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3780" yWindow="3960" windowWidth="27285" windowHeight="13740" tabRatio="724"/>
  </bookViews>
  <sheets>
    <sheet name="ID_CONTROLES" sheetId="3" r:id="rId1"/>
    <sheet name="Instrutivos" sheetId="10" r:id="rId2"/>
    <sheet name="BRUC VACINA" sheetId="11" r:id="rId3"/>
    <sheet name="BRUC ANTIGENOS" sheetId="6" r:id="rId4"/>
    <sheet name="BRUC EXAMES" sheetId="8" r:id="rId5"/>
    <sheet name=" TUB ALERGENOS" sheetId="7" r:id="rId6"/>
    <sheet name="Municipios" sheetId="12" state="hidden" r:id="rId7"/>
    <sheet name="VINCULOS" sheetId="4" state="hidden" r:id="rId8"/>
    <sheet name="MUNICÍPIOS" sheetId="5" state="hidden" r:id="rId9"/>
    <sheet name="TUB EXAMES" sheetId="9" r:id="rId10"/>
  </sheets>
  <definedNames>
    <definedName name="_xlnm._FilterDatabase" localSheetId="5" hidden="1">' TUB ALERGENOS'!$A$1:$R$1</definedName>
    <definedName name="_xlnm._FilterDatabase" localSheetId="3" hidden="1">'BRUC ANTIGENOS'!$A$1:$K$1</definedName>
    <definedName name="_xlnm._FilterDatabase" localSheetId="4" hidden="1">'BRUC EXAMES'!$A$1:$W$1</definedName>
    <definedName name="_xlnm._FilterDatabase" localSheetId="2" hidden="1">'BRUC VACINA'!$A$1:$T$854</definedName>
    <definedName name="_xlnm._FilterDatabase" localSheetId="0" hidden="1">ID_CONTROLES!$D$1:$M$1</definedName>
    <definedName name="_xlnm._FilterDatabase" localSheetId="6" hidden="1">Municipios!$A$1:$BH$412</definedName>
    <definedName name="_xlnm._FilterDatabase" localSheetId="9" hidden="1">'TUB EXAMES'!$A$1:$S$1</definedName>
    <definedName name="AC" localSheetId="6">Municipios!$A$2:$A$44</definedName>
    <definedName name="AC">'BRUC ANTIGENOS'!$AD$2:$AD$23</definedName>
    <definedName name="AL" localSheetId="6">Municipios!$C$2:$C$204</definedName>
    <definedName name="AL">'BRUC ANTIGENOS'!$AD$24:$AD$125</definedName>
    <definedName name="AM" localSheetId="6">Municipios!$G$2:$G$124</definedName>
    <definedName name="AM">'BRUC ANTIGENOS'!$AD$126:$AD$187</definedName>
    <definedName name="AP" localSheetId="6">Municipios!$E$2:$E$32</definedName>
    <definedName name="AP">'BRUC ANTIGENOS'!$AD$188:$AD$203</definedName>
    <definedName name="BA" localSheetId="6">Municipios!$I$2:$I$834</definedName>
    <definedName name="BA">'BRUC ANTIGENOS'!$AD$204:$AD$620</definedName>
    <definedName name="CE" localSheetId="6">Municipios!$K$2:$K$368</definedName>
    <definedName name="CE">'BRUC ANTIGENOS'!$AD$621:$AD$804</definedName>
    <definedName name="DF" localSheetId="6">Municipios!$M$2</definedName>
    <definedName name="DF">'BRUC ANTIGENOS'!$AD$805</definedName>
    <definedName name="ES" localSheetId="6">Municipios!$O$2:$O$156</definedName>
    <definedName name="ES">'BRUC ANTIGENOS'!$AD$806:$AD$883</definedName>
    <definedName name="GO" localSheetId="6">Municipios!$Q$2:$Q$492</definedName>
    <definedName name="GO">'BRUC ANTIGENOS'!$AD$884:$AD$1129</definedName>
    <definedName name="MA" localSheetId="6">Municipios!$S$2:$S$434</definedName>
    <definedName name="MA">'BRUC ANTIGENOS'!$AD$1130:$AD$1346</definedName>
    <definedName name="MG" localSheetId="6">Municipios!$Y$2:$Y$1706</definedName>
    <definedName name="MG">'BRUC ANTIGENOS'!$AD$1347:$AD$2199</definedName>
    <definedName name="MS" localSheetId="6">Municipios!$W$2:$W$158</definedName>
    <definedName name="MS">'BRUC ANTIGENOS'!$AD$2200:$AD$2278</definedName>
    <definedName name="MT" localSheetId="6">Municipios!$U$2:$U$282</definedName>
    <definedName name="MT">'BRUC ANTIGENOS'!$AD$2279:$AD$2419</definedName>
    <definedName name="PA" localSheetId="6">Municipios!$AA$2:$AA$288</definedName>
    <definedName name="PA">'BRUC ANTIGENOS'!$AD$2420:$AD$2563</definedName>
    <definedName name="PB" localSheetId="6">Municipios!$AC$2:$AC$446</definedName>
    <definedName name="PB">'BRUC ANTIGENOS'!$AD$2564:$AD$2786</definedName>
    <definedName name="PE" localSheetId="6">Municipios!$AG$2:$AG$370</definedName>
    <definedName name="PE">'BRUC ANTIGENOS'!$AD$2787:$AD$2971</definedName>
    <definedName name="PI" localSheetId="6">Municipios!$AI$2:$AI$448</definedName>
    <definedName name="PI">'BRUC ANTIGENOS'!$AD$2972:$AD$3195</definedName>
    <definedName name="PR" localSheetId="6">Municipios!$AE$2:$AE$798</definedName>
    <definedName name="PR">'BRUC ANTIGENOS'!$AD$3196:$AD$3594</definedName>
    <definedName name="RJ" localSheetId="6">Municipios!$AK$2:$AK$184</definedName>
    <definedName name="RJ">'BRUC ANTIGENOS'!$AD$3595:$AD$3686</definedName>
    <definedName name="RN" localSheetId="6">Municipios!$AM$2:$AM$334</definedName>
    <definedName name="RN">'BRUC ANTIGENOS'!$AD$3687:$AD$3853</definedName>
    <definedName name="RO" localSheetId="6">Municipios!$AQ$2:$AQ$104</definedName>
    <definedName name="RO">'BRUC ANTIGENOS'!$AD$3854:$AD$3905</definedName>
    <definedName name="RR" localSheetId="6">Municipios!$AS$2:$AS$30</definedName>
    <definedName name="RR">'BRUC ANTIGENOS'!$AD$3906:$AD$3920</definedName>
    <definedName name="RS" localSheetId="6">Municipios!$AO$2:$AO$994</definedName>
    <definedName name="RS">'BRUC ANTIGENOS'!$AD$3921:$AD$4419</definedName>
    <definedName name="SC" localSheetId="6">Municipios!$AU$2:$AU$590</definedName>
    <definedName name="SC">'BRUC ANTIGENOS'!$AD$4420:$AD$4714</definedName>
    <definedName name="SE" localSheetId="6">Municipios!$AY$2:$AY$150</definedName>
    <definedName name="SE">'BRUC ANTIGENOS'!$AD$4715:$AD$4789</definedName>
    <definedName name="SP" localSheetId="6">Municipios!$AW$2:$AW$1290</definedName>
    <definedName name="SP">'BRUC ANTIGENOS'!$AD$4790:$AD$5434</definedName>
    <definedName name="TO" localSheetId="6">Municipios!$BA$2:$BA$276</definedName>
    <definedName name="TO">'BRUC ANTIGENOS'!$AD$5435:$AD$5573</definedName>
  </definedNames>
  <calcPr calcId="145621"/>
</workbook>
</file>

<file path=xl/calcChain.xml><?xml version="1.0" encoding="utf-8"?>
<calcChain xmlns="http://schemas.openxmlformats.org/spreadsheetml/2006/main">
  <c r="J3" i="6" l="1"/>
  <c r="K3" i="6" s="1"/>
  <c r="J4" i="6"/>
  <c r="K4" i="6" s="1"/>
  <c r="J5" i="6"/>
  <c r="K5" i="6" s="1"/>
  <c r="J6" i="6"/>
  <c r="K6" i="6" s="1"/>
  <c r="J7" i="6"/>
  <c r="K7" i="6" s="1"/>
  <c r="J8" i="6"/>
  <c r="K8" i="6" s="1"/>
  <c r="J9" i="6"/>
  <c r="K9" i="6" s="1"/>
  <c r="J10" i="6"/>
  <c r="K10" i="6" s="1"/>
  <c r="J11" i="6"/>
  <c r="K11" i="6" s="1"/>
  <c r="J12" i="6"/>
  <c r="K12" i="6" s="1"/>
  <c r="J13" i="6"/>
  <c r="K13" i="6" s="1"/>
  <c r="J14" i="6"/>
  <c r="K14" i="6" s="1"/>
  <c r="J15" i="6"/>
  <c r="K15" i="6" s="1"/>
  <c r="J16" i="6"/>
  <c r="K16" i="6" s="1"/>
  <c r="J17" i="6"/>
  <c r="K17" i="6" s="1"/>
  <c r="J18" i="6"/>
  <c r="K18" i="6" s="1"/>
  <c r="J19" i="6"/>
  <c r="K19" i="6" s="1"/>
  <c r="J2" i="6"/>
  <c r="K2" i="6" s="1"/>
  <c r="J3" i="7"/>
  <c r="R3" i="7" s="1"/>
  <c r="J4" i="7"/>
  <c r="R4" i="7" s="1"/>
  <c r="J5" i="7"/>
  <c r="R5" i="7" s="1"/>
  <c r="J6" i="7"/>
  <c r="R6" i="7" s="1"/>
  <c r="J7" i="7"/>
  <c r="R7" i="7" s="1"/>
  <c r="J8" i="7"/>
  <c r="R8" i="7" s="1"/>
  <c r="J9" i="7"/>
  <c r="R9" i="7" s="1"/>
  <c r="J10" i="7"/>
  <c r="R10" i="7" s="1"/>
  <c r="J11" i="7"/>
  <c r="R11" i="7" s="1"/>
  <c r="J12" i="7"/>
  <c r="R12" i="7" s="1"/>
  <c r="J13" i="7"/>
  <c r="R13" i="7" s="1"/>
  <c r="J2" i="7"/>
  <c r="R2" i="7" s="1"/>
  <c r="S3" i="11"/>
  <c r="S4" i="11"/>
  <c r="S5" i="11"/>
  <c r="S6" i="11"/>
  <c r="S7" i="11"/>
  <c r="S8" i="11"/>
  <c r="S9" i="11"/>
  <c r="S10" i="11"/>
  <c r="S11" i="11"/>
  <c r="S12" i="1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37" i="11"/>
  <c r="S38" i="11"/>
  <c r="S39" i="11"/>
  <c r="S40" i="11"/>
  <c r="S41" i="11"/>
  <c r="S42" i="11"/>
  <c r="S43" i="11"/>
  <c r="S44" i="11"/>
  <c r="S45" i="11"/>
  <c r="S46" i="11"/>
  <c r="S47" i="11"/>
  <c r="S48" i="11"/>
  <c r="S49" i="11"/>
  <c r="S50" i="11"/>
  <c r="S51" i="11"/>
  <c r="S52" i="11"/>
  <c r="S53" i="11"/>
  <c r="S54" i="11"/>
  <c r="S55" i="11"/>
  <c r="S56" i="11"/>
  <c r="S57" i="11"/>
  <c r="S58" i="11"/>
  <c r="S59" i="11"/>
  <c r="S60" i="11"/>
  <c r="S61" i="11"/>
  <c r="S62" i="11"/>
  <c r="S63" i="11"/>
  <c r="S64" i="11"/>
  <c r="S65" i="11"/>
  <c r="S66" i="11"/>
  <c r="S67" i="11"/>
  <c r="S68" i="11"/>
  <c r="S69" i="11"/>
  <c r="S70" i="11"/>
  <c r="S71" i="11"/>
  <c r="S72" i="11"/>
  <c r="S73" i="11"/>
  <c r="S74" i="11"/>
  <c r="S75" i="11"/>
  <c r="S76" i="11"/>
  <c r="S77" i="11"/>
  <c r="S78" i="11"/>
  <c r="S79" i="11"/>
  <c r="S80" i="11"/>
  <c r="S81" i="11"/>
  <c r="S82" i="11"/>
  <c r="S83" i="11"/>
  <c r="S84" i="11"/>
  <c r="S85" i="11"/>
  <c r="S86" i="11"/>
  <c r="S87" i="11"/>
  <c r="S88" i="11"/>
  <c r="S89" i="11"/>
  <c r="S90" i="11"/>
  <c r="S91" i="11"/>
  <c r="S92" i="11"/>
  <c r="S93" i="11"/>
  <c r="S94" i="11"/>
  <c r="S95" i="11"/>
  <c r="S96" i="11"/>
  <c r="S97" i="11"/>
  <c r="S98" i="11"/>
  <c r="S99" i="11"/>
  <c r="S100" i="11"/>
  <c r="S101" i="11"/>
  <c r="S102" i="11"/>
  <c r="S103" i="11"/>
  <c r="S104" i="11"/>
  <c r="S105" i="11"/>
  <c r="S106" i="11"/>
  <c r="S107" i="11"/>
  <c r="S108" i="11"/>
  <c r="S109" i="11"/>
  <c r="S110" i="11"/>
  <c r="S111" i="11"/>
  <c r="S112" i="11"/>
  <c r="S113" i="11"/>
  <c r="S114" i="11"/>
  <c r="S115" i="11"/>
  <c r="S116" i="11"/>
  <c r="S117" i="11"/>
  <c r="S118" i="11"/>
  <c r="S119" i="11"/>
  <c r="S120" i="11"/>
  <c r="S121" i="11"/>
  <c r="S122" i="11"/>
  <c r="S123" i="11"/>
  <c r="S124" i="11"/>
  <c r="S125" i="11"/>
  <c r="S126" i="11"/>
  <c r="S127" i="11"/>
  <c r="S128" i="11"/>
  <c r="S129" i="11"/>
  <c r="S130" i="11"/>
  <c r="S131" i="11"/>
  <c r="S132" i="11"/>
  <c r="S133" i="11"/>
  <c r="S134" i="11"/>
  <c r="S135" i="11"/>
  <c r="S136" i="11"/>
  <c r="S137" i="11"/>
  <c r="S138" i="11"/>
  <c r="S139" i="11"/>
  <c r="S140" i="11"/>
  <c r="S141" i="11"/>
  <c r="S142" i="11"/>
  <c r="S143" i="11"/>
  <c r="S144" i="11"/>
  <c r="S145" i="11"/>
  <c r="S146" i="11"/>
  <c r="S147" i="11"/>
  <c r="S148" i="11"/>
  <c r="S149" i="11"/>
  <c r="S150" i="11"/>
  <c r="S151" i="11"/>
  <c r="S152" i="11"/>
  <c r="S153" i="11"/>
  <c r="S154" i="11"/>
  <c r="S155" i="11"/>
  <c r="S156" i="11"/>
  <c r="S157" i="11"/>
  <c r="S158" i="11"/>
  <c r="S159" i="11"/>
  <c r="S160" i="11"/>
  <c r="S161" i="11"/>
  <c r="S162" i="11"/>
  <c r="S163" i="11"/>
  <c r="S164" i="11"/>
  <c r="S165" i="11"/>
  <c r="S166" i="11"/>
  <c r="S167" i="11"/>
  <c r="S168" i="11"/>
  <c r="S169" i="11"/>
  <c r="S170" i="11"/>
  <c r="S171" i="11"/>
  <c r="S172" i="11"/>
  <c r="S173" i="11"/>
  <c r="S174" i="11"/>
  <c r="S175" i="11"/>
  <c r="S176" i="11"/>
  <c r="S177" i="11"/>
  <c r="S178" i="11"/>
  <c r="S179" i="11"/>
  <c r="S180" i="11"/>
  <c r="S181" i="11"/>
  <c r="S182" i="11"/>
  <c r="S183" i="11"/>
  <c r="S184" i="11"/>
  <c r="S185" i="11"/>
  <c r="S186" i="11"/>
  <c r="S187" i="11"/>
  <c r="S188" i="11"/>
  <c r="S189" i="11"/>
  <c r="S190" i="11"/>
  <c r="S191" i="11"/>
  <c r="S192" i="11"/>
  <c r="S193" i="11"/>
  <c r="S194" i="11"/>
  <c r="S195" i="11"/>
  <c r="S196" i="11"/>
  <c r="S197" i="11"/>
  <c r="S198" i="11"/>
  <c r="S199" i="11"/>
  <c r="S200" i="11"/>
  <c r="S201" i="11"/>
  <c r="S202" i="11"/>
  <c r="S203" i="11"/>
  <c r="S204" i="11"/>
  <c r="S205" i="11"/>
  <c r="S206" i="11"/>
  <c r="S207" i="11"/>
  <c r="S208" i="11"/>
  <c r="S209" i="11"/>
  <c r="S210" i="11"/>
  <c r="S211" i="11"/>
  <c r="S212" i="11"/>
  <c r="S213" i="11"/>
  <c r="S214" i="11"/>
  <c r="S215" i="11"/>
  <c r="S216" i="11"/>
  <c r="S217" i="11"/>
  <c r="S218" i="11"/>
  <c r="S219" i="11"/>
  <c r="S220" i="11"/>
  <c r="S221" i="11"/>
  <c r="S222" i="11"/>
  <c r="S223" i="11"/>
  <c r="S224" i="11"/>
  <c r="S225" i="11"/>
  <c r="S226" i="11"/>
  <c r="S227" i="11"/>
  <c r="S228" i="11"/>
  <c r="S229" i="11"/>
  <c r="S230" i="11"/>
  <c r="S231" i="11"/>
  <c r="S232" i="11"/>
  <c r="S233" i="11"/>
  <c r="S234" i="11"/>
  <c r="S235" i="11"/>
  <c r="S236" i="11"/>
  <c r="S237" i="11"/>
  <c r="S238" i="11"/>
  <c r="S239" i="11"/>
  <c r="S240" i="11"/>
  <c r="S241" i="11"/>
  <c r="S242" i="11"/>
  <c r="S243" i="11"/>
  <c r="S244" i="11"/>
  <c r="S245" i="11"/>
  <c r="S246" i="11"/>
  <c r="S247" i="11"/>
  <c r="S248" i="11"/>
  <c r="S249" i="11"/>
  <c r="S250" i="11"/>
  <c r="S251" i="11"/>
  <c r="S252" i="11"/>
  <c r="S253" i="11"/>
  <c r="S254" i="11"/>
  <c r="S255" i="11"/>
  <c r="S256" i="11"/>
  <c r="S257" i="11"/>
  <c r="S258" i="11"/>
  <c r="S259" i="11"/>
  <c r="S260" i="11"/>
  <c r="S261" i="11"/>
  <c r="S262" i="11"/>
  <c r="S263" i="11"/>
  <c r="S264" i="11"/>
  <c r="S265" i="11"/>
  <c r="S266" i="11"/>
  <c r="S267" i="11"/>
  <c r="S268" i="11"/>
  <c r="S269" i="11"/>
  <c r="S270" i="11"/>
  <c r="S271" i="11"/>
  <c r="S272" i="11"/>
  <c r="S273" i="11"/>
  <c r="S274" i="11"/>
  <c r="S275" i="11"/>
  <c r="S276" i="11"/>
  <c r="S277" i="11"/>
  <c r="S278" i="11"/>
  <c r="S279" i="11"/>
  <c r="S280" i="11"/>
  <c r="S281" i="11"/>
  <c r="S282" i="11"/>
  <c r="S283" i="11"/>
  <c r="S284" i="11"/>
  <c r="S285" i="11"/>
  <c r="S286" i="11"/>
  <c r="S287" i="11"/>
  <c r="S288" i="11"/>
  <c r="S289" i="11"/>
  <c r="S290" i="11"/>
  <c r="S291" i="11"/>
  <c r="S292" i="11"/>
  <c r="S293" i="11"/>
  <c r="S294" i="11"/>
  <c r="S295" i="11"/>
  <c r="S296" i="11"/>
  <c r="S297" i="11"/>
  <c r="S298" i="11"/>
  <c r="S299" i="11"/>
  <c r="S300" i="11"/>
  <c r="S301" i="11"/>
  <c r="S302" i="11"/>
  <c r="S303" i="11"/>
  <c r="S304" i="11"/>
  <c r="S305" i="11"/>
  <c r="S306" i="11"/>
  <c r="S307" i="11"/>
  <c r="S308" i="11"/>
  <c r="S309" i="11"/>
  <c r="S310" i="11"/>
  <c r="S311" i="11"/>
  <c r="S312" i="11"/>
  <c r="S313" i="11"/>
  <c r="S314" i="11"/>
  <c r="S315" i="11"/>
  <c r="S316" i="11"/>
  <c r="S317" i="11"/>
  <c r="S318" i="11"/>
  <c r="S319" i="11"/>
  <c r="S320" i="11"/>
  <c r="S321" i="11"/>
  <c r="S322" i="11"/>
  <c r="S323" i="11"/>
  <c r="S324" i="11"/>
  <c r="S325" i="11"/>
  <c r="S326" i="11"/>
  <c r="S327" i="11"/>
  <c r="S328" i="11"/>
  <c r="S329" i="11"/>
  <c r="S330" i="11"/>
  <c r="S331" i="11"/>
  <c r="S332" i="11"/>
  <c r="S333" i="11"/>
  <c r="S334" i="11"/>
  <c r="S335" i="11"/>
  <c r="S336" i="11"/>
  <c r="S337" i="11"/>
  <c r="S338" i="11"/>
  <c r="S339" i="11"/>
  <c r="S340" i="11"/>
  <c r="S341" i="11"/>
  <c r="S342" i="11"/>
  <c r="S343" i="11"/>
  <c r="S344" i="11"/>
  <c r="S345" i="11"/>
  <c r="S346" i="11"/>
  <c r="S347" i="11"/>
  <c r="S348" i="11"/>
  <c r="S349" i="11"/>
  <c r="S350" i="11"/>
  <c r="S351" i="11"/>
  <c r="S352" i="11"/>
  <c r="S353" i="11"/>
  <c r="S354" i="11"/>
  <c r="S355" i="11"/>
  <c r="S356" i="11"/>
  <c r="S357" i="11"/>
  <c r="S358" i="11"/>
  <c r="S359" i="11"/>
  <c r="S360" i="11"/>
  <c r="S361" i="11"/>
  <c r="S362" i="11"/>
  <c r="S363" i="11"/>
  <c r="S364" i="11"/>
  <c r="S365" i="11"/>
  <c r="S366" i="11"/>
  <c r="S367" i="11"/>
  <c r="S368" i="11"/>
  <c r="S369" i="11"/>
  <c r="S370" i="11"/>
  <c r="S371" i="11"/>
  <c r="S372" i="11"/>
  <c r="S373" i="11"/>
  <c r="S374" i="11"/>
  <c r="S375" i="11"/>
  <c r="S376" i="11"/>
  <c r="S377" i="11"/>
  <c r="S378" i="11"/>
  <c r="S379" i="11"/>
  <c r="S380" i="11"/>
  <c r="S381" i="11"/>
  <c r="S382" i="11"/>
  <c r="S383" i="11"/>
  <c r="S384" i="11"/>
  <c r="S385" i="11"/>
  <c r="S386" i="11"/>
  <c r="S387" i="11"/>
  <c r="S388" i="11"/>
  <c r="S389" i="11"/>
  <c r="S390" i="11"/>
  <c r="S391" i="11"/>
  <c r="S392" i="11"/>
  <c r="S393" i="11"/>
  <c r="S394" i="11"/>
  <c r="S395" i="11"/>
  <c r="S396" i="11"/>
  <c r="S397" i="11"/>
  <c r="S398" i="11"/>
  <c r="S399" i="11"/>
  <c r="S400" i="11"/>
  <c r="S401" i="11"/>
  <c r="S402" i="11"/>
  <c r="S403" i="11"/>
  <c r="S404" i="11"/>
  <c r="S405" i="11"/>
  <c r="S406" i="11"/>
  <c r="S407" i="11"/>
  <c r="S408" i="11"/>
  <c r="S409" i="11"/>
  <c r="S410" i="11"/>
  <c r="S411" i="11"/>
  <c r="S412" i="11"/>
  <c r="S413" i="11"/>
  <c r="S414" i="11"/>
  <c r="S415" i="11"/>
  <c r="S416" i="11"/>
  <c r="S417" i="11"/>
  <c r="S418" i="11"/>
  <c r="S419" i="11"/>
  <c r="S420" i="11"/>
  <c r="S421" i="11"/>
  <c r="S422" i="11"/>
  <c r="S423" i="11"/>
  <c r="S424" i="11"/>
  <c r="S425" i="11"/>
  <c r="S426" i="11"/>
  <c r="S427" i="11"/>
  <c r="S428" i="11"/>
  <c r="S429" i="11"/>
  <c r="S430" i="11"/>
  <c r="S431" i="11"/>
  <c r="S432" i="11"/>
  <c r="S433" i="11"/>
  <c r="S434" i="11"/>
  <c r="S435" i="11"/>
  <c r="S436" i="11"/>
  <c r="S437" i="11"/>
  <c r="S438" i="11"/>
  <c r="S439" i="11"/>
  <c r="S440" i="11"/>
  <c r="S441" i="11"/>
  <c r="S442" i="11"/>
  <c r="S443" i="11"/>
  <c r="S444" i="11"/>
  <c r="S445" i="11"/>
  <c r="S446" i="11"/>
  <c r="S447" i="11"/>
  <c r="S448" i="11"/>
  <c r="S449" i="11"/>
  <c r="S450" i="11"/>
  <c r="S451" i="11"/>
  <c r="S452" i="11"/>
  <c r="S453" i="11"/>
  <c r="S454" i="11"/>
  <c r="S455" i="11"/>
  <c r="S456" i="11"/>
  <c r="S457" i="11"/>
  <c r="S458" i="11"/>
  <c r="S459" i="11"/>
  <c r="S460" i="11"/>
  <c r="S461" i="11"/>
  <c r="S462" i="11"/>
  <c r="S463" i="11"/>
  <c r="S464" i="11"/>
  <c r="S465" i="11"/>
  <c r="S466" i="11"/>
  <c r="S467" i="11"/>
  <c r="S468" i="11"/>
  <c r="S469" i="11"/>
  <c r="S470" i="11"/>
  <c r="S471" i="11"/>
  <c r="S472" i="11"/>
  <c r="S473" i="11"/>
  <c r="S474" i="11"/>
  <c r="S475" i="11"/>
  <c r="S476" i="11"/>
  <c r="S477" i="11"/>
  <c r="S478" i="11"/>
  <c r="S479" i="11"/>
  <c r="S480" i="11"/>
  <c r="S481" i="11"/>
  <c r="S482" i="11"/>
  <c r="S483" i="11"/>
  <c r="S484" i="11"/>
  <c r="S485" i="11"/>
  <c r="S486" i="11"/>
  <c r="S487" i="11"/>
  <c r="S488" i="11"/>
  <c r="S489" i="11"/>
  <c r="S490" i="11"/>
  <c r="S491" i="11"/>
  <c r="S492" i="11"/>
  <c r="S493" i="11"/>
  <c r="S494" i="11"/>
  <c r="S495" i="11"/>
  <c r="S496" i="11"/>
  <c r="S497" i="11"/>
  <c r="S498" i="11"/>
  <c r="S499" i="11"/>
  <c r="S500" i="11"/>
  <c r="S501" i="11"/>
  <c r="S502" i="11"/>
  <c r="S503" i="11"/>
  <c r="S504" i="11"/>
  <c r="S505" i="11"/>
  <c r="S506" i="11"/>
  <c r="S507" i="11"/>
  <c r="S508" i="11"/>
  <c r="S509" i="11"/>
  <c r="S510" i="11"/>
  <c r="S511" i="11"/>
  <c r="S512" i="11"/>
  <c r="S513" i="11"/>
  <c r="S514" i="11"/>
  <c r="S515" i="11"/>
  <c r="S516" i="11"/>
  <c r="S517" i="11"/>
  <c r="S518" i="11"/>
  <c r="S519" i="11"/>
  <c r="S520" i="11"/>
  <c r="S521" i="11"/>
  <c r="S522" i="11"/>
  <c r="S523" i="11"/>
  <c r="S524" i="11"/>
  <c r="S525" i="11"/>
  <c r="S526" i="11"/>
  <c r="S527" i="11"/>
  <c r="S528" i="11"/>
  <c r="S529" i="11"/>
  <c r="S530" i="11"/>
  <c r="S531" i="11"/>
  <c r="S532" i="11"/>
  <c r="S533" i="11"/>
  <c r="S534" i="11"/>
  <c r="S535" i="11"/>
  <c r="S536" i="11"/>
  <c r="S537" i="11"/>
  <c r="S538" i="11"/>
  <c r="S539" i="11"/>
  <c r="S540" i="11"/>
  <c r="S541" i="11"/>
  <c r="S542" i="11"/>
  <c r="S543" i="11"/>
  <c r="S544" i="11"/>
  <c r="S545" i="11"/>
  <c r="S546" i="11"/>
  <c r="S547" i="11"/>
  <c r="S548" i="11"/>
  <c r="S549" i="11"/>
  <c r="S550" i="11"/>
  <c r="S551" i="11"/>
  <c r="S552" i="11"/>
  <c r="S553" i="11"/>
  <c r="S554" i="11"/>
  <c r="S555" i="11"/>
  <c r="S556" i="11"/>
  <c r="S557" i="11"/>
  <c r="S558" i="11"/>
  <c r="S559" i="11"/>
  <c r="S560" i="11"/>
  <c r="S561" i="11"/>
  <c r="S562" i="11"/>
  <c r="S563" i="11"/>
  <c r="S564" i="11"/>
  <c r="S565" i="11"/>
  <c r="S566" i="11"/>
  <c r="S567" i="11"/>
  <c r="S568" i="11"/>
  <c r="S569" i="11"/>
  <c r="S570" i="11"/>
  <c r="S571" i="11"/>
  <c r="S572" i="11"/>
  <c r="S573" i="11"/>
  <c r="S574" i="11"/>
  <c r="S575" i="11"/>
  <c r="S576" i="11"/>
  <c r="S577" i="11"/>
  <c r="S578" i="11"/>
  <c r="S579" i="11"/>
  <c r="S580" i="11"/>
  <c r="S581" i="11"/>
  <c r="S582" i="11"/>
  <c r="S583" i="11"/>
  <c r="S584" i="11"/>
  <c r="S585" i="11"/>
  <c r="S586" i="11"/>
  <c r="S587" i="11"/>
  <c r="S588" i="11"/>
  <c r="S589" i="11"/>
  <c r="S590" i="11"/>
  <c r="S591" i="11"/>
  <c r="S592" i="11"/>
  <c r="S593" i="11"/>
  <c r="S594" i="11"/>
  <c r="S595" i="11"/>
  <c r="S596" i="11"/>
  <c r="S597" i="11"/>
  <c r="S598" i="11"/>
  <c r="S599" i="11"/>
  <c r="S600" i="11"/>
  <c r="S601" i="11"/>
  <c r="S602" i="11"/>
  <c r="S603" i="11"/>
  <c r="S604" i="11"/>
  <c r="S605" i="11"/>
  <c r="S606" i="11"/>
  <c r="S607" i="11"/>
  <c r="S608" i="11"/>
  <c r="S609" i="11"/>
  <c r="S610" i="11"/>
  <c r="S611" i="11"/>
  <c r="S612" i="11"/>
  <c r="S613" i="11"/>
  <c r="S614" i="11"/>
  <c r="S615" i="11"/>
  <c r="S616" i="11"/>
  <c r="S617" i="11"/>
  <c r="S618" i="11"/>
  <c r="S619" i="11"/>
  <c r="S620" i="11"/>
  <c r="S621" i="11"/>
  <c r="S622" i="11"/>
  <c r="S623" i="11"/>
  <c r="S624" i="11"/>
  <c r="S625" i="11"/>
  <c r="S626" i="11"/>
  <c r="S627" i="11"/>
  <c r="S628" i="11"/>
  <c r="S629" i="11"/>
  <c r="S630" i="11"/>
  <c r="S631" i="11"/>
  <c r="S632" i="11"/>
  <c r="S633" i="11"/>
  <c r="S634" i="11"/>
  <c r="S635" i="11"/>
  <c r="S636" i="11"/>
  <c r="S637" i="11"/>
  <c r="S638" i="11"/>
  <c r="S639" i="11"/>
  <c r="S640" i="11"/>
  <c r="S641" i="11"/>
  <c r="S642" i="11"/>
  <c r="S643" i="11"/>
  <c r="S644" i="11"/>
  <c r="S645" i="11"/>
  <c r="S646" i="11"/>
  <c r="S647" i="11"/>
  <c r="S648" i="11"/>
  <c r="S649" i="11"/>
  <c r="S650" i="11"/>
  <c r="S651" i="11"/>
  <c r="S652" i="11"/>
  <c r="S653" i="11"/>
  <c r="S654" i="11"/>
  <c r="S655" i="11"/>
  <c r="S656" i="11"/>
  <c r="S657" i="11"/>
  <c r="S658" i="11"/>
  <c r="S659" i="11"/>
  <c r="S660" i="11"/>
  <c r="S661" i="11"/>
  <c r="S662" i="11"/>
  <c r="S663" i="11"/>
  <c r="S664" i="11"/>
  <c r="S665" i="11"/>
  <c r="S666" i="11"/>
  <c r="S667" i="11"/>
  <c r="S668" i="11"/>
  <c r="S669" i="11"/>
  <c r="S670" i="11"/>
  <c r="S671" i="11"/>
  <c r="S672" i="11"/>
  <c r="S673" i="11"/>
  <c r="S674" i="11"/>
  <c r="S675" i="11"/>
  <c r="S676" i="11"/>
  <c r="S677" i="11"/>
  <c r="S678" i="11"/>
  <c r="S679" i="11"/>
  <c r="S680" i="11"/>
  <c r="S681" i="11"/>
  <c r="S682" i="11"/>
  <c r="S683" i="11"/>
  <c r="S684" i="11"/>
  <c r="S685" i="11"/>
  <c r="S686" i="11"/>
  <c r="S687" i="11"/>
  <c r="S688" i="11"/>
  <c r="S689" i="11"/>
  <c r="S690" i="11"/>
  <c r="S691" i="11"/>
  <c r="S692" i="11"/>
  <c r="S693" i="11"/>
  <c r="S694" i="11"/>
  <c r="S695" i="11"/>
  <c r="S696" i="11"/>
  <c r="S697" i="11"/>
  <c r="S698" i="11"/>
  <c r="S699" i="11"/>
  <c r="S700" i="11"/>
  <c r="S701" i="11"/>
  <c r="S702" i="11"/>
  <c r="S703" i="11"/>
  <c r="S704" i="11"/>
  <c r="S705" i="11"/>
  <c r="S706" i="11"/>
  <c r="S707" i="11"/>
  <c r="S708" i="11"/>
  <c r="S709" i="11"/>
  <c r="S710" i="11"/>
  <c r="S711" i="11"/>
  <c r="S712" i="11"/>
  <c r="S713" i="11"/>
  <c r="S714" i="11"/>
  <c r="S715" i="11"/>
  <c r="S716" i="11"/>
  <c r="S717" i="11"/>
  <c r="S718" i="11"/>
  <c r="S719" i="11"/>
  <c r="S720" i="11"/>
  <c r="S721" i="11"/>
  <c r="S722" i="11"/>
  <c r="S723" i="11"/>
  <c r="S724" i="11"/>
  <c r="S725" i="11"/>
  <c r="S726" i="11"/>
  <c r="S727" i="11"/>
  <c r="S728" i="11"/>
  <c r="S729" i="11"/>
  <c r="S730" i="11"/>
  <c r="S731" i="11"/>
  <c r="S732" i="11"/>
  <c r="S733" i="11"/>
  <c r="S734" i="11"/>
  <c r="S735" i="11"/>
  <c r="S736" i="11"/>
  <c r="S737" i="11"/>
  <c r="S738" i="11"/>
  <c r="S739" i="11"/>
  <c r="S740" i="11"/>
  <c r="S741" i="11"/>
  <c r="S742" i="11"/>
  <c r="S743" i="11"/>
  <c r="S744" i="11"/>
  <c r="S745" i="11"/>
  <c r="S746" i="11"/>
  <c r="S747" i="11"/>
  <c r="S748" i="11"/>
  <c r="S749" i="11"/>
  <c r="S750" i="11"/>
  <c r="S751" i="11"/>
  <c r="S752" i="11"/>
  <c r="S753" i="11"/>
  <c r="S754" i="11"/>
  <c r="S755" i="11"/>
  <c r="S756" i="11"/>
  <c r="S757" i="11"/>
  <c r="S758" i="11"/>
  <c r="S759" i="11"/>
  <c r="S760" i="11"/>
  <c r="S761" i="11"/>
  <c r="S762" i="11"/>
  <c r="S763" i="11"/>
  <c r="S764" i="11"/>
  <c r="S765" i="11"/>
  <c r="S766" i="11"/>
  <c r="S767" i="11"/>
  <c r="S768" i="11"/>
  <c r="S769" i="11"/>
  <c r="S770" i="11"/>
  <c r="S771" i="11"/>
  <c r="S772" i="11"/>
  <c r="S773" i="11"/>
  <c r="S774" i="11"/>
  <c r="S775" i="11"/>
  <c r="S776" i="11"/>
  <c r="S777" i="11"/>
  <c r="S778" i="11"/>
  <c r="S779" i="11"/>
  <c r="S780" i="11"/>
  <c r="S781" i="11"/>
  <c r="S782" i="11"/>
  <c r="S783" i="11"/>
  <c r="S784" i="11"/>
  <c r="S785" i="11"/>
  <c r="S786" i="11"/>
  <c r="S787" i="11"/>
  <c r="S788" i="11"/>
  <c r="S789" i="11"/>
  <c r="S790" i="11"/>
  <c r="S791" i="11"/>
  <c r="S792" i="11"/>
  <c r="S793" i="11"/>
  <c r="S794" i="11"/>
  <c r="S795" i="11"/>
  <c r="S796" i="11"/>
  <c r="S797" i="11"/>
  <c r="S798" i="11"/>
  <c r="S799" i="11"/>
  <c r="S800" i="11"/>
  <c r="S801" i="11"/>
  <c r="S802" i="11"/>
  <c r="S803" i="11"/>
  <c r="S804" i="11"/>
  <c r="S805" i="11"/>
  <c r="S806" i="11"/>
  <c r="S807" i="11"/>
  <c r="S808" i="11"/>
  <c r="S809" i="11"/>
  <c r="S810" i="11"/>
  <c r="S811" i="11"/>
  <c r="S812" i="11"/>
  <c r="S813" i="11"/>
  <c r="S814" i="11"/>
  <c r="S815" i="11"/>
  <c r="S816" i="11"/>
  <c r="S817" i="11"/>
  <c r="S818" i="11"/>
  <c r="S819" i="11"/>
  <c r="S820" i="11"/>
  <c r="S821" i="11"/>
  <c r="S822" i="11"/>
  <c r="S823" i="11"/>
  <c r="S824" i="11"/>
  <c r="S825" i="11"/>
  <c r="S826" i="11"/>
  <c r="S827" i="11"/>
  <c r="S828" i="11"/>
  <c r="S829" i="11"/>
  <c r="S830" i="11"/>
  <c r="S831" i="11"/>
  <c r="S832" i="11"/>
  <c r="S833" i="11"/>
  <c r="S834" i="11"/>
  <c r="S835" i="11"/>
  <c r="S836" i="11"/>
  <c r="S837" i="11"/>
  <c r="S838" i="11"/>
  <c r="S839" i="11"/>
  <c r="S840" i="11"/>
  <c r="S841" i="11"/>
  <c r="S842" i="11"/>
  <c r="S843" i="11"/>
  <c r="S844" i="11"/>
  <c r="S845" i="11"/>
  <c r="S846" i="11"/>
  <c r="S847" i="11"/>
  <c r="S848" i="11"/>
  <c r="S849" i="11"/>
  <c r="S850" i="11"/>
  <c r="S851" i="11"/>
  <c r="S852" i="11"/>
  <c r="S853" i="11"/>
  <c r="S854" i="11"/>
  <c r="S2" i="11"/>
  <c r="J2" i="11"/>
  <c r="A2" i="11"/>
  <c r="C2" i="11" s="1"/>
  <c r="A3" i="11"/>
  <c r="C3" i="11" s="1"/>
  <c r="A4" i="11"/>
  <c r="C4" i="11" s="1"/>
  <c r="A5" i="11"/>
  <c r="C5" i="11" s="1"/>
  <c r="A6" i="11"/>
  <c r="C6" i="11" s="1"/>
  <c r="A7" i="11"/>
  <c r="C7" i="11" s="1"/>
  <c r="A8" i="11"/>
  <c r="C8" i="11" s="1"/>
  <c r="A9" i="11"/>
  <c r="C9" i="11" s="1"/>
  <c r="A10" i="11"/>
  <c r="C10" i="11" s="1"/>
  <c r="A11" i="11"/>
  <c r="C11" i="11"/>
  <c r="A12" i="11"/>
  <c r="C12" i="11" s="1"/>
  <c r="A13" i="11"/>
  <c r="C13" i="11" s="1"/>
  <c r="A14" i="11"/>
  <c r="C14" i="11" s="1"/>
  <c r="A15" i="11"/>
  <c r="C15" i="11"/>
  <c r="A16" i="11"/>
  <c r="C16" i="11" s="1"/>
  <c r="A17" i="11"/>
  <c r="C17" i="11" s="1"/>
  <c r="A18" i="11"/>
  <c r="C18" i="11" s="1"/>
  <c r="A19" i="11"/>
  <c r="C19" i="11" s="1"/>
  <c r="A20" i="11"/>
  <c r="C20" i="11" s="1"/>
  <c r="A21" i="11"/>
  <c r="C21" i="11" s="1"/>
  <c r="A22" i="11"/>
  <c r="C22" i="11" s="1"/>
  <c r="A23" i="11"/>
  <c r="C23" i="11" s="1"/>
  <c r="A24" i="11"/>
  <c r="C24" i="11" s="1"/>
  <c r="A25" i="11"/>
  <c r="C25" i="11" s="1"/>
  <c r="A26" i="11"/>
  <c r="C26" i="11" s="1"/>
  <c r="A27" i="11"/>
  <c r="C27" i="11"/>
  <c r="A28" i="11"/>
  <c r="C28" i="11" s="1"/>
  <c r="A29" i="11"/>
  <c r="C29" i="11" s="1"/>
  <c r="A30" i="11"/>
  <c r="C30" i="11" s="1"/>
  <c r="A31" i="11"/>
  <c r="C31" i="11" s="1"/>
  <c r="A32" i="11"/>
  <c r="C32" i="11" s="1"/>
  <c r="A33" i="11"/>
  <c r="C33" i="11" s="1"/>
  <c r="A34" i="11"/>
  <c r="C34" i="11" s="1"/>
  <c r="A35" i="11"/>
  <c r="C35" i="11" s="1"/>
  <c r="A36" i="11"/>
  <c r="C36" i="11" s="1"/>
  <c r="A37" i="11"/>
  <c r="C37" i="11" s="1"/>
  <c r="A38" i="11"/>
  <c r="C38" i="11" s="1"/>
  <c r="A39" i="11"/>
  <c r="C39" i="11"/>
  <c r="A40" i="11"/>
  <c r="C40" i="11" s="1"/>
  <c r="A41" i="11"/>
  <c r="C41" i="11" s="1"/>
  <c r="A42" i="11"/>
  <c r="C42" i="11" s="1"/>
  <c r="A43" i="11"/>
  <c r="C43" i="11" s="1"/>
  <c r="A44" i="11"/>
  <c r="C44" i="11" s="1"/>
  <c r="A45" i="11"/>
  <c r="C45" i="11" s="1"/>
  <c r="A46" i="11"/>
  <c r="C46" i="11" s="1"/>
  <c r="A47" i="11"/>
  <c r="C47" i="11"/>
  <c r="A48" i="11"/>
  <c r="C48" i="11" s="1"/>
  <c r="A49" i="11"/>
  <c r="C49" i="11" s="1"/>
  <c r="A50" i="11"/>
  <c r="C50" i="11" s="1"/>
  <c r="A51" i="11"/>
  <c r="C51" i="11" s="1"/>
  <c r="A52" i="11"/>
  <c r="C52" i="11" s="1"/>
  <c r="A53" i="11"/>
  <c r="C53" i="11" s="1"/>
  <c r="A54" i="11"/>
  <c r="C54" i="11" s="1"/>
  <c r="A55" i="11"/>
  <c r="C55" i="11" s="1"/>
  <c r="A56" i="11"/>
  <c r="C56" i="11" s="1"/>
  <c r="A57" i="11"/>
  <c r="C57" i="11" s="1"/>
  <c r="A58" i="11"/>
  <c r="C58" i="11" s="1"/>
  <c r="A59" i="11"/>
  <c r="C59" i="11"/>
  <c r="A60" i="11"/>
  <c r="C60" i="11" s="1"/>
  <c r="A61" i="11"/>
  <c r="C61" i="11" s="1"/>
  <c r="A62" i="11"/>
  <c r="C62" i="11" s="1"/>
  <c r="A63" i="11"/>
  <c r="C63" i="11" s="1"/>
  <c r="A64" i="11"/>
  <c r="C64" i="11" s="1"/>
  <c r="A65" i="11"/>
  <c r="C65" i="11" s="1"/>
  <c r="A66" i="11"/>
  <c r="C66" i="11" s="1"/>
  <c r="A67" i="11"/>
  <c r="C67" i="11" s="1"/>
  <c r="A68" i="11"/>
  <c r="C68" i="11" s="1"/>
  <c r="A69" i="11"/>
  <c r="C69" i="11" s="1"/>
  <c r="A70" i="11"/>
  <c r="C70" i="11" s="1"/>
  <c r="A71" i="11"/>
  <c r="C71" i="11"/>
  <c r="A72" i="11"/>
  <c r="C72" i="11" s="1"/>
  <c r="A73" i="11"/>
  <c r="C73" i="11" s="1"/>
  <c r="A74" i="11"/>
  <c r="C74" i="11" s="1"/>
  <c r="A75" i="11"/>
  <c r="C75" i="11" s="1"/>
  <c r="A76" i="11"/>
  <c r="C76" i="11" s="1"/>
  <c r="A77" i="11"/>
  <c r="C77" i="11" s="1"/>
  <c r="A78" i="11"/>
  <c r="C78" i="11" s="1"/>
  <c r="A79" i="11"/>
  <c r="C79" i="11"/>
  <c r="A80" i="11"/>
  <c r="C80" i="11" s="1"/>
  <c r="A81" i="11"/>
  <c r="C81" i="11" s="1"/>
  <c r="A82" i="11"/>
  <c r="C82" i="11" s="1"/>
  <c r="A83" i="11"/>
  <c r="C83" i="11" s="1"/>
  <c r="A84" i="11"/>
  <c r="C84" i="11" s="1"/>
  <c r="A85" i="11"/>
  <c r="C85" i="11" s="1"/>
  <c r="A86" i="11"/>
  <c r="C86" i="11" s="1"/>
  <c r="A87" i="11"/>
  <c r="C87" i="11" s="1"/>
  <c r="A88" i="11"/>
  <c r="C88" i="11" s="1"/>
  <c r="A89" i="11"/>
  <c r="C89" i="11" s="1"/>
  <c r="A90" i="11"/>
  <c r="C90" i="11" s="1"/>
  <c r="A91" i="11"/>
  <c r="C91" i="11"/>
  <c r="A92" i="11"/>
  <c r="C92" i="11" s="1"/>
  <c r="A93" i="11"/>
  <c r="C93" i="11" s="1"/>
  <c r="A94" i="11"/>
  <c r="C94" i="11" s="1"/>
  <c r="A95" i="11"/>
  <c r="C95" i="11" s="1"/>
  <c r="A96" i="11"/>
  <c r="C96" i="11" s="1"/>
  <c r="A97" i="11"/>
  <c r="C97" i="11" s="1"/>
  <c r="A98" i="11"/>
  <c r="C98" i="11" s="1"/>
  <c r="A99" i="11"/>
  <c r="C99" i="11" s="1"/>
  <c r="A100" i="11"/>
  <c r="C100" i="11" s="1"/>
  <c r="A101" i="11"/>
  <c r="C101" i="11" s="1"/>
  <c r="A102" i="11"/>
  <c r="C102" i="11" s="1"/>
  <c r="A103" i="11"/>
  <c r="C103" i="11"/>
  <c r="A104" i="11"/>
  <c r="C104" i="11" s="1"/>
  <c r="A105" i="11"/>
  <c r="C105" i="11" s="1"/>
  <c r="A106" i="11"/>
  <c r="C106" i="11" s="1"/>
  <c r="A107" i="11"/>
  <c r="C107" i="11" s="1"/>
  <c r="A108" i="11"/>
  <c r="C108" i="11" s="1"/>
  <c r="A109" i="11"/>
  <c r="C109" i="11" s="1"/>
  <c r="A110" i="11"/>
  <c r="C110" i="11" s="1"/>
  <c r="A111" i="11"/>
  <c r="C111" i="11"/>
  <c r="A112" i="11"/>
  <c r="C112" i="11" s="1"/>
  <c r="A113" i="11"/>
  <c r="C113" i="11" s="1"/>
  <c r="A114" i="11"/>
  <c r="C114" i="11" s="1"/>
  <c r="A115" i="11"/>
  <c r="C115" i="11" s="1"/>
  <c r="A116" i="11"/>
  <c r="C116" i="11" s="1"/>
  <c r="A117" i="11"/>
  <c r="C117" i="11" s="1"/>
  <c r="A118" i="11"/>
  <c r="C118" i="11" s="1"/>
  <c r="A119" i="11"/>
  <c r="C119" i="11" s="1"/>
  <c r="A120" i="11"/>
  <c r="C120" i="11" s="1"/>
  <c r="A121" i="11"/>
  <c r="C121" i="11" s="1"/>
  <c r="A122" i="11"/>
  <c r="C122" i="11" s="1"/>
  <c r="A123" i="11"/>
  <c r="C123" i="11" s="1"/>
  <c r="A124" i="11"/>
  <c r="C124" i="11" s="1"/>
  <c r="A125" i="11"/>
  <c r="C125" i="11" s="1"/>
  <c r="A126" i="11"/>
  <c r="C126" i="11" s="1"/>
  <c r="A127" i="11"/>
  <c r="C127" i="11"/>
  <c r="A128" i="11"/>
  <c r="C128" i="11" s="1"/>
  <c r="A129" i="11"/>
  <c r="C129" i="11" s="1"/>
  <c r="A130" i="11"/>
  <c r="C130" i="11" s="1"/>
  <c r="A131" i="11"/>
  <c r="C131" i="11" s="1"/>
  <c r="A132" i="11"/>
  <c r="C132" i="11" s="1"/>
  <c r="A133" i="11"/>
  <c r="C133" i="11" s="1"/>
  <c r="A134" i="11"/>
  <c r="C134" i="11" s="1"/>
  <c r="A135" i="11"/>
  <c r="C135" i="11" s="1"/>
  <c r="A136" i="11"/>
  <c r="C136" i="11" s="1"/>
  <c r="A137" i="11"/>
  <c r="C137" i="11" s="1"/>
  <c r="A138" i="11"/>
  <c r="C138" i="11" s="1"/>
  <c r="A139" i="11"/>
  <c r="C139" i="11" s="1"/>
  <c r="A140" i="11"/>
  <c r="C140" i="11" s="1"/>
  <c r="A141" i="11"/>
  <c r="C141" i="11" s="1"/>
  <c r="A142" i="11"/>
  <c r="C142" i="11" s="1"/>
  <c r="A143" i="11"/>
  <c r="C143" i="11" s="1"/>
  <c r="A144" i="11"/>
  <c r="C144" i="11" s="1"/>
  <c r="A145" i="11"/>
  <c r="C145" i="11" s="1"/>
  <c r="A146" i="11"/>
  <c r="C146" i="11" s="1"/>
  <c r="A147" i="11"/>
  <c r="C147" i="11" s="1"/>
  <c r="A148" i="11"/>
  <c r="C148" i="11" s="1"/>
  <c r="A149" i="11"/>
  <c r="C149" i="11" s="1"/>
  <c r="A150" i="11"/>
  <c r="C150" i="11" s="1"/>
  <c r="A151" i="11"/>
  <c r="C151" i="11" s="1"/>
  <c r="A152" i="11"/>
  <c r="C152" i="11" s="1"/>
  <c r="A153" i="11"/>
  <c r="C153" i="11" s="1"/>
  <c r="A154" i="11"/>
  <c r="C154" i="11" s="1"/>
  <c r="A155" i="11"/>
  <c r="C155" i="11" s="1"/>
  <c r="A156" i="11"/>
  <c r="C156" i="11" s="1"/>
  <c r="A157" i="11"/>
  <c r="C157" i="11" s="1"/>
  <c r="A158" i="11"/>
  <c r="C158" i="11" s="1"/>
  <c r="A159" i="11"/>
  <c r="C159" i="11" s="1"/>
  <c r="A160" i="11"/>
  <c r="C160" i="11" s="1"/>
  <c r="A161" i="11"/>
  <c r="C161" i="11" s="1"/>
  <c r="A162" i="11"/>
  <c r="C162" i="11" s="1"/>
  <c r="A163" i="11"/>
  <c r="C163" i="11" s="1"/>
  <c r="A164" i="11"/>
  <c r="C164" i="11" s="1"/>
  <c r="A165" i="11"/>
  <c r="C165" i="11" s="1"/>
  <c r="A166" i="11"/>
  <c r="C166" i="11" s="1"/>
  <c r="A167" i="11"/>
  <c r="C167" i="11" s="1"/>
  <c r="A168" i="11"/>
  <c r="C168" i="11" s="1"/>
  <c r="A169" i="11"/>
  <c r="C169" i="11" s="1"/>
  <c r="A170" i="11"/>
  <c r="C170" i="11" s="1"/>
  <c r="A171" i="11"/>
  <c r="C171" i="11" s="1"/>
  <c r="A172" i="11"/>
  <c r="C172" i="11" s="1"/>
  <c r="A173" i="11"/>
  <c r="C173" i="11" s="1"/>
  <c r="A174" i="11"/>
  <c r="C174" i="11" s="1"/>
  <c r="A175" i="11"/>
  <c r="C175" i="11" s="1"/>
  <c r="A176" i="11"/>
  <c r="C176" i="11" s="1"/>
  <c r="A177" i="11"/>
  <c r="C177" i="11" s="1"/>
  <c r="A178" i="11"/>
  <c r="C178" i="11" s="1"/>
  <c r="A179" i="11"/>
  <c r="C179" i="11" s="1"/>
  <c r="A180" i="11"/>
  <c r="C180" i="11" s="1"/>
  <c r="A181" i="11"/>
  <c r="C181" i="11" s="1"/>
  <c r="A182" i="11"/>
  <c r="C182" i="11" s="1"/>
  <c r="A183" i="11"/>
  <c r="C183" i="11" s="1"/>
  <c r="A184" i="11"/>
  <c r="C184" i="11" s="1"/>
  <c r="A185" i="11"/>
  <c r="C185" i="11" s="1"/>
  <c r="A186" i="11"/>
  <c r="C186" i="11" s="1"/>
  <c r="A187" i="11"/>
  <c r="C187" i="11" s="1"/>
  <c r="A188" i="11"/>
  <c r="C188" i="11" s="1"/>
  <c r="A189" i="11"/>
  <c r="C189" i="11" s="1"/>
  <c r="A190" i="11"/>
  <c r="C190" i="11" s="1"/>
  <c r="A191" i="11"/>
  <c r="C191" i="11" s="1"/>
  <c r="A192" i="11"/>
  <c r="C192" i="11" s="1"/>
  <c r="A193" i="11"/>
  <c r="C193" i="11" s="1"/>
  <c r="A194" i="11"/>
  <c r="C194" i="11" s="1"/>
  <c r="A195" i="11"/>
  <c r="C195" i="11" s="1"/>
  <c r="A196" i="11"/>
  <c r="C196" i="11" s="1"/>
  <c r="A197" i="11"/>
  <c r="C197" i="11" s="1"/>
  <c r="A198" i="11"/>
  <c r="C198" i="11" s="1"/>
  <c r="A199" i="11"/>
  <c r="C199" i="11" s="1"/>
  <c r="A200" i="11"/>
  <c r="C200" i="11" s="1"/>
  <c r="A201" i="11"/>
  <c r="C201" i="11" s="1"/>
  <c r="A202" i="11"/>
  <c r="C202" i="11" s="1"/>
  <c r="A203" i="11"/>
  <c r="C203" i="11" s="1"/>
  <c r="A204" i="11"/>
  <c r="C204" i="11" s="1"/>
  <c r="A205" i="11"/>
  <c r="C205" i="11" s="1"/>
  <c r="A206" i="11"/>
  <c r="C206" i="11" s="1"/>
  <c r="A207" i="11"/>
  <c r="C207" i="11" s="1"/>
  <c r="A208" i="11"/>
  <c r="C208" i="11" s="1"/>
  <c r="A209" i="11"/>
  <c r="C209" i="11" s="1"/>
  <c r="A210" i="11"/>
  <c r="C210" i="11" s="1"/>
  <c r="A211" i="11"/>
  <c r="C211" i="11" s="1"/>
  <c r="A212" i="11"/>
  <c r="C212" i="11" s="1"/>
  <c r="A213" i="11"/>
  <c r="C213" i="11" s="1"/>
  <c r="A214" i="11"/>
  <c r="C214" i="11" s="1"/>
  <c r="A215" i="11"/>
  <c r="C215" i="11" s="1"/>
  <c r="A216" i="11"/>
  <c r="C216" i="11" s="1"/>
  <c r="A217" i="11"/>
  <c r="C217" i="11" s="1"/>
  <c r="A218" i="11"/>
  <c r="C218" i="11" s="1"/>
  <c r="A219" i="11"/>
  <c r="C219" i="11" s="1"/>
  <c r="A220" i="11"/>
  <c r="C220" i="11" s="1"/>
  <c r="A221" i="11"/>
  <c r="C221" i="11" s="1"/>
  <c r="A222" i="11"/>
  <c r="C222" i="11" s="1"/>
  <c r="A223" i="11"/>
  <c r="C223" i="11" s="1"/>
  <c r="A224" i="11"/>
  <c r="C224" i="11" s="1"/>
  <c r="A225" i="11"/>
  <c r="C225" i="11" s="1"/>
  <c r="A226" i="11"/>
  <c r="C226" i="11" s="1"/>
  <c r="A227" i="11"/>
  <c r="C227" i="11" s="1"/>
  <c r="A228" i="11"/>
  <c r="C228" i="11" s="1"/>
  <c r="A229" i="11"/>
  <c r="C229" i="11" s="1"/>
  <c r="A230" i="11"/>
  <c r="C230" i="11" s="1"/>
  <c r="A231" i="11"/>
  <c r="C231" i="11" s="1"/>
  <c r="A232" i="11"/>
  <c r="C232" i="11" s="1"/>
  <c r="A233" i="11"/>
  <c r="C233" i="11" s="1"/>
  <c r="A234" i="11"/>
  <c r="C234" i="11" s="1"/>
  <c r="A235" i="11"/>
  <c r="C235" i="11" s="1"/>
  <c r="A236" i="11"/>
  <c r="C236" i="11" s="1"/>
  <c r="A237" i="11"/>
  <c r="C237" i="11" s="1"/>
  <c r="A238" i="11"/>
  <c r="C238" i="11" s="1"/>
  <c r="A239" i="11"/>
  <c r="C239" i="11" s="1"/>
  <c r="A240" i="11"/>
  <c r="C240" i="11" s="1"/>
  <c r="A241" i="11"/>
  <c r="C241" i="11" s="1"/>
  <c r="A242" i="11"/>
  <c r="C242" i="11" s="1"/>
  <c r="A243" i="11"/>
  <c r="C243" i="11" s="1"/>
  <c r="A244" i="11"/>
  <c r="C244" i="11" s="1"/>
  <c r="A245" i="11"/>
  <c r="C245" i="11" s="1"/>
  <c r="A246" i="11"/>
  <c r="C246" i="11" s="1"/>
  <c r="A247" i="11"/>
  <c r="C247" i="11" s="1"/>
  <c r="A248" i="11"/>
  <c r="C248" i="11" s="1"/>
  <c r="A249" i="11"/>
  <c r="C249" i="11" s="1"/>
  <c r="A250" i="11"/>
  <c r="C250" i="11" s="1"/>
  <c r="A251" i="11"/>
  <c r="C251" i="11" s="1"/>
  <c r="A252" i="11"/>
  <c r="C252" i="11" s="1"/>
  <c r="A253" i="11"/>
  <c r="C253" i="11" s="1"/>
  <c r="A254" i="11"/>
  <c r="C254" i="11" s="1"/>
  <c r="A255" i="11"/>
  <c r="C255" i="11" s="1"/>
  <c r="A256" i="11"/>
  <c r="C256" i="11" s="1"/>
  <c r="A257" i="11"/>
  <c r="C257" i="11" s="1"/>
  <c r="A258" i="11"/>
  <c r="C258" i="11" s="1"/>
  <c r="A259" i="11"/>
  <c r="C259" i="11" s="1"/>
  <c r="A260" i="11"/>
  <c r="C260" i="11" s="1"/>
  <c r="A261" i="11"/>
  <c r="C261" i="11" s="1"/>
  <c r="A262" i="11"/>
  <c r="C262" i="11" s="1"/>
  <c r="A263" i="11"/>
  <c r="C263" i="11" s="1"/>
  <c r="A264" i="11"/>
  <c r="C264" i="11" s="1"/>
  <c r="A265" i="11"/>
  <c r="C265" i="11" s="1"/>
  <c r="A266" i="11"/>
  <c r="C266" i="11" s="1"/>
  <c r="A267" i="11"/>
  <c r="C267" i="11" s="1"/>
  <c r="A268" i="11"/>
  <c r="C268" i="11" s="1"/>
  <c r="A269" i="11"/>
  <c r="C269" i="11" s="1"/>
  <c r="A270" i="11"/>
  <c r="C270" i="11" s="1"/>
  <c r="A271" i="11"/>
  <c r="C271" i="11" s="1"/>
  <c r="A272" i="11"/>
  <c r="C272" i="11" s="1"/>
  <c r="A273" i="11"/>
  <c r="C273" i="11" s="1"/>
  <c r="A274" i="11"/>
  <c r="C274" i="11" s="1"/>
  <c r="A275" i="11"/>
  <c r="C275" i="11" s="1"/>
  <c r="A276" i="11"/>
  <c r="C276" i="11" s="1"/>
  <c r="A277" i="11"/>
  <c r="C277" i="11" s="1"/>
  <c r="A278" i="11"/>
  <c r="C278" i="11" s="1"/>
  <c r="A279" i="11"/>
  <c r="C279" i="11" s="1"/>
  <c r="A280" i="11"/>
  <c r="C280" i="11" s="1"/>
  <c r="A281" i="11"/>
  <c r="C281" i="11" s="1"/>
  <c r="A282" i="11"/>
  <c r="C282" i="11" s="1"/>
  <c r="A283" i="11"/>
  <c r="C283" i="11" s="1"/>
  <c r="A284" i="11"/>
  <c r="C284" i="11" s="1"/>
  <c r="A285" i="11"/>
  <c r="C285" i="11" s="1"/>
  <c r="A286" i="11"/>
  <c r="C286" i="11" s="1"/>
  <c r="A287" i="11"/>
  <c r="C287" i="11" s="1"/>
  <c r="A288" i="11"/>
  <c r="C288" i="11" s="1"/>
  <c r="A289" i="11"/>
  <c r="C289" i="11" s="1"/>
  <c r="A290" i="11"/>
  <c r="C290" i="11" s="1"/>
  <c r="A291" i="11"/>
  <c r="C291" i="11"/>
  <c r="A292" i="11"/>
  <c r="C292" i="11" s="1"/>
  <c r="A293" i="11"/>
  <c r="C293" i="11" s="1"/>
  <c r="A294" i="11"/>
  <c r="C294" i="11" s="1"/>
  <c r="A295" i="11"/>
  <c r="C295" i="11" s="1"/>
  <c r="A296" i="11"/>
  <c r="C296" i="11" s="1"/>
  <c r="A297" i="11"/>
  <c r="C297" i="11" s="1"/>
  <c r="A298" i="11"/>
  <c r="C298" i="11" s="1"/>
  <c r="A299" i="11"/>
  <c r="C299" i="11" s="1"/>
  <c r="A300" i="11"/>
  <c r="C300" i="11" s="1"/>
  <c r="A301" i="11"/>
  <c r="C301" i="11" s="1"/>
  <c r="A302" i="11"/>
  <c r="C302" i="11" s="1"/>
  <c r="A303" i="11"/>
  <c r="C303" i="11" s="1"/>
  <c r="A304" i="11"/>
  <c r="C304" i="11" s="1"/>
  <c r="A305" i="11"/>
  <c r="C305" i="11" s="1"/>
  <c r="A306" i="11"/>
  <c r="C306" i="11" s="1"/>
  <c r="A307" i="11"/>
  <c r="C307" i="11" s="1"/>
  <c r="A308" i="11"/>
  <c r="C308" i="11" s="1"/>
  <c r="A309" i="11"/>
  <c r="C309" i="11" s="1"/>
  <c r="A310" i="11"/>
  <c r="C310" i="11" s="1"/>
  <c r="A311" i="11"/>
  <c r="C311" i="11" s="1"/>
  <c r="A312" i="11"/>
  <c r="C312" i="11" s="1"/>
  <c r="A313" i="11"/>
  <c r="C313" i="11" s="1"/>
  <c r="A314" i="11"/>
  <c r="C314" i="11" s="1"/>
  <c r="A315" i="11"/>
  <c r="C315" i="11"/>
  <c r="A316" i="11"/>
  <c r="C316" i="11" s="1"/>
  <c r="A317" i="11"/>
  <c r="C317" i="11" s="1"/>
  <c r="A318" i="11"/>
  <c r="C318" i="11" s="1"/>
  <c r="A319" i="11"/>
  <c r="C319" i="11" s="1"/>
  <c r="A320" i="11"/>
  <c r="C320" i="11" s="1"/>
  <c r="A321" i="11"/>
  <c r="C321" i="11" s="1"/>
  <c r="A322" i="11"/>
  <c r="C322" i="11" s="1"/>
  <c r="A323" i="11"/>
  <c r="C323" i="11" s="1"/>
  <c r="A324" i="11"/>
  <c r="C324" i="11" s="1"/>
  <c r="A325" i="11"/>
  <c r="C325" i="11" s="1"/>
  <c r="A326" i="11"/>
  <c r="C326" i="11" s="1"/>
  <c r="A327" i="11"/>
  <c r="C327" i="11" s="1"/>
  <c r="A328" i="11"/>
  <c r="C328" i="11" s="1"/>
  <c r="A329" i="11"/>
  <c r="C329" i="11" s="1"/>
  <c r="A330" i="11"/>
  <c r="C330" i="11" s="1"/>
  <c r="A331" i="11"/>
  <c r="C331" i="11"/>
  <c r="A332" i="11"/>
  <c r="C332" i="11" s="1"/>
  <c r="A333" i="11"/>
  <c r="C333" i="11" s="1"/>
  <c r="A334" i="11"/>
  <c r="C334" i="11" s="1"/>
  <c r="A335" i="11"/>
  <c r="C335" i="11" s="1"/>
  <c r="A336" i="11"/>
  <c r="C336" i="11" s="1"/>
  <c r="A337" i="11"/>
  <c r="C337" i="11" s="1"/>
  <c r="A338" i="11"/>
  <c r="C338" i="11" s="1"/>
  <c r="A339" i="11"/>
  <c r="C339" i="11" s="1"/>
  <c r="A340" i="11"/>
  <c r="C340" i="11" s="1"/>
  <c r="A341" i="11"/>
  <c r="C341" i="11" s="1"/>
  <c r="A342" i="11"/>
  <c r="C342" i="11" s="1"/>
  <c r="A343" i="11"/>
  <c r="C343" i="11" s="1"/>
  <c r="A344" i="11"/>
  <c r="C344" i="11" s="1"/>
  <c r="A345" i="11"/>
  <c r="C345" i="11" s="1"/>
  <c r="A346" i="11"/>
  <c r="C346" i="11" s="1"/>
  <c r="A347" i="11"/>
  <c r="C347" i="11" s="1"/>
  <c r="A348" i="11"/>
  <c r="C348" i="11" s="1"/>
  <c r="A349" i="11"/>
  <c r="C349" i="11" s="1"/>
  <c r="A350" i="11"/>
  <c r="C350" i="11" s="1"/>
  <c r="A351" i="11"/>
  <c r="C351" i="11" s="1"/>
  <c r="A352" i="11"/>
  <c r="C352" i="11" s="1"/>
  <c r="A353" i="11"/>
  <c r="C353" i="11" s="1"/>
  <c r="A354" i="11"/>
  <c r="C354" i="11" s="1"/>
  <c r="A355" i="11"/>
  <c r="C355" i="11" s="1"/>
  <c r="A356" i="11"/>
  <c r="C356" i="11" s="1"/>
  <c r="A357" i="11"/>
  <c r="C357" i="11" s="1"/>
  <c r="A358" i="11"/>
  <c r="C358" i="11" s="1"/>
  <c r="A359" i="11"/>
  <c r="C359" i="11" s="1"/>
  <c r="A360" i="11"/>
  <c r="C360" i="11" s="1"/>
  <c r="A361" i="11"/>
  <c r="C361" i="11" s="1"/>
  <c r="A362" i="11"/>
  <c r="C362" i="11" s="1"/>
  <c r="A363" i="11"/>
  <c r="C363" i="11"/>
  <c r="A364" i="11"/>
  <c r="C364" i="11" s="1"/>
  <c r="A365" i="11"/>
  <c r="C365" i="11" s="1"/>
  <c r="A366" i="11"/>
  <c r="C366" i="11" s="1"/>
  <c r="A367" i="11"/>
  <c r="C367" i="11" s="1"/>
  <c r="A368" i="11"/>
  <c r="C368" i="11" s="1"/>
  <c r="A369" i="11"/>
  <c r="C369" i="11" s="1"/>
  <c r="A370" i="11"/>
  <c r="C370" i="11" s="1"/>
  <c r="A371" i="11"/>
  <c r="C371" i="11" s="1"/>
  <c r="A372" i="11"/>
  <c r="C372" i="11" s="1"/>
  <c r="A373" i="11"/>
  <c r="C373" i="11" s="1"/>
  <c r="A374" i="11"/>
  <c r="C374" i="11" s="1"/>
  <c r="A375" i="11"/>
  <c r="C375" i="11" s="1"/>
  <c r="A376" i="11"/>
  <c r="C376" i="11" s="1"/>
  <c r="A377" i="11"/>
  <c r="C377" i="11" s="1"/>
  <c r="A378" i="11"/>
  <c r="C378" i="11" s="1"/>
  <c r="A379" i="11"/>
  <c r="C379" i="11"/>
  <c r="A380" i="11"/>
  <c r="C380" i="11" s="1"/>
  <c r="A381" i="11"/>
  <c r="C381" i="11" s="1"/>
  <c r="A382" i="11"/>
  <c r="C382" i="11" s="1"/>
  <c r="A383" i="11"/>
  <c r="C383" i="11" s="1"/>
  <c r="A384" i="11"/>
  <c r="C384" i="11" s="1"/>
  <c r="A385" i="11"/>
  <c r="C385" i="11" s="1"/>
  <c r="A386" i="11"/>
  <c r="C386" i="11" s="1"/>
  <c r="A387" i="11"/>
  <c r="C387" i="11" s="1"/>
  <c r="A388" i="11"/>
  <c r="C388" i="11" s="1"/>
  <c r="A389" i="11"/>
  <c r="C389" i="11" s="1"/>
  <c r="A390" i="11"/>
  <c r="C390" i="11" s="1"/>
  <c r="A391" i="11"/>
  <c r="C391" i="11" s="1"/>
  <c r="A392" i="11"/>
  <c r="C392" i="11" s="1"/>
  <c r="A393" i="11"/>
  <c r="C393" i="11" s="1"/>
  <c r="A394" i="11"/>
  <c r="C394" i="11" s="1"/>
  <c r="A395" i="11"/>
  <c r="C395" i="11" s="1"/>
  <c r="A396" i="11"/>
  <c r="C396" i="11" s="1"/>
  <c r="A397" i="11"/>
  <c r="C397" i="11" s="1"/>
  <c r="A398" i="11"/>
  <c r="C398" i="11"/>
  <c r="A399" i="11"/>
  <c r="C399" i="11" s="1"/>
  <c r="A400" i="11"/>
  <c r="C400" i="11" s="1"/>
  <c r="A401" i="11"/>
  <c r="C401" i="11" s="1"/>
  <c r="A402" i="11"/>
  <c r="C402" i="11" s="1"/>
  <c r="A403" i="11"/>
  <c r="C403" i="11" s="1"/>
  <c r="A404" i="11"/>
  <c r="C404" i="11" s="1"/>
  <c r="A405" i="11"/>
  <c r="C405" i="11" s="1"/>
  <c r="A406" i="11"/>
  <c r="C406" i="11" s="1"/>
  <c r="A407" i="11"/>
  <c r="C407" i="11" s="1"/>
  <c r="A408" i="11"/>
  <c r="C408" i="11" s="1"/>
  <c r="A409" i="11"/>
  <c r="C409" i="11" s="1"/>
  <c r="A410" i="11"/>
  <c r="C410" i="11" s="1"/>
  <c r="A411" i="11"/>
  <c r="C411" i="11" s="1"/>
  <c r="A412" i="11"/>
  <c r="C412" i="11" s="1"/>
  <c r="A413" i="11"/>
  <c r="C413" i="11" s="1"/>
  <c r="A414" i="11"/>
  <c r="C414" i="11"/>
  <c r="A415" i="11"/>
  <c r="C415" i="11" s="1"/>
  <c r="A416" i="11"/>
  <c r="C416" i="11" s="1"/>
  <c r="A417" i="11"/>
  <c r="C417" i="11" s="1"/>
  <c r="A418" i="11"/>
  <c r="C418" i="11" s="1"/>
  <c r="A419" i="11"/>
  <c r="C419" i="11" s="1"/>
  <c r="A420" i="11"/>
  <c r="C420" i="11" s="1"/>
  <c r="A421" i="11"/>
  <c r="C421" i="11" s="1"/>
  <c r="A422" i="11"/>
  <c r="C422" i="11"/>
  <c r="A423" i="11"/>
  <c r="C423" i="11" s="1"/>
  <c r="A424" i="11"/>
  <c r="C424" i="11" s="1"/>
  <c r="A425" i="11"/>
  <c r="C425" i="11" s="1"/>
  <c r="A426" i="11"/>
  <c r="C426" i="11" s="1"/>
  <c r="A427" i="11"/>
  <c r="C427" i="11" s="1"/>
  <c r="A428" i="11"/>
  <c r="C428" i="11" s="1"/>
  <c r="A429" i="11"/>
  <c r="C429" i="11" s="1"/>
  <c r="A430" i="11"/>
  <c r="C430" i="11" s="1"/>
  <c r="A431" i="11"/>
  <c r="C431" i="11" s="1"/>
  <c r="A432" i="11"/>
  <c r="C432" i="11" s="1"/>
  <c r="A433" i="11"/>
  <c r="C433" i="11" s="1"/>
  <c r="A434" i="11"/>
  <c r="C434" i="11" s="1"/>
  <c r="A435" i="11"/>
  <c r="C435" i="11" s="1"/>
  <c r="A436" i="11"/>
  <c r="C436" i="11" s="1"/>
  <c r="A437" i="11"/>
  <c r="C437" i="11" s="1"/>
  <c r="A438" i="11"/>
  <c r="C438" i="11"/>
  <c r="A439" i="11"/>
  <c r="C439" i="11" s="1"/>
  <c r="A440" i="11"/>
  <c r="C440" i="11" s="1"/>
  <c r="A441" i="11"/>
  <c r="C441" i="11" s="1"/>
  <c r="A442" i="11"/>
  <c r="C442" i="11" s="1"/>
  <c r="A443" i="11"/>
  <c r="C443" i="11" s="1"/>
  <c r="A444" i="11"/>
  <c r="C444" i="11" s="1"/>
  <c r="A445" i="11"/>
  <c r="C445" i="11" s="1"/>
  <c r="A446" i="11"/>
  <c r="C446" i="11" s="1"/>
  <c r="A447" i="11"/>
  <c r="C447" i="11" s="1"/>
  <c r="A448" i="11"/>
  <c r="C448" i="11" s="1"/>
  <c r="A449" i="11"/>
  <c r="C449" i="11" s="1"/>
  <c r="A450" i="11"/>
  <c r="C450" i="11"/>
  <c r="A451" i="11"/>
  <c r="C451" i="11" s="1"/>
  <c r="A452" i="11"/>
  <c r="C452" i="11" s="1"/>
  <c r="A453" i="11"/>
  <c r="C453" i="11" s="1"/>
  <c r="A454" i="11"/>
  <c r="C454" i="11" s="1"/>
  <c r="A455" i="11"/>
  <c r="C455" i="11" s="1"/>
  <c r="A456" i="11"/>
  <c r="C456" i="11" s="1"/>
  <c r="A457" i="11"/>
  <c r="C457" i="11" s="1"/>
  <c r="A458" i="11"/>
  <c r="C458" i="11" s="1"/>
  <c r="A459" i="11"/>
  <c r="C459" i="11" s="1"/>
  <c r="A460" i="11"/>
  <c r="C460" i="11" s="1"/>
  <c r="A461" i="11"/>
  <c r="C461" i="11" s="1"/>
  <c r="A462" i="11"/>
  <c r="C462" i="11"/>
  <c r="A463" i="11"/>
  <c r="C463" i="11" s="1"/>
  <c r="A464" i="11"/>
  <c r="C464" i="11" s="1"/>
  <c r="A465" i="11"/>
  <c r="C465" i="11" s="1"/>
  <c r="A466" i="11"/>
  <c r="C466" i="11" s="1"/>
  <c r="A467" i="11"/>
  <c r="C467" i="11" s="1"/>
  <c r="A468" i="11"/>
  <c r="C468" i="11" s="1"/>
  <c r="A469" i="11"/>
  <c r="C469" i="11" s="1"/>
  <c r="A470" i="11"/>
  <c r="C470" i="11"/>
  <c r="A471" i="11"/>
  <c r="C471" i="11" s="1"/>
  <c r="A472" i="11"/>
  <c r="C472" i="11" s="1"/>
  <c r="A473" i="11"/>
  <c r="C473" i="11" s="1"/>
  <c r="A474" i="11"/>
  <c r="C474" i="11" s="1"/>
  <c r="A475" i="11"/>
  <c r="C475" i="11" s="1"/>
  <c r="A476" i="11"/>
  <c r="C476" i="11" s="1"/>
  <c r="A477" i="11"/>
  <c r="C477" i="11" s="1"/>
  <c r="A478" i="11"/>
  <c r="C478" i="11" s="1"/>
  <c r="A479" i="11"/>
  <c r="C479" i="11" s="1"/>
  <c r="A480" i="11"/>
  <c r="C480" i="11" s="1"/>
  <c r="A481" i="11"/>
  <c r="C481" i="11" s="1"/>
  <c r="A482" i="11"/>
  <c r="C482" i="11" s="1"/>
  <c r="A483" i="11"/>
  <c r="C483" i="11" s="1"/>
  <c r="A484" i="11"/>
  <c r="C484" i="11" s="1"/>
  <c r="A485" i="11"/>
  <c r="C485" i="11" s="1"/>
  <c r="A486" i="11"/>
  <c r="C486" i="11"/>
  <c r="A487" i="11"/>
  <c r="C487" i="11" s="1"/>
  <c r="A488" i="11"/>
  <c r="C488" i="11" s="1"/>
  <c r="A489" i="11"/>
  <c r="C489" i="11" s="1"/>
  <c r="A490" i="11"/>
  <c r="C490" i="11" s="1"/>
  <c r="A491" i="11"/>
  <c r="C491" i="11" s="1"/>
  <c r="A492" i="11"/>
  <c r="C492" i="11" s="1"/>
  <c r="A493" i="11"/>
  <c r="C493" i="11" s="1"/>
  <c r="A494" i="11"/>
  <c r="C494" i="11"/>
  <c r="A495" i="11"/>
  <c r="C495" i="11" s="1"/>
  <c r="A496" i="11"/>
  <c r="C496" i="11" s="1"/>
  <c r="A497" i="11"/>
  <c r="C497" i="11" s="1"/>
  <c r="A498" i="11"/>
  <c r="C498" i="11" s="1"/>
  <c r="A499" i="11"/>
  <c r="C499" i="11" s="1"/>
  <c r="A500" i="11"/>
  <c r="C500" i="11" s="1"/>
  <c r="A501" i="11"/>
  <c r="C501" i="11" s="1"/>
  <c r="A502" i="11"/>
  <c r="C502" i="11" s="1"/>
  <c r="A503" i="11"/>
  <c r="C503" i="11" s="1"/>
  <c r="A504" i="11"/>
  <c r="C504" i="11" s="1"/>
  <c r="A505" i="11"/>
  <c r="C505" i="11" s="1"/>
  <c r="A506" i="11"/>
  <c r="C506" i="11" s="1"/>
  <c r="A507" i="11"/>
  <c r="C507" i="11" s="1"/>
  <c r="A508" i="11"/>
  <c r="C508" i="11" s="1"/>
  <c r="A509" i="11"/>
  <c r="C509" i="11" s="1"/>
  <c r="A510" i="11"/>
  <c r="C510" i="11"/>
  <c r="A511" i="11"/>
  <c r="C511" i="11" s="1"/>
  <c r="A512" i="11"/>
  <c r="C512" i="11" s="1"/>
  <c r="A513" i="11"/>
  <c r="C513" i="11" s="1"/>
  <c r="A514" i="11"/>
  <c r="C514" i="11" s="1"/>
  <c r="A515" i="11"/>
  <c r="C515" i="11" s="1"/>
  <c r="A516" i="11"/>
  <c r="C516" i="11" s="1"/>
  <c r="A517" i="11"/>
  <c r="C517" i="11" s="1"/>
  <c r="A518" i="11"/>
  <c r="C518" i="11" s="1"/>
  <c r="A519" i="11"/>
  <c r="C519" i="11" s="1"/>
  <c r="A520" i="11"/>
  <c r="C520" i="11" s="1"/>
  <c r="A521" i="11"/>
  <c r="C521" i="11" s="1"/>
  <c r="A522" i="11"/>
  <c r="C522" i="11" s="1"/>
  <c r="A523" i="11"/>
  <c r="C523" i="11" s="1"/>
  <c r="A524" i="11"/>
  <c r="C524" i="11" s="1"/>
  <c r="A525" i="11"/>
  <c r="C525" i="11" s="1"/>
  <c r="A526" i="11"/>
  <c r="C526" i="11"/>
  <c r="A527" i="11"/>
  <c r="C527" i="11" s="1"/>
  <c r="A528" i="11"/>
  <c r="C528" i="11" s="1"/>
  <c r="A529" i="11"/>
  <c r="C529" i="11" s="1"/>
  <c r="A530" i="11"/>
  <c r="C530" i="11" s="1"/>
  <c r="A531" i="11"/>
  <c r="C531" i="11" s="1"/>
  <c r="A532" i="11"/>
  <c r="C532" i="11" s="1"/>
  <c r="A533" i="11"/>
  <c r="C533" i="11" s="1"/>
  <c r="A534" i="11"/>
  <c r="C534" i="11" s="1"/>
  <c r="A535" i="11"/>
  <c r="C535" i="11" s="1"/>
  <c r="A536" i="11"/>
  <c r="C536" i="11" s="1"/>
  <c r="A537" i="11"/>
  <c r="C537" i="11" s="1"/>
  <c r="A538" i="11"/>
  <c r="C538" i="11" s="1"/>
  <c r="A539" i="11"/>
  <c r="C539" i="11" s="1"/>
  <c r="A540" i="11"/>
  <c r="C540" i="11" s="1"/>
  <c r="A541" i="11"/>
  <c r="C541" i="11" s="1"/>
  <c r="A542" i="11"/>
  <c r="C542" i="11"/>
  <c r="A543" i="11"/>
  <c r="C543" i="11" s="1"/>
  <c r="A544" i="11"/>
  <c r="C544" i="11" s="1"/>
  <c r="A545" i="11"/>
  <c r="C545" i="11" s="1"/>
  <c r="A546" i="11"/>
  <c r="C546" i="11" s="1"/>
  <c r="A547" i="11"/>
  <c r="C547" i="11" s="1"/>
  <c r="A548" i="11"/>
  <c r="C548" i="11" s="1"/>
  <c r="A549" i="11"/>
  <c r="C549" i="11" s="1"/>
  <c r="A550" i="11"/>
  <c r="C550" i="11"/>
  <c r="A551" i="11"/>
  <c r="C551" i="11" s="1"/>
  <c r="A552" i="11"/>
  <c r="C552" i="11" s="1"/>
  <c r="A553" i="11"/>
  <c r="C553" i="11" s="1"/>
  <c r="A554" i="11"/>
  <c r="C554" i="11" s="1"/>
  <c r="A555" i="11"/>
  <c r="C555" i="11" s="1"/>
  <c r="A556" i="11"/>
  <c r="C556" i="11" s="1"/>
  <c r="A557" i="11"/>
  <c r="C557" i="11" s="1"/>
  <c r="A558" i="11"/>
  <c r="C558" i="11"/>
  <c r="A559" i="11"/>
  <c r="C559" i="11" s="1"/>
  <c r="A560" i="11"/>
  <c r="C560" i="11" s="1"/>
  <c r="A561" i="11"/>
  <c r="C561" i="11" s="1"/>
  <c r="A562" i="11"/>
  <c r="C562" i="11" s="1"/>
  <c r="A563" i="11"/>
  <c r="C563" i="11" s="1"/>
  <c r="A564" i="11"/>
  <c r="C564" i="11" s="1"/>
  <c r="A565" i="11"/>
  <c r="C565" i="11" s="1"/>
  <c r="A566" i="11"/>
  <c r="C566" i="11" s="1"/>
  <c r="A567" i="11"/>
  <c r="C567" i="11" s="1"/>
  <c r="A568" i="11"/>
  <c r="C568" i="11" s="1"/>
  <c r="A569" i="11"/>
  <c r="C569" i="11" s="1"/>
  <c r="A570" i="11"/>
  <c r="C570" i="11" s="1"/>
  <c r="A571" i="11"/>
  <c r="C571" i="11" s="1"/>
  <c r="A572" i="11"/>
  <c r="C572" i="11" s="1"/>
  <c r="A573" i="11"/>
  <c r="C573" i="11" s="1"/>
  <c r="A574" i="11"/>
  <c r="C574" i="11"/>
  <c r="A575" i="11"/>
  <c r="C575" i="11" s="1"/>
  <c r="A576" i="11"/>
  <c r="C576" i="11" s="1"/>
  <c r="A577" i="11"/>
  <c r="C577" i="11" s="1"/>
  <c r="A578" i="11"/>
  <c r="C578" i="11" s="1"/>
  <c r="A579" i="11"/>
  <c r="C579" i="11" s="1"/>
  <c r="A580" i="11"/>
  <c r="C580" i="11" s="1"/>
  <c r="A581" i="11"/>
  <c r="C581" i="11" s="1"/>
  <c r="A582" i="11"/>
  <c r="C582" i="11"/>
  <c r="A583" i="11"/>
  <c r="C583" i="11" s="1"/>
  <c r="A584" i="11"/>
  <c r="C584" i="11" s="1"/>
  <c r="A585" i="11"/>
  <c r="C585" i="11" s="1"/>
  <c r="A586" i="11"/>
  <c r="C586" i="11" s="1"/>
  <c r="A587" i="11"/>
  <c r="C587" i="11" s="1"/>
  <c r="A588" i="11"/>
  <c r="C588" i="11" s="1"/>
  <c r="A589" i="11"/>
  <c r="C589" i="11" s="1"/>
  <c r="A590" i="11"/>
  <c r="C590" i="11" s="1"/>
  <c r="A591" i="11"/>
  <c r="C591" i="11" s="1"/>
  <c r="A592" i="11"/>
  <c r="C592" i="11" s="1"/>
  <c r="A593" i="11"/>
  <c r="C593" i="11" s="1"/>
  <c r="A594" i="11"/>
  <c r="C594" i="11" s="1"/>
  <c r="A595" i="11"/>
  <c r="C595" i="11" s="1"/>
  <c r="A596" i="11"/>
  <c r="C596" i="11" s="1"/>
  <c r="A597" i="11"/>
  <c r="C597" i="11" s="1"/>
  <c r="A598" i="11"/>
  <c r="C598" i="11" s="1"/>
  <c r="A599" i="11"/>
  <c r="C599" i="11" s="1"/>
  <c r="A600" i="11"/>
  <c r="C600" i="11" s="1"/>
  <c r="A601" i="11"/>
  <c r="C601" i="11" s="1"/>
  <c r="A602" i="11"/>
  <c r="C602" i="11"/>
  <c r="A603" i="11"/>
  <c r="C603" i="11" s="1"/>
  <c r="A604" i="11"/>
  <c r="C604" i="11" s="1"/>
  <c r="A605" i="11"/>
  <c r="C605" i="11" s="1"/>
  <c r="A606" i="11"/>
  <c r="C606" i="11" s="1"/>
  <c r="A607" i="11"/>
  <c r="C607" i="11" s="1"/>
  <c r="A608" i="11"/>
  <c r="C608" i="11" s="1"/>
  <c r="A609" i="11"/>
  <c r="C609" i="11" s="1"/>
  <c r="A610" i="11"/>
  <c r="C610" i="11" s="1"/>
  <c r="A611" i="11"/>
  <c r="C611" i="11" s="1"/>
  <c r="A612" i="11"/>
  <c r="C612" i="11" s="1"/>
  <c r="A613" i="11"/>
  <c r="C613" i="11" s="1"/>
  <c r="A614" i="11"/>
  <c r="C614" i="11"/>
  <c r="A615" i="11"/>
  <c r="C615" i="11" s="1"/>
  <c r="A616" i="11"/>
  <c r="C616" i="11" s="1"/>
  <c r="A617" i="11"/>
  <c r="C617" i="11" s="1"/>
  <c r="A618" i="11"/>
  <c r="C618" i="11" s="1"/>
  <c r="A619" i="11"/>
  <c r="C619" i="11" s="1"/>
  <c r="A620" i="11"/>
  <c r="C620" i="11" s="1"/>
  <c r="A621" i="11"/>
  <c r="C621" i="11" s="1"/>
  <c r="A622" i="11"/>
  <c r="C622" i="11" s="1"/>
  <c r="A623" i="11"/>
  <c r="C623" i="11" s="1"/>
  <c r="A624" i="11"/>
  <c r="C624" i="11" s="1"/>
  <c r="A625" i="11"/>
  <c r="C625" i="11" s="1"/>
  <c r="A626" i="11"/>
  <c r="C626" i="11" s="1"/>
  <c r="A627" i="11"/>
  <c r="C627" i="11" s="1"/>
  <c r="A628" i="11"/>
  <c r="C628" i="11" s="1"/>
  <c r="A629" i="11"/>
  <c r="C629" i="11" s="1"/>
  <c r="A630" i="11"/>
  <c r="C630" i="11"/>
  <c r="A631" i="11"/>
  <c r="C631" i="11" s="1"/>
  <c r="A632" i="11"/>
  <c r="C632" i="11" s="1"/>
  <c r="A633" i="11"/>
  <c r="C633" i="11" s="1"/>
  <c r="A634" i="11"/>
  <c r="C634" i="11" s="1"/>
  <c r="A635" i="11"/>
  <c r="C635" i="11" s="1"/>
  <c r="A636" i="11"/>
  <c r="C636" i="11" s="1"/>
  <c r="A637" i="11"/>
  <c r="C637" i="11" s="1"/>
  <c r="A638" i="11"/>
  <c r="C638" i="11" s="1"/>
  <c r="A639" i="11"/>
  <c r="C639" i="11" s="1"/>
  <c r="A640" i="11"/>
  <c r="C640" i="11" s="1"/>
  <c r="A641" i="11"/>
  <c r="C641" i="11" s="1"/>
  <c r="A642" i="11"/>
  <c r="C642" i="11" s="1"/>
  <c r="A643" i="11"/>
  <c r="C643" i="11" s="1"/>
  <c r="A644" i="11"/>
  <c r="C644" i="11" s="1"/>
  <c r="A645" i="11"/>
  <c r="C645" i="11" s="1"/>
  <c r="A646" i="11"/>
  <c r="C646" i="11"/>
  <c r="A647" i="11"/>
  <c r="C647" i="11" s="1"/>
  <c r="A648" i="11"/>
  <c r="C648" i="11" s="1"/>
  <c r="A649" i="11"/>
  <c r="C649" i="11" s="1"/>
  <c r="A650" i="11"/>
  <c r="C650" i="11" s="1"/>
  <c r="A651" i="11"/>
  <c r="C651" i="11" s="1"/>
  <c r="A652" i="11"/>
  <c r="C652" i="11" s="1"/>
  <c r="A653" i="11"/>
  <c r="C653" i="11" s="1"/>
  <c r="A654" i="11"/>
  <c r="C654" i="11" s="1"/>
  <c r="A655" i="11"/>
  <c r="C655" i="11" s="1"/>
  <c r="A656" i="11"/>
  <c r="C656" i="11" s="1"/>
  <c r="A657" i="11"/>
  <c r="C657" i="11" s="1"/>
  <c r="A658" i="11"/>
  <c r="C658" i="11" s="1"/>
  <c r="A659" i="11"/>
  <c r="C659" i="11" s="1"/>
  <c r="A660" i="11"/>
  <c r="C660" i="11" s="1"/>
  <c r="A661" i="11"/>
  <c r="C661" i="11" s="1"/>
  <c r="A662" i="11"/>
  <c r="C662" i="11"/>
  <c r="A663" i="11"/>
  <c r="C663" i="11" s="1"/>
  <c r="A664" i="11"/>
  <c r="C664" i="11" s="1"/>
  <c r="A665" i="11"/>
  <c r="C665" i="11" s="1"/>
  <c r="A666" i="11"/>
  <c r="C666" i="11" s="1"/>
  <c r="A667" i="11"/>
  <c r="C667" i="11" s="1"/>
  <c r="A668" i="11"/>
  <c r="C668" i="11" s="1"/>
  <c r="A669" i="11"/>
  <c r="C669" i="11" s="1"/>
  <c r="A670" i="11"/>
  <c r="C670" i="11" s="1"/>
  <c r="A671" i="11"/>
  <c r="C671" i="11" s="1"/>
  <c r="A672" i="11"/>
  <c r="C672" i="11" s="1"/>
  <c r="A673" i="11"/>
  <c r="C673" i="11" s="1"/>
  <c r="A674" i="11"/>
  <c r="C674" i="11"/>
  <c r="A675" i="11"/>
  <c r="C675" i="11" s="1"/>
  <c r="A676" i="11"/>
  <c r="C676" i="11" s="1"/>
  <c r="A677" i="11"/>
  <c r="C677" i="11" s="1"/>
  <c r="A678" i="11"/>
  <c r="C678" i="11" s="1"/>
  <c r="A679" i="11"/>
  <c r="C679" i="11" s="1"/>
  <c r="A680" i="11"/>
  <c r="C680" i="11" s="1"/>
  <c r="A681" i="11"/>
  <c r="C681" i="11" s="1"/>
  <c r="A682" i="11"/>
  <c r="C682" i="11" s="1"/>
  <c r="A683" i="11"/>
  <c r="C683" i="11" s="1"/>
  <c r="A684" i="11"/>
  <c r="C684" i="11" s="1"/>
  <c r="A685" i="11"/>
  <c r="C685" i="11" s="1"/>
  <c r="A686" i="11"/>
  <c r="C686" i="11" s="1"/>
  <c r="A687" i="11"/>
  <c r="C687" i="11" s="1"/>
  <c r="A688" i="11"/>
  <c r="C688" i="11" s="1"/>
  <c r="A689" i="11"/>
  <c r="C689" i="11" s="1"/>
  <c r="A690" i="11"/>
  <c r="C690" i="11"/>
  <c r="A691" i="11"/>
  <c r="C691" i="11" s="1"/>
  <c r="A692" i="11"/>
  <c r="C692" i="11" s="1"/>
  <c r="A693" i="11"/>
  <c r="C693" i="11" s="1"/>
  <c r="A694" i="11"/>
  <c r="C694" i="11" s="1"/>
  <c r="A695" i="11"/>
  <c r="C695" i="11" s="1"/>
  <c r="A696" i="11"/>
  <c r="C696" i="11" s="1"/>
  <c r="A697" i="11"/>
  <c r="C697" i="11" s="1"/>
  <c r="A698" i="11"/>
  <c r="C698" i="11"/>
  <c r="A699" i="11"/>
  <c r="C699" i="11" s="1"/>
  <c r="A700" i="11"/>
  <c r="C700" i="11" s="1"/>
  <c r="A701" i="11"/>
  <c r="C701" i="11" s="1"/>
  <c r="A702" i="11"/>
  <c r="C702" i="11" s="1"/>
  <c r="A703" i="11"/>
  <c r="C703" i="11" s="1"/>
  <c r="A704" i="11"/>
  <c r="C704" i="11" s="1"/>
  <c r="A705" i="11"/>
  <c r="C705" i="11" s="1"/>
  <c r="A706" i="11"/>
  <c r="C706" i="11" s="1"/>
  <c r="A707" i="11"/>
  <c r="C707" i="11" s="1"/>
  <c r="A708" i="11"/>
  <c r="C708" i="11" s="1"/>
  <c r="A709" i="11"/>
  <c r="C709" i="11" s="1"/>
  <c r="A710" i="11"/>
  <c r="C710" i="11" s="1"/>
  <c r="A711" i="11"/>
  <c r="C711" i="11" s="1"/>
  <c r="A712" i="11"/>
  <c r="C712" i="11" s="1"/>
  <c r="A713" i="11"/>
  <c r="C713" i="11" s="1"/>
  <c r="A714" i="11"/>
  <c r="C714" i="11" s="1"/>
  <c r="A715" i="11"/>
  <c r="C715" i="11" s="1"/>
  <c r="A716" i="11"/>
  <c r="C716" i="11" s="1"/>
  <c r="A717" i="11"/>
  <c r="C717" i="11" s="1"/>
  <c r="A718" i="11"/>
  <c r="C718" i="11" s="1"/>
  <c r="A719" i="11"/>
  <c r="C719" i="11" s="1"/>
  <c r="A720" i="11"/>
  <c r="C720" i="11" s="1"/>
  <c r="A721" i="11"/>
  <c r="C721" i="11" s="1"/>
  <c r="A722" i="11"/>
  <c r="C722" i="11" s="1"/>
  <c r="A723" i="11"/>
  <c r="C723" i="11" s="1"/>
  <c r="A724" i="11"/>
  <c r="C724" i="11" s="1"/>
  <c r="A725" i="11"/>
  <c r="C725" i="11" s="1"/>
  <c r="A726" i="11"/>
  <c r="C726" i="11" s="1"/>
  <c r="A727" i="11"/>
  <c r="C727" i="11" s="1"/>
  <c r="A728" i="11"/>
  <c r="C728" i="11" s="1"/>
  <c r="A729" i="11"/>
  <c r="C729" i="11" s="1"/>
  <c r="A730" i="11"/>
  <c r="C730" i="11" s="1"/>
  <c r="A731" i="11"/>
  <c r="C731" i="11" s="1"/>
  <c r="A732" i="11"/>
  <c r="C732" i="11" s="1"/>
  <c r="A733" i="11"/>
  <c r="C733" i="11" s="1"/>
  <c r="A734" i="11"/>
  <c r="C734" i="11" s="1"/>
  <c r="A735" i="11"/>
  <c r="C735" i="11" s="1"/>
  <c r="A736" i="11"/>
  <c r="C736" i="11" s="1"/>
  <c r="A737" i="11"/>
  <c r="C737" i="11" s="1"/>
  <c r="A738" i="11"/>
  <c r="C738" i="11" s="1"/>
  <c r="A739" i="11"/>
  <c r="C739" i="11" s="1"/>
  <c r="A740" i="11"/>
  <c r="C740" i="11" s="1"/>
  <c r="A741" i="11"/>
  <c r="C741" i="11" s="1"/>
  <c r="A742" i="11"/>
  <c r="C742" i="11" s="1"/>
  <c r="A743" i="11"/>
  <c r="C743" i="11" s="1"/>
  <c r="A744" i="11"/>
  <c r="C744" i="11" s="1"/>
  <c r="A745" i="11"/>
  <c r="C745" i="11" s="1"/>
  <c r="A746" i="11"/>
  <c r="C746" i="11" s="1"/>
  <c r="A747" i="11"/>
  <c r="C747" i="11" s="1"/>
  <c r="A748" i="11"/>
  <c r="C748" i="11" s="1"/>
  <c r="A749" i="11"/>
  <c r="C749" i="11" s="1"/>
  <c r="A750" i="11"/>
  <c r="C750" i="11" s="1"/>
  <c r="A751" i="11"/>
  <c r="C751" i="11" s="1"/>
  <c r="A752" i="11"/>
  <c r="C752" i="11" s="1"/>
  <c r="A753" i="11"/>
  <c r="C753" i="11" s="1"/>
  <c r="A754" i="11"/>
  <c r="C754" i="11" s="1"/>
  <c r="A755" i="11"/>
  <c r="C755" i="11" s="1"/>
  <c r="A756" i="11"/>
  <c r="C756" i="11" s="1"/>
  <c r="A757" i="11"/>
  <c r="C757" i="11" s="1"/>
  <c r="A758" i="11"/>
  <c r="C758" i="11" s="1"/>
  <c r="A759" i="11"/>
  <c r="C759" i="11" s="1"/>
  <c r="A760" i="11"/>
  <c r="C760" i="11" s="1"/>
  <c r="A761" i="11"/>
  <c r="C761" i="11" s="1"/>
  <c r="A762" i="11"/>
  <c r="C762" i="11" s="1"/>
  <c r="A763" i="11"/>
  <c r="C763" i="11" s="1"/>
  <c r="A764" i="11"/>
  <c r="C764" i="11" s="1"/>
  <c r="A765" i="11"/>
  <c r="C765" i="11" s="1"/>
  <c r="A766" i="11"/>
  <c r="C766" i="11" s="1"/>
  <c r="A767" i="11"/>
  <c r="C767" i="11" s="1"/>
  <c r="A768" i="11"/>
  <c r="C768" i="11" s="1"/>
  <c r="A769" i="11"/>
  <c r="C769" i="11" s="1"/>
  <c r="A770" i="11"/>
  <c r="C770" i="11" s="1"/>
  <c r="A771" i="11"/>
  <c r="C771" i="11" s="1"/>
  <c r="A772" i="11"/>
  <c r="C772" i="11" s="1"/>
  <c r="A773" i="11"/>
  <c r="C773" i="11" s="1"/>
  <c r="A774" i="11"/>
  <c r="C774" i="11" s="1"/>
  <c r="A775" i="11"/>
  <c r="C775" i="11" s="1"/>
  <c r="A776" i="11"/>
  <c r="C776" i="11" s="1"/>
  <c r="A777" i="11"/>
  <c r="C777" i="11" s="1"/>
  <c r="A778" i="11"/>
  <c r="C778" i="11" s="1"/>
  <c r="A779" i="11"/>
  <c r="C779" i="11" s="1"/>
  <c r="A780" i="11"/>
  <c r="C780" i="11" s="1"/>
  <c r="A781" i="11"/>
  <c r="C781" i="11" s="1"/>
  <c r="A782" i="11"/>
  <c r="C782" i="11" s="1"/>
  <c r="A783" i="11"/>
  <c r="C783" i="11" s="1"/>
  <c r="A784" i="11"/>
  <c r="C784" i="11" s="1"/>
  <c r="A785" i="11"/>
  <c r="C785" i="11" s="1"/>
  <c r="A786" i="11"/>
  <c r="C786" i="11" s="1"/>
  <c r="A787" i="11"/>
  <c r="C787" i="11" s="1"/>
  <c r="A788" i="11"/>
  <c r="C788" i="11" s="1"/>
  <c r="A789" i="11"/>
  <c r="C789" i="11" s="1"/>
  <c r="A790" i="11"/>
  <c r="C790" i="11" s="1"/>
  <c r="A791" i="11"/>
  <c r="C791" i="11" s="1"/>
  <c r="A792" i="11"/>
  <c r="C792" i="11" s="1"/>
  <c r="A793" i="11"/>
  <c r="C793" i="11" s="1"/>
  <c r="A794" i="11"/>
  <c r="C794" i="11" s="1"/>
  <c r="A795" i="11"/>
  <c r="C795" i="11" s="1"/>
  <c r="A796" i="11"/>
  <c r="C796" i="11" s="1"/>
  <c r="A797" i="11"/>
  <c r="C797" i="11" s="1"/>
  <c r="A798" i="11"/>
  <c r="C798" i="11" s="1"/>
  <c r="A799" i="11"/>
  <c r="C799" i="11" s="1"/>
  <c r="A800" i="11"/>
  <c r="C800" i="11" s="1"/>
  <c r="A801" i="11"/>
  <c r="C801" i="11"/>
  <c r="A802" i="11"/>
  <c r="C802" i="11" s="1"/>
  <c r="A803" i="11"/>
  <c r="C803" i="11" s="1"/>
  <c r="A804" i="11"/>
  <c r="C804" i="11" s="1"/>
  <c r="A805" i="11"/>
  <c r="C805" i="11" s="1"/>
  <c r="A806" i="11"/>
  <c r="C806" i="11" s="1"/>
  <c r="A807" i="11"/>
  <c r="C807" i="11" s="1"/>
  <c r="A808" i="11"/>
  <c r="C808" i="11" s="1"/>
  <c r="A809" i="11"/>
  <c r="C809" i="11" s="1"/>
  <c r="A810" i="11"/>
  <c r="C810" i="11" s="1"/>
  <c r="A811" i="11"/>
  <c r="C811" i="11" s="1"/>
  <c r="A812" i="11"/>
  <c r="C812" i="11" s="1"/>
  <c r="A813" i="11"/>
  <c r="C813" i="11" s="1"/>
  <c r="A814" i="11"/>
  <c r="C814" i="11" s="1"/>
  <c r="A815" i="11"/>
  <c r="C815" i="11" s="1"/>
  <c r="A816" i="11"/>
  <c r="C816" i="11" s="1"/>
  <c r="A817" i="11"/>
  <c r="C817" i="11"/>
  <c r="A818" i="11"/>
  <c r="C818" i="11" s="1"/>
  <c r="A819" i="11"/>
  <c r="C819" i="11" s="1"/>
  <c r="A820" i="11"/>
  <c r="C820" i="11" s="1"/>
  <c r="A821" i="11"/>
  <c r="C821" i="11" s="1"/>
  <c r="A822" i="11"/>
  <c r="C822" i="11" s="1"/>
  <c r="A823" i="11"/>
  <c r="C823" i="11" s="1"/>
  <c r="A824" i="11"/>
  <c r="C824" i="11" s="1"/>
  <c r="A825" i="11"/>
  <c r="C825" i="11" s="1"/>
  <c r="A826" i="11"/>
  <c r="C826" i="11" s="1"/>
  <c r="A827" i="11"/>
  <c r="C827" i="11" s="1"/>
  <c r="A828" i="11"/>
  <c r="C828" i="11" s="1"/>
  <c r="A829" i="11"/>
  <c r="C829" i="11" s="1"/>
  <c r="A830" i="11"/>
  <c r="C830" i="11" s="1"/>
  <c r="A831" i="11"/>
  <c r="C831" i="11" s="1"/>
  <c r="A832" i="11"/>
  <c r="C832" i="11" s="1"/>
  <c r="A833" i="11"/>
  <c r="C833" i="11"/>
  <c r="A834" i="11"/>
  <c r="C834" i="11" s="1"/>
  <c r="A835" i="11"/>
  <c r="C835" i="11" s="1"/>
  <c r="A836" i="11"/>
  <c r="C836" i="11" s="1"/>
  <c r="A837" i="11"/>
  <c r="C837" i="11" s="1"/>
  <c r="A838" i="11"/>
  <c r="C838" i="11" s="1"/>
  <c r="A839" i="11"/>
  <c r="C839" i="11" s="1"/>
  <c r="A840" i="11"/>
  <c r="C840" i="11" s="1"/>
  <c r="A841" i="11"/>
  <c r="C841" i="11"/>
  <c r="A842" i="11"/>
  <c r="C842" i="11" s="1"/>
  <c r="A843" i="11"/>
  <c r="C843" i="11" s="1"/>
  <c r="A844" i="11"/>
  <c r="C844" i="11" s="1"/>
  <c r="A845" i="11"/>
  <c r="C845" i="11" s="1"/>
  <c r="A846" i="11"/>
  <c r="C846" i="11" s="1"/>
  <c r="A847" i="11"/>
  <c r="C847" i="11" s="1"/>
  <c r="A848" i="11"/>
  <c r="C848" i="11" s="1"/>
  <c r="A849" i="11"/>
  <c r="C849" i="11" s="1"/>
  <c r="A850" i="11"/>
  <c r="C850" i="11" s="1"/>
  <c r="A851" i="11"/>
  <c r="C851" i="11"/>
  <c r="A852" i="11"/>
  <c r="C852" i="11" s="1"/>
  <c r="A853" i="11"/>
  <c r="C853" i="11" s="1"/>
  <c r="A854" i="11"/>
  <c r="C854" i="11" s="1"/>
  <c r="O6" i="9"/>
  <c r="P6" i="9"/>
  <c r="Q6" i="9"/>
  <c r="R6" i="9"/>
  <c r="O7" i="9"/>
  <c r="P7" i="9"/>
  <c r="Q7" i="9"/>
  <c r="R7" i="9"/>
  <c r="O8" i="9"/>
  <c r="P8" i="9"/>
  <c r="Q8" i="9"/>
  <c r="R8" i="9"/>
  <c r="O9" i="9"/>
  <c r="P9" i="9"/>
  <c r="Q9" i="9"/>
  <c r="R9" i="9"/>
  <c r="O10" i="9"/>
  <c r="P10" i="9"/>
  <c r="Q10" i="9"/>
  <c r="R10" i="9"/>
  <c r="O11" i="9"/>
  <c r="P11" i="9"/>
  <c r="Q11" i="9"/>
  <c r="R11" i="9"/>
  <c r="O12" i="9"/>
  <c r="P12" i="9"/>
  <c r="Q12" i="9"/>
  <c r="R12" i="9"/>
  <c r="O13" i="9"/>
  <c r="P13" i="9"/>
  <c r="Q13" i="9"/>
  <c r="R13" i="9"/>
  <c r="O14" i="9"/>
  <c r="P14" i="9"/>
  <c r="Q14" i="9"/>
  <c r="R14" i="9"/>
  <c r="O15" i="9"/>
  <c r="P15" i="9"/>
  <c r="Q15" i="9"/>
  <c r="R15" i="9"/>
  <c r="O16" i="9"/>
  <c r="P16" i="9"/>
  <c r="Q16" i="9"/>
  <c r="R16" i="9"/>
  <c r="O17" i="9"/>
  <c r="P17" i="9"/>
  <c r="Q17" i="9"/>
  <c r="R17" i="9"/>
  <c r="O18" i="9"/>
  <c r="P18" i="9"/>
  <c r="Q18" i="9"/>
  <c r="R18" i="9"/>
  <c r="O19" i="9"/>
  <c r="P19" i="9"/>
  <c r="Q19" i="9"/>
  <c r="R19" i="9"/>
  <c r="O20" i="9"/>
  <c r="P20" i="9"/>
  <c r="Q20" i="9"/>
  <c r="R20" i="9"/>
  <c r="S20" i="9"/>
  <c r="O21" i="9"/>
  <c r="P21" i="9"/>
  <c r="Q21" i="9"/>
  <c r="R21" i="9"/>
  <c r="O22" i="9"/>
  <c r="P22" i="9"/>
  <c r="Q22" i="9"/>
  <c r="R22" i="9"/>
  <c r="O23" i="9"/>
  <c r="P23" i="9"/>
  <c r="Q23" i="9"/>
  <c r="R23" i="9"/>
  <c r="O24" i="9"/>
  <c r="P24" i="9"/>
  <c r="Q24" i="9"/>
  <c r="R24" i="9"/>
  <c r="O25" i="9"/>
  <c r="P25" i="9"/>
  <c r="Q25" i="9"/>
  <c r="R25" i="9"/>
  <c r="O3" i="9"/>
  <c r="P3" i="9"/>
  <c r="Q3" i="9"/>
  <c r="R3" i="9"/>
  <c r="O4" i="9"/>
  <c r="P4" i="9"/>
  <c r="Q4" i="9"/>
  <c r="R4" i="9"/>
  <c r="O5" i="9"/>
  <c r="P5" i="9"/>
  <c r="Q5" i="9"/>
  <c r="R5" i="9"/>
  <c r="O2" i="9"/>
  <c r="P2" i="9"/>
  <c r="Q2" i="9"/>
  <c r="R2" i="9"/>
  <c r="P3" i="11"/>
  <c r="Q3" i="11"/>
  <c r="R3" i="11"/>
  <c r="J3" i="11"/>
  <c r="N3" i="11" s="1"/>
  <c r="O3" i="11" s="1"/>
  <c r="P4" i="11"/>
  <c r="V4" i="11" s="1"/>
  <c r="Q4" i="11"/>
  <c r="R4" i="11"/>
  <c r="J4" i="11"/>
  <c r="N4" i="11" s="1"/>
  <c r="P5" i="11"/>
  <c r="Q5" i="11"/>
  <c r="R5" i="11"/>
  <c r="J5" i="11"/>
  <c r="N5" i="11" s="1"/>
  <c r="P6" i="11"/>
  <c r="Q6" i="11"/>
  <c r="R6" i="11"/>
  <c r="J6" i="11"/>
  <c r="N6" i="11" s="1"/>
  <c r="O6" i="11" s="1"/>
  <c r="P7" i="11"/>
  <c r="Q7" i="11"/>
  <c r="R7" i="11"/>
  <c r="J7" i="11"/>
  <c r="N7" i="11" s="1"/>
  <c r="O7" i="11" s="1"/>
  <c r="P8" i="11"/>
  <c r="Q8" i="11"/>
  <c r="R8" i="11"/>
  <c r="J8" i="11"/>
  <c r="N8" i="11" s="1"/>
  <c r="O8" i="11" s="1"/>
  <c r="P9" i="11"/>
  <c r="Q9" i="11"/>
  <c r="R9" i="11"/>
  <c r="J9" i="11"/>
  <c r="N9" i="11" s="1"/>
  <c r="P10" i="11"/>
  <c r="Q10" i="11"/>
  <c r="R10" i="11"/>
  <c r="J10" i="11"/>
  <c r="N10" i="11" s="1"/>
  <c r="O10" i="11" s="1"/>
  <c r="P11" i="11"/>
  <c r="Q11" i="11"/>
  <c r="R11" i="11"/>
  <c r="J11" i="11"/>
  <c r="N11" i="11" s="1"/>
  <c r="O11" i="11" s="1"/>
  <c r="P12" i="11"/>
  <c r="Q12" i="11"/>
  <c r="R12" i="11"/>
  <c r="J12" i="11"/>
  <c r="N12" i="11" s="1"/>
  <c r="O12" i="11" s="1"/>
  <c r="P13" i="11"/>
  <c r="Q13" i="11"/>
  <c r="R13" i="11"/>
  <c r="J13" i="11"/>
  <c r="N13" i="11" s="1"/>
  <c r="O13" i="11" s="1"/>
  <c r="P14" i="11"/>
  <c r="Q14" i="11"/>
  <c r="R14" i="11"/>
  <c r="J14" i="11"/>
  <c r="N14" i="11" s="1"/>
  <c r="O14" i="11" s="1"/>
  <c r="P15" i="11"/>
  <c r="Q15" i="11"/>
  <c r="R15" i="11"/>
  <c r="J15" i="11"/>
  <c r="N15" i="11" s="1"/>
  <c r="P16" i="11"/>
  <c r="Q16" i="11"/>
  <c r="R16" i="11"/>
  <c r="J16" i="11"/>
  <c r="N16" i="11" s="1"/>
  <c r="O16" i="11" s="1"/>
  <c r="P17" i="11"/>
  <c r="Q17" i="11"/>
  <c r="R17" i="11"/>
  <c r="J17" i="11"/>
  <c r="N17" i="11" s="1"/>
  <c r="O17" i="11" s="1"/>
  <c r="P18" i="11"/>
  <c r="Q18" i="11"/>
  <c r="R18" i="11"/>
  <c r="J18" i="11"/>
  <c r="N18" i="11" s="1"/>
  <c r="O18" i="11" s="1"/>
  <c r="P19" i="11"/>
  <c r="Q19" i="11"/>
  <c r="R19" i="11"/>
  <c r="J19" i="11"/>
  <c r="N19" i="11" s="1"/>
  <c r="O19" i="11" s="1"/>
  <c r="P20" i="11"/>
  <c r="Q20" i="11"/>
  <c r="R20" i="11"/>
  <c r="J20" i="11"/>
  <c r="N20" i="11" s="1"/>
  <c r="P21" i="11"/>
  <c r="Q21" i="11"/>
  <c r="R21" i="11"/>
  <c r="J21" i="11"/>
  <c r="N21" i="11" s="1"/>
  <c r="O21" i="11" s="1"/>
  <c r="P22" i="11"/>
  <c r="Q22" i="11"/>
  <c r="R22" i="11"/>
  <c r="J22" i="11"/>
  <c r="N22" i="11" s="1"/>
  <c r="O22" i="11" s="1"/>
  <c r="P23" i="11"/>
  <c r="Q23" i="11"/>
  <c r="R23" i="11"/>
  <c r="J23" i="11"/>
  <c r="N23" i="11" s="1"/>
  <c r="P24" i="11"/>
  <c r="Q24" i="11"/>
  <c r="R24" i="11"/>
  <c r="J24" i="11"/>
  <c r="N24" i="11" s="1"/>
  <c r="P25" i="11"/>
  <c r="Q25" i="11"/>
  <c r="R25" i="11"/>
  <c r="J25" i="11"/>
  <c r="N25" i="11" s="1"/>
  <c r="O25" i="11" s="1"/>
  <c r="P26" i="11"/>
  <c r="Q26" i="11"/>
  <c r="R26" i="11"/>
  <c r="J26" i="11"/>
  <c r="N26" i="11" s="1"/>
  <c r="O26" i="11" s="1"/>
  <c r="P27" i="11"/>
  <c r="Q27" i="11"/>
  <c r="R27" i="11"/>
  <c r="J27" i="11"/>
  <c r="N27" i="11" s="1"/>
  <c r="O27" i="11" s="1"/>
  <c r="P28" i="11"/>
  <c r="Q28" i="11"/>
  <c r="R28" i="11"/>
  <c r="J28" i="11"/>
  <c r="N28" i="11" s="1"/>
  <c r="P29" i="11"/>
  <c r="Q29" i="11"/>
  <c r="R29" i="11"/>
  <c r="J29" i="11"/>
  <c r="N29" i="11" s="1"/>
  <c r="P30" i="11"/>
  <c r="Q30" i="11"/>
  <c r="R30" i="11"/>
  <c r="J30" i="11"/>
  <c r="N30" i="11" s="1"/>
  <c r="O30" i="11" s="1"/>
  <c r="P31" i="11"/>
  <c r="Q31" i="11"/>
  <c r="R31" i="11"/>
  <c r="J31" i="11"/>
  <c r="N31" i="11" s="1"/>
  <c r="P32" i="11"/>
  <c r="Q32" i="11"/>
  <c r="R32" i="11"/>
  <c r="J32" i="11"/>
  <c r="N32" i="11" s="1"/>
  <c r="O32" i="11" s="1"/>
  <c r="P33" i="11"/>
  <c r="Q33" i="11"/>
  <c r="R33" i="11"/>
  <c r="J33" i="11"/>
  <c r="N33" i="11" s="1"/>
  <c r="P34" i="11"/>
  <c r="Q34" i="11"/>
  <c r="R34" i="11"/>
  <c r="J34" i="11"/>
  <c r="N34" i="11" s="1"/>
  <c r="O34" i="11" s="1"/>
  <c r="P35" i="11"/>
  <c r="Q35" i="11"/>
  <c r="R35" i="11"/>
  <c r="J35" i="11"/>
  <c r="N35" i="11" s="1"/>
  <c r="O35" i="11" s="1"/>
  <c r="P36" i="11"/>
  <c r="Q36" i="11"/>
  <c r="R36" i="11"/>
  <c r="J36" i="11"/>
  <c r="N36" i="11" s="1"/>
  <c r="P37" i="11"/>
  <c r="Q37" i="11"/>
  <c r="R37" i="11"/>
  <c r="J37" i="11"/>
  <c r="N37" i="11" s="1"/>
  <c r="O37" i="11" s="1"/>
  <c r="P38" i="11"/>
  <c r="Q38" i="11"/>
  <c r="R38" i="11"/>
  <c r="J38" i="11"/>
  <c r="N38" i="11" s="1"/>
  <c r="O38" i="11" s="1"/>
  <c r="P39" i="11"/>
  <c r="Q39" i="11"/>
  <c r="R39" i="11"/>
  <c r="J39" i="11"/>
  <c r="N39" i="11" s="1"/>
  <c r="P40" i="11"/>
  <c r="Q40" i="11"/>
  <c r="R40" i="11"/>
  <c r="J40" i="11"/>
  <c r="N40" i="11" s="1"/>
  <c r="O40" i="11" s="1"/>
  <c r="P41" i="11"/>
  <c r="Q41" i="11"/>
  <c r="R41" i="11"/>
  <c r="J41" i="11"/>
  <c r="N41" i="11" s="1"/>
  <c r="P42" i="11"/>
  <c r="Q42" i="11"/>
  <c r="R42" i="11"/>
  <c r="J42" i="11"/>
  <c r="N42" i="11" s="1"/>
  <c r="O42" i="11" s="1"/>
  <c r="P43" i="11"/>
  <c r="Q43" i="11"/>
  <c r="R43" i="11"/>
  <c r="J43" i="11"/>
  <c r="N43" i="11" s="1"/>
  <c r="P44" i="11"/>
  <c r="Q44" i="11"/>
  <c r="R44" i="11"/>
  <c r="J44" i="11"/>
  <c r="N44" i="11" s="1"/>
  <c r="O44" i="11" s="1"/>
  <c r="P45" i="11"/>
  <c r="Q45" i="11"/>
  <c r="R45" i="11"/>
  <c r="J45" i="11"/>
  <c r="N45" i="11" s="1"/>
  <c r="P46" i="11"/>
  <c r="Q46" i="11"/>
  <c r="R46" i="11"/>
  <c r="J46" i="11"/>
  <c r="N46" i="11" s="1"/>
  <c r="O46" i="11" s="1"/>
  <c r="P47" i="11"/>
  <c r="Q47" i="11"/>
  <c r="R47" i="11"/>
  <c r="J47" i="11"/>
  <c r="N47" i="11" s="1"/>
  <c r="P48" i="11"/>
  <c r="Q48" i="11"/>
  <c r="R48" i="11"/>
  <c r="J48" i="11"/>
  <c r="N48" i="11" s="1"/>
  <c r="O48" i="11" s="1"/>
  <c r="P49" i="11"/>
  <c r="Q49" i="11"/>
  <c r="R49" i="11"/>
  <c r="J49" i="11"/>
  <c r="N49" i="11" s="1"/>
  <c r="P50" i="11"/>
  <c r="Q50" i="11"/>
  <c r="R50" i="11"/>
  <c r="J50" i="11"/>
  <c r="N50" i="11" s="1"/>
  <c r="O50" i="11" s="1"/>
  <c r="P51" i="11"/>
  <c r="Q51" i="11"/>
  <c r="R51" i="11"/>
  <c r="J51" i="11"/>
  <c r="N51" i="11" s="1"/>
  <c r="O51" i="11" s="1"/>
  <c r="P52" i="11"/>
  <c r="Q52" i="11"/>
  <c r="R52" i="11"/>
  <c r="J52" i="11"/>
  <c r="N52" i="11" s="1"/>
  <c r="P53" i="11"/>
  <c r="Q53" i="11"/>
  <c r="R53" i="11"/>
  <c r="J53" i="11"/>
  <c r="N53" i="11" s="1"/>
  <c r="P54" i="11"/>
  <c r="Q54" i="11"/>
  <c r="R54" i="11"/>
  <c r="J54" i="11"/>
  <c r="N54" i="11" s="1"/>
  <c r="O54" i="11" s="1"/>
  <c r="P55" i="11"/>
  <c r="Q55" i="11"/>
  <c r="R55" i="11"/>
  <c r="J55" i="11"/>
  <c r="N55" i="11" s="1"/>
  <c r="O55" i="11" s="1"/>
  <c r="P56" i="11"/>
  <c r="Q56" i="11"/>
  <c r="R56" i="11"/>
  <c r="J56" i="11"/>
  <c r="N56" i="11" s="1"/>
  <c r="O56" i="11" s="1"/>
  <c r="P57" i="11"/>
  <c r="Q57" i="11"/>
  <c r="R57" i="11"/>
  <c r="J57" i="11"/>
  <c r="N57" i="11" s="1"/>
  <c r="O57" i="11" s="1"/>
  <c r="P58" i="11"/>
  <c r="Q58" i="11"/>
  <c r="R58" i="11"/>
  <c r="J58" i="11"/>
  <c r="N58" i="11" s="1"/>
  <c r="O58" i="11" s="1"/>
  <c r="P59" i="11"/>
  <c r="Q59" i="11"/>
  <c r="R59" i="11"/>
  <c r="J59" i="11"/>
  <c r="N59" i="11" s="1"/>
  <c r="O59" i="11" s="1"/>
  <c r="P60" i="11"/>
  <c r="Q60" i="11"/>
  <c r="R60" i="11"/>
  <c r="J60" i="11"/>
  <c r="N60" i="11" s="1"/>
  <c r="O60" i="11" s="1"/>
  <c r="P61" i="11"/>
  <c r="Q61" i="11"/>
  <c r="R61" i="11"/>
  <c r="J61" i="11"/>
  <c r="N61" i="11" s="1"/>
  <c r="O61" i="11" s="1"/>
  <c r="P62" i="11"/>
  <c r="Q62" i="11"/>
  <c r="R62" i="11"/>
  <c r="J62" i="11"/>
  <c r="N62" i="11" s="1"/>
  <c r="O62" i="11" s="1"/>
  <c r="P63" i="11"/>
  <c r="Q63" i="11"/>
  <c r="R63" i="11"/>
  <c r="J63" i="11"/>
  <c r="N63" i="11" s="1"/>
  <c r="O63" i="11" s="1"/>
  <c r="P64" i="11"/>
  <c r="Q64" i="11"/>
  <c r="R64" i="11"/>
  <c r="J64" i="11"/>
  <c r="N64" i="11" s="1"/>
  <c r="P65" i="11"/>
  <c r="Q65" i="11"/>
  <c r="R65" i="11"/>
  <c r="J65" i="11"/>
  <c r="N65" i="11" s="1"/>
  <c r="O65" i="11" s="1"/>
  <c r="P66" i="11"/>
  <c r="Q66" i="11"/>
  <c r="R66" i="11"/>
  <c r="J66" i="11"/>
  <c r="N66" i="11" s="1"/>
  <c r="O66" i="11" s="1"/>
  <c r="P67" i="11"/>
  <c r="Q67" i="11"/>
  <c r="R67" i="11"/>
  <c r="J67" i="11"/>
  <c r="N67" i="11" s="1"/>
  <c r="O67" i="11" s="1"/>
  <c r="P68" i="11"/>
  <c r="Q68" i="11"/>
  <c r="R68" i="11"/>
  <c r="J68" i="11"/>
  <c r="N68" i="11" s="1"/>
  <c r="O68" i="11" s="1"/>
  <c r="P69" i="11"/>
  <c r="Q69" i="11"/>
  <c r="R69" i="11"/>
  <c r="J69" i="11"/>
  <c r="N69" i="11" s="1"/>
  <c r="O69" i="11" s="1"/>
  <c r="P70" i="11"/>
  <c r="Q70" i="11"/>
  <c r="R70" i="11"/>
  <c r="J70" i="11"/>
  <c r="N70" i="11" s="1"/>
  <c r="O70" i="11" s="1"/>
  <c r="P71" i="11"/>
  <c r="Q71" i="11"/>
  <c r="R71" i="11"/>
  <c r="J71" i="11"/>
  <c r="N71" i="11" s="1"/>
  <c r="O71" i="11" s="1"/>
  <c r="P72" i="11"/>
  <c r="Q72" i="11"/>
  <c r="R72" i="11"/>
  <c r="J72" i="11"/>
  <c r="N72" i="11" s="1"/>
  <c r="O72" i="11" s="1"/>
  <c r="P73" i="11"/>
  <c r="Q73" i="11"/>
  <c r="R73" i="11"/>
  <c r="J73" i="11"/>
  <c r="N73" i="11" s="1"/>
  <c r="O73" i="11" s="1"/>
  <c r="P74" i="11"/>
  <c r="Q74" i="11"/>
  <c r="R74" i="11"/>
  <c r="J74" i="11"/>
  <c r="N74" i="11" s="1"/>
  <c r="O74" i="11" s="1"/>
  <c r="P75" i="11"/>
  <c r="Q75" i="11"/>
  <c r="R75" i="11"/>
  <c r="J75" i="11"/>
  <c r="N75" i="11" s="1"/>
  <c r="O75" i="11" s="1"/>
  <c r="P76" i="11"/>
  <c r="Q76" i="11"/>
  <c r="R76" i="11"/>
  <c r="J76" i="11"/>
  <c r="N76" i="11" s="1"/>
  <c r="O76" i="11" s="1"/>
  <c r="P77" i="11"/>
  <c r="Q77" i="11"/>
  <c r="R77" i="11"/>
  <c r="J77" i="11"/>
  <c r="N77" i="11" s="1"/>
  <c r="O77" i="11" s="1"/>
  <c r="P78" i="11"/>
  <c r="Q78" i="11"/>
  <c r="R78" i="11"/>
  <c r="J78" i="11"/>
  <c r="N78" i="11" s="1"/>
  <c r="O78" i="11" s="1"/>
  <c r="P79" i="11"/>
  <c r="Q79" i="11"/>
  <c r="R79" i="11"/>
  <c r="J79" i="11"/>
  <c r="N79" i="11" s="1"/>
  <c r="O79" i="11" s="1"/>
  <c r="P80" i="11"/>
  <c r="Q80" i="11"/>
  <c r="R80" i="11"/>
  <c r="J80" i="11"/>
  <c r="N80" i="11" s="1"/>
  <c r="O80" i="11" s="1"/>
  <c r="P81" i="11"/>
  <c r="Q81" i="11"/>
  <c r="R81" i="11"/>
  <c r="J81" i="11"/>
  <c r="N81" i="11" s="1"/>
  <c r="O81" i="11" s="1"/>
  <c r="P82" i="11"/>
  <c r="Q82" i="11"/>
  <c r="R82" i="11"/>
  <c r="J82" i="11"/>
  <c r="N82" i="11" s="1"/>
  <c r="O82" i="11" s="1"/>
  <c r="P83" i="11"/>
  <c r="Q83" i="11"/>
  <c r="R83" i="11"/>
  <c r="J83" i="11"/>
  <c r="N83" i="11" s="1"/>
  <c r="O83" i="11" s="1"/>
  <c r="P84" i="11"/>
  <c r="Q84" i="11"/>
  <c r="R84" i="11"/>
  <c r="J84" i="11"/>
  <c r="N84" i="11" s="1"/>
  <c r="O84" i="11" s="1"/>
  <c r="P85" i="11"/>
  <c r="Q85" i="11"/>
  <c r="R85" i="11"/>
  <c r="J85" i="11"/>
  <c r="N85" i="11" s="1"/>
  <c r="O85" i="11" s="1"/>
  <c r="P86" i="11"/>
  <c r="Q86" i="11"/>
  <c r="R86" i="11"/>
  <c r="J86" i="11"/>
  <c r="N86" i="11" s="1"/>
  <c r="O86" i="11" s="1"/>
  <c r="P87" i="11"/>
  <c r="Q87" i="11"/>
  <c r="R87" i="11"/>
  <c r="J87" i="11"/>
  <c r="N87" i="11" s="1"/>
  <c r="O87" i="11" s="1"/>
  <c r="P88" i="11"/>
  <c r="Q88" i="11"/>
  <c r="R88" i="11"/>
  <c r="J88" i="11"/>
  <c r="N88" i="11" s="1"/>
  <c r="O88" i="11" s="1"/>
  <c r="P89" i="11"/>
  <c r="Q89" i="11"/>
  <c r="R89" i="11"/>
  <c r="J89" i="11"/>
  <c r="N89" i="11" s="1"/>
  <c r="O89" i="11" s="1"/>
  <c r="P90" i="11"/>
  <c r="Q90" i="11"/>
  <c r="R90" i="11"/>
  <c r="J90" i="11"/>
  <c r="N90" i="11" s="1"/>
  <c r="O90" i="11" s="1"/>
  <c r="P91" i="11"/>
  <c r="Q91" i="11"/>
  <c r="R91" i="11"/>
  <c r="J91" i="11"/>
  <c r="N91" i="11" s="1"/>
  <c r="P92" i="11"/>
  <c r="Q92" i="11"/>
  <c r="R92" i="11"/>
  <c r="J92" i="11"/>
  <c r="N92" i="11" s="1"/>
  <c r="O92" i="11" s="1"/>
  <c r="P93" i="11"/>
  <c r="Q93" i="11"/>
  <c r="R93" i="11"/>
  <c r="J93" i="11"/>
  <c r="N93" i="11" s="1"/>
  <c r="O93" i="11" s="1"/>
  <c r="P94" i="11"/>
  <c r="Q94" i="11"/>
  <c r="R94" i="11"/>
  <c r="J94" i="11"/>
  <c r="N94" i="11" s="1"/>
  <c r="O94" i="11" s="1"/>
  <c r="P95" i="11"/>
  <c r="Q95" i="11"/>
  <c r="R95" i="11"/>
  <c r="J95" i="11"/>
  <c r="N95" i="11" s="1"/>
  <c r="O95" i="11" s="1"/>
  <c r="P96" i="11"/>
  <c r="Q96" i="11"/>
  <c r="R96" i="11"/>
  <c r="J96" i="11"/>
  <c r="N96" i="11" s="1"/>
  <c r="O96" i="11" s="1"/>
  <c r="P97" i="11"/>
  <c r="Q97" i="11"/>
  <c r="R97" i="11"/>
  <c r="J97" i="11"/>
  <c r="N97" i="11" s="1"/>
  <c r="O97" i="11" s="1"/>
  <c r="P98" i="11"/>
  <c r="Q98" i="11"/>
  <c r="R98" i="11"/>
  <c r="J98" i="11"/>
  <c r="N98" i="11" s="1"/>
  <c r="O98" i="11" s="1"/>
  <c r="P99" i="11"/>
  <c r="Q99" i="11"/>
  <c r="R99" i="11"/>
  <c r="J99" i="11"/>
  <c r="N99" i="11" s="1"/>
  <c r="O99" i="11" s="1"/>
  <c r="P100" i="11"/>
  <c r="Q100" i="11"/>
  <c r="R100" i="11"/>
  <c r="J100" i="11"/>
  <c r="N100" i="11" s="1"/>
  <c r="O100" i="11" s="1"/>
  <c r="P101" i="11"/>
  <c r="Q101" i="11"/>
  <c r="R101" i="11"/>
  <c r="J101" i="11"/>
  <c r="N101" i="11" s="1"/>
  <c r="O101" i="11" s="1"/>
  <c r="P102" i="11"/>
  <c r="Q102" i="11"/>
  <c r="R102" i="11"/>
  <c r="J102" i="11"/>
  <c r="N102" i="11" s="1"/>
  <c r="O102" i="11" s="1"/>
  <c r="P103" i="11"/>
  <c r="Q103" i="11"/>
  <c r="R103" i="11"/>
  <c r="J103" i="11"/>
  <c r="N103" i="11" s="1"/>
  <c r="O103" i="11" s="1"/>
  <c r="P104" i="11"/>
  <c r="Q104" i="11"/>
  <c r="R104" i="11"/>
  <c r="J104" i="11"/>
  <c r="N104" i="11" s="1"/>
  <c r="O104" i="11" s="1"/>
  <c r="P105" i="11"/>
  <c r="Q105" i="11"/>
  <c r="R105" i="11"/>
  <c r="J105" i="11"/>
  <c r="N105" i="11" s="1"/>
  <c r="O105" i="11" s="1"/>
  <c r="P106" i="11"/>
  <c r="Q106" i="11"/>
  <c r="R106" i="11"/>
  <c r="J106" i="11"/>
  <c r="N106" i="11" s="1"/>
  <c r="O106" i="11" s="1"/>
  <c r="P107" i="11"/>
  <c r="Q107" i="11"/>
  <c r="R107" i="11"/>
  <c r="J107" i="11"/>
  <c r="N107" i="11" s="1"/>
  <c r="O107" i="11" s="1"/>
  <c r="P108" i="11"/>
  <c r="Q108" i="11"/>
  <c r="R108" i="11"/>
  <c r="J108" i="11"/>
  <c r="N108" i="11" s="1"/>
  <c r="O108" i="11" s="1"/>
  <c r="P109" i="11"/>
  <c r="Q109" i="11"/>
  <c r="R109" i="11"/>
  <c r="J109" i="11"/>
  <c r="N109" i="11" s="1"/>
  <c r="O109" i="11" s="1"/>
  <c r="P110" i="11"/>
  <c r="Q110" i="11"/>
  <c r="R110" i="11"/>
  <c r="J110" i="11"/>
  <c r="N110" i="11" s="1"/>
  <c r="O110" i="11" s="1"/>
  <c r="P111" i="11"/>
  <c r="Q111" i="11"/>
  <c r="R111" i="11"/>
  <c r="J111" i="11"/>
  <c r="N111" i="11" s="1"/>
  <c r="O111" i="11" s="1"/>
  <c r="P112" i="11"/>
  <c r="Q112" i="11"/>
  <c r="R112" i="11"/>
  <c r="J112" i="11"/>
  <c r="N112" i="11" s="1"/>
  <c r="O112" i="11" s="1"/>
  <c r="P113" i="11"/>
  <c r="Q113" i="11"/>
  <c r="R113" i="11"/>
  <c r="J113" i="11"/>
  <c r="N113" i="11" s="1"/>
  <c r="O113" i="11" s="1"/>
  <c r="P114" i="11"/>
  <c r="Q114" i="11"/>
  <c r="R114" i="11"/>
  <c r="J114" i="11"/>
  <c r="N114" i="11" s="1"/>
  <c r="O114" i="11" s="1"/>
  <c r="P115" i="11"/>
  <c r="Q115" i="11"/>
  <c r="R115" i="11"/>
  <c r="J115" i="11"/>
  <c r="N115" i="11" s="1"/>
  <c r="O115" i="11" s="1"/>
  <c r="P116" i="11"/>
  <c r="Q116" i="11"/>
  <c r="R116" i="11"/>
  <c r="J116" i="11"/>
  <c r="N116" i="11" s="1"/>
  <c r="O116" i="11" s="1"/>
  <c r="P117" i="11"/>
  <c r="Q117" i="11"/>
  <c r="R117" i="11"/>
  <c r="J117" i="11"/>
  <c r="N117" i="11" s="1"/>
  <c r="O117" i="11" s="1"/>
  <c r="P118" i="11"/>
  <c r="Q118" i="11"/>
  <c r="R118" i="11"/>
  <c r="J118" i="11"/>
  <c r="N118" i="11" s="1"/>
  <c r="O118" i="11" s="1"/>
  <c r="P119" i="11"/>
  <c r="Q119" i="11"/>
  <c r="R119" i="11"/>
  <c r="J119" i="11"/>
  <c r="N119" i="11" s="1"/>
  <c r="O119" i="11" s="1"/>
  <c r="P120" i="11"/>
  <c r="Q120" i="11"/>
  <c r="R120" i="11"/>
  <c r="J120" i="11"/>
  <c r="N120" i="11" s="1"/>
  <c r="O120" i="11" s="1"/>
  <c r="P121" i="11"/>
  <c r="Q121" i="11"/>
  <c r="R121" i="11"/>
  <c r="J121" i="11"/>
  <c r="N121" i="11" s="1"/>
  <c r="O121" i="11" s="1"/>
  <c r="P122" i="11"/>
  <c r="Q122" i="11"/>
  <c r="R122" i="11"/>
  <c r="J122" i="11"/>
  <c r="N122" i="11" s="1"/>
  <c r="O122" i="11" s="1"/>
  <c r="P123" i="11"/>
  <c r="Q123" i="11"/>
  <c r="R123" i="11"/>
  <c r="J123" i="11"/>
  <c r="N123" i="11" s="1"/>
  <c r="O123" i="11" s="1"/>
  <c r="P124" i="11"/>
  <c r="Q124" i="11"/>
  <c r="R124" i="11"/>
  <c r="J124" i="11"/>
  <c r="N124" i="11" s="1"/>
  <c r="O124" i="11" s="1"/>
  <c r="P125" i="11"/>
  <c r="Q125" i="11"/>
  <c r="R125" i="11"/>
  <c r="J125" i="11"/>
  <c r="N125" i="11" s="1"/>
  <c r="O125" i="11" s="1"/>
  <c r="P126" i="11"/>
  <c r="Q126" i="11"/>
  <c r="R126" i="11"/>
  <c r="J126" i="11"/>
  <c r="N126" i="11" s="1"/>
  <c r="O126" i="11" s="1"/>
  <c r="P127" i="11"/>
  <c r="Q127" i="11"/>
  <c r="R127" i="11"/>
  <c r="J127" i="11"/>
  <c r="N127" i="11" s="1"/>
  <c r="O127" i="11" s="1"/>
  <c r="P128" i="11"/>
  <c r="Q128" i="11"/>
  <c r="R128" i="11"/>
  <c r="J128" i="11"/>
  <c r="N128" i="11" s="1"/>
  <c r="O128" i="11" s="1"/>
  <c r="P129" i="11"/>
  <c r="Q129" i="11"/>
  <c r="R129" i="11"/>
  <c r="J129" i="11"/>
  <c r="N129" i="11" s="1"/>
  <c r="O129" i="11" s="1"/>
  <c r="P130" i="11"/>
  <c r="Q130" i="11"/>
  <c r="R130" i="11"/>
  <c r="J130" i="11"/>
  <c r="N130" i="11" s="1"/>
  <c r="O130" i="11" s="1"/>
  <c r="P131" i="11"/>
  <c r="Q131" i="11"/>
  <c r="R131" i="11"/>
  <c r="J131" i="11"/>
  <c r="N131" i="11" s="1"/>
  <c r="O131" i="11" s="1"/>
  <c r="P132" i="11"/>
  <c r="Q132" i="11"/>
  <c r="R132" i="11"/>
  <c r="J132" i="11"/>
  <c r="N132" i="11" s="1"/>
  <c r="O132" i="11" s="1"/>
  <c r="P133" i="11"/>
  <c r="Q133" i="11"/>
  <c r="R133" i="11"/>
  <c r="J133" i="11"/>
  <c r="N133" i="11" s="1"/>
  <c r="O133" i="11" s="1"/>
  <c r="P134" i="11"/>
  <c r="Q134" i="11"/>
  <c r="R134" i="11"/>
  <c r="J134" i="11"/>
  <c r="N134" i="11" s="1"/>
  <c r="O134" i="11" s="1"/>
  <c r="P135" i="11"/>
  <c r="Q135" i="11"/>
  <c r="R135" i="11"/>
  <c r="J135" i="11"/>
  <c r="N135" i="11" s="1"/>
  <c r="O135" i="11" s="1"/>
  <c r="P136" i="11"/>
  <c r="Q136" i="11"/>
  <c r="R136" i="11"/>
  <c r="J136" i="11"/>
  <c r="N136" i="11" s="1"/>
  <c r="O136" i="11" s="1"/>
  <c r="P137" i="11"/>
  <c r="Q137" i="11"/>
  <c r="R137" i="11"/>
  <c r="J137" i="11"/>
  <c r="N137" i="11" s="1"/>
  <c r="O137" i="11" s="1"/>
  <c r="P138" i="11"/>
  <c r="Q138" i="11"/>
  <c r="R138" i="11"/>
  <c r="J138" i="11"/>
  <c r="N138" i="11" s="1"/>
  <c r="O138" i="11" s="1"/>
  <c r="P139" i="11"/>
  <c r="Q139" i="11"/>
  <c r="R139" i="11"/>
  <c r="J139" i="11"/>
  <c r="N139" i="11" s="1"/>
  <c r="O139" i="11" s="1"/>
  <c r="P140" i="11"/>
  <c r="Q140" i="11"/>
  <c r="R140" i="11"/>
  <c r="J140" i="11"/>
  <c r="N140" i="11" s="1"/>
  <c r="O140" i="11" s="1"/>
  <c r="P141" i="11"/>
  <c r="Q141" i="11"/>
  <c r="R141" i="11"/>
  <c r="J141" i="11"/>
  <c r="N141" i="11" s="1"/>
  <c r="O141" i="11" s="1"/>
  <c r="P142" i="11"/>
  <c r="Q142" i="11"/>
  <c r="R142" i="11"/>
  <c r="J142" i="11"/>
  <c r="N142" i="11" s="1"/>
  <c r="O142" i="11" s="1"/>
  <c r="P143" i="11"/>
  <c r="Q143" i="11"/>
  <c r="R143" i="11"/>
  <c r="J143" i="11"/>
  <c r="N143" i="11" s="1"/>
  <c r="O143" i="11" s="1"/>
  <c r="P144" i="11"/>
  <c r="Q144" i="11"/>
  <c r="R144" i="11"/>
  <c r="J144" i="11"/>
  <c r="N144" i="11" s="1"/>
  <c r="O144" i="11" s="1"/>
  <c r="P145" i="11"/>
  <c r="Q145" i="11"/>
  <c r="R145" i="11"/>
  <c r="J145" i="11"/>
  <c r="N145" i="11" s="1"/>
  <c r="O145" i="11" s="1"/>
  <c r="P146" i="11"/>
  <c r="Q146" i="11"/>
  <c r="R146" i="11"/>
  <c r="J146" i="11"/>
  <c r="N146" i="11" s="1"/>
  <c r="O146" i="11" s="1"/>
  <c r="P147" i="11"/>
  <c r="Q147" i="11"/>
  <c r="R147" i="11"/>
  <c r="J147" i="11"/>
  <c r="N147" i="11" s="1"/>
  <c r="O147" i="11" s="1"/>
  <c r="P148" i="11"/>
  <c r="Q148" i="11"/>
  <c r="R148" i="11"/>
  <c r="J148" i="11"/>
  <c r="N148" i="11" s="1"/>
  <c r="O148" i="11" s="1"/>
  <c r="P149" i="11"/>
  <c r="Q149" i="11"/>
  <c r="R149" i="11"/>
  <c r="J149" i="11"/>
  <c r="N149" i="11" s="1"/>
  <c r="O149" i="11" s="1"/>
  <c r="P150" i="11"/>
  <c r="Q150" i="11"/>
  <c r="R150" i="11"/>
  <c r="J150" i="11"/>
  <c r="N150" i="11" s="1"/>
  <c r="O150" i="11" s="1"/>
  <c r="P151" i="11"/>
  <c r="Q151" i="11"/>
  <c r="R151" i="11"/>
  <c r="J151" i="11"/>
  <c r="N151" i="11" s="1"/>
  <c r="O151" i="11" s="1"/>
  <c r="P152" i="11"/>
  <c r="Q152" i="11"/>
  <c r="R152" i="11"/>
  <c r="J152" i="11"/>
  <c r="N152" i="11" s="1"/>
  <c r="O152" i="11" s="1"/>
  <c r="P153" i="11"/>
  <c r="Q153" i="11"/>
  <c r="R153" i="11"/>
  <c r="J153" i="11"/>
  <c r="N153" i="11" s="1"/>
  <c r="O153" i="11" s="1"/>
  <c r="P154" i="11"/>
  <c r="Q154" i="11"/>
  <c r="R154" i="11"/>
  <c r="J154" i="11"/>
  <c r="N154" i="11" s="1"/>
  <c r="O154" i="11" s="1"/>
  <c r="P155" i="11"/>
  <c r="Q155" i="11"/>
  <c r="R155" i="11"/>
  <c r="J155" i="11"/>
  <c r="N155" i="11" s="1"/>
  <c r="O155" i="11" s="1"/>
  <c r="P156" i="11"/>
  <c r="Q156" i="11"/>
  <c r="R156" i="11"/>
  <c r="J156" i="11"/>
  <c r="N156" i="11" s="1"/>
  <c r="O156" i="11" s="1"/>
  <c r="P157" i="11"/>
  <c r="Q157" i="11"/>
  <c r="R157" i="11"/>
  <c r="J157" i="11"/>
  <c r="N157" i="11" s="1"/>
  <c r="O157" i="11" s="1"/>
  <c r="P158" i="11"/>
  <c r="Q158" i="11"/>
  <c r="R158" i="11"/>
  <c r="J158" i="11"/>
  <c r="N158" i="11" s="1"/>
  <c r="O158" i="11" s="1"/>
  <c r="P159" i="11"/>
  <c r="Q159" i="11"/>
  <c r="R159" i="11"/>
  <c r="J159" i="11"/>
  <c r="N159" i="11" s="1"/>
  <c r="O159" i="11" s="1"/>
  <c r="P160" i="11"/>
  <c r="Q160" i="11"/>
  <c r="R160" i="11"/>
  <c r="J160" i="11"/>
  <c r="N160" i="11" s="1"/>
  <c r="O160" i="11" s="1"/>
  <c r="P161" i="11"/>
  <c r="Q161" i="11"/>
  <c r="R161" i="11"/>
  <c r="J161" i="11"/>
  <c r="N161" i="11" s="1"/>
  <c r="O161" i="11" s="1"/>
  <c r="P162" i="11"/>
  <c r="Q162" i="11"/>
  <c r="R162" i="11"/>
  <c r="J162" i="11"/>
  <c r="N162" i="11" s="1"/>
  <c r="O162" i="11" s="1"/>
  <c r="P163" i="11"/>
  <c r="Q163" i="11"/>
  <c r="R163" i="11"/>
  <c r="J163" i="11"/>
  <c r="N163" i="11" s="1"/>
  <c r="O163" i="11" s="1"/>
  <c r="P164" i="11"/>
  <c r="Q164" i="11"/>
  <c r="R164" i="11"/>
  <c r="J164" i="11"/>
  <c r="N164" i="11" s="1"/>
  <c r="O164" i="11" s="1"/>
  <c r="P165" i="11"/>
  <c r="Q165" i="11"/>
  <c r="R165" i="11"/>
  <c r="J165" i="11"/>
  <c r="N165" i="11" s="1"/>
  <c r="O165" i="11" s="1"/>
  <c r="P166" i="11"/>
  <c r="Q166" i="11"/>
  <c r="R166" i="11"/>
  <c r="J166" i="11"/>
  <c r="N166" i="11" s="1"/>
  <c r="O166" i="11" s="1"/>
  <c r="P167" i="11"/>
  <c r="Q167" i="11"/>
  <c r="R167" i="11"/>
  <c r="J167" i="11"/>
  <c r="N167" i="11" s="1"/>
  <c r="O167" i="11" s="1"/>
  <c r="P168" i="11"/>
  <c r="Q168" i="11"/>
  <c r="R168" i="11"/>
  <c r="J168" i="11"/>
  <c r="N168" i="11" s="1"/>
  <c r="O168" i="11" s="1"/>
  <c r="P169" i="11"/>
  <c r="Q169" i="11"/>
  <c r="R169" i="11"/>
  <c r="J169" i="11"/>
  <c r="N169" i="11" s="1"/>
  <c r="O169" i="11" s="1"/>
  <c r="P170" i="11"/>
  <c r="Q170" i="11"/>
  <c r="R170" i="11"/>
  <c r="J170" i="11"/>
  <c r="N170" i="11" s="1"/>
  <c r="O170" i="11" s="1"/>
  <c r="P171" i="11"/>
  <c r="Q171" i="11"/>
  <c r="R171" i="11"/>
  <c r="J171" i="11"/>
  <c r="N171" i="11" s="1"/>
  <c r="O171" i="11" s="1"/>
  <c r="P172" i="11"/>
  <c r="Q172" i="11"/>
  <c r="R172" i="11"/>
  <c r="J172" i="11"/>
  <c r="N172" i="11" s="1"/>
  <c r="O172" i="11" s="1"/>
  <c r="P173" i="11"/>
  <c r="Q173" i="11"/>
  <c r="R173" i="11"/>
  <c r="J173" i="11"/>
  <c r="N173" i="11" s="1"/>
  <c r="O173" i="11" s="1"/>
  <c r="P174" i="11"/>
  <c r="Q174" i="11"/>
  <c r="R174" i="11"/>
  <c r="J174" i="11"/>
  <c r="N174" i="11" s="1"/>
  <c r="O174" i="11" s="1"/>
  <c r="P175" i="11"/>
  <c r="Q175" i="11"/>
  <c r="R175" i="11"/>
  <c r="J175" i="11"/>
  <c r="N175" i="11" s="1"/>
  <c r="O175" i="11" s="1"/>
  <c r="P176" i="11"/>
  <c r="Q176" i="11"/>
  <c r="R176" i="11"/>
  <c r="J176" i="11"/>
  <c r="N176" i="11" s="1"/>
  <c r="O176" i="11" s="1"/>
  <c r="P177" i="11"/>
  <c r="Q177" i="11"/>
  <c r="R177" i="11"/>
  <c r="J177" i="11"/>
  <c r="N177" i="11" s="1"/>
  <c r="O177" i="11" s="1"/>
  <c r="P178" i="11"/>
  <c r="Q178" i="11"/>
  <c r="R178" i="11"/>
  <c r="J178" i="11"/>
  <c r="N178" i="11" s="1"/>
  <c r="O178" i="11" s="1"/>
  <c r="P179" i="11"/>
  <c r="Q179" i="11"/>
  <c r="R179" i="11"/>
  <c r="J179" i="11"/>
  <c r="N179" i="11" s="1"/>
  <c r="O179" i="11" s="1"/>
  <c r="P180" i="11"/>
  <c r="Q180" i="11"/>
  <c r="R180" i="11"/>
  <c r="J180" i="11"/>
  <c r="N180" i="11" s="1"/>
  <c r="O180" i="11" s="1"/>
  <c r="P181" i="11"/>
  <c r="Q181" i="11"/>
  <c r="R181" i="11"/>
  <c r="J181" i="11"/>
  <c r="N181" i="11" s="1"/>
  <c r="O181" i="11" s="1"/>
  <c r="P182" i="11"/>
  <c r="Q182" i="11"/>
  <c r="R182" i="11"/>
  <c r="J182" i="11"/>
  <c r="N182" i="11" s="1"/>
  <c r="O182" i="11" s="1"/>
  <c r="P183" i="11"/>
  <c r="Q183" i="11"/>
  <c r="R183" i="11"/>
  <c r="J183" i="11"/>
  <c r="N183" i="11" s="1"/>
  <c r="O183" i="11" s="1"/>
  <c r="P184" i="11"/>
  <c r="Q184" i="11"/>
  <c r="R184" i="11"/>
  <c r="J184" i="11"/>
  <c r="N184" i="11" s="1"/>
  <c r="O184" i="11" s="1"/>
  <c r="P185" i="11"/>
  <c r="Q185" i="11"/>
  <c r="R185" i="11"/>
  <c r="J185" i="11"/>
  <c r="N185" i="11" s="1"/>
  <c r="O185" i="11" s="1"/>
  <c r="P186" i="11"/>
  <c r="Q186" i="11"/>
  <c r="R186" i="11"/>
  <c r="J186" i="11"/>
  <c r="N186" i="11" s="1"/>
  <c r="O186" i="11" s="1"/>
  <c r="P187" i="11"/>
  <c r="Q187" i="11"/>
  <c r="R187" i="11"/>
  <c r="J187" i="11"/>
  <c r="N187" i="11" s="1"/>
  <c r="O187" i="11" s="1"/>
  <c r="P188" i="11"/>
  <c r="Q188" i="11"/>
  <c r="R188" i="11"/>
  <c r="J188" i="11"/>
  <c r="N188" i="11" s="1"/>
  <c r="O188" i="11" s="1"/>
  <c r="P189" i="11"/>
  <c r="Q189" i="11"/>
  <c r="R189" i="11"/>
  <c r="J189" i="11"/>
  <c r="N189" i="11" s="1"/>
  <c r="O189" i="11" s="1"/>
  <c r="P190" i="11"/>
  <c r="Q190" i="11"/>
  <c r="R190" i="11"/>
  <c r="J190" i="11"/>
  <c r="N190" i="11" s="1"/>
  <c r="O190" i="11" s="1"/>
  <c r="P191" i="11"/>
  <c r="Q191" i="11"/>
  <c r="R191" i="11"/>
  <c r="J191" i="11"/>
  <c r="N191" i="11" s="1"/>
  <c r="O191" i="11" s="1"/>
  <c r="P192" i="11"/>
  <c r="Q192" i="11"/>
  <c r="R192" i="11"/>
  <c r="J192" i="11"/>
  <c r="N192" i="11" s="1"/>
  <c r="O192" i="11" s="1"/>
  <c r="P193" i="11"/>
  <c r="Q193" i="11"/>
  <c r="R193" i="11"/>
  <c r="J193" i="11"/>
  <c r="N193" i="11" s="1"/>
  <c r="O193" i="11" s="1"/>
  <c r="P194" i="11"/>
  <c r="Q194" i="11"/>
  <c r="R194" i="11"/>
  <c r="J194" i="11"/>
  <c r="N194" i="11" s="1"/>
  <c r="O194" i="11" s="1"/>
  <c r="P195" i="11"/>
  <c r="Q195" i="11"/>
  <c r="R195" i="11"/>
  <c r="J195" i="11"/>
  <c r="N195" i="11" s="1"/>
  <c r="O195" i="11" s="1"/>
  <c r="P196" i="11"/>
  <c r="Q196" i="11"/>
  <c r="R196" i="11"/>
  <c r="J196" i="11"/>
  <c r="N196" i="11" s="1"/>
  <c r="O196" i="11" s="1"/>
  <c r="P197" i="11"/>
  <c r="Q197" i="11"/>
  <c r="R197" i="11"/>
  <c r="J197" i="11"/>
  <c r="N197" i="11" s="1"/>
  <c r="O197" i="11" s="1"/>
  <c r="P198" i="11"/>
  <c r="Q198" i="11"/>
  <c r="R198" i="11"/>
  <c r="J198" i="11"/>
  <c r="N198" i="11" s="1"/>
  <c r="O198" i="11" s="1"/>
  <c r="P199" i="11"/>
  <c r="Q199" i="11"/>
  <c r="R199" i="11"/>
  <c r="J199" i="11"/>
  <c r="N199" i="11" s="1"/>
  <c r="O199" i="11" s="1"/>
  <c r="P200" i="11"/>
  <c r="Q200" i="11"/>
  <c r="R200" i="11"/>
  <c r="J200" i="11"/>
  <c r="N200" i="11" s="1"/>
  <c r="O200" i="11" s="1"/>
  <c r="P201" i="11"/>
  <c r="Q201" i="11"/>
  <c r="R201" i="11"/>
  <c r="J201" i="11"/>
  <c r="N201" i="11" s="1"/>
  <c r="O201" i="11" s="1"/>
  <c r="P202" i="11"/>
  <c r="Q202" i="11"/>
  <c r="R202" i="11"/>
  <c r="J202" i="11"/>
  <c r="N202" i="11" s="1"/>
  <c r="O202" i="11" s="1"/>
  <c r="P203" i="11"/>
  <c r="Q203" i="11"/>
  <c r="R203" i="11"/>
  <c r="J203" i="11"/>
  <c r="N203" i="11" s="1"/>
  <c r="O203" i="11" s="1"/>
  <c r="P204" i="11"/>
  <c r="Q204" i="11"/>
  <c r="R204" i="11"/>
  <c r="J204" i="11"/>
  <c r="N204" i="11" s="1"/>
  <c r="O204" i="11" s="1"/>
  <c r="P205" i="11"/>
  <c r="Q205" i="11"/>
  <c r="R205" i="11"/>
  <c r="J205" i="11"/>
  <c r="N205" i="11" s="1"/>
  <c r="O205" i="11" s="1"/>
  <c r="P206" i="11"/>
  <c r="Q206" i="11"/>
  <c r="R206" i="11"/>
  <c r="J206" i="11"/>
  <c r="N206" i="11" s="1"/>
  <c r="O206" i="11" s="1"/>
  <c r="P207" i="11"/>
  <c r="Q207" i="11"/>
  <c r="R207" i="11"/>
  <c r="J207" i="11"/>
  <c r="N207" i="11" s="1"/>
  <c r="O207" i="11" s="1"/>
  <c r="P208" i="11"/>
  <c r="Q208" i="11"/>
  <c r="R208" i="11"/>
  <c r="J208" i="11"/>
  <c r="N208" i="11" s="1"/>
  <c r="O208" i="11" s="1"/>
  <c r="P209" i="11"/>
  <c r="Q209" i="11"/>
  <c r="R209" i="11"/>
  <c r="J209" i="11"/>
  <c r="N209" i="11" s="1"/>
  <c r="O209" i="11" s="1"/>
  <c r="P210" i="11"/>
  <c r="Q210" i="11"/>
  <c r="R210" i="11"/>
  <c r="J210" i="11"/>
  <c r="N210" i="11" s="1"/>
  <c r="O210" i="11" s="1"/>
  <c r="P211" i="11"/>
  <c r="Q211" i="11"/>
  <c r="R211" i="11"/>
  <c r="J211" i="11"/>
  <c r="N211" i="11" s="1"/>
  <c r="O211" i="11" s="1"/>
  <c r="P212" i="11"/>
  <c r="Q212" i="11"/>
  <c r="R212" i="11"/>
  <c r="J212" i="11"/>
  <c r="N212" i="11" s="1"/>
  <c r="O212" i="11" s="1"/>
  <c r="P213" i="11"/>
  <c r="Q213" i="11"/>
  <c r="R213" i="11"/>
  <c r="J213" i="11"/>
  <c r="N213" i="11" s="1"/>
  <c r="O213" i="11" s="1"/>
  <c r="P214" i="11"/>
  <c r="Q214" i="11"/>
  <c r="R214" i="11"/>
  <c r="J214" i="11"/>
  <c r="N214" i="11" s="1"/>
  <c r="O214" i="11" s="1"/>
  <c r="P215" i="11"/>
  <c r="Q215" i="11"/>
  <c r="R215" i="11"/>
  <c r="J215" i="11"/>
  <c r="N215" i="11" s="1"/>
  <c r="O215" i="11" s="1"/>
  <c r="P216" i="11"/>
  <c r="Q216" i="11"/>
  <c r="R216" i="11"/>
  <c r="J216" i="11"/>
  <c r="N216" i="11" s="1"/>
  <c r="O216" i="11" s="1"/>
  <c r="P217" i="11"/>
  <c r="Q217" i="11"/>
  <c r="R217" i="11"/>
  <c r="J217" i="11"/>
  <c r="N217" i="11" s="1"/>
  <c r="O217" i="11" s="1"/>
  <c r="P218" i="11"/>
  <c r="Q218" i="11"/>
  <c r="R218" i="11"/>
  <c r="J218" i="11"/>
  <c r="N218" i="11" s="1"/>
  <c r="O218" i="11" s="1"/>
  <c r="P219" i="11"/>
  <c r="Q219" i="11"/>
  <c r="R219" i="11"/>
  <c r="J219" i="11"/>
  <c r="N219" i="11" s="1"/>
  <c r="O219" i="11" s="1"/>
  <c r="P220" i="11"/>
  <c r="Q220" i="11"/>
  <c r="R220" i="11"/>
  <c r="J220" i="11"/>
  <c r="N220" i="11" s="1"/>
  <c r="O220" i="11" s="1"/>
  <c r="P221" i="11"/>
  <c r="Q221" i="11"/>
  <c r="R221" i="11"/>
  <c r="J221" i="11"/>
  <c r="N221" i="11" s="1"/>
  <c r="O221" i="11" s="1"/>
  <c r="P222" i="11"/>
  <c r="Q222" i="11"/>
  <c r="R222" i="11"/>
  <c r="J222" i="11"/>
  <c r="N222" i="11" s="1"/>
  <c r="O222" i="11" s="1"/>
  <c r="P223" i="11"/>
  <c r="Q223" i="11"/>
  <c r="R223" i="11"/>
  <c r="J223" i="11"/>
  <c r="N223" i="11" s="1"/>
  <c r="O223" i="11" s="1"/>
  <c r="P224" i="11"/>
  <c r="Q224" i="11"/>
  <c r="R224" i="11"/>
  <c r="J224" i="11"/>
  <c r="N224" i="11" s="1"/>
  <c r="O224" i="11" s="1"/>
  <c r="P225" i="11"/>
  <c r="Q225" i="11"/>
  <c r="R225" i="11"/>
  <c r="J225" i="11"/>
  <c r="N225" i="11" s="1"/>
  <c r="O225" i="11" s="1"/>
  <c r="P226" i="11"/>
  <c r="Q226" i="11"/>
  <c r="R226" i="11"/>
  <c r="J226" i="11"/>
  <c r="N226" i="11" s="1"/>
  <c r="O226" i="11" s="1"/>
  <c r="P227" i="11"/>
  <c r="Q227" i="11"/>
  <c r="R227" i="11"/>
  <c r="J227" i="11"/>
  <c r="N227" i="11" s="1"/>
  <c r="O227" i="11" s="1"/>
  <c r="P228" i="11"/>
  <c r="Q228" i="11"/>
  <c r="R228" i="11"/>
  <c r="J228" i="11"/>
  <c r="N228" i="11" s="1"/>
  <c r="O228" i="11" s="1"/>
  <c r="P229" i="11"/>
  <c r="Q229" i="11"/>
  <c r="R229" i="11"/>
  <c r="J229" i="11"/>
  <c r="N229" i="11" s="1"/>
  <c r="O229" i="11" s="1"/>
  <c r="P230" i="11"/>
  <c r="Q230" i="11"/>
  <c r="R230" i="11"/>
  <c r="J230" i="11"/>
  <c r="N230" i="11" s="1"/>
  <c r="O230" i="11" s="1"/>
  <c r="P231" i="11"/>
  <c r="Q231" i="11"/>
  <c r="R231" i="11"/>
  <c r="J231" i="11"/>
  <c r="N231" i="11" s="1"/>
  <c r="O231" i="11" s="1"/>
  <c r="P232" i="11"/>
  <c r="Q232" i="11"/>
  <c r="R232" i="11"/>
  <c r="J232" i="11"/>
  <c r="N232" i="11" s="1"/>
  <c r="O232" i="11" s="1"/>
  <c r="P233" i="11"/>
  <c r="Q233" i="11"/>
  <c r="R233" i="11"/>
  <c r="J233" i="11"/>
  <c r="N233" i="11" s="1"/>
  <c r="O233" i="11" s="1"/>
  <c r="P234" i="11"/>
  <c r="Q234" i="11"/>
  <c r="R234" i="11"/>
  <c r="J234" i="11"/>
  <c r="N234" i="11" s="1"/>
  <c r="O234" i="11" s="1"/>
  <c r="P235" i="11"/>
  <c r="Q235" i="11"/>
  <c r="R235" i="11"/>
  <c r="J235" i="11"/>
  <c r="N235" i="11" s="1"/>
  <c r="O235" i="11" s="1"/>
  <c r="P236" i="11"/>
  <c r="Q236" i="11"/>
  <c r="R236" i="11"/>
  <c r="J236" i="11"/>
  <c r="N236" i="11" s="1"/>
  <c r="O236" i="11" s="1"/>
  <c r="P237" i="11"/>
  <c r="Q237" i="11"/>
  <c r="R237" i="11"/>
  <c r="J237" i="11"/>
  <c r="N237" i="11" s="1"/>
  <c r="O237" i="11" s="1"/>
  <c r="P238" i="11"/>
  <c r="Q238" i="11"/>
  <c r="R238" i="11"/>
  <c r="J238" i="11"/>
  <c r="N238" i="11" s="1"/>
  <c r="O238" i="11" s="1"/>
  <c r="P239" i="11"/>
  <c r="Q239" i="11"/>
  <c r="R239" i="11"/>
  <c r="J239" i="11"/>
  <c r="N239" i="11" s="1"/>
  <c r="O239" i="11" s="1"/>
  <c r="P240" i="11"/>
  <c r="Q240" i="11"/>
  <c r="R240" i="11"/>
  <c r="J240" i="11"/>
  <c r="N240" i="11" s="1"/>
  <c r="O240" i="11" s="1"/>
  <c r="P241" i="11"/>
  <c r="Q241" i="11"/>
  <c r="R241" i="11"/>
  <c r="J241" i="11"/>
  <c r="N241" i="11" s="1"/>
  <c r="O241" i="11" s="1"/>
  <c r="P242" i="11"/>
  <c r="Q242" i="11"/>
  <c r="R242" i="11"/>
  <c r="J242" i="11"/>
  <c r="N242" i="11" s="1"/>
  <c r="O242" i="11" s="1"/>
  <c r="P243" i="11"/>
  <c r="Q243" i="11"/>
  <c r="R243" i="11"/>
  <c r="J243" i="11"/>
  <c r="N243" i="11" s="1"/>
  <c r="O243" i="11" s="1"/>
  <c r="P244" i="11"/>
  <c r="Q244" i="11"/>
  <c r="R244" i="11"/>
  <c r="J244" i="11"/>
  <c r="N244" i="11" s="1"/>
  <c r="O244" i="11" s="1"/>
  <c r="P245" i="11"/>
  <c r="Q245" i="11"/>
  <c r="R245" i="11"/>
  <c r="J245" i="11"/>
  <c r="N245" i="11" s="1"/>
  <c r="O245" i="11" s="1"/>
  <c r="P246" i="11"/>
  <c r="Q246" i="11"/>
  <c r="R246" i="11"/>
  <c r="J246" i="11"/>
  <c r="N246" i="11" s="1"/>
  <c r="O246" i="11" s="1"/>
  <c r="P247" i="11"/>
  <c r="Q247" i="11"/>
  <c r="R247" i="11"/>
  <c r="J247" i="11"/>
  <c r="N247" i="11" s="1"/>
  <c r="O247" i="11" s="1"/>
  <c r="P248" i="11"/>
  <c r="Q248" i="11"/>
  <c r="R248" i="11"/>
  <c r="J248" i="11"/>
  <c r="N248" i="11" s="1"/>
  <c r="O248" i="11" s="1"/>
  <c r="P249" i="11"/>
  <c r="Q249" i="11"/>
  <c r="R249" i="11"/>
  <c r="J249" i="11"/>
  <c r="N249" i="11" s="1"/>
  <c r="O249" i="11" s="1"/>
  <c r="P250" i="11"/>
  <c r="Q250" i="11"/>
  <c r="R250" i="11"/>
  <c r="J250" i="11"/>
  <c r="N250" i="11" s="1"/>
  <c r="O250" i="11" s="1"/>
  <c r="P251" i="11"/>
  <c r="Q251" i="11"/>
  <c r="R251" i="11"/>
  <c r="J251" i="11"/>
  <c r="N251" i="11" s="1"/>
  <c r="O251" i="11" s="1"/>
  <c r="P252" i="11"/>
  <c r="Q252" i="11"/>
  <c r="R252" i="11"/>
  <c r="J252" i="11"/>
  <c r="N252" i="11" s="1"/>
  <c r="O252" i="11" s="1"/>
  <c r="P253" i="11"/>
  <c r="Q253" i="11"/>
  <c r="R253" i="11"/>
  <c r="J253" i="11"/>
  <c r="N253" i="11" s="1"/>
  <c r="O253" i="11" s="1"/>
  <c r="P254" i="11"/>
  <c r="Q254" i="11"/>
  <c r="R254" i="11"/>
  <c r="J254" i="11"/>
  <c r="N254" i="11" s="1"/>
  <c r="O254" i="11" s="1"/>
  <c r="P255" i="11"/>
  <c r="Q255" i="11"/>
  <c r="R255" i="11"/>
  <c r="J255" i="11"/>
  <c r="N255" i="11" s="1"/>
  <c r="O255" i="11" s="1"/>
  <c r="P256" i="11"/>
  <c r="Q256" i="11"/>
  <c r="R256" i="11"/>
  <c r="J256" i="11"/>
  <c r="N256" i="11" s="1"/>
  <c r="O256" i="11" s="1"/>
  <c r="P257" i="11"/>
  <c r="Q257" i="11"/>
  <c r="R257" i="11"/>
  <c r="J257" i="11"/>
  <c r="N257" i="11" s="1"/>
  <c r="O257" i="11" s="1"/>
  <c r="P258" i="11"/>
  <c r="Q258" i="11"/>
  <c r="R258" i="11"/>
  <c r="J258" i="11"/>
  <c r="N258" i="11" s="1"/>
  <c r="O258" i="11" s="1"/>
  <c r="P259" i="11"/>
  <c r="Q259" i="11"/>
  <c r="R259" i="11"/>
  <c r="J259" i="11"/>
  <c r="N259" i="11" s="1"/>
  <c r="O259" i="11" s="1"/>
  <c r="P260" i="11"/>
  <c r="Q260" i="11"/>
  <c r="R260" i="11"/>
  <c r="J260" i="11"/>
  <c r="N260" i="11" s="1"/>
  <c r="O260" i="11" s="1"/>
  <c r="P261" i="11"/>
  <c r="Q261" i="11"/>
  <c r="R261" i="11"/>
  <c r="J261" i="11"/>
  <c r="N261" i="11" s="1"/>
  <c r="O261" i="11" s="1"/>
  <c r="P262" i="11"/>
  <c r="Q262" i="11"/>
  <c r="R262" i="11"/>
  <c r="J262" i="11"/>
  <c r="N262" i="11" s="1"/>
  <c r="O262" i="11" s="1"/>
  <c r="P263" i="11"/>
  <c r="Q263" i="11"/>
  <c r="R263" i="11"/>
  <c r="J263" i="11"/>
  <c r="N263" i="11" s="1"/>
  <c r="O263" i="11" s="1"/>
  <c r="P264" i="11"/>
  <c r="Q264" i="11"/>
  <c r="R264" i="11"/>
  <c r="J264" i="11"/>
  <c r="N264" i="11" s="1"/>
  <c r="O264" i="11" s="1"/>
  <c r="P265" i="11"/>
  <c r="Q265" i="11"/>
  <c r="R265" i="11"/>
  <c r="J265" i="11"/>
  <c r="N265" i="11" s="1"/>
  <c r="O265" i="11" s="1"/>
  <c r="P266" i="11"/>
  <c r="Q266" i="11"/>
  <c r="R266" i="11"/>
  <c r="J266" i="11"/>
  <c r="N266" i="11" s="1"/>
  <c r="O266" i="11" s="1"/>
  <c r="P267" i="11"/>
  <c r="Q267" i="11"/>
  <c r="R267" i="11"/>
  <c r="J267" i="11"/>
  <c r="N267" i="11" s="1"/>
  <c r="O267" i="11" s="1"/>
  <c r="P268" i="11"/>
  <c r="Q268" i="11"/>
  <c r="R268" i="11"/>
  <c r="J268" i="11"/>
  <c r="N268" i="11" s="1"/>
  <c r="O268" i="11" s="1"/>
  <c r="P269" i="11"/>
  <c r="Q269" i="11"/>
  <c r="R269" i="11"/>
  <c r="J269" i="11"/>
  <c r="N269" i="11" s="1"/>
  <c r="O269" i="11" s="1"/>
  <c r="P270" i="11"/>
  <c r="Q270" i="11"/>
  <c r="R270" i="11"/>
  <c r="J270" i="11"/>
  <c r="N270" i="11" s="1"/>
  <c r="O270" i="11" s="1"/>
  <c r="P271" i="11"/>
  <c r="Q271" i="11"/>
  <c r="R271" i="11"/>
  <c r="J271" i="11"/>
  <c r="N271" i="11" s="1"/>
  <c r="O271" i="11" s="1"/>
  <c r="P272" i="11"/>
  <c r="Q272" i="11"/>
  <c r="R272" i="11"/>
  <c r="J272" i="11"/>
  <c r="N272" i="11" s="1"/>
  <c r="O272" i="11" s="1"/>
  <c r="P273" i="11"/>
  <c r="Q273" i="11"/>
  <c r="R273" i="11"/>
  <c r="J273" i="11"/>
  <c r="N273" i="11" s="1"/>
  <c r="O273" i="11" s="1"/>
  <c r="P274" i="11"/>
  <c r="Q274" i="11"/>
  <c r="R274" i="11"/>
  <c r="J274" i="11"/>
  <c r="N274" i="11" s="1"/>
  <c r="O274" i="11" s="1"/>
  <c r="P275" i="11"/>
  <c r="Q275" i="11"/>
  <c r="R275" i="11"/>
  <c r="J275" i="11"/>
  <c r="N275" i="11" s="1"/>
  <c r="O275" i="11" s="1"/>
  <c r="P276" i="11"/>
  <c r="Q276" i="11"/>
  <c r="R276" i="11"/>
  <c r="J276" i="11"/>
  <c r="N276" i="11" s="1"/>
  <c r="O276" i="11" s="1"/>
  <c r="P277" i="11"/>
  <c r="Q277" i="11"/>
  <c r="R277" i="11"/>
  <c r="J277" i="11"/>
  <c r="N277" i="11" s="1"/>
  <c r="O277" i="11" s="1"/>
  <c r="P278" i="11"/>
  <c r="Q278" i="11"/>
  <c r="R278" i="11"/>
  <c r="J278" i="11"/>
  <c r="N278" i="11" s="1"/>
  <c r="O278" i="11" s="1"/>
  <c r="P279" i="11"/>
  <c r="Q279" i="11"/>
  <c r="R279" i="11"/>
  <c r="J279" i="11"/>
  <c r="N279" i="11" s="1"/>
  <c r="O279" i="11" s="1"/>
  <c r="P280" i="11"/>
  <c r="Q280" i="11"/>
  <c r="R280" i="11"/>
  <c r="J280" i="11"/>
  <c r="N280" i="11" s="1"/>
  <c r="O280" i="11" s="1"/>
  <c r="P281" i="11"/>
  <c r="Q281" i="11"/>
  <c r="R281" i="11"/>
  <c r="J281" i="11"/>
  <c r="N281" i="11" s="1"/>
  <c r="O281" i="11" s="1"/>
  <c r="P282" i="11"/>
  <c r="Q282" i="11"/>
  <c r="R282" i="11"/>
  <c r="J282" i="11"/>
  <c r="N282" i="11" s="1"/>
  <c r="O282" i="11" s="1"/>
  <c r="P283" i="11"/>
  <c r="Q283" i="11"/>
  <c r="R283" i="11"/>
  <c r="J283" i="11"/>
  <c r="N283" i="11" s="1"/>
  <c r="O283" i="11" s="1"/>
  <c r="P284" i="11"/>
  <c r="Q284" i="11"/>
  <c r="R284" i="11"/>
  <c r="J284" i="11"/>
  <c r="N284" i="11" s="1"/>
  <c r="O284" i="11" s="1"/>
  <c r="P285" i="11"/>
  <c r="Q285" i="11"/>
  <c r="R285" i="11"/>
  <c r="J285" i="11"/>
  <c r="N285" i="11" s="1"/>
  <c r="O285" i="11" s="1"/>
  <c r="P286" i="11"/>
  <c r="Q286" i="11"/>
  <c r="R286" i="11"/>
  <c r="J286" i="11"/>
  <c r="N286" i="11" s="1"/>
  <c r="O286" i="11" s="1"/>
  <c r="P287" i="11"/>
  <c r="Q287" i="11"/>
  <c r="R287" i="11"/>
  <c r="J287" i="11"/>
  <c r="N287" i="11" s="1"/>
  <c r="O287" i="11" s="1"/>
  <c r="P288" i="11"/>
  <c r="Q288" i="11"/>
  <c r="R288" i="11"/>
  <c r="J288" i="11"/>
  <c r="N288" i="11" s="1"/>
  <c r="O288" i="11" s="1"/>
  <c r="P289" i="11"/>
  <c r="Q289" i="11"/>
  <c r="R289" i="11"/>
  <c r="J289" i="11"/>
  <c r="N289" i="11" s="1"/>
  <c r="O289" i="11" s="1"/>
  <c r="P290" i="11"/>
  <c r="Q290" i="11"/>
  <c r="R290" i="11"/>
  <c r="J290" i="11"/>
  <c r="N290" i="11" s="1"/>
  <c r="O290" i="11" s="1"/>
  <c r="P291" i="11"/>
  <c r="Q291" i="11"/>
  <c r="R291" i="11"/>
  <c r="J291" i="11"/>
  <c r="N291" i="11" s="1"/>
  <c r="O291" i="11" s="1"/>
  <c r="P292" i="11"/>
  <c r="Q292" i="11"/>
  <c r="R292" i="11"/>
  <c r="J292" i="11"/>
  <c r="N292" i="11" s="1"/>
  <c r="O292" i="11" s="1"/>
  <c r="P293" i="11"/>
  <c r="Q293" i="11"/>
  <c r="R293" i="11"/>
  <c r="J293" i="11"/>
  <c r="N293" i="11" s="1"/>
  <c r="O293" i="11" s="1"/>
  <c r="P294" i="11"/>
  <c r="Q294" i="11"/>
  <c r="R294" i="11"/>
  <c r="J294" i="11"/>
  <c r="N294" i="11" s="1"/>
  <c r="O294" i="11" s="1"/>
  <c r="P295" i="11"/>
  <c r="Q295" i="11"/>
  <c r="R295" i="11"/>
  <c r="J295" i="11"/>
  <c r="N295" i="11" s="1"/>
  <c r="O295" i="11" s="1"/>
  <c r="P296" i="11"/>
  <c r="Q296" i="11"/>
  <c r="R296" i="11"/>
  <c r="J296" i="11"/>
  <c r="N296" i="11" s="1"/>
  <c r="O296" i="11" s="1"/>
  <c r="P297" i="11"/>
  <c r="Q297" i="11"/>
  <c r="R297" i="11"/>
  <c r="J297" i="11"/>
  <c r="N297" i="11" s="1"/>
  <c r="O297" i="11" s="1"/>
  <c r="P298" i="11"/>
  <c r="Q298" i="11"/>
  <c r="R298" i="11"/>
  <c r="J298" i="11"/>
  <c r="N298" i="11" s="1"/>
  <c r="O298" i="11" s="1"/>
  <c r="P299" i="11"/>
  <c r="Q299" i="11"/>
  <c r="R299" i="11"/>
  <c r="J299" i="11"/>
  <c r="N299" i="11" s="1"/>
  <c r="O299" i="11" s="1"/>
  <c r="P300" i="11"/>
  <c r="Q300" i="11"/>
  <c r="R300" i="11"/>
  <c r="J300" i="11"/>
  <c r="N300" i="11" s="1"/>
  <c r="O300" i="11" s="1"/>
  <c r="P301" i="11"/>
  <c r="Q301" i="11"/>
  <c r="R301" i="11"/>
  <c r="J301" i="11"/>
  <c r="N301" i="11" s="1"/>
  <c r="O301" i="11" s="1"/>
  <c r="P302" i="11"/>
  <c r="Q302" i="11"/>
  <c r="R302" i="11"/>
  <c r="J302" i="11"/>
  <c r="N302" i="11" s="1"/>
  <c r="O302" i="11" s="1"/>
  <c r="P303" i="11"/>
  <c r="Q303" i="11"/>
  <c r="R303" i="11"/>
  <c r="J303" i="11"/>
  <c r="N303" i="11" s="1"/>
  <c r="O303" i="11" s="1"/>
  <c r="P304" i="11"/>
  <c r="Q304" i="11"/>
  <c r="R304" i="11"/>
  <c r="J304" i="11"/>
  <c r="N304" i="11" s="1"/>
  <c r="O304" i="11" s="1"/>
  <c r="P305" i="11"/>
  <c r="Q305" i="11"/>
  <c r="R305" i="11"/>
  <c r="J305" i="11"/>
  <c r="N305" i="11" s="1"/>
  <c r="O305" i="11" s="1"/>
  <c r="P306" i="11"/>
  <c r="Q306" i="11"/>
  <c r="R306" i="11"/>
  <c r="J306" i="11"/>
  <c r="N306" i="11" s="1"/>
  <c r="O306" i="11" s="1"/>
  <c r="P307" i="11"/>
  <c r="Q307" i="11"/>
  <c r="R307" i="11"/>
  <c r="J307" i="11"/>
  <c r="N307" i="11" s="1"/>
  <c r="O307" i="11" s="1"/>
  <c r="P308" i="11"/>
  <c r="Q308" i="11"/>
  <c r="R308" i="11"/>
  <c r="J308" i="11"/>
  <c r="N308" i="11" s="1"/>
  <c r="O308" i="11" s="1"/>
  <c r="P309" i="11"/>
  <c r="Q309" i="11"/>
  <c r="R309" i="11"/>
  <c r="J309" i="11"/>
  <c r="N309" i="11" s="1"/>
  <c r="O309" i="11" s="1"/>
  <c r="P310" i="11"/>
  <c r="Q310" i="11"/>
  <c r="R310" i="11"/>
  <c r="J310" i="11"/>
  <c r="N310" i="11" s="1"/>
  <c r="O310" i="11" s="1"/>
  <c r="P311" i="11"/>
  <c r="Q311" i="11"/>
  <c r="R311" i="11"/>
  <c r="J311" i="11"/>
  <c r="N311" i="11" s="1"/>
  <c r="O311" i="11" s="1"/>
  <c r="P312" i="11"/>
  <c r="Q312" i="11"/>
  <c r="R312" i="11"/>
  <c r="J312" i="11"/>
  <c r="N312" i="11" s="1"/>
  <c r="O312" i="11" s="1"/>
  <c r="P313" i="11"/>
  <c r="Q313" i="11"/>
  <c r="R313" i="11"/>
  <c r="J313" i="11"/>
  <c r="N313" i="11" s="1"/>
  <c r="O313" i="11" s="1"/>
  <c r="P314" i="11"/>
  <c r="Q314" i="11"/>
  <c r="R314" i="11"/>
  <c r="J314" i="11"/>
  <c r="N314" i="11" s="1"/>
  <c r="O314" i="11" s="1"/>
  <c r="P315" i="11"/>
  <c r="Q315" i="11"/>
  <c r="R315" i="11"/>
  <c r="J315" i="11"/>
  <c r="N315" i="11" s="1"/>
  <c r="O315" i="11" s="1"/>
  <c r="P316" i="11"/>
  <c r="Q316" i="11"/>
  <c r="R316" i="11"/>
  <c r="J316" i="11"/>
  <c r="N316" i="11" s="1"/>
  <c r="O316" i="11" s="1"/>
  <c r="P317" i="11"/>
  <c r="Q317" i="11"/>
  <c r="R317" i="11"/>
  <c r="J317" i="11"/>
  <c r="N317" i="11" s="1"/>
  <c r="O317" i="11" s="1"/>
  <c r="P318" i="11"/>
  <c r="Q318" i="11"/>
  <c r="R318" i="11"/>
  <c r="J318" i="11"/>
  <c r="N318" i="11" s="1"/>
  <c r="O318" i="11" s="1"/>
  <c r="P319" i="11"/>
  <c r="Q319" i="11"/>
  <c r="R319" i="11"/>
  <c r="J319" i="11"/>
  <c r="N319" i="11" s="1"/>
  <c r="O319" i="11" s="1"/>
  <c r="P320" i="11"/>
  <c r="Q320" i="11"/>
  <c r="R320" i="11"/>
  <c r="J320" i="11"/>
  <c r="N320" i="11" s="1"/>
  <c r="O320" i="11" s="1"/>
  <c r="P321" i="11"/>
  <c r="Q321" i="11"/>
  <c r="R321" i="11"/>
  <c r="J321" i="11"/>
  <c r="N321" i="11" s="1"/>
  <c r="O321" i="11" s="1"/>
  <c r="P322" i="11"/>
  <c r="Q322" i="11"/>
  <c r="R322" i="11"/>
  <c r="J322" i="11"/>
  <c r="N322" i="11" s="1"/>
  <c r="O322" i="11" s="1"/>
  <c r="P323" i="11"/>
  <c r="Q323" i="11"/>
  <c r="R323" i="11"/>
  <c r="J323" i="11"/>
  <c r="N323" i="11" s="1"/>
  <c r="O323" i="11" s="1"/>
  <c r="P324" i="11"/>
  <c r="Q324" i="11"/>
  <c r="R324" i="11"/>
  <c r="J324" i="11"/>
  <c r="N324" i="11" s="1"/>
  <c r="O324" i="11" s="1"/>
  <c r="P325" i="11"/>
  <c r="Q325" i="11"/>
  <c r="R325" i="11"/>
  <c r="J325" i="11"/>
  <c r="N325" i="11" s="1"/>
  <c r="O325" i="11" s="1"/>
  <c r="P326" i="11"/>
  <c r="Q326" i="11"/>
  <c r="R326" i="11"/>
  <c r="J326" i="11"/>
  <c r="N326" i="11" s="1"/>
  <c r="O326" i="11" s="1"/>
  <c r="P327" i="11"/>
  <c r="Q327" i="11"/>
  <c r="R327" i="11"/>
  <c r="J327" i="11"/>
  <c r="N327" i="11" s="1"/>
  <c r="O327" i="11" s="1"/>
  <c r="P328" i="11"/>
  <c r="Q328" i="11"/>
  <c r="R328" i="11"/>
  <c r="J328" i="11"/>
  <c r="N328" i="11" s="1"/>
  <c r="O328" i="11" s="1"/>
  <c r="P329" i="11"/>
  <c r="Q329" i="11"/>
  <c r="R329" i="11"/>
  <c r="J329" i="11"/>
  <c r="N329" i="11" s="1"/>
  <c r="O329" i="11" s="1"/>
  <c r="P330" i="11"/>
  <c r="Q330" i="11"/>
  <c r="R330" i="11"/>
  <c r="J330" i="11"/>
  <c r="N330" i="11" s="1"/>
  <c r="O330" i="11" s="1"/>
  <c r="P331" i="11"/>
  <c r="Q331" i="11"/>
  <c r="R331" i="11"/>
  <c r="J331" i="11"/>
  <c r="N331" i="11" s="1"/>
  <c r="O331" i="11" s="1"/>
  <c r="P332" i="11"/>
  <c r="Q332" i="11"/>
  <c r="R332" i="11"/>
  <c r="J332" i="11"/>
  <c r="N332" i="11" s="1"/>
  <c r="O332" i="11" s="1"/>
  <c r="P333" i="11"/>
  <c r="Q333" i="11"/>
  <c r="R333" i="11"/>
  <c r="J333" i="11"/>
  <c r="N333" i="11" s="1"/>
  <c r="O333" i="11" s="1"/>
  <c r="P334" i="11"/>
  <c r="Q334" i="11"/>
  <c r="R334" i="11"/>
  <c r="J334" i="11"/>
  <c r="N334" i="11" s="1"/>
  <c r="O334" i="11" s="1"/>
  <c r="P335" i="11"/>
  <c r="Q335" i="11"/>
  <c r="R335" i="11"/>
  <c r="J335" i="11"/>
  <c r="N335" i="11" s="1"/>
  <c r="O335" i="11" s="1"/>
  <c r="P336" i="11"/>
  <c r="Q336" i="11"/>
  <c r="R336" i="11"/>
  <c r="J336" i="11"/>
  <c r="N336" i="11" s="1"/>
  <c r="O336" i="11" s="1"/>
  <c r="P337" i="11"/>
  <c r="Q337" i="11"/>
  <c r="R337" i="11"/>
  <c r="J337" i="11"/>
  <c r="N337" i="11" s="1"/>
  <c r="O337" i="11" s="1"/>
  <c r="P338" i="11"/>
  <c r="Q338" i="11"/>
  <c r="R338" i="11"/>
  <c r="J338" i="11"/>
  <c r="N338" i="11" s="1"/>
  <c r="O338" i="11" s="1"/>
  <c r="P339" i="11"/>
  <c r="Q339" i="11"/>
  <c r="R339" i="11"/>
  <c r="J339" i="11"/>
  <c r="N339" i="11" s="1"/>
  <c r="O339" i="11" s="1"/>
  <c r="P340" i="11"/>
  <c r="Q340" i="11"/>
  <c r="R340" i="11"/>
  <c r="J340" i="11"/>
  <c r="N340" i="11" s="1"/>
  <c r="O340" i="11" s="1"/>
  <c r="P341" i="11"/>
  <c r="Q341" i="11"/>
  <c r="R341" i="11"/>
  <c r="J341" i="11"/>
  <c r="N341" i="11" s="1"/>
  <c r="O341" i="11" s="1"/>
  <c r="P342" i="11"/>
  <c r="Q342" i="11"/>
  <c r="R342" i="11"/>
  <c r="J342" i="11"/>
  <c r="N342" i="11" s="1"/>
  <c r="O342" i="11" s="1"/>
  <c r="P343" i="11"/>
  <c r="Q343" i="11"/>
  <c r="R343" i="11"/>
  <c r="J343" i="11"/>
  <c r="N343" i="11" s="1"/>
  <c r="O343" i="11" s="1"/>
  <c r="P344" i="11"/>
  <c r="Q344" i="11"/>
  <c r="R344" i="11"/>
  <c r="J344" i="11"/>
  <c r="N344" i="11" s="1"/>
  <c r="O344" i="11" s="1"/>
  <c r="P345" i="11"/>
  <c r="Q345" i="11"/>
  <c r="R345" i="11"/>
  <c r="J345" i="11"/>
  <c r="N345" i="11" s="1"/>
  <c r="O345" i="11" s="1"/>
  <c r="P346" i="11"/>
  <c r="Q346" i="11"/>
  <c r="R346" i="11"/>
  <c r="J346" i="11"/>
  <c r="N346" i="11" s="1"/>
  <c r="O346" i="11" s="1"/>
  <c r="P347" i="11"/>
  <c r="Q347" i="11"/>
  <c r="R347" i="11"/>
  <c r="J347" i="11"/>
  <c r="N347" i="11" s="1"/>
  <c r="O347" i="11" s="1"/>
  <c r="P348" i="11"/>
  <c r="Q348" i="11"/>
  <c r="R348" i="11"/>
  <c r="J348" i="11"/>
  <c r="N348" i="11" s="1"/>
  <c r="O348" i="11" s="1"/>
  <c r="P349" i="11"/>
  <c r="Q349" i="11"/>
  <c r="R349" i="11"/>
  <c r="J349" i="11"/>
  <c r="N349" i="11" s="1"/>
  <c r="O349" i="11" s="1"/>
  <c r="P350" i="11"/>
  <c r="Q350" i="11"/>
  <c r="R350" i="11"/>
  <c r="J350" i="11"/>
  <c r="N350" i="11" s="1"/>
  <c r="O350" i="11" s="1"/>
  <c r="P351" i="11"/>
  <c r="Q351" i="11"/>
  <c r="R351" i="11"/>
  <c r="J351" i="11"/>
  <c r="N351" i="11" s="1"/>
  <c r="O351" i="11" s="1"/>
  <c r="P352" i="11"/>
  <c r="Q352" i="11"/>
  <c r="R352" i="11"/>
  <c r="J352" i="11"/>
  <c r="N352" i="11" s="1"/>
  <c r="O352" i="11" s="1"/>
  <c r="P353" i="11"/>
  <c r="Q353" i="11"/>
  <c r="R353" i="11"/>
  <c r="J353" i="11"/>
  <c r="N353" i="11" s="1"/>
  <c r="O353" i="11" s="1"/>
  <c r="P354" i="11"/>
  <c r="Q354" i="11"/>
  <c r="R354" i="11"/>
  <c r="J354" i="11"/>
  <c r="N354" i="11" s="1"/>
  <c r="O354" i="11" s="1"/>
  <c r="P355" i="11"/>
  <c r="Q355" i="11"/>
  <c r="R355" i="11"/>
  <c r="J355" i="11"/>
  <c r="N355" i="11" s="1"/>
  <c r="O355" i="11" s="1"/>
  <c r="P356" i="11"/>
  <c r="Q356" i="11"/>
  <c r="R356" i="11"/>
  <c r="J356" i="11"/>
  <c r="N356" i="11" s="1"/>
  <c r="O356" i="11" s="1"/>
  <c r="P357" i="11"/>
  <c r="Q357" i="11"/>
  <c r="R357" i="11"/>
  <c r="J357" i="11"/>
  <c r="N357" i="11" s="1"/>
  <c r="O357" i="11" s="1"/>
  <c r="P358" i="11"/>
  <c r="Q358" i="11"/>
  <c r="R358" i="11"/>
  <c r="J358" i="11"/>
  <c r="N358" i="11" s="1"/>
  <c r="O358" i="11" s="1"/>
  <c r="P359" i="11"/>
  <c r="Q359" i="11"/>
  <c r="R359" i="11"/>
  <c r="J359" i="11"/>
  <c r="N359" i="11" s="1"/>
  <c r="O359" i="11" s="1"/>
  <c r="P360" i="11"/>
  <c r="Q360" i="11"/>
  <c r="R360" i="11"/>
  <c r="J360" i="11"/>
  <c r="N360" i="11" s="1"/>
  <c r="O360" i="11" s="1"/>
  <c r="P361" i="11"/>
  <c r="Q361" i="11"/>
  <c r="R361" i="11"/>
  <c r="J361" i="11"/>
  <c r="N361" i="11" s="1"/>
  <c r="O361" i="11" s="1"/>
  <c r="P362" i="11"/>
  <c r="Q362" i="11"/>
  <c r="R362" i="11"/>
  <c r="J362" i="11"/>
  <c r="N362" i="11" s="1"/>
  <c r="O362" i="11" s="1"/>
  <c r="P363" i="11"/>
  <c r="Q363" i="11"/>
  <c r="R363" i="11"/>
  <c r="J363" i="11"/>
  <c r="N363" i="11" s="1"/>
  <c r="O363" i="11" s="1"/>
  <c r="P364" i="11"/>
  <c r="Q364" i="11"/>
  <c r="R364" i="11"/>
  <c r="J364" i="11"/>
  <c r="N364" i="11" s="1"/>
  <c r="O364" i="11" s="1"/>
  <c r="P365" i="11"/>
  <c r="Q365" i="11"/>
  <c r="R365" i="11"/>
  <c r="J365" i="11"/>
  <c r="N365" i="11" s="1"/>
  <c r="O365" i="11" s="1"/>
  <c r="P366" i="11"/>
  <c r="Q366" i="11"/>
  <c r="R366" i="11"/>
  <c r="J366" i="11"/>
  <c r="N366" i="11" s="1"/>
  <c r="O366" i="11" s="1"/>
  <c r="P367" i="11"/>
  <c r="Q367" i="11"/>
  <c r="R367" i="11"/>
  <c r="J367" i="11"/>
  <c r="N367" i="11" s="1"/>
  <c r="O367" i="11" s="1"/>
  <c r="P368" i="11"/>
  <c r="Q368" i="11"/>
  <c r="R368" i="11"/>
  <c r="J368" i="11"/>
  <c r="N368" i="11" s="1"/>
  <c r="O368" i="11" s="1"/>
  <c r="P369" i="11"/>
  <c r="Q369" i="11"/>
  <c r="R369" i="11"/>
  <c r="J369" i="11"/>
  <c r="N369" i="11" s="1"/>
  <c r="O369" i="11" s="1"/>
  <c r="P370" i="11"/>
  <c r="Q370" i="11"/>
  <c r="R370" i="11"/>
  <c r="J370" i="11"/>
  <c r="N370" i="11" s="1"/>
  <c r="O370" i="11" s="1"/>
  <c r="P371" i="11"/>
  <c r="Q371" i="11"/>
  <c r="R371" i="11"/>
  <c r="J371" i="11"/>
  <c r="N371" i="11" s="1"/>
  <c r="O371" i="11" s="1"/>
  <c r="P372" i="11"/>
  <c r="Q372" i="11"/>
  <c r="R372" i="11"/>
  <c r="J372" i="11"/>
  <c r="N372" i="11" s="1"/>
  <c r="O372" i="11" s="1"/>
  <c r="P373" i="11"/>
  <c r="Q373" i="11"/>
  <c r="R373" i="11"/>
  <c r="J373" i="11"/>
  <c r="N373" i="11" s="1"/>
  <c r="O373" i="11" s="1"/>
  <c r="P374" i="11"/>
  <c r="Q374" i="11"/>
  <c r="R374" i="11"/>
  <c r="J374" i="11"/>
  <c r="N374" i="11" s="1"/>
  <c r="O374" i="11" s="1"/>
  <c r="P375" i="11"/>
  <c r="Q375" i="11"/>
  <c r="R375" i="11"/>
  <c r="J375" i="11"/>
  <c r="N375" i="11" s="1"/>
  <c r="O375" i="11" s="1"/>
  <c r="P376" i="11"/>
  <c r="Q376" i="11"/>
  <c r="R376" i="11"/>
  <c r="J376" i="11"/>
  <c r="N376" i="11" s="1"/>
  <c r="O376" i="11" s="1"/>
  <c r="P377" i="11"/>
  <c r="Q377" i="11"/>
  <c r="R377" i="11"/>
  <c r="J377" i="11"/>
  <c r="N377" i="11" s="1"/>
  <c r="O377" i="11" s="1"/>
  <c r="P378" i="11"/>
  <c r="Q378" i="11"/>
  <c r="R378" i="11"/>
  <c r="J378" i="11"/>
  <c r="N378" i="11" s="1"/>
  <c r="O378" i="11" s="1"/>
  <c r="P379" i="11"/>
  <c r="Q379" i="11"/>
  <c r="R379" i="11"/>
  <c r="J379" i="11"/>
  <c r="N379" i="11" s="1"/>
  <c r="O379" i="11" s="1"/>
  <c r="P380" i="11"/>
  <c r="Q380" i="11"/>
  <c r="R380" i="11"/>
  <c r="J380" i="11"/>
  <c r="N380" i="11" s="1"/>
  <c r="O380" i="11" s="1"/>
  <c r="P381" i="11"/>
  <c r="Q381" i="11"/>
  <c r="R381" i="11"/>
  <c r="J381" i="11"/>
  <c r="N381" i="11" s="1"/>
  <c r="O381" i="11" s="1"/>
  <c r="P382" i="11"/>
  <c r="Q382" i="11"/>
  <c r="R382" i="11"/>
  <c r="J382" i="11"/>
  <c r="N382" i="11" s="1"/>
  <c r="O382" i="11" s="1"/>
  <c r="P383" i="11"/>
  <c r="Q383" i="11"/>
  <c r="R383" i="11"/>
  <c r="J383" i="11"/>
  <c r="N383" i="11" s="1"/>
  <c r="O383" i="11" s="1"/>
  <c r="P384" i="11"/>
  <c r="Q384" i="11"/>
  <c r="R384" i="11"/>
  <c r="J384" i="11"/>
  <c r="N384" i="11" s="1"/>
  <c r="O384" i="11" s="1"/>
  <c r="P385" i="11"/>
  <c r="Q385" i="11"/>
  <c r="R385" i="11"/>
  <c r="J385" i="11"/>
  <c r="N385" i="11" s="1"/>
  <c r="O385" i="11" s="1"/>
  <c r="P386" i="11"/>
  <c r="Q386" i="11"/>
  <c r="R386" i="11"/>
  <c r="J386" i="11"/>
  <c r="N386" i="11" s="1"/>
  <c r="O386" i="11" s="1"/>
  <c r="P387" i="11"/>
  <c r="Q387" i="11"/>
  <c r="R387" i="11"/>
  <c r="J387" i="11"/>
  <c r="N387" i="11" s="1"/>
  <c r="O387" i="11" s="1"/>
  <c r="P388" i="11"/>
  <c r="Q388" i="11"/>
  <c r="R388" i="11"/>
  <c r="J388" i="11"/>
  <c r="N388" i="11" s="1"/>
  <c r="O388" i="11" s="1"/>
  <c r="P389" i="11"/>
  <c r="Q389" i="11"/>
  <c r="R389" i="11"/>
  <c r="J389" i="11"/>
  <c r="N389" i="11" s="1"/>
  <c r="O389" i="11" s="1"/>
  <c r="P390" i="11"/>
  <c r="Q390" i="11"/>
  <c r="R390" i="11"/>
  <c r="J390" i="11"/>
  <c r="N390" i="11" s="1"/>
  <c r="O390" i="11" s="1"/>
  <c r="P391" i="11"/>
  <c r="Q391" i="11"/>
  <c r="R391" i="11"/>
  <c r="J391" i="11"/>
  <c r="N391" i="11" s="1"/>
  <c r="O391" i="11" s="1"/>
  <c r="P392" i="11"/>
  <c r="Q392" i="11"/>
  <c r="R392" i="11"/>
  <c r="J392" i="11"/>
  <c r="N392" i="11" s="1"/>
  <c r="O392" i="11" s="1"/>
  <c r="P393" i="11"/>
  <c r="Q393" i="11"/>
  <c r="R393" i="11"/>
  <c r="J393" i="11"/>
  <c r="N393" i="11" s="1"/>
  <c r="O393" i="11" s="1"/>
  <c r="P394" i="11"/>
  <c r="Q394" i="11"/>
  <c r="R394" i="11"/>
  <c r="J394" i="11"/>
  <c r="N394" i="11" s="1"/>
  <c r="O394" i="11" s="1"/>
  <c r="P395" i="11"/>
  <c r="Q395" i="11"/>
  <c r="R395" i="11"/>
  <c r="J395" i="11"/>
  <c r="N395" i="11" s="1"/>
  <c r="O395" i="11" s="1"/>
  <c r="P396" i="11"/>
  <c r="Q396" i="11"/>
  <c r="R396" i="11"/>
  <c r="J396" i="11"/>
  <c r="N396" i="11" s="1"/>
  <c r="O396" i="11" s="1"/>
  <c r="P397" i="11"/>
  <c r="Q397" i="11"/>
  <c r="R397" i="11"/>
  <c r="J397" i="11"/>
  <c r="N397" i="11" s="1"/>
  <c r="O397" i="11" s="1"/>
  <c r="P398" i="11"/>
  <c r="Q398" i="11"/>
  <c r="R398" i="11"/>
  <c r="J398" i="11"/>
  <c r="N398" i="11" s="1"/>
  <c r="O398" i="11" s="1"/>
  <c r="P399" i="11"/>
  <c r="Q399" i="11"/>
  <c r="R399" i="11"/>
  <c r="J399" i="11"/>
  <c r="N399" i="11" s="1"/>
  <c r="O399" i="11" s="1"/>
  <c r="P400" i="11"/>
  <c r="Q400" i="11"/>
  <c r="R400" i="11"/>
  <c r="J400" i="11"/>
  <c r="N400" i="11" s="1"/>
  <c r="O400" i="11" s="1"/>
  <c r="P401" i="11"/>
  <c r="Q401" i="11"/>
  <c r="R401" i="11"/>
  <c r="J401" i="11"/>
  <c r="N401" i="11" s="1"/>
  <c r="O401" i="11" s="1"/>
  <c r="P402" i="11"/>
  <c r="Q402" i="11"/>
  <c r="R402" i="11"/>
  <c r="J402" i="11"/>
  <c r="N402" i="11" s="1"/>
  <c r="O402" i="11" s="1"/>
  <c r="P403" i="11"/>
  <c r="Q403" i="11"/>
  <c r="R403" i="11"/>
  <c r="J403" i="11"/>
  <c r="N403" i="11" s="1"/>
  <c r="O403" i="11" s="1"/>
  <c r="P404" i="11"/>
  <c r="Q404" i="11"/>
  <c r="R404" i="11"/>
  <c r="J404" i="11"/>
  <c r="N404" i="11" s="1"/>
  <c r="O404" i="11" s="1"/>
  <c r="P405" i="11"/>
  <c r="Q405" i="11"/>
  <c r="R405" i="11"/>
  <c r="J405" i="11"/>
  <c r="N405" i="11" s="1"/>
  <c r="O405" i="11" s="1"/>
  <c r="P406" i="11"/>
  <c r="Q406" i="11"/>
  <c r="R406" i="11"/>
  <c r="J406" i="11"/>
  <c r="N406" i="11" s="1"/>
  <c r="O406" i="11" s="1"/>
  <c r="P407" i="11"/>
  <c r="Q407" i="11"/>
  <c r="R407" i="11"/>
  <c r="J407" i="11"/>
  <c r="N407" i="11" s="1"/>
  <c r="O407" i="11" s="1"/>
  <c r="P408" i="11"/>
  <c r="Q408" i="11"/>
  <c r="R408" i="11"/>
  <c r="J408" i="11"/>
  <c r="N408" i="11" s="1"/>
  <c r="O408" i="11" s="1"/>
  <c r="P409" i="11"/>
  <c r="Q409" i="11"/>
  <c r="R409" i="11"/>
  <c r="J409" i="11"/>
  <c r="N409" i="11" s="1"/>
  <c r="O409" i="11" s="1"/>
  <c r="P410" i="11"/>
  <c r="Q410" i="11"/>
  <c r="R410" i="11"/>
  <c r="J410" i="11"/>
  <c r="N410" i="11" s="1"/>
  <c r="O410" i="11" s="1"/>
  <c r="P411" i="11"/>
  <c r="Q411" i="11"/>
  <c r="R411" i="11"/>
  <c r="J411" i="11"/>
  <c r="N411" i="11" s="1"/>
  <c r="O411" i="11" s="1"/>
  <c r="P412" i="11"/>
  <c r="Q412" i="11"/>
  <c r="R412" i="11"/>
  <c r="J412" i="11"/>
  <c r="N412" i="11" s="1"/>
  <c r="O412" i="11" s="1"/>
  <c r="P413" i="11"/>
  <c r="Q413" i="11"/>
  <c r="R413" i="11"/>
  <c r="J413" i="11"/>
  <c r="N413" i="11" s="1"/>
  <c r="O413" i="11" s="1"/>
  <c r="P414" i="11"/>
  <c r="Q414" i="11"/>
  <c r="R414" i="11"/>
  <c r="J414" i="11"/>
  <c r="N414" i="11" s="1"/>
  <c r="O414" i="11" s="1"/>
  <c r="P415" i="11"/>
  <c r="Q415" i="11"/>
  <c r="R415" i="11"/>
  <c r="J415" i="11"/>
  <c r="N415" i="11" s="1"/>
  <c r="O415" i="11" s="1"/>
  <c r="P416" i="11"/>
  <c r="Q416" i="11"/>
  <c r="R416" i="11"/>
  <c r="J416" i="11"/>
  <c r="N416" i="11" s="1"/>
  <c r="O416" i="11" s="1"/>
  <c r="P417" i="11"/>
  <c r="Q417" i="11"/>
  <c r="R417" i="11"/>
  <c r="J417" i="11"/>
  <c r="N417" i="11" s="1"/>
  <c r="O417" i="11" s="1"/>
  <c r="P418" i="11"/>
  <c r="Q418" i="11"/>
  <c r="R418" i="11"/>
  <c r="J418" i="11"/>
  <c r="N418" i="11" s="1"/>
  <c r="O418" i="11" s="1"/>
  <c r="P419" i="11"/>
  <c r="Q419" i="11"/>
  <c r="R419" i="11"/>
  <c r="J419" i="11"/>
  <c r="N419" i="11" s="1"/>
  <c r="O419" i="11" s="1"/>
  <c r="P420" i="11"/>
  <c r="Q420" i="11"/>
  <c r="R420" i="11"/>
  <c r="J420" i="11"/>
  <c r="N420" i="11" s="1"/>
  <c r="O420" i="11" s="1"/>
  <c r="P421" i="11"/>
  <c r="Q421" i="11"/>
  <c r="R421" i="11"/>
  <c r="J421" i="11"/>
  <c r="N421" i="11" s="1"/>
  <c r="O421" i="11" s="1"/>
  <c r="P422" i="11"/>
  <c r="Q422" i="11"/>
  <c r="R422" i="11"/>
  <c r="J422" i="11"/>
  <c r="N422" i="11" s="1"/>
  <c r="O422" i="11" s="1"/>
  <c r="P423" i="11"/>
  <c r="Q423" i="11"/>
  <c r="R423" i="11"/>
  <c r="J423" i="11"/>
  <c r="N423" i="11" s="1"/>
  <c r="O423" i="11" s="1"/>
  <c r="P424" i="11"/>
  <c r="Q424" i="11"/>
  <c r="R424" i="11"/>
  <c r="J424" i="11"/>
  <c r="N424" i="11" s="1"/>
  <c r="O424" i="11" s="1"/>
  <c r="P425" i="11"/>
  <c r="Q425" i="11"/>
  <c r="R425" i="11"/>
  <c r="J425" i="11"/>
  <c r="N425" i="11" s="1"/>
  <c r="O425" i="11" s="1"/>
  <c r="P426" i="11"/>
  <c r="Q426" i="11"/>
  <c r="R426" i="11"/>
  <c r="J426" i="11"/>
  <c r="N426" i="11" s="1"/>
  <c r="O426" i="11" s="1"/>
  <c r="P427" i="11"/>
  <c r="Q427" i="11"/>
  <c r="R427" i="11"/>
  <c r="J427" i="11"/>
  <c r="N427" i="11" s="1"/>
  <c r="O427" i="11" s="1"/>
  <c r="P428" i="11"/>
  <c r="Q428" i="11"/>
  <c r="R428" i="11"/>
  <c r="J428" i="11"/>
  <c r="N428" i="11" s="1"/>
  <c r="O428" i="11" s="1"/>
  <c r="P429" i="11"/>
  <c r="Q429" i="11"/>
  <c r="R429" i="11"/>
  <c r="J429" i="11"/>
  <c r="N429" i="11" s="1"/>
  <c r="O429" i="11" s="1"/>
  <c r="P430" i="11"/>
  <c r="Q430" i="11"/>
  <c r="R430" i="11"/>
  <c r="J430" i="11"/>
  <c r="N430" i="11" s="1"/>
  <c r="O430" i="11" s="1"/>
  <c r="P431" i="11"/>
  <c r="Q431" i="11"/>
  <c r="R431" i="11"/>
  <c r="J431" i="11"/>
  <c r="N431" i="11" s="1"/>
  <c r="O431" i="11" s="1"/>
  <c r="P432" i="11"/>
  <c r="Q432" i="11"/>
  <c r="R432" i="11"/>
  <c r="J432" i="11"/>
  <c r="N432" i="11" s="1"/>
  <c r="O432" i="11" s="1"/>
  <c r="P433" i="11"/>
  <c r="Q433" i="11"/>
  <c r="R433" i="11"/>
  <c r="J433" i="11"/>
  <c r="N433" i="11" s="1"/>
  <c r="O433" i="11" s="1"/>
  <c r="P434" i="11"/>
  <c r="Q434" i="11"/>
  <c r="R434" i="11"/>
  <c r="J434" i="11"/>
  <c r="N434" i="11" s="1"/>
  <c r="O434" i="11" s="1"/>
  <c r="P435" i="11"/>
  <c r="Q435" i="11"/>
  <c r="R435" i="11"/>
  <c r="J435" i="11"/>
  <c r="N435" i="11" s="1"/>
  <c r="O435" i="11" s="1"/>
  <c r="P436" i="11"/>
  <c r="Q436" i="11"/>
  <c r="R436" i="11"/>
  <c r="J436" i="11"/>
  <c r="N436" i="11" s="1"/>
  <c r="O436" i="11" s="1"/>
  <c r="P437" i="11"/>
  <c r="Q437" i="11"/>
  <c r="R437" i="11"/>
  <c r="J437" i="11"/>
  <c r="N437" i="11" s="1"/>
  <c r="O437" i="11" s="1"/>
  <c r="P438" i="11"/>
  <c r="Q438" i="11"/>
  <c r="R438" i="11"/>
  <c r="J438" i="11"/>
  <c r="N438" i="11" s="1"/>
  <c r="O438" i="11" s="1"/>
  <c r="P439" i="11"/>
  <c r="Q439" i="11"/>
  <c r="R439" i="11"/>
  <c r="J439" i="11"/>
  <c r="N439" i="11" s="1"/>
  <c r="O439" i="11" s="1"/>
  <c r="P440" i="11"/>
  <c r="Q440" i="11"/>
  <c r="R440" i="11"/>
  <c r="J440" i="11"/>
  <c r="N440" i="11" s="1"/>
  <c r="O440" i="11" s="1"/>
  <c r="P441" i="11"/>
  <c r="Q441" i="11"/>
  <c r="R441" i="11"/>
  <c r="J441" i="11"/>
  <c r="N441" i="11" s="1"/>
  <c r="O441" i="11" s="1"/>
  <c r="P442" i="11"/>
  <c r="Q442" i="11"/>
  <c r="R442" i="11"/>
  <c r="J442" i="11"/>
  <c r="N442" i="11" s="1"/>
  <c r="O442" i="11" s="1"/>
  <c r="P443" i="11"/>
  <c r="Q443" i="11"/>
  <c r="R443" i="11"/>
  <c r="J443" i="11"/>
  <c r="N443" i="11" s="1"/>
  <c r="O443" i="11" s="1"/>
  <c r="P444" i="11"/>
  <c r="Q444" i="11"/>
  <c r="R444" i="11"/>
  <c r="J444" i="11"/>
  <c r="N444" i="11" s="1"/>
  <c r="O444" i="11" s="1"/>
  <c r="P445" i="11"/>
  <c r="Q445" i="11"/>
  <c r="R445" i="11"/>
  <c r="J445" i="11"/>
  <c r="N445" i="11" s="1"/>
  <c r="O445" i="11" s="1"/>
  <c r="P446" i="11"/>
  <c r="Q446" i="11"/>
  <c r="R446" i="11"/>
  <c r="J446" i="11"/>
  <c r="N446" i="11" s="1"/>
  <c r="O446" i="11" s="1"/>
  <c r="P447" i="11"/>
  <c r="Q447" i="11"/>
  <c r="R447" i="11"/>
  <c r="J447" i="11"/>
  <c r="N447" i="11" s="1"/>
  <c r="O447" i="11" s="1"/>
  <c r="P448" i="11"/>
  <c r="Q448" i="11"/>
  <c r="R448" i="11"/>
  <c r="J448" i="11"/>
  <c r="N448" i="11" s="1"/>
  <c r="O448" i="11" s="1"/>
  <c r="P449" i="11"/>
  <c r="Q449" i="11"/>
  <c r="R449" i="11"/>
  <c r="J449" i="11"/>
  <c r="N449" i="11" s="1"/>
  <c r="O449" i="11" s="1"/>
  <c r="P450" i="11"/>
  <c r="Q450" i="11"/>
  <c r="R450" i="11"/>
  <c r="J450" i="11"/>
  <c r="N450" i="11" s="1"/>
  <c r="O450" i="11" s="1"/>
  <c r="P451" i="11"/>
  <c r="Q451" i="11"/>
  <c r="R451" i="11"/>
  <c r="J451" i="11"/>
  <c r="N451" i="11" s="1"/>
  <c r="O451" i="11" s="1"/>
  <c r="P452" i="11"/>
  <c r="Q452" i="11"/>
  <c r="R452" i="11"/>
  <c r="J452" i="11"/>
  <c r="N452" i="11" s="1"/>
  <c r="O452" i="11" s="1"/>
  <c r="P453" i="11"/>
  <c r="Q453" i="11"/>
  <c r="R453" i="11"/>
  <c r="J453" i="11"/>
  <c r="N453" i="11" s="1"/>
  <c r="O453" i="11" s="1"/>
  <c r="P454" i="11"/>
  <c r="Q454" i="11"/>
  <c r="R454" i="11"/>
  <c r="J454" i="11"/>
  <c r="N454" i="11" s="1"/>
  <c r="O454" i="11" s="1"/>
  <c r="P455" i="11"/>
  <c r="Q455" i="11"/>
  <c r="R455" i="11"/>
  <c r="J455" i="11"/>
  <c r="N455" i="11" s="1"/>
  <c r="O455" i="11" s="1"/>
  <c r="P456" i="11"/>
  <c r="Q456" i="11"/>
  <c r="R456" i="11"/>
  <c r="J456" i="11"/>
  <c r="N456" i="11" s="1"/>
  <c r="O456" i="11" s="1"/>
  <c r="P457" i="11"/>
  <c r="Q457" i="11"/>
  <c r="R457" i="11"/>
  <c r="J457" i="11"/>
  <c r="N457" i="11" s="1"/>
  <c r="O457" i="11" s="1"/>
  <c r="P458" i="11"/>
  <c r="Q458" i="11"/>
  <c r="R458" i="11"/>
  <c r="J458" i="11"/>
  <c r="N458" i="11" s="1"/>
  <c r="O458" i="11" s="1"/>
  <c r="P459" i="11"/>
  <c r="Q459" i="11"/>
  <c r="R459" i="11"/>
  <c r="J459" i="11"/>
  <c r="N459" i="11" s="1"/>
  <c r="O459" i="11" s="1"/>
  <c r="P460" i="11"/>
  <c r="Q460" i="11"/>
  <c r="R460" i="11"/>
  <c r="J460" i="11"/>
  <c r="N460" i="11" s="1"/>
  <c r="O460" i="11" s="1"/>
  <c r="P461" i="11"/>
  <c r="Q461" i="11"/>
  <c r="R461" i="11"/>
  <c r="J461" i="11"/>
  <c r="N461" i="11" s="1"/>
  <c r="O461" i="11" s="1"/>
  <c r="P462" i="11"/>
  <c r="Q462" i="11"/>
  <c r="R462" i="11"/>
  <c r="J462" i="11"/>
  <c r="N462" i="11" s="1"/>
  <c r="O462" i="11" s="1"/>
  <c r="P463" i="11"/>
  <c r="Q463" i="11"/>
  <c r="R463" i="11"/>
  <c r="J463" i="11"/>
  <c r="N463" i="11" s="1"/>
  <c r="O463" i="11" s="1"/>
  <c r="P464" i="11"/>
  <c r="Q464" i="11"/>
  <c r="R464" i="11"/>
  <c r="J464" i="11"/>
  <c r="N464" i="11" s="1"/>
  <c r="O464" i="11" s="1"/>
  <c r="P465" i="11"/>
  <c r="Q465" i="11"/>
  <c r="R465" i="11"/>
  <c r="J465" i="11"/>
  <c r="N465" i="11" s="1"/>
  <c r="O465" i="11" s="1"/>
  <c r="P466" i="11"/>
  <c r="Q466" i="11"/>
  <c r="R466" i="11"/>
  <c r="J466" i="11"/>
  <c r="N466" i="11" s="1"/>
  <c r="O466" i="11" s="1"/>
  <c r="P467" i="11"/>
  <c r="Q467" i="11"/>
  <c r="R467" i="11"/>
  <c r="J467" i="11"/>
  <c r="N467" i="11" s="1"/>
  <c r="O467" i="11" s="1"/>
  <c r="P468" i="11"/>
  <c r="Q468" i="11"/>
  <c r="R468" i="11"/>
  <c r="J468" i="11"/>
  <c r="N468" i="11" s="1"/>
  <c r="O468" i="11" s="1"/>
  <c r="P469" i="11"/>
  <c r="Q469" i="11"/>
  <c r="R469" i="11"/>
  <c r="J469" i="11"/>
  <c r="N469" i="11" s="1"/>
  <c r="O469" i="11" s="1"/>
  <c r="P470" i="11"/>
  <c r="Q470" i="11"/>
  <c r="R470" i="11"/>
  <c r="J470" i="11"/>
  <c r="N470" i="11" s="1"/>
  <c r="O470" i="11" s="1"/>
  <c r="P471" i="11"/>
  <c r="Q471" i="11"/>
  <c r="R471" i="11"/>
  <c r="J471" i="11"/>
  <c r="N471" i="11" s="1"/>
  <c r="O471" i="11" s="1"/>
  <c r="P472" i="11"/>
  <c r="Q472" i="11"/>
  <c r="R472" i="11"/>
  <c r="J472" i="11"/>
  <c r="N472" i="11" s="1"/>
  <c r="O472" i="11" s="1"/>
  <c r="P473" i="11"/>
  <c r="Q473" i="11"/>
  <c r="R473" i="11"/>
  <c r="J473" i="11"/>
  <c r="N473" i="11" s="1"/>
  <c r="O473" i="11" s="1"/>
  <c r="P474" i="11"/>
  <c r="Q474" i="11"/>
  <c r="R474" i="11"/>
  <c r="J474" i="11"/>
  <c r="N474" i="11" s="1"/>
  <c r="O474" i="11" s="1"/>
  <c r="P475" i="11"/>
  <c r="Q475" i="11"/>
  <c r="R475" i="11"/>
  <c r="J475" i="11"/>
  <c r="N475" i="11" s="1"/>
  <c r="O475" i="11" s="1"/>
  <c r="P476" i="11"/>
  <c r="Q476" i="11"/>
  <c r="R476" i="11"/>
  <c r="J476" i="11"/>
  <c r="N476" i="11" s="1"/>
  <c r="O476" i="11" s="1"/>
  <c r="P477" i="11"/>
  <c r="Q477" i="11"/>
  <c r="R477" i="11"/>
  <c r="J477" i="11"/>
  <c r="N477" i="11" s="1"/>
  <c r="O477" i="11" s="1"/>
  <c r="P478" i="11"/>
  <c r="Q478" i="11"/>
  <c r="R478" i="11"/>
  <c r="J478" i="11"/>
  <c r="N478" i="11" s="1"/>
  <c r="O478" i="11" s="1"/>
  <c r="P479" i="11"/>
  <c r="Q479" i="11"/>
  <c r="R479" i="11"/>
  <c r="J479" i="11"/>
  <c r="N479" i="11" s="1"/>
  <c r="O479" i="11" s="1"/>
  <c r="P480" i="11"/>
  <c r="Q480" i="11"/>
  <c r="R480" i="11"/>
  <c r="J480" i="11"/>
  <c r="N480" i="11" s="1"/>
  <c r="O480" i="11" s="1"/>
  <c r="P481" i="11"/>
  <c r="Q481" i="11"/>
  <c r="R481" i="11"/>
  <c r="J481" i="11"/>
  <c r="N481" i="11" s="1"/>
  <c r="O481" i="11" s="1"/>
  <c r="P482" i="11"/>
  <c r="Q482" i="11"/>
  <c r="R482" i="11"/>
  <c r="J482" i="11"/>
  <c r="N482" i="11" s="1"/>
  <c r="O482" i="11" s="1"/>
  <c r="P483" i="11"/>
  <c r="Q483" i="11"/>
  <c r="R483" i="11"/>
  <c r="J483" i="11"/>
  <c r="N483" i="11" s="1"/>
  <c r="O483" i="11" s="1"/>
  <c r="P484" i="11"/>
  <c r="Q484" i="11"/>
  <c r="R484" i="11"/>
  <c r="J484" i="11"/>
  <c r="N484" i="11" s="1"/>
  <c r="O484" i="11" s="1"/>
  <c r="P485" i="11"/>
  <c r="Q485" i="11"/>
  <c r="R485" i="11"/>
  <c r="J485" i="11"/>
  <c r="N485" i="11" s="1"/>
  <c r="O485" i="11" s="1"/>
  <c r="P486" i="11"/>
  <c r="Q486" i="11"/>
  <c r="R486" i="11"/>
  <c r="J486" i="11"/>
  <c r="N486" i="11" s="1"/>
  <c r="O486" i="11" s="1"/>
  <c r="P487" i="11"/>
  <c r="Q487" i="11"/>
  <c r="R487" i="11"/>
  <c r="J487" i="11"/>
  <c r="N487" i="11" s="1"/>
  <c r="O487" i="11" s="1"/>
  <c r="P488" i="11"/>
  <c r="Q488" i="11"/>
  <c r="R488" i="11"/>
  <c r="J488" i="11"/>
  <c r="N488" i="11" s="1"/>
  <c r="O488" i="11" s="1"/>
  <c r="P489" i="11"/>
  <c r="Q489" i="11"/>
  <c r="R489" i="11"/>
  <c r="J489" i="11"/>
  <c r="N489" i="11" s="1"/>
  <c r="O489" i="11" s="1"/>
  <c r="P490" i="11"/>
  <c r="Q490" i="11"/>
  <c r="R490" i="11"/>
  <c r="J490" i="11"/>
  <c r="N490" i="11" s="1"/>
  <c r="O490" i="11" s="1"/>
  <c r="P491" i="11"/>
  <c r="Q491" i="11"/>
  <c r="R491" i="11"/>
  <c r="J491" i="11"/>
  <c r="N491" i="11" s="1"/>
  <c r="O491" i="11" s="1"/>
  <c r="P492" i="11"/>
  <c r="Q492" i="11"/>
  <c r="R492" i="11"/>
  <c r="J492" i="11"/>
  <c r="N492" i="11" s="1"/>
  <c r="O492" i="11" s="1"/>
  <c r="P493" i="11"/>
  <c r="Q493" i="11"/>
  <c r="R493" i="11"/>
  <c r="J493" i="11"/>
  <c r="N493" i="11" s="1"/>
  <c r="O493" i="11" s="1"/>
  <c r="P494" i="11"/>
  <c r="Q494" i="11"/>
  <c r="R494" i="11"/>
  <c r="J494" i="11"/>
  <c r="N494" i="11" s="1"/>
  <c r="O494" i="11" s="1"/>
  <c r="P495" i="11"/>
  <c r="Q495" i="11"/>
  <c r="R495" i="11"/>
  <c r="J495" i="11"/>
  <c r="N495" i="11" s="1"/>
  <c r="O495" i="11" s="1"/>
  <c r="P496" i="11"/>
  <c r="Q496" i="11"/>
  <c r="R496" i="11"/>
  <c r="J496" i="11"/>
  <c r="N496" i="11" s="1"/>
  <c r="O496" i="11" s="1"/>
  <c r="P497" i="11"/>
  <c r="Q497" i="11"/>
  <c r="R497" i="11"/>
  <c r="J497" i="11"/>
  <c r="N497" i="11" s="1"/>
  <c r="O497" i="11" s="1"/>
  <c r="P498" i="11"/>
  <c r="Q498" i="11"/>
  <c r="R498" i="11"/>
  <c r="J498" i="11"/>
  <c r="N498" i="11" s="1"/>
  <c r="O498" i="11" s="1"/>
  <c r="P499" i="11"/>
  <c r="Q499" i="11"/>
  <c r="R499" i="11"/>
  <c r="J499" i="11"/>
  <c r="N499" i="11" s="1"/>
  <c r="O499" i="11" s="1"/>
  <c r="P500" i="11"/>
  <c r="Q500" i="11"/>
  <c r="R500" i="11"/>
  <c r="J500" i="11"/>
  <c r="N500" i="11" s="1"/>
  <c r="O500" i="11" s="1"/>
  <c r="P501" i="11"/>
  <c r="Q501" i="11"/>
  <c r="R501" i="11"/>
  <c r="J501" i="11"/>
  <c r="N501" i="11" s="1"/>
  <c r="O501" i="11" s="1"/>
  <c r="P502" i="11"/>
  <c r="Q502" i="11"/>
  <c r="R502" i="11"/>
  <c r="J502" i="11"/>
  <c r="N502" i="11" s="1"/>
  <c r="O502" i="11" s="1"/>
  <c r="P503" i="11"/>
  <c r="Q503" i="11"/>
  <c r="R503" i="11"/>
  <c r="J503" i="11"/>
  <c r="N503" i="11" s="1"/>
  <c r="O503" i="11" s="1"/>
  <c r="P504" i="11"/>
  <c r="Q504" i="11"/>
  <c r="R504" i="11"/>
  <c r="J504" i="11"/>
  <c r="N504" i="11" s="1"/>
  <c r="O504" i="11" s="1"/>
  <c r="P505" i="11"/>
  <c r="Q505" i="11"/>
  <c r="R505" i="11"/>
  <c r="J505" i="11"/>
  <c r="N505" i="11" s="1"/>
  <c r="O505" i="11" s="1"/>
  <c r="P506" i="11"/>
  <c r="Q506" i="11"/>
  <c r="R506" i="11"/>
  <c r="J506" i="11"/>
  <c r="N506" i="11" s="1"/>
  <c r="O506" i="11" s="1"/>
  <c r="P507" i="11"/>
  <c r="Q507" i="11"/>
  <c r="R507" i="11"/>
  <c r="J507" i="11"/>
  <c r="N507" i="11" s="1"/>
  <c r="O507" i="11" s="1"/>
  <c r="P508" i="11"/>
  <c r="Q508" i="11"/>
  <c r="R508" i="11"/>
  <c r="J508" i="11"/>
  <c r="N508" i="11" s="1"/>
  <c r="O508" i="11" s="1"/>
  <c r="P509" i="11"/>
  <c r="Q509" i="11"/>
  <c r="R509" i="11"/>
  <c r="J509" i="11"/>
  <c r="N509" i="11" s="1"/>
  <c r="O509" i="11" s="1"/>
  <c r="P510" i="11"/>
  <c r="Q510" i="11"/>
  <c r="R510" i="11"/>
  <c r="J510" i="11"/>
  <c r="N510" i="11" s="1"/>
  <c r="O510" i="11" s="1"/>
  <c r="P511" i="11"/>
  <c r="Q511" i="11"/>
  <c r="R511" i="11"/>
  <c r="J511" i="11"/>
  <c r="N511" i="11" s="1"/>
  <c r="O511" i="11" s="1"/>
  <c r="P512" i="11"/>
  <c r="Q512" i="11"/>
  <c r="R512" i="11"/>
  <c r="J512" i="11"/>
  <c r="N512" i="11" s="1"/>
  <c r="O512" i="11" s="1"/>
  <c r="P513" i="11"/>
  <c r="Q513" i="11"/>
  <c r="R513" i="11"/>
  <c r="J513" i="11"/>
  <c r="N513" i="11" s="1"/>
  <c r="O513" i="11" s="1"/>
  <c r="P514" i="11"/>
  <c r="Q514" i="11"/>
  <c r="R514" i="11"/>
  <c r="J514" i="11"/>
  <c r="N514" i="11" s="1"/>
  <c r="O514" i="11" s="1"/>
  <c r="P515" i="11"/>
  <c r="Q515" i="11"/>
  <c r="R515" i="11"/>
  <c r="J515" i="11"/>
  <c r="N515" i="11" s="1"/>
  <c r="O515" i="11" s="1"/>
  <c r="P516" i="11"/>
  <c r="Q516" i="11"/>
  <c r="R516" i="11"/>
  <c r="J516" i="11"/>
  <c r="N516" i="11" s="1"/>
  <c r="O516" i="11" s="1"/>
  <c r="P517" i="11"/>
  <c r="Q517" i="11"/>
  <c r="R517" i="11"/>
  <c r="J517" i="11"/>
  <c r="N517" i="11" s="1"/>
  <c r="O517" i="11" s="1"/>
  <c r="P518" i="11"/>
  <c r="Q518" i="11"/>
  <c r="R518" i="11"/>
  <c r="J518" i="11"/>
  <c r="N518" i="11" s="1"/>
  <c r="O518" i="11" s="1"/>
  <c r="P519" i="11"/>
  <c r="Q519" i="11"/>
  <c r="R519" i="11"/>
  <c r="J519" i="11"/>
  <c r="N519" i="11" s="1"/>
  <c r="O519" i="11" s="1"/>
  <c r="P520" i="11"/>
  <c r="Q520" i="11"/>
  <c r="R520" i="11"/>
  <c r="J520" i="11"/>
  <c r="N520" i="11" s="1"/>
  <c r="O520" i="11" s="1"/>
  <c r="P521" i="11"/>
  <c r="Q521" i="11"/>
  <c r="R521" i="11"/>
  <c r="J521" i="11"/>
  <c r="N521" i="11" s="1"/>
  <c r="O521" i="11" s="1"/>
  <c r="P522" i="11"/>
  <c r="Q522" i="11"/>
  <c r="R522" i="11"/>
  <c r="J522" i="11"/>
  <c r="N522" i="11" s="1"/>
  <c r="O522" i="11" s="1"/>
  <c r="P523" i="11"/>
  <c r="Q523" i="11"/>
  <c r="R523" i="11"/>
  <c r="J523" i="11"/>
  <c r="N523" i="11" s="1"/>
  <c r="O523" i="11" s="1"/>
  <c r="P524" i="11"/>
  <c r="Q524" i="11"/>
  <c r="R524" i="11"/>
  <c r="J524" i="11"/>
  <c r="N524" i="11" s="1"/>
  <c r="O524" i="11" s="1"/>
  <c r="P525" i="11"/>
  <c r="Q525" i="11"/>
  <c r="R525" i="11"/>
  <c r="J525" i="11"/>
  <c r="N525" i="11" s="1"/>
  <c r="O525" i="11" s="1"/>
  <c r="P526" i="11"/>
  <c r="Q526" i="11"/>
  <c r="R526" i="11"/>
  <c r="J526" i="11"/>
  <c r="N526" i="11" s="1"/>
  <c r="O526" i="11" s="1"/>
  <c r="P527" i="11"/>
  <c r="Q527" i="11"/>
  <c r="R527" i="11"/>
  <c r="J527" i="11"/>
  <c r="N527" i="11" s="1"/>
  <c r="O527" i="11" s="1"/>
  <c r="P528" i="11"/>
  <c r="Q528" i="11"/>
  <c r="R528" i="11"/>
  <c r="J528" i="11"/>
  <c r="N528" i="11" s="1"/>
  <c r="O528" i="11" s="1"/>
  <c r="P529" i="11"/>
  <c r="Q529" i="11"/>
  <c r="R529" i="11"/>
  <c r="J529" i="11"/>
  <c r="N529" i="11" s="1"/>
  <c r="O529" i="11" s="1"/>
  <c r="P530" i="11"/>
  <c r="Q530" i="11"/>
  <c r="R530" i="11"/>
  <c r="J530" i="11"/>
  <c r="N530" i="11" s="1"/>
  <c r="O530" i="11" s="1"/>
  <c r="P531" i="11"/>
  <c r="Q531" i="11"/>
  <c r="R531" i="11"/>
  <c r="J531" i="11"/>
  <c r="N531" i="11" s="1"/>
  <c r="O531" i="11" s="1"/>
  <c r="P532" i="11"/>
  <c r="Q532" i="11"/>
  <c r="R532" i="11"/>
  <c r="J532" i="11"/>
  <c r="N532" i="11" s="1"/>
  <c r="O532" i="11" s="1"/>
  <c r="P533" i="11"/>
  <c r="Q533" i="11"/>
  <c r="R533" i="11"/>
  <c r="J533" i="11"/>
  <c r="N533" i="11" s="1"/>
  <c r="O533" i="11" s="1"/>
  <c r="P534" i="11"/>
  <c r="Q534" i="11"/>
  <c r="R534" i="11"/>
  <c r="J534" i="11"/>
  <c r="N534" i="11" s="1"/>
  <c r="O534" i="11" s="1"/>
  <c r="P535" i="11"/>
  <c r="Q535" i="11"/>
  <c r="R535" i="11"/>
  <c r="J535" i="11"/>
  <c r="N535" i="11" s="1"/>
  <c r="O535" i="11" s="1"/>
  <c r="P536" i="11"/>
  <c r="Q536" i="11"/>
  <c r="R536" i="11"/>
  <c r="J536" i="11"/>
  <c r="N536" i="11" s="1"/>
  <c r="O536" i="11" s="1"/>
  <c r="P537" i="11"/>
  <c r="Q537" i="11"/>
  <c r="R537" i="11"/>
  <c r="J537" i="11"/>
  <c r="N537" i="11" s="1"/>
  <c r="O537" i="11" s="1"/>
  <c r="P538" i="11"/>
  <c r="Q538" i="11"/>
  <c r="R538" i="11"/>
  <c r="J538" i="11"/>
  <c r="N538" i="11" s="1"/>
  <c r="O538" i="11" s="1"/>
  <c r="P539" i="11"/>
  <c r="Q539" i="11"/>
  <c r="R539" i="11"/>
  <c r="J539" i="11"/>
  <c r="N539" i="11" s="1"/>
  <c r="O539" i="11" s="1"/>
  <c r="P540" i="11"/>
  <c r="Q540" i="11"/>
  <c r="R540" i="11"/>
  <c r="J540" i="11"/>
  <c r="N540" i="11" s="1"/>
  <c r="O540" i="11" s="1"/>
  <c r="P541" i="11"/>
  <c r="Q541" i="11"/>
  <c r="R541" i="11"/>
  <c r="J541" i="11"/>
  <c r="N541" i="11" s="1"/>
  <c r="O541" i="11" s="1"/>
  <c r="P542" i="11"/>
  <c r="Q542" i="11"/>
  <c r="R542" i="11"/>
  <c r="J542" i="11"/>
  <c r="N542" i="11" s="1"/>
  <c r="O542" i="11" s="1"/>
  <c r="P543" i="11"/>
  <c r="Q543" i="11"/>
  <c r="R543" i="11"/>
  <c r="J543" i="11"/>
  <c r="N543" i="11" s="1"/>
  <c r="O543" i="11" s="1"/>
  <c r="P544" i="11"/>
  <c r="Q544" i="11"/>
  <c r="R544" i="11"/>
  <c r="J544" i="11"/>
  <c r="N544" i="11" s="1"/>
  <c r="O544" i="11" s="1"/>
  <c r="P545" i="11"/>
  <c r="Q545" i="11"/>
  <c r="R545" i="11"/>
  <c r="J545" i="11"/>
  <c r="N545" i="11" s="1"/>
  <c r="O545" i="11" s="1"/>
  <c r="P546" i="11"/>
  <c r="Q546" i="11"/>
  <c r="R546" i="11"/>
  <c r="J546" i="11"/>
  <c r="N546" i="11" s="1"/>
  <c r="O546" i="11" s="1"/>
  <c r="P547" i="11"/>
  <c r="Q547" i="11"/>
  <c r="R547" i="11"/>
  <c r="J547" i="11"/>
  <c r="N547" i="11" s="1"/>
  <c r="O547" i="11" s="1"/>
  <c r="P548" i="11"/>
  <c r="Q548" i="11"/>
  <c r="R548" i="11"/>
  <c r="J548" i="11"/>
  <c r="N548" i="11" s="1"/>
  <c r="O548" i="11" s="1"/>
  <c r="P549" i="11"/>
  <c r="Q549" i="11"/>
  <c r="R549" i="11"/>
  <c r="J549" i="11"/>
  <c r="N549" i="11" s="1"/>
  <c r="O549" i="11" s="1"/>
  <c r="P550" i="11"/>
  <c r="Q550" i="11"/>
  <c r="R550" i="11"/>
  <c r="J550" i="11"/>
  <c r="N550" i="11" s="1"/>
  <c r="O550" i="11" s="1"/>
  <c r="P551" i="11"/>
  <c r="Q551" i="11"/>
  <c r="R551" i="11"/>
  <c r="J551" i="11"/>
  <c r="N551" i="11" s="1"/>
  <c r="O551" i="11" s="1"/>
  <c r="P552" i="11"/>
  <c r="Q552" i="11"/>
  <c r="R552" i="11"/>
  <c r="J552" i="11"/>
  <c r="N552" i="11" s="1"/>
  <c r="O552" i="11" s="1"/>
  <c r="P553" i="11"/>
  <c r="Q553" i="11"/>
  <c r="R553" i="11"/>
  <c r="J553" i="11"/>
  <c r="N553" i="11" s="1"/>
  <c r="O553" i="11" s="1"/>
  <c r="P554" i="11"/>
  <c r="Q554" i="11"/>
  <c r="R554" i="11"/>
  <c r="J554" i="11"/>
  <c r="N554" i="11" s="1"/>
  <c r="O554" i="11" s="1"/>
  <c r="P555" i="11"/>
  <c r="Q555" i="11"/>
  <c r="R555" i="11"/>
  <c r="J555" i="11"/>
  <c r="N555" i="11" s="1"/>
  <c r="O555" i="11" s="1"/>
  <c r="P556" i="11"/>
  <c r="Q556" i="11"/>
  <c r="R556" i="11"/>
  <c r="J556" i="11"/>
  <c r="N556" i="11" s="1"/>
  <c r="O556" i="11" s="1"/>
  <c r="P557" i="11"/>
  <c r="Q557" i="11"/>
  <c r="R557" i="11"/>
  <c r="J557" i="11"/>
  <c r="N557" i="11" s="1"/>
  <c r="O557" i="11" s="1"/>
  <c r="P558" i="11"/>
  <c r="Q558" i="11"/>
  <c r="R558" i="11"/>
  <c r="J558" i="11"/>
  <c r="N558" i="11" s="1"/>
  <c r="O558" i="11" s="1"/>
  <c r="P559" i="11"/>
  <c r="Q559" i="11"/>
  <c r="R559" i="11"/>
  <c r="J559" i="11"/>
  <c r="N559" i="11" s="1"/>
  <c r="O559" i="11" s="1"/>
  <c r="P560" i="11"/>
  <c r="Q560" i="11"/>
  <c r="R560" i="11"/>
  <c r="J560" i="11"/>
  <c r="N560" i="11" s="1"/>
  <c r="O560" i="11" s="1"/>
  <c r="P561" i="11"/>
  <c r="Q561" i="11"/>
  <c r="R561" i="11"/>
  <c r="J561" i="11"/>
  <c r="N561" i="11" s="1"/>
  <c r="O561" i="11" s="1"/>
  <c r="P562" i="11"/>
  <c r="Q562" i="11"/>
  <c r="R562" i="11"/>
  <c r="J562" i="11"/>
  <c r="N562" i="11" s="1"/>
  <c r="O562" i="11" s="1"/>
  <c r="P563" i="11"/>
  <c r="Q563" i="11"/>
  <c r="R563" i="11"/>
  <c r="J563" i="11"/>
  <c r="N563" i="11" s="1"/>
  <c r="O563" i="11" s="1"/>
  <c r="P564" i="11"/>
  <c r="Q564" i="11"/>
  <c r="R564" i="11"/>
  <c r="J564" i="11"/>
  <c r="N564" i="11" s="1"/>
  <c r="O564" i="11" s="1"/>
  <c r="P565" i="11"/>
  <c r="Q565" i="11"/>
  <c r="R565" i="11"/>
  <c r="J565" i="11"/>
  <c r="N565" i="11" s="1"/>
  <c r="O565" i="11" s="1"/>
  <c r="P566" i="11"/>
  <c r="Q566" i="11"/>
  <c r="R566" i="11"/>
  <c r="J566" i="11"/>
  <c r="N566" i="11" s="1"/>
  <c r="O566" i="11" s="1"/>
  <c r="P567" i="11"/>
  <c r="Q567" i="11"/>
  <c r="R567" i="11"/>
  <c r="J567" i="11"/>
  <c r="N567" i="11" s="1"/>
  <c r="O567" i="11" s="1"/>
  <c r="P568" i="11"/>
  <c r="Q568" i="11"/>
  <c r="R568" i="11"/>
  <c r="J568" i="11"/>
  <c r="N568" i="11" s="1"/>
  <c r="O568" i="11" s="1"/>
  <c r="P569" i="11"/>
  <c r="Q569" i="11"/>
  <c r="R569" i="11"/>
  <c r="J569" i="11"/>
  <c r="N569" i="11" s="1"/>
  <c r="O569" i="11" s="1"/>
  <c r="P570" i="11"/>
  <c r="Q570" i="11"/>
  <c r="R570" i="11"/>
  <c r="J570" i="11"/>
  <c r="N570" i="11" s="1"/>
  <c r="O570" i="11" s="1"/>
  <c r="P571" i="11"/>
  <c r="Q571" i="11"/>
  <c r="R571" i="11"/>
  <c r="J571" i="11"/>
  <c r="N571" i="11" s="1"/>
  <c r="O571" i="11" s="1"/>
  <c r="P572" i="11"/>
  <c r="Q572" i="11"/>
  <c r="R572" i="11"/>
  <c r="J572" i="11"/>
  <c r="N572" i="11" s="1"/>
  <c r="O572" i="11" s="1"/>
  <c r="P573" i="11"/>
  <c r="Q573" i="11"/>
  <c r="R573" i="11"/>
  <c r="J573" i="11"/>
  <c r="N573" i="11" s="1"/>
  <c r="O573" i="11" s="1"/>
  <c r="P574" i="11"/>
  <c r="Q574" i="11"/>
  <c r="R574" i="11"/>
  <c r="J574" i="11"/>
  <c r="N574" i="11" s="1"/>
  <c r="O574" i="11" s="1"/>
  <c r="P575" i="11"/>
  <c r="Q575" i="11"/>
  <c r="R575" i="11"/>
  <c r="J575" i="11"/>
  <c r="N575" i="11" s="1"/>
  <c r="O575" i="11" s="1"/>
  <c r="P576" i="11"/>
  <c r="Q576" i="11"/>
  <c r="R576" i="11"/>
  <c r="J576" i="11"/>
  <c r="N576" i="11" s="1"/>
  <c r="O576" i="11" s="1"/>
  <c r="P577" i="11"/>
  <c r="Q577" i="11"/>
  <c r="R577" i="11"/>
  <c r="J577" i="11"/>
  <c r="N577" i="11" s="1"/>
  <c r="O577" i="11" s="1"/>
  <c r="P578" i="11"/>
  <c r="Q578" i="11"/>
  <c r="R578" i="11"/>
  <c r="J578" i="11"/>
  <c r="N578" i="11" s="1"/>
  <c r="O578" i="11" s="1"/>
  <c r="P579" i="11"/>
  <c r="Q579" i="11"/>
  <c r="R579" i="11"/>
  <c r="J579" i="11"/>
  <c r="N579" i="11" s="1"/>
  <c r="O579" i="11" s="1"/>
  <c r="P580" i="11"/>
  <c r="Q580" i="11"/>
  <c r="R580" i="11"/>
  <c r="J580" i="11"/>
  <c r="N580" i="11" s="1"/>
  <c r="O580" i="11" s="1"/>
  <c r="P581" i="11"/>
  <c r="Q581" i="11"/>
  <c r="R581" i="11"/>
  <c r="J581" i="11"/>
  <c r="N581" i="11" s="1"/>
  <c r="O581" i="11" s="1"/>
  <c r="P582" i="11"/>
  <c r="Q582" i="11"/>
  <c r="R582" i="11"/>
  <c r="J582" i="11"/>
  <c r="N582" i="11" s="1"/>
  <c r="O582" i="11" s="1"/>
  <c r="P583" i="11"/>
  <c r="Q583" i="11"/>
  <c r="R583" i="11"/>
  <c r="J583" i="11"/>
  <c r="N583" i="11" s="1"/>
  <c r="O583" i="11" s="1"/>
  <c r="P584" i="11"/>
  <c r="Q584" i="11"/>
  <c r="R584" i="11"/>
  <c r="J584" i="11"/>
  <c r="N584" i="11" s="1"/>
  <c r="O584" i="11" s="1"/>
  <c r="P585" i="11"/>
  <c r="Q585" i="11"/>
  <c r="R585" i="11"/>
  <c r="J585" i="11"/>
  <c r="N585" i="11" s="1"/>
  <c r="O585" i="11" s="1"/>
  <c r="P586" i="11"/>
  <c r="Q586" i="11"/>
  <c r="R586" i="11"/>
  <c r="J586" i="11"/>
  <c r="N586" i="11" s="1"/>
  <c r="O586" i="11" s="1"/>
  <c r="P587" i="11"/>
  <c r="Q587" i="11"/>
  <c r="R587" i="11"/>
  <c r="J587" i="11"/>
  <c r="N587" i="11" s="1"/>
  <c r="O587" i="11" s="1"/>
  <c r="P588" i="11"/>
  <c r="Q588" i="11"/>
  <c r="R588" i="11"/>
  <c r="J588" i="11"/>
  <c r="N588" i="11" s="1"/>
  <c r="O588" i="11" s="1"/>
  <c r="P589" i="11"/>
  <c r="Q589" i="11"/>
  <c r="R589" i="11"/>
  <c r="J589" i="11"/>
  <c r="N589" i="11" s="1"/>
  <c r="O589" i="11" s="1"/>
  <c r="P590" i="11"/>
  <c r="Q590" i="11"/>
  <c r="R590" i="11"/>
  <c r="J590" i="11"/>
  <c r="N590" i="11" s="1"/>
  <c r="O590" i="11" s="1"/>
  <c r="P591" i="11"/>
  <c r="Q591" i="11"/>
  <c r="R591" i="11"/>
  <c r="J591" i="11"/>
  <c r="N591" i="11" s="1"/>
  <c r="O591" i="11" s="1"/>
  <c r="P592" i="11"/>
  <c r="Q592" i="11"/>
  <c r="R592" i="11"/>
  <c r="J592" i="11"/>
  <c r="N592" i="11" s="1"/>
  <c r="O592" i="11" s="1"/>
  <c r="P593" i="11"/>
  <c r="Q593" i="11"/>
  <c r="R593" i="11"/>
  <c r="J593" i="11"/>
  <c r="N593" i="11" s="1"/>
  <c r="O593" i="11" s="1"/>
  <c r="P594" i="11"/>
  <c r="Q594" i="11"/>
  <c r="R594" i="11"/>
  <c r="J594" i="11"/>
  <c r="N594" i="11" s="1"/>
  <c r="O594" i="11" s="1"/>
  <c r="P595" i="11"/>
  <c r="Q595" i="11"/>
  <c r="R595" i="11"/>
  <c r="J595" i="11"/>
  <c r="N595" i="11" s="1"/>
  <c r="O595" i="11" s="1"/>
  <c r="P596" i="11"/>
  <c r="Q596" i="11"/>
  <c r="R596" i="11"/>
  <c r="J596" i="11"/>
  <c r="N596" i="11" s="1"/>
  <c r="O596" i="11" s="1"/>
  <c r="P597" i="11"/>
  <c r="Q597" i="11"/>
  <c r="R597" i="11"/>
  <c r="J597" i="11"/>
  <c r="N597" i="11" s="1"/>
  <c r="O597" i="11" s="1"/>
  <c r="P598" i="11"/>
  <c r="Q598" i="11"/>
  <c r="R598" i="11"/>
  <c r="J598" i="11"/>
  <c r="N598" i="11" s="1"/>
  <c r="O598" i="11" s="1"/>
  <c r="P599" i="11"/>
  <c r="Q599" i="11"/>
  <c r="R599" i="11"/>
  <c r="J599" i="11"/>
  <c r="N599" i="11" s="1"/>
  <c r="O599" i="11" s="1"/>
  <c r="P600" i="11"/>
  <c r="Q600" i="11"/>
  <c r="R600" i="11"/>
  <c r="J600" i="11"/>
  <c r="N600" i="11" s="1"/>
  <c r="O600" i="11" s="1"/>
  <c r="P601" i="11"/>
  <c r="Q601" i="11"/>
  <c r="R601" i="11"/>
  <c r="J601" i="11"/>
  <c r="N601" i="11" s="1"/>
  <c r="O601" i="11" s="1"/>
  <c r="P602" i="11"/>
  <c r="Q602" i="11"/>
  <c r="R602" i="11"/>
  <c r="J602" i="11"/>
  <c r="N602" i="11" s="1"/>
  <c r="O602" i="11" s="1"/>
  <c r="P603" i="11"/>
  <c r="Q603" i="11"/>
  <c r="R603" i="11"/>
  <c r="J603" i="11"/>
  <c r="N603" i="11" s="1"/>
  <c r="O603" i="11" s="1"/>
  <c r="P604" i="11"/>
  <c r="Q604" i="11"/>
  <c r="R604" i="11"/>
  <c r="J604" i="11"/>
  <c r="N604" i="11" s="1"/>
  <c r="O604" i="11" s="1"/>
  <c r="P605" i="11"/>
  <c r="Q605" i="11"/>
  <c r="R605" i="11"/>
  <c r="J605" i="11"/>
  <c r="N605" i="11" s="1"/>
  <c r="O605" i="11" s="1"/>
  <c r="P606" i="11"/>
  <c r="Q606" i="11"/>
  <c r="R606" i="11"/>
  <c r="J606" i="11"/>
  <c r="N606" i="11" s="1"/>
  <c r="O606" i="11" s="1"/>
  <c r="P607" i="11"/>
  <c r="Q607" i="11"/>
  <c r="R607" i="11"/>
  <c r="J607" i="11"/>
  <c r="N607" i="11" s="1"/>
  <c r="O607" i="11" s="1"/>
  <c r="P608" i="11"/>
  <c r="Q608" i="11"/>
  <c r="R608" i="11"/>
  <c r="J608" i="11"/>
  <c r="N608" i="11" s="1"/>
  <c r="O608" i="11" s="1"/>
  <c r="P609" i="11"/>
  <c r="Q609" i="11"/>
  <c r="R609" i="11"/>
  <c r="J609" i="11"/>
  <c r="N609" i="11" s="1"/>
  <c r="O609" i="11" s="1"/>
  <c r="P610" i="11"/>
  <c r="Q610" i="11"/>
  <c r="R610" i="11"/>
  <c r="J610" i="11"/>
  <c r="N610" i="11" s="1"/>
  <c r="O610" i="11" s="1"/>
  <c r="P611" i="11"/>
  <c r="Q611" i="11"/>
  <c r="R611" i="11"/>
  <c r="J611" i="11"/>
  <c r="N611" i="11" s="1"/>
  <c r="O611" i="11" s="1"/>
  <c r="P612" i="11"/>
  <c r="Q612" i="11"/>
  <c r="R612" i="11"/>
  <c r="J612" i="11"/>
  <c r="N612" i="11" s="1"/>
  <c r="O612" i="11" s="1"/>
  <c r="P613" i="11"/>
  <c r="Q613" i="11"/>
  <c r="R613" i="11"/>
  <c r="J613" i="11"/>
  <c r="N613" i="11" s="1"/>
  <c r="O613" i="11" s="1"/>
  <c r="P614" i="11"/>
  <c r="Q614" i="11"/>
  <c r="R614" i="11"/>
  <c r="J614" i="11"/>
  <c r="N614" i="11" s="1"/>
  <c r="O614" i="11" s="1"/>
  <c r="P615" i="11"/>
  <c r="Q615" i="11"/>
  <c r="R615" i="11"/>
  <c r="J615" i="11"/>
  <c r="N615" i="11" s="1"/>
  <c r="O615" i="11" s="1"/>
  <c r="P616" i="11"/>
  <c r="Q616" i="11"/>
  <c r="R616" i="11"/>
  <c r="J616" i="11"/>
  <c r="N616" i="11" s="1"/>
  <c r="O616" i="11" s="1"/>
  <c r="P617" i="11"/>
  <c r="Q617" i="11"/>
  <c r="R617" i="11"/>
  <c r="J617" i="11"/>
  <c r="N617" i="11" s="1"/>
  <c r="O617" i="11" s="1"/>
  <c r="P618" i="11"/>
  <c r="Q618" i="11"/>
  <c r="R618" i="11"/>
  <c r="J618" i="11"/>
  <c r="N618" i="11" s="1"/>
  <c r="O618" i="11" s="1"/>
  <c r="P619" i="11"/>
  <c r="Q619" i="11"/>
  <c r="R619" i="11"/>
  <c r="J619" i="11"/>
  <c r="N619" i="11" s="1"/>
  <c r="O619" i="11" s="1"/>
  <c r="P620" i="11"/>
  <c r="Q620" i="11"/>
  <c r="R620" i="11"/>
  <c r="J620" i="11"/>
  <c r="N620" i="11" s="1"/>
  <c r="O620" i="11" s="1"/>
  <c r="P621" i="11"/>
  <c r="Q621" i="11"/>
  <c r="R621" i="11"/>
  <c r="J621" i="11"/>
  <c r="N621" i="11" s="1"/>
  <c r="O621" i="11" s="1"/>
  <c r="P622" i="11"/>
  <c r="Q622" i="11"/>
  <c r="R622" i="11"/>
  <c r="J622" i="11"/>
  <c r="N622" i="11" s="1"/>
  <c r="O622" i="11" s="1"/>
  <c r="P623" i="11"/>
  <c r="Q623" i="11"/>
  <c r="R623" i="11"/>
  <c r="J623" i="11"/>
  <c r="N623" i="11" s="1"/>
  <c r="O623" i="11" s="1"/>
  <c r="P624" i="11"/>
  <c r="Q624" i="11"/>
  <c r="R624" i="11"/>
  <c r="J624" i="11"/>
  <c r="N624" i="11" s="1"/>
  <c r="O624" i="11" s="1"/>
  <c r="P625" i="11"/>
  <c r="Q625" i="11"/>
  <c r="R625" i="11"/>
  <c r="J625" i="11"/>
  <c r="N625" i="11" s="1"/>
  <c r="O625" i="11" s="1"/>
  <c r="P626" i="11"/>
  <c r="Q626" i="11"/>
  <c r="R626" i="11"/>
  <c r="J626" i="11"/>
  <c r="N626" i="11" s="1"/>
  <c r="O626" i="11" s="1"/>
  <c r="P627" i="11"/>
  <c r="Q627" i="11"/>
  <c r="R627" i="11"/>
  <c r="J627" i="11"/>
  <c r="N627" i="11" s="1"/>
  <c r="O627" i="11" s="1"/>
  <c r="P628" i="11"/>
  <c r="Q628" i="11"/>
  <c r="R628" i="11"/>
  <c r="J628" i="11"/>
  <c r="N628" i="11" s="1"/>
  <c r="O628" i="11" s="1"/>
  <c r="P629" i="11"/>
  <c r="Q629" i="11"/>
  <c r="R629" i="11"/>
  <c r="J629" i="11"/>
  <c r="N629" i="11" s="1"/>
  <c r="O629" i="11" s="1"/>
  <c r="P630" i="11"/>
  <c r="Q630" i="11"/>
  <c r="R630" i="11"/>
  <c r="J630" i="11"/>
  <c r="N630" i="11" s="1"/>
  <c r="O630" i="11" s="1"/>
  <c r="P631" i="11"/>
  <c r="Q631" i="11"/>
  <c r="R631" i="11"/>
  <c r="J631" i="11"/>
  <c r="N631" i="11" s="1"/>
  <c r="O631" i="11" s="1"/>
  <c r="P632" i="11"/>
  <c r="Q632" i="11"/>
  <c r="R632" i="11"/>
  <c r="J632" i="11"/>
  <c r="N632" i="11" s="1"/>
  <c r="O632" i="11" s="1"/>
  <c r="P633" i="11"/>
  <c r="Q633" i="11"/>
  <c r="R633" i="11"/>
  <c r="J633" i="11"/>
  <c r="N633" i="11" s="1"/>
  <c r="O633" i="11" s="1"/>
  <c r="P634" i="11"/>
  <c r="Q634" i="11"/>
  <c r="R634" i="11"/>
  <c r="J634" i="11"/>
  <c r="N634" i="11" s="1"/>
  <c r="O634" i="11" s="1"/>
  <c r="P635" i="11"/>
  <c r="Q635" i="11"/>
  <c r="R635" i="11"/>
  <c r="J635" i="11"/>
  <c r="N635" i="11" s="1"/>
  <c r="O635" i="11" s="1"/>
  <c r="P636" i="11"/>
  <c r="Q636" i="11"/>
  <c r="R636" i="11"/>
  <c r="J636" i="11"/>
  <c r="N636" i="11" s="1"/>
  <c r="O636" i="11" s="1"/>
  <c r="P637" i="11"/>
  <c r="Q637" i="11"/>
  <c r="R637" i="11"/>
  <c r="J637" i="11"/>
  <c r="N637" i="11" s="1"/>
  <c r="O637" i="11" s="1"/>
  <c r="P638" i="11"/>
  <c r="Q638" i="11"/>
  <c r="R638" i="11"/>
  <c r="J638" i="11"/>
  <c r="N638" i="11" s="1"/>
  <c r="O638" i="11" s="1"/>
  <c r="P639" i="11"/>
  <c r="Q639" i="11"/>
  <c r="R639" i="11"/>
  <c r="J639" i="11"/>
  <c r="N639" i="11" s="1"/>
  <c r="O639" i="11" s="1"/>
  <c r="P640" i="11"/>
  <c r="Q640" i="11"/>
  <c r="R640" i="11"/>
  <c r="J640" i="11"/>
  <c r="N640" i="11" s="1"/>
  <c r="O640" i="11" s="1"/>
  <c r="P641" i="11"/>
  <c r="Q641" i="11"/>
  <c r="R641" i="11"/>
  <c r="J641" i="11"/>
  <c r="N641" i="11" s="1"/>
  <c r="O641" i="11" s="1"/>
  <c r="P642" i="11"/>
  <c r="Q642" i="11"/>
  <c r="R642" i="11"/>
  <c r="J642" i="11"/>
  <c r="N642" i="11" s="1"/>
  <c r="O642" i="11" s="1"/>
  <c r="P643" i="11"/>
  <c r="Q643" i="11"/>
  <c r="R643" i="11"/>
  <c r="J643" i="11"/>
  <c r="N643" i="11" s="1"/>
  <c r="O643" i="11" s="1"/>
  <c r="P644" i="11"/>
  <c r="Q644" i="11"/>
  <c r="R644" i="11"/>
  <c r="J644" i="11"/>
  <c r="N644" i="11" s="1"/>
  <c r="O644" i="11" s="1"/>
  <c r="P645" i="11"/>
  <c r="Q645" i="11"/>
  <c r="R645" i="11"/>
  <c r="J645" i="11"/>
  <c r="N645" i="11" s="1"/>
  <c r="O645" i="11" s="1"/>
  <c r="P646" i="11"/>
  <c r="Q646" i="11"/>
  <c r="R646" i="11"/>
  <c r="J646" i="11"/>
  <c r="N646" i="11" s="1"/>
  <c r="O646" i="11" s="1"/>
  <c r="P647" i="11"/>
  <c r="Q647" i="11"/>
  <c r="R647" i="11"/>
  <c r="J647" i="11"/>
  <c r="N647" i="11" s="1"/>
  <c r="O647" i="11" s="1"/>
  <c r="P648" i="11"/>
  <c r="Q648" i="11"/>
  <c r="R648" i="11"/>
  <c r="J648" i="11"/>
  <c r="N648" i="11" s="1"/>
  <c r="O648" i="11" s="1"/>
  <c r="P649" i="11"/>
  <c r="Q649" i="11"/>
  <c r="R649" i="11"/>
  <c r="J649" i="11"/>
  <c r="N649" i="11" s="1"/>
  <c r="O649" i="11" s="1"/>
  <c r="P650" i="11"/>
  <c r="Q650" i="11"/>
  <c r="R650" i="11"/>
  <c r="J650" i="11"/>
  <c r="N650" i="11" s="1"/>
  <c r="O650" i="11" s="1"/>
  <c r="P651" i="11"/>
  <c r="Q651" i="11"/>
  <c r="R651" i="11"/>
  <c r="J651" i="11"/>
  <c r="N651" i="11" s="1"/>
  <c r="O651" i="11" s="1"/>
  <c r="P652" i="11"/>
  <c r="Q652" i="11"/>
  <c r="R652" i="11"/>
  <c r="J652" i="11"/>
  <c r="N652" i="11" s="1"/>
  <c r="O652" i="11" s="1"/>
  <c r="P653" i="11"/>
  <c r="Q653" i="11"/>
  <c r="R653" i="11"/>
  <c r="J653" i="11"/>
  <c r="N653" i="11" s="1"/>
  <c r="O653" i="11" s="1"/>
  <c r="P654" i="11"/>
  <c r="Q654" i="11"/>
  <c r="R654" i="11"/>
  <c r="J654" i="11"/>
  <c r="N654" i="11" s="1"/>
  <c r="O654" i="11" s="1"/>
  <c r="P655" i="11"/>
  <c r="Q655" i="11"/>
  <c r="R655" i="11"/>
  <c r="J655" i="11"/>
  <c r="N655" i="11" s="1"/>
  <c r="O655" i="11" s="1"/>
  <c r="P656" i="11"/>
  <c r="Q656" i="11"/>
  <c r="R656" i="11"/>
  <c r="J656" i="11"/>
  <c r="N656" i="11" s="1"/>
  <c r="O656" i="11" s="1"/>
  <c r="P657" i="11"/>
  <c r="Q657" i="11"/>
  <c r="R657" i="11"/>
  <c r="J657" i="11"/>
  <c r="N657" i="11" s="1"/>
  <c r="O657" i="11" s="1"/>
  <c r="P658" i="11"/>
  <c r="Q658" i="11"/>
  <c r="R658" i="11"/>
  <c r="J658" i="11"/>
  <c r="N658" i="11" s="1"/>
  <c r="O658" i="11" s="1"/>
  <c r="P659" i="11"/>
  <c r="Q659" i="11"/>
  <c r="R659" i="11"/>
  <c r="J659" i="11"/>
  <c r="N659" i="11" s="1"/>
  <c r="O659" i="11" s="1"/>
  <c r="P660" i="11"/>
  <c r="Q660" i="11"/>
  <c r="R660" i="11"/>
  <c r="J660" i="11"/>
  <c r="N660" i="11" s="1"/>
  <c r="O660" i="11" s="1"/>
  <c r="P661" i="11"/>
  <c r="Q661" i="11"/>
  <c r="R661" i="11"/>
  <c r="J661" i="11"/>
  <c r="N661" i="11" s="1"/>
  <c r="O661" i="11" s="1"/>
  <c r="P662" i="11"/>
  <c r="Q662" i="11"/>
  <c r="R662" i="11"/>
  <c r="J662" i="11"/>
  <c r="N662" i="11" s="1"/>
  <c r="O662" i="11" s="1"/>
  <c r="P663" i="11"/>
  <c r="Q663" i="11"/>
  <c r="R663" i="11"/>
  <c r="J663" i="11"/>
  <c r="N663" i="11" s="1"/>
  <c r="O663" i="11" s="1"/>
  <c r="P664" i="11"/>
  <c r="Q664" i="11"/>
  <c r="R664" i="11"/>
  <c r="J664" i="11"/>
  <c r="N664" i="11" s="1"/>
  <c r="O664" i="11" s="1"/>
  <c r="P665" i="11"/>
  <c r="Q665" i="11"/>
  <c r="R665" i="11"/>
  <c r="J665" i="11"/>
  <c r="N665" i="11" s="1"/>
  <c r="O665" i="11" s="1"/>
  <c r="P666" i="11"/>
  <c r="Q666" i="11"/>
  <c r="R666" i="11"/>
  <c r="J666" i="11"/>
  <c r="N666" i="11" s="1"/>
  <c r="O666" i="11" s="1"/>
  <c r="P667" i="11"/>
  <c r="Q667" i="11"/>
  <c r="R667" i="11"/>
  <c r="J667" i="11"/>
  <c r="N667" i="11" s="1"/>
  <c r="O667" i="11" s="1"/>
  <c r="P668" i="11"/>
  <c r="Q668" i="11"/>
  <c r="R668" i="11"/>
  <c r="J668" i="11"/>
  <c r="N668" i="11" s="1"/>
  <c r="O668" i="11" s="1"/>
  <c r="P669" i="11"/>
  <c r="Q669" i="11"/>
  <c r="R669" i="11"/>
  <c r="J669" i="11"/>
  <c r="N669" i="11" s="1"/>
  <c r="O669" i="11" s="1"/>
  <c r="P670" i="11"/>
  <c r="Q670" i="11"/>
  <c r="R670" i="11"/>
  <c r="J670" i="11"/>
  <c r="N670" i="11" s="1"/>
  <c r="O670" i="11" s="1"/>
  <c r="P671" i="11"/>
  <c r="Q671" i="11"/>
  <c r="R671" i="11"/>
  <c r="J671" i="11"/>
  <c r="N671" i="11" s="1"/>
  <c r="O671" i="11" s="1"/>
  <c r="P672" i="11"/>
  <c r="Q672" i="11"/>
  <c r="R672" i="11"/>
  <c r="J672" i="11"/>
  <c r="N672" i="11" s="1"/>
  <c r="O672" i="11" s="1"/>
  <c r="P673" i="11"/>
  <c r="Q673" i="11"/>
  <c r="R673" i="11"/>
  <c r="J673" i="11"/>
  <c r="N673" i="11" s="1"/>
  <c r="O673" i="11" s="1"/>
  <c r="P674" i="11"/>
  <c r="Q674" i="11"/>
  <c r="R674" i="11"/>
  <c r="J674" i="11"/>
  <c r="N674" i="11" s="1"/>
  <c r="O674" i="11" s="1"/>
  <c r="P675" i="11"/>
  <c r="Q675" i="11"/>
  <c r="R675" i="11"/>
  <c r="J675" i="11"/>
  <c r="N675" i="11" s="1"/>
  <c r="O675" i="11" s="1"/>
  <c r="P676" i="11"/>
  <c r="Q676" i="11"/>
  <c r="R676" i="11"/>
  <c r="J676" i="11"/>
  <c r="N676" i="11" s="1"/>
  <c r="O676" i="11" s="1"/>
  <c r="P677" i="11"/>
  <c r="Q677" i="11"/>
  <c r="R677" i="11"/>
  <c r="J677" i="11"/>
  <c r="N677" i="11" s="1"/>
  <c r="O677" i="11" s="1"/>
  <c r="P678" i="11"/>
  <c r="Q678" i="11"/>
  <c r="R678" i="11"/>
  <c r="J678" i="11"/>
  <c r="N678" i="11" s="1"/>
  <c r="O678" i="11" s="1"/>
  <c r="P679" i="11"/>
  <c r="Q679" i="11"/>
  <c r="R679" i="11"/>
  <c r="J679" i="11"/>
  <c r="N679" i="11" s="1"/>
  <c r="O679" i="11" s="1"/>
  <c r="P680" i="11"/>
  <c r="Q680" i="11"/>
  <c r="R680" i="11"/>
  <c r="J680" i="11"/>
  <c r="N680" i="11" s="1"/>
  <c r="O680" i="11" s="1"/>
  <c r="P681" i="11"/>
  <c r="Q681" i="11"/>
  <c r="R681" i="11"/>
  <c r="J681" i="11"/>
  <c r="N681" i="11" s="1"/>
  <c r="O681" i="11" s="1"/>
  <c r="P682" i="11"/>
  <c r="Q682" i="11"/>
  <c r="R682" i="11"/>
  <c r="J682" i="11"/>
  <c r="N682" i="11" s="1"/>
  <c r="O682" i="11" s="1"/>
  <c r="P683" i="11"/>
  <c r="Q683" i="11"/>
  <c r="R683" i="11"/>
  <c r="J683" i="11"/>
  <c r="N683" i="11" s="1"/>
  <c r="O683" i="11" s="1"/>
  <c r="P684" i="11"/>
  <c r="Q684" i="11"/>
  <c r="R684" i="11"/>
  <c r="J684" i="11"/>
  <c r="N684" i="11" s="1"/>
  <c r="O684" i="11" s="1"/>
  <c r="P685" i="11"/>
  <c r="Q685" i="11"/>
  <c r="R685" i="11"/>
  <c r="J685" i="11"/>
  <c r="N685" i="11" s="1"/>
  <c r="O685" i="11" s="1"/>
  <c r="P686" i="11"/>
  <c r="Q686" i="11"/>
  <c r="R686" i="11"/>
  <c r="J686" i="11"/>
  <c r="N686" i="11" s="1"/>
  <c r="O686" i="11" s="1"/>
  <c r="P687" i="11"/>
  <c r="Q687" i="11"/>
  <c r="R687" i="11"/>
  <c r="J687" i="11"/>
  <c r="N687" i="11" s="1"/>
  <c r="O687" i="11" s="1"/>
  <c r="P688" i="11"/>
  <c r="Q688" i="11"/>
  <c r="R688" i="11"/>
  <c r="J688" i="11"/>
  <c r="N688" i="11" s="1"/>
  <c r="O688" i="11" s="1"/>
  <c r="P689" i="11"/>
  <c r="Q689" i="11"/>
  <c r="R689" i="11"/>
  <c r="J689" i="11"/>
  <c r="N689" i="11" s="1"/>
  <c r="O689" i="11" s="1"/>
  <c r="P690" i="11"/>
  <c r="Q690" i="11"/>
  <c r="R690" i="11"/>
  <c r="J690" i="11"/>
  <c r="N690" i="11" s="1"/>
  <c r="O690" i="11" s="1"/>
  <c r="P691" i="11"/>
  <c r="Q691" i="11"/>
  <c r="R691" i="11"/>
  <c r="J691" i="11"/>
  <c r="N691" i="11" s="1"/>
  <c r="O691" i="11" s="1"/>
  <c r="P692" i="11"/>
  <c r="Q692" i="11"/>
  <c r="R692" i="11"/>
  <c r="J692" i="11"/>
  <c r="N692" i="11" s="1"/>
  <c r="O692" i="11" s="1"/>
  <c r="P693" i="11"/>
  <c r="Q693" i="11"/>
  <c r="R693" i="11"/>
  <c r="J693" i="11"/>
  <c r="N693" i="11" s="1"/>
  <c r="O693" i="11" s="1"/>
  <c r="P694" i="11"/>
  <c r="Q694" i="11"/>
  <c r="R694" i="11"/>
  <c r="J694" i="11"/>
  <c r="N694" i="11" s="1"/>
  <c r="O694" i="11" s="1"/>
  <c r="P695" i="11"/>
  <c r="Q695" i="11"/>
  <c r="R695" i="11"/>
  <c r="J695" i="11"/>
  <c r="N695" i="11" s="1"/>
  <c r="O695" i="11" s="1"/>
  <c r="P696" i="11"/>
  <c r="Q696" i="11"/>
  <c r="R696" i="11"/>
  <c r="J696" i="11"/>
  <c r="N696" i="11" s="1"/>
  <c r="O696" i="11" s="1"/>
  <c r="P697" i="11"/>
  <c r="Q697" i="11"/>
  <c r="R697" i="11"/>
  <c r="J697" i="11"/>
  <c r="N697" i="11" s="1"/>
  <c r="O697" i="11" s="1"/>
  <c r="P698" i="11"/>
  <c r="Q698" i="11"/>
  <c r="R698" i="11"/>
  <c r="J698" i="11"/>
  <c r="N698" i="11" s="1"/>
  <c r="O698" i="11" s="1"/>
  <c r="P699" i="11"/>
  <c r="V699" i="11" s="1"/>
  <c r="Q699" i="11"/>
  <c r="R699" i="11"/>
  <c r="J699" i="11"/>
  <c r="N699" i="11" s="1"/>
  <c r="O699" i="11" s="1"/>
  <c r="P700" i="11"/>
  <c r="Q700" i="11"/>
  <c r="R700" i="11"/>
  <c r="J700" i="11"/>
  <c r="N700" i="11" s="1"/>
  <c r="O700" i="11" s="1"/>
  <c r="P701" i="11"/>
  <c r="V701" i="11" s="1"/>
  <c r="Q701" i="11"/>
  <c r="R701" i="11"/>
  <c r="J701" i="11"/>
  <c r="N701" i="11" s="1"/>
  <c r="O701" i="11" s="1"/>
  <c r="P702" i="11"/>
  <c r="Q702" i="11"/>
  <c r="R702" i="11"/>
  <c r="J702" i="11"/>
  <c r="N702" i="11" s="1"/>
  <c r="O702" i="11" s="1"/>
  <c r="P703" i="11"/>
  <c r="Q703" i="11"/>
  <c r="R703" i="11"/>
  <c r="J703" i="11"/>
  <c r="N703" i="11" s="1"/>
  <c r="O703" i="11" s="1"/>
  <c r="P704" i="11"/>
  <c r="Q704" i="11"/>
  <c r="R704" i="11"/>
  <c r="J704" i="11"/>
  <c r="N704" i="11" s="1"/>
  <c r="O704" i="11" s="1"/>
  <c r="P705" i="11"/>
  <c r="Q705" i="11"/>
  <c r="R705" i="11"/>
  <c r="J705" i="11"/>
  <c r="N705" i="11" s="1"/>
  <c r="O705" i="11" s="1"/>
  <c r="P706" i="11"/>
  <c r="Q706" i="11"/>
  <c r="R706" i="11"/>
  <c r="J706" i="11"/>
  <c r="N706" i="11" s="1"/>
  <c r="O706" i="11" s="1"/>
  <c r="P707" i="11"/>
  <c r="Q707" i="11"/>
  <c r="R707" i="11"/>
  <c r="J707" i="11"/>
  <c r="N707" i="11" s="1"/>
  <c r="O707" i="11" s="1"/>
  <c r="P708" i="11"/>
  <c r="Q708" i="11"/>
  <c r="R708" i="11"/>
  <c r="J708" i="11"/>
  <c r="N708" i="11" s="1"/>
  <c r="O708" i="11" s="1"/>
  <c r="P709" i="11"/>
  <c r="Q709" i="11"/>
  <c r="R709" i="11"/>
  <c r="J709" i="11"/>
  <c r="N709" i="11" s="1"/>
  <c r="O709" i="11" s="1"/>
  <c r="P710" i="11"/>
  <c r="Q710" i="11"/>
  <c r="R710" i="11"/>
  <c r="J710" i="11"/>
  <c r="N710" i="11" s="1"/>
  <c r="O710" i="11" s="1"/>
  <c r="P711" i="11"/>
  <c r="Q711" i="11"/>
  <c r="R711" i="11"/>
  <c r="J711" i="11"/>
  <c r="N711" i="11" s="1"/>
  <c r="O711" i="11" s="1"/>
  <c r="P712" i="11"/>
  <c r="Q712" i="11"/>
  <c r="R712" i="11"/>
  <c r="J712" i="11"/>
  <c r="N712" i="11" s="1"/>
  <c r="O712" i="11" s="1"/>
  <c r="P713" i="11"/>
  <c r="Q713" i="11"/>
  <c r="R713" i="11"/>
  <c r="J713" i="11"/>
  <c r="N713" i="11" s="1"/>
  <c r="O713" i="11" s="1"/>
  <c r="P714" i="11"/>
  <c r="Q714" i="11"/>
  <c r="R714" i="11"/>
  <c r="J714" i="11"/>
  <c r="N714" i="11" s="1"/>
  <c r="O714" i="11" s="1"/>
  <c r="P715" i="11"/>
  <c r="Q715" i="11"/>
  <c r="R715" i="11"/>
  <c r="J715" i="11"/>
  <c r="N715" i="11" s="1"/>
  <c r="O715" i="11" s="1"/>
  <c r="P716" i="11"/>
  <c r="Q716" i="11"/>
  <c r="R716" i="11"/>
  <c r="J716" i="11"/>
  <c r="N716" i="11" s="1"/>
  <c r="O716" i="11" s="1"/>
  <c r="P717" i="11"/>
  <c r="Q717" i="11"/>
  <c r="R717" i="11"/>
  <c r="J717" i="11"/>
  <c r="N717" i="11" s="1"/>
  <c r="O717" i="11" s="1"/>
  <c r="P718" i="11"/>
  <c r="Q718" i="11"/>
  <c r="R718" i="11"/>
  <c r="J718" i="11"/>
  <c r="N718" i="11" s="1"/>
  <c r="O718" i="11" s="1"/>
  <c r="P719" i="11"/>
  <c r="Q719" i="11"/>
  <c r="R719" i="11"/>
  <c r="J719" i="11"/>
  <c r="N719" i="11" s="1"/>
  <c r="O719" i="11" s="1"/>
  <c r="P720" i="11"/>
  <c r="Q720" i="11"/>
  <c r="R720" i="11"/>
  <c r="J720" i="11"/>
  <c r="N720" i="11" s="1"/>
  <c r="O720" i="11" s="1"/>
  <c r="P721" i="11"/>
  <c r="V721" i="11" s="1"/>
  <c r="Q721" i="11"/>
  <c r="R721" i="11"/>
  <c r="J721" i="11"/>
  <c r="N721" i="11" s="1"/>
  <c r="O721" i="11" s="1"/>
  <c r="P722" i="11"/>
  <c r="Q722" i="11"/>
  <c r="R722" i="11"/>
  <c r="J722" i="11"/>
  <c r="N722" i="11" s="1"/>
  <c r="O722" i="11" s="1"/>
  <c r="P723" i="11"/>
  <c r="Q723" i="11"/>
  <c r="R723" i="11"/>
  <c r="J723" i="11"/>
  <c r="N723" i="11" s="1"/>
  <c r="O723" i="11" s="1"/>
  <c r="P724" i="11"/>
  <c r="Q724" i="11"/>
  <c r="R724" i="11"/>
  <c r="J724" i="11"/>
  <c r="N724" i="11" s="1"/>
  <c r="O724" i="11" s="1"/>
  <c r="P725" i="11"/>
  <c r="Q725" i="11"/>
  <c r="R725" i="11"/>
  <c r="J725" i="11"/>
  <c r="N725" i="11" s="1"/>
  <c r="O725" i="11" s="1"/>
  <c r="P726" i="11"/>
  <c r="Q726" i="11"/>
  <c r="R726" i="11"/>
  <c r="J726" i="11"/>
  <c r="N726" i="11" s="1"/>
  <c r="O726" i="11" s="1"/>
  <c r="P727" i="11"/>
  <c r="Q727" i="11"/>
  <c r="R727" i="11"/>
  <c r="J727" i="11"/>
  <c r="N727" i="11" s="1"/>
  <c r="O727" i="11" s="1"/>
  <c r="P728" i="11"/>
  <c r="Q728" i="11"/>
  <c r="R728" i="11"/>
  <c r="J728" i="11"/>
  <c r="N728" i="11" s="1"/>
  <c r="O728" i="11" s="1"/>
  <c r="P729" i="11"/>
  <c r="Q729" i="11"/>
  <c r="R729" i="11"/>
  <c r="J729" i="11"/>
  <c r="N729" i="11" s="1"/>
  <c r="O729" i="11" s="1"/>
  <c r="P730" i="11"/>
  <c r="Q730" i="11"/>
  <c r="R730" i="11"/>
  <c r="J730" i="11"/>
  <c r="N730" i="11" s="1"/>
  <c r="O730" i="11" s="1"/>
  <c r="P731" i="11"/>
  <c r="Q731" i="11"/>
  <c r="R731" i="11"/>
  <c r="J731" i="11"/>
  <c r="N731" i="11" s="1"/>
  <c r="O731" i="11" s="1"/>
  <c r="P732" i="11"/>
  <c r="Q732" i="11"/>
  <c r="R732" i="11"/>
  <c r="J732" i="11"/>
  <c r="N732" i="11" s="1"/>
  <c r="O732" i="11" s="1"/>
  <c r="P733" i="11"/>
  <c r="V733" i="11" s="1"/>
  <c r="Q733" i="11"/>
  <c r="R733" i="11"/>
  <c r="J733" i="11"/>
  <c r="N733" i="11" s="1"/>
  <c r="O733" i="11" s="1"/>
  <c r="P734" i="11"/>
  <c r="Q734" i="11"/>
  <c r="R734" i="11"/>
  <c r="J734" i="11"/>
  <c r="N734" i="11" s="1"/>
  <c r="O734" i="11" s="1"/>
  <c r="P735" i="11"/>
  <c r="Q735" i="11"/>
  <c r="R735" i="11"/>
  <c r="J735" i="11"/>
  <c r="N735" i="11" s="1"/>
  <c r="O735" i="11" s="1"/>
  <c r="P736" i="11"/>
  <c r="Q736" i="11"/>
  <c r="R736" i="11"/>
  <c r="J736" i="11"/>
  <c r="N736" i="11" s="1"/>
  <c r="O736" i="11" s="1"/>
  <c r="P737" i="11"/>
  <c r="Q737" i="11"/>
  <c r="R737" i="11"/>
  <c r="J737" i="11"/>
  <c r="N737" i="11" s="1"/>
  <c r="O737" i="11" s="1"/>
  <c r="P738" i="11"/>
  <c r="Q738" i="11"/>
  <c r="R738" i="11"/>
  <c r="J738" i="11"/>
  <c r="N738" i="11" s="1"/>
  <c r="O738" i="11" s="1"/>
  <c r="P739" i="11"/>
  <c r="Q739" i="11"/>
  <c r="R739" i="11"/>
  <c r="J739" i="11"/>
  <c r="N739" i="11" s="1"/>
  <c r="O739" i="11" s="1"/>
  <c r="P740" i="11"/>
  <c r="V740" i="11" s="1"/>
  <c r="Q740" i="11"/>
  <c r="R740" i="11"/>
  <c r="J740" i="11"/>
  <c r="N740" i="11" s="1"/>
  <c r="O740" i="11" s="1"/>
  <c r="P741" i="11"/>
  <c r="Q741" i="11"/>
  <c r="R741" i="11"/>
  <c r="J741" i="11"/>
  <c r="N741" i="11" s="1"/>
  <c r="O741" i="11" s="1"/>
  <c r="P742" i="11"/>
  <c r="Q742" i="11"/>
  <c r="R742" i="11"/>
  <c r="J742" i="11"/>
  <c r="N742" i="11" s="1"/>
  <c r="O742" i="11" s="1"/>
  <c r="P743" i="11"/>
  <c r="Q743" i="11"/>
  <c r="R743" i="11"/>
  <c r="J743" i="11"/>
  <c r="N743" i="11" s="1"/>
  <c r="O743" i="11" s="1"/>
  <c r="P744" i="11"/>
  <c r="Q744" i="11"/>
  <c r="R744" i="11"/>
  <c r="J744" i="11"/>
  <c r="N744" i="11" s="1"/>
  <c r="O744" i="11" s="1"/>
  <c r="P745" i="11"/>
  <c r="Q745" i="11"/>
  <c r="R745" i="11"/>
  <c r="J745" i="11"/>
  <c r="N745" i="11" s="1"/>
  <c r="O745" i="11" s="1"/>
  <c r="P746" i="11"/>
  <c r="Q746" i="11"/>
  <c r="R746" i="11"/>
  <c r="J746" i="11"/>
  <c r="N746" i="11" s="1"/>
  <c r="O746" i="11" s="1"/>
  <c r="P747" i="11"/>
  <c r="Q747" i="11"/>
  <c r="R747" i="11"/>
  <c r="J747" i="11"/>
  <c r="N747" i="11" s="1"/>
  <c r="O747" i="11" s="1"/>
  <c r="P748" i="11"/>
  <c r="Q748" i="11"/>
  <c r="R748" i="11"/>
  <c r="J748" i="11"/>
  <c r="N748" i="11" s="1"/>
  <c r="O748" i="11" s="1"/>
  <c r="P749" i="11"/>
  <c r="Q749" i="11"/>
  <c r="R749" i="11"/>
  <c r="J749" i="11"/>
  <c r="N749" i="11" s="1"/>
  <c r="O749" i="11" s="1"/>
  <c r="P750" i="11"/>
  <c r="Q750" i="11"/>
  <c r="R750" i="11"/>
  <c r="J750" i="11"/>
  <c r="N750" i="11" s="1"/>
  <c r="O750" i="11" s="1"/>
  <c r="P751" i="11"/>
  <c r="Q751" i="11"/>
  <c r="R751" i="11"/>
  <c r="J751" i="11"/>
  <c r="N751" i="11" s="1"/>
  <c r="O751" i="11" s="1"/>
  <c r="P752" i="11"/>
  <c r="Q752" i="11"/>
  <c r="R752" i="11"/>
  <c r="J752" i="11"/>
  <c r="N752" i="11" s="1"/>
  <c r="O752" i="11" s="1"/>
  <c r="P753" i="11"/>
  <c r="V753" i="11" s="1"/>
  <c r="Q753" i="11"/>
  <c r="R753" i="11"/>
  <c r="J753" i="11"/>
  <c r="N753" i="11" s="1"/>
  <c r="O753" i="11" s="1"/>
  <c r="P754" i="11"/>
  <c r="Q754" i="11"/>
  <c r="R754" i="11"/>
  <c r="J754" i="11"/>
  <c r="N754" i="11" s="1"/>
  <c r="O754" i="11" s="1"/>
  <c r="P755" i="11"/>
  <c r="Q755" i="11"/>
  <c r="R755" i="11"/>
  <c r="J755" i="11"/>
  <c r="N755" i="11" s="1"/>
  <c r="O755" i="11" s="1"/>
  <c r="P756" i="11"/>
  <c r="Q756" i="11"/>
  <c r="R756" i="11"/>
  <c r="J756" i="11"/>
  <c r="N756" i="11" s="1"/>
  <c r="O756" i="11" s="1"/>
  <c r="P757" i="11"/>
  <c r="Q757" i="11"/>
  <c r="R757" i="11"/>
  <c r="J757" i="11"/>
  <c r="N757" i="11" s="1"/>
  <c r="O757" i="11" s="1"/>
  <c r="P758" i="11"/>
  <c r="Q758" i="11"/>
  <c r="R758" i="11"/>
  <c r="J758" i="11"/>
  <c r="N758" i="11" s="1"/>
  <c r="O758" i="11" s="1"/>
  <c r="P759" i="11"/>
  <c r="Q759" i="11"/>
  <c r="R759" i="11"/>
  <c r="J759" i="11"/>
  <c r="N759" i="11" s="1"/>
  <c r="O759" i="11" s="1"/>
  <c r="P760" i="11"/>
  <c r="Q760" i="11"/>
  <c r="R760" i="11"/>
  <c r="J760" i="11"/>
  <c r="N760" i="11" s="1"/>
  <c r="O760" i="11" s="1"/>
  <c r="P761" i="11"/>
  <c r="Q761" i="11"/>
  <c r="R761" i="11"/>
  <c r="J761" i="11"/>
  <c r="N761" i="11" s="1"/>
  <c r="O761" i="11" s="1"/>
  <c r="P762" i="11"/>
  <c r="Q762" i="11"/>
  <c r="R762" i="11"/>
  <c r="J762" i="11"/>
  <c r="N762" i="11" s="1"/>
  <c r="O762" i="11" s="1"/>
  <c r="P763" i="11"/>
  <c r="Q763" i="11"/>
  <c r="R763" i="11"/>
  <c r="J763" i="11"/>
  <c r="N763" i="11" s="1"/>
  <c r="O763" i="11" s="1"/>
  <c r="P764" i="11"/>
  <c r="Q764" i="11"/>
  <c r="R764" i="11"/>
  <c r="J764" i="11"/>
  <c r="N764" i="11" s="1"/>
  <c r="O764" i="11" s="1"/>
  <c r="P765" i="11"/>
  <c r="Q765" i="11"/>
  <c r="R765" i="11"/>
  <c r="J765" i="11"/>
  <c r="N765" i="11" s="1"/>
  <c r="O765" i="11" s="1"/>
  <c r="P766" i="11"/>
  <c r="Q766" i="11"/>
  <c r="R766" i="11"/>
  <c r="J766" i="11"/>
  <c r="N766" i="11" s="1"/>
  <c r="O766" i="11" s="1"/>
  <c r="P767" i="11"/>
  <c r="Q767" i="11"/>
  <c r="R767" i="11"/>
  <c r="J767" i="11"/>
  <c r="N767" i="11" s="1"/>
  <c r="O767" i="11" s="1"/>
  <c r="P768" i="11"/>
  <c r="Q768" i="11"/>
  <c r="R768" i="11"/>
  <c r="J768" i="11"/>
  <c r="N768" i="11" s="1"/>
  <c r="O768" i="11" s="1"/>
  <c r="P769" i="11"/>
  <c r="Q769" i="11"/>
  <c r="R769" i="11"/>
  <c r="J769" i="11"/>
  <c r="N769" i="11" s="1"/>
  <c r="O769" i="11" s="1"/>
  <c r="P770" i="11"/>
  <c r="Q770" i="11"/>
  <c r="R770" i="11"/>
  <c r="J770" i="11"/>
  <c r="N770" i="11" s="1"/>
  <c r="O770" i="11" s="1"/>
  <c r="P771" i="11"/>
  <c r="Q771" i="11"/>
  <c r="R771" i="11"/>
  <c r="J771" i="11"/>
  <c r="N771" i="11" s="1"/>
  <c r="O771" i="11" s="1"/>
  <c r="P772" i="11"/>
  <c r="Q772" i="11"/>
  <c r="R772" i="11"/>
  <c r="J772" i="11"/>
  <c r="N772" i="11" s="1"/>
  <c r="O772" i="11" s="1"/>
  <c r="P773" i="11"/>
  <c r="Q773" i="11"/>
  <c r="R773" i="11"/>
  <c r="J773" i="11"/>
  <c r="N773" i="11" s="1"/>
  <c r="O773" i="11" s="1"/>
  <c r="P774" i="11"/>
  <c r="Q774" i="11"/>
  <c r="R774" i="11"/>
  <c r="J774" i="11"/>
  <c r="N774" i="11" s="1"/>
  <c r="O774" i="11" s="1"/>
  <c r="P775" i="11"/>
  <c r="Q775" i="11"/>
  <c r="R775" i="11"/>
  <c r="J775" i="11"/>
  <c r="N775" i="11" s="1"/>
  <c r="O775" i="11" s="1"/>
  <c r="P776" i="11"/>
  <c r="Q776" i="11"/>
  <c r="R776" i="11"/>
  <c r="J776" i="11"/>
  <c r="N776" i="11" s="1"/>
  <c r="O776" i="11" s="1"/>
  <c r="P777" i="11"/>
  <c r="Q777" i="11"/>
  <c r="R777" i="11"/>
  <c r="J777" i="11"/>
  <c r="N777" i="11" s="1"/>
  <c r="O777" i="11" s="1"/>
  <c r="P778" i="11"/>
  <c r="Q778" i="11"/>
  <c r="R778" i="11"/>
  <c r="J778" i="11"/>
  <c r="N778" i="11" s="1"/>
  <c r="O778" i="11" s="1"/>
  <c r="P779" i="11"/>
  <c r="Q779" i="11"/>
  <c r="R779" i="11"/>
  <c r="J779" i="11"/>
  <c r="N779" i="11" s="1"/>
  <c r="O779" i="11" s="1"/>
  <c r="P780" i="11"/>
  <c r="Q780" i="11"/>
  <c r="R780" i="11"/>
  <c r="J780" i="11"/>
  <c r="N780" i="11" s="1"/>
  <c r="O780" i="11" s="1"/>
  <c r="P781" i="11"/>
  <c r="Q781" i="11"/>
  <c r="R781" i="11"/>
  <c r="J781" i="11"/>
  <c r="N781" i="11" s="1"/>
  <c r="O781" i="11" s="1"/>
  <c r="P782" i="11"/>
  <c r="Q782" i="11"/>
  <c r="R782" i="11"/>
  <c r="J782" i="11"/>
  <c r="N782" i="11" s="1"/>
  <c r="O782" i="11" s="1"/>
  <c r="P783" i="11"/>
  <c r="Q783" i="11"/>
  <c r="R783" i="11"/>
  <c r="J783" i="11"/>
  <c r="N783" i="11" s="1"/>
  <c r="O783" i="11" s="1"/>
  <c r="P784" i="11"/>
  <c r="Q784" i="11"/>
  <c r="R784" i="11"/>
  <c r="J784" i="11"/>
  <c r="N784" i="11" s="1"/>
  <c r="O784" i="11" s="1"/>
  <c r="P785" i="11"/>
  <c r="Q785" i="11"/>
  <c r="R785" i="11"/>
  <c r="J785" i="11"/>
  <c r="N785" i="11" s="1"/>
  <c r="O785" i="11" s="1"/>
  <c r="P786" i="11"/>
  <c r="Q786" i="11"/>
  <c r="R786" i="11"/>
  <c r="J786" i="11"/>
  <c r="N786" i="11" s="1"/>
  <c r="O786" i="11" s="1"/>
  <c r="P787" i="11"/>
  <c r="Q787" i="11"/>
  <c r="R787" i="11"/>
  <c r="J787" i="11"/>
  <c r="N787" i="11" s="1"/>
  <c r="O787" i="11" s="1"/>
  <c r="P788" i="11"/>
  <c r="Q788" i="11"/>
  <c r="R788" i="11"/>
  <c r="J788" i="11"/>
  <c r="N788" i="11" s="1"/>
  <c r="O788" i="11" s="1"/>
  <c r="P789" i="11"/>
  <c r="Q789" i="11"/>
  <c r="R789" i="11"/>
  <c r="J789" i="11"/>
  <c r="N789" i="11" s="1"/>
  <c r="O789" i="11" s="1"/>
  <c r="P790" i="11"/>
  <c r="Q790" i="11"/>
  <c r="R790" i="11"/>
  <c r="J790" i="11"/>
  <c r="N790" i="11" s="1"/>
  <c r="O790" i="11" s="1"/>
  <c r="P791" i="11"/>
  <c r="Q791" i="11"/>
  <c r="R791" i="11"/>
  <c r="J791" i="11"/>
  <c r="N791" i="11" s="1"/>
  <c r="O791" i="11" s="1"/>
  <c r="P792" i="11"/>
  <c r="V792" i="11" s="1"/>
  <c r="Q792" i="11"/>
  <c r="R792" i="11"/>
  <c r="J792" i="11"/>
  <c r="N792" i="11" s="1"/>
  <c r="O792" i="11" s="1"/>
  <c r="P793" i="11"/>
  <c r="Q793" i="11"/>
  <c r="R793" i="11"/>
  <c r="J793" i="11"/>
  <c r="N793" i="11" s="1"/>
  <c r="O793" i="11" s="1"/>
  <c r="P794" i="11"/>
  <c r="Q794" i="11"/>
  <c r="R794" i="11"/>
  <c r="J794" i="11"/>
  <c r="N794" i="11" s="1"/>
  <c r="O794" i="11" s="1"/>
  <c r="P795" i="11"/>
  <c r="Q795" i="11"/>
  <c r="R795" i="11"/>
  <c r="J795" i="11"/>
  <c r="N795" i="11" s="1"/>
  <c r="O795" i="11" s="1"/>
  <c r="P796" i="11"/>
  <c r="Q796" i="11"/>
  <c r="R796" i="11"/>
  <c r="J796" i="11"/>
  <c r="N796" i="11" s="1"/>
  <c r="O796" i="11" s="1"/>
  <c r="P797" i="11"/>
  <c r="Q797" i="11"/>
  <c r="R797" i="11"/>
  <c r="J797" i="11"/>
  <c r="N797" i="11" s="1"/>
  <c r="O797" i="11" s="1"/>
  <c r="P798" i="11"/>
  <c r="Q798" i="11"/>
  <c r="R798" i="11"/>
  <c r="J798" i="11"/>
  <c r="N798" i="11" s="1"/>
  <c r="O798" i="11" s="1"/>
  <c r="P799" i="11"/>
  <c r="Q799" i="11"/>
  <c r="R799" i="11"/>
  <c r="J799" i="11"/>
  <c r="N799" i="11" s="1"/>
  <c r="O799" i="11" s="1"/>
  <c r="P800" i="11"/>
  <c r="Q800" i="11"/>
  <c r="R800" i="11"/>
  <c r="J800" i="11"/>
  <c r="N800" i="11" s="1"/>
  <c r="O800" i="11" s="1"/>
  <c r="P801" i="11"/>
  <c r="Q801" i="11"/>
  <c r="R801" i="11"/>
  <c r="J801" i="11"/>
  <c r="N801" i="11" s="1"/>
  <c r="O801" i="11" s="1"/>
  <c r="P802" i="11"/>
  <c r="Q802" i="11"/>
  <c r="R802" i="11"/>
  <c r="J802" i="11"/>
  <c r="N802" i="11" s="1"/>
  <c r="O802" i="11" s="1"/>
  <c r="P803" i="11"/>
  <c r="Q803" i="11"/>
  <c r="R803" i="11"/>
  <c r="J803" i="11"/>
  <c r="N803" i="11" s="1"/>
  <c r="O803" i="11" s="1"/>
  <c r="P804" i="11"/>
  <c r="Q804" i="11"/>
  <c r="R804" i="11"/>
  <c r="J804" i="11"/>
  <c r="N804" i="11" s="1"/>
  <c r="O804" i="11" s="1"/>
  <c r="P805" i="11"/>
  <c r="Q805" i="11"/>
  <c r="R805" i="11"/>
  <c r="J805" i="11"/>
  <c r="N805" i="11" s="1"/>
  <c r="O805" i="11" s="1"/>
  <c r="P806" i="11"/>
  <c r="Q806" i="11"/>
  <c r="R806" i="11"/>
  <c r="J806" i="11"/>
  <c r="N806" i="11" s="1"/>
  <c r="O806" i="11" s="1"/>
  <c r="P807" i="11"/>
  <c r="Q807" i="11"/>
  <c r="R807" i="11"/>
  <c r="J807" i="11"/>
  <c r="N807" i="11" s="1"/>
  <c r="O807" i="11" s="1"/>
  <c r="P808" i="11"/>
  <c r="Q808" i="11"/>
  <c r="R808" i="11"/>
  <c r="J808" i="11"/>
  <c r="N808" i="11" s="1"/>
  <c r="O808" i="11" s="1"/>
  <c r="P809" i="11"/>
  <c r="Q809" i="11"/>
  <c r="R809" i="11"/>
  <c r="J809" i="11"/>
  <c r="N809" i="11" s="1"/>
  <c r="O809" i="11" s="1"/>
  <c r="P810" i="11"/>
  <c r="Q810" i="11"/>
  <c r="R810" i="11"/>
  <c r="J810" i="11"/>
  <c r="N810" i="11" s="1"/>
  <c r="O810" i="11" s="1"/>
  <c r="P811" i="11"/>
  <c r="Q811" i="11"/>
  <c r="R811" i="11"/>
  <c r="J811" i="11"/>
  <c r="N811" i="11" s="1"/>
  <c r="O811" i="11" s="1"/>
  <c r="P812" i="11"/>
  <c r="Q812" i="11"/>
  <c r="R812" i="11"/>
  <c r="J812" i="11"/>
  <c r="N812" i="11" s="1"/>
  <c r="O812" i="11" s="1"/>
  <c r="P813" i="11"/>
  <c r="Q813" i="11"/>
  <c r="R813" i="11"/>
  <c r="J813" i="11"/>
  <c r="N813" i="11" s="1"/>
  <c r="O813" i="11" s="1"/>
  <c r="P814" i="11"/>
  <c r="Q814" i="11"/>
  <c r="R814" i="11"/>
  <c r="J814" i="11"/>
  <c r="N814" i="11" s="1"/>
  <c r="O814" i="11" s="1"/>
  <c r="P815" i="11"/>
  <c r="Q815" i="11"/>
  <c r="R815" i="11"/>
  <c r="J815" i="11"/>
  <c r="N815" i="11" s="1"/>
  <c r="O815" i="11" s="1"/>
  <c r="P816" i="11"/>
  <c r="Q816" i="11"/>
  <c r="R816" i="11"/>
  <c r="J816" i="11"/>
  <c r="N816" i="11" s="1"/>
  <c r="O816" i="11" s="1"/>
  <c r="P817" i="11"/>
  <c r="Q817" i="11"/>
  <c r="R817" i="11"/>
  <c r="J817" i="11"/>
  <c r="N817" i="11" s="1"/>
  <c r="O817" i="11" s="1"/>
  <c r="P818" i="11"/>
  <c r="Q818" i="11"/>
  <c r="R818" i="11"/>
  <c r="J818" i="11"/>
  <c r="N818" i="11" s="1"/>
  <c r="O818" i="11" s="1"/>
  <c r="P819" i="11"/>
  <c r="Q819" i="11"/>
  <c r="R819" i="11"/>
  <c r="J819" i="11"/>
  <c r="N819" i="11" s="1"/>
  <c r="O819" i="11" s="1"/>
  <c r="P820" i="11"/>
  <c r="Q820" i="11"/>
  <c r="R820" i="11"/>
  <c r="J820" i="11"/>
  <c r="N820" i="11" s="1"/>
  <c r="O820" i="11" s="1"/>
  <c r="P821" i="11"/>
  <c r="Q821" i="11"/>
  <c r="R821" i="11"/>
  <c r="J821" i="11"/>
  <c r="N821" i="11" s="1"/>
  <c r="O821" i="11" s="1"/>
  <c r="P822" i="11"/>
  <c r="Q822" i="11"/>
  <c r="R822" i="11"/>
  <c r="J822" i="11"/>
  <c r="N822" i="11" s="1"/>
  <c r="O822" i="11" s="1"/>
  <c r="P823" i="11"/>
  <c r="Q823" i="11"/>
  <c r="R823" i="11"/>
  <c r="J823" i="11"/>
  <c r="N823" i="11" s="1"/>
  <c r="O823" i="11" s="1"/>
  <c r="P824" i="11"/>
  <c r="Q824" i="11"/>
  <c r="R824" i="11"/>
  <c r="J824" i="11"/>
  <c r="N824" i="11" s="1"/>
  <c r="O824" i="11" s="1"/>
  <c r="P825" i="11"/>
  <c r="Q825" i="11"/>
  <c r="R825" i="11"/>
  <c r="J825" i="11"/>
  <c r="N825" i="11" s="1"/>
  <c r="O825" i="11" s="1"/>
  <c r="P826" i="11"/>
  <c r="Q826" i="11"/>
  <c r="R826" i="11"/>
  <c r="J826" i="11"/>
  <c r="N826" i="11" s="1"/>
  <c r="O826" i="11" s="1"/>
  <c r="P827" i="11"/>
  <c r="Q827" i="11"/>
  <c r="R827" i="11"/>
  <c r="J827" i="11"/>
  <c r="N827" i="11" s="1"/>
  <c r="O827" i="11" s="1"/>
  <c r="P828" i="11"/>
  <c r="Q828" i="11"/>
  <c r="R828" i="11"/>
  <c r="J828" i="11"/>
  <c r="N828" i="11" s="1"/>
  <c r="O828" i="11" s="1"/>
  <c r="P829" i="11"/>
  <c r="Q829" i="11"/>
  <c r="R829" i="11"/>
  <c r="J829" i="11"/>
  <c r="N829" i="11" s="1"/>
  <c r="O829" i="11" s="1"/>
  <c r="P830" i="11"/>
  <c r="Q830" i="11"/>
  <c r="R830" i="11"/>
  <c r="J830" i="11"/>
  <c r="N830" i="11" s="1"/>
  <c r="O830" i="11" s="1"/>
  <c r="P831" i="11"/>
  <c r="Q831" i="11"/>
  <c r="R831" i="11"/>
  <c r="J831" i="11"/>
  <c r="N831" i="11" s="1"/>
  <c r="O831" i="11" s="1"/>
  <c r="P832" i="11"/>
  <c r="Q832" i="11"/>
  <c r="R832" i="11"/>
  <c r="J832" i="11"/>
  <c r="N832" i="11" s="1"/>
  <c r="O832" i="11" s="1"/>
  <c r="P833" i="11"/>
  <c r="Q833" i="11"/>
  <c r="R833" i="11"/>
  <c r="J833" i="11"/>
  <c r="N833" i="11" s="1"/>
  <c r="O833" i="11" s="1"/>
  <c r="P834" i="11"/>
  <c r="Q834" i="11"/>
  <c r="R834" i="11"/>
  <c r="J834" i="11"/>
  <c r="N834" i="11" s="1"/>
  <c r="O834" i="11" s="1"/>
  <c r="P835" i="11"/>
  <c r="Q835" i="11"/>
  <c r="R835" i="11"/>
  <c r="J835" i="11"/>
  <c r="N835" i="11" s="1"/>
  <c r="O835" i="11" s="1"/>
  <c r="P836" i="11"/>
  <c r="Q836" i="11"/>
  <c r="R836" i="11"/>
  <c r="J836" i="11"/>
  <c r="N836" i="11" s="1"/>
  <c r="O836" i="11" s="1"/>
  <c r="P837" i="11"/>
  <c r="Q837" i="11"/>
  <c r="R837" i="11"/>
  <c r="J837" i="11"/>
  <c r="N837" i="11" s="1"/>
  <c r="O837" i="11" s="1"/>
  <c r="P838" i="11"/>
  <c r="Q838" i="11"/>
  <c r="R838" i="11"/>
  <c r="J838" i="11"/>
  <c r="N838" i="11" s="1"/>
  <c r="O838" i="11" s="1"/>
  <c r="P839" i="11"/>
  <c r="Q839" i="11"/>
  <c r="R839" i="11"/>
  <c r="J839" i="11"/>
  <c r="N839" i="11" s="1"/>
  <c r="O839" i="11" s="1"/>
  <c r="P840" i="11"/>
  <c r="Q840" i="11"/>
  <c r="R840" i="11"/>
  <c r="J840" i="11"/>
  <c r="N840" i="11" s="1"/>
  <c r="O840" i="11" s="1"/>
  <c r="P841" i="11"/>
  <c r="Q841" i="11"/>
  <c r="R841" i="11"/>
  <c r="J841" i="11"/>
  <c r="N841" i="11" s="1"/>
  <c r="O841" i="11" s="1"/>
  <c r="P842" i="11"/>
  <c r="Q842" i="11"/>
  <c r="R842" i="11"/>
  <c r="J842" i="11"/>
  <c r="N842" i="11" s="1"/>
  <c r="O842" i="11" s="1"/>
  <c r="P843" i="11"/>
  <c r="Q843" i="11"/>
  <c r="R843" i="11"/>
  <c r="J843" i="11"/>
  <c r="N843" i="11" s="1"/>
  <c r="O843" i="11" s="1"/>
  <c r="P844" i="11"/>
  <c r="Q844" i="11"/>
  <c r="R844" i="11"/>
  <c r="J844" i="11"/>
  <c r="N844" i="11" s="1"/>
  <c r="O844" i="11" s="1"/>
  <c r="P845" i="11"/>
  <c r="Q845" i="11"/>
  <c r="R845" i="11"/>
  <c r="J845" i="11"/>
  <c r="N845" i="11" s="1"/>
  <c r="O845" i="11" s="1"/>
  <c r="P846" i="11"/>
  <c r="Q846" i="11"/>
  <c r="R846" i="11"/>
  <c r="J846" i="11"/>
  <c r="N846" i="11" s="1"/>
  <c r="O846" i="11" s="1"/>
  <c r="P847" i="11"/>
  <c r="Q847" i="11"/>
  <c r="R847" i="11"/>
  <c r="J847" i="11"/>
  <c r="N847" i="11" s="1"/>
  <c r="O847" i="11" s="1"/>
  <c r="P848" i="11"/>
  <c r="Q848" i="11"/>
  <c r="R848" i="11"/>
  <c r="J848" i="11"/>
  <c r="N848" i="11" s="1"/>
  <c r="O848" i="11" s="1"/>
  <c r="P849" i="11"/>
  <c r="Q849" i="11"/>
  <c r="R849" i="11"/>
  <c r="J849" i="11"/>
  <c r="N849" i="11" s="1"/>
  <c r="O849" i="11" s="1"/>
  <c r="P850" i="11"/>
  <c r="Q850" i="11"/>
  <c r="R850" i="11"/>
  <c r="J850" i="11"/>
  <c r="N850" i="11" s="1"/>
  <c r="O850" i="11" s="1"/>
  <c r="P851" i="11"/>
  <c r="Q851" i="11"/>
  <c r="R851" i="11"/>
  <c r="J851" i="11"/>
  <c r="N851" i="11" s="1"/>
  <c r="O851" i="11" s="1"/>
  <c r="P852" i="11"/>
  <c r="Q852" i="11"/>
  <c r="R852" i="11"/>
  <c r="J852" i="11"/>
  <c r="N852" i="11" s="1"/>
  <c r="O852" i="11" s="1"/>
  <c r="P853" i="11"/>
  <c r="Q853" i="11"/>
  <c r="R853" i="11"/>
  <c r="J853" i="11"/>
  <c r="N853" i="11" s="1"/>
  <c r="O853" i="11" s="1"/>
  <c r="P854" i="11"/>
  <c r="Q854" i="11"/>
  <c r="R854" i="11"/>
  <c r="J854" i="11"/>
  <c r="N854" i="11" s="1"/>
  <c r="O854" i="11" s="1"/>
  <c r="P2" i="11"/>
  <c r="Q2" i="11"/>
  <c r="R2" i="11"/>
  <c r="N2" i="11"/>
  <c r="O2" i="11" s="1"/>
  <c r="O4" i="11"/>
  <c r="O5" i="11"/>
  <c r="O9" i="11"/>
  <c r="O15" i="11"/>
  <c r="O20" i="11"/>
  <c r="O23" i="11"/>
  <c r="O24" i="11"/>
  <c r="O28" i="11"/>
  <c r="O29" i="11"/>
  <c r="O31" i="11"/>
  <c r="O33" i="11"/>
  <c r="O36" i="11"/>
  <c r="O39" i="11"/>
  <c r="O41" i="11"/>
  <c r="O43" i="11"/>
  <c r="O45" i="11"/>
  <c r="O47" i="11"/>
  <c r="O49" i="11"/>
  <c r="O52" i="11"/>
  <c r="O53" i="11"/>
  <c r="O64" i="11"/>
  <c r="O91" i="11"/>
  <c r="M2" i="11"/>
  <c r="B2" i="8"/>
  <c r="B6" i="8" s="1"/>
  <c r="B2" i="7"/>
  <c r="Q6" i="8"/>
  <c r="R6" i="8"/>
  <c r="S6" i="8"/>
  <c r="T6" i="8"/>
  <c r="U6" i="8"/>
  <c r="V6" i="8"/>
  <c r="Q7" i="8"/>
  <c r="W7" i="8" s="1"/>
  <c r="R7" i="8"/>
  <c r="S7" i="8"/>
  <c r="T7" i="8"/>
  <c r="U7" i="8"/>
  <c r="V7" i="8"/>
  <c r="Q8" i="8"/>
  <c r="R8" i="8"/>
  <c r="S8" i="8"/>
  <c r="T8" i="8"/>
  <c r="U8" i="8"/>
  <c r="V8" i="8"/>
  <c r="Q9" i="8"/>
  <c r="R9" i="8"/>
  <c r="S9" i="8"/>
  <c r="T9" i="8"/>
  <c r="U9" i="8"/>
  <c r="V9" i="8"/>
  <c r="Q10" i="8"/>
  <c r="R10" i="8"/>
  <c r="S10" i="8"/>
  <c r="T10" i="8"/>
  <c r="U10" i="8"/>
  <c r="V10" i="8"/>
  <c r="Q11" i="8"/>
  <c r="R11" i="8"/>
  <c r="S11" i="8"/>
  <c r="T11" i="8"/>
  <c r="U11" i="8"/>
  <c r="V11" i="8"/>
  <c r="Q12" i="8"/>
  <c r="R12" i="8"/>
  <c r="S12" i="8"/>
  <c r="T12" i="8"/>
  <c r="U12" i="8"/>
  <c r="V12" i="8"/>
  <c r="Q13" i="8"/>
  <c r="R13" i="8"/>
  <c r="S13" i="8"/>
  <c r="T13" i="8"/>
  <c r="U13" i="8"/>
  <c r="V13" i="8"/>
  <c r="Q14" i="8"/>
  <c r="R14" i="8"/>
  <c r="S14" i="8"/>
  <c r="T14" i="8"/>
  <c r="U14" i="8"/>
  <c r="V14" i="8"/>
  <c r="Q15" i="8"/>
  <c r="R15" i="8"/>
  <c r="S15" i="8"/>
  <c r="T15" i="8"/>
  <c r="U15" i="8"/>
  <c r="V15" i="8"/>
  <c r="Q16" i="8"/>
  <c r="R16" i="8"/>
  <c r="S16" i="8"/>
  <c r="T16" i="8"/>
  <c r="U16" i="8"/>
  <c r="V16" i="8"/>
  <c r="Q17" i="8"/>
  <c r="W17" i="8" s="1"/>
  <c r="R17" i="8"/>
  <c r="S17" i="8"/>
  <c r="T17" i="8"/>
  <c r="U17" i="8"/>
  <c r="V17" i="8"/>
  <c r="Q18" i="8"/>
  <c r="R18" i="8"/>
  <c r="S18" i="8"/>
  <c r="T18" i="8"/>
  <c r="U18" i="8"/>
  <c r="V18" i="8"/>
  <c r="Q19" i="8"/>
  <c r="R19" i="8"/>
  <c r="S19" i="8"/>
  <c r="T19" i="8"/>
  <c r="U19" i="8"/>
  <c r="V19" i="8"/>
  <c r="Q20" i="8"/>
  <c r="R20" i="8"/>
  <c r="S20" i="8"/>
  <c r="T20" i="8"/>
  <c r="U20" i="8"/>
  <c r="V20" i="8"/>
  <c r="W20" i="8"/>
  <c r="Q21" i="8"/>
  <c r="R21" i="8"/>
  <c r="S21" i="8"/>
  <c r="T21" i="8"/>
  <c r="W21" i="8" s="1"/>
  <c r="U21" i="8"/>
  <c r="V21" i="8"/>
  <c r="Q22" i="8"/>
  <c r="R22" i="8"/>
  <c r="S22" i="8"/>
  <c r="T22" i="8"/>
  <c r="U22" i="8"/>
  <c r="V22" i="8"/>
  <c r="Q23" i="8"/>
  <c r="R23" i="8"/>
  <c r="S23" i="8"/>
  <c r="T23" i="8"/>
  <c r="U23" i="8"/>
  <c r="V23" i="8"/>
  <c r="Q24" i="8"/>
  <c r="R24" i="8"/>
  <c r="S24" i="8"/>
  <c r="T24" i="8"/>
  <c r="U24" i="8"/>
  <c r="V24" i="8"/>
  <c r="Q25" i="8"/>
  <c r="R25" i="8"/>
  <c r="S25" i="8"/>
  <c r="T25" i="8"/>
  <c r="U25" i="8"/>
  <c r="V25" i="8"/>
  <c r="B3" i="3"/>
  <c r="B4" i="3" s="1"/>
  <c r="B2" i="6"/>
  <c r="M3" i="11"/>
  <c r="M4" i="11"/>
  <c r="M5" i="11"/>
  <c r="M6" i="11"/>
  <c r="M7" i="11"/>
  <c r="M8" i="11"/>
  <c r="M9" i="11"/>
  <c r="M10" i="11"/>
  <c r="M11" i="11"/>
  <c r="M12" i="11"/>
  <c r="M13" i="11"/>
  <c r="M14" i="11"/>
  <c r="M15" i="11"/>
  <c r="M16" i="11"/>
  <c r="M17" i="11"/>
  <c r="M18" i="11"/>
  <c r="M19" i="11"/>
  <c r="M20" i="11"/>
  <c r="M21" i="11"/>
  <c r="M22" i="11"/>
  <c r="M23" i="11"/>
  <c r="M24" i="11"/>
  <c r="M25" i="11"/>
  <c r="M26" i="11"/>
  <c r="M27" i="11"/>
  <c r="M28" i="11"/>
  <c r="M29" i="11"/>
  <c r="M30" i="11"/>
  <c r="M31" i="11"/>
  <c r="M32" i="11"/>
  <c r="M33" i="11"/>
  <c r="M34" i="11"/>
  <c r="M35" i="11"/>
  <c r="M36" i="11"/>
  <c r="M37" i="11"/>
  <c r="M38" i="11"/>
  <c r="M39" i="11"/>
  <c r="M40" i="11"/>
  <c r="M41" i="11"/>
  <c r="M42" i="11"/>
  <c r="M43" i="11"/>
  <c r="M44" i="11"/>
  <c r="M45" i="11"/>
  <c r="M46" i="11"/>
  <c r="M47" i="11"/>
  <c r="M48" i="11"/>
  <c r="M49" i="11"/>
  <c r="M50" i="11"/>
  <c r="M51" i="11"/>
  <c r="M52" i="11"/>
  <c r="M53" i="11"/>
  <c r="M54" i="11"/>
  <c r="M55" i="11"/>
  <c r="M56" i="11"/>
  <c r="M57" i="11"/>
  <c r="M58" i="11"/>
  <c r="M59" i="11"/>
  <c r="M60" i="11"/>
  <c r="M61" i="11"/>
  <c r="M62" i="11"/>
  <c r="M63" i="11"/>
  <c r="M64" i="11"/>
  <c r="M65" i="11"/>
  <c r="M66" i="11"/>
  <c r="M67" i="11"/>
  <c r="M68" i="11"/>
  <c r="M69" i="11"/>
  <c r="M70" i="11"/>
  <c r="M71" i="11"/>
  <c r="M72" i="11"/>
  <c r="M73" i="11"/>
  <c r="M74" i="11"/>
  <c r="M75" i="11"/>
  <c r="M76" i="11"/>
  <c r="M77" i="11"/>
  <c r="M78" i="11"/>
  <c r="M79" i="11"/>
  <c r="M80" i="11"/>
  <c r="M81" i="11"/>
  <c r="M82" i="11"/>
  <c r="M83" i="11"/>
  <c r="M84" i="11"/>
  <c r="M85" i="11"/>
  <c r="M86" i="11"/>
  <c r="M87" i="11"/>
  <c r="M88" i="11"/>
  <c r="M89" i="11"/>
  <c r="M90" i="11"/>
  <c r="M91" i="11"/>
  <c r="M92" i="11"/>
  <c r="M93" i="11"/>
  <c r="M94" i="11"/>
  <c r="M95" i="11"/>
  <c r="M96" i="11"/>
  <c r="M97" i="11"/>
  <c r="M98" i="11"/>
  <c r="M99" i="11"/>
  <c r="M100" i="11"/>
  <c r="M101" i="11"/>
  <c r="M102" i="11"/>
  <c r="M103" i="11"/>
  <c r="M104" i="11"/>
  <c r="M105" i="11"/>
  <c r="M106" i="11"/>
  <c r="M107" i="11"/>
  <c r="M108" i="11"/>
  <c r="M109" i="11"/>
  <c r="M110" i="11"/>
  <c r="M111" i="11"/>
  <c r="M112" i="11"/>
  <c r="M113" i="11"/>
  <c r="M114" i="11"/>
  <c r="M115" i="11"/>
  <c r="M116" i="11"/>
  <c r="M117" i="11"/>
  <c r="M118" i="11"/>
  <c r="M119" i="11"/>
  <c r="M120" i="11"/>
  <c r="M121" i="11"/>
  <c r="M122" i="11"/>
  <c r="M123" i="11"/>
  <c r="M124" i="11"/>
  <c r="M125" i="11"/>
  <c r="M126" i="11"/>
  <c r="M127" i="11"/>
  <c r="M128" i="11"/>
  <c r="M129" i="11"/>
  <c r="M130" i="11"/>
  <c r="M131" i="11"/>
  <c r="M132" i="11"/>
  <c r="M133" i="11"/>
  <c r="M134" i="11"/>
  <c r="M135" i="11"/>
  <c r="M136" i="11"/>
  <c r="M137" i="11"/>
  <c r="M138" i="11"/>
  <c r="M139" i="11"/>
  <c r="M140" i="11"/>
  <c r="M141" i="11"/>
  <c r="M142" i="11"/>
  <c r="M143" i="11"/>
  <c r="M144" i="11"/>
  <c r="M145" i="11"/>
  <c r="M146" i="11"/>
  <c r="M147" i="11"/>
  <c r="M148" i="11"/>
  <c r="M149" i="11"/>
  <c r="M150" i="11"/>
  <c r="M151" i="11"/>
  <c r="M152" i="11"/>
  <c r="M153" i="11"/>
  <c r="M154" i="11"/>
  <c r="M155" i="11"/>
  <c r="M156" i="11"/>
  <c r="M157" i="11"/>
  <c r="M158" i="11"/>
  <c r="M159" i="11"/>
  <c r="M160" i="11"/>
  <c r="M161" i="11"/>
  <c r="M162" i="11"/>
  <c r="M163" i="11"/>
  <c r="M164" i="11"/>
  <c r="M165" i="11"/>
  <c r="M166" i="11"/>
  <c r="M167" i="11"/>
  <c r="M168" i="11"/>
  <c r="M169" i="11"/>
  <c r="M170" i="11"/>
  <c r="M171" i="11"/>
  <c r="M172" i="11"/>
  <c r="M173" i="11"/>
  <c r="M174" i="11"/>
  <c r="M175" i="11"/>
  <c r="M176" i="11"/>
  <c r="M177" i="11"/>
  <c r="M178" i="11"/>
  <c r="M179" i="11"/>
  <c r="M180" i="11"/>
  <c r="M181" i="11"/>
  <c r="M182" i="11"/>
  <c r="M183" i="11"/>
  <c r="M184" i="11"/>
  <c r="M185" i="11"/>
  <c r="M186" i="11"/>
  <c r="M187" i="11"/>
  <c r="M188" i="11"/>
  <c r="M189" i="11"/>
  <c r="M190" i="11"/>
  <c r="M191" i="11"/>
  <c r="M192" i="11"/>
  <c r="M193" i="11"/>
  <c r="M194" i="11"/>
  <c r="M195" i="11"/>
  <c r="M196" i="11"/>
  <c r="M197" i="11"/>
  <c r="M198" i="11"/>
  <c r="M199" i="11"/>
  <c r="M200" i="11"/>
  <c r="M201" i="11"/>
  <c r="M202" i="11"/>
  <c r="M203" i="11"/>
  <c r="M204" i="11"/>
  <c r="M205" i="11"/>
  <c r="M206" i="11"/>
  <c r="M207" i="11"/>
  <c r="M208" i="11"/>
  <c r="M209" i="11"/>
  <c r="M210" i="11"/>
  <c r="M211" i="11"/>
  <c r="M212" i="11"/>
  <c r="M213" i="11"/>
  <c r="M214" i="11"/>
  <c r="M215" i="11"/>
  <c r="M216" i="11"/>
  <c r="M217" i="11"/>
  <c r="M218" i="11"/>
  <c r="M219" i="11"/>
  <c r="M220" i="11"/>
  <c r="M221" i="11"/>
  <c r="M222" i="11"/>
  <c r="M223" i="11"/>
  <c r="M224" i="11"/>
  <c r="M225" i="11"/>
  <c r="M226" i="11"/>
  <c r="M227" i="11"/>
  <c r="M228" i="11"/>
  <c r="M229" i="11"/>
  <c r="M230" i="11"/>
  <c r="M231" i="11"/>
  <c r="M232" i="11"/>
  <c r="M233" i="11"/>
  <c r="M234" i="11"/>
  <c r="M235" i="11"/>
  <c r="M236" i="11"/>
  <c r="M237" i="11"/>
  <c r="M238" i="11"/>
  <c r="M239" i="11"/>
  <c r="M240" i="11"/>
  <c r="M241" i="11"/>
  <c r="M242" i="11"/>
  <c r="M243" i="11"/>
  <c r="M244" i="11"/>
  <c r="M245" i="11"/>
  <c r="M246" i="11"/>
  <c r="M247" i="11"/>
  <c r="M248" i="11"/>
  <c r="M249" i="11"/>
  <c r="M250" i="11"/>
  <c r="M251" i="11"/>
  <c r="M252" i="11"/>
  <c r="M253" i="11"/>
  <c r="M254" i="11"/>
  <c r="M255" i="11"/>
  <c r="M256" i="11"/>
  <c r="M257" i="11"/>
  <c r="M258" i="11"/>
  <c r="M259" i="11"/>
  <c r="M260" i="11"/>
  <c r="M261" i="11"/>
  <c r="M262" i="11"/>
  <c r="M263" i="11"/>
  <c r="M264" i="11"/>
  <c r="M265" i="11"/>
  <c r="M266" i="11"/>
  <c r="M267" i="11"/>
  <c r="M268" i="11"/>
  <c r="M269" i="11"/>
  <c r="M270" i="11"/>
  <c r="M271" i="11"/>
  <c r="M272" i="11"/>
  <c r="M273" i="11"/>
  <c r="M274" i="11"/>
  <c r="M275" i="11"/>
  <c r="M276" i="11"/>
  <c r="M277" i="11"/>
  <c r="M278" i="11"/>
  <c r="M279" i="11"/>
  <c r="M280" i="11"/>
  <c r="M281" i="11"/>
  <c r="M282" i="11"/>
  <c r="M283" i="11"/>
  <c r="M284" i="11"/>
  <c r="M285" i="11"/>
  <c r="M286" i="11"/>
  <c r="M287" i="11"/>
  <c r="M288" i="11"/>
  <c r="M289" i="11"/>
  <c r="M290" i="11"/>
  <c r="M291" i="11"/>
  <c r="M292" i="11"/>
  <c r="M293" i="11"/>
  <c r="M294" i="11"/>
  <c r="M295" i="11"/>
  <c r="M296" i="11"/>
  <c r="M297" i="11"/>
  <c r="M298" i="11"/>
  <c r="M299" i="11"/>
  <c r="M300" i="11"/>
  <c r="M301" i="11"/>
  <c r="M302" i="11"/>
  <c r="M303" i="11"/>
  <c r="M304" i="11"/>
  <c r="M305" i="11"/>
  <c r="M306" i="11"/>
  <c r="M307" i="11"/>
  <c r="M308" i="11"/>
  <c r="M309" i="11"/>
  <c r="M310" i="11"/>
  <c r="M311" i="11"/>
  <c r="M312" i="11"/>
  <c r="M313" i="11"/>
  <c r="M314" i="11"/>
  <c r="M315" i="11"/>
  <c r="M316" i="11"/>
  <c r="M317" i="11"/>
  <c r="M318" i="11"/>
  <c r="M319" i="11"/>
  <c r="M320" i="11"/>
  <c r="M321" i="11"/>
  <c r="M322" i="11"/>
  <c r="M323" i="11"/>
  <c r="M324" i="11"/>
  <c r="M325" i="11"/>
  <c r="M326" i="11"/>
  <c r="M327" i="11"/>
  <c r="M328" i="11"/>
  <c r="M329" i="11"/>
  <c r="M330" i="11"/>
  <c r="M331" i="11"/>
  <c r="M332" i="11"/>
  <c r="M333" i="11"/>
  <c r="M334" i="11"/>
  <c r="M335" i="11"/>
  <c r="M336" i="11"/>
  <c r="M337" i="11"/>
  <c r="M338" i="11"/>
  <c r="M339" i="11"/>
  <c r="M340" i="11"/>
  <c r="M341" i="11"/>
  <c r="M342" i="11"/>
  <c r="M343" i="11"/>
  <c r="M344" i="11"/>
  <c r="M345" i="11"/>
  <c r="M346" i="11"/>
  <c r="M347" i="11"/>
  <c r="M348" i="11"/>
  <c r="M349" i="11"/>
  <c r="M350" i="11"/>
  <c r="M351" i="11"/>
  <c r="M352" i="11"/>
  <c r="M353" i="11"/>
  <c r="M354" i="11"/>
  <c r="M355" i="11"/>
  <c r="M356" i="11"/>
  <c r="M357" i="11"/>
  <c r="M358" i="11"/>
  <c r="M359" i="11"/>
  <c r="M360" i="11"/>
  <c r="M361" i="11"/>
  <c r="M362" i="11"/>
  <c r="M363" i="11"/>
  <c r="M364" i="11"/>
  <c r="M365" i="11"/>
  <c r="M366" i="11"/>
  <c r="M367" i="11"/>
  <c r="M368" i="11"/>
  <c r="M369" i="11"/>
  <c r="M370" i="11"/>
  <c r="M371" i="11"/>
  <c r="M372" i="11"/>
  <c r="M373" i="11"/>
  <c r="M374" i="11"/>
  <c r="M375" i="11"/>
  <c r="M376" i="11"/>
  <c r="M377" i="11"/>
  <c r="M378" i="11"/>
  <c r="M379" i="11"/>
  <c r="M380" i="11"/>
  <c r="M381" i="11"/>
  <c r="M382" i="11"/>
  <c r="M383" i="11"/>
  <c r="M384" i="11"/>
  <c r="M385" i="11"/>
  <c r="M386" i="11"/>
  <c r="M387" i="11"/>
  <c r="M388" i="11"/>
  <c r="M389" i="11"/>
  <c r="M390" i="11"/>
  <c r="M391" i="11"/>
  <c r="M392" i="11"/>
  <c r="M393" i="11"/>
  <c r="M394" i="11"/>
  <c r="M395" i="11"/>
  <c r="M396" i="11"/>
  <c r="M397" i="11"/>
  <c r="M398" i="11"/>
  <c r="M399" i="11"/>
  <c r="M400" i="11"/>
  <c r="M401" i="11"/>
  <c r="M402" i="11"/>
  <c r="M403" i="11"/>
  <c r="M404" i="11"/>
  <c r="M405" i="11"/>
  <c r="M406" i="11"/>
  <c r="M407" i="11"/>
  <c r="M408" i="11"/>
  <c r="M409" i="11"/>
  <c r="M410" i="11"/>
  <c r="M411" i="11"/>
  <c r="M412" i="11"/>
  <c r="M413" i="11"/>
  <c r="M414" i="11"/>
  <c r="M415" i="11"/>
  <c r="M416" i="11"/>
  <c r="M417" i="11"/>
  <c r="M418" i="11"/>
  <c r="M419" i="11"/>
  <c r="M420" i="11"/>
  <c r="M421" i="11"/>
  <c r="M422" i="11"/>
  <c r="M423" i="11"/>
  <c r="M424" i="11"/>
  <c r="M425" i="11"/>
  <c r="M426" i="11"/>
  <c r="M427" i="11"/>
  <c r="M428" i="11"/>
  <c r="M429" i="11"/>
  <c r="M430" i="11"/>
  <c r="M431" i="11"/>
  <c r="M432" i="11"/>
  <c r="M433" i="11"/>
  <c r="M434" i="11"/>
  <c r="M435" i="11"/>
  <c r="M436" i="11"/>
  <c r="M437" i="11"/>
  <c r="M438" i="11"/>
  <c r="M439" i="11"/>
  <c r="M440" i="11"/>
  <c r="M441" i="11"/>
  <c r="M442" i="11"/>
  <c r="M443" i="11"/>
  <c r="M444" i="11"/>
  <c r="M445" i="11"/>
  <c r="M446" i="11"/>
  <c r="M447" i="11"/>
  <c r="M448" i="11"/>
  <c r="M449" i="11"/>
  <c r="M450" i="11"/>
  <c r="M451" i="11"/>
  <c r="M452" i="11"/>
  <c r="M453" i="11"/>
  <c r="M454" i="11"/>
  <c r="M455" i="11"/>
  <c r="M456" i="11"/>
  <c r="M457" i="11"/>
  <c r="M458" i="11"/>
  <c r="M459" i="11"/>
  <c r="M460" i="11"/>
  <c r="M461" i="11"/>
  <c r="M462" i="11"/>
  <c r="M463" i="11"/>
  <c r="M464" i="11"/>
  <c r="M465" i="11"/>
  <c r="M466" i="11"/>
  <c r="M467" i="11"/>
  <c r="M468" i="11"/>
  <c r="M469" i="11"/>
  <c r="M470" i="11"/>
  <c r="M471" i="11"/>
  <c r="M472" i="11"/>
  <c r="M473" i="11"/>
  <c r="M474" i="11"/>
  <c r="M475" i="11"/>
  <c r="M476" i="11"/>
  <c r="M477" i="11"/>
  <c r="M478" i="11"/>
  <c r="M479" i="11"/>
  <c r="M480" i="11"/>
  <c r="M481" i="11"/>
  <c r="M482" i="11"/>
  <c r="M483" i="11"/>
  <c r="M484" i="11"/>
  <c r="M485" i="11"/>
  <c r="M486" i="11"/>
  <c r="M487" i="11"/>
  <c r="M488" i="11"/>
  <c r="M489" i="11"/>
  <c r="M490" i="11"/>
  <c r="M491" i="11"/>
  <c r="M492" i="11"/>
  <c r="M493" i="11"/>
  <c r="M494" i="11"/>
  <c r="M495" i="11"/>
  <c r="M496" i="11"/>
  <c r="M497" i="11"/>
  <c r="M498" i="11"/>
  <c r="M499" i="11"/>
  <c r="M500" i="11"/>
  <c r="M501" i="11"/>
  <c r="M502" i="11"/>
  <c r="M503" i="11"/>
  <c r="M504" i="11"/>
  <c r="M505" i="11"/>
  <c r="M506" i="11"/>
  <c r="M507" i="11"/>
  <c r="M508" i="11"/>
  <c r="M509" i="11"/>
  <c r="M510" i="11"/>
  <c r="M511" i="11"/>
  <c r="M512" i="11"/>
  <c r="M513" i="11"/>
  <c r="M514" i="11"/>
  <c r="M515" i="11"/>
  <c r="M516" i="11"/>
  <c r="M517" i="11"/>
  <c r="M518" i="11"/>
  <c r="M519" i="11"/>
  <c r="M520" i="11"/>
  <c r="M521" i="11"/>
  <c r="M522" i="11"/>
  <c r="M523" i="11"/>
  <c r="M524" i="11"/>
  <c r="M525" i="11"/>
  <c r="M526" i="11"/>
  <c r="M527" i="11"/>
  <c r="M528" i="11"/>
  <c r="M529" i="11"/>
  <c r="M530" i="11"/>
  <c r="M531" i="11"/>
  <c r="M532" i="11"/>
  <c r="M533" i="11"/>
  <c r="M534" i="11"/>
  <c r="M535" i="11"/>
  <c r="M536" i="11"/>
  <c r="M537" i="11"/>
  <c r="M538" i="11"/>
  <c r="M539" i="11"/>
  <c r="M540" i="11"/>
  <c r="M541" i="11"/>
  <c r="M542" i="11"/>
  <c r="M543" i="11"/>
  <c r="M544" i="11"/>
  <c r="M545" i="11"/>
  <c r="M546" i="11"/>
  <c r="M547" i="11"/>
  <c r="M548" i="11"/>
  <c r="M549" i="11"/>
  <c r="M550" i="11"/>
  <c r="M551" i="11"/>
  <c r="M552" i="11"/>
  <c r="M553" i="11"/>
  <c r="M554" i="11"/>
  <c r="M555" i="11"/>
  <c r="M556" i="11"/>
  <c r="M557" i="11"/>
  <c r="M558" i="11"/>
  <c r="M559" i="11"/>
  <c r="M560" i="11"/>
  <c r="M561" i="11"/>
  <c r="M562" i="11"/>
  <c r="M563" i="11"/>
  <c r="M564" i="11"/>
  <c r="M565" i="11"/>
  <c r="M566" i="11"/>
  <c r="M567" i="11"/>
  <c r="M568" i="11"/>
  <c r="M569" i="11"/>
  <c r="M570" i="11"/>
  <c r="M571" i="11"/>
  <c r="M572" i="11"/>
  <c r="M573" i="11"/>
  <c r="M574" i="11"/>
  <c r="M575" i="11"/>
  <c r="M576" i="11"/>
  <c r="M577" i="11"/>
  <c r="M578" i="11"/>
  <c r="M579" i="11"/>
  <c r="M580" i="11"/>
  <c r="M581" i="11"/>
  <c r="M582" i="11"/>
  <c r="M583" i="11"/>
  <c r="M584" i="11"/>
  <c r="M585" i="11"/>
  <c r="M586" i="11"/>
  <c r="M587" i="11"/>
  <c r="M588" i="11"/>
  <c r="M589" i="11"/>
  <c r="M590" i="11"/>
  <c r="M591" i="11"/>
  <c r="M592" i="11"/>
  <c r="M593" i="11"/>
  <c r="M594" i="11"/>
  <c r="M595" i="11"/>
  <c r="M596" i="11"/>
  <c r="M597" i="11"/>
  <c r="M598" i="11"/>
  <c r="M599" i="11"/>
  <c r="M600" i="11"/>
  <c r="M601" i="11"/>
  <c r="M602" i="11"/>
  <c r="M603" i="11"/>
  <c r="M604" i="11"/>
  <c r="M605" i="11"/>
  <c r="M606" i="11"/>
  <c r="M607" i="11"/>
  <c r="M608" i="11"/>
  <c r="M609" i="11"/>
  <c r="M610" i="11"/>
  <c r="M611" i="11"/>
  <c r="M612" i="11"/>
  <c r="M613" i="11"/>
  <c r="M614" i="11"/>
  <c r="M615" i="11"/>
  <c r="M616" i="11"/>
  <c r="M617" i="11"/>
  <c r="M618" i="11"/>
  <c r="M619" i="11"/>
  <c r="M620" i="11"/>
  <c r="M621" i="11"/>
  <c r="M622" i="11"/>
  <c r="M623" i="11"/>
  <c r="M624" i="11"/>
  <c r="M625" i="11"/>
  <c r="M626" i="11"/>
  <c r="M627" i="11"/>
  <c r="M628" i="11"/>
  <c r="M629" i="11"/>
  <c r="M630" i="11"/>
  <c r="M631" i="11"/>
  <c r="M632" i="11"/>
  <c r="M633" i="11"/>
  <c r="M634" i="11"/>
  <c r="M635" i="11"/>
  <c r="M636" i="11"/>
  <c r="M637" i="11"/>
  <c r="M638" i="11"/>
  <c r="M639" i="11"/>
  <c r="M640" i="11"/>
  <c r="M641" i="11"/>
  <c r="M642" i="11"/>
  <c r="M643" i="11"/>
  <c r="M644" i="11"/>
  <c r="M645" i="11"/>
  <c r="M646" i="11"/>
  <c r="M647" i="11"/>
  <c r="M648" i="11"/>
  <c r="M649" i="11"/>
  <c r="M650" i="11"/>
  <c r="M651" i="11"/>
  <c r="M652" i="11"/>
  <c r="M653" i="11"/>
  <c r="M654" i="11"/>
  <c r="M655" i="11"/>
  <c r="M656" i="11"/>
  <c r="M657" i="11"/>
  <c r="M658" i="11"/>
  <c r="M659" i="11"/>
  <c r="M660" i="11"/>
  <c r="M661" i="11"/>
  <c r="M662" i="11"/>
  <c r="M663" i="11"/>
  <c r="M664" i="11"/>
  <c r="M665" i="11"/>
  <c r="M666" i="11"/>
  <c r="M667" i="11"/>
  <c r="M668" i="11"/>
  <c r="M669" i="11"/>
  <c r="M670" i="11"/>
  <c r="M671" i="11"/>
  <c r="M672" i="11"/>
  <c r="M673" i="11"/>
  <c r="M674" i="11"/>
  <c r="M675" i="11"/>
  <c r="M676" i="11"/>
  <c r="M677" i="11"/>
  <c r="M678" i="11"/>
  <c r="M679" i="11"/>
  <c r="M680" i="11"/>
  <c r="M681" i="11"/>
  <c r="M682" i="11"/>
  <c r="M683" i="11"/>
  <c r="M684" i="11"/>
  <c r="M685" i="11"/>
  <c r="M686" i="11"/>
  <c r="M687" i="11"/>
  <c r="M688" i="11"/>
  <c r="M689" i="11"/>
  <c r="M690" i="11"/>
  <c r="M691" i="11"/>
  <c r="M692" i="11"/>
  <c r="M693" i="11"/>
  <c r="M694" i="11"/>
  <c r="M695" i="11"/>
  <c r="M696" i="11"/>
  <c r="M697" i="11"/>
  <c r="M698" i="11"/>
  <c r="M699" i="11"/>
  <c r="M700" i="11"/>
  <c r="M701" i="11"/>
  <c r="M702" i="11"/>
  <c r="M703" i="11"/>
  <c r="M704" i="11"/>
  <c r="M705" i="11"/>
  <c r="M706" i="11"/>
  <c r="M707" i="11"/>
  <c r="M708" i="11"/>
  <c r="M709" i="11"/>
  <c r="M710" i="11"/>
  <c r="M711" i="11"/>
  <c r="M712" i="11"/>
  <c r="M713" i="11"/>
  <c r="M714" i="11"/>
  <c r="M715" i="11"/>
  <c r="M716" i="11"/>
  <c r="M717" i="11"/>
  <c r="M718" i="11"/>
  <c r="M719" i="11"/>
  <c r="M720" i="11"/>
  <c r="M721" i="11"/>
  <c r="M722" i="11"/>
  <c r="M723" i="11"/>
  <c r="M724" i="11"/>
  <c r="M725" i="11"/>
  <c r="M726" i="11"/>
  <c r="M727" i="11"/>
  <c r="M728" i="11"/>
  <c r="M729" i="11"/>
  <c r="M730" i="11"/>
  <c r="M731" i="11"/>
  <c r="M732" i="11"/>
  <c r="M733" i="11"/>
  <c r="M734" i="11"/>
  <c r="M735" i="11"/>
  <c r="M736" i="11"/>
  <c r="M737" i="11"/>
  <c r="M738" i="11"/>
  <c r="M739" i="11"/>
  <c r="M740" i="11"/>
  <c r="M741" i="11"/>
  <c r="M742" i="11"/>
  <c r="M743" i="11"/>
  <c r="M744" i="11"/>
  <c r="M745" i="11"/>
  <c r="M746" i="11"/>
  <c r="M747" i="11"/>
  <c r="M748" i="11"/>
  <c r="M749" i="11"/>
  <c r="M750" i="11"/>
  <c r="M751" i="11"/>
  <c r="M752" i="11"/>
  <c r="M753" i="11"/>
  <c r="M754" i="11"/>
  <c r="M755" i="11"/>
  <c r="M756" i="11"/>
  <c r="M757" i="11"/>
  <c r="M758" i="11"/>
  <c r="M759" i="11"/>
  <c r="M760" i="11"/>
  <c r="M761" i="11"/>
  <c r="M762" i="11"/>
  <c r="M763" i="11"/>
  <c r="M764" i="11"/>
  <c r="M765" i="11"/>
  <c r="M766" i="11"/>
  <c r="M767" i="11"/>
  <c r="M768" i="11"/>
  <c r="M769" i="11"/>
  <c r="M770" i="11"/>
  <c r="M771" i="11"/>
  <c r="M772" i="11"/>
  <c r="M773" i="11"/>
  <c r="M774" i="11"/>
  <c r="M775" i="11"/>
  <c r="M776" i="11"/>
  <c r="M777" i="11"/>
  <c r="M778" i="11"/>
  <c r="M779" i="11"/>
  <c r="M780" i="11"/>
  <c r="M781" i="11"/>
  <c r="M782" i="11"/>
  <c r="M783" i="11"/>
  <c r="M784" i="11"/>
  <c r="M785" i="11"/>
  <c r="M786" i="11"/>
  <c r="M787" i="11"/>
  <c r="M788" i="11"/>
  <c r="M789" i="11"/>
  <c r="M790" i="11"/>
  <c r="M791" i="11"/>
  <c r="M792" i="11"/>
  <c r="M793" i="11"/>
  <c r="M794" i="11"/>
  <c r="M795" i="11"/>
  <c r="M796" i="11"/>
  <c r="M797" i="11"/>
  <c r="M798" i="11"/>
  <c r="M799" i="11"/>
  <c r="M800" i="11"/>
  <c r="M801" i="11"/>
  <c r="M802" i="11"/>
  <c r="M803" i="11"/>
  <c r="M804" i="11"/>
  <c r="M805" i="11"/>
  <c r="M806" i="11"/>
  <c r="M807" i="11"/>
  <c r="M808" i="11"/>
  <c r="M809" i="11"/>
  <c r="M810" i="11"/>
  <c r="M811" i="11"/>
  <c r="M812" i="11"/>
  <c r="M813" i="11"/>
  <c r="M814" i="11"/>
  <c r="M815" i="11"/>
  <c r="M816" i="11"/>
  <c r="M817" i="11"/>
  <c r="M818" i="11"/>
  <c r="M819" i="11"/>
  <c r="M820" i="11"/>
  <c r="M821" i="11"/>
  <c r="M822" i="11"/>
  <c r="M823" i="11"/>
  <c r="M824" i="11"/>
  <c r="M825" i="11"/>
  <c r="M826" i="11"/>
  <c r="M827" i="11"/>
  <c r="M828" i="11"/>
  <c r="M829" i="11"/>
  <c r="M830" i="11"/>
  <c r="M831" i="11"/>
  <c r="M832" i="11"/>
  <c r="M833" i="11"/>
  <c r="M834" i="11"/>
  <c r="M835" i="11"/>
  <c r="M836" i="11"/>
  <c r="M837" i="11"/>
  <c r="M838" i="11"/>
  <c r="M839" i="11"/>
  <c r="M840" i="11"/>
  <c r="M841" i="11"/>
  <c r="M842" i="11"/>
  <c r="M843" i="11"/>
  <c r="M844" i="11"/>
  <c r="M845" i="11"/>
  <c r="M846" i="11"/>
  <c r="M847" i="11"/>
  <c r="M848" i="11"/>
  <c r="M849" i="11"/>
  <c r="M850" i="11"/>
  <c r="M851" i="11"/>
  <c r="M852" i="11"/>
  <c r="M853" i="11"/>
  <c r="M854" i="11"/>
  <c r="B3" i="11"/>
  <c r="B4" i="11"/>
  <c r="B5" i="11"/>
  <c r="B6" i="11"/>
  <c r="B7" i="11"/>
  <c r="B8" i="11"/>
  <c r="B9" i="11"/>
  <c r="B10" i="11"/>
  <c r="B11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B34" i="11"/>
  <c r="B35" i="11"/>
  <c r="B36" i="11"/>
  <c r="B37" i="11"/>
  <c r="B38" i="11"/>
  <c r="B39" i="11"/>
  <c r="B40" i="11"/>
  <c r="B41" i="11"/>
  <c r="B42" i="11"/>
  <c r="B43" i="11"/>
  <c r="B44" i="11"/>
  <c r="B45" i="11"/>
  <c r="B46" i="11"/>
  <c r="B47" i="11"/>
  <c r="B48" i="11"/>
  <c r="B49" i="11"/>
  <c r="B50" i="11"/>
  <c r="B51" i="11"/>
  <c r="B52" i="11"/>
  <c r="B53" i="11"/>
  <c r="B54" i="11"/>
  <c r="B55" i="11"/>
  <c r="B56" i="11"/>
  <c r="B57" i="11"/>
  <c r="B58" i="11"/>
  <c r="B59" i="11"/>
  <c r="B60" i="11"/>
  <c r="B61" i="11"/>
  <c r="B62" i="11"/>
  <c r="B63" i="11"/>
  <c r="B64" i="11"/>
  <c r="B65" i="11"/>
  <c r="B66" i="11"/>
  <c r="B67" i="11"/>
  <c r="B68" i="11"/>
  <c r="B69" i="11"/>
  <c r="B70" i="11"/>
  <c r="B71" i="11"/>
  <c r="B72" i="11"/>
  <c r="B73" i="11"/>
  <c r="B74" i="11"/>
  <c r="B75" i="11"/>
  <c r="B76" i="11"/>
  <c r="B77" i="11"/>
  <c r="B78" i="11"/>
  <c r="B79" i="11"/>
  <c r="B80" i="11"/>
  <c r="B81" i="11"/>
  <c r="B82" i="11"/>
  <c r="B83" i="11"/>
  <c r="B84" i="11"/>
  <c r="B85" i="11"/>
  <c r="B86" i="11"/>
  <c r="B87" i="11"/>
  <c r="B88" i="11"/>
  <c r="B89" i="11"/>
  <c r="B90" i="11"/>
  <c r="B91" i="11"/>
  <c r="B92" i="11"/>
  <c r="B93" i="11"/>
  <c r="B94" i="11"/>
  <c r="B95" i="11"/>
  <c r="B96" i="11"/>
  <c r="B97" i="11"/>
  <c r="B98" i="11"/>
  <c r="B99" i="11"/>
  <c r="B100" i="11"/>
  <c r="B101" i="11"/>
  <c r="B102" i="11"/>
  <c r="B103" i="11"/>
  <c r="B104" i="11"/>
  <c r="B105" i="11"/>
  <c r="B106" i="11"/>
  <c r="B107" i="11"/>
  <c r="B108" i="11"/>
  <c r="B109" i="11"/>
  <c r="B110" i="11"/>
  <c r="B111" i="11"/>
  <c r="B112" i="11"/>
  <c r="B113" i="11"/>
  <c r="B114" i="11"/>
  <c r="B115" i="11"/>
  <c r="B116" i="11"/>
  <c r="B117" i="11"/>
  <c r="B118" i="11"/>
  <c r="B119" i="11"/>
  <c r="B120" i="11"/>
  <c r="B121" i="11"/>
  <c r="B122" i="11"/>
  <c r="B123" i="11"/>
  <c r="B124" i="11"/>
  <c r="B125" i="11"/>
  <c r="B126" i="11"/>
  <c r="B127" i="11"/>
  <c r="B128" i="11"/>
  <c r="B129" i="11"/>
  <c r="B130" i="11"/>
  <c r="B131" i="11"/>
  <c r="B132" i="11"/>
  <c r="B133" i="11"/>
  <c r="B134" i="11"/>
  <c r="B135" i="11"/>
  <c r="B136" i="11"/>
  <c r="B137" i="11"/>
  <c r="B138" i="11"/>
  <c r="B139" i="11"/>
  <c r="B140" i="11"/>
  <c r="B141" i="11"/>
  <c r="B142" i="11"/>
  <c r="B143" i="11"/>
  <c r="B144" i="11"/>
  <c r="B145" i="11"/>
  <c r="B146" i="11"/>
  <c r="B147" i="11"/>
  <c r="B148" i="11"/>
  <c r="B149" i="11"/>
  <c r="B150" i="11"/>
  <c r="B151" i="11"/>
  <c r="B152" i="11"/>
  <c r="B153" i="11"/>
  <c r="B154" i="11"/>
  <c r="B155" i="11"/>
  <c r="B156" i="11"/>
  <c r="B157" i="11"/>
  <c r="B158" i="11"/>
  <c r="B159" i="11"/>
  <c r="B160" i="11"/>
  <c r="B161" i="11"/>
  <c r="B162" i="11"/>
  <c r="B163" i="11"/>
  <c r="B164" i="11"/>
  <c r="B165" i="11"/>
  <c r="B166" i="11"/>
  <c r="B167" i="11"/>
  <c r="B168" i="11"/>
  <c r="B169" i="11"/>
  <c r="B170" i="11"/>
  <c r="B171" i="11"/>
  <c r="B172" i="11"/>
  <c r="B173" i="11"/>
  <c r="B174" i="11"/>
  <c r="B175" i="11"/>
  <c r="B176" i="11"/>
  <c r="B177" i="11"/>
  <c r="B178" i="11"/>
  <c r="B179" i="11"/>
  <c r="B180" i="11"/>
  <c r="B181" i="11"/>
  <c r="B182" i="11"/>
  <c r="B183" i="11"/>
  <c r="B184" i="11"/>
  <c r="B185" i="11"/>
  <c r="B186" i="11"/>
  <c r="B187" i="11"/>
  <c r="B188" i="11"/>
  <c r="B189" i="11"/>
  <c r="B190" i="11"/>
  <c r="B191" i="11"/>
  <c r="B192" i="11"/>
  <c r="B193" i="11"/>
  <c r="B194" i="11"/>
  <c r="B195" i="11"/>
  <c r="B196" i="11"/>
  <c r="B197" i="11"/>
  <c r="B198" i="11"/>
  <c r="B199" i="11"/>
  <c r="B200" i="11"/>
  <c r="B201" i="11"/>
  <c r="B202" i="11"/>
  <c r="B203" i="11"/>
  <c r="B204" i="11"/>
  <c r="B205" i="11"/>
  <c r="B206" i="11"/>
  <c r="B207" i="11"/>
  <c r="B208" i="11"/>
  <c r="B209" i="11"/>
  <c r="B210" i="11"/>
  <c r="B211" i="11"/>
  <c r="B212" i="11"/>
  <c r="B213" i="11"/>
  <c r="B214" i="11"/>
  <c r="B215" i="11"/>
  <c r="B216" i="11"/>
  <c r="B217" i="11"/>
  <c r="B218" i="11"/>
  <c r="B219" i="11"/>
  <c r="B220" i="11"/>
  <c r="B221" i="11"/>
  <c r="B222" i="11"/>
  <c r="B223" i="11"/>
  <c r="B224" i="11"/>
  <c r="B225" i="11"/>
  <c r="B226" i="11"/>
  <c r="B227" i="11"/>
  <c r="B228" i="11"/>
  <c r="B229" i="11"/>
  <c r="B230" i="11"/>
  <c r="B231" i="11"/>
  <c r="B232" i="11"/>
  <c r="B233" i="11"/>
  <c r="B234" i="11"/>
  <c r="B235" i="11"/>
  <c r="B236" i="11"/>
  <c r="B237" i="11"/>
  <c r="B238" i="11"/>
  <c r="B239" i="11"/>
  <c r="B240" i="11"/>
  <c r="B241" i="11"/>
  <c r="B242" i="11"/>
  <c r="B243" i="11"/>
  <c r="B244" i="11"/>
  <c r="B245" i="11"/>
  <c r="B246" i="11"/>
  <c r="B247" i="11"/>
  <c r="B248" i="11"/>
  <c r="B249" i="11"/>
  <c r="B250" i="11"/>
  <c r="B251" i="11"/>
  <c r="B252" i="11"/>
  <c r="B253" i="11"/>
  <c r="B254" i="11"/>
  <c r="B255" i="11"/>
  <c r="B256" i="11"/>
  <c r="B257" i="11"/>
  <c r="B258" i="11"/>
  <c r="B259" i="11"/>
  <c r="B260" i="11"/>
  <c r="B261" i="11"/>
  <c r="B262" i="11"/>
  <c r="B263" i="11"/>
  <c r="B264" i="11"/>
  <c r="B265" i="11"/>
  <c r="B266" i="11"/>
  <c r="B267" i="11"/>
  <c r="B268" i="11"/>
  <c r="B269" i="11"/>
  <c r="B270" i="11"/>
  <c r="B271" i="11"/>
  <c r="B272" i="11"/>
  <c r="B273" i="11"/>
  <c r="B274" i="11"/>
  <c r="B275" i="11"/>
  <c r="B276" i="11"/>
  <c r="B277" i="11"/>
  <c r="B278" i="11"/>
  <c r="B279" i="11"/>
  <c r="B280" i="11"/>
  <c r="B281" i="11"/>
  <c r="B282" i="11"/>
  <c r="B283" i="11"/>
  <c r="B284" i="11"/>
  <c r="B285" i="11"/>
  <c r="B286" i="11"/>
  <c r="B287" i="11"/>
  <c r="B288" i="11"/>
  <c r="B289" i="11"/>
  <c r="B290" i="11"/>
  <c r="B291" i="11"/>
  <c r="B292" i="11"/>
  <c r="B293" i="11"/>
  <c r="B294" i="11"/>
  <c r="B295" i="11"/>
  <c r="B296" i="11"/>
  <c r="B297" i="11"/>
  <c r="B298" i="11"/>
  <c r="B299" i="11"/>
  <c r="B300" i="11"/>
  <c r="B301" i="11"/>
  <c r="B302" i="11"/>
  <c r="B303" i="11"/>
  <c r="B304" i="11"/>
  <c r="B305" i="11"/>
  <c r="B306" i="11"/>
  <c r="B307" i="11"/>
  <c r="B308" i="11"/>
  <c r="B309" i="11"/>
  <c r="B310" i="11"/>
  <c r="B311" i="11"/>
  <c r="B312" i="11"/>
  <c r="B313" i="11"/>
  <c r="B314" i="11"/>
  <c r="B315" i="11"/>
  <c r="B316" i="11"/>
  <c r="B317" i="11"/>
  <c r="B318" i="11"/>
  <c r="B319" i="11"/>
  <c r="B320" i="11"/>
  <c r="B321" i="11"/>
  <c r="B322" i="11"/>
  <c r="B323" i="11"/>
  <c r="B324" i="11"/>
  <c r="B325" i="11"/>
  <c r="B326" i="11"/>
  <c r="B327" i="11"/>
  <c r="B328" i="11"/>
  <c r="B329" i="11"/>
  <c r="B330" i="11"/>
  <c r="B331" i="11"/>
  <c r="B332" i="11"/>
  <c r="B333" i="11"/>
  <c r="B334" i="11"/>
  <c r="B335" i="11"/>
  <c r="B336" i="11"/>
  <c r="B337" i="11"/>
  <c r="B338" i="11"/>
  <c r="B339" i="11"/>
  <c r="B340" i="11"/>
  <c r="B341" i="11"/>
  <c r="B342" i="11"/>
  <c r="B343" i="11"/>
  <c r="B344" i="11"/>
  <c r="B345" i="11"/>
  <c r="B346" i="11"/>
  <c r="B347" i="11"/>
  <c r="B348" i="11"/>
  <c r="B349" i="11"/>
  <c r="B350" i="11"/>
  <c r="B351" i="11"/>
  <c r="B352" i="11"/>
  <c r="B353" i="11"/>
  <c r="B354" i="11"/>
  <c r="B355" i="11"/>
  <c r="B356" i="11"/>
  <c r="B357" i="11"/>
  <c r="B358" i="11"/>
  <c r="B359" i="11"/>
  <c r="B360" i="11"/>
  <c r="B361" i="11"/>
  <c r="B362" i="11"/>
  <c r="B363" i="11"/>
  <c r="B364" i="11"/>
  <c r="B365" i="11"/>
  <c r="B366" i="11"/>
  <c r="B367" i="11"/>
  <c r="B368" i="11"/>
  <c r="B369" i="11"/>
  <c r="B370" i="11"/>
  <c r="B371" i="11"/>
  <c r="B372" i="11"/>
  <c r="B373" i="11"/>
  <c r="B374" i="11"/>
  <c r="B375" i="11"/>
  <c r="B376" i="11"/>
  <c r="B377" i="11"/>
  <c r="B378" i="11"/>
  <c r="B379" i="11"/>
  <c r="B380" i="11"/>
  <c r="B381" i="11"/>
  <c r="B382" i="11"/>
  <c r="B383" i="11"/>
  <c r="B384" i="11"/>
  <c r="B385" i="11"/>
  <c r="B386" i="11"/>
  <c r="B387" i="11"/>
  <c r="B388" i="11"/>
  <c r="B389" i="11"/>
  <c r="B390" i="11"/>
  <c r="B391" i="11"/>
  <c r="B392" i="11"/>
  <c r="B393" i="11"/>
  <c r="B394" i="11"/>
  <c r="B395" i="11"/>
  <c r="B396" i="11"/>
  <c r="B397" i="11"/>
  <c r="B398" i="11"/>
  <c r="B399" i="11"/>
  <c r="B400" i="11"/>
  <c r="B401" i="11"/>
  <c r="B402" i="11"/>
  <c r="B403" i="11"/>
  <c r="B404" i="11"/>
  <c r="B405" i="11"/>
  <c r="B406" i="11"/>
  <c r="B407" i="11"/>
  <c r="B408" i="11"/>
  <c r="B409" i="11"/>
  <c r="B410" i="11"/>
  <c r="B411" i="11"/>
  <c r="B412" i="11"/>
  <c r="B413" i="11"/>
  <c r="B414" i="11"/>
  <c r="B415" i="11"/>
  <c r="B416" i="11"/>
  <c r="B417" i="11"/>
  <c r="B418" i="11"/>
  <c r="B419" i="11"/>
  <c r="B420" i="11"/>
  <c r="B421" i="11"/>
  <c r="B422" i="11"/>
  <c r="B423" i="11"/>
  <c r="B424" i="11"/>
  <c r="B425" i="11"/>
  <c r="B426" i="11"/>
  <c r="B427" i="11"/>
  <c r="B428" i="11"/>
  <c r="B429" i="11"/>
  <c r="B430" i="11"/>
  <c r="B431" i="11"/>
  <c r="B432" i="11"/>
  <c r="B433" i="11"/>
  <c r="B434" i="11"/>
  <c r="B435" i="11"/>
  <c r="B436" i="11"/>
  <c r="B437" i="11"/>
  <c r="B438" i="11"/>
  <c r="B439" i="11"/>
  <c r="B440" i="11"/>
  <c r="B441" i="11"/>
  <c r="B442" i="11"/>
  <c r="B443" i="11"/>
  <c r="B444" i="11"/>
  <c r="B445" i="11"/>
  <c r="B446" i="11"/>
  <c r="B447" i="11"/>
  <c r="B448" i="11"/>
  <c r="B449" i="11"/>
  <c r="B450" i="11"/>
  <c r="B451" i="11"/>
  <c r="B452" i="11"/>
  <c r="B453" i="11"/>
  <c r="B454" i="11"/>
  <c r="B455" i="11"/>
  <c r="B456" i="11"/>
  <c r="B457" i="11"/>
  <c r="B458" i="11"/>
  <c r="B459" i="11"/>
  <c r="B460" i="11"/>
  <c r="B461" i="11"/>
  <c r="B462" i="11"/>
  <c r="B463" i="11"/>
  <c r="B464" i="11"/>
  <c r="B465" i="11"/>
  <c r="B466" i="11"/>
  <c r="B467" i="11"/>
  <c r="B468" i="11"/>
  <c r="B469" i="11"/>
  <c r="B470" i="11"/>
  <c r="B471" i="11"/>
  <c r="B472" i="11"/>
  <c r="B473" i="11"/>
  <c r="B474" i="11"/>
  <c r="B475" i="11"/>
  <c r="B476" i="11"/>
  <c r="B477" i="11"/>
  <c r="B478" i="11"/>
  <c r="B479" i="11"/>
  <c r="B480" i="11"/>
  <c r="B481" i="11"/>
  <c r="B482" i="11"/>
  <c r="B483" i="11"/>
  <c r="B484" i="11"/>
  <c r="B485" i="11"/>
  <c r="B486" i="11"/>
  <c r="B487" i="11"/>
  <c r="B488" i="11"/>
  <c r="B489" i="11"/>
  <c r="B490" i="11"/>
  <c r="B491" i="11"/>
  <c r="B492" i="11"/>
  <c r="B493" i="11"/>
  <c r="B494" i="11"/>
  <c r="B495" i="11"/>
  <c r="B496" i="11"/>
  <c r="B497" i="11"/>
  <c r="B498" i="11"/>
  <c r="B499" i="11"/>
  <c r="B500" i="11"/>
  <c r="B501" i="11"/>
  <c r="B502" i="11"/>
  <c r="B503" i="11"/>
  <c r="B504" i="11"/>
  <c r="B505" i="11"/>
  <c r="B506" i="11"/>
  <c r="B507" i="11"/>
  <c r="B508" i="11"/>
  <c r="B509" i="11"/>
  <c r="B510" i="11"/>
  <c r="B511" i="11"/>
  <c r="B512" i="11"/>
  <c r="B513" i="11"/>
  <c r="B514" i="11"/>
  <c r="B515" i="11"/>
  <c r="B516" i="11"/>
  <c r="B517" i="11"/>
  <c r="B518" i="11"/>
  <c r="B519" i="11"/>
  <c r="B520" i="11"/>
  <c r="B521" i="11"/>
  <c r="B522" i="11"/>
  <c r="B523" i="11"/>
  <c r="B524" i="11"/>
  <c r="B525" i="11"/>
  <c r="B526" i="11"/>
  <c r="B527" i="11"/>
  <c r="B528" i="11"/>
  <c r="B529" i="11"/>
  <c r="B530" i="11"/>
  <c r="B531" i="11"/>
  <c r="B532" i="11"/>
  <c r="B533" i="11"/>
  <c r="B534" i="11"/>
  <c r="B535" i="11"/>
  <c r="B536" i="11"/>
  <c r="B537" i="11"/>
  <c r="B538" i="11"/>
  <c r="B539" i="11"/>
  <c r="B540" i="11"/>
  <c r="B541" i="11"/>
  <c r="B542" i="11"/>
  <c r="B543" i="11"/>
  <c r="B544" i="11"/>
  <c r="B545" i="11"/>
  <c r="B546" i="11"/>
  <c r="B547" i="11"/>
  <c r="B548" i="11"/>
  <c r="B549" i="11"/>
  <c r="B550" i="11"/>
  <c r="B551" i="11"/>
  <c r="B552" i="11"/>
  <c r="B553" i="11"/>
  <c r="B554" i="11"/>
  <c r="B555" i="11"/>
  <c r="B556" i="11"/>
  <c r="B557" i="11"/>
  <c r="B558" i="11"/>
  <c r="B559" i="11"/>
  <c r="B560" i="11"/>
  <c r="B561" i="11"/>
  <c r="B562" i="11"/>
  <c r="B563" i="11"/>
  <c r="B564" i="11"/>
  <c r="B565" i="11"/>
  <c r="B566" i="11"/>
  <c r="B567" i="11"/>
  <c r="B568" i="11"/>
  <c r="B569" i="11"/>
  <c r="B570" i="11"/>
  <c r="B571" i="11"/>
  <c r="B572" i="11"/>
  <c r="B573" i="11"/>
  <c r="B574" i="11"/>
  <c r="B575" i="11"/>
  <c r="B576" i="11"/>
  <c r="B577" i="11"/>
  <c r="B578" i="11"/>
  <c r="B579" i="11"/>
  <c r="B580" i="11"/>
  <c r="B581" i="11"/>
  <c r="B582" i="11"/>
  <c r="B583" i="11"/>
  <c r="B584" i="11"/>
  <c r="B585" i="11"/>
  <c r="B586" i="11"/>
  <c r="B587" i="11"/>
  <c r="B588" i="11"/>
  <c r="B589" i="11"/>
  <c r="B590" i="11"/>
  <c r="B591" i="11"/>
  <c r="B592" i="11"/>
  <c r="B593" i="11"/>
  <c r="B594" i="11"/>
  <c r="B595" i="11"/>
  <c r="B596" i="11"/>
  <c r="B597" i="11"/>
  <c r="B598" i="11"/>
  <c r="B599" i="11"/>
  <c r="B600" i="11"/>
  <c r="B601" i="11"/>
  <c r="B602" i="11"/>
  <c r="B603" i="11"/>
  <c r="B604" i="11"/>
  <c r="B605" i="11"/>
  <c r="B606" i="11"/>
  <c r="B607" i="11"/>
  <c r="B608" i="11"/>
  <c r="B609" i="11"/>
  <c r="B610" i="11"/>
  <c r="B611" i="11"/>
  <c r="B612" i="11"/>
  <c r="B613" i="11"/>
  <c r="B614" i="11"/>
  <c r="B615" i="11"/>
  <c r="B616" i="11"/>
  <c r="B617" i="11"/>
  <c r="B618" i="11"/>
  <c r="B619" i="11"/>
  <c r="B620" i="11"/>
  <c r="B621" i="11"/>
  <c r="B622" i="11"/>
  <c r="B623" i="11"/>
  <c r="B624" i="11"/>
  <c r="B625" i="11"/>
  <c r="B626" i="11"/>
  <c r="B627" i="11"/>
  <c r="B628" i="11"/>
  <c r="B629" i="11"/>
  <c r="B630" i="11"/>
  <c r="B631" i="11"/>
  <c r="B632" i="11"/>
  <c r="B633" i="11"/>
  <c r="B634" i="11"/>
  <c r="B635" i="11"/>
  <c r="B636" i="11"/>
  <c r="B637" i="11"/>
  <c r="B638" i="11"/>
  <c r="B639" i="11"/>
  <c r="B640" i="11"/>
  <c r="B641" i="11"/>
  <c r="B642" i="11"/>
  <c r="B643" i="11"/>
  <c r="B644" i="11"/>
  <c r="B645" i="11"/>
  <c r="B646" i="11"/>
  <c r="B647" i="11"/>
  <c r="B648" i="11"/>
  <c r="B649" i="11"/>
  <c r="B650" i="11"/>
  <c r="B651" i="11"/>
  <c r="B652" i="11"/>
  <c r="B653" i="11"/>
  <c r="B654" i="11"/>
  <c r="B655" i="11"/>
  <c r="B656" i="11"/>
  <c r="B657" i="11"/>
  <c r="B658" i="11"/>
  <c r="B659" i="11"/>
  <c r="B660" i="11"/>
  <c r="B661" i="11"/>
  <c r="B662" i="11"/>
  <c r="B663" i="11"/>
  <c r="B664" i="11"/>
  <c r="B665" i="11"/>
  <c r="B666" i="11"/>
  <c r="B667" i="11"/>
  <c r="B668" i="11"/>
  <c r="B669" i="11"/>
  <c r="B670" i="11"/>
  <c r="B671" i="11"/>
  <c r="B672" i="11"/>
  <c r="B673" i="11"/>
  <c r="B674" i="11"/>
  <c r="B675" i="11"/>
  <c r="B676" i="11"/>
  <c r="B677" i="11"/>
  <c r="B678" i="11"/>
  <c r="B679" i="11"/>
  <c r="B680" i="11"/>
  <c r="B681" i="11"/>
  <c r="B682" i="11"/>
  <c r="B683" i="11"/>
  <c r="B684" i="11"/>
  <c r="B685" i="11"/>
  <c r="B686" i="11"/>
  <c r="B687" i="11"/>
  <c r="B688" i="11"/>
  <c r="B689" i="11"/>
  <c r="B690" i="11"/>
  <c r="B691" i="11"/>
  <c r="B692" i="11"/>
  <c r="B693" i="11"/>
  <c r="B694" i="11"/>
  <c r="B695" i="11"/>
  <c r="B696" i="11"/>
  <c r="B697" i="11"/>
  <c r="B698" i="11"/>
  <c r="B699" i="11"/>
  <c r="B700" i="11"/>
  <c r="B701" i="11"/>
  <c r="B702" i="11"/>
  <c r="B703" i="11"/>
  <c r="B704" i="11"/>
  <c r="B705" i="11"/>
  <c r="B706" i="11"/>
  <c r="B707" i="11"/>
  <c r="B708" i="11"/>
  <c r="B709" i="11"/>
  <c r="B710" i="11"/>
  <c r="B711" i="11"/>
  <c r="B712" i="11"/>
  <c r="B713" i="11"/>
  <c r="B714" i="11"/>
  <c r="B715" i="11"/>
  <c r="B716" i="11"/>
  <c r="B717" i="11"/>
  <c r="B718" i="11"/>
  <c r="B719" i="11"/>
  <c r="B720" i="11"/>
  <c r="B721" i="11"/>
  <c r="B722" i="11"/>
  <c r="B723" i="11"/>
  <c r="B724" i="11"/>
  <c r="B725" i="11"/>
  <c r="B726" i="11"/>
  <c r="B727" i="11"/>
  <c r="B728" i="11"/>
  <c r="B729" i="11"/>
  <c r="B730" i="11"/>
  <c r="B731" i="11"/>
  <c r="B732" i="11"/>
  <c r="B733" i="11"/>
  <c r="B734" i="11"/>
  <c r="B735" i="11"/>
  <c r="B736" i="11"/>
  <c r="B737" i="11"/>
  <c r="B738" i="11"/>
  <c r="B739" i="11"/>
  <c r="B740" i="11"/>
  <c r="B741" i="11"/>
  <c r="B742" i="11"/>
  <c r="B743" i="11"/>
  <c r="B744" i="11"/>
  <c r="B745" i="11"/>
  <c r="B746" i="11"/>
  <c r="B747" i="11"/>
  <c r="B748" i="11"/>
  <c r="B749" i="11"/>
  <c r="B750" i="11"/>
  <c r="B751" i="11"/>
  <c r="B752" i="11"/>
  <c r="B753" i="11"/>
  <c r="B754" i="11"/>
  <c r="B755" i="11"/>
  <c r="B756" i="11"/>
  <c r="B757" i="11"/>
  <c r="B758" i="11"/>
  <c r="B759" i="11"/>
  <c r="B760" i="11"/>
  <c r="B761" i="11"/>
  <c r="B762" i="11"/>
  <c r="B763" i="11"/>
  <c r="B764" i="11"/>
  <c r="B765" i="11"/>
  <c r="B766" i="11"/>
  <c r="B767" i="11"/>
  <c r="B768" i="11"/>
  <c r="B769" i="11"/>
  <c r="B770" i="11"/>
  <c r="B771" i="11"/>
  <c r="B772" i="11"/>
  <c r="B773" i="11"/>
  <c r="B774" i="11"/>
  <c r="B775" i="11"/>
  <c r="B776" i="11"/>
  <c r="B777" i="11"/>
  <c r="B778" i="11"/>
  <c r="B779" i="11"/>
  <c r="B780" i="11"/>
  <c r="B781" i="11"/>
  <c r="B782" i="11"/>
  <c r="B783" i="11"/>
  <c r="B784" i="11"/>
  <c r="B785" i="11"/>
  <c r="B786" i="11"/>
  <c r="B787" i="11"/>
  <c r="B788" i="11"/>
  <c r="B789" i="11"/>
  <c r="B790" i="11"/>
  <c r="B791" i="11"/>
  <c r="B792" i="11"/>
  <c r="B793" i="11"/>
  <c r="B794" i="11"/>
  <c r="B795" i="11"/>
  <c r="B796" i="11"/>
  <c r="B797" i="11"/>
  <c r="B798" i="11"/>
  <c r="B799" i="11"/>
  <c r="B800" i="11"/>
  <c r="B801" i="11"/>
  <c r="B802" i="11"/>
  <c r="B803" i="11"/>
  <c r="B804" i="11"/>
  <c r="B805" i="11"/>
  <c r="B806" i="11"/>
  <c r="B807" i="11"/>
  <c r="B808" i="11"/>
  <c r="B809" i="11"/>
  <c r="B810" i="11"/>
  <c r="B811" i="11"/>
  <c r="B812" i="11"/>
  <c r="B813" i="11"/>
  <c r="B814" i="11"/>
  <c r="B815" i="11"/>
  <c r="B816" i="11"/>
  <c r="B817" i="11"/>
  <c r="B818" i="11"/>
  <c r="B819" i="11"/>
  <c r="B820" i="11"/>
  <c r="B821" i="11"/>
  <c r="B822" i="11"/>
  <c r="B823" i="11"/>
  <c r="B824" i="11"/>
  <c r="B825" i="11"/>
  <c r="B826" i="11"/>
  <c r="B827" i="11"/>
  <c r="B828" i="11"/>
  <c r="B829" i="11"/>
  <c r="B830" i="11"/>
  <c r="B831" i="11"/>
  <c r="B832" i="11"/>
  <c r="B833" i="11"/>
  <c r="B834" i="11"/>
  <c r="B835" i="11"/>
  <c r="B836" i="11"/>
  <c r="B837" i="11"/>
  <c r="B838" i="11"/>
  <c r="B839" i="11"/>
  <c r="B840" i="11"/>
  <c r="B841" i="11"/>
  <c r="B842" i="11"/>
  <c r="B843" i="11"/>
  <c r="B844" i="11"/>
  <c r="B845" i="11"/>
  <c r="B846" i="11"/>
  <c r="B847" i="11"/>
  <c r="B848" i="11"/>
  <c r="B849" i="11"/>
  <c r="B850" i="11"/>
  <c r="B851" i="11"/>
  <c r="B852" i="11"/>
  <c r="B853" i="11"/>
  <c r="B854" i="11"/>
  <c r="B2" i="11"/>
  <c r="V583" i="11"/>
  <c r="V604" i="11"/>
  <c r="V541" i="11"/>
  <c r="V697" i="11"/>
  <c r="V501" i="11"/>
  <c r="V521" i="11"/>
  <c r="V570" i="11"/>
  <c r="V641" i="11"/>
  <c r="V665" i="11"/>
  <c r="B4" i="7"/>
  <c r="B6" i="7" s="1"/>
  <c r="B8" i="7" s="1"/>
  <c r="Q4" i="8"/>
  <c r="R4" i="8"/>
  <c r="S4" i="8"/>
  <c r="T4" i="8"/>
  <c r="U4" i="8"/>
  <c r="V4" i="8"/>
  <c r="V13" i="7"/>
  <c r="V12" i="7"/>
  <c r="V11" i="7"/>
  <c r="V10" i="7"/>
  <c r="V9" i="7"/>
  <c r="V8" i="7"/>
  <c r="V7" i="7"/>
  <c r="V6" i="7"/>
  <c r="V5" i="7"/>
  <c r="V4" i="7"/>
  <c r="V3" i="7"/>
  <c r="B3" i="7"/>
  <c r="V2" i="7"/>
  <c r="V5" i="8"/>
  <c r="U5" i="8"/>
  <c r="T5" i="8"/>
  <c r="S5" i="8"/>
  <c r="R5" i="8"/>
  <c r="Q5" i="8"/>
  <c r="V3" i="8"/>
  <c r="U3" i="8"/>
  <c r="T3" i="8"/>
  <c r="S3" i="8"/>
  <c r="R3" i="8"/>
  <c r="Q3" i="8"/>
  <c r="V2" i="8"/>
  <c r="U2" i="8"/>
  <c r="T2" i="8"/>
  <c r="S2" i="8"/>
  <c r="R2" i="8"/>
  <c r="Q2" i="8"/>
  <c r="Q19" i="6"/>
  <c r="Q18" i="6"/>
  <c r="Q17" i="6"/>
  <c r="Q16" i="6"/>
  <c r="Q15" i="6"/>
  <c r="Q14" i="6"/>
  <c r="Q13" i="6"/>
  <c r="Q12" i="6"/>
  <c r="Q11" i="6"/>
  <c r="Q10" i="6"/>
  <c r="Q9" i="6"/>
  <c r="Q8" i="6"/>
  <c r="Q7" i="6"/>
  <c r="Q6" i="6"/>
  <c r="Q5" i="6"/>
  <c r="Q4" i="6"/>
  <c r="Q3" i="6"/>
  <c r="C3" i="3"/>
  <c r="C4" i="3" s="1"/>
  <c r="C5" i="3" s="1"/>
  <c r="C6" i="3" s="1"/>
  <c r="Q2" i="6"/>
  <c r="A2" i="6"/>
  <c r="A13" i="6" s="1"/>
  <c r="E2" i="3"/>
  <c r="B3" i="6"/>
  <c r="B4" i="6"/>
  <c r="B5" i="6"/>
  <c r="B7" i="6" s="1"/>
  <c r="V796" i="11"/>
  <c r="V724" i="11"/>
  <c r="V695" i="11"/>
  <c r="V656" i="11"/>
  <c r="V653" i="11"/>
  <c r="V629" i="11"/>
  <c r="V627" i="11"/>
  <c r="V593" i="11"/>
  <c r="V567" i="11"/>
  <c r="V565" i="11"/>
  <c r="V563" i="11"/>
  <c r="V526" i="11"/>
  <c r="V525" i="11"/>
  <c r="V505" i="11"/>
  <c r="V499" i="11"/>
  <c r="V798" i="11"/>
  <c r="V735" i="11"/>
  <c r="V731" i="11"/>
  <c r="V661" i="11"/>
  <c r="V660" i="11"/>
  <c r="V659" i="11"/>
  <c r="V623" i="11"/>
  <c r="V598" i="11"/>
  <c r="V597" i="11"/>
  <c r="V595" i="11"/>
  <c r="T562" i="11"/>
  <c r="V561" i="11"/>
  <c r="V560" i="11"/>
  <c r="V534" i="11"/>
  <c r="V533" i="11"/>
  <c r="V531" i="11"/>
  <c r="V190" i="11"/>
  <c r="V172" i="11"/>
  <c r="V156" i="11"/>
  <c r="V139" i="11"/>
  <c r="V121" i="11"/>
  <c r="V821" i="11"/>
  <c r="V739" i="11"/>
  <c r="V687" i="11"/>
  <c r="V651" i="11"/>
  <c r="V633" i="11"/>
  <c r="V620" i="11"/>
  <c r="V619" i="11"/>
  <c r="V601" i="11"/>
  <c r="V600" i="11"/>
  <c r="V588" i="11"/>
  <c r="V587" i="11"/>
  <c r="V569" i="11"/>
  <c r="V555" i="11"/>
  <c r="V537" i="11"/>
  <c r="V523" i="11"/>
  <c r="V817" i="11"/>
  <c r="V755" i="11"/>
  <c r="V705" i="11"/>
  <c r="V684" i="11"/>
  <c r="V669" i="11"/>
  <c r="V667" i="11"/>
  <c r="V649" i="11"/>
  <c r="V636" i="11"/>
  <c r="V617" i="11"/>
  <c r="V605" i="11"/>
  <c r="V603" i="11"/>
  <c r="V585" i="11"/>
  <c r="V573" i="11"/>
  <c r="V571" i="11"/>
  <c r="V553" i="11"/>
  <c r="V539" i="11"/>
  <c r="V507" i="11"/>
  <c r="T514" i="11"/>
  <c r="V514" i="11"/>
  <c r="T642" i="11"/>
  <c r="T610" i="11"/>
  <c r="T546" i="11"/>
  <c r="V655" i="11"/>
  <c r="V639" i="11"/>
  <c r="V614" i="11"/>
  <c r="V607" i="11"/>
  <c r="V591" i="11"/>
  <c r="V575" i="11"/>
  <c r="V559" i="11"/>
  <c r="V543" i="11"/>
  <c r="V527" i="11"/>
  <c r="V511" i="11"/>
  <c r="V737" i="11"/>
  <c r="V719" i="11"/>
  <c r="V707" i="11"/>
  <c r="V663" i="11"/>
  <c r="V647" i="11"/>
  <c r="V631" i="11"/>
  <c r="V615" i="11"/>
  <c r="V599" i="11"/>
  <c r="V551" i="11"/>
  <c r="V535" i="11"/>
  <c r="V519" i="11"/>
  <c r="V503" i="11"/>
  <c r="T666" i="11"/>
  <c r="T634" i="11"/>
  <c r="T522" i="11"/>
  <c r="T506" i="11"/>
  <c r="V658" i="11"/>
  <c r="V522" i="11"/>
  <c r="V546" i="11"/>
  <c r="T686" i="11"/>
  <c r="T650" i="11"/>
  <c r="T602" i="11"/>
  <c r="T586" i="11"/>
  <c r="T570" i="11"/>
  <c r="T554" i="11"/>
  <c r="V732" i="11"/>
  <c r="V711" i="11"/>
  <c r="V685" i="11"/>
  <c r="V657" i="11"/>
  <c r="V556" i="11"/>
  <c r="V540" i="11"/>
  <c r="T817" i="11"/>
  <c r="V728" i="11"/>
  <c r="V717" i="11"/>
  <c r="V700" i="11"/>
  <c r="V691" i="11"/>
  <c r="V648" i="11"/>
  <c r="V624" i="11"/>
  <c r="V568" i="11"/>
  <c r="V536" i="11"/>
  <c r="V520" i="11"/>
  <c r="V837" i="11"/>
  <c r="V506" i="11"/>
  <c r="V698" i="11"/>
  <c r="V602" i="11"/>
  <c r="T790" i="11"/>
  <c r="V750" i="11"/>
  <c r="V742" i="11"/>
  <c r="T670" i="11"/>
  <c r="T626" i="11"/>
  <c r="V626" i="11"/>
  <c r="T594" i="11"/>
  <c r="V594" i="11"/>
  <c r="V666" i="11"/>
  <c r="V850" i="11"/>
  <c r="T761" i="11"/>
  <c r="V745" i="11"/>
  <c r="T682" i="11"/>
  <c r="V682" i="11"/>
  <c r="T662" i="11"/>
  <c r="T654" i="11"/>
  <c r="V654" i="11"/>
  <c r="T646" i="11"/>
  <c r="T638" i="11"/>
  <c r="T630" i="11"/>
  <c r="T622" i="11"/>
  <c r="V622" i="11"/>
  <c r="T614" i="11"/>
  <c r="T606" i="11"/>
  <c r="T598" i="11"/>
  <c r="T590" i="11"/>
  <c r="T582" i="11"/>
  <c r="T574" i="11"/>
  <c r="T566" i="11"/>
  <c r="T558" i="11"/>
  <c r="V558" i="11"/>
  <c r="T550" i="11"/>
  <c r="V550" i="11"/>
  <c r="T542" i="11"/>
  <c r="V542" i="11"/>
  <c r="T534" i="11"/>
  <c r="T526" i="11"/>
  <c r="T518" i="11"/>
  <c r="V518" i="11"/>
  <c r="T510" i="11"/>
  <c r="T502" i="11"/>
  <c r="V502" i="11"/>
  <c r="V835" i="11"/>
  <c r="V703" i="11"/>
  <c r="T690" i="11"/>
  <c r="T659" i="11"/>
  <c r="T655" i="11"/>
  <c r="T651" i="11"/>
  <c r="T647" i="11"/>
  <c r="T643" i="11"/>
  <c r="T639" i="11"/>
  <c r="T635" i="11"/>
  <c r="T631" i="11"/>
  <c r="T627" i="11"/>
  <c r="T623" i="11"/>
  <c r="T619" i="11"/>
  <c r="T615" i="11"/>
  <c r="T611" i="11"/>
  <c r="T607" i="11"/>
  <c r="T603" i="11"/>
  <c r="T599" i="11"/>
  <c r="T595" i="11"/>
  <c r="T591" i="11"/>
  <c r="T587" i="11"/>
  <c r="T583" i="11"/>
  <c r="T579" i="11"/>
  <c r="T575" i="11"/>
  <c r="T571" i="11"/>
  <c r="T567" i="11"/>
  <c r="T563" i="11"/>
  <c r="T559" i="11"/>
  <c r="T551" i="11"/>
  <c r="T547" i="11"/>
  <c r="T543" i="11"/>
  <c r="T539" i="11"/>
  <c r="T535" i="11"/>
  <c r="T531" i="11"/>
  <c r="T527" i="11"/>
  <c r="T523" i="11"/>
  <c r="T519" i="11"/>
  <c r="T515" i="11"/>
  <c r="T511" i="11"/>
  <c r="T507" i="11"/>
  <c r="T503" i="11"/>
  <c r="T741" i="11"/>
  <c r="T709" i="11"/>
  <c r="T693" i="11"/>
  <c r="T689" i="11"/>
  <c r="T681" i="11"/>
  <c r="T677" i="11"/>
  <c r="T673" i="11"/>
  <c r="T820" i="11"/>
  <c r="T772" i="11"/>
  <c r="V772" i="11"/>
  <c r="T708" i="11"/>
  <c r="T676" i="11"/>
  <c r="T668" i="11"/>
  <c r="T660" i="11"/>
  <c r="T644" i="11"/>
  <c r="T640" i="11"/>
  <c r="T636" i="11"/>
  <c r="T628" i="11"/>
  <c r="T616" i="11"/>
  <c r="T608" i="11"/>
  <c r="T604" i="11"/>
  <c r="T596" i="11"/>
  <c r="V596" i="11"/>
  <c r="T588" i="11"/>
  <c r="T584" i="11"/>
  <c r="T576" i="11"/>
  <c r="T560" i="11"/>
  <c r="T552" i="11"/>
  <c r="T548" i="11"/>
  <c r="T544" i="11"/>
  <c r="T532" i="11"/>
  <c r="T528" i="11"/>
  <c r="T524" i="11"/>
  <c r="T516" i="11"/>
  <c r="T512" i="11"/>
  <c r="T508" i="11"/>
  <c r="T504" i="11"/>
  <c r="T500" i="11"/>
  <c r="V802" i="11"/>
  <c r="V786" i="11"/>
  <c r="V774" i="11"/>
  <c r="V662" i="11"/>
  <c r="V608" i="11"/>
  <c r="V676" i="11"/>
  <c r="V642" i="11"/>
  <c r="V634" i="11"/>
  <c r="V628" i="11"/>
  <c r="V524" i="11"/>
  <c r="V516" i="11"/>
  <c r="V508" i="11"/>
  <c r="V500" i="11"/>
  <c r="V554" i="11"/>
  <c r="V562" i="11"/>
  <c r="V722" i="11"/>
  <c r="V690" i="11"/>
  <c r="V552" i="11"/>
  <c r="V814" i="11"/>
  <c r="V738" i="11"/>
  <c r="V586" i="11"/>
  <c r="V592" i="11"/>
  <c r="V758" i="11"/>
  <c r="V532" i="11"/>
  <c r="V726" i="11"/>
  <c r="V818" i="11"/>
  <c r="V610" i="11"/>
  <c r="V780" i="11"/>
  <c r="T618" i="11"/>
  <c r="V618" i="11"/>
  <c r="T578" i="11"/>
  <c r="V578" i="11"/>
  <c r="V834" i="11"/>
  <c r="T762" i="11"/>
  <c r="V762" i="11"/>
  <c r="V718" i="11"/>
  <c r="V810" i="11"/>
  <c r="V794" i="11"/>
  <c r="V784" i="11"/>
  <c r="V650" i="11"/>
  <c r="V734" i="11"/>
  <c r="V670" i="11"/>
  <c r="V668" i="11"/>
  <c r="V664" i="11"/>
  <c r="V646" i="11"/>
  <c r="V638" i="11"/>
  <c r="V630" i="11"/>
  <c r="V606" i="11"/>
  <c r="V528" i="11"/>
  <c r="V512" i="11"/>
  <c r="V504" i="11"/>
  <c r="V706" i="11"/>
  <c r="V830" i="11"/>
  <c r="V754" i="11"/>
  <c r="V686" i="11"/>
  <c r="V582" i="11"/>
  <c r="V590" i="11"/>
  <c r="V566" i="11"/>
  <c r="V770" i="11"/>
  <c r="V782" i="11"/>
  <c r="V832" i="11"/>
  <c r="V746" i="11"/>
  <c r="V576" i="11"/>
  <c r="V696" i="11"/>
  <c r="V842" i="11"/>
  <c r="V574" i="11"/>
  <c r="V820" i="11"/>
  <c r="T800" i="11"/>
  <c r="T760" i="11"/>
  <c r="T736" i="11"/>
  <c r="V736" i="11"/>
  <c r="T712" i="11"/>
  <c r="V712" i="11"/>
  <c r="T684" i="11"/>
  <c r="T680" i="11"/>
  <c r="T672" i="11"/>
  <c r="T656" i="11"/>
  <c r="T652" i="11"/>
  <c r="T648" i="11"/>
  <c r="T632" i="11"/>
  <c r="T624" i="11"/>
  <c r="T620" i="11"/>
  <c r="T612" i="11"/>
  <c r="T580" i="11"/>
  <c r="T572" i="11"/>
  <c r="T568" i="11"/>
  <c r="T556" i="11"/>
  <c r="T540" i="11"/>
  <c r="T536" i="11"/>
  <c r="T520" i="11"/>
  <c r="T827" i="11"/>
  <c r="T811" i="11"/>
  <c r="T795" i="11"/>
  <c r="T779" i="11"/>
  <c r="T763" i="11"/>
  <c r="T747" i="11"/>
  <c r="T731" i="11"/>
  <c r="T715" i="11"/>
  <c r="T699" i="11"/>
  <c r="T691" i="11"/>
  <c r="T687" i="11"/>
  <c r="T683" i="11"/>
  <c r="T679" i="11"/>
  <c r="T675" i="11"/>
  <c r="T671" i="11"/>
  <c r="T667" i="11"/>
  <c r="T661" i="11"/>
  <c r="T657" i="11"/>
  <c r="T653" i="11"/>
  <c r="T649" i="11"/>
  <c r="T645" i="11"/>
  <c r="T641" i="11"/>
  <c r="T637" i="11"/>
  <c r="T633" i="11"/>
  <c r="T629" i="11"/>
  <c r="T625" i="11"/>
  <c r="T621" i="11"/>
  <c r="T617" i="11"/>
  <c r="T613" i="11"/>
  <c r="T609" i="11"/>
  <c r="T605" i="11"/>
  <c r="T601" i="11"/>
  <c r="T597" i="11"/>
  <c r="T593" i="11"/>
  <c r="T589" i="11"/>
  <c r="T585" i="11"/>
  <c r="T581" i="11"/>
  <c r="T577" i="11"/>
  <c r="T573" i="11"/>
  <c r="T569" i="11"/>
  <c r="T565" i="11"/>
  <c r="T561" i="11"/>
  <c r="T557" i="11"/>
  <c r="T553" i="11"/>
  <c r="T549" i="11"/>
  <c r="T545" i="11"/>
  <c r="T541" i="11"/>
  <c r="T537" i="11"/>
  <c r="T533" i="11"/>
  <c r="T529" i="11"/>
  <c r="T525" i="11"/>
  <c r="T521" i="11"/>
  <c r="T517" i="11"/>
  <c r="T513" i="11"/>
  <c r="T509" i="11"/>
  <c r="T505" i="11"/>
  <c r="T501" i="11"/>
  <c r="T499" i="11"/>
  <c r="T138" i="11"/>
  <c r="T22" i="11"/>
  <c r="T106" i="11"/>
  <c r="T70" i="11"/>
  <c r="T62" i="11"/>
  <c r="T18" i="11"/>
  <c r="T241" i="11"/>
  <c r="T46" i="11"/>
  <c r="T219" i="11"/>
  <c r="T203" i="11"/>
  <c r="T209" i="11"/>
  <c r="T14" i="11"/>
  <c r="T10" i="11"/>
  <c r="T6" i="11"/>
  <c r="T249" i="11"/>
  <c r="T230" i="11"/>
  <c r="T211" i="11"/>
  <c r="T191" i="11"/>
  <c r="T172" i="11"/>
  <c r="T156" i="11"/>
  <c r="T140" i="11"/>
  <c r="T124" i="11"/>
  <c r="T116" i="11"/>
  <c r="T108" i="11"/>
  <c r="T104" i="11"/>
  <c r="T100" i="11"/>
  <c r="T92" i="11"/>
  <c r="T88" i="11"/>
  <c r="T84" i="11"/>
  <c r="T80" i="11"/>
  <c r="T76" i="11"/>
  <c r="T72" i="11"/>
  <c r="T68" i="11"/>
  <c r="T64" i="11"/>
  <c r="T60" i="11"/>
  <c r="T56" i="11"/>
  <c r="T52" i="11"/>
  <c r="T48" i="11"/>
  <c r="T44" i="11"/>
  <c r="T40" i="11"/>
  <c r="T36" i="11"/>
  <c r="T32" i="11"/>
  <c r="T28" i="11"/>
  <c r="T24" i="11"/>
  <c r="T20" i="11"/>
  <c r="T16" i="11"/>
  <c r="T12" i="11"/>
  <c r="T8" i="11"/>
  <c r="T253" i="11"/>
  <c r="T234" i="11"/>
  <c r="T215" i="11"/>
  <c r="T192" i="11"/>
  <c r="T173" i="11"/>
  <c r="T157" i="11"/>
  <c r="T141" i="11"/>
  <c r="T133" i="11"/>
  <c r="T125" i="11"/>
  <c r="T121" i="11"/>
  <c r="T117" i="11"/>
  <c r="T109" i="11"/>
  <c r="T105" i="11"/>
  <c r="T101" i="11"/>
  <c r="T97" i="11"/>
  <c r="T93" i="11"/>
  <c r="T89" i="11"/>
  <c r="T85" i="11"/>
  <c r="T81" i="11"/>
  <c r="T77" i="11"/>
  <c r="T73" i="11"/>
  <c r="T69" i="11"/>
  <c r="T65" i="11"/>
  <c r="T61" i="11"/>
  <c r="T57" i="11"/>
  <c r="T53" i="11"/>
  <c r="T49" i="11"/>
  <c r="T45" i="11"/>
  <c r="T41" i="11"/>
  <c r="T37" i="11"/>
  <c r="T33" i="11"/>
  <c r="T29" i="11"/>
  <c r="T25" i="11"/>
  <c r="T21" i="11"/>
  <c r="T17" i="11"/>
  <c r="T13" i="11"/>
  <c r="T9" i="11"/>
  <c r="T5" i="11"/>
  <c r="T4" i="11"/>
  <c r="T303" i="11"/>
  <c r="T284" i="11"/>
  <c r="T258" i="11"/>
  <c r="T239" i="11"/>
  <c r="T213" i="11"/>
  <c r="T194" i="11"/>
  <c r="T178" i="11"/>
  <c r="T163" i="11"/>
  <c r="T155" i="11"/>
  <c r="T147" i="11"/>
  <c r="T143" i="11"/>
  <c r="T139" i="11"/>
  <c r="T131" i="11"/>
  <c r="T127" i="11"/>
  <c r="T123" i="11"/>
  <c r="T119" i="11"/>
  <c r="T115" i="11"/>
  <c r="T111" i="11"/>
  <c r="T107" i="11"/>
  <c r="T103" i="11"/>
  <c r="T99" i="11"/>
  <c r="T95" i="11"/>
  <c r="T91" i="11"/>
  <c r="T87" i="11"/>
  <c r="T83" i="11"/>
  <c r="T79" i="11"/>
  <c r="T75" i="11"/>
  <c r="T71" i="11"/>
  <c r="T67" i="11"/>
  <c r="T63" i="11"/>
  <c r="T59" i="11"/>
  <c r="T55" i="11"/>
  <c r="T51" i="11"/>
  <c r="T47" i="11"/>
  <c r="T43" i="11"/>
  <c r="T39" i="11"/>
  <c r="T35" i="11"/>
  <c r="T31" i="11"/>
  <c r="T27" i="11"/>
  <c r="T23" i="11"/>
  <c r="T19" i="11"/>
  <c r="T15" i="11"/>
  <c r="T11" i="11"/>
  <c r="T7" i="11"/>
  <c r="E5" i="3"/>
  <c r="W22" i="8"/>
  <c r="W18" i="8"/>
  <c r="W14" i="8"/>
  <c r="W2" i="8"/>
  <c r="AG2" i="8" s="1"/>
  <c r="S2" i="9"/>
  <c r="AI2" i="9" s="1"/>
  <c r="B11" i="8"/>
  <c r="B12" i="8"/>
  <c r="B13" i="8"/>
  <c r="B10" i="8"/>
  <c r="B16" i="8" s="1"/>
  <c r="B6" i="6"/>
  <c r="B7" i="8"/>
  <c r="B4" i="8"/>
  <c r="B9" i="8"/>
  <c r="A6" i="6"/>
  <c r="A3" i="6"/>
  <c r="A4" i="6"/>
  <c r="A19" i="6"/>
  <c r="A12" i="6"/>
  <c r="A11" i="6"/>
  <c r="A10" i="6"/>
  <c r="A14" i="6"/>
  <c r="A18" i="6"/>
  <c r="A7" i="6"/>
  <c r="T3" i="11"/>
  <c r="W10" i="8" l="1"/>
  <c r="E3" i="3"/>
  <c r="B8" i="6"/>
  <c r="B10" i="6" s="1"/>
  <c r="B5" i="7"/>
  <c r="B7" i="7"/>
  <c r="B14" i="8"/>
  <c r="B21" i="8" s="1"/>
  <c r="T371" i="11"/>
  <c r="T349" i="11"/>
  <c r="T297" i="11"/>
  <c r="T295" i="11"/>
  <c r="T276" i="11"/>
  <c r="T275" i="11"/>
  <c r="V226" i="11"/>
  <c r="V207" i="11"/>
  <c r="T848" i="11"/>
  <c r="T847" i="11"/>
  <c r="T846" i="11"/>
  <c r="T840" i="11"/>
  <c r="T834" i="11"/>
  <c r="T832" i="11"/>
  <c r="T831" i="11"/>
  <c r="T823" i="11"/>
  <c r="T819" i="11"/>
  <c r="T815" i="11"/>
  <c r="T812" i="11"/>
  <c r="T808" i="11"/>
  <c r="T807" i="11"/>
  <c r="T803" i="11"/>
  <c r="T799" i="11"/>
  <c r="T792" i="11"/>
  <c r="T791" i="11"/>
  <c r="T789" i="11"/>
  <c r="T788" i="11"/>
  <c r="T787" i="11"/>
  <c r="T785" i="11"/>
  <c r="T784" i="11"/>
  <c r="T783" i="11"/>
  <c r="T780" i="11"/>
  <c r="T775" i="11"/>
  <c r="T773" i="11"/>
  <c r="T771" i="11"/>
  <c r="T768" i="11"/>
  <c r="T767" i="11"/>
  <c r="T759" i="11"/>
  <c r="T758" i="11"/>
  <c r="T755" i="11"/>
  <c r="T752" i="11"/>
  <c r="T751" i="11"/>
  <c r="T749" i="11"/>
  <c r="T748" i="11"/>
  <c r="T746" i="11"/>
  <c r="T745" i="11"/>
  <c r="T744" i="11"/>
  <c r="T743" i="11"/>
  <c r="T742" i="11"/>
  <c r="T740" i="11"/>
  <c r="T739" i="11"/>
  <c r="T737" i="11"/>
  <c r="T735" i="11"/>
  <c r="T732" i="11"/>
  <c r="T728" i="11"/>
  <c r="T727" i="11"/>
  <c r="T726" i="11"/>
  <c r="T725" i="11"/>
  <c r="V854" i="11"/>
  <c r="V853" i="11"/>
  <c r="V851" i="11"/>
  <c r="V776" i="11"/>
  <c r="V775" i="11"/>
  <c r="V773" i="11"/>
  <c r="V771" i="11"/>
  <c r="V769" i="11"/>
  <c r="V767" i="11"/>
  <c r="V766" i="11"/>
  <c r="V763" i="11"/>
  <c r="V681" i="11"/>
  <c r="V581" i="11"/>
  <c r="T396" i="11"/>
  <c r="T492" i="11"/>
  <c r="T489" i="11"/>
  <c r="T425" i="11"/>
  <c r="T379" i="11"/>
  <c r="T322" i="11"/>
  <c r="T491" i="11"/>
  <c r="T427" i="11"/>
  <c r="T394" i="11"/>
  <c r="T355" i="11"/>
  <c r="T339" i="11"/>
  <c r="T336" i="11"/>
  <c r="T333" i="11"/>
  <c r="T317" i="11"/>
  <c r="T314" i="11"/>
  <c r="T304" i="11"/>
  <c r="T283" i="11"/>
  <c r="W24" i="8"/>
  <c r="T459" i="11"/>
  <c r="T457" i="11"/>
  <c r="T428" i="11"/>
  <c r="T395" i="11"/>
  <c r="T393" i="11"/>
  <c r="T365" i="11"/>
  <c r="T364" i="11"/>
  <c r="T323" i="11"/>
  <c r="T296" i="11"/>
  <c r="T497" i="11"/>
  <c r="V492" i="11"/>
  <c r="T483" i="11"/>
  <c r="T481" i="11"/>
  <c r="T476" i="11"/>
  <c r="T475" i="11"/>
  <c r="T473" i="11"/>
  <c r="T470" i="11"/>
  <c r="T467" i="11"/>
  <c r="T465" i="11"/>
  <c r="T460" i="11"/>
  <c r="T451" i="11"/>
  <c r="T449" i="11"/>
  <c r="T444" i="11"/>
  <c r="T443" i="11"/>
  <c r="T441" i="11"/>
  <c r="T435" i="11"/>
  <c r="T433" i="11"/>
  <c r="T420" i="11"/>
  <c r="T419" i="11"/>
  <c r="T417" i="11"/>
  <c r="T412" i="11"/>
  <c r="T411" i="11"/>
  <c r="T409" i="11"/>
  <c r="T406" i="11"/>
  <c r="T404" i="11"/>
  <c r="T403" i="11"/>
  <c r="T401" i="11"/>
  <c r="V391" i="11"/>
  <c r="T388" i="11"/>
  <c r="T387" i="11"/>
  <c r="T386" i="11"/>
  <c r="T385" i="11"/>
  <c r="T383" i="11"/>
  <c r="T382" i="11"/>
  <c r="T381" i="11"/>
  <c r="T380" i="11"/>
  <c r="T377" i="11"/>
  <c r="T375" i="11"/>
  <c r="T373" i="11"/>
  <c r="T372" i="11"/>
  <c r="T369" i="11"/>
  <c r="T367" i="11"/>
  <c r="T366" i="11"/>
  <c r="T363" i="11"/>
  <c r="T361" i="11"/>
  <c r="T359" i="11"/>
  <c r="T357" i="11"/>
  <c r="T356" i="11"/>
  <c r="T354" i="11"/>
  <c r="T353" i="11"/>
  <c r="T351" i="11"/>
  <c r="T350" i="11"/>
  <c r="V349" i="11"/>
  <c r="T348" i="11"/>
  <c r="T347" i="11"/>
  <c r="T346" i="11"/>
  <c r="T345" i="11"/>
  <c r="T343" i="11"/>
  <c r="T341" i="11"/>
  <c r="T340" i="11"/>
  <c r="T337" i="11"/>
  <c r="T335" i="11"/>
  <c r="T334" i="11"/>
  <c r="T332" i="11"/>
  <c r="T331" i="11"/>
  <c r="V330" i="11"/>
  <c r="T329" i="11"/>
  <c r="T328" i="11"/>
  <c r="T327" i="11"/>
  <c r="T326" i="11"/>
  <c r="T325" i="11"/>
  <c r="T324" i="11"/>
  <c r="T321" i="11"/>
  <c r="T320" i="11"/>
  <c r="T319" i="11"/>
  <c r="T318" i="11"/>
  <c r="T316" i="11"/>
  <c r="T313" i="11"/>
  <c r="T312" i="11"/>
  <c r="T311" i="11"/>
  <c r="V310" i="11"/>
  <c r="T309" i="11"/>
  <c r="V308" i="11"/>
  <c r="T307" i="11"/>
  <c r="T306" i="11"/>
  <c r="T305" i="11"/>
  <c r="T301" i="11"/>
  <c r="T300" i="11"/>
  <c r="T299" i="11"/>
  <c r="T298" i="11"/>
  <c r="T294" i="11"/>
  <c r="T293" i="11"/>
  <c r="T292" i="11"/>
  <c r="T291" i="11"/>
  <c r="T290" i="11"/>
  <c r="T289" i="11"/>
  <c r="V288" i="11"/>
  <c r="T287" i="11"/>
  <c r="T285" i="11"/>
  <c r="T282" i="11"/>
  <c r="T281" i="11"/>
  <c r="V280" i="11"/>
  <c r="T279" i="11"/>
  <c r="T278" i="11"/>
  <c r="T277" i="11"/>
  <c r="T274" i="11"/>
  <c r="T273" i="11"/>
  <c r="V272" i="11"/>
  <c r="T271" i="11"/>
  <c r="T270" i="11"/>
  <c r="T269" i="11"/>
  <c r="T268" i="11"/>
  <c r="T267" i="11"/>
  <c r="T266" i="11"/>
  <c r="T265" i="11"/>
  <c r="T264" i="11"/>
  <c r="V263" i="11"/>
  <c r="T262" i="11"/>
  <c r="T261" i="11"/>
  <c r="T260" i="11"/>
  <c r="T259" i="11"/>
  <c r="T257" i="11"/>
  <c r="T256" i="11"/>
  <c r="T255" i="11"/>
  <c r="T254" i="11"/>
  <c r="V253" i="11"/>
  <c r="T252" i="11"/>
  <c r="T251" i="11"/>
  <c r="T250" i="11"/>
  <c r="T248" i="11"/>
  <c r="T247" i="11"/>
  <c r="V246" i="11"/>
  <c r="T245" i="11"/>
  <c r="T244" i="11"/>
  <c r="V243" i="11"/>
  <c r="T242" i="11"/>
  <c r="T240" i="11"/>
  <c r="T238" i="11"/>
  <c r="T237" i="11"/>
  <c r="T236" i="11"/>
  <c r="T235" i="11"/>
  <c r="V234" i="11"/>
  <c r="T233" i="11"/>
  <c r="T232" i="11"/>
  <c r="T231" i="11"/>
  <c r="V229" i="11"/>
  <c r="T228" i="11"/>
  <c r="T227" i="11"/>
  <c r="T226" i="11"/>
  <c r="T225" i="11"/>
  <c r="V223" i="11"/>
  <c r="T222" i="11"/>
  <c r="V221" i="11"/>
  <c r="V220" i="11"/>
  <c r="V219" i="11"/>
  <c r="V218" i="11"/>
  <c r="V217" i="11"/>
  <c r="T216" i="11"/>
  <c r="V215" i="11"/>
  <c r="V214" i="11"/>
  <c r="V213" i="11"/>
  <c r="T212" i="11"/>
  <c r="V211" i="11"/>
  <c r="V210" i="11"/>
  <c r="V209" i="11"/>
  <c r="V208" i="11"/>
  <c r="T207" i="11"/>
  <c r="V206" i="11"/>
  <c r="V205" i="11"/>
  <c r="V203" i="11"/>
  <c r="V202" i="11"/>
  <c r="V201" i="11"/>
  <c r="T200" i="11"/>
  <c r="V199" i="11"/>
  <c r="V198" i="11"/>
  <c r="V197" i="11"/>
  <c r="V195" i="11"/>
  <c r="V194" i="11"/>
  <c r="V192" i="11"/>
  <c r="V191" i="11"/>
  <c r="T190" i="11"/>
  <c r="V188" i="11"/>
  <c r="V187" i="11"/>
  <c r="V186" i="11"/>
  <c r="V185" i="11"/>
  <c r="T184" i="11"/>
  <c r="V183" i="11"/>
  <c r="V182" i="11"/>
  <c r="V181" i="11"/>
  <c r="V180" i="11"/>
  <c r="V179" i="11"/>
  <c r="V178" i="11"/>
  <c r="T177" i="11"/>
  <c r="V175" i="11"/>
  <c r="V173" i="11"/>
  <c r="V171" i="11"/>
  <c r="V169" i="11"/>
  <c r="V168" i="11"/>
  <c r="V167" i="11"/>
  <c r="V166" i="11"/>
  <c r="V165" i="11"/>
  <c r="V164" i="11"/>
  <c r="V163" i="11"/>
  <c r="V161" i="11"/>
  <c r="V160" i="11"/>
  <c r="V159" i="11"/>
  <c r="V157" i="11"/>
  <c r="V155" i="11"/>
  <c r="V154" i="11"/>
  <c r="V153" i="11"/>
  <c r="V152" i="11"/>
  <c r="V151" i="11"/>
  <c r="V150" i="11"/>
  <c r="V149" i="11"/>
  <c r="V148" i="11"/>
  <c r="V145" i="11"/>
  <c r="V144" i="11"/>
  <c r="V143" i="11"/>
  <c r="V142" i="11"/>
  <c r="V141" i="11"/>
  <c r="V140" i="11"/>
  <c r="V138" i="11"/>
  <c r="V137" i="11"/>
  <c r="V136" i="11"/>
  <c r="T135" i="11"/>
  <c r="T134" i="11"/>
  <c r="V133" i="11"/>
  <c r="V132" i="11"/>
  <c r="V131" i="11"/>
  <c r="T130" i="11"/>
  <c r="V129" i="11"/>
  <c r="V128" i="11"/>
  <c r="V125" i="11"/>
  <c r="V124" i="11"/>
  <c r="V123" i="11"/>
  <c r="V122" i="11"/>
  <c r="V120" i="11"/>
  <c r="V117" i="11"/>
  <c r="V116" i="11"/>
  <c r="V115" i="11"/>
  <c r="V114" i="11"/>
  <c r="T113" i="11"/>
  <c r="T112" i="11"/>
  <c r="T110" i="11"/>
  <c r="T102" i="11"/>
  <c r="T98" i="11"/>
  <c r="T96" i="11"/>
  <c r="T94" i="11"/>
  <c r="T90" i="11"/>
  <c r="T86" i="11"/>
  <c r="V84" i="11"/>
  <c r="T82" i="11"/>
  <c r="T78" i="11"/>
  <c r="T74" i="11"/>
  <c r="T66" i="11"/>
  <c r="V60" i="11"/>
  <c r="T58" i="11"/>
  <c r="T54" i="11"/>
  <c r="T50" i="11"/>
  <c r="T42" i="11"/>
  <c r="T38" i="11"/>
  <c r="T34" i="11"/>
  <c r="T30" i="11"/>
  <c r="T26" i="11"/>
  <c r="T151" i="11"/>
  <c r="T167" i="11"/>
  <c r="T182" i="11"/>
  <c r="T197" i="11"/>
  <c r="T223" i="11"/>
  <c r="T129" i="11"/>
  <c r="T145" i="11"/>
  <c r="T161" i="11"/>
  <c r="T180" i="11"/>
  <c r="T199" i="11"/>
  <c r="T218" i="11"/>
  <c r="T263" i="11"/>
  <c r="T128" i="11"/>
  <c r="T144" i="11"/>
  <c r="T160" i="11"/>
  <c r="T179" i="11"/>
  <c r="T195" i="11"/>
  <c r="T214" i="11"/>
  <c r="T208" i="11"/>
  <c r="T288" i="11"/>
  <c r="T206" i="11"/>
  <c r="T122" i="11"/>
  <c r="T166" i="11"/>
  <c r="T220" i="11"/>
  <c r="V227" i="11"/>
  <c r="V177" i="11"/>
  <c r="T171" i="11"/>
  <c r="T186" i="11"/>
  <c r="T149" i="11"/>
  <c r="T165" i="11"/>
  <c r="T202" i="11"/>
  <c r="T221" i="11"/>
  <c r="T308" i="11"/>
  <c r="T132" i="11"/>
  <c r="T148" i="11"/>
  <c r="T164" i="11"/>
  <c r="T183" i="11"/>
  <c r="T198" i="11"/>
  <c r="T217" i="11"/>
  <c r="T243" i="11"/>
  <c r="T181" i="11"/>
  <c r="T142" i="11"/>
  <c r="T154" i="11"/>
  <c r="V130" i="11"/>
  <c r="V216" i="11"/>
  <c r="T159" i="11"/>
  <c r="T175" i="11"/>
  <c r="T210" i="11"/>
  <c r="T229" i="11"/>
  <c r="T137" i="11"/>
  <c r="T153" i="11"/>
  <c r="T169" i="11"/>
  <c r="T188" i="11"/>
  <c r="T205" i="11"/>
  <c r="T391" i="11"/>
  <c r="T120" i="11"/>
  <c r="T136" i="11"/>
  <c r="T152" i="11"/>
  <c r="T168" i="11"/>
  <c r="T187" i="11"/>
  <c r="T201" i="11"/>
  <c r="T246" i="11"/>
  <c r="T272" i="11"/>
  <c r="T185" i="11"/>
  <c r="T150" i="11"/>
  <c r="T114" i="11"/>
  <c r="V134" i="11"/>
  <c r="V224" i="11"/>
  <c r="T224" i="11"/>
  <c r="V204" i="11"/>
  <c r="T204" i="11"/>
  <c r="V196" i="11"/>
  <c r="T196" i="11"/>
  <c r="V193" i="11"/>
  <c r="T193" i="11"/>
  <c r="V189" i="11"/>
  <c r="T189" i="11"/>
  <c r="V176" i="11"/>
  <c r="T176" i="11"/>
  <c r="V174" i="11"/>
  <c r="T174" i="11"/>
  <c r="T170" i="11"/>
  <c r="V170" i="11"/>
  <c r="V162" i="11"/>
  <c r="T162" i="11"/>
  <c r="T158" i="11"/>
  <c r="V158" i="11"/>
  <c r="V146" i="11"/>
  <c r="T146" i="11"/>
  <c r="T126" i="11"/>
  <c r="V126" i="11"/>
  <c r="T118" i="11"/>
  <c r="V118" i="11"/>
  <c r="T458" i="11"/>
  <c r="T450" i="11"/>
  <c r="T438" i="11"/>
  <c r="V468" i="11"/>
  <c r="V450" i="11"/>
  <c r="V431" i="11"/>
  <c r="V411" i="11"/>
  <c r="V401" i="11"/>
  <c r="V395" i="11"/>
  <c r="V379" i="11"/>
  <c r="V372" i="11"/>
  <c r="V357" i="11"/>
  <c r="V344" i="11"/>
  <c r="V339" i="11"/>
  <c r="V335" i="11"/>
  <c r="V334" i="11"/>
  <c r="V325" i="11"/>
  <c r="V320" i="11"/>
  <c r="V319" i="11"/>
  <c r="V313" i="11"/>
  <c r="V304" i="11"/>
  <c r="V299" i="11"/>
  <c r="V295" i="11"/>
  <c r="V284" i="11"/>
  <c r="V276" i="11"/>
  <c r="V267" i="11"/>
  <c r="V258" i="11"/>
  <c r="V254" i="11"/>
  <c r="V248" i="11"/>
  <c r="V239" i="11"/>
  <c r="V230" i="11"/>
  <c r="V228" i="11"/>
  <c r="V225" i="11"/>
  <c r="T498" i="11"/>
  <c r="T496" i="11"/>
  <c r="T495" i="11"/>
  <c r="T494" i="11"/>
  <c r="T493" i="11"/>
  <c r="T490" i="11"/>
  <c r="T488" i="11"/>
  <c r="T487" i="11"/>
  <c r="T486" i="11"/>
  <c r="T485" i="11"/>
  <c r="T484" i="11"/>
  <c r="T482" i="11"/>
  <c r="T480" i="11"/>
  <c r="T479" i="11"/>
  <c r="T478" i="11"/>
  <c r="T477" i="11"/>
  <c r="T474" i="11"/>
  <c r="T472" i="11"/>
  <c r="T471" i="11"/>
  <c r="T469" i="11"/>
  <c r="T466" i="11"/>
  <c r="T464" i="11"/>
  <c r="T463" i="11"/>
  <c r="T462" i="11"/>
  <c r="T461" i="11"/>
  <c r="T456" i="11"/>
  <c r="T455" i="11"/>
  <c r="T454" i="11"/>
  <c r="T453" i="11"/>
  <c r="T452" i="11"/>
  <c r="T448" i="11"/>
  <c r="T447" i="11"/>
  <c r="T446" i="11"/>
  <c r="T445" i="11"/>
  <c r="T442" i="11"/>
  <c r="T440" i="11"/>
  <c r="T439" i="11"/>
  <c r="T437" i="11"/>
  <c r="T436" i="11"/>
  <c r="T434" i="11"/>
  <c r="T432" i="11"/>
  <c r="T430" i="11"/>
  <c r="T429" i="11"/>
  <c r="T426" i="11"/>
  <c r="T424" i="11"/>
  <c r="T423" i="11"/>
  <c r="T422" i="11"/>
  <c r="T421" i="11"/>
  <c r="T418" i="11"/>
  <c r="T416" i="11"/>
  <c r="T415" i="11"/>
  <c r="T414" i="11"/>
  <c r="T413" i="11"/>
  <c r="T410" i="11"/>
  <c r="T408" i="11"/>
  <c r="T407" i="11"/>
  <c r="T405" i="11"/>
  <c r="T402" i="11"/>
  <c r="T400" i="11"/>
  <c r="T399" i="11"/>
  <c r="T398" i="11"/>
  <c r="T397" i="11"/>
  <c r="T392" i="11"/>
  <c r="T390" i="11"/>
  <c r="T389" i="11"/>
  <c r="T384" i="11"/>
  <c r="T378" i="11"/>
  <c r="T376" i="11"/>
  <c r="T374" i="11"/>
  <c r="T370" i="11"/>
  <c r="T368" i="11"/>
  <c r="T362" i="11"/>
  <c r="T360" i="11"/>
  <c r="T358" i="11"/>
  <c r="T352" i="11"/>
  <c r="T342" i="11"/>
  <c r="T338" i="11"/>
  <c r="T330" i="11"/>
  <c r="T315" i="11"/>
  <c r="T310" i="11"/>
  <c r="T302" i="11"/>
  <c r="T286" i="11"/>
  <c r="T280" i="11"/>
  <c r="T468" i="11"/>
  <c r="T431" i="11"/>
  <c r="T344" i="11"/>
  <c r="V488" i="11"/>
  <c r="V482" i="11"/>
  <c r="V474" i="11"/>
  <c r="V471" i="11"/>
  <c r="V464" i="11"/>
  <c r="V460" i="11"/>
  <c r="V455" i="11"/>
  <c r="V454" i="11"/>
  <c r="V445" i="11"/>
  <c r="V440" i="11"/>
  <c r="V436" i="11"/>
  <c r="V427" i="11"/>
  <c r="V423" i="11"/>
  <c r="V416" i="11"/>
  <c r="V414" i="11"/>
  <c r="V407" i="11"/>
  <c r="V402" i="11"/>
  <c r="V400" i="11"/>
  <c r="V398" i="11"/>
  <c r="V393" i="11"/>
  <c r="V390" i="11"/>
  <c r="V388" i="11"/>
  <c r="V386" i="11"/>
  <c r="V385" i="11"/>
  <c r="V382" i="11"/>
  <c r="V377" i="11"/>
  <c r="V368" i="11"/>
  <c r="V361" i="11"/>
  <c r="V359" i="11"/>
  <c r="V355" i="11"/>
  <c r="V354" i="11"/>
  <c r="V353" i="11"/>
  <c r="V352" i="11"/>
  <c r="V350" i="11"/>
  <c r="V348" i="11"/>
  <c r="V346" i="11"/>
  <c r="V345" i="11"/>
  <c r="V343" i="11"/>
  <c r="V342" i="11"/>
  <c r="V341" i="11"/>
  <c r="V340" i="11"/>
  <c r="V338" i="11"/>
  <c r="V337" i="11"/>
  <c r="V336" i="11"/>
  <c r="V333" i="11"/>
  <c r="V332" i="11"/>
  <c r="V331" i="11"/>
  <c r="V329" i="11"/>
  <c r="V328" i="11"/>
  <c r="V327" i="11"/>
  <c r="V326" i="11"/>
  <c r="V323" i="11"/>
  <c r="V322" i="11"/>
  <c r="V321" i="11"/>
  <c r="V318" i="11"/>
  <c r="V317" i="11"/>
  <c r="V316" i="11"/>
  <c r="V315" i="11"/>
  <c r="V314" i="11"/>
  <c r="V312" i="11"/>
  <c r="V311" i="11"/>
  <c r="V309" i="11"/>
  <c r="V307" i="11"/>
  <c r="V306" i="11"/>
  <c r="V305" i="11"/>
  <c r="V302" i="11"/>
  <c r="V301" i="11"/>
  <c r="V300" i="11"/>
  <c r="V298" i="11"/>
  <c r="V297" i="11"/>
  <c r="V296" i="11"/>
  <c r="V293" i="11"/>
  <c r="V292" i="11"/>
  <c r="V291" i="11"/>
  <c r="V287" i="11"/>
  <c r="V286" i="11"/>
  <c r="V285" i="11"/>
  <c r="V283" i="11"/>
  <c r="V282" i="11"/>
  <c r="V281" i="11"/>
  <c r="V279" i="11"/>
  <c r="V278" i="11"/>
  <c r="V277" i="11"/>
  <c r="V275" i="11"/>
  <c r="V274" i="11"/>
  <c r="V273" i="11"/>
  <c r="V271" i="11"/>
  <c r="V270" i="11"/>
  <c r="V268" i="11"/>
  <c r="V266" i="11"/>
  <c r="V265" i="11"/>
  <c r="V264" i="11"/>
  <c r="V262" i="11"/>
  <c r="V261" i="11"/>
  <c r="V260" i="11"/>
  <c r="V259" i="11"/>
  <c r="V257" i="11"/>
  <c r="V256" i="11"/>
  <c r="V255" i="11"/>
  <c r="V252" i="11"/>
  <c r="V251" i="11"/>
  <c r="V250" i="11"/>
  <c r="V249" i="11"/>
  <c r="V247" i="11"/>
  <c r="V245" i="11"/>
  <c r="V244" i="11"/>
  <c r="V242" i="11"/>
  <c r="V241" i="11"/>
  <c r="V240" i="11"/>
  <c r="V238" i="11"/>
  <c r="V236" i="11"/>
  <c r="V235" i="11"/>
  <c r="V233" i="11"/>
  <c r="V232" i="11"/>
  <c r="V231" i="11"/>
  <c r="V222" i="11"/>
  <c r="V496" i="11"/>
  <c r="V478" i="11"/>
  <c r="A16" i="6"/>
  <c r="S5" i="9"/>
  <c r="AI5" i="9" s="1"/>
  <c r="S25" i="9"/>
  <c r="S24" i="9"/>
  <c r="S12" i="9"/>
  <c r="S9" i="9"/>
  <c r="S15" i="9"/>
  <c r="W23" i="8"/>
  <c r="W11" i="8"/>
  <c r="V2" i="11"/>
  <c r="V497" i="11"/>
  <c r="V495" i="11"/>
  <c r="V494" i="11"/>
  <c r="V493" i="11"/>
  <c r="V491" i="11"/>
  <c r="V490" i="11"/>
  <c r="V489" i="11"/>
  <c r="V486" i="11"/>
  <c r="V485" i="11"/>
  <c r="V484" i="11"/>
  <c r="V483" i="11"/>
  <c r="V481" i="11"/>
  <c r="V480" i="11"/>
  <c r="V479" i="11"/>
  <c r="V477" i="11"/>
  <c r="V476" i="11"/>
  <c r="V475" i="11"/>
  <c r="V473" i="11"/>
  <c r="V472" i="11"/>
  <c r="V469" i="11"/>
  <c r="V467" i="11"/>
  <c r="V466" i="11"/>
  <c r="V465" i="11"/>
  <c r="V463" i="11"/>
  <c r="V462" i="11"/>
  <c r="V461" i="11"/>
  <c r="V459" i="11"/>
  <c r="V458" i="11"/>
  <c r="V457" i="11"/>
  <c r="V456" i="11"/>
  <c r="V453" i="11"/>
  <c r="V452" i="11"/>
  <c r="V451" i="11"/>
  <c r="V449" i="11"/>
  <c r="V448" i="11"/>
  <c r="V447" i="11"/>
  <c r="V446" i="11"/>
  <c r="V444" i="11"/>
  <c r="V442" i="11"/>
  <c r="V441" i="11"/>
  <c r="V439" i="11"/>
  <c r="V438" i="11"/>
  <c r="V437" i="11"/>
  <c r="V435" i="11"/>
  <c r="V434" i="11"/>
  <c r="V433" i="11"/>
  <c r="V432" i="11"/>
  <c r="V430" i="11"/>
  <c r="V429" i="11"/>
  <c r="V428" i="11"/>
  <c r="V426" i="11"/>
  <c r="V425" i="11"/>
  <c r="V424" i="11"/>
  <c r="V422" i="11"/>
  <c r="V421" i="11"/>
  <c r="V420" i="11"/>
  <c r="V418" i="11"/>
  <c r="V417" i="11"/>
  <c r="V415" i="11"/>
  <c r="V413" i="11"/>
  <c r="V412" i="11"/>
  <c r="V410" i="11"/>
  <c r="V409" i="11"/>
  <c r="V408" i="11"/>
  <c r="V406" i="11"/>
  <c r="V405" i="11"/>
  <c r="V404" i="11"/>
  <c r="V403" i="11"/>
  <c r="V399" i="11"/>
  <c r="V397" i="11"/>
  <c r="V394" i="11"/>
  <c r="V392" i="11"/>
  <c r="V389" i="11"/>
  <c r="V387" i="11"/>
  <c r="V384" i="11"/>
  <c r="V383" i="11"/>
  <c r="V381" i="11"/>
  <c r="V380" i="11"/>
  <c r="V378" i="11"/>
  <c r="V376" i="11"/>
  <c r="V375" i="11"/>
  <c r="V373" i="11"/>
  <c r="V371" i="11"/>
  <c r="V370" i="11"/>
  <c r="V369" i="11"/>
  <c r="V366" i="11"/>
  <c r="V365" i="11"/>
  <c r="V363" i="11"/>
  <c r="V360" i="11"/>
  <c r="V358" i="11"/>
  <c r="V356" i="11"/>
  <c r="V347" i="11"/>
  <c r="V6" i="11"/>
  <c r="B19" i="8"/>
  <c r="B8" i="8"/>
  <c r="B5" i="3"/>
  <c r="A2" i="8"/>
  <c r="A3" i="8" s="1"/>
  <c r="A5" i="8" s="1"/>
  <c r="A7" i="8" s="1"/>
  <c r="A9" i="8" s="1"/>
  <c r="A11" i="8" s="1"/>
  <c r="A13" i="8" s="1"/>
  <c r="A15" i="8" s="1"/>
  <c r="A17" i="8" s="1"/>
  <c r="A19" i="8" s="1"/>
  <c r="A21" i="8" s="1"/>
  <c r="A23" i="8" s="1"/>
  <c r="A25" i="8" s="1"/>
  <c r="A15" i="6"/>
  <c r="A9" i="6"/>
  <c r="A8" i="6"/>
  <c r="A17" i="6"/>
  <c r="S16" i="9"/>
  <c r="S14" i="9"/>
  <c r="S8" i="9"/>
  <c r="S23" i="9"/>
  <c r="S22" i="9"/>
  <c r="S17" i="9"/>
  <c r="S7" i="9"/>
  <c r="S6" i="9"/>
  <c r="S19" i="9"/>
  <c r="S18" i="9"/>
  <c r="S13" i="9"/>
  <c r="S4" i="9"/>
  <c r="AI4" i="9" s="1"/>
  <c r="S3" i="9"/>
  <c r="AI3" i="9" s="1"/>
  <c r="S21" i="9"/>
  <c r="S11" i="9"/>
  <c r="S10" i="9"/>
  <c r="W6" i="8"/>
  <c r="B10" i="7"/>
  <c r="B11" i="7" s="1"/>
  <c r="B9" i="7"/>
  <c r="B9" i="6"/>
  <c r="B3" i="9"/>
  <c r="B4" i="9"/>
  <c r="B5" i="9"/>
  <c r="B2" i="9"/>
  <c r="B5" i="8"/>
  <c r="B3" i="8"/>
  <c r="T724" i="11"/>
  <c r="T723" i="11"/>
  <c r="T722" i="11"/>
  <c r="T721" i="11"/>
  <c r="T719" i="11"/>
  <c r="T718" i="11"/>
  <c r="T714" i="11"/>
  <c r="T711" i="11"/>
  <c r="T707" i="11"/>
  <c r="T706" i="11"/>
  <c r="T705" i="11"/>
  <c r="T704" i="11"/>
  <c r="T703" i="11"/>
  <c r="T700" i="11"/>
  <c r="T698" i="11"/>
  <c r="T696" i="11"/>
  <c r="V849" i="11"/>
  <c r="V847" i="11"/>
  <c r="V845" i="11"/>
  <c r="V836" i="11"/>
  <c r="V825" i="11"/>
  <c r="V819" i="11"/>
  <c r="V815" i="11"/>
  <c r="V813" i="11"/>
  <c r="V812" i="11"/>
  <c r="V708" i="11"/>
  <c r="T2" i="11"/>
  <c r="T695" i="11"/>
  <c r="V693" i="11"/>
  <c r="V689" i="11"/>
  <c r="V671" i="11"/>
  <c r="V652" i="11"/>
  <c r="V644" i="11"/>
  <c r="V640" i="11"/>
  <c r="V637" i="11"/>
  <c r="V635" i="11"/>
  <c r="V613" i="11"/>
  <c r="V515" i="11"/>
  <c r="V364" i="11"/>
  <c r="V362" i="11"/>
  <c r="V269" i="11"/>
  <c r="T782" i="11"/>
  <c r="T778" i="11"/>
  <c r="T777" i="11"/>
  <c r="T770" i="11"/>
  <c r="V761" i="11"/>
  <c r="V760" i="11"/>
  <c r="V759" i="11"/>
  <c r="V741" i="11"/>
  <c r="T850" i="11"/>
  <c r="T844" i="11"/>
  <c r="T839" i="11"/>
  <c r="T835" i="11"/>
  <c r="T828" i="11"/>
  <c r="T816" i="11"/>
  <c r="V811" i="11"/>
  <c r="V807" i="11"/>
  <c r="T806" i="11"/>
  <c r="V805" i="11"/>
  <c r="V801" i="11"/>
  <c r="V800" i="11"/>
  <c r="V799" i="11"/>
  <c r="T798" i="11"/>
  <c r="T797" i="11"/>
  <c r="T796" i="11"/>
  <c r="T794" i="11"/>
  <c r="T805" i="11"/>
  <c r="T813" i="11"/>
  <c r="T843" i="11"/>
  <c r="T841" i="11"/>
  <c r="T838" i="11"/>
  <c r="T833" i="11"/>
  <c r="T829" i="11"/>
  <c r="T826" i="11"/>
  <c r="V823" i="11"/>
  <c r="T814" i="11"/>
  <c r="T685" i="11"/>
  <c r="V584" i="11"/>
  <c r="V548" i="11"/>
  <c r="T845" i="11"/>
  <c r="T801" i="11"/>
  <c r="V788" i="11"/>
  <c r="V787" i="11"/>
  <c r="V785" i="11"/>
  <c r="V768" i="11"/>
  <c r="T766" i="11"/>
  <c r="V765" i="11"/>
  <c r="V777" i="11"/>
  <c r="V757" i="11"/>
  <c r="V751" i="11"/>
  <c r="V829" i="11"/>
  <c r="V790" i="11"/>
  <c r="V789" i="11"/>
  <c r="V715" i="11"/>
  <c r="V672" i="11"/>
  <c r="V843" i="11"/>
  <c r="V826" i="11"/>
  <c r="T851" i="11"/>
  <c r="V841" i="11"/>
  <c r="V839" i="11"/>
  <c r="T837" i="11"/>
  <c r="V833" i="11"/>
  <c r="V831" i="11"/>
  <c r="V827" i="11"/>
  <c r="T802" i="11"/>
  <c r="V783" i="11"/>
  <c r="V778" i="11"/>
  <c r="V749" i="11"/>
  <c r="V748" i="11"/>
  <c r="V625" i="11"/>
  <c r="V529" i="11"/>
  <c r="T774" i="11"/>
  <c r="V727" i="11"/>
  <c r="V725" i="11"/>
  <c r="V723" i="11"/>
  <c r="T669" i="11"/>
  <c r="V612" i="11"/>
  <c r="T592" i="11"/>
  <c r="V21" i="11"/>
  <c r="T842" i="11"/>
  <c r="V840" i="11"/>
  <c r="V838" i="11"/>
  <c r="T836" i="11"/>
  <c r="T830" i="11"/>
  <c r="V828" i="11"/>
  <c r="V816" i="11"/>
  <c r="T809" i="11"/>
  <c r="V709" i="11"/>
  <c r="V675" i="11"/>
  <c r="T600" i="11"/>
  <c r="V557" i="11"/>
  <c r="V69" i="11"/>
  <c r="V68" i="11"/>
  <c r="V809" i="11"/>
  <c r="V804" i="11"/>
  <c r="T733" i="11"/>
  <c r="V645" i="11"/>
  <c r="V579" i="11"/>
  <c r="V577" i="11"/>
  <c r="V510" i="11"/>
  <c r="T854" i="11"/>
  <c r="T818" i="11"/>
  <c r="V795" i="11"/>
  <c r="T754" i="11"/>
  <c r="T734" i="11"/>
  <c r="T717" i="11"/>
  <c r="V704" i="11"/>
  <c r="T701" i="11"/>
  <c r="V680" i="11"/>
  <c r="V679" i="11"/>
  <c r="T658" i="11"/>
  <c r="V621" i="11"/>
  <c r="V609" i="11"/>
  <c r="V572" i="11"/>
  <c r="T555" i="11"/>
  <c r="V545" i="11"/>
  <c r="V15" i="11"/>
  <c r="T825" i="11"/>
  <c r="T821" i="11"/>
  <c r="V714" i="11"/>
  <c r="T853" i="11"/>
  <c r="T849" i="11"/>
  <c r="V848" i="11"/>
  <c r="V844" i="11"/>
  <c r="V846" i="11"/>
  <c r="V46" i="11"/>
  <c r="V41" i="11"/>
  <c r="V22" i="11"/>
  <c r="V803" i="11"/>
  <c r="V791" i="11"/>
  <c r="T781" i="11"/>
  <c r="V752" i="11"/>
  <c r="T750" i="11"/>
  <c r="V747" i="11"/>
  <c r="V744" i="11"/>
  <c r="V743" i="11"/>
  <c r="T713" i="11"/>
  <c r="T664" i="11"/>
  <c r="T663" i="11"/>
  <c r="V616" i="11"/>
  <c r="V549" i="11"/>
  <c r="V544" i="11"/>
  <c r="T810" i="11"/>
  <c r="T786" i="11"/>
  <c r="T776" i="11"/>
  <c r="T738" i="11"/>
  <c r="T697" i="11"/>
  <c r="V683" i="11"/>
  <c r="V677" i="11"/>
  <c r="T665" i="11"/>
  <c r="V643" i="11"/>
  <c r="V632" i="11"/>
  <c r="V611" i="11"/>
  <c r="V580" i="11"/>
  <c r="V547" i="11"/>
  <c r="V513" i="11"/>
  <c r="V351" i="11"/>
  <c r="V808" i="11"/>
  <c r="V806" i="11"/>
  <c r="T804" i="11"/>
  <c r="V797" i="11"/>
  <c r="V779" i="11"/>
  <c r="T769" i="11"/>
  <c r="T765" i="11"/>
  <c r="T757" i="11"/>
  <c r="T753" i="11"/>
  <c r="V673" i="11"/>
  <c r="V517" i="11"/>
  <c r="V14" i="11"/>
  <c r="V102" i="11"/>
  <c r="V101" i="11"/>
  <c r="V17" i="11"/>
  <c r="V16" i="11"/>
  <c r="V396" i="11"/>
  <c r="V24" i="11"/>
  <c r="V92" i="11"/>
  <c r="V91" i="11"/>
  <c r="V77" i="11"/>
  <c r="V75" i="11"/>
  <c r="V74" i="11"/>
  <c r="V65" i="11"/>
  <c r="V63" i="11"/>
  <c r="V53" i="11"/>
  <c r="V36" i="11"/>
  <c r="V33" i="11"/>
  <c r="V110" i="11"/>
  <c r="V107" i="11"/>
  <c r="V106" i="11"/>
  <c r="V104" i="11"/>
  <c r="V99" i="11"/>
  <c r="V95" i="11"/>
  <c r="V39" i="11"/>
  <c r="V67" i="11"/>
  <c r="V367" i="11"/>
  <c r="V290" i="11"/>
  <c r="V103" i="11"/>
  <c r="V43" i="11"/>
  <c r="V90" i="11"/>
  <c r="V86" i="11"/>
  <c r="V85" i="11"/>
  <c r="V72" i="11"/>
  <c r="V59" i="11"/>
  <c r="V58" i="11"/>
  <c r="V48" i="11"/>
  <c r="V31" i="11"/>
  <c r="V29" i="11"/>
  <c r="V27" i="11"/>
  <c r="V26" i="11"/>
  <c r="V10" i="11"/>
  <c r="V374" i="11"/>
  <c r="V100" i="11"/>
  <c r="V56" i="11"/>
  <c r="V55" i="11"/>
  <c r="V44" i="11"/>
  <c r="V237" i="11"/>
  <c r="V127" i="11"/>
  <c r="V80" i="11"/>
  <c r="V443" i="11"/>
  <c r="V20" i="11"/>
  <c r="V487" i="11"/>
  <c r="V470" i="11"/>
  <c r="V113" i="11"/>
  <c r="V87" i="11"/>
  <c r="V76" i="11"/>
  <c r="V23" i="11"/>
  <c r="V18" i="11"/>
  <c r="V8" i="11"/>
  <c r="V73" i="11"/>
  <c r="V64" i="11"/>
  <c r="V54" i="11"/>
  <c r="V5" i="11"/>
  <c r="V212" i="11"/>
  <c r="V109" i="11"/>
  <c r="V79" i="11"/>
  <c r="V70" i="11"/>
  <c r="V62" i="11"/>
  <c r="V61" i="11"/>
  <c r="V51" i="11"/>
  <c r="V35" i="11"/>
  <c r="V3" i="11"/>
  <c r="V294" i="11"/>
  <c r="V57" i="11"/>
  <c r="V28" i="11"/>
  <c r="V19" i="11"/>
  <c r="V303" i="11"/>
  <c r="V289" i="11"/>
  <c r="V200" i="11"/>
  <c r="V184" i="11"/>
  <c r="V147" i="11"/>
  <c r="V135" i="11"/>
  <c r="V112" i="11"/>
  <c r="V111" i="11"/>
  <c r="V108" i="11"/>
  <c r="V98" i="11"/>
  <c r="V97" i="11"/>
  <c r="V96" i="11"/>
  <c r="V89" i="11"/>
  <c r="V82" i="11"/>
  <c r="V78" i="11"/>
  <c r="V66" i="11"/>
  <c r="V50" i="11"/>
  <c r="V49" i="11"/>
  <c r="V45" i="11"/>
  <c r="V38" i="11"/>
  <c r="V30" i="11"/>
  <c r="V13" i="11"/>
  <c r="V7" i="11"/>
  <c r="V105" i="11"/>
  <c r="V94" i="11"/>
  <c r="V88" i="11"/>
  <c r="V81" i="11"/>
  <c r="V71" i="11"/>
  <c r="V52" i="11"/>
  <c r="V47" i="11"/>
  <c r="V42" i="11"/>
  <c r="V34" i="11"/>
  <c r="V12" i="11"/>
  <c r="V9" i="11"/>
  <c r="V93" i="11"/>
  <c r="V40" i="11"/>
  <c r="V37" i="11"/>
  <c r="V32" i="11"/>
  <c r="V25" i="11"/>
  <c r="V11" i="11"/>
  <c r="V119" i="11"/>
  <c r="V83" i="11"/>
  <c r="V498" i="11"/>
  <c r="V324" i="11"/>
  <c r="V419" i="11"/>
  <c r="B18" i="8"/>
  <c r="B17" i="8"/>
  <c r="B20" i="8"/>
  <c r="B15" i="8"/>
  <c r="B11" i="6"/>
  <c r="W3" i="8"/>
  <c r="AG3" i="8" s="1"/>
  <c r="W19" i="8"/>
  <c r="W12" i="8"/>
  <c r="W8" i="8"/>
  <c r="V793" i="11"/>
  <c r="T793" i="11"/>
  <c r="V781" i="11"/>
  <c r="V764" i="11"/>
  <c r="T764" i="11"/>
  <c r="V756" i="11"/>
  <c r="T756" i="11"/>
  <c r="T730" i="11"/>
  <c r="V730" i="11"/>
  <c r="V729" i="11"/>
  <c r="T729" i="11"/>
  <c r="V713" i="11"/>
  <c r="V674" i="11"/>
  <c r="T674" i="11"/>
  <c r="W4" i="8"/>
  <c r="W13" i="8"/>
  <c r="V822" i="11"/>
  <c r="T822" i="11"/>
  <c r="T720" i="11"/>
  <c r="V720" i="11"/>
  <c r="V716" i="11"/>
  <c r="T716" i="11"/>
  <c r="V692" i="11"/>
  <c r="T692" i="11"/>
  <c r="W5" i="8"/>
  <c r="AG5" i="8" s="1"/>
  <c r="W15" i="8"/>
  <c r="W9" i="8"/>
  <c r="V710" i="11"/>
  <c r="T710" i="11"/>
  <c r="V702" i="11"/>
  <c r="T702" i="11"/>
  <c r="T694" i="11"/>
  <c r="V694" i="11"/>
  <c r="V564" i="11"/>
  <c r="T564" i="11"/>
  <c r="V538" i="11"/>
  <c r="T538" i="11"/>
  <c r="V530" i="11"/>
  <c r="T530" i="11"/>
  <c r="W25" i="8"/>
  <c r="W16" i="8"/>
  <c r="T852" i="11"/>
  <c r="V852" i="11"/>
  <c r="V824" i="11"/>
  <c r="T824" i="11"/>
  <c r="V688" i="11"/>
  <c r="T688" i="11"/>
  <c r="V678" i="11"/>
  <c r="T678" i="11"/>
  <c r="A5" i="6"/>
  <c r="V589" i="11"/>
  <c r="V509" i="11"/>
  <c r="E4" i="3" l="1"/>
  <c r="B12" i="7"/>
  <c r="B13" i="7" s="1"/>
  <c r="A5" i="7"/>
  <c r="B6" i="3"/>
  <c r="A8" i="7"/>
  <c r="A2" i="9"/>
  <c r="A13" i="7"/>
  <c r="A4" i="7"/>
  <c r="A2" i="7"/>
  <c r="A11" i="7"/>
  <c r="A12" i="7"/>
  <c r="A10" i="7"/>
  <c r="A3" i="7"/>
  <c r="A6" i="7"/>
  <c r="A9" i="7"/>
  <c r="A7" i="7"/>
  <c r="A4" i="8"/>
  <c r="A6" i="8" s="1"/>
  <c r="A8" i="8" s="1"/>
  <c r="A10" i="8" s="1"/>
  <c r="A12" i="8" s="1"/>
  <c r="A14" i="8" s="1"/>
  <c r="A16" i="8" s="1"/>
  <c r="A18" i="8" s="1"/>
  <c r="A20" i="8" s="1"/>
  <c r="A22" i="8" s="1"/>
  <c r="A24" i="8" s="1"/>
  <c r="E6" i="3"/>
  <c r="B8" i="9"/>
  <c r="B12" i="9" s="1"/>
  <c r="B16" i="9" s="1"/>
  <c r="B20" i="9" s="1"/>
  <c r="B24" i="9" s="1"/>
  <c r="B6" i="9"/>
  <c r="B10" i="9" s="1"/>
  <c r="B14" i="9" s="1"/>
  <c r="B18" i="9" s="1"/>
  <c r="B22" i="9" s="1"/>
  <c r="B9" i="9"/>
  <c r="B13" i="9" s="1"/>
  <c r="B17" i="9" s="1"/>
  <c r="B21" i="9" s="1"/>
  <c r="B25" i="9" s="1"/>
  <c r="B7" i="9"/>
  <c r="B11" i="9" s="1"/>
  <c r="B15" i="9" s="1"/>
  <c r="B19" i="9" s="1"/>
  <c r="B23" i="9" s="1"/>
  <c r="B12" i="6"/>
  <c r="B14" i="6"/>
  <c r="B13" i="6"/>
  <c r="B24" i="8"/>
  <c r="B25" i="8"/>
  <c r="B22" i="8"/>
  <c r="B23" i="8"/>
  <c r="A3" i="9" l="1"/>
  <c r="A9" i="9"/>
  <c r="A24" i="9"/>
  <c r="A20" i="9"/>
  <c r="A4" i="9"/>
  <c r="A10" i="9"/>
  <c r="A5" i="9"/>
  <c r="A18" i="9"/>
  <c r="A15" i="9"/>
  <c r="A7" i="9"/>
  <c r="A13" i="9"/>
  <c r="A8" i="9"/>
  <c r="A23" i="9"/>
  <c r="A12" i="9"/>
  <c r="A25" i="9"/>
  <c r="A6" i="9"/>
  <c r="A22" i="9"/>
  <c r="A17" i="9"/>
  <c r="A14" i="9"/>
  <c r="A21" i="9"/>
  <c r="A19" i="9"/>
  <c r="A16" i="9"/>
  <c r="A11" i="9"/>
  <c r="B17" i="6"/>
  <c r="B16" i="6"/>
  <c r="B15" i="6"/>
  <c r="B19" i="6" l="1"/>
  <c r="B18" i="6"/>
</calcChain>
</file>

<file path=xl/comments1.xml><?xml version="1.0" encoding="utf-8"?>
<comments xmlns="http://schemas.openxmlformats.org/spreadsheetml/2006/main">
  <authors>
    <author>MCarmo</author>
    <author>CIEP</author>
    <author>Marcia Leticia Parreiras Mourao</author>
    <author>Usuário do Windows</author>
  </authors>
  <commentList>
    <comment ref="D1" authorId="0">
      <text>
        <r>
          <rPr>
            <b/>
            <sz val="10"/>
            <color indexed="81"/>
            <rFont val="Calibri"/>
            <family val="2"/>
          </rPr>
          <t>INFORMES  SEM REGISTROS NO PERIODO SIGNIFICAM FALHAS NO ACOMPANHAMENTO E NO CUMPRIMENTO DAS NORMAS DO PNCEBT QUE OBRIGAM PRESTAÇÃO DE CONTAS SOBRE OS INSUMOS ADQUIRIDOS PARA DIAGNÓSTICO DA BRUCELOSE E TUBERCULOSE.
RECOMENDA-SE ADOTAR PROVIDÊNCIAS PARA IDENTIFICAR AS CAUSAS E CORRIGIR A FALHA, INCLUSIVE COMUNICAR ÀS INSTÂNCIAS SUPERIORES.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1" authorId="1">
      <text>
        <r>
          <rPr>
            <sz val="10"/>
            <color indexed="81"/>
            <rFont val="Calibri"/>
            <family val="2"/>
          </rPr>
          <t>Responsável pelos dados desse Informe no SVE.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" authorId="2">
      <text>
        <r>
          <rPr>
            <b/>
            <sz val="9"/>
            <color indexed="81"/>
            <rFont val="Segoe UI"/>
            <family val="2"/>
          </rPr>
          <t xml:space="preserve">Responsável pelos dados desse Informe na SFA.
</t>
        </r>
      </text>
    </comment>
    <comment ref="J1" authorId="0">
      <text>
        <r>
          <rPr>
            <b/>
            <sz val="9"/>
            <color indexed="81"/>
            <rFont val="Segoe UI"/>
            <family val="2"/>
          </rPr>
          <t>Informar data do 1° envio do SVE à SFA.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K1" authorId="3">
      <text>
        <r>
          <rPr>
            <b/>
            <sz val="9"/>
            <color indexed="81"/>
            <rFont val="Segoe UI"/>
            <family val="2"/>
          </rPr>
          <t>Data do envio do informe completo à dsr@agricultura.gov.br e informes.dep@agricultura.gov.br
Mesma data para todos os informes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L1" authorId="0">
      <text>
        <r>
          <rPr>
            <b/>
            <sz val="9"/>
            <color indexed="81"/>
            <rFont val="Segoe UI"/>
            <family val="2"/>
          </rPr>
          <t>Informar data da retificação enviada pelo SVE à SFA.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M1" authorId="3">
      <text>
        <r>
          <rPr>
            <b/>
            <sz val="9"/>
            <color indexed="81"/>
            <rFont val="Segoe UI"/>
            <family val="2"/>
          </rPr>
          <t>Data da retificação enviada à dsr@agricultura.gov.br e informes.dep@agricultura.gov.br
Mesma data para todos os informes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MCarmo</author>
    <author>Ronaldo Carneiro Teixeira</author>
    <author>Marcia Leticia Parreiras Mourao</author>
    <author>MCPS</author>
    <author>Usuário do Windows</author>
    <author/>
  </authors>
  <commentList>
    <comment ref="D1" authorId="0">
      <text>
        <r>
          <rPr>
            <b/>
            <sz val="10"/>
            <color indexed="81"/>
            <rFont val="Calibri"/>
            <family val="2"/>
          </rPr>
          <t>Total de propriedades com fêmeas na faixa etária de 0-12m</t>
        </r>
      </text>
    </comment>
    <comment ref="E1" authorId="1">
      <text>
        <r>
          <rPr>
            <b/>
            <sz val="10"/>
            <color indexed="81"/>
            <rFont val="Calibri"/>
            <family val="2"/>
          </rPr>
          <t xml:space="preserve">Total de propriedades que registraram vacinação contra Brucelose somente na idade 3 a 8 ms, independente do tipo de vacina usada.
</t>
        </r>
      </text>
    </comment>
    <comment ref="F1" authorId="2">
      <text>
        <r>
          <rPr>
            <b/>
            <sz val="10"/>
            <color indexed="81"/>
            <rFont val="Calibri (Corpo)"/>
          </rPr>
          <t>Total de fêmes bovinas de 0-12m existentes, por  municípios, no período.</t>
        </r>
      </text>
    </comment>
    <comment ref="G1" authorId="3">
      <text>
        <r>
          <rPr>
            <b/>
            <sz val="10"/>
            <color indexed="81"/>
            <rFont val="Calibri"/>
            <family val="2"/>
          </rPr>
          <t xml:space="preserve">
Total de fêmeas bubalinas de 0-12m existentes, por  municípios, no período.</t>
        </r>
      </text>
    </comment>
    <comment ref="H1" authorId="4">
      <text>
        <r>
          <rPr>
            <b/>
            <sz val="9"/>
            <color indexed="81"/>
            <rFont val="Segoe UI"/>
            <family val="2"/>
          </rPr>
          <t>Total de fêmeas bovinas de 3 a 8 ms vacinadas com B19, por município.</t>
        </r>
      </text>
    </comment>
    <comment ref="I1" authorId="4">
      <text>
        <r>
          <rPr>
            <b/>
            <sz val="9"/>
            <color indexed="81"/>
            <rFont val="Segoe UI"/>
            <family val="2"/>
          </rPr>
          <t>Total de fêmeas bubalinas vacinadas com B19, por município.</t>
        </r>
      </text>
    </comment>
    <comment ref="J1" authorId="5">
      <text>
        <r>
          <rPr>
            <b/>
            <sz val="10"/>
            <color indexed="8"/>
            <rFont val="Calibri (Corpo)"/>
          </rPr>
          <t>Total de fêmeas bovinas e bubalinas (3-8m.de idade)do município, com registro de vacinação com B19, por município, no período.</t>
        </r>
      </text>
    </comment>
    <comment ref="L1" authorId="5">
      <text>
        <r>
          <rPr>
            <b/>
            <sz val="8"/>
            <color indexed="8"/>
            <rFont val="Tahoma"/>
            <family val="2"/>
          </rPr>
          <t xml:space="preserve">Total de fêmeas bovinas 
do município, acima de 8 meses de idade, vacinadas com RB51 no período
</t>
        </r>
      </text>
    </comment>
    <comment ref="N1" authorId="0">
      <text>
        <r>
          <rPr>
            <b/>
            <sz val="9"/>
            <color indexed="81"/>
            <rFont val="Segoe UI"/>
            <family val="2"/>
          </rPr>
          <t>MCarmo:</t>
        </r>
        <r>
          <rPr>
            <sz val="9"/>
            <color indexed="81"/>
            <rFont val="Segoe UI"/>
            <family val="2"/>
          </rPr>
          <t xml:space="preserve">
Soma automática : colunas  J e K- total de femeas de 3 -8 meses vacinadas com os dois tipos de vacinas .
</t>
        </r>
      </text>
    </comment>
    <comment ref="O1" authorId="3">
      <text>
        <r>
          <rPr>
            <b/>
            <sz val="10"/>
            <color indexed="81"/>
            <rFont val="Calibri"/>
            <family val="2"/>
          </rPr>
          <t>Total de fêmeas bovinas e bubalinas vacinadas contra Brucelose, independente de idade  e do tipo de vacina.</t>
        </r>
      </text>
    </comment>
    <comment ref="P1" authorId="0">
      <text>
        <r>
          <rPr>
            <b/>
            <sz val="10"/>
            <color indexed="81"/>
            <rFont val="Calibri"/>
            <family val="2"/>
          </rPr>
          <t>N° Explorações com vacinação de bezerras maior que N° explorações existentes com bezerras de 0 -12 m.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Q1" authorId="0">
      <text>
        <r>
          <rPr>
            <b/>
            <sz val="10"/>
            <color indexed="81"/>
            <rFont val="Calibri"/>
            <family val="2"/>
          </rPr>
          <t>A soma de  fêmeas bovina de 3 - 8m vacinadas com as B19 é maior que a população de bezerras bovinas 
existentes!!!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R1" authorId="3">
      <text>
        <r>
          <rPr>
            <b/>
            <sz val="10"/>
            <color indexed="81"/>
            <rFont val="Calibri"/>
            <family val="2"/>
          </rPr>
          <t>FêmeasBubalinas vacinadas com B19 maior que existentes, na faixa etária recomendada.</t>
        </r>
      </text>
    </comment>
    <comment ref="S1" authorId="3">
      <text>
        <r>
          <rPr>
            <b/>
            <sz val="10"/>
            <color indexed="81"/>
            <rFont val="Calibri"/>
            <family val="2"/>
          </rPr>
          <t>Mais fêmeas bovinas vacinadas com B19 e RB 51 do que fêmeas existentes entre 0-12m de idade.</t>
        </r>
      </text>
    </comment>
  </commentList>
</comments>
</file>

<file path=xl/comments3.xml><?xml version="1.0" encoding="utf-8"?>
<comments xmlns="http://schemas.openxmlformats.org/spreadsheetml/2006/main">
  <authors>
    <author>MCarmo</author>
    <author>CIEP</author>
  </authors>
  <commentList>
    <comment ref="D1" authorId="0">
      <text>
        <r>
          <rPr>
            <b/>
            <sz val="10"/>
            <color indexed="81"/>
            <rFont val="Calibri"/>
            <family val="2"/>
          </rPr>
          <t>Inserir Número de doses recebidas pela SFA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E1" authorId="0">
      <text>
        <r>
          <rPr>
            <b/>
            <sz val="9"/>
            <color indexed="81"/>
            <rFont val="Segoe UI"/>
            <family val="2"/>
          </rPr>
          <t xml:space="preserve">
</t>
        </r>
        <r>
          <rPr>
            <b/>
            <sz val="10"/>
            <color indexed="81"/>
            <rFont val="Calibri"/>
            <family val="2"/>
          </rPr>
          <t>Inserir Número de doses recebidas pelo SVE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1" authorId="1">
      <text>
        <r>
          <rPr>
            <b/>
            <sz val="10"/>
            <color indexed="81"/>
            <rFont val="Calibri"/>
            <family val="2"/>
          </rPr>
          <t>Registrar o número de doses de antigenos adquiridos por Casas Veterinárias.</t>
        </r>
        <r>
          <rPr>
            <sz val="10"/>
            <color indexed="81"/>
            <rFont val="Calibri"/>
            <family val="2"/>
          </rPr>
          <t xml:space="preserve">
</t>
        </r>
      </text>
    </comment>
    <comment ref="G1" authorId="0">
      <text>
        <r>
          <rPr>
            <b/>
            <sz val="10"/>
            <color indexed="81"/>
            <rFont val="Calibri"/>
            <family val="2"/>
          </rPr>
          <t>Inserir o número de doses distribuídas para Médicos Veterinários Habilitados pelo PNCEBT.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H1" authorId="0">
      <text>
        <r>
          <rPr>
            <b/>
            <sz val="10"/>
            <color indexed="81"/>
            <rFont val="Calibri"/>
            <family val="2"/>
          </rPr>
          <t xml:space="preserve">
Inserir o número de doses distribuídas para Instituições de Ensino e Pesquisa.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I1" authorId="1">
      <text>
        <r>
          <rPr>
            <b/>
            <sz val="10"/>
            <color indexed="81"/>
            <rFont val="Calibri"/>
            <family val="2"/>
          </rPr>
          <t>Registrar o número de doses distribuídas para outros destinos exceto os registrados nas colunas G,H,I.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" authorId="0">
      <text>
        <r>
          <rPr>
            <b/>
            <sz val="9"/>
            <color indexed="81"/>
            <rFont val="Segoe UI"/>
            <family val="2"/>
          </rPr>
          <t>Doses recebidas no mês , de cada antigeno MENOR que total de doses distribuídas -  Verificar se não pode ser um erro!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MCarmo</author>
  </authors>
  <commentList>
    <comment ref="C1" authorId="0">
      <text>
        <r>
          <rPr>
            <b/>
            <sz val="10"/>
            <color indexed="81"/>
            <rFont val="Calibri"/>
            <family val="2"/>
          </rPr>
          <t>Informar aqui uma espécie por linha, mês e município, entre as espécies BOV, BUB, e SUI, disponíveis na lista suspensa de cada célula!!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D1" authorId="0">
      <text>
        <r>
          <rPr>
            <b/>
            <sz val="10"/>
            <color indexed="81"/>
            <rFont val="Calibri"/>
            <family val="2"/>
          </rPr>
          <t>Registrar o número de propriedades testadas no mês, por espécie e município, independentemente da quantidade e do tipo de teste realizado.</t>
        </r>
        <r>
          <rPr>
            <b/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E1" authorId="0">
      <text>
        <r>
          <rPr>
            <b/>
            <sz val="10"/>
            <color indexed="81"/>
            <rFont val="Calibri"/>
            <family val="2"/>
          </rPr>
          <t xml:space="preserve">
Registrar o número total de animais reagentes ao AAT   no mês, por espécie, município . A data a ser considerada é a data de emissão do laudo.</t>
        </r>
        <r>
          <rPr>
            <b/>
            <sz val="9"/>
            <color indexed="81"/>
            <rFont val="Segoe UI"/>
            <family val="2"/>
          </rPr>
          <t xml:space="preserve">
</t>
        </r>
      </text>
    </comment>
    <comment ref="F1" authorId="0">
      <text>
        <r>
          <rPr>
            <b/>
            <sz val="10"/>
            <color indexed="81"/>
            <rFont val="Calibri"/>
            <family val="2"/>
          </rPr>
          <t>Registrar o número total de animais que se submeteream  ao AAT   no mês, por espécie, município . A data a ser considerada é a data de emissão do laudo.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G1" authorId="0">
      <text>
        <r>
          <rPr>
            <b/>
            <sz val="10"/>
            <color indexed="81"/>
            <rFont val="Calibri"/>
            <family val="2"/>
          </rPr>
          <t>Registrar o número total de animais reagentes ao 2 ME  no mês, por espécie, município . A data a ser considerada é a data de emissão do laudo.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H1" authorId="0">
      <text>
        <r>
          <rPr>
            <b/>
            <sz val="10"/>
            <color indexed="81"/>
            <rFont val="Calibri"/>
            <family val="2"/>
          </rPr>
          <t>Registrar o número total de animais  INCONCLUSIVOS ao 2ME . A data a ser considerada é a data de emissão do laudo.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I1" authorId="0">
      <text>
        <r>
          <rPr>
            <b/>
            <sz val="10"/>
            <color indexed="81"/>
            <rFont val="Calibri"/>
            <family val="2"/>
          </rPr>
          <t>Registrar o número total de animais que se submeteream  ao 2 ME  no mês, por espécie, município . A data a ser considerada é a data de emissão do laudo.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1" authorId="0">
      <text>
        <r>
          <rPr>
            <b/>
            <sz val="10"/>
            <color indexed="81"/>
            <rFont val="Calibri"/>
            <family val="2"/>
          </rPr>
          <t>Registrar o número total de animais reagentes a FC  no mês, por espécie, município . A data a ser considerada é a data de emissão do laudo.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K1" authorId="0">
      <text>
        <r>
          <rPr>
            <b/>
            <sz val="9"/>
            <color indexed="81"/>
            <rFont val="Segoe UI"/>
            <family val="2"/>
          </rPr>
          <t>Registrar o número total de animais que se submeteram  a teste de FC no mês, por espécie, município . A data a ser considerada é a data de emissão do laudo.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L1" authorId="0">
      <text>
        <r>
          <rPr>
            <b/>
            <sz val="9"/>
            <color indexed="81"/>
            <rFont val="Segoe UI"/>
            <family val="2"/>
          </rPr>
          <t>Registrar o número total de animais reagentes a FPA  no mês, por espécie, município . A data a ser considerada é a data de emissão do laudo.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M1" authorId="0">
      <text>
        <r>
          <rPr>
            <b/>
            <sz val="9"/>
            <color indexed="81"/>
            <rFont val="Segoe UI"/>
            <family val="2"/>
          </rPr>
          <t>MCarmo:</t>
        </r>
        <r>
          <rPr>
            <sz val="9"/>
            <color indexed="81"/>
            <rFont val="Segoe UI"/>
            <family val="2"/>
          </rPr>
          <t xml:space="preserve">
Registrar o número total de animais inconclusivos a prova FPA  no mês, por espécie, município . A data a ser considerada é a data de emissão do laudo.
</t>
        </r>
      </text>
    </comment>
    <comment ref="N1" authorId="0">
      <text>
        <r>
          <rPr>
            <b/>
            <sz val="10"/>
            <color indexed="81"/>
            <rFont val="Calibri"/>
            <family val="2"/>
          </rPr>
          <t>Registrar o número total de animais que se submeteream  ao TPF  no mês, por espécie, município . A data a ser considerada é a data de emissão do laudo.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O1" authorId="0">
      <text>
        <r>
          <rPr>
            <b/>
            <sz val="10"/>
            <color indexed="81"/>
            <rFont val="Calibri"/>
            <family val="2"/>
          </rPr>
          <t>Registrar o número total de propriedades com leite REAGENTES ao  TAL  no mês, por espécie, município . A data a ser considerada é a data de emissão do laudo. Este teste não se aplica a espécie suína.</t>
        </r>
        <r>
          <rPr>
            <sz val="10"/>
            <color indexed="81"/>
            <rFont val="Calibri"/>
            <family val="2"/>
          </rPr>
          <t xml:space="preserve">
</t>
        </r>
      </text>
    </comment>
    <comment ref="P1" authorId="0">
      <text>
        <r>
          <rPr>
            <b/>
            <sz val="10"/>
            <color indexed="81"/>
            <rFont val="Calibri"/>
            <family val="2"/>
          </rPr>
          <t>Registrar o número total de propriedades que fizeram TAL. Este campo não se aplica para a espécie suína.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Q1" authorId="0">
      <text>
        <r>
          <rPr>
            <b/>
            <sz val="10"/>
            <color indexed="81"/>
            <rFont val="Calibri"/>
            <family val="2"/>
          </rPr>
          <t xml:space="preserve">Propriedades testadas têm que ser menor ou igual a todos os testes realizados (g+j+l+n+p)
</t>
        </r>
        <r>
          <rPr>
            <sz val="10"/>
            <color indexed="81"/>
            <rFont val="Calibri"/>
            <family val="2"/>
          </rPr>
          <t xml:space="preserve">
</t>
        </r>
      </text>
    </comment>
    <comment ref="R1" authorId="0">
      <text>
        <r>
          <rPr>
            <b/>
            <sz val="10"/>
            <color indexed="81"/>
            <rFont val="Calibri"/>
            <family val="2"/>
          </rPr>
          <t>O n° de animais AAT REAG tem que ser menor que os testados!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S1" authorId="0">
      <text>
        <r>
          <rPr>
            <b/>
            <sz val="10"/>
            <color indexed="81"/>
            <rFont val="Calibri"/>
            <family val="2"/>
          </rPr>
          <t>A soma de testes reagentes e inconclusivos ao 2ME, deve menor ou igual aos testes realizados.</t>
        </r>
        <r>
          <rPr>
            <sz val="10"/>
            <color indexed="81"/>
            <rFont val="Calibri"/>
            <family val="2"/>
          </rPr>
          <t xml:space="preserve">
</t>
        </r>
      </text>
    </comment>
    <comment ref="T1" authorId="0">
      <text>
        <r>
          <rPr>
            <b/>
            <sz val="10"/>
            <color indexed="81"/>
            <rFont val="Calibri"/>
            <family val="2"/>
          </rPr>
          <t>Animais reagentes a FC maior que o número de animais testados!!!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U1" authorId="0">
      <text>
        <r>
          <rPr>
            <b/>
            <sz val="10"/>
            <color indexed="81"/>
            <rFont val="Calibri"/>
            <family val="2"/>
          </rPr>
          <t>Número de animais reagentes ao TFP é maior que número de animais testados!!!!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V1" authorId="0">
      <text>
        <r>
          <rPr>
            <b/>
            <sz val="10"/>
            <color indexed="81"/>
            <rFont val="Calibri"/>
            <family val="2"/>
          </rPr>
          <t>Número de propriedades REAGENTES ao TAL é maior que n° de propriedades testadas!!!!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MCarmo</author>
    <author>CIEP</author>
  </authors>
  <commentList>
    <comment ref="D1" authorId="0">
      <text>
        <r>
          <rPr>
            <b/>
            <sz val="10"/>
            <color indexed="81"/>
            <rFont val="Calibri"/>
            <family val="2"/>
          </rPr>
          <t>Inserir Número de doses recebidas pela SFA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E1" authorId="0">
      <text>
        <r>
          <rPr>
            <b/>
            <sz val="9"/>
            <color indexed="81"/>
            <rFont val="Segoe UI"/>
            <family val="2"/>
          </rPr>
          <t xml:space="preserve">
</t>
        </r>
        <r>
          <rPr>
            <b/>
            <sz val="10"/>
            <color indexed="81"/>
            <rFont val="Calibri"/>
            <family val="2"/>
          </rPr>
          <t>Inserir Número de doses recebidas pelo SVE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1" authorId="0">
      <text>
        <r>
          <rPr>
            <b/>
            <sz val="10"/>
            <color indexed="81"/>
            <rFont val="Calibri"/>
            <family val="2"/>
          </rPr>
          <t>Registrar aqui, o n° de doses recebidas por Casas que comrecializam produtos de uso veterinário.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G1" authorId="0">
      <text>
        <r>
          <rPr>
            <b/>
            <sz val="10"/>
            <color indexed="81"/>
            <rFont val="Calibri"/>
            <family val="2"/>
          </rPr>
          <t>Inserir o número de doses distribuídas para Médicos Veterinários Habilitados pelo PNCEBT.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H1" authorId="0">
      <text>
        <r>
          <rPr>
            <b/>
            <sz val="10"/>
            <color indexed="81"/>
            <rFont val="Calibri"/>
            <family val="2"/>
          </rPr>
          <t xml:space="preserve">
Inserir o número de doses distribuídas para Instituições de Ensino. 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I1" authorId="1">
      <text>
        <r>
          <rPr>
            <b/>
            <sz val="10"/>
            <color indexed="81"/>
            <rFont val="Calibri"/>
            <family val="2"/>
          </rPr>
          <t>Inserir o número de doses de alergenos distribuídos para OUTROS que não foram considerados nas opções anteriores.</t>
        </r>
      </text>
    </comment>
    <comment ref="J1" authorId="0">
      <text>
        <r>
          <rPr>
            <b/>
            <sz val="10"/>
            <color indexed="81"/>
            <rFont val="Calibri"/>
            <family val="2"/>
          </rPr>
          <t>Doses distribuídas (d+e+f+g+h) têm que ser menor ou igual às doses recebidas (b+c), salvo casos em que exista estoque no SVE</t>
        </r>
      </text>
    </comment>
  </commentList>
</comments>
</file>

<file path=xl/comments6.xml><?xml version="1.0" encoding="utf-8"?>
<comments xmlns="http://schemas.openxmlformats.org/spreadsheetml/2006/main">
  <authors>
    <author>MCarmo</author>
    <author>Usuário do Windows</author>
    <author>MCPS</author>
  </authors>
  <commentList>
    <comment ref="C1" authorId="0">
      <text>
        <r>
          <rPr>
            <b/>
            <sz val="10"/>
            <color indexed="81"/>
            <rFont val="Calibri"/>
            <family val="2"/>
          </rPr>
          <t>Preencher as linhas correspondentes às espécies que foram testadas, com os respectivos tipos de alergenos, no mês de referência.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D1" authorId="0">
      <text>
        <r>
          <rPr>
            <b/>
            <sz val="10"/>
            <color indexed="81"/>
            <rFont val="Calibri"/>
            <family val="2"/>
          </rPr>
          <t>Registrar o número de Propriedades que fizeram testes de Tuberculose, independente do resultado obtido.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E1" authorId="1">
      <text>
        <r>
          <rPr>
            <sz val="9"/>
            <color indexed="81"/>
            <rFont val="Segoe UI"/>
            <family val="2"/>
          </rPr>
          <t>Número total de animais testados Reagentes pela TCC -  teste cervical comparativo)</t>
        </r>
      </text>
    </comment>
    <comment ref="F1" authorId="1">
      <text>
        <r>
          <rPr>
            <b/>
            <sz val="9"/>
            <color indexed="81"/>
            <rFont val="Segoe UI"/>
            <family val="2"/>
          </rPr>
          <t>Número total de animais testados Inconclusivos pela TCC -  teste cervical comparativo)</t>
        </r>
      </text>
    </comment>
    <comment ref="G1" authorId="1">
      <text>
        <r>
          <rPr>
            <b/>
            <sz val="9"/>
            <color indexed="81"/>
            <rFont val="Segoe UI"/>
            <family val="2"/>
          </rPr>
          <t>Número total de animais testados pela TCC -  teste cervical comparativo)</t>
        </r>
      </text>
    </comment>
    <comment ref="H1" authorId="1">
      <text>
        <r>
          <rPr>
            <b/>
            <sz val="9"/>
            <color indexed="81"/>
            <rFont val="Segoe UI"/>
            <family val="2"/>
          </rPr>
          <t xml:space="preserve">Número total de animais testados Reagentes pela prova TCS (Teste da Cervical Simples) </t>
        </r>
      </text>
    </comment>
    <comment ref="I1" authorId="1">
      <text>
        <r>
          <rPr>
            <b/>
            <sz val="9"/>
            <color indexed="81"/>
            <rFont val="Segoe UI"/>
            <family val="2"/>
          </rPr>
          <t xml:space="preserve">Número total de animais testados Inconclusivos pela prova TCS (Teste da Cervical Simples) </t>
        </r>
      </text>
    </comment>
    <comment ref="J1" authorId="1">
      <text>
        <r>
          <rPr>
            <b/>
            <sz val="9"/>
            <color indexed="81"/>
            <rFont val="Segoe UI"/>
            <family val="2"/>
          </rPr>
          <t xml:space="preserve">Número total de animais testados pela prova TCS (Teste da Cervical Simples) </t>
        </r>
      </text>
    </comment>
    <comment ref="K1" authorId="1">
      <text>
        <r>
          <rPr>
            <sz val="9"/>
            <color indexed="81"/>
            <rFont val="Segoe UI"/>
            <family val="2"/>
          </rPr>
          <t xml:space="preserve">Número total de animais testados Reagentes pela prova TPC (Teste da Prega Caudal) </t>
        </r>
      </text>
    </comment>
    <comment ref="L1" authorId="1">
      <text>
        <r>
          <rPr>
            <b/>
            <sz val="9"/>
            <color indexed="81"/>
            <rFont val="Segoe UI"/>
            <family val="2"/>
          </rPr>
          <t xml:space="preserve">Número total de animais testados pela prova TCP (Teste da Prega Caudal) </t>
        </r>
      </text>
    </comment>
    <comment ref="M1" authorId="1">
      <text>
        <r>
          <rPr>
            <b/>
            <sz val="9"/>
            <color indexed="81"/>
            <rFont val="Segoe UI"/>
            <family val="2"/>
          </rPr>
          <t>número de animais testados em outras provas diagnósticas cujo resultado foi REAGENTE</t>
        </r>
      </text>
    </comment>
    <comment ref="N1" authorId="1">
      <text>
        <r>
          <rPr>
            <b/>
            <sz val="9"/>
            <color indexed="81"/>
            <rFont val="Segoe UI"/>
            <family val="2"/>
          </rPr>
          <t>número total de animais testados em outras provas diagnósticas.</t>
        </r>
      </text>
    </comment>
    <comment ref="O1" authorId="2">
      <text>
        <r>
          <rPr>
            <b/>
            <sz val="10"/>
            <color indexed="81"/>
            <rFont val="Calibri"/>
            <family val="2"/>
          </rPr>
          <t>Propriedades testadas têm que ser menor ou igual a testes realizados</t>
        </r>
      </text>
    </comment>
    <comment ref="P1" authorId="2">
      <text>
        <r>
          <rPr>
            <b/>
            <sz val="10"/>
            <color indexed="81"/>
            <rFont val="Calibri"/>
            <family val="2"/>
          </rPr>
          <t>Soma dos REAGENTES E INCONCLUSIVOS  deve ser menor ou igual ao  TOTAL DE ANIMAIS EXAMINADOS A TCC.</t>
        </r>
      </text>
    </comment>
    <comment ref="Q1" authorId="2">
      <text>
        <r>
          <rPr>
            <b/>
            <sz val="10"/>
            <color indexed="81"/>
            <rFont val="Calibri"/>
            <family val="2"/>
          </rPr>
          <t>Nmero de animais comresultado reagente ao TPC não pode ser maior que o numero total de animais exeminados  por esta prova.</t>
        </r>
      </text>
    </comment>
    <comment ref="R1" authorId="2">
      <text>
        <r>
          <rPr>
            <b/>
            <sz val="10"/>
            <color indexed="81"/>
            <rFont val="Calibri"/>
            <family val="2"/>
          </rPr>
          <t>Número de animais reagentes a outras porvas diagnósticas não pode ser superior ao total de animais examinados por estas provas.</t>
        </r>
      </text>
    </comment>
  </commentList>
</comments>
</file>

<file path=xl/sharedStrings.xml><?xml version="1.0" encoding="utf-8"?>
<sst xmlns="http://schemas.openxmlformats.org/spreadsheetml/2006/main" count="78595" uniqueCount="5445">
  <si>
    <t>Itatiba</t>
  </si>
  <si>
    <t>Mutuípe</t>
  </si>
  <si>
    <t>Esmeraldas</t>
  </si>
  <si>
    <t>Piraí do Sul</t>
  </si>
  <si>
    <t>Nova Alvorada</t>
  </si>
  <si>
    <t>Timbó</t>
  </si>
  <si>
    <t>Itatinga</t>
  </si>
  <si>
    <t>Espera Feliz</t>
  </si>
  <si>
    <t>Piraquara</t>
  </si>
  <si>
    <t>Nova Araçá</t>
  </si>
  <si>
    <t>Timbó Grande</t>
  </si>
  <si>
    <t>Itirapina</t>
  </si>
  <si>
    <t>Nilo Peçanha</t>
  </si>
  <si>
    <t>Espinosa</t>
  </si>
  <si>
    <t>Pitanga</t>
  </si>
  <si>
    <t>Nova Bassano</t>
  </si>
  <si>
    <t>Três Barras</t>
  </si>
  <si>
    <t>Itirapuã</t>
  </si>
  <si>
    <t>Nordestina</t>
  </si>
  <si>
    <t>Espírito Santo do Dourado</t>
  </si>
  <si>
    <t>Pitangueiras</t>
  </si>
  <si>
    <t>Nova Boa Vista</t>
  </si>
  <si>
    <t>Treviso</t>
  </si>
  <si>
    <t>Itobi</t>
  </si>
  <si>
    <t>Nova Canaã</t>
  </si>
  <si>
    <t>Estiva</t>
  </si>
  <si>
    <t>Planaltina do Paraná</t>
  </si>
  <si>
    <t>Nova Bréscia</t>
  </si>
  <si>
    <t>Treze de Maio</t>
  </si>
  <si>
    <t>Itu</t>
  </si>
  <si>
    <t>Estrela Dalva</t>
  </si>
  <si>
    <t>Planalto</t>
  </si>
  <si>
    <t>Nova Candelária</t>
  </si>
  <si>
    <t>Treze Tílias</t>
  </si>
  <si>
    <t>Itupeva</t>
  </si>
  <si>
    <t>Nova Ibiá</t>
  </si>
  <si>
    <t>Estrela do Indaiá</t>
  </si>
  <si>
    <t>Ponta Grossa</t>
  </si>
  <si>
    <t>Nova Esperança do Sul</t>
  </si>
  <si>
    <t>Trombudo Central</t>
  </si>
  <si>
    <t>Ituverava</t>
  </si>
  <si>
    <t>Nova Itarana</t>
  </si>
  <si>
    <t>Estrela do Sul</t>
  </si>
  <si>
    <t>Pontal do Paraná</t>
  </si>
  <si>
    <t>Nova Hartz</t>
  </si>
  <si>
    <t>Tubarão</t>
  </si>
  <si>
    <t>Nova Redenção</t>
  </si>
  <si>
    <t>Eugenópolis</t>
  </si>
  <si>
    <t>Porecatu</t>
  </si>
  <si>
    <t>Nova Pádua</t>
  </si>
  <si>
    <t>Tunápolis</t>
  </si>
  <si>
    <t>Jaboticabal</t>
  </si>
  <si>
    <t>Nova Soure</t>
  </si>
  <si>
    <t>Ewbank da Câmara</t>
  </si>
  <si>
    <t>Porto Amazonas</t>
  </si>
  <si>
    <t>Nova Palma</t>
  </si>
  <si>
    <t>Turvo</t>
  </si>
  <si>
    <t>Jacareí</t>
  </si>
  <si>
    <t>Nova Viçosa</t>
  </si>
  <si>
    <t>Extrema</t>
  </si>
  <si>
    <t>Porto Barreiro</t>
  </si>
  <si>
    <t>Nova Petrópolis</t>
  </si>
  <si>
    <t>União do Oeste</t>
  </si>
  <si>
    <t>Jaci</t>
  </si>
  <si>
    <t>Fama</t>
  </si>
  <si>
    <t>Porto Rico</t>
  </si>
  <si>
    <t>Nova Prata</t>
  </si>
  <si>
    <t>Urubici</t>
  </si>
  <si>
    <t>Jacupiranga</t>
  </si>
  <si>
    <t>Novo Triunfo</t>
  </si>
  <si>
    <t>Faria Lemos</t>
  </si>
  <si>
    <t>Porto Vitória</t>
  </si>
  <si>
    <t>Nova Ramada</t>
  </si>
  <si>
    <t>Urupema</t>
  </si>
  <si>
    <t>Jaguariúna</t>
  </si>
  <si>
    <t>Olindina</t>
  </si>
  <si>
    <t>Felício dos Santos</t>
  </si>
  <si>
    <t>Prado Ferreira</t>
  </si>
  <si>
    <t>Nova Roma do Sul</t>
  </si>
  <si>
    <t>Urussanga</t>
  </si>
  <si>
    <t>Jales</t>
  </si>
  <si>
    <t>Oliveira dos Brejinhos</t>
  </si>
  <si>
    <t>Felisburgo</t>
  </si>
  <si>
    <t>Pranchita</t>
  </si>
  <si>
    <t>Vargeão</t>
  </si>
  <si>
    <t>Jambeiro</t>
  </si>
  <si>
    <t>Ouriçangas</t>
  </si>
  <si>
    <t>Felixlândia</t>
  </si>
  <si>
    <t>Presidente Castelo Branco</t>
  </si>
  <si>
    <t>Novo Barreiro</t>
  </si>
  <si>
    <t>Vargem</t>
  </si>
  <si>
    <t>Jandira</t>
  </si>
  <si>
    <t>Ourolândia</t>
  </si>
  <si>
    <t>Fernandes Tourinho</t>
  </si>
  <si>
    <t>Primeiro de Maio</t>
  </si>
  <si>
    <t>Novo Cabrais</t>
  </si>
  <si>
    <t>Vargem Bonita</t>
  </si>
  <si>
    <t>Palmas de Monte Alto</t>
  </si>
  <si>
    <t>Ferros</t>
  </si>
  <si>
    <t>Prudentópolis</t>
  </si>
  <si>
    <t>Novo Hamburgo</t>
  </si>
  <si>
    <t>Vidal Ramos</t>
  </si>
  <si>
    <t>Jarinu</t>
  </si>
  <si>
    <t>Palmeiras</t>
  </si>
  <si>
    <t>Fervedouro</t>
  </si>
  <si>
    <t>Quarto Centenário</t>
  </si>
  <si>
    <t>Novo Machado</t>
  </si>
  <si>
    <t>Videira</t>
  </si>
  <si>
    <t>Jaú</t>
  </si>
  <si>
    <t>Paramirim</t>
  </si>
  <si>
    <t>Florestal</t>
  </si>
  <si>
    <t>Quatiguá</t>
  </si>
  <si>
    <t>Novo Tiradentes</t>
  </si>
  <si>
    <t>Vitor Meireles</t>
  </si>
  <si>
    <t>Jeriquara</t>
  </si>
  <si>
    <t>Paratinga</t>
  </si>
  <si>
    <t>Formiga</t>
  </si>
  <si>
    <t>Quatro Barras</t>
  </si>
  <si>
    <t>Novo Xingu</t>
  </si>
  <si>
    <t>Witmarsum</t>
  </si>
  <si>
    <t>Joanópolis</t>
  </si>
  <si>
    <t>Paripiranga</t>
  </si>
  <si>
    <t>Quatro Pontes</t>
  </si>
  <si>
    <t>Osório</t>
  </si>
  <si>
    <t>Xanxerê</t>
  </si>
  <si>
    <t>João Ramalho</t>
  </si>
  <si>
    <t>Pau Brasil</t>
  </si>
  <si>
    <t>Fortaleza de Minas</t>
  </si>
  <si>
    <t>Quedas do Iguaçu</t>
  </si>
  <si>
    <t>Paim Filho</t>
  </si>
  <si>
    <t>Xavantina</t>
  </si>
  <si>
    <t>José Bonifácio</t>
  </si>
  <si>
    <t>Paulo Afonso</t>
  </si>
  <si>
    <t>Fortuna de Minas</t>
  </si>
  <si>
    <t>Querência do Norte</t>
  </si>
  <si>
    <t>Palmares do Sul</t>
  </si>
  <si>
    <t>Xaxim</t>
  </si>
  <si>
    <t>Júlio Mesquita</t>
  </si>
  <si>
    <t>Pé de Serra</t>
  </si>
  <si>
    <t>Francisco Badaró</t>
  </si>
  <si>
    <t>Quinta do Sol</t>
  </si>
  <si>
    <t>Palmeira das Missões</t>
  </si>
  <si>
    <t>Zortéa</t>
  </si>
  <si>
    <t>Jumirim</t>
  </si>
  <si>
    <t>Pedrão</t>
  </si>
  <si>
    <t>Francisco Dumont</t>
  </si>
  <si>
    <t>Quitandinha</t>
  </si>
  <si>
    <t>Palmitinho</t>
  </si>
  <si>
    <t>Jundiaí</t>
  </si>
  <si>
    <t>Pedro Alexandre</t>
  </si>
  <si>
    <t>Francisco Sá</t>
  </si>
  <si>
    <t>Ramilândia</t>
  </si>
  <si>
    <t>Panambi</t>
  </si>
  <si>
    <t>Junqueirópolis</t>
  </si>
  <si>
    <t>Piatã</t>
  </si>
  <si>
    <t>Franciscópolis</t>
  </si>
  <si>
    <t>Rancho Alegre</t>
  </si>
  <si>
    <t>Pantano Grande</t>
  </si>
  <si>
    <t>Juquiá</t>
  </si>
  <si>
    <t>Pilão Arcado</t>
  </si>
  <si>
    <t>Frei Gaspar</t>
  </si>
  <si>
    <t>Rancho Alegre D'Oeste</t>
  </si>
  <si>
    <t>Paraí</t>
  </si>
  <si>
    <t>Juquitiba</t>
  </si>
  <si>
    <t>Pindaí</t>
  </si>
  <si>
    <t>Frei Inocêncio</t>
  </si>
  <si>
    <t>Realeza</t>
  </si>
  <si>
    <t>Paraíso do Sul</t>
  </si>
  <si>
    <t>Lagoinha</t>
  </si>
  <si>
    <t>Pindobaçu</t>
  </si>
  <si>
    <t>Frei Lagonegro</t>
  </si>
  <si>
    <t>Rebouças</t>
  </si>
  <si>
    <t>Pareci Novo</t>
  </si>
  <si>
    <t>Laranjal Paulista</t>
  </si>
  <si>
    <t>Pintadas</t>
  </si>
  <si>
    <t>Fronteira</t>
  </si>
  <si>
    <t>Renascença</t>
  </si>
  <si>
    <t>Parobé</t>
  </si>
  <si>
    <t>Lavínia</t>
  </si>
  <si>
    <t>Piraí do Norte</t>
  </si>
  <si>
    <t>Fronteira dos Vales</t>
  </si>
  <si>
    <t>Reserva</t>
  </si>
  <si>
    <t>Passa Sete</t>
  </si>
  <si>
    <t>Lavrinhas</t>
  </si>
  <si>
    <t>Piripá</t>
  </si>
  <si>
    <t>Fruta de Leite</t>
  </si>
  <si>
    <t>Reserva do Iguaçu</t>
  </si>
  <si>
    <t>Passo do Sobrado</t>
  </si>
  <si>
    <t>Leme</t>
  </si>
  <si>
    <t>Piritiba</t>
  </si>
  <si>
    <t>Frutal</t>
  </si>
  <si>
    <t>Ribeirão Claro</t>
  </si>
  <si>
    <t>Passo Fundo</t>
  </si>
  <si>
    <t>Lençóis Paulista</t>
  </si>
  <si>
    <t>Planaltino</t>
  </si>
  <si>
    <t>Funilândia</t>
  </si>
  <si>
    <t>Ribeirão do Pinhal</t>
  </si>
  <si>
    <t>Paulo Bento</t>
  </si>
  <si>
    <t>Limeira</t>
  </si>
  <si>
    <t>Galiléia</t>
  </si>
  <si>
    <t>Rio Azul</t>
  </si>
  <si>
    <t>Paverama</t>
  </si>
  <si>
    <t>Lindóia</t>
  </si>
  <si>
    <t>Poções</t>
  </si>
  <si>
    <t>Gameleiras</t>
  </si>
  <si>
    <t>Rio Bom</t>
  </si>
  <si>
    <t>Pedras Altas</t>
  </si>
  <si>
    <t>Lins</t>
  </si>
  <si>
    <t>Pojuca</t>
  </si>
  <si>
    <t>Glaucilândia</t>
  </si>
  <si>
    <t>Rio Bonito do Iguaçu</t>
  </si>
  <si>
    <t>Pedro Osório</t>
  </si>
  <si>
    <t>Lorena</t>
  </si>
  <si>
    <t>Ponto Novo</t>
  </si>
  <si>
    <t>Goiabeira</t>
  </si>
  <si>
    <t>Rio Branco do Ivaí</t>
  </si>
  <si>
    <t>Pejuçara</t>
  </si>
  <si>
    <t>Lourdes</t>
  </si>
  <si>
    <t>Porto Seguro</t>
  </si>
  <si>
    <t>Goianá</t>
  </si>
  <si>
    <t>Rio Branco do Sul</t>
  </si>
  <si>
    <t>Pelotas</t>
  </si>
  <si>
    <t>Louveira</t>
  </si>
  <si>
    <t>Potiraguá</t>
  </si>
  <si>
    <t>Gonçalves</t>
  </si>
  <si>
    <t>Picada Café</t>
  </si>
  <si>
    <t>Lucélia</t>
  </si>
  <si>
    <t>Prado</t>
  </si>
  <si>
    <t>Gonzaga</t>
  </si>
  <si>
    <t>Rolândia</t>
  </si>
  <si>
    <t>Pinhal</t>
  </si>
  <si>
    <t>Lucianópolis</t>
  </si>
  <si>
    <t>Gouveia</t>
  </si>
  <si>
    <t>Roncador</t>
  </si>
  <si>
    <t>Pinhal da Serra</t>
  </si>
  <si>
    <t>Luís Antônio</t>
  </si>
  <si>
    <t>Presidente Jânio Quadros</t>
  </si>
  <si>
    <t>Governador Valadares</t>
  </si>
  <si>
    <t>Rondon</t>
  </si>
  <si>
    <t>Pinhal Grande</t>
  </si>
  <si>
    <t>Luiziânia</t>
  </si>
  <si>
    <t>Presidente Tancredo Neves</t>
  </si>
  <si>
    <t>Grão Mogol</t>
  </si>
  <si>
    <t>Rosário do Ivaí</t>
  </si>
  <si>
    <t>Pinheirinho do Vale</t>
  </si>
  <si>
    <t>Lupércio</t>
  </si>
  <si>
    <t>Grupiara</t>
  </si>
  <si>
    <t>Sabáudia</t>
  </si>
  <si>
    <t>Pinheiro Machado</t>
  </si>
  <si>
    <t>Lutécia</t>
  </si>
  <si>
    <t>Quijingue</t>
  </si>
  <si>
    <t>Guanhães</t>
  </si>
  <si>
    <t>Salgado Filho</t>
  </si>
  <si>
    <t>Pinto Bandeira</t>
  </si>
  <si>
    <t>Macatuba</t>
  </si>
  <si>
    <t>Quixabeira</t>
  </si>
  <si>
    <t>Guapé</t>
  </si>
  <si>
    <t>Salto do Itararé</t>
  </si>
  <si>
    <t>Pirapó</t>
  </si>
  <si>
    <t>Macaubal</t>
  </si>
  <si>
    <t>Rafael Jambeiro</t>
  </si>
  <si>
    <t>Salto do Lontra</t>
  </si>
  <si>
    <t>Piratini</t>
  </si>
  <si>
    <t>Macedônia</t>
  </si>
  <si>
    <t>Remanso</t>
  </si>
  <si>
    <t>Guaraciama</t>
  </si>
  <si>
    <t>Santa Amélia</t>
  </si>
  <si>
    <t>Magda</t>
  </si>
  <si>
    <t>Retirolândia</t>
  </si>
  <si>
    <t>Guaranésia</t>
  </si>
  <si>
    <t>Santa Cecília do Pavão</t>
  </si>
  <si>
    <t>Poço das Antas</t>
  </si>
  <si>
    <t>Mairinque</t>
  </si>
  <si>
    <t>Riachão das Neves</t>
  </si>
  <si>
    <t>Guarani</t>
  </si>
  <si>
    <t>Santa Cruz de Monte Castelo</t>
  </si>
  <si>
    <t>Pontão</t>
  </si>
  <si>
    <t>Mairiporã</t>
  </si>
  <si>
    <t>Riachão do Jacuípe</t>
  </si>
  <si>
    <t>Guarará</t>
  </si>
  <si>
    <t>Santa Fé</t>
  </si>
  <si>
    <t>Ponte Preta</t>
  </si>
  <si>
    <t>Manduri</t>
  </si>
  <si>
    <t>Guarda-Mor</t>
  </si>
  <si>
    <t>Portão</t>
  </si>
  <si>
    <t>Marabá Paulista</t>
  </si>
  <si>
    <t>Ribeira do Amparo</t>
  </si>
  <si>
    <t>Guaxupé</t>
  </si>
  <si>
    <t>Porto Alegre</t>
  </si>
  <si>
    <t>Maracaí</t>
  </si>
  <si>
    <t>Ribeira do Pombal</t>
  </si>
  <si>
    <t>Guidoval</t>
  </si>
  <si>
    <t>Santa Isabel do Ivaí</t>
  </si>
  <si>
    <t>Porto Lucena</t>
  </si>
  <si>
    <t>Marapoama</t>
  </si>
  <si>
    <t>Ribeirão do Largo</t>
  </si>
  <si>
    <t>Guimarânia</t>
  </si>
  <si>
    <t>Santa Izabel do Oeste</t>
  </si>
  <si>
    <t>Porto Mauá</t>
  </si>
  <si>
    <t>Mariápolis</t>
  </si>
  <si>
    <t>Rio de Contas</t>
  </si>
  <si>
    <t>Guiricema</t>
  </si>
  <si>
    <t>Santa Lúcia</t>
  </si>
  <si>
    <t>Porto Vera Cruz</t>
  </si>
  <si>
    <t>Marília</t>
  </si>
  <si>
    <t>Rio do Antônio</t>
  </si>
  <si>
    <t>Gurinhatã</t>
  </si>
  <si>
    <t>Santa Maria do Oeste</t>
  </si>
  <si>
    <t>Porto Xavier</t>
  </si>
  <si>
    <t>Marinópolis</t>
  </si>
  <si>
    <t>Rio do Pires</t>
  </si>
  <si>
    <t>Heliodora</t>
  </si>
  <si>
    <t>Santa Mariana</t>
  </si>
  <si>
    <t>Pouso Novo</t>
  </si>
  <si>
    <t>Martinópolis</t>
  </si>
  <si>
    <t>Rio Real</t>
  </si>
  <si>
    <t>Iapu</t>
  </si>
  <si>
    <t>Santa Mônica</t>
  </si>
  <si>
    <t>Presidente Lucena</t>
  </si>
  <si>
    <t>Matão</t>
  </si>
  <si>
    <t>Rodelas</t>
  </si>
  <si>
    <t>Ibertioga</t>
  </si>
  <si>
    <t>Santa Tereza do Oeste</t>
  </si>
  <si>
    <t>Progresso</t>
  </si>
  <si>
    <t>Mauá</t>
  </si>
  <si>
    <t>Ibiá</t>
  </si>
  <si>
    <t>Santa Terezinha de Itaipu</t>
  </si>
  <si>
    <t>Protásio Alves</t>
  </si>
  <si>
    <t>Mendonça</t>
  </si>
  <si>
    <t>Salinas da Margarida</t>
  </si>
  <si>
    <t>Ibiaí</t>
  </si>
  <si>
    <t>Santana do Itararé</t>
  </si>
  <si>
    <t>Putinga</t>
  </si>
  <si>
    <t>Meridiano</t>
  </si>
  <si>
    <t>Salvador</t>
  </si>
  <si>
    <t>Ibiracatu</t>
  </si>
  <si>
    <t>Santo Antônio da Platina</t>
  </si>
  <si>
    <t>Quaraí</t>
  </si>
  <si>
    <t>Mesópolis</t>
  </si>
  <si>
    <t>Santa Bárbara</t>
  </si>
  <si>
    <t>Ibiraci</t>
  </si>
  <si>
    <t>Santo Antônio do Caiuá</t>
  </si>
  <si>
    <t>Quatro Irmãos</t>
  </si>
  <si>
    <t>Miguelópolis</t>
  </si>
  <si>
    <t>Santa Brígida</t>
  </si>
  <si>
    <t>Ibirité</t>
  </si>
  <si>
    <t>Santo Antônio do Paraíso</t>
  </si>
  <si>
    <t>Quevedos</t>
  </si>
  <si>
    <t>Mineiros do Tietê</t>
  </si>
  <si>
    <t>Santa Cruz Cabrália</t>
  </si>
  <si>
    <t>Ibitiúra de Minas</t>
  </si>
  <si>
    <t>Santo Antônio do Sudoeste</t>
  </si>
  <si>
    <t>Quinze de Novembro</t>
  </si>
  <si>
    <t>Mira Estrela</t>
  </si>
  <si>
    <t>Santa Cruz da Vitória</t>
  </si>
  <si>
    <t>Ibituruna</t>
  </si>
  <si>
    <t>Santo Inácio</t>
  </si>
  <si>
    <t>Redentora</t>
  </si>
  <si>
    <t>Miracatu</t>
  </si>
  <si>
    <t>Icaraí de Minas</t>
  </si>
  <si>
    <t>São Carlos do Ivaí</t>
  </si>
  <si>
    <t>Relvado</t>
  </si>
  <si>
    <t>Mirandópolis</t>
  </si>
  <si>
    <t>Igarapé</t>
  </si>
  <si>
    <t>São Jerônimo da Serra</t>
  </si>
  <si>
    <t>Restinga Seca</t>
  </si>
  <si>
    <t>Mirante do Paranapanema</t>
  </si>
  <si>
    <t>Santa Maria da Vitória</t>
  </si>
  <si>
    <t>Igaratinga</t>
  </si>
  <si>
    <t>Rio dos Índios</t>
  </si>
  <si>
    <t>Mirassol</t>
  </si>
  <si>
    <t>Santa Rita de Cássia</t>
  </si>
  <si>
    <t>Iguatama</t>
  </si>
  <si>
    <t>São João do Caiuá</t>
  </si>
  <si>
    <t>Rio Grande</t>
  </si>
  <si>
    <t>Mirassolândia</t>
  </si>
  <si>
    <t>Ijaci</t>
  </si>
  <si>
    <t>São João do Ivaí</t>
  </si>
  <si>
    <t>Rio Pardo</t>
  </si>
  <si>
    <t>Mococa</t>
  </si>
  <si>
    <t>Santaluz</t>
  </si>
  <si>
    <t>Ilicínea</t>
  </si>
  <si>
    <t>São João do Triunfo</t>
  </si>
  <si>
    <t>Riozinho</t>
  </si>
  <si>
    <t>Mogi das Cruzes</t>
  </si>
  <si>
    <t>Imbé de Minas</t>
  </si>
  <si>
    <t>São Jorge do Ivaí</t>
  </si>
  <si>
    <t>Roca Sales</t>
  </si>
  <si>
    <t>Mogi Guaçu</t>
  </si>
  <si>
    <t>Santanópolis</t>
  </si>
  <si>
    <t>Inconfidentes</t>
  </si>
  <si>
    <t>São Jorge do Patrocínio</t>
  </si>
  <si>
    <t>Rodeio Bonito</t>
  </si>
  <si>
    <t>Moji Mirim</t>
  </si>
  <si>
    <t>Santo Amaro</t>
  </si>
  <si>
    <t>Indaiabira</t>
  </si>
  <si>
    <t>São Jorge d'Oeste</t>
  </si>
  <si>
    <t>Rolador</t>
  </si>
  <si>
    <t>Mombuca</t>
  </si>
  <si>
    <t>Santo Antônio de Jesus</t>
  </si>
  <si>
    <t>São José da Boa Vista</t>
  </si>
  <si>
    <t>Rolante</t>
  </si>
  <si>
    <t>Monções</t>
  </si>
  <si>
    <t>Santo Estêvão</t>
  </si>
  <si>
    <t>Ingaí</t>
  </si>
  <si>
    <t>São José das Palmeiras</t>
  </si>
  <si>
    <t>Ronda Alta</t>
  </si>
  <si>
    <t>Mongaguá</t>
  </si>
  <si>
    <t>São Desidério</t>
  </si>
  <si>
    <t>Inhapim</t>
  </si>
  <si>
    <t>São José dos Pinhais</t>
  </si>
  <si>
    <t>Rondinha</t>
  </si>
  <si>
    <t>Monte Alegre do Sul</t>
  </si>
  <si>
    <t>Inhaúma</t>
  </si>
  <si>
    <t>São Manoel do Paraná</t>
  </si>
  <si>
    <t>Roque Gonzales</t>
  </si>
  <si>
    <t>Monte Alto</t>
  </si>
  <si>
    <t>São Felipe</t>
  </si>
  <si>
    <t>Inimutaba</t>
  </si>
  <si>
    <t>São Mateus do Sul</t>
  </si>
  <si>
    <t>Rosário do Sul</t>
  </si>
  <si>
    <t>Monte Aprazível</t>
  </si>
  <si>
    <t>São Félix</t>
  </si>
  <si>
    <t>Ipaba</t>
  </si>
  <si>
    <t>São Miguel do Iguaçu</t>
  </si>
  <si>
    <t>Sagrada Família</t>
  </si>
  <si>
    <t>Monte Azul Paulista</t>
  </si>
  <si>
    <t>São Félix do Coribe</t>
  </si>
  <si>
    <t>Ipanema</t>
  </si>
  <si>
    <t>São Pedro do Iguaçu</t>
  </si>
  <si>
    <t>Saldanha Marinho</t>
  </si>
  <si>
    <t>São Francisco do Conde</t>
  </si>
  <si>
    <t>Ipatinga</t>
  </si>
  <si>
    <t>São Pedro do Ivaí</t>
  </si>
  <si>
    <t>Salto do Jacuí</t>
  </si>
  <si>
    <t>Monte Mor</t>
  </si>
  <si>
    <t>São Gabriel</t>
  </si>
  <si>
    <t>Ipiaçu</t>
  </si>
  <si>
    <t>São Pedro do Paraná</t>
  </si>
  <si>
    <t>Salvador das Missões</t>
  </si>
  <si>
    <t>Monteiro Lobato</t>
  </si>
  <si>
    <t>São Gonçalo dos Campos</t>
  </si>
  <si>
    <t>Ipuiúna</t>
  </si>
  <si>
    <t>São Sebastião da Amoreira</t>
  </si>
  <si>
    <t>Salvador do Sul</t>
  </si>
  <si>
    <t>Morro Agudo</t>
  </si>
  <si>
    <t>São José da Vitória</t>
  </si>
  <si>
    <t>Iraí de Minas</t>
  </si>
  <si>
    <t>Sananduva</t>
  </si>
  <si>
    <t>Morungaba</t>
  </si>
  <si>
    <t>São José do Jacuípe</t>
  </si>
  <si>
    <t>Itabira</t>
  </si>
  <si>
    <t>Sapopema</t>
  </si>
  <si>
    <t>Santa Bárbara do Sul</t>
  </si>
  <si>
    <t>Motuca</t>
  </si>
  <si>
    <t>São Miguel das Matas</t>
  </si>
  <si>
    <t>Itabirinha</t>
  </si>
  <si>
    <t>Sarandi</t>
  </si>
  <si>
    <t>Santa Cecília do Sul</t>
  </si>
  <si>
    <t>Murutinga do Sul</t>
  </si>
  <si>
    <t>São Sebastião do Passé</t>
  </si>
  <si>
    <t>Itabirito</t>
  </si>
  <si>
    <t>Saudade do Iguaçu</t>
  </si>
  <si>
    <t>Santa Clara do Sul</t>
  </si>
  <si>
    <t>Nantes</t>
  </si>
  <si>
    <t>Sapeaçu</t>
  </si>
  <si>
    <t>Itacambira</t>
  </si>
  <si>
    <t>Sengés</t>
  </si>
  <si>
    <t>Santa Cruz do Sul</t>
  </si>
  <si>
    <t>Narandiba</t>
  </si>
  <si>
    <t>Sátiro Dias</t>
  </si>
  <si>
    <t>Itacarambi</t>
  </si>
  <si>
    <t>Serranópolis do Iguaçu</t>
  </si>
  <si>
    <t>Santa Margarida do Sul</t>
  </si>
  <si>
    <t>Natividade da Serra</t>
  </si>
  <si>
    <t>Saubara</t>
  </si>
  <si>
    <t>Itaguara</t>
  </si>
  <si>
    <t>Sertaneja</t>
  </si>
  <si>
    <t>Nazaré Paulista</t>
  </si>
  <si>
    <t>Saúde</t>
  </si>
  <si>
    <t>Itaipé</t>
  </si>
  <si>
    <t>Sertanópolis</t>
  </si>
  <si>
    <t>Santa Maria do Herval</t>
  </si>
  <si>
    <t>Neves Paulista</t>
  </si>
  <si>
    <t>Seabra</t>
  </si>
  <si>
    <t>Itajubá</t>
  </si>
  <si>
    <t>Siqueira Campos</t>
  </si>
  <si>
    <t>Santa Rosa</t>
  </si>
  <si>
    <t>Nhandeara</t>
  </si>
  <si>
    <t>Sebastião Laranjeiras</t>
  </si>
  <si>
    <t>Itamarandiba</t>
  </si>
  <si>
    <t>Sulina</t>
  </si>
  <si>
    <t>Santa Tereza</t>
  </si>
  <si>
    <t>Nipoã</t>
  </si>
  <si>
    <t>Senhor do Bonfim</t>
  </si>
  <si>
    <t>Itamarati de Minas</t>
  </si>
  <si>
    <t>Tamarana</t>
  </si>
  <si>
    <t>Santa Vitória do Palmar</t>
  </si>
  <si>
    <t>Nova Aliança</t>
  </si>
  <si>
    <t>Sento Sé</t>
  </si>
  <si>
    <t>Itambacuri</t>
  </si>
  <si>
    <t>Tamboara</t>
  </si>
  <si>
    <t>Santana da Boa Vista</t>
  </si>
  <si>
    <t>Nova Campina</t>
  </si>
  <si>
    <t>Serra do Ramalho</t>
  </si>
  <si>
    <t>Itambé do Mato Dentro</t>
  </si>
  <si>
    <t>Tapejara</t>
  </si>
  <si>
    <t>Sant'Ana do Livramento</t>
  </si>
  <si>
    <t>Nova Canaã Paulista</t>
  </si>
  <si>
    <t>Serra Dourada</t>
  </si>
  <si>
    <t>Itamogi</t>
  </si>
  <si>
    <t>Tapira</t>
  </si>
  <si>
    <t>Santiago</t>
  </si>
  <si>
    <t>Nova Castilho</t>
  </si>
  <si>
    <t>Serra Preta</t>
  </si>
  <si>
    <t>Itamonte</t>
  </si>
  <si>
    <t>Teixeira Soares</t>
  </si>
  <si>
    <t>Santo Ângelo</t>
  </si>
  <si>
    <t>Nova Europa</t>
  </si>
  <si>
    <t>Itanhandu</t>
  </si>
  <si>
    <t>Telêmaco Borba</t>
  </si>
  <si>
    <t>Santo Antônio da Patrulha</t>
  </si>
  <si>
    <t>Nova Granada</t>
  </si>
  <si>
    <t>Serrolândia</t>
  </si>
  <si>
    <t>Itanhomi</t>
  </si>
  <si>
    <t>Terra Boa</t>
  </si>
  <si>
    <t>Santo Antônio das Missões</t>
  </si>
  <si>
    <t>Nova Guataporanga</t>
  </si>
  <si>
    <t>Simões Filho</t>
  </si>
  <si>
    <t>Itaobim</t>
  </si>
  <si>
    <t>Terra Rica</t>
  </si>
  <si>
    <t>Santo Antônio do Palma</t>
  </si>
  <si>
    <t>Nova Independência</t>
  </si>
  <si>
    <t>Sítio do Mato</t>
  </si>
  <si>
    <t>Itapagipe</t>
  </si>
  <si>
    <t>Terra Roxa</t>
  </si>
  <si>
    <t>Santo Antônio do Planalto</t>
  </si>
  <si>
    <t>Nova Luzitânia</t>
  </si>
  <si>
    <t>Sítio do Quinto</t>
  </si>
  <si>
    <t>Itapecerica</t>
  </si>
  <si>
    <t>Tibagi</t>
  </si>
  <si>
    <t>Santo Augusto</t>
  </si>
  <si>
    <t>Nova Odessa</t>
  </si>
  <si>
    <t>Sobradinho</t>
  </si>
  <si>
    <t>Tijucas do Sul</t>
  </si>
  <si>
    <t>Santo Cristo</t>
  </si>
  <si>
    <t>Novais</t>
  </si>
  <si>
    <t>Souto Soares</t>
  </si>
  <si>
    <t>Itatiaiuçu</t>
  </si>
  <si>
    <t>Toledo</t>
  </si>
  <si>
    <t>Santo Expedito do Sul</t>
  </si>
  <si>
    <t>Tabocas do Brejo Velho</t>
  </si>
  <si>
    <t>Itaú de Minas</t>
  </si>
  <si>
    <t>Tomazina</t>
  </si>
  <si>
    <t>São Borja</t>
  </si>
  <si>
    <t>Nuporanga</t>
  </si>
  <si>
    <t>Tanhaçu</t>
  </si>
  <si>
    <t>Itaúna</t>
  </si>
  <si>
    <t>Três Barras do Paraná</t>
  </si>
  <si>
    <t>São Domingos do Sul</t>
  </si>
  <si>
    <t>Ocauçu</t>
  </si>
  <si>
    <t>Tanque Novo</t>
  </si>
  <si>
    <t>Itaverava</t>
  </si>
  <si>
    <t>Tunas do Paraná</t>
  </si>
  <si>
    <t>São Francisco de Assis</t>
  </si>
  <si>
    <t>Óleo</t>
  </si>
  <si>
    <t>Tanquinho</t>
  </si>
  <si>
    <t>Itinga</t>
  </si>
  <si>
    <t>Tuneiras do Oeste</t>
  </si>
  <si>
    <t>São Francisco de Paula</t>
  </si>
  <si>
    <t>Olímpia</t>
  </si>
  <si>
    <t>Itueta</t>
  </si>
  <si>
    <t>Tupãssi</t>
  </si>
  <si>
    <t>Onda Verde</t>
  </si>
  <si>
    <t>Tapiramutá</t>
  </si>
  <si>
    <t>Ituiutaba</t>
  </si>
  <si>
    <t>São Jerônimo</t>
  </si>
  <si>
    <t>Oriente</t>
  </si>
  <si>
    <t>Teixeira de Freitas</t>
  </si>
  <si>
    <t>Itumirim</t>
  </si>
  <si>
    <t>Ubiratã</t>
  </si>
  <si>
    <t>São João da Urtiga</t>
  </si>
  <si>
    <t>Orindiúva</t>
  </si>
  <si>
    <t>Teodoro Sampaio</t>
  </si>
  <si>
    <t>Iturama</t>
  </si>
  <si>
    <t>Umuarama</t>
  </si>
  <si>
    <t>São João do Polêsine</t>
  </si>
  <si>
    <t>Orlândia</t>
  </si>
  <si>
    <t>Teofilândia</t>
  </si>
  <si>
    <t>Itutinga</t>
  </si>
  <si>
    <t>União da Vitória</t>
  </si>
  <si>
    <t>São Jorge</t>
  </si>
  <si>
    <t>Osasco</t>
  </si>
  <si>
    <t>Teolândia</t>
  </si>
  <si>
    <t>Jaboticatubas</t>
  </si>
  <si>
    <t>Uniflor</t>
  </si>
  <si>
    <t>São José das Missões</t>
  </si>
  <si>
    <t>Oscar Bressane</t>
  </si>
  <si>
    <t>Jacinto</t>
  </si>
  <si>
    <t>Uraí</t>
  </si>
  <si>
    <t>São José do Herval</t>
  </si>
  <si>
    <t>Osvaldo Cruz</t>
  </si>
  <si>
    <t>Tremedal</t>
  </si>
  <si>
    <t>Jacuí</t>
  </si>
  <si>
    <t>Ventania</t>
  </si>
  <si>
    <t>São José do Hortêncio</t>
  </si>
  <si>
    <t>Ourinhos</t>
  </si>
  <si>
    <t>Tucano</t>
  </si>
  <si>
    <t>Vera Cruz do Oeste</t>
  </si>
  <si>
    <t>São José do Inhacorá</t>
  </si>
  <si>
    <t>Uauá</t>
  </si>
  <si>
    <t>Jaguaraçu</t>
  </si>
  <si>
    <t>Verê</t>
  </si>
  <si>
    <t>São José do Norte</t>
  </si>
  <si>
    <t>Ouroeste</t>
  </si>
  <si>
    <t>Ubaíra</t>
  </si>
  <si>
    <t>Jaíba</t>
  </si>
  <si>
    <t>Virmond</t>
  </si>
  <si>
    <t>São José do Ouro</t>
  </si>
  <si>
    <t>Pacaembu</t>
  </si>
  <si>
    <t>Ubaitaba</t>
  </si>
  <si>
    <t>Jampruca</t>
  </si>
  <si>
    <t>Vitorino</t>
  </si>
  <si>
    <t>São José do Sul</t>
  </si>
  <si>
    <t>Ubatã</t>
  </si>
  <si>
    <t>Janaúba</t>
  </si>
  <si>
    <t>Wenceslau Braz</t>
  </si>
  <si>
    <t>São José dos Ausentes</t>
  </si>
  <si>
    <t>Palmares Paulista</t>
  </si>
  <si>
    <t>Uibaí</t>
  </si>
  <si>
    <t>Januária</t>
  </si>
  <si>
    <t>Xambrê</t>
  </si>
  <si>
    <t>São Leopoldo</t>
  </si>
  <si>
    <t>Palmeira d'Oeste</t>
  </si>
  <si>
    <t>Umburanas</t>
  </si>
  <si>
    <t>Japaraíba</t>
  </si>
  <si>
    <t>São Lourenço do Sul</t>
  </si>
  <si>
    <t>Una</t>
  </si>
  <si>
    <t>Japonvar</t>
  </si>
  <si>
    <t>São Luiz Gonzaga</t>
  </si>
  <si>
    <t>Panorama</t>
  </si>
  <si>
    <t>Urandi</t>
  </si>
  <si>
    <t>Jeceaba</t>
  </si>
  <si>
    <t>São Marcos</t>
  </si>
  <si>
    <t>Paraguaçu Paulista</t>
  </si>
  <si>
    <t>Uruçuca</t>
  </si>
  <si>
    <t>Jenipapo de Minas</t>
  </si>
  <si>
    <t>Paraibuna</t>
  </si>
  <si>
    <t>Utinga</t>
  </si>
  <si>
    <t>Jequeri</t>
  </si>
  <si>
    <t>São Martinho da Serra</t>
  </si>
  <si>
    <t>Jequitaí</t>
  </si>
  <si>
    <t>São Miguel das Missões</t>
  </si>
  <si>
    <t>Paranapanema</t>
  </si>
  <si>
    <t>Valente</t>
  </si>
  <si>
    <t>Jequitibá</t>
  </si>
  <si>
    <t>São Nicolau</t>
  </si>
  <si>
    <t>Paranapuã</t>
  </si>
  <si>
    <t>Várzea da Roça</t>
  </si>
  <si>
    <t>Jequitinhonha</t>
  </si>
  <si>
    <t>São Paulo das Missões</t>
  </si>
  <si>
    <t>Parapuã</t>
  </si>
  <si>
    <t>Várzea do Poço</t>
  </si>
  <si>
    <t>Jesuânia</t>
  </si>
  <si>
    <t>São Pedro da Serra</t>
  </si>
  <si>
    <t>Pardinho</t>
  </si>
  <si>
    <t>Várzea Nova</t>
  </si>
  <si>
    <t>Joaíma</t>
  </si>
  <si>
    <t>São Pedro das Missões</t>
  </si>
  <si>
    <t>Pariquera-Açu</t>
  </si>
  <si>
    <t>Varzedo</t>
  </si>
  <si>
    <t>Joanésia</t>
  </si>
  <si>
    <t>São Pedro do Butiá</t>
  </si>
  <si>
    <t>Parisi</t>
  </si>
  <si>
    <t>João Monlevade</t>
  </si>
  <si>
    <t>São Pedro do Sul</t>
  </si>
  <si>
    <t>Patrocínio Paulista</t>
  </si>
  <si>
    <t>Vereda</t>
  </si>
  <si>
    <t>João Pinheiro</t>
  </si>
  <si>
    <t>São Sebastião do Caí</t>
  </si>
  <si>
    <t>Paulicéia</t>
  </si>
  <si>
    <t>Vitória da Conquista</t>
  </si>
  <si>
    <t>Joaquim Felício</t>
  </si>
  <si>
    <t>São Sepé</t>
  </si>
  <si>
    <t>Paulínia</t>
  </si>
  <si>
    <t>Wagner</t>
  </si>
  <si>
    <t>Jordânia</t>
  </si>
  <si>
    <t>São Valentim</t>
  </si>
  <si>
    <t>Paulistânia</t>
  </si>
  <si>
    <t>Wanderley</t>
  </si>
  <si>
    <t>José Gonçalves de Minas</t>
  </si>
  <si>
    <t>São Valentim do Sul</t>
  </si>
  <si>
    <t>Paulo de Faria</t>
  </si>
  <si>
    <t>Wenceslau Guimarães</t>
  </si>
  <si>
    <t>José Raydan</t>
  </si>
  <si>
    <t>São Valério do Sul</t>
  </si>
  <si>
    <t>Pederneiras</t>
  </si>
  <si>
    <t>Xique-Xique</t>
  </si>
  <si>
    <t>Josenópolis</t>
  </si>
  <si>
    <t>São Vendelino</t>
  </si>
  <si>
    <t>Pedra Bela</t>
  </si>
  <si>
    <t>Juatuba</t>
  </si>
  <si>
    <t>São Vicente do Sul</t>
  </si>
  <si>
    <t>Pedranópolis</t>
  </si>
  <si>
    <t>Juiz de Fora</t>
  </si>
  <si>
    <t>Sapiranga</t>
  </si>
  <si>
    <t>Pedregulho</t>
  </si>
  <si>
    <t>Juramento</t>
  </si>
  <si>
    <t>Sapucaia do Sul</t>
  </si>
  <si>
    <t>Pedreira</t>
  </si>
  <si>
    <t>Juruaia</t>
  </si>
  <si>
    <t>Pedrinhas Paulista</t>
  </si>
  <si>
    <t>Juvenília</t>
  </si>
  <si>
    <t>Seberi</t>
  </si>
  <si>
    <t>Pedro de Toledo</t>
  </si>
  <si>
    <t>Ladainha</t>
  </si>
  <si>
    <t>Sede Nova</t>
  </si>
  <si>
    <t>Penápolis</t>
  </si>
  <si>
    <t>Lagamar</t>
  </si>
  <si>
    <t>Segredo</t>
  </si>
  <si>
    <t>Pereira Barreto</t>
  </si>
  <si>
    <t>Lagoa da Prata</t>
  </si>
  <si>
    <t>Selbach</t>
  </si>
  <si>
    <t>Pereiras</t>
  </si>
  <si>
    <t>Lagoa dos Patos</t>
  </si>
  <si>
    <t>Senador Salgado Filho</t>
  </si>
  <si>
    <t>Peruíbe</t>
  </si>
  <si>
    <t>Lagoa Dourada</t>
  </si>
  <si>
    <t>Sentinela do Sul</t>
  </si>
  <si>
    <t>Piacatu</t>
  </si>
  <si>
    <t>Lagoa Formosa</t>
  </si>
  <si>
    <t>Serafina Corrêa</t>
  </si>
  <si>
    <t>Piedade</t>
  </si>
  <si>
    <t>Sério</t>
  </si>
  <si>
    <t>Pilar do Sul</t>
  </si>
  <si>
    <t>Sertão</t>
  </si>
  <si>
    <t>Pindamonhangaba</t>
  </si>
  <si>
    <t>Lajinha</t>
  </si>
  <si>
    <t>Sertão Santana</t>
  </si>
  <si>
    <t>Pindorama</t>
  </si>
  <si>
    <t>Lambari</t>
  </si>
  <si>
    <t>Sete de Setembro</t>
  </si>
  <si>
    <t>Lamim</t>
  </si>
  <si>
    <t>Severiano de Almeida</t>
  </si>
  <si>
    <t>Piquerobi</t>
  </si>
  <si>
    <t>Silveira Martins</t>
  </si>
  <si>
    <t>Piquete</t>
  </si>
  <si>
    <t>Lassance</t>
  </si>
  <si>
    <t>Sinimbu</t>
  </si>
  <si>
    <t>Piracaia</t>
  </si>
  <si>
    <t>Lavras</t>
  </si>
  <si>
    <t>Piracicaba</t>
  </si>
  <si>
    <t>Leandro Ferreira</t>
  </si>
  <si>
    <t>Piraju</t>
  </si>
  <si>
    <t>Leme do Prado</t>
  </si>
  <si>
    <t>Tabaí</t>
  </si>
  <si>
    <t>Pirajuí</t>
  </si>
  <si>
    <t>Leopoldina</t>
  </si>
  <si>
    <t>Pirangi</t>
  </si>
  <si>
    <t>Liberdade</t>
  </si>
  <si>
    <t>Tapera</t>
  </si>
  <si>
    <t>Pirapora do Bom Jesus</t>
  </si>
  <si>
    <t>Lima Duarte</t>
  </si>
  <si>
    <t>Tapes</t>
  </si>
  <si>
    <t>Pirapozinho</t>
  </si>
  <si>
    <t>Limeira do Oeste</t>
  </si>
  <si>
    <t>Taquara</t>
  </si>
  <si>
    <t>Pirassununga</t>
  </si>
  <si>
    <t>Lontra</t>
  </si>
  <si>
    <t>Taquari</t>
  </si>
  <si>
    <t>Piratininga</t>
  </si>
  <si>
    <t>Luisburgo</t>
  </si>
  <si>
    <t>Taquaruçu do Sul</t>
  </si>
  <si>
    <t>Luislândia</t>
  </si>
  <si>
    <t>Luminárias</t>
  </si>
  <si>
    <t>Tenente Portela</t>
  </si>
  <si>
    <t>Platina</t>
  </si>
  <si>
    <t>Luz</t>
  </si>
  <si>
    <t>Terra de Areia</t>
  </si>
  <si>
    <t>Poá</t>
  </si>
  <si>
    <t>Machacalis</t>
  </si>
  <si>
    <t>Teutônia</t>
  </si>
  <si>
    <t>Poloni</t>
  </si>
  <si>
    <t>Machado</t>
  </si>
  <si>
    <t>Tio Hugo</t>
  </si>
  <si>
    <t>Pompéia</t>
  </si>
  <si>
    <t>Madre de Deus de Minas</t>
  </si>
  <si>
    <t>Tiradentes do Sul</t>
  </si>
  <si>
    <t>Pongaí</t>
  </si>
  <si>
    <t>Malacacheta</t>
  </si>
  <si>
    <t>Toropi</t>
  </si>
  <si>
    <t>Pontal</t>
  </si>
  <si>
    <t>Mamonas</t>
  </si>
  <si>
    <t>Torres</t>
  </si>
  <si>
    <t>Pontalinda</t>
  </si>
  <si>
    <t>Manga</t>
  </si>
  <si>
    <t>Tramandaí</t>
  </si>
  <si>
    <t>Pontes Gestal</t>
  </si>
  <si>
    <t>Manhuaçu</t>
  </si>
  <si>
    <t>Travesseiro</t>
  </si>
  <si>
    <t>Populina</t>
  </si>
  <si>
    <t>Manhumirim</t>
  </si>
  <si>
    <t>Três Arroios</t>
  </si>
  <si>
    <t>Porangaba</t>
  </si>
  <si>
    <t>Mantena</t>
  </si>
  <si>
    <t>Três Cachoeiras</t>
  </si>
  <si>
    <t>Porto Feliz</t>
  </si>
  <si>
    <t>Mar de Espanha</t>
  </si>
  <si>
    <t>Três Coroas</t>
  </si>
  <si>
    <t>Porto Ferreira</t>
  </si>
  <si>
    <t>Maravilhas</t>
  </si>
  <si>
    <t>Três de Maio</t>
  </si>
  <si>
    <t>Potim</t>
  </si>
  <si>
    <t>Maria da Fé</t>
  </si>
  <si>
    <t>Três Forquilhas</t>
  </si>
  <si>
    <t>Potirendaba</t>
  </si>
  <si>
    <t>Mariana</t>
  </si>
  <si>
    <t>Três Palmeiras</t>
  </si>
  <si>
    <t>Pracinha</t>
  </si>
  <si>
    <t>Marilac</t>
  </si>
  <si>
    <t>Três Passos</t>
  </si>
  <si>
    <t>Pradópolis</t>
  </si>
  <si>
    <t>Mário Campos</t>
  </si>
  <si>
    <t>Trindade do Sul</t>
  </si>
  <si>
    <t>Maripá de Minas</t>
  </si>
  <si>
    <t>Pratânia</t>
  </si>
  <si>
    <t>Marliéria</t>
  </si>
  <si>
    <t>Tucunduva</t>
  </si>
  <si>
    <t>Presidente Alves</t>
  </si>
  <si>
    <t>Marmelópolis</t>
  </si>
  <si>
    <t>Tunas</t>
  </si>
  <si>
    <t>Presidente Bernardes</t>
  </si>
  <si>
    <t>Martinho Campos</t>
  </si>
  <si>
    <t>Tupanci do Sul</t>
  </si>
  <si>
    <t>Presidente Epitácio</t>
  </si>
  <si>
    <t>Martins Soares</t>
  </si>
  <si>
    <t>Tupanciretã</t>
  </si>
  <si>
    <t>Presidente Prudente</t>
  </si>
  <si>
    <t>Mata Verde</t>
  </si>
  <si>
    <t>Tupandi</t>
  </si>
  <si>
    <t>Presidente Venceslau</t>
  </si>
  <si>
    <t>Materlândia</t>
  </si>
  <si>
    <t>Tuparendi</t>
  </si>
  <si>
    <t>Promissão</t>
  </si>
  <si>
    <t>Mateus Leme</t>
  </si>
  <si>
    <t>Turuçu</t>
  </si>
  <si>
    <t>Quadra</t>
  </si>
  <si>
    <t>Mathias Lobato</t>
  </si>
  <si>
    <t>Ubiretama</t>
  </si>
  <si>
    <t>Quatá</t>
  </si>
  <si>
    <t>Matias Barbosa</t>
  </si>
  <si>
    <t>União da Serra</t>
  </si>
  <si>
    <t>Queiroz</t>
  </si>
  <si>
    <t>Matias Cardoso</t>
  </si>
  <si>
    <t>Unistalda</t>
  </si>
  <si>
    <t>Queluz</t>
  </si>
  <si>
    <t>Matipó</t>
  </si>
  <si>
    <t>Uruguaiana</t>
  </si>
  <si>
    <t>Quintana</t>
  </si>
  <si>
    <t>Mato Verde</t>
  </si>
  <si>
    <t>Vacaria</t>
  </si>
  <si>
    <t>Rafard</t>
  </si>
  <si>
    <t>Matozinhos</t>
  </si>
  <si>
    <t>Vale do Sol</t>
  </si>
  <si>
    <t>Rancharia</t>
  </si>
  <si>
    <t>Matutina</t>
  </si>
  <si>
    <t>Vale Real</t>
  </si>
  <si>
    <t>Redenção da Serra</t>
  </si>
  <si>
    <t>Medeiros</t>
  </si>
  <si>
    <t>Vale Verde</t>
  </si>
  <si>
    <t>Regente Feijó</t>
  </si>
  <si>
    <t>Medina</t>
  </si>
  <si>
    <t>Vanini</t>
  </si>
  <si>
    <t>Reginópolis</t>
  </si>
  <si>
    <t>Mendes Pimentel</t>
  </si>
  <si>
    <t>Venâncio Aires</t>
  </si>
  <si>
    <t>Registro</t>
  </si>
  <si>
    <t>Mercês</t>
  </si>
  <si>
    <t>Restinga</t>
  </si>
  <si>
    <t>Veranópolis</t>
  </si>
  <si>
    <t>Ribeira</t>
  </si>
  <si>
    <t>Minas Novas</t>
  </si>
  <si>
    <t>Vespasiano Correa</t>
  </si>
  <si>
    <t>Ribeirão Bonito</t>
  </si>
  <si>
    <t>Minduri</t>
  </si>
  <si>
    <t>Viadutos</t>
  </si>
  <si>
    <t>Ribeirão Branco</t>
  </si>
  <si>
    <t>Mirabela</t>
  </si>
  <si>
    <t>Viamão</t>
  </si>
  <si>
    <t>Ribeirão Corrente</t>
  </si>
  <si>
    <t>Miradouro</t>
  </si>
  <si>
    <t>Vicente Dutra</t>
  </si>
  <si>
    <t>Ribeirão do Sul</t>
  </si>
  <si>
    <t>Miraí</t>
  </si>
  <si>
    <t>Victor Graeff</t>
  </si>
  <si>
    <t>Ribeirão dos Índios</t>
  </si>
  <si>
    <t>Miravânia</t>
  </si>
  <si>
    <t>Vila Flores</t>
  </si>
  <si>
    <t>Ribeirão Grande</t>
  </si>
  <si>
    <t>Moeda</t>
  </si>
  <si>
    <t>Vila Lângaro</t>
  </si>
  <si>
    <t>Ribeirão Pires</t>
  </si>
  <si>
    <t>Moema</t>
  </si>
  <si>
    <t>Vila Maria</t>
  </si>
  <si>
    <t>Ribeirão Preto</t>
  </si>
  <si>
    <t>Monjolos</t>
  </si>
  <si>
    <t>Vila Nova do Sul</t>
  </si>
  <si>
    <t>Rifaina</t>
  </si>
  <si>
    <t>Monsenhor Paulo</t>
  </si>
  <si>
    <t>Vista Alegre</t>
  </si>
  <si>
    <t>Rincão</t>
  </si>
  <si>
    <t>Montalvânia</t>
  </si>
  <si>
    <t>Vista Alegre do Prata</t>
  </si>
  <si>
    <t>Rinópolis</t>
  </si>
  <si>
    <t>Monte Alegre de Minas</t>
  </si>
  <si>
    <t>Vista Gaúcha</t>
  </si>
  <si>
    <t>Monte Azul</t>
  </si>
  <si>
    <t>Vitória das Missões</t>
  </si>
  <si>
    <t>Rio das Pedras</t>
  </si>
  <si>
    <t>Monte Belo</t>
  </si>
  <si>
    <t>Westfalia</t>
  </si>
  <si>
    <t>Rio Grande da Serra</t>
  </si>
  <si>
    <t>Monte Carmelo</t>
  </si>
  <si>
    <t>Xangri-lá</t>
  </si>
  <si>
    <t>Riolândia</t>
  </si>
  <si>
    <t>Monte Formoso</t>
  </si>
  <si>
    <t>Riversul</t>
  </si>
  <si>
    <t>Monte Santo de Minas</t>
  </si>
  <si>
    <t>Rosana</t>
  </si>
  <si>
    <t>Monte Sião</t>
  </si>
  <si>
    <t>Roseira</t>
  </si>
  <si>
    <t>Montes Claros</t>
  </si>
  <si>
    <t>Rubiácea</t>
  </si>
  <si>
    <t>Montezuma</t>
  </si>
  <si>
    <t>Rubinéia</t>
  </si>
  <si>
    <t>Morada Nova de Minas</t>
  </si>
  <si>
    <t>Sabino</t>
  </si>
  <si>
    <t>Morro da Garça</t>
  </si>
  <si>
    <t>Sagres</t>
  </si>
  <si>
    <t>Morro do Pilar</t>
  </si>
  <si>
    <t>Sales</t>
  </si>
  <si>
    <t>Munhoz</t>
  </si>
  <si>
    <t>Sales Oliveira</t>
  </si>
  <si>
    <t>Muriaé</t>
  </si>
  <si>
    <t>Salesópolis</t>
  </si>
  <si>
    <t>Mutum</t>
  </si>
  <si>
    <t>Salmourão</t>
  </si>
  <si>
    <t>Muzambinho</t>
  </si>
  <si>
    <t>Nacip Raydan</t>
  </si>
  <si>
    <t>Salto</t>
  </si>
  <si>
    <t>Nanuque</t>
  </si>
  <si>
    <t>Salto de Pirapora</t>
  </si>
  <si>
    <t>Naque</t>
  </si>
  <si>
    <t>Salto Grande</t>
  </si>
  <si>
    <t>Natalândia</t>
  </si>
  <si>
    <t>Sandovalina</t>
  </si>
  <si>
    <t>Natércia</t>
  </si>
  <si>
    <t>Santa Adélia</t>
  </si>
  <si>
    <t>Nazareno</t>
  </si>
  <si>
    <t>Santa Albertina</t>
  </si>
  <si>
    <t>Nepomuceno</t>
  </si>
  <si>
    <t>Santa Bárbara d'Oeste</t>
  </si>
  <si>
    <t>Ninheira</t>
  </si>
  <si>
    <t>Santa Branca</t>
  </si>
  <si>
    <t>Nova Belém</t>
  </si>
  <si>
    <t>Santa Clara d'Oeste</t>
  </si>
  <si>
    <t>Nova Era</t>
  </si>
  <si>
    <t>Santa Cruz da Conceição</t>
  </si>
  <si>
    <t>Nova Lima</t>
  </si>
  <si>
    <t>Santa Cruz da Esperança</t>
  </si>
  <si>
    <t>Nova Módica</t>
  </si>
  <si>
    <t>Santa Cruz das Palmeiras</t>
  </si>
  <si>
    <t>Nova Ponte</t>
  </si>
  <si>
    <t>Santa Cruz do Rio Pardo</t>
  </si>
  <si>
    <t>Nova Porteirinha</t>
  </si>
  <si>
    <t>Santa Ernestina</t>
  </si>
  <si>
    <t>Nova Resende</t>
  </si>
  <si>
    <t>Santa Fé do Sul</t>
  </si>
  <si>
    <t>Nova Serrana</t>
  </si>
  <si>
    <t>Santa Gertrudes</t>
  </si>
  <si>
    <t>Novo Cruzeiro</t>
  </si>
  <si>
    <t>Novo Oriente de Minas</t>
  </si>
  <si>
    <t>Santa Maria da Serra</t>
  </si>
  <si>
    <t>Novorizonte</t>
  </si>
  <si>
    <t>Santa Mercedes</t>
  </si>
  <si>
    <t>Olaria</t>
  </si>
  <si>
    <t>Santa Rita do Passa Quatro</t>
  </si>
  <si>
    <t>Olhos-d'Água</t>
  </si>
  <si>
    <t>Santa Rita d'Oeste</t>
  </si>
  <si>
    <t>Olímpio Noronha</t>
  </si>
  <si>
    <t>Santa Rosa de Viterbo</t>
  </si>
  <si>
    <t>Oliveira</t>
  </si>
  <si>
    <t>Santa Salete</t>
  </si>
  <si>
    <t>Oliveira Fortes</t>
  </si>
  <si>
    <t>Santana da Ponte Pensa</t>
  </si>
  <si>
    <t>Onça de Pitangui</t>
  </si>
  <si>
    <t>Santana de Parnaíba</t>
  </si>
  <si>
    <t>Oratórios</t>
  </si>
  <si>
    <t>Santo Anastácio</t>
  </si>
  <si>
    <t>Orizânia</t>
  </si>
  <si>
    <t>Santo Antônio da Alegria</t>
  </si>
  <si>
    <t>Ouro Fino</t>
  </si>
  <si>
    <t>Santo Antônio de Posse</t>
  </si>
  <si>
    <t>Ouro Preto</t>
  </si>
  <si>
    <t>Santo Antônio do Aracanguá</t>
  </si>
  <si>
    <t>Ouro Verde de Minas</t>
  </si>
  <si>
    <t>Santo Antônio do Jardim</t>
  </si>
  <si>
    <t>Padre Carvalho</t>
  </si>
  <si>
    <t>Santo Antônio do Pinhal</t>
  </si>
  <si>
    <t>Padre Paraíso</t>
  </si>
  <si>
    <t>Santo Expedito</t>
  </si>
  <si>
    <t>Pai Pedro</t>
  </si>
  <si>
    <t>Santópolis do Aguapeí</t>
  </si>
  <si>
    <t>Paineiras</t>
  </si>
  <si>
    <t>Santos</t>
  </si>
  <si>
    <t>Pains</t>
  </si>
  <si>
    <t>São Bento do Sapucaí</t>
  </si>
  <si>
    <t>Paiva</t>
  </si>
  <si>
    <t>São Bernardo do Campo</t>
  </si>
  <si>
    <t>Palma</t>
  </si>
  <si>
    <t>São Caetano do Sul</t>
  </si>
  <si>
    <t>Palmópolis</t>
  </si>
  <si>
    <t>Papagaios</t>
  </si>
  <si>
    <t>Pará de Minas</t>
  </si>
  <si>
    <t>São João da Boa Vista</t>
  </si>
  <si>
    <t>Paracatu</t>
  </si>
  <si>
    <t>São João das Duas Pontes</t>
  </si>
  <si>
    <t>Paraguaçu</t>
  </si>
  <si>
    <t>São João de Iracema</t>
  </si>
  <si>
    <t>Paraisópolis</t>
  </si>
  <si>
    <t>São João do Pau d'Alho</t>
  </si>
  <si>
    <t>Paraopeba</t>
  </si>
  <si>
    <t>São Joaquim da Barra</t>
  </si>
  <si>
    <t>Passa Quatro</t>
  </si>
  <si>
    <t>São José da Bela Vista</t>
  </si>
  <si>
    <t>Passa Tempo</t>
  </si>
  <si>
    <t>São José do Barreiro</t>
  </si>
  <si>
    <t>Passabém</t>
  </si>
  <si>
    <t>São José do Rio Pardo</t>
  </si>
  <si>
    <t>Passa-Vinte</t>
  </si>
  <si>
    <t>São José do Rio Preto</t>
  </si>
  <si>
    <t>Passos</t>
  </si>
  <si>
    <t>São José dos Campos</t>
  </si>
  <si>
    <t>Patis</t>
  </si>
  <si>
    <t>São Lourenço da Serra</t>
  </si>
  <si>
    <t>Patos de Minas</t>
  </si>
  <si>
    <t>São Luís do Paraitinga</t>
  </si>
  <si>
    <t>Patrocínio</t>
  </si>
  <si>
    <t>São Manuel</t>
  </si>
  <si>
    <t>Patrocínio do Muriaé</t>
  </si>
  <si>
    <t>São Miguel Arcanjo</t>
  </si>
  <si>
    <t>Paula Cândido</t>
  </si>
  <si>
    <t>São Paulo</t>
  </si>
  <si>
    <t>Paulistas</t>
  </si>
  <si>
    <t>Pavão</t>
  </si>
  <si>
    <t>São Pedro do Turvo</t>
  </si>
  <si>
    <t>Peçanha</t>
  </si>
  <si>
    <t>São Roque</t>
  </si>
  <si>
    <t>Pedra Azul</t>
  </si>
  <si>
    <t>Pedra Bonita</t>
  </si>
  <si>
    <t>São Sebastião da Grama</t>
  </si>
  <si>
    <t>Pedra do Anta</t>
  </si>
  <si>
    <t>Pedra do Indaiá</t>
  </si>
  <si>
    <t>Pedra Dourada</t>
  </si>
  <si>
    <t>Sarapuí</t>
  </si>
  <si>
    <t>Pedralva</t>
  </si>
  <si>
    <t>Sarutaiá</t>
  </si>
  <si>
    <t>Pedras de Maria da Cruz</t>
  </si>
  <si>
    <t>Sebastianópolis do Sul</t>
  </si>
  <si>
    <t>Pedrinópolis</t>
  </si>
  <si>
    <t>Serra Azul</t>
  </si>
  <si>
    <t>Pedro Leopoldo</t>
  </si>
  <si>
    <t>Serra Negra</t>
  </si>
  <si>
    <t>Pedro Teixeira</t>
  </si>
  <si>
    <t>Serrana</t>
  </si>
  <si>
    <t>Pequeri</t>
  </si>
  <si>
    <t>Pequi</t>
  </si>
  <si>
    <t>Sete Barras</t>
  </si>
  <si>
    <t>Perdigão</t>
  </si>
  <si>
    <t>Severínia</t>
  </si>
  <si>
    <t>Perdizes</t>
  </si>
  <si>
    <t>Silveiras</t>
  </si>
  <si>
    <t>Perdões</t>
  </si>
  <si>
    <t>Socorro</t>
  </si>
  <si>
    <t>Periquito</t>
  </si>
  <si>
    <t>Sorocaba</t>
  </si>
  <si>
    <t>Pescador</t>
  </si>
  <si>
    <t>Sud Mennucci</t>
  </si>
  <si>
    <t>Piau</t>
  </si>
  <si>
    <t>Sumaré</t>
  </si>
  <si>
    <t>Piedade de Caratinga</t>
  </si>
  <si>
    <t>Suzanápolis</t>
  </si>
  <si>
    <t>Piedade de Ponte Nova</t>
  </si>
  <si>
    <t>Suzano</t>
  </si>
  <si>
    <t>Piedade do Rio Grande</t>
  </si>
  <si>
    <t>Tabapuã</t>
  </si>
  <si>
    <t>Piedade dos Gerais</t>
  </si>
  <si>
    <t>Pimenta</t>
  </si>
  <si>
    <t>Taboão da Serra</t>
  </si>
  <si>
    <t>Pingo-d'Água</t>
  </si>
  <si>
    <t>Taciba</t>
  </si>
  <si>
    <t>Pintópolis</t>
  </si>
  <si>
    <t>Taguaí</t>
  </si>
  <si>
    <t>Piracema</t>
  </si>
  <si>
    <t>Taiaçu</t>
  </si>
  <si>
    <t>Pirajuba</t>
  </si>
  <si>
    <t>Taiúva</t>
  </si>
  <si>
    <t>Piranga</t>
  </si>
  <si>
    <t>Tambaú</t>
  </si>
  <si>
    <t>Piranguçu</t>
  </si>
  <si>
    <t>Tanabi</t>
  </si>
  <si>
    <t>Piranguinho</t>
  </si>
  <si>
    <t>Tapiraí</t>
  </si>
  <si>
    <t>Pirapetinga</t>
  </si>
  <si>
    <t>Tapiratiba</t>
  </si>
  <si>
    <t>Pirapora</t>
  </si>
  <si>
    <t>Taquaral</t>
  </si>
  <si>
    <t>Piraúba</t>
  </si>
  <si>
    <t>Taquaritinga</t>
  </si>
  <si>
    <t>Pitangui</t>
  </si>
  <si>
    <t>Taquarituba</t>
  </si>
  <si>
    <t>Piumhi</t>
  </si>
  <si>
    <t>Taquarivaí</t>
  </si>
  <si>
    <t>Planura</t>
  </si>
  <si>
    <t>Tarabai</t>
  </si>
  <si>
    <t>Poço Fundo</t>
  </si>
  <si>
    <t>Tarumã</t>
  </si>
  <si>
    <t>Poços de Caldas</t>
  </si>
  <si>
    <t>Tatuí</t>
  </si>
  <si>
    <t>Pocrane</t>
  </si>
  <si>
    <t>Taubaté</t>
  </si>
  <si>
    <t>Pompéu</t>
  </si>
  <si>
    <t>Tejupá</t>
  </si>
  <si>
    <t>Ponte Nova</t>
  </si>
  <si>
    <t>Ponto Chique</t>
  </si>
  <si>
    <t>Ponto dos Volantes</t>
  </si>
  <si>
    <t>Tietê</t>
  </si>
  <si>
    <t>Porteirinha</t>
  </si>
  <si>
    <t>Timburi</t>
  </si>
  <si>
    <t>Porto Firme</t>
  </si>
  <si>
    <t>Torre de Pedra</t>
  </si>
  <si>
    <t>Poté</t>
  </si>
  <si>
    <t>Torrinha</t>
  </si>
  <si>
    <t>Pouso Alegre</t>
  </si>
  <si>
    <t>Trabiju</t>
  </si>
  <si>
    <t>Pouso Alto</t>
  </si>
  <si>
    <t>Tremembé</t>
  </si>
  <si>
    <t>Prados</t>
  </si>
  <si>
    <t>Três Fronteiras</t>
  </si>
  <si>
    <t>Tuiuti</t>
  </si>
  <si>
    <t>Pratápolis</t>
  </si>
  <si>
    <t>Tupã</t>
  </si>
  <si>
    <t>Pratinha</t>
  </si>
  <si>
    <t>Tupi Paulista</t>
  </si>
  <si>
    <t>Turiúba</t>
  </si>
  <si>
    <t>Turmalina</t>
  </si>
  <si>
    <t>Presidente Kubitschek</t>
  </si>
  <si>
    <t>Ubarana</t>
  </si>
  <si>
    <t>Presidente Olegário</t>
  </si>
  <si>
    <t>Ubatuba</t>
  </si>
  <si>
    <t>Prudente de Morais</t>
  </si>
  <si>
    <t>Ubirajara</t>
  </si>
  <si>
    <t>Quartel Geral</t>
  </si>
  <si>
    <t>Uchoa</t>
  </si>
  <si>
    <t>Queluzito</t>
  </si>
  <si>
    <t>União Paulista</t>
  </si>
  <si>
    <t>Raposos</t>
  </si>
  <si>
    <t>Urânia</t>
  </si>
  <si>
    <t>Raul Soares</t>
  </si>
  <si>
    <t>Uru</t>
  </si>
  <si>
    <t>Recreio</t>
  </si>
  <si>
    <t>Urupês</t>
  </si>
  <si>
    <t>Reduto</t>
  </si>
  <si>
    <t>Valentim Gentil</t>
  </si>
  <si>
    <t>Resende Costa</t>
  </si>
  <si>
    <t>Valinhos</t>
  </si>
  <si>
    <t>Resplendor</t>
  </si>
  <si>
    <t>Valparaíso</t>
  </si>
  <si>
    <t>Ressaquinha</t>
  </si>
  <si>
    <t>Vargem Grande do Sul</t>
  </si>
  <si>
    <t>Riacho dos Machados</t>
  </si>
  <si>
    <t>Vargem Grande Paulista</t>
  </si>
  <si>
    <t>Ribeirão das Neves</t>
  </si>
  <si>
    <t>Várzea Paulista</t>
  </si>
  <si>
    <t>Ribeirão Vermelho</t>
  </si>
  <si>
    <t>Rio Acima</t>
  </si>
  <si>
    <t>Vinhedo</t>
  </si>
  <si>
    <t>Rio Casca</t>
  </si>
  <si>
    <t>Viradouro</t>
  </si>
  <si>
    <t>Rio do Prado</t>
  </si>
  <si>
    <t>Vista Alegre do Alto</t>
  </si>
  <si>
    <t>Rio Doce</t>
  </si>
  <si>
    <t>Vitória Brasil</t>
  </si>
  <si>
    <t>Rio Espera</t>
  </si>
  <si>
    <t>Votorantim</t>
  </si>
  <si>
    <t>Rio Manso</t>
  </si>
  <si>
    <t>Votuporanga</t>
  </si>
  <si>
    <t>Rio Novo</t>
  </si>
  <si>
    <t>Zacarias</t>
  </si>
  <si>
    <t>Rio Paranaíba</t>
  </si>
  <si>
    <t>Rio Pardo de Minas</t>
  </si>
  <si>
    <t>Rio Piracicaba</t>
  </si>
  <si>
    <t>Rio Pomba</t>
  </si>
  <si>
    <t>Rio Preto</t>
  </si>
  <si>
    <t>Rio Vermelho</t>
  </si>
  <si>
    <t>Ritápolis</t>
  </si>
  <si>
    <t>Rochedo de Minas</t>
  </si>
  <si>
    <t>Rodeiro</t>
  </si>
  <si>
    <t>Romaria</t>
  </si>
  <si>
    <t>Rosário da Limeira</t>
  </si>
  <si>
    <t>Rubelita</t>
  </si>
  <si>
    <t>Rubim</t>
  </si>
  <si>
    <t>Sabará</t>
  </si>
  <si>
    <t>Sabinópolis</t>
  </si>
  <si>
    <t>Sacramento</t>
  </si>
  <si>
    <t>Salinas</t>
  </si>
  <si>
    <t>Salto da Divisa</t>
  </si>
  <si>
    <t>Santa Bárbara do Leste</t>
  </si>
  <si>
    <t>Santa Bárbara do Monte Verde</t>
  </si>
  <si>
    <t>Santa Bárbara do Tugúrio</t>
  </si>
  <si>
    <t>Santa Cruz de Minas</t>
  </si>
  <si>
    <t>Santa Cruz de Salinas</t>
  </si>
  <si>
    <t>Santa Cruz do Escalvado</t>
  </si>
  <si>
    <t>Santa Efigênia de Minas</t>
  </si>
  <si>
    <t>Santa Fé de Minas</t>
  </si>
  <si>
    <t>Santa Helena de Minas</t>
  </si>
  <si>
    <t>Santa Juliana</t>
  </si>
  <si>
    <t>Santa Margarida</t>
  </si>
  <si>
    <t>Santa Maria de Itabira</t>
  </si>
  <si>
    <t>Santa Maria do Salto</t>
  </si>
  <si>
    <t>Santa Maria do Suaçuí</t>
  </si>
  <si>
    <t>Santa Rita de Caldas</t>
  </si>
  <si>
    <t>Santa Rita de Ibitipoca</t>
  </si>
  <si>
    <t>Santa Rita de Jacutinga</t>
  </si>
  <si>
    <t>Santa Rita de Minas</t>
  </si>
  <si>
    <t>Santa Rita do Itueto</t>
  </si>
  <si>
    <t>Santa Rita do Sapucaí</t>
  </si>
  <si>
    <t>Santa Rosa da Serra</t>
  </si>
  <si>
    <t>Santa Vitória</t>
  </si>
  <si>
    <t>Santana da Vargem</t>
  </si>
  <si>
    <t>Santana de Cataguases</t>
  </si>
  <si>
    <t>Santana de Pirapama</t>
  </si>
  <si>
    <t>Santana do Deserto</t>
  </si>
  <si>
    <t>Santana do Garambéu</t>
  </si>
  <si>
    <t>Santana do Jacaré</t>
  </si>
  <si>
    <t>Santana do Manhuaçu</t>
  </si>
  <si>
    <t>Santana do Paraíso</t>
  </si>
  <si>
    <t>Santana do Riacho</t>
  </si>
  <si>
    <t>Santana dos Montes</t>
  </si>
  <si>
    <t>Santo Antônio do Amparo</t>
  </si>
  <si>
    <t>Santo Antônio do Aventureiro</t>
  </si>
  <si>
    <t>Santo Antônio do Grama</t>
  </si>
  <si>
    <t>Santo Antônio do Itambé</t>
  </si>
  <si>
    <t>Santo Antônio do Jacinto</t>
  </si>
  <si>
    <t>Santo Antônio do Monte</t>
  </si>
  <si>
    <t>Santo Antônio do Retiro</t>
  </si>
  <si>
    <t>Santo Antônio do Rio Abaixo</t>
  </si>
  <si>
    <t>Santo Hipólito</t>
  </si>
  <si>
    <t>Santos Dumont</t>
  </si>
  <si>
    <t>São Bento Abade</t>
  </si>
  <si>
    <t>São Brás do Suaçuí</t>
  </si>
  <si>
    <t>São Domingos das Dores</t>
  </si>
  <si>
    <t>São Domingos do Prata</t>
  </si>
  <si>
    <t>São Félix de Minas</t>
  </si>
  <si>
    <t>São Francisco de Sales</t>
  </si>
  <si>
    <t>São Francisco do Glória</t>
  </si>
  <si>
    <t>São Geraldo</t>
  </si>
  <si>
    <t>São Geraldo da Piedade</t>
  </si>
  <si>
    <t>São Geraldo do Baixio</t>
  </si>
  <si>
    <t>São Gonçalo do Abaeté</t>
  </si>
  <si>
    <t>São Gonçalo do Pará</t>
  </si>
  <si>
    <t>São Gonçalo do Rio Abaixo</t>
  </si>
  <si>
    <t>São Gonçalo do Rio Preto</t>
  </si>
  <si>
    <t>São Gonçalo do Sapucaí</t>
  </si>
  <si>
    <t>São Gotardo</t>
  </si>
  <si>
    <t>São João Batista do Glória</t>
  </si>
  <si>
    <t>São João da Lagoa</t>
  </si>
  <si>
    <t>São João da Mata</t>
  </si>
  <si>
    <t>São João da Ponte</t>
  </si>
  <si>
    <t>São João das Missões</t>
  </si>
  <si>
    <t>São João del Rei</t>
  </si>
  <si>
    <t>São João do Manhuaçu</t>
  </si>
  <si>
    <t>São João do Manteninha</t>
  </si>
  <si>
    <t>São João do Oriente</t>
  </si>
  <si>
    <t>São João do Pacuí</t>
  </si>
  <si>
    <t>São João Evangelista</t>
  </si>
  <si>
    <t>São João Nepomuceno</t>
  </si>
  <si>
    <t>São Joaquim de Bicas</t>
  </si>
  <si>
    <t>São José da Barra</t>
  </si>
  <si>
    <t>São José da Lapa</t>
  </si>
  <si>
    <t>São José da Safira</t>
  </si>
  <si>
    <t>São José da Varginha</t>
  </si>
  <si>
    <t>São José do Alegre</t>
  </si>
  <si>
    <t>São José do Goiabal</t>
  </si>
  <si>
    <t>São José do Jacuri</t>
  </si>
  <si>
    <t>São José do Mantimento</t>
  </si>
  <si>
    <t>São Lourenço</t>
  </si>
  <si>
    <t>São Miguel do Anta</t>
  </si>
  <si>
    <t>São Pedro da União</t>
  </si>
  <si>
    <t>São Pedro do Suaçuí</t>
  </si>
  <si>
    <t>São Pedro dos Ferros</t>
  </si>
  <si>
    <t>São Romão</t>
  </si>
  <si>
    <t>São Roque de Minas</t>
  </si>
  <si>
    <t>São Sebastião da Bela Vista</t>
  </si>
  <si>
    <t>São Sebastião da Vargem Alegre</t>
  </si>
  <si>
    <t>São Sebastião do Anta</t>
  </si>
  <si>
    <t>São Sebastião do Maranhão</t>
  </si>
  <si>
    <t>São Sebastião do Oeste</t>
  </si>
  <si>
    <t>São Sebastião do Paraíso</t>
  </si>
  <si>
    <t>São Sebastião do Rio Preto</t>
  </si>
  <si>
    <t>São Sebastião do Rio Verde</t>
  </si>
  <si>
    <t>São Thomé das Letras</t>
  </si>
  <si>
    <t>São Tiago</t>
  </si>
  <si>
    <t>São Tomás de Aquino</t>
  </si>
  <si>
    <t>São Vicente de Minas</t>
  </si>
  <si>
    <t>Sapucaí-Mirim</t>
  </si>
  <si>
    <t>Sardoá</t>
  </si>
  <si>
    <t>Sarzedo</t>
  </si>
  <si>
    <t>Sem-Peixe</t>
  </si>
  <si>
    <t>Senador Amaral</t>
  </si>
  <si>
    <t>Senador Cortes</t>
  </si>
  <si>
    <t>Senador Firmino</t>
  </si>
  <si>
    <t>Senador José Bento</t>
  </si>
  <si>
    <t>Senador Modestino Gonçalves</t>
  </si>
  <si>
    <t>Senhora de Oliveira</t>
  </si>
  <si>
    <t>Senhora do Porto</t>
  </si>
  <si>
    <t>Senhora dos Remédios</t>
  </si>
  <si>
    <t>Sericita</t>
  </si>
  <si>
    <t>Seritinga</t>
  </si>
  <si>
    <t>Serra Azul de Minas</t>
  </si>
  <si>
    <t>Serra da Saudade</t>
  </si>
  <si>
    <t>Serra do Salitre</t>
  </si>
  <si>
    <t>Serra dos Aimorés</t>
  </si>
  <si>
    <t>Serrania</t>
  </si>
  <si>
    <t>Serranópolis de Minas</t>
  </si>
  <si>
    <t>Serranos</t>
  </si>
  <si>
    <t>Serro</t>
  </si>
  <si>
    <t>Sete Lagoas</t>
  </si>
  <si>
    <t>Setubinha</t>
  </si>
  <si>
    <t>Silveirânia</t>
  </si>
  <si>
    <t>Silvianópolis</t>
  </si>
  <si>
    <t>Simão Pereira</t>
  </si>
  <si>
    <t>Simonésia</t>
  </si>
  <si>
    <t>Sobrália</t>
  </si>
  <si>
    <t>Soledade de Minas</t>
  </si>
  <si>
    <t>Tabuleiro</t>
  </si>
  <si>
    <t>Taiobeiras</t>
  </si>
  <si>
    <t>Taparuba</t>
  </si>
  <si>
    <t>Taquaraçu de Minas</t>
  </si>
  <si>
    <t>Tarumirim</t>
  </si>
  <si>
    <t>Teixeiras</t>
  </si>
  <si>
    <t>Teófilo Otoni</t>
  </si>
  <si>
    <t>Timóteo</t>
  </si>
  <si>
    <t>Tiradentes</t>
  </si>
  <si>
    <t>Tiros</t>
  </si>
  <si>
    <t>Tocantins</t>
  </si>
  <si>
    <t>Tocos do Moji</t>
  </si>
  <si>
    <t>Tombos</t>
  </si>
  <si>
    <t>Três Corações</t>
  </si>
  <si>
    <t>Três Marias</t>
  </si>
  <si>
    <t>Três Pontas</t>
  </si>
  <si>
    <t>Tumiritinga</t>
  </si>
  <si>
    <t>Tupaciguara</t>
  </si>
  <si>
    <t>Turvolândia</t>
  </si>
  <si>
    <t>Ubá</t>
  </si>
  <si>
    <t>Ubaí</t>
  </si>
  <si>
    <t>Ubaporanga</t>
  </si>
  <si>
    <t>Uberaba</t>
  </si>
  <si>
    <t>Uberlândia</t>
  </si>
  <si>
    <t>Umburatiba</t>
  </si>
  <si>
    <t>Unaí</t>
  </si>
  <si>
    <t>União de Minas</t>
  </si>
  <si>
    <t>Uruana de Minas</t>
  </si>
  <si>
    <t>Urucânia</t>
  </si>
  <si>
    <t>Urucuia</t>
  </si>
  <si>
    <t>Vargem Alegre</t>
  </si>
  <si>
    <t>Vargem Grande do Rio Pardo</t>
  </si>
  <si>
    <t>Varginha</t>
  </si>
  <si>
    <t>Varjão de Minas</t>
  </si>
  <si>
    <t>Várzea da Palma</t>
  </si>
  <si>
    <t>Varzelândia</t>
  </si>
  <si>
    <t>Vazante</t>
  </si>
  <si>
    <t>Verdelândia</t>
  </si>
  <si>
    <t>Veredinha</t>
  </si>
  <si>
    <t>Veríssimo</t>
  </si>
  <si>
    <t>Vermelho Novo</t>
  </si>
  <si>
    <t>Vespasiano</t>
  </si>
  <si>
    <t>Vieiras</t>
  </si>
  <si>
    <t>Virgem da Lapa</t>
  </si>
  <si>
    <t>Virgínia</t>
  </si>
  <si>
    <t>Virginópolis</t>
  </si>
  <si>
    <t>Virgolândia</t>
  </si>
  <si>
    <t>Visconde do Rio Branco</t>
  </si>
  <si>
    <t>Volta Grande</t>
  </si>
  <si>
    <t>Antigeno:</t>
  </si>
  <si>
    <t>Espécie</t>
  </si>
  <si>
    <t>Município</t>
  </si>
  <si>
    <t>PPD_BOV</t>
  </si>
  <si>
    <t>PPD_AVI</t>
  </si>
  <si>
    <t>CodIBGE</t>
  </si>
  <si>
    <t>Lagoa Mirim</t>
  </si>
  <si>
    <t>Taipas do Tocantins</t>
  </si>
  <si>
    <t>Registros</t>
  </si>
  <si>
    <t>Prop_testadas_BRUC</t>
  </si>
  <si>
    <t>Ind_1</t>
  </si>
  <si>
    <t>Ind_2</t>
  </si>
  <si>
    <t>Ind 1</t>
  </si>
  <si>
    <t>MÊS</t>
  </si>
  <si>
    <t>Ind1</t>
  </si>
  <si>
    <t>IND 1</t>
  </si>
  <si>
    <t>IND 2</t>
  </si>
  <si>
    <t>Tem ERRO?</t>
  </si>
  <si>
    <t>BRUC VACINA</t>
  </si>
  <si>
    <t>BRUC ANTIGENOS</t>
  </si>
  <si>
    <t>BRUC EXAMES</t>
  </si>
  <si>
    <t>TUB ALERGENOS</t>
  </si>
  <si>
    <t>TUB EXAMES</t>
  </si>
  <si>
    <t>Semestre</t>
  </si>
  <si>
    <t>SEMESTRE</t>
  </si>
  <si>
    <t>Ind_3</t>
  </si>
  <si>
    <t>Ind_4</t>
  </si>
  <si>
    <t>Ind_5</t>
  </si>
  <si>
    <t>Ind_6</t>
  </si>
  <si>
    <t>Validação dos Informes</t>
  </si>
  <si>
    <t>N_animais_AAT_REAG</t>
  </si>
  <si>
    <t>N_animais_AAT_TOT</t>
  </si>
  <si>
    <t>N_animais_2ME_REAG</t>
  </si>
  <si>
    <t>N_animais_2ME_INC</t>
  </si>
  <si>
    <t>N_animais_2ME_TOT</t>
  </si>
  <si>
    <t>N_animais_FC_REAG</t>
  </si>
  <si>
    <t>N_animais_FC_TOT</t>
  </si>
  <si>
    <t>N_PROPR_TAL_REAG</t>
  </si>
  <si>
    <t>N_PROP_TAL_TOT</t>
  </si>
  <si>
    <t>Propr_testadas</t>
  </si>
  <si>
    <t>Alergeno</t>
  </si>
  <si>
    <t>Responsável na SFA</t>
  </si>
  <si>
    <t>Verificado pelo ponto focal de informação e epidemiologia SVE</t>
  </si>
  <si>
    <t>Verificado pelo ponto focal de informação e epidemiologia SFA</t>
  </si>
  <si>
    <t>JAN</t>
  </si>
  <si>
    <t>Assis brasil</t>
  </si>
  <si>
    <t>FEV</t>
  </si>
  <si>
    <t>MAR</t>
  </si>
  <si>
    <t>ABR</t>
  </si>
  <si>
    <t>MAI</t>
  </si>
  <si>
    <t>Cruzeiro do sul</t>
  </si>
  <si>
    <t>JUN</t>
  </si>
  <si>
    <t>JUL</t>
  </si>
  <si>
    <t>AGO</t>
  </si>
  <si>
    <t>SET</t>
  </si>
  <si>
    <t>Mâncio lima</t>
  </si>
  <si>
    <t>OUT</t>
  </si>
  <si>
    <t>Manoel urbano</t>
  </si>
  <si>
    <t>NOV</t>
  </si>
  <si>
    <t>Marechal thaumaturgo</t>
  </si>
  <si>
    <t>DEZ</t>
  </si>
  <si>
    <t>Plácido de castro</t>
  </si>
  <si>
    <t>Porto acre</t>
  </si>
  <si>
    <t>Porto walter</t>
  </si>
  <si>
    <t>Rio branco</t>
  </si>
  <si>
    <t>Rodrigues alves</t>
  </si>
  <si>
    <t>Santa rosa do purus</t>
  </si>
  <si>
    <t>Sena madureira</t>
  </si>
  <si>
    <t>Senador guiomard</t>
  </si>
  <si>
    <t>Data_Retificação_SVE_SFA</t>
  </si>
  <si>
    <t>Data_Retificação_SFA_CIEP</t>
  </si>
  <si>
    <t>Data_envio_SVE_SFA</t>
  </si>
  <si>
    <t>Data_envio_SFA_CIEP</t>
  </si>
  <si>
    <t>BOVINA</t>
  </si>
  <si>
    <t>BUBALINA</t>
  </si>
  <si>
    <t>SUINA</t>
  </si>
  <si>
    <t>OUTRAS</t>
  </si>
  <si>
    <t>SUÍNA</t>
  </si>
  <si>
    <t>Doses_rec_SFA</t>
  </si>
  <si>
    <t>Doses_rec_SVE</t>
  </si>
  <si>
    <t>Doses_rec_CV</t>
  </si>
  <si>
    <t>Doses_distr_IN_ENS/PESQ</t>
  </si>
  <si>
    <t>Doses_distr_OUT</t>
  </si>
  <si>
    <t>Doses_distr_MVH</t>
  </si>
  <si>
    <t>N_animais_FPA_REAG</t>
  </si>
  <si>
    <t>N_animais_FPA_TOT</t>
  </si>
  <si>
    <t>N_animais_FPA_INC</t>
  </si>
  <si>
    <t>N_animais_TCC_REAG</t>
  </si>
  <si>
    <t>N_animais_TCC_INC</t>
  </si>
  <si>
    <t>N_animais_TCC_TOT</t>
  </si>
  <si>
    <t>N_animais_TCS_REAG</t>
  </si>
  <si>
    <t>N_animais_TCS_INC</t>
  </si>
  <si>
    <t>N_animais_TCS_TOT</t>
  </si>
  <si>
    <t>N_animais_TPC_REAG</t>
  </si>
  <si>
    <t>N_animais_TPC_TOT</t>
  </si>
  <si>
    <t>N_animais_OUTROS_REAG</t>
  </si>
  <si>
    <t xml:space="preserve"> Tot fêmeas vacinadas B19 </t>
  </si>
  <si>
    <r>
      <t xml:space="preserve">Total fêmeas </t>
    </r>
    <r>
      <rPr>
        <b/>
        <u/>
        <sz val="11"/>
        <rFont val="Calibri"/>
        <family val="2"/>
      </rPr>
      <t>Bubalinas</t>
    </r>
    <r>
      <rPr>
        <b/>
        <sz val="11"/>
        <rFont val="Calibri"/>
        <family val="2"/>
      </rPr>
      <t xml:space="preserve"> (3-8m) vacinadas B19</t>
    </r>
  </si>
  <si>
    <r>
      <t xml:space="preserve">Fêmeas </t>
    </r>
    <r>
      <rPr>
        <b/>
        <u/>
        <sz val="11"/>
        <rFont val="Calibri"/>
        <family val="2"/>
      </rPr>
      <t>Bovinas</t>
    </r>
    <r>
      <rPr>
        <b/>
        <sz val="11"/>
        <rFont val="Calibri"/>
        <family val="2"/>
      </rPr>
      <t xml:space="preserve"> 3 a 8 m Vacinadas RB51</t>
    </r>
  </si>
  <si>
    <r>
      <t xml:space="preserve">TOTAL   Fêmeas </t>
    </r>
    <r>
      <rPr>
        <b/>
        <u/>
        <sz val="11"/>
        <rFont val="Calibri"/>
        <family val="2"/>
      </rPr>
      <t>Bovinas</t>
    </r>
    <r>
      <rPr>
        <b/>
        <sz val="11"/>
        <rFont val="Calibri"/>
        <family val="2"/>
      </rPr>
      <t xml:space="preserve"> vacinadas RB51</t>
    </r>
  </si>
  <si>
    <r>
      <t>Total fêmeas</t>
    </r>
    <r>
      <rPr>
        <b/>
        <u/>
        <sz val="11"/>
        <rFont val="Calibri"/>
        <family val="2"/>
      </rPr>
      <t xml:space="preserve"> Bovinas </t>
    </r>
    <r>
      <rPr>
        <b/>
        <sz val="11"/>
        <rFont val="Calibri"/>
        <family val="2"/>
      </rPr>
      <t xml:space="preserve"> (3-8m) vacinadas B19</t>
    </r>
  </si>
  <si>
    <t/>
  </si>
  <si>
    <r>
      <t xml:space="preserve">Tot. fêmeas </t>
    </r>
    <r>
      <rPr>
        <b/>
        <u/>
        <sz val="11"/>
        <rFont val="Calibri"/>
        <family val="2"/>
      </rPr>
      <t>Bovinas</t>
    </r>
    <r>
      <rPr>
        <b/>
        <sz val="11"/>
        <rFont val="Calibri"/>
        <family val="2"/>
      </rPr>
      <t xml:space="preserve"> existentes (0-12m)</t>
    </r>
  </si>
  <si>
    <r>
      <t xml:space="preserve">Tot. fêmeas </t>
    </r>
    <r>
      <rPr>
        <b/>
        <u/>
        <sz val="11"/>
        <rFont val="Calibri"/>
        <family val="2"/>
      </rPr>
      <t>Bubalinas</t>
    </r>
    <r>
      <rPr>
        <b/>
        <sz val="11"/>
        <rFont val="Calibri"/>
        <family val="2"/>
      </rPr>
      <t xml:space="preserve"> existentes (0-12m)</t>
    </r>
  </si>
  <si>
    <r>
      <t xml:space="preserve">Fêmeas </t>
    </r>
    <r>
      <rPr>
        <b/>
        <u/>
        <sz val="11"/>
        <rFont val="Calibri"/>
        <family val="2"/>
      </rPr>
      <t>Bovinas</t>
    </r>
    <r>
      <rPr>
        <b/>
        <sz val="11"/>
        <rFont val="Calibri"/>
        <family val="2"/>
      </rPr>
      <t xml:space="preserve"> &gt; 8m Vacinadas RB51</t>
    </r>
  </si>
  <si>
    <t>IND 3</t>
  </si>
  <si>
    <t>IND 4</t>
  </si>
  <si>
    <t>Propriedades com fêmeas em idade de vacinação (0-12m de idade)</t>
  </si>
  <si>
    <t>Prop_com_vacinação em fêmeas 3-8 meses de idade.</t>
  </si>
  <si>
    <t>Total Fêmeas (3-8m) vacinadas com ambas as vacinas</t>
  </si>
  <si>
    <t>Total fêmeas vacinadas contra Brucelose em qualquer faixa etária e tipo de vacina</t>
  </si>
  <si>
    <t>N_animais_OUTROS_TOT</t>
  </si>
  <si>
    <t>Doses_distr_In_Ens/Pesq</t>
  </si>
  <si>
    <t>SIM</t>
  </si>
  <si>
    <t>Jatobá</t>
  </si>
  <si>
    <t>Guadalupe</t>
  </si>
  <si>
    <t>Vassouras</t>
  </si>
  <si>
    <t>Olho-d'Água do Borges</t>
  </si>
  <si>
    <t>Carlos Barbosa</t>
  </si>
  <si>
    <t>Formosa do Sul</t>
  </si>
  <si>
    <t>Brotas</t>
  </si>
  <si>
    <t>Palmeiras do Tocantins</t>
  </si>
  <si>
    <t>São Miguel dos Campos</t>
  </si>
  <si>
    <t>Catu</t>
  </si>
  <si>
    <t>Jaguaretama</t>
  </si>
  <si>
    <t>Goianápolis</t>
  </si>
  <si>
    <t>Itapecuru Mirim</t>
  </si>
  <si>
    <t>Peixoto de Azevedo</t>
  </si>
  <si>
    <t>Brás Pires</t>
  </si>
  <si>
    <t>Peixe-Boi</t>
  </si>
  <si>
    <t>Jacaraú</t>
  </si>
  <si>
    <t>Cruzeiro do Oeste</t>
  </si>
  <si>
    <t>João Alfredo</t>
  </si>
  <si>
    <t>Guaribas</t>
  </si>
  <si>
    <t>Volta Redonda</t>
  </si>
  <si>
    <t>Carlos Gomes</t>
  </si>
  <si>
    <t>Forquilhinha</t>
  </si>
  <si>
    <t>Buri</t>
  </si>
  <si>
    <t>Palmeirópolis</t>
  </si>
  <si>
    <t>São Miguel dos Milagres</t>
  </si>
  <si>
    <t>Caturama</t>
  </si>
  <si>
    <t>Jaguaribara</t>
  </si>
  <si>
    <t>Goiandira</t>
  </si>
  <si>
    <t>Itinga do Maranhão</t>
  </si>
  <si>
    <t>Planalto da Serra</t>
  </si>
  <si>
    <t>Brasilândia de Minas</t>
  </si>
  <si>
    <t>Piçarra</t>
  </si>
  <si>
    <t>Jericó</t>
  </si>
  <si>
    <t>Joaquim Nabuco</t>
  </si>
  <si>
    <t>Hugo Napoleão</t>
  </si>
  <si>
    <t>Paraná</t>
  </si>
  <si>
    <t>Casca</t>
  </si>
  <si>
    <t>Fraiburgo</t>
  </si>
  <si>
    <t>Buritama</t>
  </si>
  <si>
    <t>Paraíso do Tocantins</t>
  </si>
  <si>
    <t>São Sebastião</t>
  </si>
  <si>
    <t>Central</t>
  </si>
  <si>
    <t>Jaguaribe</t>
  </si>
  <si>
    <t>Goianésia</t>
  </si>
  <si>
    <t>Poconé</t>
  </si>
  <si>
    <t>Brasília de Minas</t>
  </si>
  <si>
    <t>Placas</t>
  </si>
  <si>
    <t>João Pessoa</t>
  </si>
  <si>
    <t>Cruzmaltina</t>
  </si>
  <si>
    <t>Jucati</t>
  </si>
  <si>
    <t>Ilha Grande</t>
  </si>
  <si>
    <t>Paraú</t>
  </si>
  <si>
    <t>Caseiros</t>
  </si>
  <si>
    <t>Frei Rogério</t>
  </si>
  <si>
    <t>Buritizal</t>
  </si>
  <si>
    <t>Paranã</t>
  </si>
  <si>
    <t>Satuba</t>
  </si>
  <si>
    <t>Chorrochó</t>
  </si>
  <si>
    <t>Jaguaruana</t>
  </si>
  <si>
    <t>Goiânia</t>
  </si>
  <si>
    <t>Jenipapo dos Vieiras</t>
  </si>
  <si>
    <t>Pontal do Araguaia</t>
  </si>
  <si>
    <t>Braúnas</t>
  </si>
  <si>
    <t>Ponta de Pedras</t>
  </si>
  <si>
    <t>Joca Claudino</t>
  </si>
  <si>
    <t>Curitiba</t>
  </si>
  <si>
    <t>Jupi</t>
  </si>
  <si>
    <t>Inhuma</t>
  </si>
  <si>
    <t>Parazinho</t>
  </si>
  <si>
    <t>Catuípe</t>
  </si>
  <si>
    <t>Galvão</t>
  </si>
  <si>
    <t>Cabrália Paulista</t>
  </si>
  <si>
    <t>Senador Rui Palmeira</t>
  </si>
  <si>
    <t>Cícero Dantas</t>
  </si>
  <si>
    <t>Goianira</t>
  </si>
  <si>
    <t>João Lisboa</t>
  </si>
  <si>
    <t>Ponte Branca</t>
  </si>
  <si>
    <t>Brazópolis</t>
  </si>
  <si>
    <t>Portel</t>
  </si>
  <si>
    <t>Juarez Távora</t>
  </si>
  <si>
    <t>Curiúva</t>
  </si>
  <si>
    <t>Jurema</t>
  </si>
  <si>
    <t>Ipiranga do Piauí</t>
  </si>
  <si>
    <t>Parelhas</t>
  </si>
  <si>
    <t>Caxias do Sul</t>
  </si>
  <si>
    <t>Garopaba</t>
  </si>
  <si>
    <t>Cabreúva</t>
  </si>
  <si>
    <t>Pedro Afonso</t>
  </si>
  <si>
    <t>Tanque d'Arca</t>
  </si>
  <si>
    <t>Cipó</t>
  </si>
  <si>
    <t>Jati</t>
  </si>
  <si>
    <t>Goiás</t>
  </si>
  <si>
    <t>Joselândia</t>
  </si>
  <si>
    <t>Pontes e Lacerda</t>
  </si>
  <si>
    <t>Brumadinho</t>
  </si>
  <si>
    <t>Porto de Moz</t>
  </si>
  <si>
    <t>Juazeirinho</t>
  </si>
  <si>
    <t>Diamante do Norte</t>
  </si>
  <si>
    <t>Lagoa de Itaenga</t>
  </si>
  <si>
    <t>Isaías Coelho</t>
  </si>
  <si>
    <t>Parnamirim</t>
  </si>
  <si>
    <t>Garuva</t>
  </si>
  <si>
    <t>Caçapava</t>
  </si>
  <si>
    <t>Peixe</t>
  </si>
  <si>
    <t>Taquarana</t>
  </si>
  <si>
    <t>Coaraci</t>
  </si>
  <si>
    <t>Jijoca de Jericoacoara</t>
  </si>
  <si>
    <t>Goiatuba</t>
  </si>
  <si>
    <t>Junco do Maranhão</t>
  </si>
  <si>
    <t>Porto Alegre do Norte</t>
  </si>
  <si>
    <t>Bueno Brandão</t>
  </si>
  <si>
    <t>Prainha</t>
  </si>
  <si>
    <t>Junco do Seridó</t>
  </si>
  <si>
    <t>Diamante do Sul</t>
  </si>
  <si>
    <t>Lagoa do Carro</t>
  </si>
  <si>
    <t>Itainópolis</t>
  </si>
  <si>
    <t>Passa e Fica</t>
  </si>
  <si>
    <t>Cerrito</t>
  </si>
  <si>
    <t>Gaspar</t>
  </si>
  <si>
    <t>Cachoeira Paulista</t>
  </si>
  <si>
    <t>Pequizeiro</t>
  </si>
  <si>
    <t>Teotônio Vilela</t>
  </si>
  <si>
    <t>Cocos</t>
  </si>
  <si>
    <t>Juazeiro do Norte</t>
  </si>
  <si>
    <t>Gouvelândia</t>
  </si>
  <si>
    <t>Lago da Pedra</t>
  </si>
  <si>
    <t>Porto dos Gaúchos</t>
  </si>
  <si>
    <t>Buenópolis</t>
  </si>
  <si>
    <t>Primavera</t>
  </si>
  <si>
    <t>Juripiranga</t>
  </si>
  <si>
    <t>Diamante D'Oeste</t>
  </si>
  <si>
    <t>Lagoa do Ouro</t>
  </si>
  <si>
    <t>Itaueira</t>
  </si>
  <si>
    <t>Passagem</t>
  </si>
  <si>
    <t>Cerro Branco</t>
  </si>
  <si>
    <t>Governador Celso Ramos</t>
  </si>
  <si>
    <t>Caconde</t>
  </si>
  <si>
    <t>Pindorama do Tocantins</t>
  </si>
  <si>
    <t>Traipu</t>
  </si>
  <si>
    <t>Conceição da Feira</t>
  </si>
  <si>
    <t>Jucás</t>
  </si>
  <si>
    <t>Guapó</t>
  </si>
  <si>
    <t>Lago do Junco</t>
  </si>
  <si>
    <t>Porto Esperidião</t>
  </si>
  <si>
    <t>Bugre</t>
  </si>
  <si>
    <t>Quatipuru</t>
  </si>
  <si>
    <t>Juru</t>
  </si>
  <si>
    <t>Dois Vizinhos</t>
  </si>
  <si>
    <t>Lagoa dos Gatos</t>
  </si>
  <si>
    <t>Jacobina do Piauí</t>
  </si>
  <si>
    <t>Patu</t>
  </si>
  <si>
    <t>Cerro Grande</t>
  </si>
  <si>
    <t>Grão Pará</t>
  </si>
  <si>
    <t>Piraquê</t>
  </si>
  <si>
    <t>União dos Palmares</t>
  </si>
  <si>
    <t>Conceição do Almeida</t>
  </si>
  <si>
    <t>Lavras da Mangabeira</t>
  </si>
  <si>
    <t>Guaraíta</t>
  </si>
  <si>
    <t>Lago dos Rodrigues</t>
  </si>
  <si>
    <t>Porto Estrela</t>
  </si>
  <si>
    <t>Redenção</t>
  </si>
  <si>
    <t>Lagoa</t>
  </si>
  <si>
    <t>Lagoa Grande</t>
  </si>
  <si>
    <t>Jaicós</t>
  </si>
  <si>
    <t>Pau dos Ferros</t>
  </si>
  <si>
    <t>Cerro Grande do Sul</t>
  </si>
  <si>
    <t>Gravatal</t>
  </si>
  <si>
    <t>Caiabu</t>
  </si>
  <si>
    <t>Pium</t>
  </si>
  <si>
    <t>Viçosa</t>
  </si>
  <si>
    <t>Conceição do Coité</t>
  </si>
  <si>
    <t>Limoeiro do Norte</t>
  </si>
  <si>
    <t>Guarani de Goiás</t>
  </si>
  <si>
    <t>Lago Verde</t>
  </si>
  <si>
    <t>Poxoréo</t>
  </si>
  <si>
    <t>Buritizeiro</t>
  </si>
  <si>
    <t>Rio Maria</t>
  </si>
  <si>
    <t>Lagoa de Dentro</t>
  </si>
  <si>
    <t>Doutor Camargo</t>
  </si>
  <si>
    <t>Lajedo</t>
  </si>
  <si>
    <t>Jardim do Mulato</t>
  </si>
  <si>
    <t>Pedra Grande</t>
  </si>
  <si>
    <t>Cerro Largo</t>
  </si>
  <si>
    <t>Guabiruba</t>
  </si>
  <si>
    <t>Caieiras</t>
  </si>
  <si>
    <t>Ponte Alta do Bom Jesus</t>
  </si>
  <si>
    <t>Conceição do Jacuípe</t>
  </si>
  <si>
    <t>Madalena</t>
  </si>
  <si>
    <t>Guarinos</t>
  </si>
  <si>
    <t>Lagoa do Mato</t>
  </si>
  <si>
    <t>Primavera do Leste</t>
  </si>
  <si>
    <t>Cabeceira Grande</t>
  </si>
  <si>
    <t>Rondon do Pará</t>
  </si>
  <si>
    <t>Lagoa Seca</t>
  </si>
  <si>
    <t>Doutor Ulysses</t>
  </si>
  <si>
    <t>Limoeiro</t>
  </si>
  <si>
    <t>Jatobá do Piauí</t>
  </si>
  <si>
    <t>Chapada</t>
  </si>
  <si>
    <t>Guaraciaba</t>
  </si>
  <si>
    <t>Caiuá</t>
  </si>
  <si>
    <t>Ponte Alta do Tocantins</t>
  </si>
  <si>
    <t>Maracanaú</t>
  </si>
  <si>
    <t>Heitoraí</t>
  </si>
  <si>
    <t>Lagoa Grande do Maranhão</t>
  </si>
  <si>
    <t>Querência</t>
  </si>
  <si>
    <t>Cabo Verde</t>
  </si>
  <si>
    <t>Rurópolis</t>
  </si>
  <si>
    <t>Lastro</t>
  </si>
  <si>
    <t>Enéas Marques</t>
  </si>
  <si>
    <t>Macaparana</t>
  </si>
  <si>
    <t>Jerumenha</t>
  </si>
  <si>
    <t>Pedro Avelino</t>
  </si>
  <si>
    <t>Charqueadas</t>
  </si>
  <si>
    <t>Guaramirim</t>
  </si>
  <si>
    <t>Cajamar</t>
  </si>
  <si>
    <t>Porto Alegre do Tocantins</t>
  </si>
  <si>
    <t>Condeúba</t>
  </si>
  <si>
    <t>Maranguape</t>
  </si>
  <si>
    <t>Lajeado Novo</t>
  </si>
  <si>
    <t>Reserva do Cabaçal</t>
  </si>
  <si>
    <t>Cachoeira da Prata</t>
  </si>
  <si>
    <t>Salinópolis</t>
  </si>
  <si>
    <t>Livramento</t>
  </si>
  <si>
    <t>Engenheiro Beltrão</t>
  </si>
  <si>
    <t>Machados</t>
  </si>
  <si>
    <t>João Costa</t>
  </si>
  <si>
    <t>Pedro Velho</t>
  </si>
  <si>
    <t>Charrua</t>
  </si>
  <si>
    <t>Guarujá do Sul</t>
  </si>
  <si>
    <t>Cajati</t>
  </si>
  <si>
    <t>Porto Nacional</t>
  </si>
  <si>
    <t>Contendas do Sincorá</t>
  </si>
  <si>
    <t>Marco</t>
  </si>
  <si>
    <t>Hidrolina</t>
  </si>
  <si>
    <t>Lima Campos</t>
  </si>
  <si>
    <t>Ribeirão Cascalheira</t>
  </si>
  <si>
    <t>Cachoeira de Minas</t>
  </si>
  <si>
    <t>Salvaterra</t>
  </si>
  <si>
    <t>Logradouro</t>
  </si>
  <si>
    <t>Entre Rios do Oeste</t>
  </si>
  <si>
    <t>Manari</t>
  </si>
  <si>
    <t>Joaquim Pires</t>
  </si>
  <si>
    <t>Pendências</t>
  </si>
  <si>
    <t>Chiapetta</t>
  </si>
  <si>
    <t>Guatambú</t>
  </si>
  <si>
    <t>Cajobi</t>
  </si>
  <si>
    <t>Praia Norte</t>
  </si>
  <si>
    <t>Coração de Maria</t>
  </si>
  <si>
    <t>Martinópole</t>
  </si>
  <si>
    <t>Iaciara</t>
  </si>
  <si>
    <t>Loreto</t>
  </si>
  <si>
    <t>Ribeirãozinho</t>
  </si>
  <si>
    <t>Cachoeira de Pajeú</t>
  </si>
  <si>
    <t>Santa Bárbara do Pará</t>
  </si>
  <si>
    <t>Lucena</t>
  </si>
  <si>
    <t>Esperança Nova</t>
  </si>
  <si>
    <t>Maraial</t>
  </si>
  <si>
    <t>Joca Marques</t>
  </si>
  <si>
    <t>Pilões</t>
  </si>
  <si>
    <t>Chuí</t>
  </si>
  <si>
    <t>Herval d'Oeste</t>
  </si>
  <si>
    <t>Cajuru</t>
  </si>
  <si>
    <t>Cordeiros</t>
  </si>
  <si>
    <t>Massapê</t>
  </si>
  <si>
    <t>Inaciolândia</t>
  </si>
  <si>
    <t>Luís Domingues</t>
  </si>
  <si>
    <t>Santa Cruz do Arari</t>
  </si>
  <si>
    <t>Mãe d'Água</t>
  </si>
  <si>
    <t>Espigão Alto do Iguaçu</t>
  </si>
  <si>
    <t>Mirandiba</t>
  </si>
  <si>
    <t>José de Freitas</t>
  </si>
  <si>
    <t>Poço Branco</t>
  </si>
  <si>
    <t>Chuvisca</t>
  </si>
  <si>
    <t>Ibiam</t>
  </si>
  <si>
    <t>Campina do Monte Alegre</t>
  </si>
  <si>
    <t>Pugmil</t>
  </si>
  <si>
    <t>Coribe</t>
  </si>
  <si>
    <t>Mauriti</t>
  </si>
  <si>
    <t>Indiara</t>
  </si>
  <si>
    <t>Magalhães de Almeida</t>
  </si>
  <si>
    <t>Rondolândia</t>
  </si>
  <si>
    <t>Caetanópolis</t>
  </si>
  <si>
    <t>Santa Isabel do Pará</t>
  </si>
  <si>
    <t>Malta</t>
  </si>
  <si>
    <t>Farol</t>
  </si>
  <si>
    <t>Moreilândia</t>
  </si>
  <si>
    <t>Juazeiro do Piauí</t>
  </si>
  <si>
    <t>Portalegre</t>
  </si>
  <si>
    <t>Cidreira</t>
  </si>
  <si>
    <t>Ibicaré</t>
  </si>
  <si>
    <t>Campinas</t>
  </si>
  <si>
    <t>Recursolândia</t>
  </si>
  <si>
    <t>Coronel João Sá</t>
  </si>
  <si>
    <t>Meruoca</t>
  </si>
  <si>
    <t>Inhumas</t>
  </si>
  <si>
    <t>Maracaçumé</t>
  </si>
  <si>
    <t>Rondonópolis</t>
  </si>
  <si>
    <t>Caeté</t>
  </si>
  <si>
    <t>Santa Luzia do Pará</t>
  </si>
  <si>
    <t>Mamanguape</t>
  </si>
  <si>
    <t>Faxinal</t>
  </si>
  <si>
    <t>Moreno</t>
  </si>
  <si>
    <t>Júlio Borges</t>
  </si>
  <si>
    <t>Porto do Mangue</t>
  </si>
  <si>
    <t>Ciríaco</t>
  </si>
  <si>
    <t>Ibirama</t>
  </si>
  <si>
    <t>Campo Limpo Paulista</t>
  </si>
  <si>
    <t>Riachinho</t>
  </si>
  <si>
    <t>Correntina</t>
  </si>
  <si>
    <t>Milagres</t>
  </si>
  <si>
    <t>Ipameri</t>
  </si>
  <si>
    <t>Marajá do Sena</t>
  </si>
  <si>
    <t>Rosário Oeste</t>
  </si>
  <si>
    <t>Caiana</t>
  </si>
  <si>
    <t>Santa Maria das Barreiras</t>
  </si>
  <si>
    <t>Manaíra</t>
  </si>
  <si>
    <t>Fazenda Rio Grande</t>
  </si>
  <si>
    <t>Nazaré da Mata</t>
  </si>
  <si>
    <t>Presidente Juscelino</t>
  </si>
  <si>
    <t>Içara</t>
  </si>
  <si>
    <t>Campos do Jordão</t>
  </si>
  <si>
    <t>Rio da Conceição</t>
  </si>
  <si>
    <t>Cotegipe</t>
  </si>
  <si>
    <t>Milhã</t>
  </si>
  <si>
    <t>Ipiranga de Goiás</t>
  </si>
  <si>
    <t>Maranhãozinho</t>
  </si>
  <si>
    <t>Salto do Céu</t>
  </si>
  <si>
    <t>Cajuri</t>
  </si>
  <si>
    <t>Santa Maria do Pará</t>
  </si>
  <si>
    <t>Marcação</t>
  </si>
  <si>
    <t>Fênix</t>
  </si>
  <si>
    <t>Olinda</t>
  </si>
  <si>
    <t>Lagoa Alegre</t>
  </si>
  <si>
    <t>Pureza</t>
  </si>
  <si>
    <t>Ilhota</t>
  </si>
  <si>
    <t>Campos Novos Paulista</t>
  </si>
  <si>
    <t>Rio dos Bois</t>
  </si>
  <si>
    <t>Cravolândia</t>
  </si>
  <si>
    <t>Miraíma</t>
  </si>
  <si>
    <t>Iporá</t>
  </si>
  <si>
    <t>Mata Roma</t>
  </si>
  <si>
    <t>Santa Carmem</t>
  </si>
  <si>
    <t>Caldas</t>
  </si>
  <si>
    <t>Santana do Araguaia</t>
  </si>
  <si>
    <t>Mari</t>
  </si>
  <si>
    <t>Fernandes Pinheiro</t>
  </si>
  <si>
    <t>Orobó</t>
  </si>
  <si>
    <t>Lagoa de São Francisco</t>
  </si>
  <si>
    <t>Rafael Fernandes</t>
  </si>
  <si>
    <t>Condor</t>
  </si>
  <si>
    <t>Imaruí</t>
  </si>
  <si>
    <t>Cananéia</t>
  </si>
  <si>
    <t>Rio Sono</t>
  </si>
  <si>
    <t>Crisópolis</t>
  </si>
  <si>
    <t>Missão Velha</t>
  </si>
  <si>
    <t>Israelândia</t>
  </si>
  <si>
    <t>Matinha</t>
  </si>
  <si>
    <t>Santa Cruz do Xingu</t>
  </si>
  <si>
    <t>Camacho</t>
  </si>
  <si>
    <t>Santarém</t>
  </si>
  <si>
    <t>Marizópolis</t>
  </si>
  <si>
    <t>Figueira</t>
  </si>
  <si>
    <t>Orocó</t>
  </si>
  <si>
    <t>Lagoa do Barro do Piauí</t>
  </si>
  <si>
    <t>Rafael Godeiro</t>
  </si>
  <si>
    <t>Constantina</t>
  </si>
  <si>
    <t>Imbituba</t>
  </si>
  <si>
    <t>Canas</t>
  </si>
  <si>
    <t>Sampaio</t>
  </si>
  <si>
    <t>Cristópolis</t>
  </si>
  <si>
    <t>Mombaça</t>
  </si>
  <si>
    <t>Itaberaí</t>
  </si>
  <si>
    <t>Matões</t>
  </si>
  <si>
    <t>Santa Rita do Trivelato</t>
  </si>
  <si>
    <t>Camanducaia</t>
  </si>
  <si>
    <t>Santarém Novo</t>
  </si>
  <si>
    <t>Massaranduba</t>
  </si>
  <si>
    <t>Flor da Serra do Sul</t>
  </si>
  <si>
    <t>Ouricuri</t>
  </si>
  <si>
    <t>Lagoa do Piauí</t>
  </si>
  <si>
    <t>Riacho da Cruz</t>
  </si>
  <si>
    <t>Coqueiro Baixo</t>
  </si>
  <si>
    <t>Imbuia</t>
  </si>
  <si>
    <t>Cândido Mota</t>
  </si>
  <si>
    <t>Sandolândia</t>
  </si>
  <si>
    <t>Cruz das Almas</t>
  </si>
  <si>
    <t>Monsenhor Tabosa</t>
  </si>
  <si>
    <t>Itaguari</t>
  </si>
  <si>
    <t>Matões do Norte</t>
  </si>
  <si>
    <t>Santa Terezinha</t>
  </si>
  <si>
    <t>Cambuí</t>
  </si>
  <si>
    <t>Santo Antônio do Tauá</t>
  </si>
  <si>
    <t>Mataraca</t>
  </si>
  <si>
    <t>Floraí</t>
  </si>
  <si>
    <t>Palmares</t>
  </si>
  <si>
    <t>Lagoa do Sítio</t>
  </si>
  <si>
    <t>Riacho de Santana</t>
  </si>
  <si>
    <t>Coqueiros do Sul</t>
  </si>
  <si>
    <t>Indaial</t>
  </si>
  <si>
    <t>Cândido Rodrigues</t>
  </si>
  <si>
    <t>Santa Fé do Araguaia</t>
  </si>
  <si>
    <t>Curaçá</t>
  </si>
  <si>
    <t>Morada Nova</t>
  </si>
  <si>
    <t>Itaguaru</t>
  </si>
  <si>
    <t>Milagres do Maranhão</t>
  </si>
  <si>
    <t>Santo Afonso</t>
  </si>
  <si>
    <t>Cambuquira</t>
  </si>
  <si>
    <t>São Caetano de Odivelas</t>
  </si>
  <si>
    <t>Matinhas</t>
  </si>
  <si>
    <t>Palmeirina</t>
  </si>
  <si>
    <t>Lagoinha do Piauí</t>
  </si>
  <si>
    <t>Coronel Barros</t>
  </si>
  <si>
    <t>Iomerê</t>
  </si>
  <si>
    <t>Canitar</t>
  </si>
  <si>
    <t>Santa Maria do Tocantins</t>
  </si>
  <si>
    <t>Dário Meira</t>
  </si>
  <si>
    <t>Moraújo</t>
  </si>
  <si>
    <t>Mirador</t>
  </si>
  <si>
    <t>Santo Antônio do Leste</t>
  </si>
  <si>
    <t>Campanário</t>
  </si>
  <si>
    <t>São Domingos do Araguaia</t>
  </si>
  <si>
    <t>Mato Grosso</t>
  </si>
  <si>
    <t>Florestópolis</t>
  </si>
  <si>
    <t>Panelas</t>
  </si>
  <si>
    <t>Landri Sales</t>
  </si>
  <si>
    <t>Rio do Fogo</t>
  </si>
  <si>
    <t>Coronel Bicaco</t>
  </si>
  <si>
    <t>Ipira</t>
  </si>
  <si>
    <t>Capão Bonito</t>
  </si>
  <si>
    <t>Santa Rita do Tocantins</t>
  </si>
  <si>
    <t>Dias d'Ávila</t>
  </si>
  <si>
    <t>Morrinhos</t>
  </si>
  <si>
    <t>Itapaci</t>
  </si>
  <si>
    <t>Miranda do Norte</t>
  </si>
  <si>
    <t>Santo Antônio do Leverger</t>
  </si>
  <si>
    <t>Campanha</t>
  </si>
  <si>
    <t>São Domingos do Capim</t>
  </si>
  <si>
    <t>Maturéia</t>
  </si>
  <si>
    <t>Flórida</t>
  </si>
  <si>
    <t>Paranatama</t>
  </si>
  <si>
    <t>Luís Correia</t>
  </si>
  <si>
    <t>Rodolfo Fernandes</t>
  </si>
  <si>
    <t>Coronel Pilar</t>
  </si>
  <si>
    <t>Iporã do Oeste</t>
  </si>
  <si>
    <t>Capela do Alto</t>
  </si>
  <si>
    <t>Santa Rosa do Tocantins</t>
  </si>
  <si>
    <t>Dom Basílio</t>
  </si>
  <si>
    <t>Mucambo</t>
  </si>
  <si>
    <t>Itapirapuã</t>
  </si>
  <si>
    <t>Mirinzal</t>
  </si>
  <si>
    <t>São Félix do Araguaia</t>
  </si>
  <si>
    <t>São Félix do Xingu</t>
  </si>
  <si>
    <t>Mogeiro</t>
  </si>
  <si>
    <t>Formosa do Oeste</t>
  </si>
  <si>
    <t>Luzilândia</t>
  </si>
  <si>
    <t>Ruy Barbosa</t>
  </si>
  <si>
    <t>Cotiporã</t>
  </si>
  <si>
    <t>Ipuaçu</t>
  </si>
  <si>
    <t>Capivari</t>
  </si>
  <si>
    <t>Santa Tereza do Tocantins</t>
  </si>
  <si>
    <t>Dom Macedo Costa</t>
  </si>
  <si>
    <t>Mulungu</t>
  </si>
  <si>
    <t>Itapuranga</t>
  </si>
  <si>
    <t>Monção</t>
  </si>
  <si>
    <t>São José do Povo</t>
  </si>
  <si>
    <t>Campina Verde</t>
  </si>
  <si>
    <t>São Francisco do Pará</t>
  </si>
  <si>
    <t>Montadas</t>
  </si>
  <si>
    <t>Foz do Iguaçu</t>
  </si>
  <si>
    <t>Passira</t>
  </si>
  <si>
    <t>Madeiro</t>
  </si>
  <si>
    <t>Santa Cruz</t>
  </si>
  <si>
    <t>Coxilha</t>
  </si>
  <si>
    <t>Ipumirim</t>
  </si>
  <si>
    <t>Caraguatatuba</t>
  </si>
  <si>
    <t>Santa Terezinha do Tocantins</t>
  </si>
  <si>
    <t>Elísio Medrado</t>
  </si>
  <si>
    <t>Itarumã</t>
  </si>
  <si>
    <t>Montes Altos</t>
  </si>
  <si>
    <t>São José do Rio Claro</t>
  </si>
  <si>
    <t>Campo Azul</t>
  </si>
  <si>
    <t>São Geraldo do Araguaia</t>
  </si>
  <si>
    <t>Monte Horebe</t>
  </si>
  <si>
    <t>Foz do Jordão</t>
  </si>
  <si>
    <t>Paudalho</t>
  </si>
  <si>
    <t>Manoel Emídio</t>
  </si>
  <si>
    <t>Santa Maria</t>
  </si>
  <si>
    <t>Crissiumal</t>
  </si>
  <si>
    <t>Iraceminha</t>
  </si>
  <si>
    <t>Carapicuíba</t>
  </si>
  <si>
    <t>São Bento do Tocantins</t>
  </si>
  <si>
    <t>Encruzilhada</t>
  </si>
  <si>
    <t>Nova Russas</t>
  </si>
  <si>
    <t>Itauçu</t>
  </si>
  <si>
    <t>Morros</t>
  </si>
  <si>
    <t>São José do Xingu</t>
  </si>
  <si>
    <t>Campo Belo</t>
  </si>
  <si>
    <t>São João da Ponta</t>
  </si>
  <si>
    <t>Monteiro</t>
  </si>
  <si>
    <t>Francisco Alves</t>
  </si>
  <si>
    <t>Paulista</t>
  </si>
  <si>
    <t>Marcolândia</t>
  </si>
  <si>
    <t>Santana do Matos</t>
  </si>
  <si>
    <t>Cristal</t>
  </si>
  <si>
    <t>Irani</t>
  </si>
  <si>
    <t>Cardoso</t>
  </si>
  <si>
    <t>São Félix do Tocantins</t>
  </si>
  <si>
    <t>Novo Oriente</t>
  </si>
  <si>
    <t>Itumbiara</t>
  </si>
  <si>
    <t>Nina Rodrigues</t>
  </si>
  <si>
    <t>São José dos Quatro Marcos</t>
  </si>
  <si>
    <t>Campo do Meio</t>
  </si>
  <si>
    <t>São João de Pirabas</t>
  </si>
  <si>
    <t>Francisco Beltrão</t>
  </si>
  <si>
    <t>Pedra</t>
  </si>
  <si>
    <t>Marcos Parente</t>
  </si>
  <si>
    <t>Santana do Seridó</t>
  </si>
  <si>
    <t>Cristal do Sul</t>
  </si>
  <si>
    <t>Irati</t>
  </si>
  <si>
    <t>Casa Branca</t>
  </si>
  <si>
    <t>São Miguel do Tocantins</t>
  </si>
  <si>
    <t>Érico Cardoso</t>
  </si>
  <si>
    <t>Ocara</t>
  </si>
  <si>
    <t>Ivolândia</t>
  </si>
  <si>
    <t>Nova Colinas</t>
  </si>
  <si>
    <t>São Pedro da Cipa</t>
  </si>
  <si>
    <t>Campo Florido</t>
  </si>
  <si>
    <t>São João do Araguaia</t>
  </si>
  <si>
    <t>Natuba</t>
  </si>
  <si>
    <t>Pesqueira</t>
  </si>
  <si>
    <t>Massapê do Piauí</t>
  </si>
  <si>
    <t>Santo Antônio</t>
  </si>
  <si>
    <t>Cruz Alta</t>
  </si>
  <si>
    <t>Irineópolis</t>
  </si>
  <si>
    <t>Cássia dos Coqueiros</t>
  </si>
  <si>
    <t>São Salvador do Tocantins</t>
  </si>
  <si>
    <t>Esplanada</t>
  </si>
  <si>
    <t>Orós</t>
  </si>
  <si>
    <t>Jandaia</t>
  </si>
  <si>
    <t>Nova Iorque</t>
  </si>
  <si>
    <t>Sapezal</t>
  </si>
  <si>
    <t>Campos Altos</t>
  </si>
  <si>
    <t>São Miguel do Guamá</t>
  </si>
  <si>
    <t>Nazarezinho</t>
  </si>
  <si>
    <t>Godoy Moreira</t>
  </si>
  <si>
    <t>Petrolândia</t>
  </si>
  <si>
    <t>Matias Olímpio</t>
  </si>
  <si>
    <t>São Bento do Norte</t>
  </si>
  <si>
    <t>Cruzaltense</t>
  </si>
  <si>
    <t>Itá</t>
  </si>
  <si>
    <t>Castilho</t>
  </si>
  <si>
    <t>São Sebastião do Tocantins</t>
  </si>
  <si>
    <t>Euclides da Cunha</t>
  </si>
  <si>
    <t>Pacajus</t>
  </si>
  <si>
    <t>Jaraguá</t>
  </si>
  <si>
    <t>Nova Olinda do Maranhão</t>
  </si>
  <si>
    <t>Serra Nova Dourada</t>
  </si>
  <si>
    <t>Campos Gerais</t>
  </si>
  <si>
    <t>São Sebastião da Boa Vista</t>
  </si>
  <si>
    <t>Nova Floresta</t>
  </si>
  <si>
    <t>Goioerê</t>
  </si>
  <si>
    <t>Petrolina</t>
  </si>
  <si>
    <t>Miguel Alves</t>
  </si>
  <si>
    <t>São Bento do Trairí</t>
  </si>
  <si>
    <t>Itaiópolis</t>
  </si>
  <si>
    <t>Catanduva</t>
  </si>
  <si>
    <t>São Valério</t>
  </si>
  <si>
    <t>Eunápolis</t>
  </si>
  <si>
    <t>Jataí</t>
  </si>
  <si>
    <t>Olho d'Água das Cunhãs</t>
  </si>
  <si>
    <t>Sinop</t>
  </si>
  <si>
    <t>Cana Verde</t>
  </si>
  <si>
    <t>Goioxim</t>
  </si>
  <si>
    <t>Poção</t>
  </si>
  <si>
    <t>Miguel Leão</t>
  </si>
  <si>
    <t>São Fernando</t>
  </si>
  <si>
    <t>David Canabarro</t>
  </si>
  <si>
    <t>Itajaí</t>
  </si>
  <si>
    <t>Catiguá</t>
  </si>
  <si>
    <t>Silvanópolis</t>
  </si>
  <si>
    <t>Pacoti</t>
  </si>
  <si>
    <t>Jaupaci</t>
  </si>
  <si>
    <t>Olinda Nova do Maranhão</t>
  </si>
  <si>
    <t>Sorriso</t>
  </si>
  <si>
    <t>Canaã</t>
  </si>
  <si>
    <t>Senador José Porfírio</t>
  </si>
  <si>
    <t>Nova Palmeira</t>
  </si>
  <si>
    <t>Grandes Rios</t>
  </si>
  <si>
    <t>Pombos</t>
  </si>
  <si>
    <t>Milton Brandão</t>
  </si>
  <si>
    <t>São Francisco do Oeste</t>
  </si>
  <si>
    <t>Derrubadas</t>
  </si>
  <si>
    <t>Itapema</t>
  </si>
  <si>
    <t>Sítio Novo do Tocantins</t>
  </si>
  <si>
    <t>Feira da Mata</t>
  </si>
  <si>
    <t>Pacujá</t>
  </si>
  <si>
    <t>Jesúpolis</t>
  </si>
  <si>
    <t>Paço do Lumiar</t>
  </si>
  <si>
    <t>Tabaporã</t>
  </si>
  <si>
    <t>Soure</t>
  </si>
  <si>
    <t>Olho d'Água</t>
  </si>
  <si>
    <t>Guaíra</t>
  </si>
  <si>
    <t>Monsenhor Gil</t>
  </si>
  <si>
    <t>São Gonçalo do Amarante</t>
  </si>
  <si>
    <t>Dezesseis de Novembro</t>
  </si>
  <si>
    <t>Cerqueira César</t>
  </si>
  <si>
    <t>Sucupira</t>
  </si>
  <si>
    <t>Feira de Santana</t>
  </si>
  <si>
    <t>Palhano</t>
  </si>
  <si>
    <t>Joviânia</t>
  </si>
  <si>
    <t>Palmeirândia</t>
  </si>
  <si>
    <t>Tangará da Serra</t>
  </si>
  <si>
    <t>Tailândia</t>
  </si>
  <si>
    <t>Olivedos</t>
  </si>
  <si>
    <t>Guairaçá</t>
  </si>
  <si>
    <t>Quipapá</t>
  </si>
  <si>
    <t>Monsenhor Hipólito</t>
  </si>
  <si>
    <t>São João do Sabugi</t>
  </si>
  <si>
    <t>Dilermando de Aguiar</t>
  </si>
  <si>
    <t>Itapoá</t>
  </si>
  <si>
    <t>Cerquilho</t>
  </si>
  <si>
    <t>Taguatinga</t>
  </si>
  <si>
    <t>Palmácia</t>
  </si>
  <si>
    <t>Jussara</t>
  </si>
  <si>
    <t>Paraibano</t>
  </si>
  <si>
    <t>Tapurah</t>
  </si>
  <si>
    <t>Terra Alta</t>
  </si>
  <si>
    <t>Ouro Velho</t>
  </si>
  <si>
    <t>Guamiranga</t>
  </si>
  <si>
    <t>Quixaba</t>
  </si>
  <si>
    <t>Monte Alegre do Piauí</t>
  </si>
  <si>
    <t>São José de Mipibu</t>
  </si>
  <si>
    <t>Dois Irmãos</t>
  </si>
  <si>
    <t>Ituporanga</t>
  </si>
  <si>
    <t>Cesário Lange</t>
  </si>
  <si>
    <t>Talismã</t>
  </si>
  <si>
    <t>Firmino Alves</t>
  </si>
  <si>
    <t>Paracuru</t>
  </si>
  <si>
    <t>Lagoa Santa</t>
  </si>
  <si>
    <t>Parnarama</t>
  </si>
  <si>
    <t>Terra Nova do Norte</t>
  </si>
  <si>
    <t>Caparaó</t>
  </si>
  <si>
    <t>Terra Santa</t>
  </si>
  <si>
    <t>Parari</t>
  </si>
  <si>
    <t>Guapirama</t>
  </si>
  <si>
    <t>Recife</t>
  </si>
  <si>
    <t>Morro Cabeça no Tempo</t>
  </si>
  <si>
    <t>São José do Campestre</t>
  </si>
  <si>
    <t>Dois Irmãos das Missões</t>
  </si>
  <si>
    <t>Jaborá</t>
  </si>
  <si>
    <t>Charqueada</t>
  </si>
  <si>
    <t>Tocantínia</t>
  </si>
  <si>
    <t>Floresta Azul</t>
  </si>
  <si>
    <t>Paraipaba</t>
  </si>
  <si>
    <t>Leopoldo de Bulhões</t>
  </si>
  <si>
    <t>Passagem Franca</t>
  </si>
  <si>
    <t>Tesouro</t>
  </si>
  <si>
    <t>Capela Nova</t>
  </si>
  <si>
    <t>Tomé-Açu</t>
  </si>
  <si>
    <t>Guaporema</t>
  </si>
  <si>
    <t>Riacho das Almas</t>
  </si>
  <si>
    <t>Morro do Chapéu do Piauí</t>
  </si>
  <si>
    <t>São José do Seridó</t>
  </si>
  <si>
    <t>Dois Lajeados</t>
  </si>
  <si>
    <t>Jacinto Machado</t>
  </si>
  <si>
    <t>Chavantes</t>
  </si>
  <si>
    <t>Tocantinópolis</t>
  </si>
  <si>
    <t>Formosa do Rio Preto</t>
  </si>
  <si>
    <t>Parambu</t>
  </si>
  <si>
    <t>Luziânia</t>
  </si>
  <si>
    <t>Pastos Bons</t>
  </si>
  <si>
    <t>Torixoréu</t>
  </si>
  <si>
    <t>Capelinha</t>
  </si>
  <si>
    <t>Tracuateua</t>
  </si>
  <si>
    <t>Patos</t>
  </si>
  <si>
    <t>Guaraci</t>
  </si>
  <si>
    <t>Ribeirão</t>
  </si>
  <si>
    <t>Murici dos Portelas</t>
  </si>
  <si>
    <t>São Miguel</t>
  </si>
  <si>
    <t>Dom Feliciano</t>
  </si>
  <si>
    <t>Jaguaruna</t>
  </si>
  <si>
    <t>Clementina</t>
  </si>
  <si>
    <t>Tupirama</t>
  </si>
  <si>
    <t>Gandu</t>
  </si>
  <si>
    <t>Paramoti</t>
  </si>
  <si>
    <t>Mairipotaba</t>
  </si>
  <si>
    <t>Paulino Neves</t>
  </si>
  <si>
    <t>União do Sul</t>
  </si>
  <si>
    <t>Capetinga</t>
  </si>
  <si>
    <t>Trairão</t>
  </si>
  <si>
    <t>Guaraniaçu</t>
  </si>
  <si>
    <t>Rio Formoso</t>
  </si>
  <si>
    <t>Nazaré do Piauí</t>
  </si>
  <si>
    <t>São Miguel do Gostoso</t>
  </si>
  <si>
    <t>Dom Pedrito</t>
  </si>
  <si>
    <t>Jaraguá do Sul</t>
  </si>
  <si>
    <t>Colina</t>
  </si>
  <si>
    <t>Tupiratins</t>
  </si>
  <si>
    <t>Gavião</t>
  </si>
  <si>
    <t>Pedra Branca</t>
  </si>
  <si>
    <t>Mambaí</t>
  </si>
  <si>
    <t>Paulo Ramos</t>
  </si>
  <si>
    <t>Vale de São Domingos</t>
  </si>
  <si>
    <t>Capim Branco</t>
  </si>
  <si>
    <t>Tucumã</t>
  </si>
  <si>
    <t>Guarapuava</t>
  </si>
  <si>
    <t>Sairé</t>
  </si>
  <si>
    <t>Nazária</t>
  </si>
  <si>
    <t>São Paulo do Potengi</t>
  </si>
  <si>
    <t>Dom Pedro de Alcântara</t>
  </si>
  <si>
    <t>Jardinópolis</t>
  </si>
  <si>
    <t>Colômbia</t>
  </si>
  <si>
    <t>Wanderlândia</t>
  </si>
  <si>
    <t>Gentio do Ouro</t>
  </si>
  <si>
    <t>Penaforte</t>
  </si>
  <si>
    <t>Mara Rosa</t>
  </si>
  <si>
    <t>Pedreiras</t>
  </si>
  <si>
    <t>Várzea Grande</t>
  </si>
  <si>
    <t>Capinópolis</t>
  </si>
  <si>
    <t>Tucuruí</t>
  </si>
  <si>
    <t>Pedra Lavrada</t>
  </si>
  <si>
    <t>Guaraqueçaba</t>
  </si>
  <si>
    <t>Salgadinho</t>
  </si>
  <si>
    <t>Nossa Senhora de Nazaré</t>
  </si>
  <si>
    <t>São Pedro</t>
  </si>
  <si>
    <t>Dona Francisca</t>
  </si>
  <si>
    <t>Joaçaba</t>
  </si>
  <si>
    <t>Conchal</t>
  </si>
  <si>
    <t>Xambioá</t>
  </si>
  <si>
    <t>Glória</t>
  </si>
  <si>
    <t>Pentecoste</t>
  </si>
  <si>
    <t>Marzagão</t>
  </si>
  <si>
    <t>Pedro do Rosário</t>
  </si>
  <si>
    <t>Vera</t>
  </si>
  <si>
    <t>Capitão Andrade</t>
  </si>
  <si>
    <t>Ulianópolis</t>
  </si>
  <si>
    <t>Pedras de Fogo</t>
  </si>
  <si>
    <t>Guaratuba</t>
  </si>
  <si>
    <t>Salgueiro</t>
  </si>
  <si>
    <t>Nossa Senhora dos Remédios</t>
  </si>
  <si>
    <t>São Rafael</t>
  </si>
  <si>
    <t>Doutor Maurício Cardoso</t>
  </si>
  <si>
    <t>Joinville</t>
  </si>
  <si>
    <t>Conchas</t>
  </si>
  <si>
    <t>Gongogi</t>
  </si>
  <si>
    <t>Pereiro</t>
  </si>
  <si>
    <t>Matrinchã</t>
  </si>
  <si>
    <t>Penalva</t>
  </si>
  <si>
    <t>Vila Bela da Santíssima Trindade</t>
  </si>
  <si>
    <t>Capitão Enéas</t>
  </si>
  <si>
    <t>Uruará</t>
  </si>
  <si>
    <t>Pedro Régis</t>
  </si>
  <si>
    <t>Honório Serpa</t>
  </si>
  <si>
    <t>Saloá</t>
  </si>
  <si>
    <t>Nova Santa Rita</t>
  </si>
  <si>
    <t>São Tomé</t>
  </si>
  <si>
    <t>Doutor Ricardo</t>
  </si>
  <si>
    <t>José Boiteux</t>
  </si>
  <si>
    <t>Cordeirópolis</t>
  </si>
  <si>
    <t>Governador Mangabeira</t>
  </si>
  <si>
    <t>Pindoretama</t>
  </si>
  <si>
    <t>Maurilândia</t>
  </si>
  <si>
    <t>Peri Mirim</t>
  </si>
  <si>
    <t>Vila Rica</t>
  </si>
  <si>
    <t>Capitólio</t>
  </si>
  <si>
    <t>Vigia</t>
  </si>
  <si>
    <t>Piancó</t>
  </si>
  <si>
    <t>Ibaiti</t>
  </si>
  <si>
    <t>Sanharó</t>
  </si>
  <si>
    <t>Novo Oriente do Piauí</t>
  </si>
  <si>
    <t>São Vicente</t>
  </si>
  <si>
    <t>Eldorado do Sul</t>
  </si>
  <si>
    <t>Jupiá</t>
  </si>
  <si>
    <t>Coroados</t>
  </si>
  <si>
    <t>Guajeru</t>
  </si>
  <si>
    <t>Piquet Carneiro</t>
  </si>
  <si>
    <t>Mimoso de Goiás</t>
  </si>
  <si>
    <t>Peritoró</t>
  </si>
  <si>
    <t>Caputira</t>
  </si>
  <si>
    <t>Viseu</t>
  </si>
  <si>
    <t>Picuí</t>
  </si>
  <si>
    <t>Ibema</t>
  </si>
  <si>
    <t>Senador Elói de Souza</t>
  </si>
  <si>
    <t>Encantado</t>
  </si>
  <si>
    <t>Lacerdópolis</t>
  </si>
  <si>
    <t>Coronel Macedo</t>
  </si>
  <si>
    <t>Guanambi</t>
  </si>
  <si>
    <t>Pires Ferreira</t>
  </si>
  <si>
    <t>Minaçu</t>
  </si>
  <si>
    <t>Pindaré-Mirim</t>
  </si>
  <si>
    <t>Caraí</t>
  </si>
  <si>
    <t>Vitória do Xingu</t>
  </si>
  <si>
    <t>Ibiporã</t>
  </si>
  <si>
    <t>Santa Cruz da Baixa Verde</t>
  </si>
  <si>
    <t>Oeiras</t>
  </si>
  <si>
    <t>Senador Georgino Avelino</t>
  </si>
  <si>
    <t>Encruzilhada do Sul</t>
  </si>
  <si>
    <t>Lages</t>
  </si>
  <si>
    <t>Corumbataí</t>
  </si>
  <si>
    <t>Guaratinga</t>
  </si>
  <si>
    <t>Poranga</t>
  </si>
  <si>
    <t>Mineiros</t>
  </si>
  <si>
    <t>Pinheiro</t>
  </si>
  <si>
    <t>Caranaíba</t>
  </si>
  <si>
    <t>Xinguara</t>
  </si>
  <si>
    <t>Icaraíma</t>
  </si>
  <si>
    <t>Santa Cruz do Capibaribe</t>
  </si>
  <si>
    <t>Olho D'Água do Piauí</t>
  </si>
  <si>
    <t>Serra de São Bento</t>
  </si>
  <si>
    <t>Engenho Velho</t>
  </si>
  <si>
    <t>Laguna</t>
  </si>
  <si>
    <t>Cosmópolis</t>
  </si>
  <si>
    <t>Heliópolis</t>
  </si>
  <si>
    <t>Porteiras</t>
  </si>
  <si>
    <t>Moiporá</t>
  </si>
  <si>
    <t>Pio XII</t>
  </si>
  <si>
    <t>Carandaí</t>
  </si>
  <si>
    <t>Pilõezinhos</t>
  </si>
  <si>
    <t>Iguaraçu</t>
  </si>
  <si>
    <t>Santa Filomena</t>
  </si>
  <si>
    <t>Padre Marcos</t>
  </si>
  <si>
    <t>Serra do Mel</t>
  </si>
  <si>
    <t>Entre Rios do Sul</t>
  </si>
  <si>
    <t>Lajeado Grande</t>
  </si>
  <si>
    <t>Cosmorama</t>
  </si>
  <si>
    <t>Iaçu</t>
  </si>
  <si>
    <t>Potengi</t>
  </si>
  <si>
    <t>Monte Alegre de Goiás</t>
  </si>
  <si>
    <t>Pirapemas</t>
  </si>
  <si>
    <t>Carangola</t>
  </si>
  <si>
    <t>Pirpirituba</t>
  </si>
  <si>
    <t>Santa Maria da Boa Vista</t>
  </si>
  <si>
    <t>Paes Landim</t>
  </si>
  <si>
    <t>Serra Negra do Norte</t>
  </si>
  <si>
    <t>Entre-Ijuís</t>
  </si>
  <si>
    <t>Laurentino</t>
  </si>
  <si>
    <t>Cotia</t>
  </si>
  <si>
    <t>Ibiassucê</t>
  </si>
  <si>
    <t>Potiretama</t>
  </si>
  <si>
    <t>Montes Claros de Goiás</t>
  </si>
  <si>
    <t>Poção de Pedras</t>
  </si>
  <si>
    <t>Caratinga</t>
  </si>
  <si>
    <t>Pitimbu</t>
  </si>
  <si>
    <t>Imbaú</t>
  </si>
  <si>
    <t>Santa Maria do Cambucá</t>
  </si>
  <si>
    <t>Pajeú do Piauí</t>
  </si>
  <si>
    <t>Serrinha</t>
  </si>
  <si>
    <t>Erebango</t>
  </si>
  <si>
    <t>Lauro Muller</t>
  </si>
  <si>
    <t>Cravinhos</t>
  </si>
  <si>
    <t>Ibicaraí</t>
  </si>
  <si>
    <t>Quiterianópolis</t>
  </si>
  <si>
    <t>Montividiu</t>
  </si>
  <si>
    <t>Porto Franco</t>
  </si>
  <si>
    <t>Carbonita</t>
  </si>
  <si>
    <t>Pocinhos</t>
  </si>
  <si>
    <t>Imbituva</t>
  </si>
  <si>
    <t>Palmeira do Piauí</t>
  </si>
  <si>
    <t>Serrinha dos Pintos</t>
  </si>
  <si>
    <t>Erechim</t>
  </si>
  <si>
    <t>Lebon Régis</t>
  </si>
  <si>
    <t>Cristais Paulista</t>
  </si>
  <si>
    <t>Ibicoara</t>
  </si>
  <si>
    <t>Quixadá</t>
  </si>
  <si>
    <t>Montividiu do Norte</t>
  </si>
  <si>
    <t>Porto Rico do Maranhão</t>
  </si>
  <si>
    <t>Careaçu</t>
  </si>
  <si>
    <t>Poço Dantas</t>
  </si>
  <si>
    <t>Inácio Martins</t>
  </si>
  <si>
    <t>São Benedito do Sul</t>
  </si>
  <si>
    <t>Palmeirais</t>
  </si>
  <si>
    <t>Severiano Melo</t>
  </si>
  <si>
    <t>Ernestina</t>
  </si>
  <si>
    <t>Leoberto Leal</t>
  </si>
  <si>
    <t>Cruzália</t>
  </si>
  <si>
    <t>Ibicuí</t>
  </si>
  <si>
    <t>Quixelô</t>
  </si>
  <si>
    <t>Presidente Dutra</t>
  </si>
  <si>
    <t>Carlos Chagas</t>
  </si>
  <si>
    <t>Poço de José de Moura</t>
  </si>
  <si>
    <t>São Bento do Una</t>
  </si>
  <si>
    <t>Paquetá</t>
  </si>
  <si>
    <t>Sítio Novo</t>
  </si>
  <si>
    <t>Erval Grande</t>
  </si>
  <si>
    <t>Lindóia do Sul</t>
  </si>
  <si>
    <t>Cruzeiro</t>
  </si>
  <si>
    <t>Ibipeba</t>
  </si>
  <si>
    <t>Quixeramobim</t>
  </si>
  <si>
    <t>Morro Agudo de Goiás</t>
  </si>
  <si>
    <t>Carmésia</t>
  </si>
  <si>
    <t>Pombal</t>
  </si>
  <si>
    <t>Indianópolis</t>
  </si>
  <si>
    <t>São Caitano</t>
  </si>
  <si>
    <t>Parnaguá</t>
  </si>
  <si>
    <t>Taboleiro Grande</t>
  </si>
  <si>
    <t>Erval Seco</t>
  </si>
  <si>
    <t>Lontras</t>
  </si>
  <si>
    <t>Cubatão</t>
  </si>
  <si>
    <t>Ibipitanga</t>
  </si>
  <si>
    <t>Quixeré</t>
  </si>
  <si>
    <t>Mossâmedes</t>
  </si>
  <si>
    <t>Carmo da Cachoeira</t>
  </si>
  <si>
    <t>Prata</t>
  </si>
  <si>
    <t>Ipiranga</t>
  </si>
  <si>
    <t>São João</t>
  </si>
  <si>
    <t>Parnaíba</t>
  </si>
  <si>
    <t>Taipu</t>
  </si>
  <si>
    <t>Esmeralda</t>
  </si>
  <si>
    <t>Luiz Alves</t>
  </si>
  <si>
    <t>Cunha</t>
  </si>
  <si>
    <t>Ibiquera</t>
  </si>
  <si>
    <t>Mozarlândia</t>
  </si>
  <si>
    <t>Presidente Sarney</t>
  </si>
  <si>
    <t>Carmo da Mata</t>
  </si>
  <si>
    <t>Princesa Isabel</t>
  </si>
  <si>
    <t>Iporã</t>
  </si>
  <si>
    <t>São Joaquim do Monte</t>
  </si>
  <si>
    <t>Passagem Franca do Piauí</t>
  </si>
  <si>
    <t>Tangará</t>
  </si>
  <si>
    <t>Esperança do Sul</t>
  </si>
  <si>
    <t>Luzerna</t>
  </si>
  <si>
    <t>Descalvado</t>
  </si>
  <si>
    <t>Ibirapitanga</t>
  </si>
  <si>
    <t>Reriutaba</t>
  </si>
  <si>
    <t>Presidente Vargas</t>
  </si>
  <si>
    <t>Carmo de Minas</t>
  </si>
  <si>
    <t>Puxinanã</t>
  </si>
  <si>
    <t>Iracema do Oeste</t>
  </si>
  <si>
    <t>São José da Coroa Grande</t>
  </si>
  <si>
    <t>Patos do Piauí</t>
  </si>
  <si>
    <t>Tenente Ananias</t>
  </si>
  <si>
    <t>Espumoso</t>
  </si>
  <si>
    <t>Macieira</t>
  </si>
  <si>
    <t>Diadema</t>
  </si>
  <si>
    <t>Ibirapuã</t>
  </si>
  <si>
    <t>Russas</t>
  </si>
  <si>
    <t>Mutunópolis</t>
  </si>
  <si>
    <t>Primeira Cruz</t>
  </si>
  <si>
    <t>Carmo do Cajuru</t>
  </si>
  <si>
    <t>Queimadas</t>
  </si>
  <si>
    <t>São José do Belmonte</t>
  </si>
  <si>
    <t>Pau D'Arco do Piauí</t>
  </si>
  <si>
    <t>Tenente Laurentino Cruz</t>
  </si>
  <si>
    <t>Estação</t>
  </si>
  <si>
    <t>Mafra</t>
  </si>
  <si>
    <t>Dirce Reis</t>
  </si>
  <si>
    <t>Ibirataia</t>
  </si>
  <si>
    <t>Saboeiro</t>
  </si>
  <si>
    <t>Nazário</t>
  </si>
  <si>
    <t>Raposa</t>
  </si>
  <si>
    <t>Carmo do Paranaíba</t>
  </si>
  <si>
    <t>Quixabá</t>
  </si>
  <si>
    <t>Iretama</t>
  </si>
  <si>
    <t>São José do Egito</t>
  </si>
  <si>
    <t>Paulistana</t>
  </si>
  <si>
    <t>Tibau</t>
  </si>
  <si>
    <t>Estância Velha</t>
  </si>
  <si>
    <t>Major Gercino</t>
  </si>
  <si>
    <t>Divinolândia</t>
  </si>
  <si>
    <t>Ibitiara</t>
  </si>
  <si>
    <t>Salitre</t>
  </si>
  <si>
    <t>Nerópolis</t>
  </si>
  <si>
    <t>Riachão</t>
  </si>
  <si>
    <t>Carmo do Rio Claro</t>
  </si>
  <si>
    <t>Remígio</t>
  </si>
  <si>
    <t>Itaguajé</t>
  </si>
  <si>
    <t>São Lourenço da Mata</t>
  </si>
  <si>
    <t>Pavussu</t>
  </si>
  <si>
    <t>Tibau do Sul</t>
  </si>
  <si>
    <t>Esteio</t>
  </si>
  <si>
    <t>Major Vieira</t>
  </si>
  <si>
    <t>Dobrada</t>
  </si>
  <si>
    <t>Ibititá</t>
  </si>
  <si>
    <t>Santa Quitéria</t>
  </si>
  <si>
    <t>Niquelândia</t>
  </si>
  <si>
    <t>Ribamar Fiquene</t>
  </si>
  <si>
    <t>Carmópolis de Minas</t>
  </si>
  <si>
    <t>Itaipulândia</t>
  </si>
  <si>
    <t>São Vicente Ferrer</t>
  </si>
  <si>
    <t>Pedro II</t>
  </si>
  <si>
    <t>Timbaúba dos Batistas</t>
  </si>
  <si>
    <t>Estrela</t>
  </si>
  <si>
    <t>Maracajá</t>
  </si>
  <si>
    <t>Dois Córregos</t>
  </si>
  <si>
    <t>Ibotirama</t>
  </si>
  <si>
    <t>Santana do Acaraú</t>
  </si>
  <si>
    <t>Nova América</t>
  </si>
  <si>
    <t>Rosário</t>
  </si>
  <si>
    <t>Carneirinho</t>
  </si>
  <si>
    <t>Riachão do Bacamarte</t>
  </si>
  <si>
    <t>Itambaracá</t>
  </si>
  <si>
    <t>Serra Talhada</t>
  </si>
  <si>
    <t>Pedro Laurentino</t>
  </si>
  <si>
    <t>Touros</t>
  </si>
  <si>
    <t>Estrela Velha</t>
  </si>
  <si>
    <t>Dolcinópolis</t>
  </si>
  <si>
    <t>Ichu</t>
  </si>
  <si>
    <t>Santana do Cariri</t>
  </si>
  <si>
    <t>Nova Aurora</t>
  </si>
  <si>
    <t>Sambaíba</t>
  </si>
  <si>
    <t>Carrancas</t>
  </si>
  <si>
    <t>Riachão do Poço</t>
  </si>
  <si>
    <t>Serrita</t>
  </si>
  <si>
    <t>Picos</t>
  </si>
  <si>
    <t>Triunfo Potiguar</t>
  </si>
  <si>
    <t>Eugênio de Castro</t>
  </si>
  <si>
    <t>Marema</t>
  </si>
  <si>
    <t>Dourado</t>
  </si>
  <si>
    <t>Igaporã</t>
  </si>
  <si>
    <t>São Benedito</t>
  </si>
  <si>
    <t>Nova Crixás</t>
  </si>
  <si>
    <t>Santa Filomena do Maranhão</t>
  </si>
  <si>
    <t>Carvalhópolis</t>
  </si>
  <si>
    <t>Riacho de Santo Antônio</t>
  </si>
  <si>
    <t>Itapejara d'Oeste</t>
  </si>
  <si>
    <t>Sertânia</t>
  </si>
  <si>
    <t>Pimenteiras</t>
  </si>
  <si>
    <t>Umarizal</t>
  </si>
  <si>
    <t>Fagundes Varela</t>
  </si>
  <si>
    <t>Dracena</t>
  </si>
  <si>
    <t>Igrapiúna</t>
  </si>
  <si>
    <t>Nova Glória</t>
  </si>
  <si>
    <t>Santa Helena</t>
  </si>
  <si>
    <t>Carvalhos</t>
  </si>
  <si>
    <t>Riacho dos Cavalos</t>
  </si>
  <si>
    <t>Itaperuçu</t>
  </si>
  <si>
    <t>Sirinhaém</t>
  </si>
  <si>
    <t>Pio IX</t>
  </si>
  <si>
    <t>Upanema</t>
  </si>
  <si>
    <t>Farroupilha</t>
  </si>
  <si>
    <t>Matos Costa</t>
  </si>
  <si>
    <t>Duartina</t>
  </si>
  <si>
    <t>Iguaí</t>
  </si>
  <si>
    <t>São João do Jaguaribe</t>
  </si>
  <si>
    <t>Nova Iguaçu de Goiás</t>
  </si>
  <si>
    <t>Santa Inês</t>
  </si>
  <si>
    <t>Casa Grande</t>
  </si>
  <si>
    <t>Rio Tinto</t>
  </si>
  <si>
    <t>Itaúna do Sul</t>
  </si>
  <si>
    <t>Solidão</t>
  </si>
  <si>
    <t>Piracuruca</t>
  </si>
  <si>
    <t>Várzea</t>
  </si>
  <si>
    <t>Faxinal do Soturno</t>
  </si>
  <si>
    <t>Meleiro</t>
  </si>
  <si>
    <t>Dumont</t>
  </si>
  <si>
    <t>Ilhéus</t>
  </si>
  <si>
    <t>São Luís do Curu</t>
  </si>
  <si>
    <t>Nova Roma</t>
  </si>
  <si>
    <t>Santa Luzia</t>
  </si>
  <si>
    <t>Cascalho Rico</t>
  </si>
  <si>
    <t>Ivaí</t>
  </si>
  <si>
    <t>Surubim</t>
  </si>
  <si>
    <t>Piripiri</t>
  </si>
  <si>
    <t>Venha-Ver</t>
  </si>
  <si>
    <t>Faxinalzinho</t>
  </si>
  <si>
    <t>Mirim Doce</t>
  </si>
  <si>
    <t>Echaporã</t>
  </si>
  <si>
    <t>Inhambupe</t>
  </si>
  <si>
    <t>Senador Pompeu</t>
  </si>
  <si>
    <t>Nova Veneza</t>
  </si>
  <si>
    <t>Santa Luzia do Paruá</t>
  </si>
  <si>
    <t>Cássia</t>
  </si>
  <si>
    <t>Salgado de São Félix</t>
  </si>
  <si>
    <t>Ivaiporã</t>
  </si>
  <si>
    <t>Tabira</t>
  </si>
  <si>
    <t>Porto</t>
  </si>
  <si>
    <t>Vera Cruz</t>
  </si>
  <si>
    <t>Fazenda Vilanova</t>
  </si>
  <si>
    <t>Modelo</t>
  </si>
  <si>
    <t>Ipecaetá</t>
  </si>
  <si>
    <t>Senador Sá</t>
  </si>
  <si>
    <t>Novo Brasil</t>
  </si>
  <si>
    <t>Santa Quitéria do Maranhão</t>
  </si>
  <si>
    <t>Cataguases</t>
  </si>
  <si>
    <t>Santa Cecília</t>
  </si>
  <si>
    <t>Ivaté</t>
  </si>
  <si>
    <t>Tacaimbó</t>
  </si>
  <si>
    <t>Porto Alegre do Piauí</t>
  </si>
  <si>
    <t>Feliz</t>
  </si>
  <si>
    <t>Mondaí</t>
  </si>
  <si>
    <t>Elias Fausto</t>
  </si>
  <si>
    <t>Ipiaú</t>
  </si>
  <si>
    <t>Sobral</t>
  </si>
  <si>
    <t>Novo Gama</t>
  </si>
  <si>
    <t>Santa Rita</t>
  </si>
  <si>
    <t>Catas Altas</t>
  </si>
  <si>
    <t>Ivatuba</t>
  </si>
  <si>
    <t>Tacaratu</t>
  </si>
  <si>
    <t>Prata do Piauí</t>
  </si>
  <si>
    <t>Vila Flor</t>
  </si>
  <si>
    <t>Flores da Cunha</t>
  </si>
  <si>
    <t>Monte Carlo</t>
  </si>
  <si>
    <t>Elisiário</t>
  </si>
  <si>
    <t>Ipirá</t>
  </si>
  <si>
    <t>Solonópole</t>
  </si>
  <si>
    <t>Novo Planalto</t>
  </si>
  <si>
    <t>Santana do Maranhão</t>
  </si>
  <si>
    <t>Catas Altas da Noruega</t>
  </si>
  <si>
    <t>Jaboti</t>
  </si>
  <si>
    <t>Tamandaré</t>
  </si>
  <si>
    <t>Queimada Nova</t>
  </si>
  <si>
    <t>Floriano Peixoto</t>
  </si>
  <si>
    <t>Monte Castelo</t>
  </si>
  <si>
    <t>Embaúba</t>
  </si>
  <si>
    <t>Ipupiara</t>
  </si>
  <si>
    <t>Tabuleiro do Norte</t>
  </si>
  <si>
    <t>Orizona</t>
  </si>
  <si>
    <t>Santo Amaro do Maranhão</t>
  </si>
  <si>
    <t>Catuji</t>
  </si>
  <si>
    <t>Jacarezinho</t>
  </si>
  <si>
    <t>Taquaritinga do Norte</t>
  </si>
  <si>
    <t>Redenção do Gurguéia</t>
  </si>
  <si>
    <t>Fontoura Xavier</t>
  </si>
  <si>
    <t>Morro da Fumaça</t>
  </si>
  <si>
    <t>Embu das Artes</t>
  </si>
  <si>
    <t>Irajuba</t>
  </si>
  <si>
    <t>Tamboril</t>
  </si>
  <si>
    <t>Ouro Verde de Goiás</t>
  </si>
  <si>
    <t>Santo Antônio dos Lopes</t>
  </si>
  <si>
    <t>Catuti</t>
  </si>
  <si>
    <t>Jaguapitã</t>
  </si>
  <si>
    <t>Terezinha</t>
  </si>
  <si>
    <t>Regeneração</t>
  </si>
  <si>
    <t>Formigueiro</t>
  </si>
  <si>
    <t>Morro Grande</t>
  </si>
  <si>
    <t>Embu-Guaçu</t>
  </si>
  <si>
    <t>Iramaia</t>
  </si>
  <si>
    <t>Tarrafas</t>
  </si>
  <si>
    <t>Ouvidor</t>
  </si>
  <si>
    <t>São Benedito do Rio Preto</t>
  </si>
  <si>
    <t>Caxambu</t>
  </si>
  <si>
    <t>Jaguariaíva</t>
  </si>
  <si>
    <t>Terra Nova</t>
  </si>
  <si>
    <t>Riacho Frio</t>
  </si>
  <si>
    <t>Forquetinha</t>
  </si>
  <si>
    <t>Navegantes</t>
  </si>
  <si>
    <t>Emilianópolis</t>
  </si>
  <si>
    <t>Iraquara</t>
  </si>
  <si>
    <t>Tauá</t>
  </si>
  <si>
    <t>Padre Bernardo</t>
  </si>
  <si>
    <t>São Bento</t>
  </si>
  <si>
    <t>Cedro do Abaeté</t>
  </si>
  <si>
    <t>Santa Teresinha</t>
  </si>
  <si>
    <t>Jandaia do Sul</t>
  </si>
  <si>
    <t>Timbaúba</t>
  </si>
  <si>
    <t>Ribeira do Piauí</t>
  </si>
  <si>
    <t>Fortaleza dos Valos</t>
  </si>
  <si>
    <t>Nova Erechim</t>
  </si>
  <si>
    <t>Engenheiro Coelho</t>
  </si>
  <si>
    <t>Irará</t>
  </si>
  <si>
    <t>Tejuçuoca</t>
  </si>
  <si>
    <t>Palestina de Goiás</t>
  </si>
  <si>
    <t>São Bernardo</t>
  </si>
  <si>
    <t>Central de Minas</t>
  </si>
  <si>
    <t>Santana de Mangueira</t>
  </si>
  <si>
    <t>Janiópolis</t>
  </si>
  <si>
    <t>Toritama</t>
  </si>
  <si>
    <t>Ribeiro Gonçalves</t>
  </si>
  <si>
    <t>Frederico Westphalen</t>
  </si>
  <si>
    <t>Nova Itaberaba</t>
  </si>
  <si>
    <t>Espírito Santo do Pinhal</t>
  </si>
  <si>
    <t>Irecê</t>
  </si>
  <si>
    <t>Tianguá</t>
  </si>
  <si>
    <t>Palmeiras de Goiás</t>
  </si>
  <si>
    <t>São Domingos do Azeitão</t>
  </si>
  <si>
    <t>Centralina</t>
  </si>
  <si>
    <t>Santana dos Garrotes</t>
  </si>
  <si>
    <t>Japira</t>
  </si>
  <si>
    <t>Tracunhaém</t>
  </si>
  <si>
    <t>Rio Grande do Piauí</t>
  </si>
  <si>
    <t>Garibaldi</t>
  </si>
  <si>
    <t>Nova Trento</t>
  </si>
  <si>
    <t>Espírito Santo do Turvo</t>
  </si>
  <si>
    <t>Itabela</t>
  </si>
  <si>
    <t>Trairi</t>
  </si>
  <si>
    <t>Palmelo</t>
  </si>
  <si>
    <t>São Domingos do Maranhão</t>
  </si>
  <si>
    <t>Chácara</t>
  </si>
  <si>
    <t>Santo André</t>
  </si>
  <si>
    <t>Trindade</t>
  </si>
  <si>
    <t>Santa Cruz do Piauí</t>
  </si>
  <si>
    <t>Garruchos</t>
  </si>
  <si>
    <t>Estiva Gerbi</t>
  </si>
  <si>
    <t>Itaberaba</t>
  </si>
  <si>
    <t>Tururu</t>
  </si>
  <si>
    <t>Palminópolis</t>
  </si>
  <si>
    <t>São Félix de Balsas</t>
  </si>
  <si>
    <t>Chalé</t>
  </si>
  <si>
    <t>São Bentinho</t>
  </si>
  <si>
    <t>Jardim Alegre</t>
  </si>
  <si>
    <t>Triunfo</t>
  </si>
  <si>
    <t>Santa Cruz dos Milagres</t>
  </si>
  <si>
    <t>Gaurama</t>
  </si>
  <si>
    <t>Novo Horizonte</t>
  </si>
  <si>
    <t>Itabuna</t>
  </si>
  <si>
    <t>Ubajara</t>
  </si>
  <si>
    <t>Panamá</t>
  </si>
  <si>
    <t>São Francisco do Brejão</t>
  </si>
  <si>
    <t>Chapada do Norte</t>
  </si>
  <si>
    <t>Jardim Olinda</t>
  </si>
  <si>
    <t>Tupanatinga</t>
  </si>
  <si>
    <t>General Câmara</t>
  </si>
  <si>
    <t>Orleans</t>
  </si>
  <si>
    <t>Estrela d'Oeste</t>
  </si>
  <si>
    <t>Itacaré</t>
  </si>
  <si>
    <t>Umari</t>
  </si>
  <si>
    <t>Paranaiguara</t>
  </si>
  <si>
    <t>São Francisco do Maranhão</t>
  </si>
  <si>
    <t>Chapada Gaúcha</t>
  </si>
  <si>
    <t>Jataizinho</t>
  </si>
  <si>
    <t>Tuparetama</t>
  </si>
  <si>
    <t>Santa Luz</t>
  </si>
  <si>
    <t>Gentil</t>
  </si>
  <si>
    <t>Otacílio Costa</t>
  </si>
  <si>
    <t>Euclides da Cunha Paulista</t>
  </si>
  <si>
    <t>Itaeté</t>
  </si>
  <si>
    <t>Umirim</t>
  </si>
  <si>
    <t>Paraúna</t>
  </si>
  <si>
    <t>São João Batista</t>
  </si>
  <si>
    <t>Chiador</t>
  </si>
  <si>
    <t>São Domingos do Cariri</t>
  </si>
  <si>
    <t>Jesuítas</t>
  </si>
  <si>
    <t>Venturosa</t>
  </si>
  <si>
    <t>Santa Rosa do Piauí</t>
  </si>
  <si>
    <t>Getúlio Vargas</t>
  </si>
  <si>
    <t>Ouro</t>
  </si>
  <si>
    <t>Fartura</t>
  </si>
  <si>
    <t>Itagi</t>
  </si>
  <si>
    <t>Uruburetama</t>
  </si>
  <si>
    <t>Perolândia</t>
  </si>
  <si>
    <t>São João do Carú</t>
  </si>
  <si>
    <t>Cipotânea</t>
  </si>
  <si>
    <t>Joaquim Távora</t>
  </si>
  <si>
    <t>Verdejante</t>
  </si>
  <si>
    <t>Santana do Piauí</t>
  </si>
  <si>
    <t>Giruá</t>
  </si>
  <si>
    <t>Ouro Verde</t>
  </si>
  <si>
    <t>Fernando Prestes</t>
  </si>
  <si>
    <t>Itagibá</t>
  </si>
  <si>
    <t>Uruoca</t>
  </si>
  <si>
    <t>Petrolina de Goiás</t>
  </si>
  <si>
    <t>São João do Paraíso</t>
  </si>
  <si>
    <t>Claraval</t>
  </si>
  <si>
    <t>São João do Cariri</t>
  </si>
  <si>
    <t>Jundiaí do Sul</t>
  </si>
  <si>
    <t>Vertente do Lério</t>
  </si>
  <si>
    <t>Santo Antônio de Lisboa</t>
  </si>
  <si>
    <t>Glorinha</t>
  </si>
  <si>
    <t>Paial</t>
  </si>
  <si>
    <t>Fernandópolis</t>
  </si>
  <si>
    <t>Itagimirim</t>
  </si>
  <si>
    <t>Varjota</t>
  </si>
  <si>
    <t>Pilar de Goiás</t>
  </si>
  <si>
    <t>São João do Soter</t>
  </si>
  <si>
    <t>Claro dos Poções</t>
  </si>
  <si>
    <t>São João do Rio do Peixe</t>
  </si>
  <si>
    <t>Juranda</t>
  </si>
  <si>
    <t>Vertentes</t>
  </si>
  <si>
    <t>Santo Antônio dos Milagres</t>
  </si>
  <si>
    <t>Gramado</t>
  </si>
  <si>
    <t>Painel</t>
  </si>
  <si>
    <t>Fernão</t>
  </si>
  <si>
    <t>Itaguaçu da Bahia</t>
  </si>
  <si>
    <t>Várzea Alegre</t>
  </si>
  <si>
    <t>Piracanjuba</t>
  </si>
  <si>
    <t>São João dos Patos</t>
  </si>
  <si>
    <t>Cláudio</t>
  </si>
  <si>
    <t>São João do Tigre</t>
  </si>
  <si>
    <t>Vicência</t>
  </si>
  <si>
    <t>Santo Inácio do Piauí</t>
  </si>
  <si>
    <t>Gramado dos Loureiros</t>
  </si>
  <si>
    <t>Palhoça</t>
  </si>
  <si>
    <t>Ferraz de Vasconcelos</t>
  </si>
  <si>
    <t>Itaju do Colônia</t>
  </si>
  <si>
    <t>Viçosa do Ceará</t>
  </si>
  <si>
    <t>São José de Ribamar</t>
  </si>
  <si>
    <t>Coimbra</t>
  </si>
  <si>
    <t>São José da Lagoa Tapada</t>
  </si>
  <si>
    <t>Kaloré</t>
  </si>
  <si>
    <t>Vitória de Santo Antão</t>
  </si>
  <si>
    <t>São Braz do Piauí</t>
  </si>
  <si>
    <t>Gramado Xavier</t>
  </si>
  <si>
    <t>Palma Sola</t>
  </si>
  <si>
    <t>Flora Rica</t>
  </si>
  <si>
    <t>Itajuípe</t>
  </si>
  <si>
    <t>Pirenópolis</t>
  </si>
  <si>
    <t>São José dos Basílios</t>
  </si>
  <si>
    <t>Coluna</t>
  </si>
  <si>
    <t>São José de Caiana</t>
  </si>
  <si>
    <t>Lapa</t>
  </si>
  <si>
    <t>Xexéu</t>
  </si>
  <si>
    <t>São Félix do Piauí</t>
  </si>
  <si>
    <t>Gravataí</t>
  </si>
  <si>
    <t>Palmeira</t>
  </si>
  <si>
    <t>Floreal</t>
  </si>
  <si>
    <t>Itamaraju</t>
  </si>
  <si>
    <t>Pires do Rio</t>
  </si>
  <si>
    <t>São Luís</t>
  </si>
  <si>
    <t>Comendador Gomes</t>
  </si>
  <si>
    <t>São José de Espinharas</t>
  </si>
  <si>
    <t>Laranjal</t>
  </si>
  <si>
    <t>São Francisco de Assis do Piauí</t>
  </si>
  <si>
    <t>Guabiju</t>
  </si>
  <si>
    <t>Palmitos</t>
  </si>
  <si>
    <t>Flórida Paulista</t>
  </si>
  <si>
    <t>Itamari</t>
  </si>
  <si>
    <t>Planaltina</t>
  </si>
  <si>
    <t>São Luís Gonzaga do Maranhão</t>
  </si>
  <si>
    <t>Comercinho</t>
  </si>
  <si>
    <t>São José de Piranhas</t>
  </si>
  <si>
    <t>Laranjeiras do Sul</t>
  </si>
  <si>
    <t>São Francisco do Piauí</t>
  </si>
  <si>
    <t>Guaíba</t>
  </si>
  <si>
    <t>Papanduva</t>
  </si>
  <si>
    <t>Florínia</t>
  </si>
  <si>
    <t>Pontalina</t>
  </si>
  <si>
    <t>São Mateus do Maranhão</t>
  </si>
  <si>
    <t>Conceição da Aparecida</t>
  </si>
  <si>
    <t>São José de Princesa</t>
  </si>
  <si>
    <t>Leópolis</t>
  </si>
  <si>
    <t>São Gonçalo do Gurguéia</t>
  </si>
  <si>
    <t>Guaporé</t>
  </si>
  <si>
    <t>Paraíso</t>
  </si>
  <si>
    <t>Franca</t>
  </si>
  <si>
    <t>Itanagra</t>
  </si>
  <si>
    <t>Porangatu</t>
  </si>
  <si>
    <t>São Pedro da Água Branca</t>
  </si>
  <si>
    <t>Conceição da Barra de Minas</t>
  </si>
  <si>
    <t>São José do Bonfim</t>
  </si>
  <si>
    <t>Lidianópolis</t>
  </si>
  <si>
    <t>São Gonçalo do Piauí</t>
  </si>
  <si>
    <t>Guarani das Missões</t>
  </si>
  <si>
    <t>Passo de Torres</t>
  </si>
  <si>
    <t>Francisco Morato</t>
  </si>
  <si>
    <t>Itanhém</t>
  </si>
  <si>
    <t>Porteirão</t>
  </si>
  <si>
    <t>São Pedro dos Crentes</t>
  </si>
  <si>
    <t>Conceição das Alagoas</t>
  </si>
  <si>
    <t>São José do Brejo do Cruz</t>
  </si>
  <si>
    <t>Lindoeste</t>
  </si>
  <si>
    <t>São João da Canabrava</t>
  </si>
  <si>
    <t>Harmonia</t>
  </si>
  <si>
    <t>Passos Maia</t>
  </si>
  <si>
    <t>Franco da Rocha</t>
  </si>
  <si>
    <t>Itaparica</t>
  </si>
  <si>
    <t>Portelândia</t>
  </si>
  <si>
    <t>São Raimundo das Mangabeiras</t>
  </si>
  <si>
    <t>Conceição das Pedras</t>
  </si>
  <si>
    <t>São José do Sabugi</t>
  </si>
  <si>
    <t>Loanda</t>
  </si>
  <si>
    <t>São João da Fronteira</t>
  </si>
  <si>
    <t>Herval</t>
  </si>
  <si>
    <t>Paulo Lopes</t>
  </si>
  <si>
    <t>Gabriel Monteiro</t>
  </si>
  <si>
    <t>Itapé</t>
  </si>
  <si>
    <t>Posse</t>
  </si>
  <si>
    <t>São Raimundo do Doca Bezerra</t>
  </si>
  <si>
    <t>Conceição de Ipanema</t>
  </si>
  <si>
    <t>São José dos Cordeiros</t>
  </si>
  <si>
    <t>Lobato</t>
  </si>
  <si>
    <t>São João da Serra</t>
  </si>
  <si>
    <t>Herveiras</t>
  </si>
  <si>
    <t>Pedras Grandes</t>
  </si>
  <si>
    <t>Gália</t>
  </si>
  <si>
    <t>Itapebi</t>
  </si>
  <si>
    <t>Professor Jamil</t>
  </si>
  <si>
    <t>São Roberto</t>
  </si>
  <si>
    <t>Conceição do Mato Dentro</t>
  </si>
  <si>
    <t>São José dos Ramos</t>
  </si>
  <si>
    <t>Londrina</t>
  </si>
  <si>
    <t>São João da Varjota</t>
  </si>
  <si>
    <t>Horizontina</t>
  </si>
  <si>
    <t>Penha</t>
  </si>
  <si>
    <t>Garça</t>
  </si>
  <si>
    <t>Itapetinga</t>
  </si>
  <si>
    <t>Quirinópolis</t>
  </si>
  <si>
    <t>Conceição do Pará</t>
  </si>
  <si>
    <t>São Mamede</t>
  </si>
  <si>
    <t>Luiziana</t>
  </si>
  <si>
    <t>São João do Arraial</t>
  </si>
  <si>
    <t>Hulha Negra</t>
  </si>
  <si>
    <t>Peritiba</t>
  </si>
  <si>
    <t>Gastão Vidigal</t>
  </si>
  <si>
    <t>Itapicuru</t>
  </si>
  <si>
    <t>Rialma</t>
  </si>
  <si>
    <t>Satubinha</t>
  </si>
  <si>
    <t>Conceição do Rio Verde</t>
  </si>
  <si>
    <t>São Miguel de Taipu</t>
  </si>
  <si>
    <t>Lunardelli</t>
  </si>
  <si>
    <t>São João do Piauí</t>
  </si>
  <si>
    <t>Pescaria Brava</t>
  </si>
  <si>
    <t>Gavião Peixoto</t>
  </si>
  <si>
    <t>Itapitanga</t>
  </si>
  <si>
    <t>Rianápolis</t>
  </si>
  <si>
    <t>Senador Alexandre Costa</t>
  </si>
  <si>
    <t>Conceição dos Ouros</t>
  </si>
  <si>
    <t>São Sebastião de Lagoa de Roça</t>
  </si>
  <si>
    <t>Lupionópolis</t>
  </si>
  <si>
    <t>São José do Divino</t>
  </si>
  <si>
    <t>Ibarama</t>
  </si>
  <si>
    <t>General Salgado</t>
  </si>
  <si>
    <t>Itaquara</t>
  </si>
  <si>
    <t>Rio Quente</t>
  </si>
  <si>
    <t>Senador La Rocque</t>
  </si>
  <si>
    <t>Cônego Marinho</t>
  </si>
  <si>
    <t>São Sebastião do Umbuzeiro</t>
  </si>
  <si>
    <t>Mallet</t>
  </si>
  <si>
    <t>São José do Peixe</t>
  </si>
  <si>
    <t>Ibiaçá</t>
  </si>
  <si>
    <t>Pinhalzinho</t>
  </si>
  <si>
    <t>Getulina</t>
  </si>
  <si>
    <t>Itarantim</t>
  </si>
  <si>
    <t>Rio Verde</t>
  </si>
  <si>
    <t>Serrano do Maranhão</t>
  </si>
  <si>
    <t>Confins</t>
  </si>
  <si>
    <t>São Vicente do Seridó</t>
  </si>
  <si>
    <t>Mamborê</t>
  </si>
  <si>
    <t>São José do Piauí</t>
  </si>
  <si>
    <t>Ibiraiaras</t>
  </si>
  <si>
    <t>Pinheiro Preto</t>
  </si>
  <si>
    <t>Glicério</t>
  </si>
  <si>
    <t>Itatim</t>
  </si>
  <si>
    <t>Rubiataba</t>
  </si>
  <si>
    <t>Congonhal</t>
  </si>
  <si>
    <t>Sapé</t>
  </si>
  <si>
    <t>Mandaguaçu</t>
  </si>
  <si>
    <t>São Julião</t>
  </si>
  <si>
    <t>Ibirapuitã</t>
  </si>
  <si>
    <t>Piratuba</t>
  </si>
  <si>
    <t>Guaiçara</t>
  </si>
  <si>
    <t>Itiruçu</t>
  </si>
  <si>
    <t>Sanclerlândia</t>
  </si>
  <si>
    <t>Sucupira do Norte</t>
  </si>
  <si>
    <t>Congonhas</t>
  </si>
  <si>
    <t>Serra Branca</t>
  </si>
  <si>
    <t>Mandaguari</t>
  </si>
  <si>
    <t>São Lourenço do Piauí</t>
  </si>
  <si>
    <t>Ibirubá</t>
  </si>
  <si>
    <t>Planalto Alegre</t>
  </si>
  <si>
    <t>Guaimbê</t>
  </si>
  <si>
    <t>Itiúba</t>
  </si>
  <si>
    <t>Santa Bárbara de Goiás</t>
  </si>
  <si>
    <t>Sucupira do Riachão</t>
  </si>
  <si>
    <t>Congonhas do Norte</t>
  </si>
  <si>
    <t>Serra da Raiz</t>
  </si>
  <si>
    <t>Mandirituba</t>
  </si>
  <si>
    <t>São Luis do Piauí</t>
  </si>
  <si>
    <t>Igrejinha</t>
  </si>
  <si>
    <t>Pomerode</t>
  </si>
  <si>
    <t>Itororó</t>
  </si>
  <si>
    <t>Santa Cruz de Goiás</t>
  </si>
  <si>
    <t>Tasso Fragoso</t>
  </si>
  <si>
    <t>Conquista</t>
  </si>
  <si>
    <t>Serra Grande</t>
  </si>
  <si>
    <t>Manfrinópolis</t>
  </si>
  <si>
    <t>São Miguel da Baixa Grande</t>
  </si>
  <si>
    <t>Ijuí</t>
  </si>
  <si>
    <t>Ponte Alta</t>
  </si>
  <si>
    <t>Guapiaçu</t>
  </si>
  <si>
    <t>Ituaçu</t>
  </si>
  <si>
    <t>Santa Fé de Goiás</t>
  </si>
  <si>
    <t>Timbiras</t>
  </si>
  <si>
    <t>Conselheiro Lafaiete</t>
  </si>
  <si>
    <t>Serra Redonda</t>
  </si>
  <si>
    <t>Mangueirinha</t>
  </si>
  <si>
    <t>São Miguel do Fidalgo</t>
  </si>
  <si>
    <t>Ilópolis</t>
  </si>
  <si>
    <t>Ponte Alta do Norte</t>
  </si>
  <si>
    <t>Guapiara</t>
  </si>
  <si>
    <t>Ituberá</t>
  </si>
  <si>
    <t>Santa Helena de Goiás</t>
  </si>
  <si>
    <t>Timon</t>
  </si>
  <si>
    <t>Conselheiro Pena</t>
  </si>
  <si>
    <t>Serraria</t>
  </si>
  <si>
    <t>Manoel Ribas</t>
  </si>
  <si>
    <t>São Miguel do Tapuio</t>
  </si>
  <si>
    <t>Imbé</t>
  </si>
  <si>
    <t>Ponte Serrada</t>
  </si>
  <si>
    <t>Guará</t>
  </si>
  <si>
    <t>Iuiú</t>
  </si>
  <si>
    <t>Santa Isabel</t>
  </si>
  <si>
    <t>Trizidela do Vale</t>
  </si>
  <si>
    <t>Consolação</t>
  </si>
  <si>
    <t>Sertãozinho</t>
  </si>
  <si>
    <t>Marechal Cândido Rondon</t>
  </si>
  <si>
    <t>São Pedro do Piauí</t>
  </si>
  <si>
    <t>Imigrante</t>
  </si>
  <si>
    <t>Porto Belo</t>
  </si>
  <si>
    <t>Guaraçaí</t>
  </si>
  <si>
    <t>Jaborandi</t>
  </si>
  <si>
    <t>Santa Rita do Araguaia</t>
  </si>
  <si>
    <t>Tufilândia</t>
  </si>
  <si>
    <t>Contagem</t>
  </si>
  <si>
    <t>Sobrado</t>
  </si>
  <si>
    <t>Maria Helena</t>
  </si>
  <si>
    <t>São Raimundo Nonato</t>
  </si>
  <si>
    <t>Porto União</t>
  </si>
  <si>
    <t>Jacaraci</t>
  </si>
  <si>
    <t>Santa Rita do Novo Destino</t>
  </si>
  <si>
    <t>Tuntum</t>
  </si>
  <si>
    <t>Coqueiral</t>
  </si>
  <si>
    <t>Solânea</t>
  </si>
  <si>
    <t>Marialva</t>
  </si>
  <si>
    <t>Sebastião Barros</t>
  </si>
  <si>
    <t>Inhacorá</t>
  </si>
  <si>
    <t>Pouso Redondo</t>
  </si>
  <si>
    <t>Guarani d'Oeste</t>
  </si>
  <si>
    <t>Jacobina</t>
  </si>
  <si>
    <t>Santa Rosa de Goiás</t>
  </si>
  <si>
    <t>Turiaçu</t>
  </si>
  <si>
    <t>Coração de Jesus</t>
  </si>
  <si>
    <t>Soledade</t>
  </si>
  <si>
    <t>Marilândia do Sul</t>
  </si>
  <si>
    <t>Sebastião Leal</t>
  </si>
  <si>
    <t>Ipê</t>
  </si>
  <si>
    <t>Praia Grande</t>
  </si>
  <si>
    <t>Guarantã</t>
  </si>
  <si>
    <t>Jaguaquara</t>
  </si>
  <si>
    <t>Santa Tereza de Goiás</t>
  </si>
  <si>
    <t>Turilândia</t>
  </si>
  <si>
    <t>Cordisburgo</t>
  </si>
  <si>
    <t>Sossêgo</t>
  </si>
  <si>
    <t>Marilena</t>
  </si>
  <si>
    <t>Sigefredo Pacheco</t>
  </si>
  <si>
    <t>Ipiranga do Sul</t>
  </si>
  <si>
    <t>Presidente Castello Branco</t>
  </si>
  <si>
    <t>Guararapes</t>
  </si>
  <si>
    <t>Jaguarari</t>
  </si>
  <si>
    <t>Santa Terezinha de Goiás</t>
  </si>
  <si>
    <t>Tutóia</t>
  </si>
  <si>
    <t>Cordislândia</t>
  </si>
  <si>
    <t>Sousa</t>
  </si>
  <si>
    <t>Mariluz</t>
  </si>
  <si>
    <t>Simões</t>
  </si>
  <si>
    <t>Iraí</t>
  </si>
  <si>
    <t>Presidente Getúlio</t>
  </si>
  <si>
    <t>Guararema</t>
  </si>
  <si>
    <t>Jaguaripe</t>
  </si>
  <si>
    <t>Santo Antônio da Barra</t>
  </si>
  <si>
    <t>Urbano Santos</t>
  </si>
  <si>
    <t>Corinto</t>
  </si>
  <si>
    <t>Sumé</t>
  </si>
  <si>
    <t>Maringá</t>
  </si>
  <si>
    <t>Simplício Mendes</t>
  </si>
  <si>
    <t>Itaara</t>
  </si>
  <si>
    <t>Presidente Nereu</t>
  </si>
  <si>
    <t>Guaratinguetá</t>
  </si>
  <si>
    <t>Santo Antônio de Goiás</t>
  </si>
  <si>
    <t>Vargem Grande</t>
  </si>
  <si>
    <t>Coroaci</t>
  </si>
  <si>
    <t>Tacima</t>
  </si>
  <si>
    <t>Mariópolis</t>
  </si>
  <si>
    <t>Socorro do Piauí</t>
  </si>
  <si>
    <t>Itacurubi</t>
  </si>
  <si>
    <t>Princesa</t>
  </si>
  <si>
    <t>Guareí</t>
  </si>
  <si>
    <t>Jequié</t>
  </si>
  <si>
    <t>Santo Antônio do Descoberto</t>
  </si>
  <si>
    <t>Coromandel</t>
  </si>
  <si>
    <t>Taperoá</t>
  </si>
  <si>
    <t>Maripá</t>
  </si>
  <si>
    <t>Sussuapara</t>
  </si>
  <si>
    <t>Itapuca</t>
  </si>
  <si>
    <t>Quilombo</t>
  </si>
  <si>
    <t>Guariba</t>
  </si>
  <si>
    <t>Jeremoabo</t>
  </si>
  <si>
    <t>Vila Nova dos Martírios</t>
  </si>
  <si>
    <t>Coronel Fabriciano</t>
  </si>
  <si>
    <t>Tavares</t>
  </si>
  <si>
    <t>Marmeleiro</t>
  </si>
  <si>
    <t>Tamboril do Piauí</t>
  </si>
  <si>
    <t>Itaqui</t>
  </si>
  <si>
    <t>Rancho Queimado</t>
  </si>
  <si>
    <t>Guarujá</t>
  </si>
  <si>
    <t>Jiquiriçá</t>
  </si>
  <si>
    <t>São Francisco de Goiás</t>
  </si>
  <si>
    <t>Vitória do Mearim</t>
  </si>
  <si>
    <t>Coronel Murta</t>
  </si>
  <si>
    <t>Teixeira</t>
  </si>
  <si>
    <t>Marquinho</t>
  </si>
  <si>
    <t>Tanque do Piauí</t>
  </si>
  <si>
    <t>Itati</t>
  </si>
  <si>
    <t>Rio das Antas</t>
  </si>
  <si>
    <t>Guarulhos</t>
  </si>
  <si>
    <t>Jitaúna</t>
  </si>
  <si>
    <t>São João da Paraúna</t>
  </si>
  <si>
    <t>Vitorino Freire</t>
  </si>
  <si>
    <t>Coronel Pacheco</t>
  </si>
  <si>
    <t>Tenório</t>
  </si>
  <si>
    <t>Marumbi</t>
  </si>
  <si>
    <t>Teresina</t>
  </si>
  <si>
    <t>Itatiba do Sul</t>
  </si>
  <si>
    <t>Rio do Campo</t>
  </si>
  <si>
    <t>Guatapará</t>
  </si>
  <si>
    <t>João Dourado</t>
  </si>
  <si>
    <t>São João d'Aliança</t>
  </si>
  <si>
    <t>Zé Doca</t>
  </si>
  <si>
    <t>Coronel Xavier Chaves</t>
  </si>
  <si>
    <t>Matelândia</t>
  </si>
  <si>
    <t>União</t>
  </si>
  <si>
    <t>Ivorá</t>
  </si>
  <si>
    <t>Rio do Oeste</t>
  </si>
  <si>
    <t>Guzolândia</t>
  </si>
  <si>
    <t>Juazeiro</t>
  </si>
  <si>
    <t>São Luís de Montes Belos</t>
  </si>
  <si>
    <t>Córrego Danta</t>
  </si>
  <si>
    <t>Uiraúna</t>
  </si>
  <si>
    <t>Matinhos</t>
  </si>
  <si>
    <t>Uruçuí</t>
  </si>
  <si>
    <t>Ivoti</t>
  </si>
  <si>
    <t>Rio do Sul</t>
  </si>
  <si>
    <t>Herculândia</t>
  </si>
  <si>
    <t>Jucuruçu</t>
  </si>
  <si>
    <t>São Luíz do Norte</t>
  </si>
  <si>
    <t>Córrego do Bom Jesus</t>
  </si>
  <si>
    <t>Umbuzeiro</t>
  </si>
  <si>
    <t>Mato Rico</t>
  </si>
  <si>
    <t>Valença do Piauí</t>
  </si>
  <si>
    <t>Jaboticaba</t>
  </si>
  <si>
    <t>Rio dos Cedros</t>
  </si>
  <si>
    <t>Holambra</t>
  </si>
  <si>
    <t>São Miguel do Araguaia</t>
  </si>
  <si>
    <t>Córrego Fundo</t>
  </si>
  <si>
    <t>Mauá da Serra</t>
  </si>
  <si>
    <t>Várzea Branca</t>
  </si>
  <si>
    <t>Jacuizinho</t>
  </si>
  <si>
    <t>Rio Fortuna</t>
  </si>
  <si>
    <t>Hortolândia</t>
  </si>
  <si>
    <t>Jussari</t>
  </si>
  <si>
    <t>São Miguel do Passa Quatro</t>
  </si>
  <si>
    <t>Córrego Novo</t>
  </si>
  <si>
    <t>Vieirópolis</t>
  </si>
  <si>
    <t>Medianeira</t>
  </si>
  <si>
    <t>Jacutinga</t>
  </si>
  <si>
    <t>Rio Negrinho</t>
  </si>
  <si>
    <t>Iacanga</t>
  </si>
  <si>
    <t>Jussiape</t>
  </si>
  <si>
    <t>São Patrício</t>
  </si>
  <si>
    <t>Couto de Magalhães de Minas</t>
  </si>
  <si>
    <t>Vista Serrana</t>
  </si>
  <si>
    <t>Mercedes</t>
  </si>
  <si>
    <t>Vera Mendes</t>
  </si>
  <si>
    <t>Jaguarão</t>
  </si>
  <si>
    <t>Rio Rufino</t>
  </si>
  <si>
    <t>Iacri</t>
  </si>
  <si>
    <t>Lafaiete Coutinho</t>
  </si>
  <si>
    <t>São Simão</t>
  </si>
  <si>
    <t>Crisólita</t>
  </si>
  <si>
    <t>Zabelê</t>
  </si>
  <si>
    <t>Vila Nova do Piauí</t>
  </si>
  <si>
    <t>Jaguari</t>
  </si>
  <si>
    <t>Riqueza</t>
  </si>
  <si>
    <t>Iaras</t>
  </si>
  <si>
    <t>Lagoa Real</t>
  </si>
  <si>
    <t>Senador Canedo</t>
  </si>
  <si>
    <t>Cristais</t>
  </si>
  <si>
    <t>Miraselva</t>
  </si>
  <si>
    <t>Wall Ferraz</t>
  </si>
  <si>
    <t>Jaquirana</t>
  </si>
  <si>
    <t>Rodeio</t>
  </si>
  <si>
    <t>Ibaté</t>
  </si>
  <si>
    <t>Laje</t>
  </si>
  <si>
    <t>Serranópolis</t>
  </si>
  <si>
    <t>Cristália</t>
  </si>
  <si>
    <t>Missal</t>
  </si>
  <si>
    <t>Jari</t>
  </si>
  <si>
    <t>Romelândia</t>
  </si>
  <si>
    <t>Ibirá</t>
  </si>
  <si>
    <t>Lajedão</t>
  </si>
  <si>
    <t>Silvânia</t>
  </si>
  <si>
    <t>Cristiano Otoni</t>
  </si>
  <si>
    <t>Moreira Sales</t>
  </si>
  <si>
    <t>Jóia</t>
  </si>
  <si>
    <t>Salete</t>
  </si>
  <si>
    <t>Ibirarema</t>
  </si>
  <si>
    <t>Lajedinho</t>
  </si>
  <si>
    <t>Simolândia</t>
  </si>
  <si>
    <t>Cristina</t>
  </si>
  <si>
    <t>Morretes</t>
  </si>
  <si>
    <t>Júlio de Castilhos</t>
  </si>
  <si>
    <t>Saltinho</t>
  </si>
  <si>
    <t>Ibitinga</t>
  </si>
  <si>
    <t>Lajedo do Tabocal</t>
  </si>
  <si>
    <t>Sítio d'Abadia</t>
  </si>
  <si>
    <t>Crucilândia</t>
  </si>
  <si>
    <t>Munhoz de Melo</t>
  </si>
  <si>
    <t>Lagoa Bonita do Sul</t>
  </si>
  <si>
    <t>Salto Veloso</t>
  </si>
  <si>
    <t>Ibiúna</t>
  </si>
  <si>
    <t>Lamarão</t>
  </si>
  <si>
    <t>Taquaral de Goiás</t>
  </si>
  <si>
    <t>Cruzeiro da Fortaleza</t>
  </si>
  <si>
    <t>Nossa Senhora das Graças</t>
  </si>
  <si>
    <t>Lagoa dos Três Cantos</t>
  </si>
  <si>
    <t>Sangão</t>
  </si>
  <si>
    <t>Icém</t>
  </si>
  <si>
    <t>Lapão</t>
  </si>
  <si>
    <t>Teresina de Goiás</t>
  </si>
  <si>
    <t>Cruzília</t>
  </si>
  <si>
    <t>Nova Aliança do Ivaí</t>
  </si>
  <si>
    <t>Lagoa Vermelha</t>
  </si>
  <si>
    <t>Iepê</t>
  </si>
  <si>
    <t>Lauro de Freitas</t>
  </si>
  <si>
    <t>Terezópolis de Goiás</t>
  </si>
  <si>
    <t>Cuparaque</t>
  </si>
  <si>
    <t>Nova América da Colina</t>
  </si>
  <si>
    <t>Lagoão</t>
  </si>
  <si>
    <t>Igaraçu do Tietê</t>
  </si>
  <si>
    <t>Lençóis</t>
  </si>
  <si>
    <t>Três Ranchos</t>
  </si>
  <si>
    <t>Curral de Dentro</t>
  </si>
  <si>
    <t>Igarapava</t>
  </si>
  <si>
    <t>Licínio de Almeida</t>
  </si>
  <si>
    <t>Curvelo</t>
  </si>
  <si>
    <t>Nova Cantu</t>
  </si>
  <si>
    <t>Lajeado do Bugre</t>
  </si>
  <si>
    <t>Santa Rosa do Sul</t>
  </si>
  <si>
    <t>Igaratá</t>
  </si>
  <si>
    <t>Livramento de Nossa Senhora</t>
  </si>
  <si>
    <t>Trombas</t>
  </si>
  <si>
    <t>Datas</t>
  </si>
  <si>
    <t>Nova Esperança</t>
  </si>
  <si>
    <t>Lavras do Sul</t>
  </si>
  <si>
    <t>Iguape</t>
  </si>
  <si>
    <t>Luís Eduardo Magalhães</t>
  </si>
  <si>
    <t>Turvânia</t>
  </si>
  <si>
    <t>Delfim Moreira</t>
  </si>
  <si>
    <t>Nova Esperança do Sudoeste</t>
  </si>
  <si>
    <t>Liberato Salzano</t>
  </si>
  <si>
    <t>Santa Terezinha do Progresso</t>
  </si>
  <si>
    <t>Ilha Comprida</t>
  </si>
  <si>
    <t>Macajuba</t>
  </si>
  <si>
    <t>Turvelândia</t>
  </si>
  <si>
    <t>Delfinópolis</t>
  </si>
  <si>
    <t>Nova Fátima</t>
  </si>
  <si>
    <t>Lindolfo Collor</t>
  </si>
  <si>
    <t>Santiago do Sul</t>
  </si>
  <si>
    <t>Ilha Solteira</t>
  </si>
  <si>
    <t>Macarani</t>
  </si>
  <si>
    <t>Uirapuru</t>
  </si>
  <si>
    <t>Delta</t>
  </si>
  <si>
    <t>Nova Laranjeiras</t>
  </si>
  <si>
    <t>Linha Nova</t>
  </si>
  <si>
    <t>Santo Amaro da Imperatriz</t>
  </si>
  <si>
    <t>Ilhabela</t>
  </si>
  <si>
    <t>Macaúbas</t>
  </si>
  <si>
    <t>Uruaçu</t>
  </si>
  <si>
    <t>Descoberto</t>
  </si>
  <si>
    <t>Nova Londrina</t>
  </si>
  <si>
    <t>Maçambará</t>
  </si>
  <si>
    <t>São Bento do Sul</t>
  </si>
  <si>
    <t>Indaiatuba</t>
  </si>
  <si>
    <t>Macururé</t>
  </si>
  <si>
    <t>Uruana</t>
  </si>
  <si>
    <t>Desterro de Entre Rios</t>
  </si>
  <si>
    <t>Machadinho</t>
  </si>
  <si>
    <t>São Bernardino</t>
  </si>
  <si>
    <t>Indiana</t>
  </si>
  <si>
    <t>Madre de Deus</t>
  </si>
  <si>
    <t>Urutaí</t>
  </si>
  <si>
    <t>Desterro do Melo</t>
  </si>
  <si>
    <t>Nova Prata do Iguaçu</t>
  </si>
  <si>
    <t>Mampituba</t>
  </si>
  <si>
    <t>São Bonifácio</t>
  </si>
  <si>
    <t>Indiaporã</t>
  </si>
  <si>
    <t>Maetinga</t>
  </si>
  <si>
    <t>Valparaíso de Goiás</t>
  </si>
  <si>
    <t>Diamantina</t>
  </si>
  <si>
    <t>Nova Santa Bárbara</t>
  </si>
  <si>
    <t>Manoel Viana</t>
  </si>
  <si>
    <t>São Carlos</t>
  </si>
  <si>
    <t>Inúbia Paulista</t>
  </si>
  <si>
    <t>Maiquinique</t>
  </si>
  <si>
    <t>Varjão</t>
  </si>
  <si>
    <t>Diogo de Vasconcelos</t>
  </si>
  <si>
    <t>Nova Santa Rosa</t>
  </si>
  <si>
    <t>Maquiné</t>
  </si>
  <si>
    <t>São Cristovão do Sul</t>
  </si>
  <si>
    <t>Ipaussu</t>
  </si>
  <si>
    <t>Mairi</t>
  </si>
  <si>
    <t>Vianópolis</t>
  </si>
  <si>
    <t>Dionísio</t>
  </si>
  <si>
    <t>Nova Tebas</t>
  </si>
  <si>
    <t>Maratá</t>
  </si>
  <si>
    <t>Iperó</t>
  </si>
  <si>
    <t>Malhada</t>
  </si>
  <si>
    <t>Vicentinópolis</t>
  </si>
  <si>
    <t>Divinésia</t>
  </si>
  <si>
    <t>Novo Itacolomi</t>
  </si>
  <si>
    <t>Marau</t>
  </si>
  <si>
    <t>São Francisco do Sul</t>
  </si>
  <si>
    <t>Ipeúna</t>
  </si>
  <si>
    <t>Malhada de Pedras</t>
  </si>
  <si>
    <t>Vila Boa</t>
  </si>
  <si>
    <t>Divino</t>
  </si>
  <si>
    <t>Ortigueira</t>
  </si>
  <si>
    <t>Marcelino Ramos</t>
  </si>
  <si>
    <t>Ipiguá</t>
  </si>
  <si>
    <t>Manoel Vitorino</t>
  </si>
  <si>
    <t>Vila Propício</t>
  </si>
  <si>
    <t>Divino das Laranjeiras</t>
  </si>
  <si>
    <t>Ourizona</t>
  </si>
  <si>
    <t>Mariana Pimentel</t>
  </si>
  <si>
    <t>São João do Itaperiú</t>
  </si>
  <si>
    <t>Iporanga</t>
  </si>
  <si>
    <t>Mansidão</t>
  </si>
  <si>
    <t>Divinolândia de Minas</t>
  </si>
  <si>
    <t>Ouro Verde do Oeste</t>
  </si>
  <si>
    <t>Mariano Moro</t>
  </si>
  <si>
    <t>São João do Oeste</t>
  </si>
  <si>
    <t>Ipuã</t>
  </si>
  <si>
    <t>Maracás</t>
  </si>
  <si>
    <t>Divinópolis</t>
  </si>
  <si>
    <t>Paiçandu</t>
  </si>
  <si>
    <t>Marques de Souza</t>
  </si>
  <si>
    <t>São João do Sul</t>
  </si>
  <si>
    <t>Iracemápolis</t>
  </si>
  <si>
    <t>Maragogipe</t>
  </si>
  <si>
    <t>Divisa Alegre</t>
  </si>
  <si>
    <t>Mata</t>
  </si>
  <si>
    <t>São Joaquim</t>
  </si>
  <si>
    <t>Irapuã</t>
  </si>
  <si>
    <t>Maraú</t>
  </si>
  <si>
    <t>Divisa Nova</t>
  </si>
  <si>
    <t>Mato Castelhano</t>
  </si>
  <si>
    <t>São José</t>
  </si>
  <si>
    <t>Irapuru</t>
  </si>
  <si>
    <t>Marcionílio Souza</t>
  </si>
  <si>
    <t>Divisópolis</t>
  </si>
  <si>
    <t>Palmital</t>
  </si>
  <si>
    <t>Mato Leitão</t>
  </si>
  <si>
    <t>São José do Cedro</t>
  </si>
  <si>
    <t>Itaberá</t>
  </si>
  <si>
    <t>Mascote</t>
  </si>
  <si>
    <t>Dom Bosco</t>
  </si>
  <si>
    <t>Palotina</t>
  </si>
  <si>
    <t>Mato Queimado</t>
  </si>
  <si>
    <t>São José do Cerrito</t>
  </si>
  <si>
    <t>Itaí</t>
  </si>
  <si>
    <t>Mata de São João</t>
  </si>
  <si>
    <t>Dom Cavati</t>
  </si>
  <si>
    <t>Paraíso do Norte</t>
  </si>
  <si>
    <t>Maximiliano de Almeida</t>
  </si>
  <si>
    <t>São Lourenço do Oeste</t>
  </si>
  <si>
    <t>Itajobi</t>
  </si>
  <si>
    <t>Matina</t>
  </si>
  <si>
    <t>Dom Joaquim</t>
  </si>
  <si>
    <t>Paranacity</t>
  </si>
  <si>
    <t>Minas do Leão</t>
  </si>
  <si>
    <t>São Ludgero</t>
  </si>
  <si>
    <t>Itaju</t>
  </si>
  <si>
    <t>Medeiros Neto</t>
  </si>
  <si>
    <t>Dom Silvério</t>
  </si>
  <si>
    <t>Paranaguá</t>
  </si>
  <si>
    <t>Miraguaí</t>
  </si>
  <si>
    <t>São Martinho</t>
  </si>
  <si>
    <t>Itanhaém</t>
  </si>
  <si>
    <t>Miguel Calmon</t>
  </si>
  <si>
    <t>Dom Viçoso</t>
  </si>
  <si>
    <t>Paranapoema</t>
  </si>
  <si>
    <t>Montauri</t>
  </si>
  <si>
    <t>São Miguel da Boa Vista</t>
  </si>
  <si>
    <t>Itaóca</t>
  </si>
  <si>
    <t>Dona Eusébia</t>
  </si>
  <si>
    <t>Paranavaí</t>
  </si>
  <si>
    <t>Monte Alegre dos Campos</t>
  </si>
  <si>
    <t>São Miguel do Oeste</t>
  </si>
  <si>
    <t>Itapecerica da Serra</t>
  </si>
  <si>
    <t>Mirangaba</t>
  </si>
  <si>
    <t>Dores de Campos</t>
  </si>
  <si>
    <t>Pato Bragado</t>
  </si>
  <si>
    <t>Monte Belo do Sul</t>
  </si>
  <si>
    <t>São Pedro de Alcântara</t>
  </si>
  <si>
    <t>Itapetininga</t>
  </si>
  <si>
    <t>Mirante</t>
  </si>
  <si>
    <t>Dores de Guanhães</t>
  </si>
  <si>
    <t>Pato Branco</t>
  </si>
  <si>
    <t>Montenegro</t>
  </si>
  <si>
    <t>Saudades</t>
  </si>
  <si>
    <t>Itapeva</t>
  </si>
  <si>
    <t>Monte Santo</t>
  </si>
  <si>
    <t>Dores do Indaiá</t>
  </si>
  <si>
    <t>Paula Freitas</t>
  </si>
  <si>
    <t>Mormaço</t>
  </si>
  <si>
    <t>Schroeder</t>
  </si>
  <si>
    <t>Itapevi</t>
  </si>
  <si>
    <t>Morpará</t>
  </si>
  <si>
    <t>Dores do Turvo</t>
  </si>
  <si>
    <t>Paulo Frontin</t>
  </si>
  <si>
    <t>Morrinhos do Sul</t>
  </si>
  <si>
    <t>Seara</t>
  </si>
  <si>
    <t>Itapira</t>
  </si>
  <si>
    <t>Morro do Chapéu</t>
  </si>
  <si>
    <t>Doresópolis</t>
  </si>
  <si>
    <t>Peabiru</t>
  </si>
  <si>
    <t>Morro Redondo</t>
  </si>
  <si>
    <t>Serra Alta</t>
  </si>
  <si>
    <t>Itapirapuã Paulista</t>
  </si>
  <si>
    <t>Mortugaba</t>
  </si>
  <si>
    <t>Douradoquara</t>
  </si>
  <si>
    <t>Perobal</t>
  </si>
  <si>
    <t>Morro Reuter</t>
  </si>
  <si>
    <t>Siderópolis</t>
  </si>
  <si>
    <t>Itápolis</t>
  </si>
  <si>
    <t>Mucugê</t>
  </si>
  <si>
    <t>Durandé</t>
  </si>
  <si>
    <t>Pérola</t>
  </si>
  <si>
    <t>Mostardas</t>
  </si>
  <si>
    <t>Sombrio</t>
  </si>
  <si>
    <t>Mucuri</t>
  </si>
  <si>
    <t>Elói Mendes</t>
  </si>
  <si>
    <t>Pérola d'Oeste</t>
  </si>
  <si>
    <t>Muçum</t>
  </si>
  <si>
    <t>Sul Brasil</t>
  </si>
  <si>
    <t>Itapuí</t>
  </si>
  <si>
    <t>Mulungu do Morro</t>
  </si>
  <si>
    <t>Engenheiro Caldas</t>
  </si>
  <si>
    <t>Piên</t>
  </si>
  <si>
    <t>Muitos Capões</t>
  </si>
  <si>
    <t>Taió</t>
  </si>
  <si>
    <t>Itapura</t>
  </si>
  <si>
    <t>Engenheiro Navarro</t>
  </si>
  <si>
    <t>Pinhais</t>
  </si>
  <si>
    <t>Muliterno</t>
  </si>
  <si>
    <t>Itaquaquecetuba</t>
  </si>
  <si>
    <t>Muniz Ferreira</t>
  </si>
  <si>
    <t>Entre Folhas</t>
  </si>
  <si>
    <t>Pinhal de São Bento</t>
  </si>
  <si>
    <t>Não-Me-Toque</t>
  </si>
  <si>
    <t>Tigrinhos</t>
  </si>
  <si>
    <t>Itararé</t>
  </si>
  <si>
    <t>Muquém de São Francisco</t>
  </si>
  <si>
    <t>Entre Rios de Minas</t>
  </si>
  <si>
    <t>Pinhalão</t>
  </si>
  <si>
    <t>Nicolau Vergueiro</t>
  </si>
  <si>
    <t>Tijucas</t>
  </si>
  <si>
    <t>Itariri</t>
  </si>
  <si>
    <t>Muritiba</t>
  </si>
  <si>
    <t>Ervália</t>
  </si>
  <si>
    <t>Nonoai</t>
  </si>
  <si>
    <t>Timbé do Sul</t>
  </si>
  <si>
    <t>AC</t>
  </si>
  <si>
    <t>Brasiléia</t>
  </si>
  <si>
    <t>Bujari</t>
  </si>
  <si>
    <t>Plácido de Castro</t>
  </si>
  <si>
    <t>Rio Branco</t>
  </si>
  <si>
    <t>Sena Madureira</t>
  </si>
  <si>
    <t>Senador Guiomard</t>
  </si>
  <si>
    <t>Xapuri</t>
  </si>
  <si>
    <t>AAT</t>
  </si>
  <si>
    <t>SAL</t>
  </si>
  <si>
    <t>TAL</t>
  </si>
  <si>
    <t>Porto Acre</t>
  </si>
  <si>
    <t>Informe</t>
  </si>
  <si>
    <t>UF</t>
  </si>
  <si>
    <t>Mês</t>
  </si>
  <si>
    <t>Responsável no SVE</t>
  </si>
  <si>
    <t>PR</t>
  </si>
  <si>
    <t>AL</t>
  </si>
  <si>
    <t>AP</t>
  </si>
  <si>
    <t>AM</t>
  </si>
  <si>
    <t>BA</t>
  </si>
  <si>
    <t>CE</t>
  </si>
  <si>
    <t>DF</t>
  </si>
  <si>
    <t>ES</t>
  </si>
  <si>
    <t>GO</t>
  </si>
  <si>
    <t>MA</t>
  </si>
  <si>
    <t>MT</t>
  </si>
  <si>
    <t>MS</t>
  </si>
  <si>
    <t>MG</t>
  </si>
  <si>
    <t>PA</t>
  </si>
  <si>
    <t>PB</t>
  </si>
  <si>
    <t>PE</t>
  </si>
  <si>
    <t>PI</t>
  </si>
  <si>
    <t>RJ</t>
  </si>
  <si>
    <t>RN</t>
  </si>
  <si>
    <t>RS</t>
  </si>
  <si>
    <t>RO</t>
  </si>
  <si>
    <t>RR</t>
  </si>
  <si>
    <t>SC</t>
  </si>
  <si>
    <t>SP</t>
  </si>
  <si>
    <t>SE</t>
  </si>
  <si>
    <t>TO</t>
  </si>
  <si>
    <t>Acrelândia</t>
  </si>
  <si>
    <t>Água Branca</t>
  </si>
  <si>
    <t>Amapá</t>
  </si>
  <si>
    <t>Alvarães</t>
  </si>
  <si>
    <t>Abaíra</t>
  </si>
  <si>
    <t>Abaiara</t>
  </si>
  <si>
    <t>Brasília</t>
  </si>
  <si>
    <t>Afonso Cláudio</t>
  </si>
  <si>
    <t>Abadia de Goiás</t>
  </si>
  <si>
    <t>Açailândia</t>
  </si>
  <si>
    <t>Acorizal</t>
  </si>
  <si>
    <t>Água Clara</t>
  </si>
  <si>
    <t>Abadia dos Dourados</t>
  </si>
  <si>
    <t>Abaetetuba</t>
  </si>
  <si>
    <t>Abatiá</t>
  </si>
  <si>
    <t>Abreu e Lima</t>
  </si>
  <si>
    <t>Acauã</t>
  </si>
  <si>
    <t>Angra dos Reis</t>
  </si>
  <si>
    <t>Acari</t>
  </si>
  <si>
    <t>Aceguá</t>
  </si>
  <si>
    <t>Alta Floresta D'Oeste</t>
  </si>
  <si>
    <t>Alto Alegre</t>
  </si>
  <si>
    <t>Abdon Batista</t>
  </si>
  <si>
    <t>Adamantina</t>
  </si>
  <si>
    <t>Amparo de São Francisco</t>
  </si>
  <si>
    <t>Abreulândia</t>
  </si>
  <si>
    <t>Assis Brasil</t>
  </si>
  <si>
    <t>Anadia</t>
  </si>
  <si>
    <t>Calçoene</t>
  </si>
  <si>
    <t>Amaturá</t>
  </si>
  <si>
    <t>Abaré</t>
  </si>
  <si>
    <t>Acarape</t>
  </si>
  <si>
    <t>Água Doce do Norte</t>
  </si>
  <si>
    <t>Abadiânia</t>
  </si>
  <si>
    <t>Afonso Cunha</t>
  </si>
  <si>
    <t>Água Boa</t>
  </si>
  <si>
    <t>Alcinópolis</t>
  </si>
  <si>
    <t>Abaeté</t>
  </si>
  <si>
    <t>Abel Figueiredo</t>
  </si>
  <si>
    <t>Aguiar</t>
  </si>
  <si>
    <t>Adrianópolis</t>
  </si>
  <si>
    <t>Afogados da Ingazeira</t>
  </si>
  <si>
    <t>Agricolândia</t>
  </si>
  <si>
    <t>Aperibé</t>
  </si>
  <si>
    <t>Açu</t>
  </si>
  <si>
    <t>Água Santa</t>
  </si>
  <si>
    <t>Alto Alegre dos Parecis</t>
  </si>
  <si>
    <t>Amajari</t>
  </si>
  <si>
    <t>Abelardo Luz</t>
  </si>
  <si>
    <t>Adolfo</t>
  </si>
  <si>
    <t>Aquidabã</t>
  </si>
  <si>
    <t>Aguiarnópolis</t>
  </si>
  <si>
    <t>Arapiraca</t>
  </si>
  <si>
    <t>Cutias</t>
  </si>
  <si>
    <t>Anamã</t>
  </si>
  <si>
    <t>Acajutiba</t>
  </si>
  <si>
    <t>Acaraú</t>
  </si>
  <si>
    <t>Águia Branca</t>
  </si>
  <si>
    <t>Acreúna</t>
  </si>
  <si>
    <t>Água Doce do Maranhão</t>
  </si>
  <si>
    <t>Alta Floresta</t>
  </si>
  <si>
    <t>Amambai</t>
  </si>
  <si>
    <t>Abre Campo</t>
  </si>
  <si>
    <t>Acará</t>
  </si>
  <si>
    <t>Alagoa Grande</t>
  </si>
  <si>
    <t>Agudos do Sul</t>
  </si>
  <si>
    <t>Afrânio</t>
  </si>
  <si>
    <t>Araruama</t>
  </si>
  <si>
    <t>Afonso Bezerra</t>
  </si>
  <si>
    <t>Agudo</t>
  </si>
  <si>
    <t>Alto Paraíso</t>
  </si>
  <si>
    <t>Boa Vista</t>
  </si>
  <si>
    <t>Agrolândia</t>
  </si>
  <si>
    <t>Aguaí</t>
  </si>
  <si>
    <t>Aracaju</t>
  </si>
  <si>
    <t>Aliança do Tocantins</t>
  </si>
  <si>
    <t>Atalaia</t>
  </si>
  <si>
    <t>Ferreira Gomes</t>
  </si>
  <si>
    <t>Anori</t>
  </si>
  <si>
    <t>Adustina</t>
  </si>
  <si>
    <t>Acopiara</t>
  </si>
  <si>
    <t>Alegre</t>
  </si>
  <si>
    <t>Adelândia</t>
  </si>
  <si>
    <t>Alcântara</t>
  </si>
  <si>
    <t>Alto Araguaia</t>
  </si>
  <si>
    <t>Anastácio</t>
  </si>
  <si>
    <t>Acaiaca</t>
  </si>
  <si>
    <t>Afuá</t>
  </si>
  <si>
    <t>Alagoa Nova</t>
  </si>
  <si>
    <t>Almirante Tamandaré</t>
  </si>
  <si>
    <t>Agrestina</t>
  </si>
  <si>
    <t>Alagoinha do Piauí</t>
  </si>
  <si>
    <t>Areal</t>
  </si>
  <si>
    <t>Água Nova</t>
  </si>
  <si>
    <t>Ajuricaba</t>
  </si>
  <si>
    <t>Alvorada D'Oeste</t>
  </si>
  <si>
    <t>Bonfim</t>
  </si>
  <si>
    <t>Agronômica</t>
  </si>
  <si>
    <t>Águas da Prata</t>
  </si>
  <si>
    <t>Arauá</t>
  </si>
  <si>
    <t>Almas</t>
  </si>
  <si>
    <t>Capixaba</t>
  </si>
  <si>
    <t>Barra de Santo Antônio</t>
  </si>
  <si>
    <t>Itaubal</t>
  </si>
  <si>
    <t>Apuí</t>
  </si>
  <si>
    <t>Água Fria</t>
  </si>
  <si>
    <t>Aiuaba</t>
  </si>
  <si>
    <t>Alfredo Chaves</t>
  </si>
  <si>
    <t>Água Fria de Goiás</t>
  </si>
  <si>
    <t>Aldeias Altas</t>
  </si>
  <si>
    <t>Alto Boa Vista</t>
  </si>
  <si>
    <t>Anaurilândia</t>
  </si>
  <si>
    <t>Açucena</t>
  </si>
  <si>
    <t>Água Azul do Norte</t>
  </si>
  <si>
    <t>Alagoinha</t>
  </si>
  <si>
    <t>Altamira do Paraná</t>
  </si>
  <si>
    <t>Água Preta</t>
  </si>
  <si>
    <t>Alegrete do Piauí</t>
  </si>
  <si>
    <t>Armação dos Búzios</t>
  </si>
  <si>
    <t>Alexandria</t>
  </si>
  <si>
    <t>Alecrim</t>
  </si>
  <si>
    <t>Ariquemes</t>
  </si>
  <si>
    <t>Cantá</t>
  </si>
  <si>
    <t>Água Doce</t>
  </si>
  <si>
    <t>Águas de Lindóia</t>
  </si>
  <si>
    <t>Areia Branca</t>
  </si>
  <si>
    <t>Alvorada</t>
  </si>
  <si>
    <t>Cruzeiro do Sul</t>
  </si>
  <si>
    <t>Barra de São Miguel</t>
  </si>
  <si>
    <t>Laranjal do Jari</t>
  </si>
  <si>
    <t>Atalaia do Norte</t>
  </si>
  <si>
    <t>Aiquara</t>
  </si>
  <si>
    <t>Alcântaras</t>
  </si>
  <si>
    <t>Alto Rio Novo</t>
  </si>
  <si>
    <t>Água Limpa</t>
  </si>
  <si>
    <t>Altamira do Maranhão</t>
  </si>
  <si>
    <t>Alto Garças</t>
  </si>
  <si>
    <t>Angélica</t>
  </si>
  <si>
    <t>Alenquer</t>
  </si>
  <si>
    <t>Alcantil</t>
  </si>
  <si>
    <t>Águas Belas</t>
  </si>
  <si>
    <t>Alto Longá</t>
  </si>
  <si>
    <t>Arraial do Cabo</t>
  </si>
  <si>
    <t>Almino Afonso</t>
  </si>
  <si>
    <t>Alegrete</t>
  </si>
  <si>
    <t>Buritis</t>
  </si>
  <si>
    <t>Caracaraí</t>
  </si>
  <si>
    <t>Águas de Chapecó</t>
  </si>
  <si>
    <t>Águas de Santa Bárbara</t>
  </si>
  <si>
    <t>Barra dos Coqueiros</t>
  </si>
  <si>
    <t>Ananás</t>
  </si>
  <si>
    <t>Epitaciolândia</t>
  </si>
  <si>
    <t>Batalha</t>
  </si>
  <si>
    <t>Macapá</t>
  </si>
  <si>
    <t>Autazes</t>
  </si>
  <si>
    <t>Alagoinhas</t>
  </si>
  <si>
    <t>Altaneira</t>
  </si>
  <si>
    <t>Anchieta</t>
  </si>
  <si>
    <t>Águas Lindas de Goiás</t>
  </si>
  <si>
    <t>Alto Alegre do Maranhão</t>
  </si>
  <si>
    <t>Alto Paraguai</t>
  </si>
  <si>
    <t>Antônio João</t>
  </si>
  <si>
    <t>Água Comprida</t>
  </si>
  <si>
    <t>Almeirim</t>
  </si>
  <si>
    <t>Algodão de Jandaíra</t>
  </si>
  <si>
    <t>Alto Paraná</t>
  </si>
  <si>
    <t>Altos</t>
  </si>
  <si>
    <t>Barra do Piraí</t>
  </si>
  <si>
    <t>Alto do Rodrigues</t>
  </si>
  <si>
    <t>Alegria</t>
  </si>
  <si>
    <t>Cabixi</t>
  </si>
  <si>
    <t>Caroebe</t>
  </si>
  <si>
    <t>Águas Frias</t>
  </si>
  <si>
    <t>Águas de São Pedro</t>
  </si>
  <si>
    <t>Boquim</t>
  </si>
  <si>
    <t>Angico</t>
  </si>
  <si>
    <t>Feijó</t>
  </si>
  <si>
    <t>Belém</t>
  </si>
  <si>
    <t>Mazagão</t>
  </si>
  <si>
    <t>Barcelos</t>
  </si>
  <si>
    <t>Alcobaça</t>
  </si>
  <si>
    <t>Alto Santo</t>
  </si>
  <si>
    <t>Apiacá</t>
  </si>
  <si>
    <t>Alexânia</t>
  </si>
  <si>
    <t>Alto Alegre do Pindaré</t>
  </si>
  <si>
    <t>Alto Taquari</t>
  </si>
  <si>
    <t>Aparecida do Taboado</t>
  </si>
  <si>
    <t>Aguanil</t>
  </si>
  <si>
    <t>Altamira</t>
  </si>
  <si>
    <t>Alhandra</t>
  </si>
  <si>
    <t>Alto Piquiri</t>
  </si>
  <si>
    <t>Aliança</t>
  </si>
  <si>
    <t>Alvorada do Gurguéia</t>
  </si>
  <si>
    <t>Barra Mansa</t>
  </si>
  <si>
    <t>Angicos</t>
  </si>
  <si>
    <t>Almirante Tamandaré do Sul</t>
  </si>
  <si>
    <t>Cacaulândia</t>
  </si>
  <si>
    <t>Iracema</t>
  </si>
  <si>
    <t>Águas Mornas</t>
  </si>
  <si>
    <t>Agudos</t>
  </si>
  <si>
    <t>Brejo Grande</t>
  </si>
  <si>
    <t>Aparecida do Rio Negro</t>
  </si>
  <si>
    <t>Jordão</t>
  </si>
  <si>
    <t>Belo Monte</t>
  </si>
  <si>
    <t>Oiapoque</t>
  </si>
  <si>
    <t>Barreirinha</t>
  </si>
  <si>
    <t>Almadina</t>
  </si>
  <si>
    <t>Amontada</t>
  </si>
  <si>
    <t>Aracruz</t>
  </si>
  <si>
    <t>Aloândia</t>
  </si>
  <si>
    <t>Alto Parnaíba</t>
  </si>
  <si>
    <t>Apiacás</t>
  </si>
  <si>
    <t>Aquidauana</t>
  </si>
  <si>
    <t>Águas Formosas</t>
  </si>
  <si>
    <t>Anajás</t>
  </si>
  <si>
    <t>Amparo</t>
  </si>
  <si>
    <t>Altônia</t>
  </si>
  <si>
    <t>Altinho</t>
  </si>
  <si>
    <t>Amarante</t>
  </si>
  <si>
    <t>Belford Roxo</t>
  </si>
  <si>
    <t>Antônio Martins</t>
  </si>
  <si>
    <t>Alpestre</t>
  </si>
  <si>
    <t>Cacoal</t>
  </si>
  <si>
    <t>Mucajaí</t>
  </si>
  <si>
    <t>Alfredo Wagner</t>
  </si>
  <si>
    <t>Alambari</t>
  </si>
  <si>
    <t>Campo do Brito</t>
  </si>
  <si>
    <t>Aragominas</t>
  </si>
  <si>
    <t>Mâncio Lima</t>
  </si>
  <si>
    <t>Boca da Mata</t>
  </si>
  <si>
    <t>Pedra Branca do Amapari</t>
  </si>
  <si>
    <t>Benjamin Constant</t>
  </si>
  <si>
    <t>Amargosa</t>
  </si>
  <si>
    <t>Antonina do Norte</t>
  </si>
  <si>
    <t>Atilio Vivacqua</t>
  </si>
  <si>
    <t>Alto Horizonte</t>
  </si>
  <si>
    <t>Amapá do Maranhão</t>
  </si>
  <si>
    <t>Araguaiana</t>
  </si>
  <si>
    <t>Aral Moreira</t>
  </si>
  <si>
    <t>Águas Vermelhas</t>
  </si>
  <si>
    <t>Ananindeua</t>
  </si>
  <si>
    <t>Aparecida</t>
  </si>
  <si>
    <t>Alvorada do Sul</t>
  </si>
  <si>
    <t>Amaraji</t>
  </si>
  <si>
    <t>Angical do Piauí</t>
  </si>
  <si>
    <t>Bom Jardim</t>
  </si>
  <si>
    <t>Apodi</t>
  </si>
  <si>
    <t>Campo Novo de Rondônia</t>
  </si>
  <si>
    <t>Normandia</t>
  </si>
  <si>
    <t>Alto Bela Vista</t>
  </si>
  <si>
    <t>Alfredo Marcondes</t>
  </si>
  <si>
    <t>Canhoba</t>
  </si>
  <si>
    <t>Araguacema</t>
  </si>
  <si>
    <t>Manoel Urbano</t>
  </si>
  <si>
    <t>Branquinha</t>
  </si>
  <si>
    <t>Porto Grande</t>
  </si>
  <si>
    <t>Beruri</t>
  </si>
  <si>
    <t>Amélia Rodrigues</t>
  </si>
  <si>
    <t>Apuiarés</t>
  </si>
  <si>
    <t>Baixo Guandu</t>
  </si>
  <si>
    <t>Alto Paraíso de Goiás</t>
  </si>
  <si>
    <t>Amarante do Maranhão</t>
  </si>
  <si>
    <t>Araguainha</t>
  </si>
  <si>
    <t>Bandeirantes</t>
  </si>
  <si>
    <t>Aimorés</t>
  </si>
  <si>
    <t>Anapu</t>
  </si>
  <si>
    <t>Araçagi</t>
  </si>
  <si>
    <t>Amaporã</t>
  </si>
  <si>
    <t>Angelim</t>
  </si>
  <si>
    <t>Anísio de Abreu</t>
  </si>
  <si>
    <t>Bom Jesus do Itabapoana</t>
  </si>
  <si>
    <t>Alto Feliz</t>
  </si>
  <si>
    <t>Candeias do Jamari</t>
  </si>
  <si>
    <t>Pacaraima</t>
  </si>
  <si>
    <t>Altair</t>
  </si>
  <si>
    <t>Canindé de São Francisco</t>
  </si>
  <si>
    <t>Araguaçu</t>
  </si>
  <si>
    <t>Marechal Thaumaturgo</t>
  </si>
  <si>
    <t>Cacimbinhas</t>
  </si>
  <si>
    <t>Pracuúba</t>
  </si>
  <si>
    <t>Boa Vista do Ramos</t>
  </si>
  <si>
    <t>América Dourada</t>
  </si>
  <si>
    <t>Aquiraz</t>
  </si>
  <si>
    <t>Barra de São Francisco</t>
  </si>
  <si>
    <t>Alvorada do Norte</t>
  </si>
  <si>
    <t>Anajatuba</t>
  </si>
  <si>
    <t>Araputanga</t>
  </si>
  <si>
    <t>Bataguassu</t>
  </si>
  <si>
    <t>Aiuruoca</t>
  </si>
  <si>
    <t>Augusto Corrêa</t>
  </si>
  <si>
    <t>Arara</t>
  </si>
  <si>
    <t>Ampére</t>
  </si>
  <si>
    <t>Araçoiaba</t>
  </si>
  <si>
    <t>Antônio Almeida</t>
  </si>
  <si>
    <t>Cabo Frio</t>
  </si>
  <si>
    <t>Arês</t>
  </si>
  <si>
    <t>Castanheiras</t>
  </si>
  <si>
    <t>Rorainópolis</t>
  </si>
  <si>
    <t>Angelina</t>
  </si>
  <si>
    <t>Altinópolis</t>
  </si>
  <si>
    <t>Capela</t>
  </si>
  <si>
    <t>Araguaína</t>
  </si>
  <si>
    <t>Cajueiro</t>
  </si>
  <si>
    <t>Santana</t>
  </si>
  <si>
    <t>Boca do Acre</t>
  </si>
  <si>
    <t>Anagé</t>
  </si>
  <si>
    <t>Aracati</t>
  </si>
  <si>
    <t>Boa Esperança</t>
  </si>
  <si>
    <t>Amaralina</t>
  </si>
  <si>
    <t>Anapurus</t>
  </si>
  <si>
    <t>Arenápolis</t>
  </si>
  <si>
    <t>Batayporã</t>
  </si>
  <si>
    <t>Alagoa</t>
  </si>
  <si>
    <t>Aurora do Pará</t>
  </si>
  <si>
    <t>Araruna</t>
  </si>
  <si>
    <t>Anahy</t>
  </si>
  <si>
    <t>Araripina</t>
  </si>
  <si>
    <t>Aroazes</t>
  </si>
  <si>
    <t>Cachoeiras de Macacu</t>
  </si>
  <si>
    <t>Augusto Severo</t>
  </si>
  <si>
    <t>Amaral Ferrador</t>
  </si>
  <si>
    <t>Cerejeiras</t>
  </si>
  <si>
    <t>São João da Baliza</t>
  </si>
  <si>
    <t>Anita Garibaldi</t>
  </si>
  <si>
    <t>Carira</t>
  </si>
  <si>
    <t>Araguanã</t>
  </si>
  <si>
    <t>Campestre</t>
  </si>
  <si>
    <t>Serra do Navio</t>
  </si>
  <si>
    <t>Borba</t>
  </si>
  <si>
    <t>Andaraí</t>
  </si>
  <si>
    <t>Aracoiaba</t>
  </si>
  <si>
    <t>Bom Jesus do Norte</t>
  </si>
  <si>
    <t>Americano do Brasil</t>
  </si>
  <si>
    <t>Apicum-Açu</t>
  </si>
  <si>
    <t>Aripuanã</t>
  </si>
  <si>
    <t>Bela Vista</t>
  </si>
  <si>
    <t>Albertina</t>
  </si>
  <si>
    <t>Aveiro</t>
  </si>
  <si>
    <t>Areia</t>
  </si>
  <si>
    <t>Andirá</t>
  </si>
  <si>
    <t>Arcoverde</t>
  </si>
  <si>
    <t>Aroeiras do Itaim</t>
  </si>
  <si>
    <t>Cambuci</t>
  </si>
  <si>
    <t>Baía Formosa</t>
  </si>
  <si>
    <t>Ametista do Sul</t>
  </si>
  <si>
    <t>Chupinguaia</t>
  </si>
  <si>
    <t>São Luiz</t>
  </si>
  <si>
    <t>Anitápolis</t>
  </si>
  <si>
    <t>Alumínio</t>
  </si>
  <si>
    <t>Carmópolis</t>
  </si>
  <si>
    <t>Araguatins</t>
  </si>
  <si>
    <t>Porto Walter</t>
  </si>
  <si>
    <t>Campo Alegre</t>
  </si>
  <si>
    <t>Tartarugalzinho</t>
  </si>
  <si>
    <t>Caapiranga</t>
  </si>
  <si>
    <t>Andorinha</t>
  </si>
  <si>
    <t>Ararendá</t>
  </si>
  <si>
    <t>Brejetuba</t>
  </si>
  <si>
    <t>Amorinópolis</t>
  </si>
  <si>
    <t>Barão de Melgaço</t>
  </si>
  <si>
    <t>Bodoquena</t>
  </si>
  <si>
    <t>Além Paraíba</t>
  </si>
  <si>
    <t>Bagre</t>
  </si>
  <si>
    <t>Areia de Baraúnas</t>
  </si>
  <si>
    <t>Ângulo</t>
  </si>
  <si>
    <t>Barra de Guabiraba</t>
  </si>
  <si>
    <t>Arraial</t>
  </si>
  <si>
    <t>Campos dos Goytacazes</t>
  </si>
  <si>
    <t>Baraúna</t>
  </si>
  <si>
    <t>André da Rocha</t>
  </si>
  <si>
    <t>Colorado do Oeste</t>
  </si>
  <si>
    <t>Uiramutã</t>
  </si>
  <si>
    <t>Antônio Carlos</t>
  </si>
  <si>
    <t>Álvares Florence</t>
  </si>
  <si>
    <t>Cedro de São João</t>
  </si>
  <si>
    <t>Arapoema</t>
  </si>
  <si>
    <t>Campo Grande</t>
  </si>
  <si>
    <t>Vitória do Jari</t>
  </si>
  <si>
    <t>Canutama</t>
  </si>
  <si>
    <t>Angical</t>
  </si>
  <si>
    <t>Araripe</t>
  </si>
  <si>
    <t>Cachoeiro de Itapemirim</t>
  </si>
  <si>
    <t>Anápolis</t>
  </si>
  <si>
    <t>Araioses</t>
  </si>
  <si>
    <t>Barra do Bugres</t>
  </si>
  <si>
    <t>Bonito</t>
  </si>
  <si>
    <t>Alfenas</t>
  </si>
  <si>
    <t>Baião</t>
  </si>
  <si>
    <t>Areial</t>
  </si>
  <si>
    <t>Antonina</t>
  </si>
  <si>
    <t>Barreiros</t>
  </si>
  <si>
    <t>Assunção do Piauí</t>
  </si>
  <si>
    <t>Cantagalo</t>
  </si>
  <si>
    <t>Barcelona</t>
  </si>
  <si>
    <t>Anta Gorda</t>
  </si>
  <si>
    <t>Corumbiara</t>
  </si>
  <si>
    <t>Apiúna</t>
  </si>
  <si>
    <t>Álvares Machado</t>
  </si>
  <si>
    <t>Cristinápolis</t>
  </si>
  <si>
    <t>Arraias</t>
  </si>
  <si>
    <t>Rodrigues Alves</t>
  </si>
  <si>
    <t>Canapi</t>
  </si>
  <si>
    <t>Carauari</t>
  </si>
  <si>
    <t>Anguera</t>
  </si>
  <si>
    <t>Aratuba</t>
  </si>
  <si>
    <t>Cariacica</t>
  </si>
  <si>
    <t>Anhanguera</t>
  </si>
  <si>
    <t>Arame</t>
  </si>
  <si>
    <t>Barra do Garças</t>
  </si>
  <si>
    <t>Brasilândia</t>
  </si>
  <si>
    <t>Alfredo Vasconcelos</t>
  </si>
  <si>
    <t>Bannach</t>
  </si>
  <si>
    <t>Aroeiras</t>
  </si>
  <si>
    <t>Antônio Olinto</t>
  </si>
  <si>
    <t>Belém de Maria</t>
  </si>
  <si>
    <t>Avelino Lopes</t>
  </si>
  <si>
    <t>Carapebus</t>
  </si>
  <si>
    <t>Bento Fernandes</t>
  </si>
  <si>
    <t>Antônio Prado</t>
  </si>
  <si>
    <t>Costa Marques</t>
  </si>
  <si>
    <t>Arabutã</t>
  </si>
  <si>
    <t>Álvaro de Carvalho</t>
  </si>
  <si>
    <t>Cumbe</t>
  </si>
  <si>
    <t>Augustinópolis</t>
  </si>
  <si>
    <t>Santa Rosa do Purus</t>
  </si>
  <si>
    <t>Careiro</t>
  </si>
  <si>
    <t>Antas</t>
  </si>
  <si>
    <t>Arneiroz</t>
  </si>
  <si>
    <t>Castelo</t>
  </si>
  <si>
    <t>Anicuns</t>
  </si>
  <si>
    <t>Arari</t>
  </si>
  <si>
    <t>Bom Jesus do Araguaia</t>
  </si>
  <si>
    <t>Caarapó</t>
  </si>
  <si>
    <t>Almenara</t>
  </si>
  <si>
    <t>Barcarena</t>
  </si>
  <si>
    <t>Assunção</t>
  </si>
  <si>
    <t>Apucarana</t>
  </si>
  <si>
    <t>Belém do São Francisco</t>
  </si>
  <si>
    <t>Baixa Grande do Ribeiro</t>
  </si>
  <si>
    <t>Cardoso Moreira</t>
  </si>
  <si>
    <t>Bodó</t>
  </si>
  <si>
    <t>Arambaré</t>
  </si>
  <si>
    <t>Cujubim</t>
  </si>
  <si>
    <t>Araquari</t>
  </si>
  <si>
    <t>Alvinlândia</t>
  </si>
  <si>
    <t>Divina Pastora</t>
  </si>
  <si>
    <t>Aurora do Tocantins</t>
  </si>
  <si>
    <t>Carneiros</t>
  </si>
  <si>
    <t>Careiro da Várzea</t>
  </si>
  <si>
    <t>Antônio Cardoso</t>
  </si>
  <si>
    <t>Assaré</t>
  </si>
  <si>
    <t>Colatina</t>
  </si>
  <si>
    <t>Aparecida de Goiânia</t>
  </si>
  <si>
    <t>Axixá</t>
  </si>
  <si>
    <t>Brasnorte</t>
  </si>
  <si>
    <t>Camapuã</t>
  </si>
  <si>
    <t>Alpercata</t>
  </si>
  <si>
    <t>Baía da Traição</t>
  </si>
  <si>
    <t>Arapongas</t>
  </si>
  <si>
    <t>Belo Jardim</t>
  </si>
  <si>
    <t>Barra D'Alcântara</t>
  </si>
  <si>
    <t>Carmo</t>
  </si>
  <si>
    <t>Bom Jesus</t>
  </si>
  <si>
    <t>Araricá</t>
  </si>
  <si>
    <t>Espigão D'Oeste</t>
  </si>
  <si>
    <t>Araranguá</t>
  </si>
  <si>
    <t>Americana</t>
  </si>
  <si>
    <t>Estância</t>
  </si>
  <si>
    <t>Axixá do Tocantins</t>
  </si>
  <si>
    <t>Chã Preta</t>
  </si>
  <si>
    <t>Coari</t>
  </si>
  <si>
    <t>Antônio Gonçalves</t>
  </si>
  <si>
    <t>Aurora</t>
  </si>
  <si>
    <t>Conceição da Barra</t>
  </si>
  <si>
    <t>Aparecida do Rio Doce</t>
  </si>
  <si>
    <t>Bacabal</t>
  </si>
  <si>
    <t>Cáceres</t>
  </si>
  <si>
    <t>Alpinópolis</t>
  </si>
  <si>
    <t>Belterra</t>
  </si>
  <si>
    <t>Bananeiras</t>
  </si>
  <si>
    <t>Arapoti</t>
  </si>
  <si>
    <t>Betânia</t>
  </si>
  <si>
    <t>Barras</t>
  </si>
  <si>
    <t>Casimiro de Abreu</t>
  </si>
  <si>
    <t>Brejinho</t>
  </si>
  <si>
    <t>Aratiba</t>
  </si>
  <si>
    <t>Governador Jorge Teixeira</t>
  </si>
  <si>
    <t>Armazém</t>
  </si>
  <si>
    <t>Américo Brasiliense</t>
  </si>
  <si>
    <t>Feira Nova</t>
  </si>
  <si>
    <t>Babaçulândia</t>
  </si>
  <si>
    <t>Tarauacá</t>
  </si>
  <si>
    <t>Coité do Nóia</t>
  </si>
  <si>
    <t>Codajás</t>
  </si>
  <si>
    <t>Aporá</t>
  </si>
  <si>
    <t>Baixio</t>
  </si>
  <si>
    <t>Conceição do Castelo</t>
  </si>
  <si>
    <t>Aporé</t>
  </si>
  <si>
    <t>Bacabeira</t>
  </si>
  <si>
    <t>Campinápolis</t>
  </si>
  <si>
    <t>Caracol</t>
  </si>
  <si>
    <t>Alterosa</t>
  </si>
  <si>
    <t>Benevides</t>
  </si>
  <si>
    <t>Arapuã</t>
  </si>
  <si>
    <t>Bezerros</t>
  </si>
  <si>
    <t>Barreiras do Piauí</t>
  </si>
  <si>
    <t>Comendador Levy Gasparian</t>
  </si>
  <si>
    <t>Caiçara do Norte</t>
  </si>
  <si>
    <t>Arroio do Meio</t>
  </si>
  <si>
    <t>Guajará-Mirim</t>
  </si>
  <si>
    <t>Arroio Trinta</t>
  </si>
  <si>
    <t>Américo de Campos</t>
  </si>
  <si>
    <t>Frei Paulo</t>
  </si>
  <si>
    <t>Bandeirantes do Tocantins</t>
  </si>
  <si>
    <t>Colônia Leopoldina</t>
  </si>
  <si>
    <t>Eirunepé</t>
  </si>
  <si>
    <t>Apuarema</t>
  </si>
  <si>
    <t>Banabuiú</t>
  </si>
  <si>
    <t>Divino de São Lourenço</t>
  </si>
  <si>
    <t>Araçu</t>
  </si>
  <si>
    <t>Bacuri</t>
  </si>
  <si>
    <t>Campo Novo do Parecis</t>
  </si>
  <si>
    <t>Cassilândia</t>
  </si>
  <si>
    <t>Alto Caparaó</t>
  </si>
  <si>
    <t>Bom Jesus do Tocantins</t>
  </si>
  <si>
    <t>Barra de Santa Rosa</t>
  </si>
  <si>
    <t>Bodocó</t>
  </si>
  <si>
    <t>Barro Duro</t>
  </si>
  <si>
    <t>Conceição de Macabu</t>
  </si>
  <si>
    <t>Caiçara do Rio do Vento</t>
  </si>
  <si>
    <t>Arroio do Padre</t>
  </si>
  <si>
    <t>Itapuã do Oeste</t>
  </si>
  <si>
    <t>Arvoredo</t>
  </si>
  <si>
    <t>Gararu</t>
  </si>
  <si>
    <t>Barra do Ouro</t>
  </si>
  <si>
    <t>Coqueiro Seco</t>
  </si>
  <si>
    <t>Envira</t>
  </si>
  <si>
    <t>Araças</t>
  </si>
  <si>
    <t>Barbalha</t>
  </si>
  <si>
    <t>Domingos Martins</t>
  </si>
  <si>
    <t>Aragarças</t>
  </si>
  <si>
    <t>Bacurituba</t>
  </si>
  <si>
    <t>Campo Verde</t>
  </si>
  <si>
    <t>Chapadão do Sul</t>
  </si>
  <si>
    <t>Alto Jequitibá</t>
  </si>
  <si>
    <t>Barra de Santana</t>
  </si>
  <si>
    <t>Araucária</t>
  </si>
  <si>
    <t>Bom Conselho</t>
  </si>
  <si>
    <t>Cordeiro</t>
  </si>
  <si>
    <t>Caicó</t>
  </si>
  <si>
    <t>Arroio do Sal</t>
  </si>
  <si>
    <t>Jaru</t>
  </si>
  <si>
    <t>Ascurra</t>
  </si>
  <si>
    <t>Analândia</t>
  </si>
  <si>
    <t>General Maynard</t>
  </si>
  <si>
    <t>Barrolândia</t>
  </si>
  <si>
    <t>Coruripe</t>
  </si>
  <si>
    <t>Fonte Boa</t>
  </si>
  <si>
    <t>Aracatu</t>
  </si>
  <si>
    <t>Barreira</t>
  </si>
  <si>
    <t>Dores do Rio Preto</t>
  </si>
  <si>
    <t>Aragoiânia</t>
  </si>
  <si>
    <t>Balsas</t>
  </si>
  <si>
    <t>Campos de Júlio</t>
  </si>
  <si>
    <t>Corguinho</t>
  </si>
  <si>
    <t>Alto Rio Doce</t>
  </si>
  <si>
    <t>Bragança</t>
  </si>
  <si>
    <t>Ariranha do Ivaí</t>
  </si>
  <si>
    <t>Bela Vista do Piauí</t>
  </si>
  <si>
    <t>Duas Barras</t>
  </si>
  <si>
    <t>Campo Redondo</t>
  </si>
  <si>
    <t>Arroio do Tigre</t>
  </si>
  <si>
    <t>Ji-Paraná</t>
  </si>
  <si>
    <t>Atalanta</t>
  </si>
  <si>
    <t>Andradina</t>
  </si>
  <si>
    <t>Gracho Cardoso</t>
  </si>
  <si>
    <t>Bernardo Sayão</t>
  </si>
  <si>
    <t>Craíbas</t>
  </si>
  <si>
    <t>Guajará</t>
  </si>
  <si>
    <t>Araci</t>
  </si>
  <si>
    <t>Barro</t>
  </si>
  <si>
    <t>Ecoporanga</t>
  </si>
  <si>
    <t>Araguapaz</t>
  </si>
  <si>
    <t>Barão de Grajaú</t>
  </si>
  <si>
    <t>Canabrava do Norte</t>
  </si>
  <si>
    <t>Coronel Sapucaia</t>
  </si>
  <si>
    <t>Alvarenga</t>
  </si>
  <si>
    <t>Brasil Novo</t>
  </si>
  <si>
    <t>Bayeux</t>
  </si>
  <si>
    <t>Assaí</t>
  </si>
  <si>
    <t>Belém do Piauí</t>
  </si>
  <si>
    <t>Duque de Caxias</t>
  </si>
  <si>
    <t>Canguaretama</t>
  </si>
  <si>
    <t>Arroio dos Ratos</t>
  </si>
  <si>
    <t>Machadinho D'Oeste</t>
  </si>
  <si>
    <t>Angatuba</t>
  </si>
  <si>
    <t>Ilha das Flores</t>
  </si>
  <si>
    <t>Delmiro Gouveia</t>
  </si>
  <si>
    <t>Humaitá</t>
  </si>
  <si>
    <t>Aramari</t>
  </si>
  <si>
    <t>Barroquinha</t>
  </si>
  <si>
    <t>Fundão</t>
  </si>
  <si>
    <t>Arenópolis</t>
  </si>
  <si>
    <t>Barra do Corda</t>
  </si>
  <si>
    <t>Canarana</t>
  </si>
  <si>
    <t>Corumbá</t>
  </si>
  <si>
    <t>Alvinópolis</t>
  </si>
  <si>
    <t>Brejo Grande do Araguaia</t>
  </si>
  <si>
    <t>Assis Chateaubriand</t>
  </si>
  <si>
    <t>Brejão</t>
  </si>
  <si>
    <t>Beneditinos</t>
  </si>
  <si>
    <t>Engenheiro Paulo de Frontin</t>
  </si>
  <si>
    <t>Caraúbas</t>
  </si>
  <si>
    <t>Arroio Grande</t>
  </si>
  <si>
    <t>Ministro Andreazza</t>
  </si>
  <si>
    <t>Balneário Arroio do Silva</t>
  </si>
  <si>
    <t>Anhembi</t>
  </si>
  <si>
    <t>Indiaroba</t>
  </si>
  <si>
    <t>Brasilândia do Tocantins</t>
  </si>
  <si>
    <t>Dois Riachos</t>
  </si>
  <si>
    <t>Ipixuna</t>
  </si>
  <si>
    <t>Arataca</t>
  </si>
  <si>
    <t>Baturité</t>
  </si>
  <si>
    <t>Governador Lindenberg</t>
  </si>
  <si>
    <t>Aruanã</t>
  </si>
  <si>
    <t>Barreirinhas</t>
  </si>
  <si>
    <t>Carlinda</t>
  </si>
  <si>
    <t>Costa Rica</t>
  </si>
  <si>
    <t>Alvorada de Minas</t>
  </si>
  <si>
    <t>Breu Branco</t>
  </si>
  <si>
    <t>Belém do Brejo do Cruz</t>
  </si>
  <si>
    <t>Astorga</t>
  </si>
  <si>
    <t>Bertolínia</t>
  </si>
  <si>
    <t>Guapimirim</t>
  </si>
  <si>
    <t>Carnaúba dos Dantas</t>
  </si>
  <si>
    <t>Arvorezinha</t>
  </si>
  <si>
    <t>Mirante da Serra</t>
  </si>
  <si>
    <t>Balneário Barra do Sul</t>
  </si>
  <si>
    <t>Anhumas</t>
  </si>
  <si>
    <t>Itabaiana</t>
  </si>
  <si>
    <t>Brejinho de Nazaré</t>
  </si>
  <si>
    <t>Estrela de Alagoas</t>
  </si>
  <si>
    <t>Iranduba</t>
  </si>
  <si>
    <t>Aratuípe</t>
  </si>
  <si>
    <t>Beberibe</t>
  </si>
  <si>
    <t>Guaçuí</t>
  </si>
  <si>
    <t>Aurilândia</t>
  </si>
  <si>
    <t>Bela Vista do Maranhão</t>
  </si>
  <si>
    <t>Castanheira</t>
  </si>
  <si>
    <t>Coxim</t>
  </si>
  <si>
    <t>Amparo do Serra</t>
  </si>
  <si>
    <t>Breves</t>
  </si>
  <si>
    <t>Bernardino Batista</t>
  </si>
  <si>
    <t>Brejo da Madre de Deus</t>
  </si>
  <si>
    <t>Betânia do Piauí</t>
  </si>
  <si>
    <t>Iguaba Grande</t>
  </si>
  <si>
    <t>Carnaubais</t>
  </si>
  <si>
    <t>Augusto Pestana</t>
  </si>
  <si>
    <t>Monte Negro</t>
  </si>
  <si>
    <t>Balneário Camboriú</t>
  </si>
  <si>
    <t>Itabaianinha</t>
  </si>
  <si>
    <t>Buriti do Tocantins</t>
  </si>
  <si>
    <t>Feira Grande</t>
  </si>
  <si>
    <t>Itacoatiara</t>
  </si>
  <si>
    <t>Aurelino Leal</t>
  </si>
  <si>
    <t>Bela Cruz</t>
  </si>
  <si>
    <t>Guarapari</t>
  </si>
  <si>
    <t>Avelinópolis</t>
  </si>
  <si>
    <t>Belágua</t>
  </si>
  <si>
    <t>Chapada dos Guimarães</t>
  </si>
  <si>
    <t>Deodápolis</t>
  </si>
  <si>
    <t>Andradas</t>
  </si>
  <si>
    <t>Bujaru</t>
  </si>
  <si>
    <t>Boa Ventura</t>
  </si>
  <si>
    <t>Balsa Nova</t>
  </si>
  <si>
    <t>Buenos Aires</t>
  </si>
  <si>
    <t>Boa Hora</t>
  </si>
  <si>
    <t>Itaboraí</t>
  </si>
  <si>
    <t>Ceará-Mirim</t>
  </si>
  <si>
    <t>Áurea</t>
  </si>
  <si>
    <t>Nova Brasilândia D'Oeste</t>
  </si>
  <si>
    <t>Balneário Gaivota</t>
  </si>
  <si>
    <t>Aparecida d'Oeste</t>
  </si>
  <si>
    <t>Itabi</t>
  </si>
  <si>
    <t>Cachoeirinha</t>
  </si>
  <si>
    <t>Feliz Deserto</t>
  </si>
  <si>
    <t>Itamarati</t>
  </si>
  <si>
    <t>Baianópolis</t>
  </si>
  <si>
    <t>Boa Viagem</t>
  </si>
  <si>
    <t>Ibatiba</t>
  </si>
  <si>
    <t>Baliza</t>
  </si>
  <si>
    <t>Benedito Leite</t>
  </si>
  <si>
    <t>Cláudia</t>
  </si>
  <si>
    <t>Dois Irmãos do Buriti</t>
  </si>
  <si>
    <t>Andrelândia</t>
  </si>
  <si>
    <t>Cachoeira do Arari</t>
  </si>
  <si>
    <t>Buíque</t>
  </si>
  <si>
    <t>Bocaina</t>
  </si>
  <si>
    <t>Itaguaí</t>
  </si>
  <si>
    <t>Cerro Corá</t>
  </si>
  <si>
    <t>Bagé</t>
  </si>
  <si>
    <t>Nova Mamoré</t>
  </si>
  <si>
    <t>Balneário Piçarras</t>
  </si>
  <si>
    <t>Apiaí</t>
  </si>
  <si>
    <t>Itaporanga d'Ajuda</t>
  </si>
  <si>
    <t>Campos Lindos</t>
  </si>
  <si>
    <t>Flexeiras</t>
  </si>
  <si>
    <t>Itapiranga</t>
  </si>
  <si>
    <t>Baixa Grande</t>
  </si>
  <si>
    <t>Brejo Santo</t>
  </si>
  <si>
    <t>Ibiraçu</t>
  </si>
  <si>
    <t>Barro Alto</t>
  </si>
  <si>
    <t>Bequimão</t>
  </si>
  <si>
    <t>Cocalinho</t>
  </si>
  <si>
    <t>Douradina</t>
  </si>
  <si>
    <t>Angelândia</t>
  </si>
  <si>
    <t>Cachoeira do Piriá</t>
  </si>
  <si>
    <t>Barbosa Ferraz</t>
  </si>
  <si>
    <t>Cabo de Santo Agostinho</t>
  </si>
  <si>
    <t>Italva</t>
  </si>
  <si>
    <t>Coronel Ezequiel</t>
  </si>
  <si>
    <t>Balneário Pinhal</t>
  </si>
  <si>
    <t>Nova União</t>
  </si>
  <si>
    <t>Balneário Rincão</t>
  </si>
  <si>
    <t>Araçariguama</t>
  </si>
  <si>
    <t>Japaratuba</t>
  </si>
  <si>
    <t>Cariri do Tocantins</t>
  </si>
  <si>
    <t>Girau do Ponciano</t>
  </si>
  <si>
    <t>Japurá</t>
  </si>
  <si>
    <t>Banzaê</t>
  </si>
  <si>
    <t>Camocim</t>
  </si>
  <si>
    <t>Ibitirama</t>
  </si>
  <si>
    <t>Bela Vista de Goiás</t>
  </si>
  <si>
    <t>Bernardo do Mearim</t>
  </si>
  <si>
    <t>Colíder</t>
  </si>
  <si>
    <t>Dourados</t>
  </si>
  <si>
    <t>Cametá</t>
  </si>
  <si>
    <t>Bom Sucesso</t>
  </si>
  <si>
    <t>Barra do Jacaré</t>
  </si>
  <si>
    <t>Cabrobó</t>
  </si>
  <si>
    <t>Bom Princípio do Piauí</t>
  </si>
  <si>
    <t>Itaocara</t>
  </si>
  <si>
    <t>Coronel João Pessoa</t>
  </si>
  <si>
    <t>Barão</t>
  </si>
  <si>
    <t>Novo Horizonte do Oeste</t>
  </si>
  <si>
    <t>Bandeirante</t>
  </si>
  <si>
    <t>Araçatuba</t>
  </si>
  <si>
    <t>Japoatã</t>
  </si>
  <si>
    <t>Carmolândia</t>
  </si>
  <si>
    <t>Ibateguara</t>
  </si>
  <si>
    <t>Juruá</t>
  </si>
  <si>
    <t>Barra</t>
  </si>
  <si>
    <t>Campos Sales</t>
  </si>
  <si>
    <t>Iconha</t>
  </si>
  <si>
    <t>Bom Jardim de Goiás</t>
  </si>
  <si>
    <t>Boa Vista do Gurupi</t>
  </si>
  <si>
    <t>Colniza</t>
  </si>
  <si>
    <t>Eldorado</t>
  </si>
  <si>
    <t>Antônio Dias</t>
  </si>
  <si>
    <t>Canaã dos Carajás</t>
  </si>
  <si>
    <t>Bonito de Santa Fé</t>
  </si>
  <si>
    <t>Barracão</t>
  </si>
  <si>
    <t>Bonfim do Piauí</t>
  </si>
  <si>
    <t>Itaperuna</t>
  </si>
  <si>
    <t>Cruzeta</t>
  </si>
  <si>
    <t>Barão de Cotegipe</t>
  </si>
  <si>
    <t>Ouro Preto do Oeste</t>
  </si>
  <si>
    <t>Barra Bonita</t>
  </si>
  <si>
    <t>Araçoiaba da Serra</t>
  </si>
  <si>
    <t>Lagarto</t>
  </si>
  <si>
    <t>Carrasco Bonito</t>
  </si>
  <si>
    <t>Igaci</t>
  </si>
  <si>
    <t>Jutaí</t>
  </si>
  <si>
    <t>Barra da Estiva</t>
  </si>
  <si>
    <t>Canindé</t>
  </si>
  <si>
    <t>Irupi</t>
  </si>
  <si>
    <t>Bom Jesus de Goiás</t>
  </si>
  <si>
    <t>Comodoro</t>
  </si>
  <si>
    <t>Fátima do Sul</t>
  </si>
  <si>
    <t>Antônio Prado de Minas</t>
  </si>
  <si>
    <t>Capanema</t>
  </si>
  <si>
    <t>Boqueirão</t>
  </si>
  <si>
    <t>Bela Vista da Caroba</t>
  </si>
  <si>
    <t>Caetés</t>
  </si>
  <si>
    <t>Boqueirão do Piauí</t>
  </si>
  <si>
    <t>Itatiaia</t>
  </si>
  <si>
    <t>Currais Novos</t>
  </si>
  <si>
    <t>Barão do Triunfo</t>
  </si>
  <si>
    <t>Parecis</t>
  </si>
  <si>
    <t>Barra Velha</t>
  </si>
  <si>
    <t>Aramina</t>
  </si>
  <si>
    <t>Laranjeiras</t>
  </si>
  <si>
    <t>Caseara</t>
  </si>
  <si>
    <t>Igreja Nova</t>
  </si>
  <si>
    <t>Lábrea</t>
  </si>
  <si>
    <t>Barra do Choça</t>
  </si>
  <si>
    <t>Capistrano</t>
  </si>
  <si>
    <t>Itaguaçu</t>
  </si>
  <si>
    <t>Bonfinópolis</t>
  </si>
  <si>
    <t>Bom Jesus das Selvas</t>
  </si>
  <si>
    <t>Confresa</t>
  </si>
  <si>
    <t>Figueirão</t>
  </si>
  <si>
    <t>Araçaí</t>
  </si>
  <si>
    <t>Capitão Poço</t>
  </si>
  <si>
    <t>Borborema</t>
  </si>
  <si>
    <t>Bela Vista do Paraíso</t>
  </si>
  <si>
    <t>Calçado</t>
  </si>
  <si>
    <t>Brasileira</t>
  </si>
  <si>
    <t>Japeri</t>
  </si>
  <si>
    <t>Doutor Severiano</t>
  </si>
  <si>
    <t>Barra do Guarita</t>
  </si>
  <si>
    <t>Pimenta Bueno</t>
  </si>
  <si>
    <t>Bela Vista do Toldo</t>
  </si>
  <si>
    <t>Arandu</t>
  </si>
  <si>
    <t>Macambira</t>
  </si>
  <si>
    <t>Centenário</t>
  </si>
  <si>
    <t>Inhapi</t>
  </si>
  <si>
    <t>Manacapuru</t>
  </si>
  <si>
    <t>Barra do Mendes</t>
  </si>
  <si>
    <t>Caridade</t>
  </si>
  <si>
    <t>Itapemirim</t>
  </si>
  <si>
    <t>Bonópolis</t>
  </si>
  <si>
    <t>Bom Lugar</t>
  </si>
  <si>
    <t>Conquista D'Oeste</t>
  </si>
  <si>
    <t>Glória de Dourados</t>
  </si>
  <si>
    <t>Aracitaba</t>
  </si>
  <si>
    <t>Castanhal</t>
  </si>
  <si>
    <t>Brejo do Cruz</t>
  </si>
  <si>
    <t>Bituruna</t>
  </si>
  <si>
    <t>Calumbi</t>
  </si>
  <si>
    <t>Brejo do Piauí</t>
  </si>
  <si>
    <t>Laje do Muriaé</t>
  </si>
  <si>
    <t>Encanto</t>
  </si>
  <si>
    <t>Barra do Quaraí</t>
  </si>
  <si>
    <t>Pimenteiras do Oeste</t>
  </si>
  <si>
    <t>Belmonte</t>
  </si>
  <si>
    <t>Arapeí</t>
  </si>
  <si>
    <t>Malhada dos Bois</t>
  </si>
  <si>
    <t>Chapada da Natividade</t>
  </si>
  <si>
    <t>Jacaré dos Homens</t>
  </si>
  <si>
    <t>Manaquiri</t>
  </si>
  <si>
    <t>Barra do Rocha</t>
  </si>
  <si>
    <t>Cariré</t>
  </si>
  <si>
    <t>Itarana</t>
  </si>
  <si>
    <t>Brazabrantes</t>
  </si>
  <si>
    <t>Brejo</t>
  </si>
  <si>
    <t>Cotriguaçu</t>
  </si>
  <si>
    <t>Guia Lopes da Laguna</t>
  </si>
  <si>
    <t>Araçuaí</t>
  </si>
  <si>
    <t>Chaves</t>
  </si>
  <si>
    <t>Brejo dos Santos</t>
  </si>
  <si>
    <t>Camaragibe</t>
  </si>
  <si>
    <t>Buriti dos Lopes</t>
  </si>
  <si>
    <t>Macaé</t>
  </si>
  <si>
    <t>Equador</t>
  </si>
  <si>
    <t>Barra do Ribeiro</t>
  </si>
  <si>
    <t>Porto Velho</t>
  </si>
  <si>
    <t>Benedito Novo</t>
  </si>
  <si>
    <t>Araraquara</t>
  </si>
  <si>
    <t>Malhador</t>
  </si>
  <si>
    <t>Chapada de Areia</t>
  </si>
  <si>
    <t>Jacuípe</t>
  </si>
  <si>
    <t>Manaus</t>
  </si>
  <si>
    <t>Barreiras</t>
  </si>
  <si>
    <t>Caririaçu</t>
  </si>
  <si>
    <t>Iúna</t>
  </si>
  <si>
    <t>Britânia</t>
  </si>
  <si>
    <t>Brejo de Areia</t>
  </si>
  <si>
    <t>Cuiabá</t>
  </si>
  <si>
    <t>Iguatemi</t>
  </si>
  <si>
    <t>Araguari</t>
  </si>
  <si>
    <t>Colares</t>
  </si>
  <si>
    <t>Caaporã</t>
  </si>
  <si>
    <t>Boa Esperança do Iguaçu</t>
  </si>
  <si>
    <t>Camocim de São Félix</t>
  </si>
  <si>
    <t>Buriti dos Montes</t>
  </si>
  <si>
    <t>Macuco</t>
  </si>
  <si>
    <t>Espírito Santo</t>
  </si>
  <si>
    <t>Barra do Rio Azul</t>
  </si>
  <si>
    <t>Presidente Médici</t>
  </si>
  <si>
    <t>Biguaçu</t>
  </si>
  <si>
    <t>Araras</t>
  </si>
  <si>
    <t>Maruim</t>
  </si>
  <si>
    <t>Colinas do Tocantins</t>
  </si>
  <si>
    <t>Japaratinga</t>
  </si>
  <si>
    <t>Manicoré</t>
  </si>
  <si>
    <t>Cariús</t>
  </si>
  <si>
    <t>Jaguaré</t>
  </si>
  <si>
    <t>Buriti Alegre</t>
  </si>
  <si>
    <t>Buriti</t>
  </si>
  <si>
    <t>Curvelândia</t>
  </si>
  <si>
    <t>Inocência</t>
  </si>
  <si>
    <t>Arantina</t>
  </si>
  <si>
    <t>Conceição do Araguaia</t>
  </si>
  <si>
    <t>Cabaceiras</t>
  </si>
  <si>
    <t>Boa Ventura de São Roque</t>
  </si>
  <si>
    <t>Camutanga</t>
  </si>
  <si>
    <t>Cabeceiras do Piauí</t>
  </si>
  <si>
    <t>Magé</t>
  </si>
  <si>
    <t>Extremoz</t>
  </si>
  <si>
    <t>Barra Funda</t>
  </si>
  <si>
    <t>Primavera de Rondônia</t>
  </si>
  <si>
    <t>Blumenau</t>
  </si>
  <si>
    <t>Arco-Íris</t>
  </si>
  <si>
    <t>Moita Bonita</t>
  </si>
  <si>
    <t>Colméia</t>
  </si>
  <si>
    <t>Jaramataia</t>
  </si>
  <si>
    <t>Maraã</t>
  </si>
  <si>
    <t>Barro Preto</t>
  </si>
  <si>
    <t>Carnaubal</t>
  </si>
  <si>
    <t>Jerônimo Monteiro</t>
  </si>
  <si>
    <t>Buriti de Goiás</t>
  </si>
  <si>
    <t>Buriti Bravo</t>
  </si>
  <si>
    <t>Denise</t>
  </si>
  <si>
    <t>Itaporã</t>
  </si>
  <si>
    <t>Araponga</t>
  </si>
  <si>
    <t>Concórdia do Pará</t>
  </si>
  <si>
    <t>Cabedelo</t>
  </si>
  <si>
    <t>Boa Vista da Aparecida</t>
  </si>
  <si>
    <t>Canhotinho</t>
  </si>
  <si>
    <t>Cajazeiras do Piauí</t>
  </si>
  <si>
    <t>Mangaratiba</t>
  </si>
  <si>
    <t>Felipe Guerra</t>
  </si>
  <si>
    <t>Rio Crespo</t>
  </si>
  <si>
    <t>Bocaina do Sul</t>
  </si>
  <si>
    <t>Arealva</t>
  </si>
  <si>
    <t>Monte Alegre de Sergipe</t>
  </si>
  <si>
    <t>Combinado</t>
  </si>
  <si>
    <t>Jequiá da Praia</t>
  </si>
  <si>
    <t>Maués</t>
  </si>
  <si>
    <t>Barrocas</t>
  </si>
  <si>
    <t>Cascavel</t>
  </si>
  <si>
    <t>João Neiva</t>
  </si>
  <si>
    <t>Buritinópolis</t>
  </si>
  <si>
    <t>Buriticupu</t>
  </si>
  <si>
    <t>Diamantino</t>
  </si>
  <si>
    <t>Itaquiraí</t>
  </si>
  <si>
    <t>Araporã</t>
  </si>
  <si>
    <t>Cumaru do Norte</t>
  </si>
  <si>
    <t>Cachoeira dos Índios</t>
  </si>
  <si>
    <t>Bocaiúva do Sul</t>
  </si>
  <si>
    <t>Capoeiras</t>
  </si>
  <si>
    <t>Cajueiro da Praia</t>
  </si>
  <si>
    <t>Maricá</t>
  </si>
  <si>
    <t>Fernando Pedroza</t>
  </si>
  <si>
    <t>Barros Cassal</t>
  </si>
  <si>
    <t>Rolim de Moura</t>
  </si>
  <si>
    <t>Bom Jardim da Serra</t>
  </si>
  <si>
    <t>Areias</t>
  </si>
  <si>
    <t>Muribeca</t>
  </si>
  <si>
    <t>Conceição do Tocantins</t>
  </si>
  <si>
    <t>Joaquim Gomes</t>
  </si>
  <si>
    <t>Nhamundá</t>
  </si>
  <si>
    <t>Catarina</t>
  </si>
  <si>
    <t>Laranja da Terra</t>
  </si>
  <si>
    <t>Cabeceiras</t>
  </si>
  <si>
    <t>Buritirana</t>
  </si>
  <si>
    <t>Dom Aquino</t>
  </si>
  <si>
    <t>Ivinhema</t>
  </si>
  <si>
    <t>Arapuá</t>
  </si>
  <si>
    <t>Curionópolis</t>
  </si>
  <si>
    <t>Cacimba de Areia</t>
  </si>
  <si>
    <t>Bom Jesus do Sul</t>
  </si>
  <si>
    <t>Carnaíba</t>
  </si>
  <si>
    <t>Caldeirão Grande do Piauí</t>
  </si>
  <si>
    <t>Mendes</t>
  </si>
  <si>
    <t>Florânia</t>
  </si>
  <si>
    <t>Benjamin Constant do Sul</t>
  </si>
  <si>
    <t>Santa Luzia D'Oeste</t>
  </si>
  <si>
    <t>Areiópolis</t>
  </si>
  <si>
    <t>Neópolis</t>
  </si>
  <si>
    <t>Couto Magalhães</t>
  </si>
  <si>
    <t>Jundiá</t>
  </si>
  <si>
    <t>Nova Olinda do Norte</t>
  </si>
  <si>
    <t>Belo Campo</t>
  </si>
  <si>
    <t>Catunda</t>
  </si>
  <si>
    <t>Linhares</t>
  </si>
  <si>
    <t>Cachoeira Alta</t>
  </si>
  <si>
    <t>Cachoeira Grande</t>
  </si>
  <si>
    <t>Feliz Natal</t>
  </si>
  <si>
    <t>Japorã</t>
  </si>
  <si>
    <t>Araújos</t>
  </si>
  <si>
    <t>Curralinho</t>
  </si>
  <si>
    <t>Cacimba de Dentro</t>
  </si>
  <si>
    <t>Carnaubeira da Penha</t>
  </si>
  <si>
    <t>Campinas do Piauí</t>
  </si>
  <si>
    <t>Mesquita</t>
  </si>
  <si>
    <t>Francisco Dantas</t>
  </si>
  <si>
    <t>Bento Gonçalves</t>
  </si>
  <si>
    <t>São Felipe D'Oeste</t>
  </si>
  <si>
    <t>Bom Jesus do Oeste</t>
  </si>
  <si>
    <t>Ariranha</t>
  </si>
  <si>
    <t>Nossa Senhora Aparecida</t>
  </si>
  <si>
    <t>Cristalândia</t>
  </si>
  <si>
    <t>Junqueiro</t>
  </si>
  <si>
    <t>Novo Airão</t>
  </si>
  <si>
    <t>Biritinga</t>
  </si>
  <si>
    <t>Caucaia</t>
  </si>
  <si>
    <t>Mantenópolis</t>
  </si>
  <si>
    <t>Cachoeira de Goiás</t>
  </si>
  <si>
    <t>Cajapió</t>
  </si>
  <si>
    <t>Figueirópolis D'Oeste</t>
  </si>
  <si>
    <t>Jaraguari</t>
  </si>
  <si>
    <t>Araxá</t>
  </si>
  <si>
    <t>Curuá</t>
  </si>
  <si>
    <t>Cacimbas</t>
  </si>
  <si>
    <t>Bom Sucesso do Sul</t>
  </si>
  <si>
    <t>Carpina</t>
  </si>
  <si>
    <t>Campo Alegre do Fidalgo</t>
  </si>
  <si>
    <t>Miguel Pereira</t>
  </si>
  <si>
    <t>Frutuoso Gomes</t>
  </si>
  <si>
    <t>Boa Vista das Missões</t>
  </si>
  <si>
    <t>São Francisco do Guaporé</t>
  </si>
  <si>
    <t>Bom Retiro</t>
  </si>
  <si>
    <t>Artur Nogueira</t>
  </si>
  <si>
    <t>Nossa Senhora da Glória</t>
  </si>
  <si>
    <t>Crixás do Tocantins</t>
  </si>
  <si>
    <t>Lagoa da Canoa</t>
  </si>
  <si>
    <t>Novo Aripuanã</t>
  </si>
  <si>
    <t>Boa Nova</t>
  </si>
  <si>
    <t>Cedro</t>
  </si>
  <si>
    <t>Marataízes</t>
  </si>
  <si>
    <t>Cachoeira Dourada</t>
  </si>
  <si>
    <t>Cajari</t>
  </si>
  <si>
    <t>Gaúcha do Norte</t>
  </si>
  <si>
    <t>Jardim</t>
  </si>
  <si>
    <t>Arceburgo</t>
  </si>
  <si>
    <t>Curuçá</t>
  </si>
  <si>
    <t>Caiçara</t>
  </si>
  <si>
    <t>Borrazópolis</t>
  </si>
  <si>
    <t>Caruaru</t>
  </si>
  <si>
    <t>Campo Grande do Piauí</t>
  </si>
  <si>
    <t>Miracema</t>
  </si>
  <si>
    <t>Galinhos</t>
  </si>
  <si>
    <t>Boa Vista do Buricá</t>
  </si>
  <si>
    <t>São Miguel do Guaporé</t>
  </si>
  <si>
    <t>Bombinhas</t>
  </si>
  <si>
    <t>Arujá</t>
  </si>
  <si>
    <t>Nossa Senhora das Dores</t>
  </si>
  <si>
    <t>Darcinópolis</t>
  </si>
  <si>
    <t>Limoeiro de Anadia</t>
  </si>
  <si>
    <t>Parintins</t>
  </si>
  <si>
    <t>Boa Vista do Tupim</t>
  </si>
  <si>
    <t>Chaval</t>
  </si>
  <si>
    <t>Marechal Floriano</t>
  </si>
  <si>
    <t>Caçu</t>
  </si>
  <si>
    <t>Campestre do Maranhão</t>
  </si>
  <si>
    <t>General Carneiro</t>
  </si>
  <si>
    <t>Jateí</t>
  </si>
  <si>
    <t>Arcos</t>
  </si>
  <si>
    <t>Dom Eliseu</t>
  </si>
  <si>
    <t>Cajazeiras</t>
  </si>
  <si>
    <t>Braganey</t>
  </si>
  <si>
    <t>Casinhas</t>
  </si>
  <si>
    <t>Campo Largo do Piauí</t>
  </si>
  <si>
    <t>Natividade</t>
  </si>
  <si>
    <t>Goianinha</t>
  </si>
  <si>
    <t>Boa Vista do Cadeado</t>
  </si>
  <si>
    <t>Seringueiras</t>
  </si>
  <si>
    <t>Botuverá</t>
  </si>
  <si>
    <t>Aspásia</t>
  </si>
  <si>
    <t>Nossa Senhora de Lourdes</t>
  </si>
  <si>
    <t>Dianópolis</t>
  </si>
  <si>
    <t>Maceió</t>
  </si>
  <si>
    <t>Pauini</t>
  </si>
  <si>
    <t>Bom Jesus da Lapa</t>
  </si>
  <si>
    <t>Choró</t>
  </si>
  <si>
    <t>Marilândia</t>
  </si>
  <si>
    <t>Caiapônia</t>
  </si>
  <si>
    <t>Cândido Mendes</t>
  </si>
  <si>
    <t>Glória D'Oeste</t>
  </si>
  <si>
    <t>Juti</t>
  </si>
  <si>
    <t>Areado</t>
  </si>
  <si>
    <t>Eldorado dos Carajás</t>
  </si>
  <si>
    <t>Cajazeirinhas</t>
  </si>
  <si>
    <t>Brasilândia do Sul</t>
  </si>
  <si>
    <t>Catende</t>
  </si>
  <si>
    <t>Campo Maior</t>
  </si>
  <si>
    <t>Nilópolis</t>
  </si>
  <si>
    <t>Governador Dix-Sept Rosado</t>
  </si>
  <si>
    <t>Boa Vista do Incra</t>
  </si>
  <si>
    <t>Teixeirópolis</t>
  </si>
  <si>
    <t>Braço do Norte</t>
  </si>
  <si>
    <t>Assis</t>
  </si>
  <si>
    <t>Nossa Senhora do Socorro</t>
  </si>
  <si>
    <t>Divinópolis do Tocantins</t>
  </si>
  <si>
    <t>Major Isidoro</t>
  </si>
  <si>
    <t>Presidente Figueiredo</t>
  </si>
  <si>
    <t>Bom Jesus da Serra</t>
  </si>
  <si>
    <t>Chorozinho</t>
  </si>
  <si>
    <t>Mimoso do Sul</t>
  </si>
  <si>
    <t>Caldas Novas</t>
  </si>
  <si>
    <t>Cantanhede</t>
  </si>
  <si>
    <t>Guarantã do Norte</t>
  </si>
  <si>
    <t>Ladário</t>
  </si>
  <si>
    <t>Argirita</t>
  </si>
  <si>
    <t>Faro</t>
  </si>
  <si>
    <t>Caldas Brandão</t>
  </si>
  <si>
    <t>Cafeara</t>
  </si>
  <si>
    <t>Canavieira</t>
  </si>
  <si>
    <t>Niterói</t>
  </si>
  <si>
    <t>Grossos</t>
  </si>
  <si>
    <t>Boa Vista do Sul</t>
  </si>
  <si>
    <t>Theobroma</t>
  </si>
  <si>
    <t>Braço do Trombudo</t>
  </si>
  <si>
    <t>Atibaia</t>
  </si>
  <si>
    <t>Pacatuba</t>
  </si>
  <si>
    <t>Dois Irmãos do Tocantins</t>
  </si>
  <si>
    <t>Mar Vermelho</t>
  </si>
  <si>
    <t>Rio Preto da Eva</t>
  </si>
  <si>
    <t>Boninal</t>
  </si>
  <si>
    <t>Coreaú</t>
  </si>
  <si>
    <t>Montanha</t>
  </si>
  <si>
    <t>Caldazinha</t>
  </si>
  <si>
    <t>Capinzal do Norte</t>
  </si>
  <si>
    <t>Guiratinga</t>
  </si>
  <si>
    <t>Laguna Carapã</t>
  </si>
  <si>
    <t>Aricanduva</t>
  </si>
  <si>
    <t>Floresta do Araguaia</t>
  </si>
  <si>
    <t>Camalaú</t>
  </si>
  <si>
    <t>Cafelândia</t>
  </si>
  <si>
    <t>Chã de Alegria</t>
  </si>
  <si>
    <t>Canto do Buriti</t>
  </si>
  <si>
    <t>Nova Friburgo</t>
  </si>
  <si>
    <t>Guamaré</t>
  </si>
  <si>
    <t>Urupá</t>
  </si>
  <si>
    <t>Brunópolis</t>
  </si>
  <si>
    <t>Auriflama</t>
  </si>
  <si>
    <t>Pedra Mole</t>
  </si>
  <si>
    <t>Dueré</t>
  </si>
  <si>
    <t>Maragogi</t>
  </si>
  <si>
    <t>Santa Isabel do Rio Negro</t>
  </si>
  <si>
    <t>Crateús</t>
  </si>
  <si>
    <t>Mucurici</t>
  </si>
  <si>
    <t>Campestre de Goiás</t>
  </si>
  <si>
    <t>Carolina</t>
  </si>
  <si>
    <t>Indiavaí</t>
  </si>
  <si>
    <t>Maracaju</t>
  </si>
  <si>
    <t>Arinos</t>
  </si>
  <si>
    <t>Garrafão do Norte</t>
  </si>
  <si>
    <t>Campina Grande</t>
  </si>
  <si>
    <t>Cafezal do Sul</t>
  </si>
  <si>
    <t>Chã Grande</t>
  </si>
  <si>
    <t>Capitão de Campos</t>
  </si>
  <si>
    <t>Nova Iguaçu</t>
  </si>
  <si>
    <t>Ielmo Marinho</t>
  </si>
  <si>
    <t>Bom Princípio</t>
  </si>
  <si>
    <t>Vale do Anari</t>
  </si>
  <si>
    <t>Brusque</t>
  </si>
  <si>
    <t>Avaí</t>
  </si>
  <si>
    <t>Pedrinhas</t>
  </si>
  <si>
    <t>Esperantina</t>
  </si>
  <si>
    <t>Maravilha</t>
  </si>
  <si>
    <t>Santo Antônio do Içá</t>
  </si>
  <si>
    <t>Boquira</t>
  </si>
  <si>
    <t>Crato</t>
  </si>
  <si>
    <t>Muniz Freire</t>
  </si>
  <si>
    <t>Campinaçu</t>
  </si>
  <si>
    <t>Carutapera</t>
  </si>
  <si>
    <t>Ipiranga do Norte</t>
  </si>
  <si>
    <t>Miranda</t>
  </si>
  <si>
    <t>Astolfo Dutra</t>
  </si>
  <si>
    <t>Goianésia do Pará</t>
  </si>
  <si>
    <t>Capim</t>
  </si>
  <si>
    <t>Califórnia</t>
  </si>
  <si>
    <t>Condado</t>
  </si>
  <si>
    <t>Capitão Gervásio Oliveira</t>
  </si>
  <si>
    <t>Paracambi</t>
  </si>
  <si>
    <t>Ipanguaçu</t>
  </si>
  <si>
    <t>Bom Progresso</t>
  </si>
  <si>
    <t>Vale do Paraíso</t>
  </si>
  <si>
    <t>Caçador</t>
  </si>
  <si>
    <t>Avanhandava</t>
  </si>
  <si>
    <t>Pinhão</t>
  </si>
  <si>
    <t>Fátima</t>
  </si>
  <si>
    <t>Marechal Deodoro</t>
  </si>
  <si>
    <t>São Gabriel da Cachoeira</t>
  </si>
  <si>
    <t>Botuporã</t>
  </si>
  <si>
    <t>Croatá</t>
  </si>
  <si>
    <t>Muqui</t>
  </si>
  <si>
    <t>Campinorte</t>
  </si>
  <si>
    <t>Caxias</t>
  </si>
  <si>
    <t>Itanhangá</t>
  </si>
  <si>
    <t>Mundo Novo</t>
  </si>
  <si>
    <t>Ataléia</t>
  </si>
  <si>
    <t>Gurupá</t>
  </si>
  <si>
    <t>Cambará</t>
  </si>
  <si>
    <t>Correntes</t>
  </si>
  <si>
    <t>Paraíba do Sul</t>
  </si>
  <si>
    <t>Ipueira</t>
  </si>
  <si>
    <t>Bom Retiro do Sul</t>
  </si>
  <si>
    <t>Vilhena</t>
  </si>
  <si>
    <t>Caibi</t>
  </si>
  <si>
    <t>Avaré</t>
  </si>
  <si>
    <t>Pirambu</t>
  </si>
  <si>
    <t>Figueirópolis</t>
  </si>
  <si>
    <t>Maribondo</t>
  </si>
  <si>
    <t>São Paulo de Olivença</t>
  </si>
  <si>
    <t>Brejões</t>
  </si>
  <si>
    <t>Cruz</t>
  </si>
  <si>
    <t>Nova Venécia</t>
  </si>
  <si>
    <t>Campo Alegre de Goiás</t>
  </si>
  <si>
    <t>Cedral</t>
  </si>
  <si>
    <t>Itaúba</t>
  </si>
  <si>
    <t>Naviraí</t>
  </si>
  <si>
    <t>Augusto de Lima</t>
  </si>
  <si>
    <t>Igarapé-Açu</t>
  </si>
  <si>
    <t>Carrapateira</t>
  </si>
  <si>
    <t>Cambé</t>
  </si>
  <si>
    <t>Cortês</t>
  </si>
  <si>
    <t>Caraúbas do Piauí</t>
  </si>
  <si>
    <t>Paraty</t>
  </si>
  <si>
    <t>Itajá</t>
  </si>
  <si>
    <t>Boqueirão do Leão</t>
  </si>
  <si>
    <t>Calmon</t>
  </si>
  <si>
    <t>Bady Bassitt</t>
  </si>
  <si>
    <t>Poço Redondo</t>
  </si>
  <si>
    <t>Filadélfia</t>
  </si>
  <si>
    <t>Mata Grande</t>
  </si>
  <si>
    <t>São Sebastião do Uatumã</t>
  </si>
  <si>
    <t>Brejolândia</t>
  </si>
  <si>
    <t>Deputado Irapuan Pinheiro</t>
  </si>
  <si>
    <t>Pancas</t>
  </si>
  <si>
    <t>Campo Limpo de Goiás</t>
  </si>
  <si>
    <t>Central do Maranhão</t>
  </si>
  <si>
    <t>Itiquira</t>
  </si>
  <si>
    <t>Nioaque</t>
  </si>
  <si>
    <t>Baependi</t>
  </si>
  <si>
    <t>Igarapé-Miri</t>
  </si>
  <si>
    <t>Casserengue</t>
  </si>
  <si>
    <t>Cambira</t>
  </si>
  <si>
    <t>Cumaru</t>
  </si>
  <si>
    <t>Caridade do Piauí</t>
  </si>
  <si>
    <t>Paty do Alferes</t>
  </si>
  <si>
    <t>Itaú</t>
  </si>
  <si>
    <t>Bossoroca</t>
  </si>
  <si>
    <t>Camboriú</t>
  </si>
  <si>
    <t>Balbinos</t>
  </si>
  <si>
    <t>Poço Verde</t>
  </si>
  <si>
    <t>Formoso do Araguaia</t>
  </si>
  <si>
    <t>Matriz de Camaragibe</t>
  </si>
  <si>
    <t>Silves</t>
  </si>
  <si>
    <t>Brotas de Macaúbas</t>
  </si>
  <si>
    <t>Ererê</t>
  </si>
  <si>
    <t>Pedro Canário</t>
  </si>
  <si>
    <t>Campos Belos</t>
  </si>
  <si>
    <t>Centro do Guilherme</t>
  </si>
  <si>
    <t>Jaciara</t>
  </si>
  <si>
    <t>Nova Alvorada do Sul</t>
  </si>
  <si>
    <t>Baldim</t>
  </si>
  <si>
    <t>Inhangapi</t>
  </si>
  <si>
    <t>Catingueira</t>
  </si>
  <si>
    <t>Campina da Lagoa</t>
  </si>
  <si>
    <t>Cupira</t>
  </si>
  <si>
    <t>Castelo do Piauí</t>
  </si>
  <si>
    <t>Petrópolis</t>
  </si>
  <si>
    <t>Jaçanã</t>
  </si>
  <si>
    <t>Bozano</t>
  </si>
  <si>
    <t>Bálsamo</t>
  </si>
  <si>
    <t>Porto da Folha</t>
  </si>
  <si>
    <t>Fortaleza do Tabocão</t>
  </si>
  <si>
    <t>Messias</t>
  </si>
  <si>
    <t>Tabatinga</t>
  </si>
  <si>
    <t>Brumado</t>
  </si>
  <si>
    <t>Eusébio</t>
  </si>
  <si>
    <t>Pinheiros</t>
  </si>
  <si>
    <t>Campos Verdes</t>
  </si>
  <si>
    <t>Centro Novo do Maranhão</t>
  </si>
  <si>
    <t>Jangada</t>
  </si>
  <si>
    <t>Nova Andradina</t>
  </si>
  <si>
    <t>Bambuí</t>
  </si>
  <si>
    <t>Ipixuna do Pará</t>
  </si>
  <si>
    <t>Catolé do Rocha</t>
  </si>
  <si>
    <t>Campina do Simão</t>
  </si>
  <si>
    <t>Custódia</t>
  </si>
  <si>
    <t>Caxingó</t>
  </si>
  <si>
    <t>Pinheiral</t>
  </si>
  <si>
    <t>Jandaíra</t>
  </si>
  <si>
    <t>Braga</t>
  </si>
  <si>
    <t>Campo Belo do Sul</t>
  </si>
  <si>
    <t>Bananal</t>
  </si>
  <si>
    <t>Propriá</t>
  </si>
  <si>
    <t>Goianorte</t>
  </si>
  <si>
    <t>Minador do Negrão</t>
  </si>
  <si>
    <t>Tapauá</t>
  </si>
  <si>
    <t>Buerarema</t>
  </si>
  <si>
    <t>Farias Brito</t>
  </si>
  <si>
    <t>Piúma</t>
  </si>
  <si>
    <t>Carmo do Rio Verde</t>
  </si>
  <si>
    <t>Chapadinha</t>
  </si>
  <si>
    <t>Jauru</t>
  </si>
  <si>
    <t>Novo Horizonte do Sul</t>
  </si>
  <si>
    <t>Bandeira</t>
  </si>
  <si>
    <t>Irituia</t>
  </si>
  <si>
    <t>Caturité</t>
  </si>
  <si>
    <t>Campina Grande do Sul</t>
  </si>
  <si>
    <t>Dormentes</t>
  </si>
  <si>
    <t>Cocal</t>
  </si>
  <si>
    <t>Piraí</t>
  </si>
  <si>
    <t>Janduís</t>
  </si>
  <si>
    <t>Brochier</t>
  </si>
  <si>
    <t>Campo Erê</t>
  </si>
  <si>
    <t>Barão de Antonina</t>
  </si>
  <si>
    <t>Riachão do Dantas</t>
  </si>
  <si>
    <t>Goiatins</t>
  </si>
  <si>
    <t>Monteirópolis</t>
  </si>
  <si>
    <t>Tefé</t>
  </si>
  <si>
    <t>Buritirama</t>
  </si>
  <si>
    <t>Forquilha</t>
  </si>
  <si>
    <t>Ponto Belo</t>
  </si>
  <si>
    <t>Castelândia</t>
  </si>
  <si>
    <t>Cidelândia</t>
  </si>
  <si>
    <t>Juara</t>
  </si>
  <si>
    <t>Paraíso das Águas</t>
  </si>
  <si>
    <t>Bandeira do Sul</t>
  </si>
  <si>
    <t>Itaituba</t>
  </si>
  <si>
    <t>Conceição</t>
  </si>
  <si>
    <t>Campo Bonito</t>
  </si>
  <si>
    <t>Escada</t>
  </si>
  <si>
    <t>Cocal de Telha</t>
  </si>
  <si>
    <t>Porciúncula</t>
  </si>
  <si>
    <t>Januário Cicco</t>
  </si>
  <si>
    <t>Butiá</t>
  </si>
  <si>
    <t>Campos Novos</t>
  </si>
  <si>
    <t>Barbosa</t>
  </si>
  <si>
    <t>Riachuelo</t>
  </si>
  <si>
    <t>Guaraí</t>
  </si>
  <si>
    <t>Murici</t>
  </si>
  <si>
    <t>Tonantins</t>
  </si>
  <si>
    <t>Caatiba</t>
  </si>
  <si>
    <t>Fortaleza</t>
  </si>
  <si>
    <t>Presidente Kennedy</t>
  </si>
  <si>
    <t>Catalão</t>
  </si>
  <si>
    <t>Codó</t>
  </si>
  <si>
    <t>Juína</t>
  </si>
  <si>
    <t>Paranaíba</t>
  </si>
  <si>
    <t>Barão de Cocais</t>
  </si>
  <si>
    <t>Itupiranga</t>
  </si>
  <si>
    <t>Campo do Tenente</t>
  </si>
  <si>
    <t>Exu</t>
  </si>
  <si>
    <t>Cocal dos Alves</t>
  </si>
  <si>
    <t>Porto Real</t>
  </si>
  <si>
    <t>Japi</t>
  </si>
  <si>
    <t>Caçapava do Sul</t>
  </si>
  <si>
    <t>Canelinha</t>
  </si>
  <si>
    <t>Bariri</t>
  </si>
  <si>
    <t>Ribeirópolis</t>
  </si>
  <si>
    <t>Gurupi</t>
  </si>
  <si>
    <t>Novo Lino</t>
  </si>
  <si>
    <t>Uarini</t>
  </si>
  <si>
    <t>Cabaceiras do Paraguaçu</t>
  </si>
  <si>
    <t>Fortim</t>
  </si>
  <si>
    <t>Rio Bananal</t>
  </si>
  <si>
    <t>Caturaí</t>
  </si>
  <si>
    <t>Coelho Neto</t>
  </si>
  <si>
    <t>Juruena</t>
  </si>
  <si>
    <t>Paranhos</t>
  </si>
  <si>
    <t>Barão de Monte Alto</t>
  </si>
  <si>
    <t>Jacareacanga</t>
  </si>
  <si>
    <t>Conde</t>
  </si>
  <si>
    <t>Campo Largo</t>
  </si>
  <si>
    <t>Coivaras</t>
  </si>
  <si>
    <t>Quatis</t>
  </si>
  <si>
    <t>Jardim de Angicos</t>
  </si>
  <si>
    <t>Cacequi</t>
  </si>
  <si>
    <t>Canoinhas</t>
  </si>
  <si>
    <t>Rosário do Catete</t>
  </si>
  <si>
    <t>Ipueiras</t>
  </si>
  <si>
    <t>Olho d'Água das Flores</t>
  </si>
  <si>
    <t>Urucará</t>
  </si>
  <si>
    <t>Cachoeira</t>
  </si>
  <si>
    <t>Frecheirinha</t>
  </si>
  <si>
    <t>Rio Novo do Sul</t>
  </si>
  <si>
    <t>Cavalcante</t>
  </si>
  <si>
    <t>Colinas</t>
  </si>
  <si>
    <t>Juscimeira</t>
  </si>
  <si>
    <t>Pedro Gomes</t>
  </si>
  <si>
    <t>Barbacena</t>
  </si>
  <si>
    <t>Jacundá</t>
  </si>
  <si>
    <t>Congo</t>
  </si>
  <si>
    <t>Campo Magro</t>
  </si>
  <si>
    <t>Fernando de Noronha</t>
  </si>
  <si>
    <t>Colônia do Gurguéia</t>
  </si>
  <si>
    <t>Queimados</t>
  </si>
  <si>
    <t>Jardim de Piranhas</t>
  </si>
  <si>
    <t>Cachoeira do Sul</t>
  </si>
  <si>
    <t>Capão Alto</t>
  </si>
  <si>
    <t>Barra do Chapéu</t>
  </si>
  <si>
    <t>Salgado</t>
  </si>
  <si>
    <t>Itacajá</t>
  </si>
  <si>
    <t>Olho d'Água do Casado</t>
  </si>
  <si>
    <t>Urucurituba</t>
  </si>
  <si>
    <t>Caculé</t>
  </si>
  <si>
    <t>General Sampaio</t>
  </si>
  <si>
    <t>Santa Leopoldina</t>
  </si>
  <si>
    <t>Ceres</t>
  </si>
  <si>
    <t>Conceição do Lago-Açu</t>
  </si>
  <si>
    <t>Lambari D'Oeste</t>
  </si>
  <si>
    <t>Ponta Porã</t>
  </si>
  <si>
    <t>Barra Longa</t>
  </si>
  <si>
    <t>Juruti</t>
  </si>
  <si>
    <t>Coremas</t>
  </si>
  <si>
    <t>Campo Mourão</t>
  </si>
  <si>
    <t>Ferreiros</t>
  </si>
  <si>
    <t>Colônia do Piauí</t>
  </si>
  <si>
    <t>Quissamã</t>
  </si>
  <si>
    <t>Jardim do Seridó</t>
  </si>
  <si>
    <t>Capinzal</t>
  </si>
  <si>
    <t>Barra do Turvo</t>
  </si>
  <si>
    <t>Santa Luzia do Itanhy</t>
  </si>
  <si>
    <t>Itaguatins</t>
  </si>
  <si>
    <t>Olho d'Água Grande</t>
  </si>
  <si>
    <t>Caém</t>
  </si>
  <si>
    <t>Graça</t>
  </si>
  <si>
    <t>Santa Maria de Jetibá</t>
  </si>
  <si>
    <t>Cezarina</t>
  </si>
  <si>
    <t>Coroatá</t>
  </si>
  <si>
    <t>Lucas do Rio Verde</t>
  </si>
  <si>
    <t>Porto Murtinho</t>
  </si>
  <si>
    <t>Barroso</t>
  </si>
  <si>
    <t>Limoeiro do Ajuru</t>
  </si>
  <si>
    <t>Coxixola</t>
  </si>
  <si>
    <t>Cândido de Abreu</t>
  </si>
  <si>
    <t>Flores</t>
  </si>
  <si>
    <t>Conceição do Canindé</t>
  </si>
  <si>
    <t>Resende</t>
  </si>
  <si>
    <t>João Câmara</t>
  </si>
  <si>
    <t>Cacique Doble</t>
  </si>
  <si>
    <t>Capivari de Baixo</t>
  </si>
  <si>
    <t>Barretos</t>
  </si>
  <si>
    <t>Santa Rosa de Lima</t>
  </si>
  <si>
    <t>Itapiratins</t>
  </si>
  <si>
    <t>Olivença</t>
  </si>
  <si>
    <t>Caetanos</t>
  </si>
  <si>
    <t>Granja</t>
  </si>
  <si>
    <t>Santa Teresa</t>
  </si>
  <si>
    <t>Chapadão do Céu</t>
  </si>
  <si>
    <t>Cururupu</t>
  </si>
  <si>
    <t>Luciara</t>
  </si>
  <si>
    <t>Ribas do Rio Pardo</t>
  </si>
  <si>
    <t>Bela Vista de Minas</t>
  </si>
  <si>
    <t>Mãe do Rio</t>
  </si>
  <si>
    <t>Cruz do Espírito Santo</t>
  </si>
  <si>
    <t>Candói</t>
  </si>
  <si>
    <t>Floresta</t>
  </si>
  <si>
    <t>Coronel José Dias</t>
  </si>
  <si>
    <t>Rio Bonito</t>
  </si>
  <si>
    <t>João Dias</t>
  </si>
  <si>
    <t>Caibaté</t>
  </si>
  <si>
    <t>Catanduvas</t>
  </si>
  <si>
    <t>Barrinha</t>
  </si>
  <si>
    <t>Santana do São Francisco</t>
  </si>
  <si>
    <t>Itaporã do Tocantins</t>
  </si>
  <si>
    <t>Ouro Branco</t>
  </si>
  <si>
    <t>Caetité</t>
  </si>
  <si>
    <t>Granjeiro</t>
  </si>
  <si>
    <t>São Domingos do Norte</t>
  </si>
  <si>
    <t>Cidade Ocidental</t>
  </si>
  <si>
    <t>Davinópolis</t>
  </si>
  <si>
    <t>Marcelândia</t>
  </si>
  <si>
    <t>Rio Brilhante</t>
  </si>
  <si>
    <t>Belmiro Braga</t>
  </si>
  <si>
    <t>Magalhães Barata</t>
  </si>
  <si>
    <t>Cubati</t>
  </si>
  <si>
    <t>Frei Miguelinho</t>
  </si>
  <si>
    <t>Corrente</t>
  </si>
  <si>
    <t>Rio Claro</t>
  </si>
  <si>
    <t>José da Penha</t>
  </si>
  <si>
    <t>Caxambu do Sul</t>
  </si>
  <si>
    <t>Barueri</t>
  </si>
  <si>
    <t>Santo Amaro das Brotas</t>
  </si>
  <si>
    <t>Jaú do Tocantins</t>
  </si>
  <si>
    <t>Palestina</t>
  </si>
  <si>
    <t>Cafarnaum</t>
  </si>
  <si>
    <t>Groaíras</t>
  </si>
  <si>
    <t>São Gabriel da Palha</t>
  </si>
  <si>
    <t>Cocalzinho de Goiás</t>
  </si>
  <si>
    <t>Dom Pedro</t>
  </si>
  <si>
    <t>Matupá</t>
  </si>
  <si>
    <t>Rio Negro</t>
  </si>
  <si>
    <t>Belo Horizonte</t>
  </si>
  <si>
    <t>Marabá</t>
  </si>
  <si>
    <t>Cuité</t>
  </si>
  <si>
    <t>Gameleira</t>
  </si>
  <si>
    <t>Cristalândia do Piauí</t>
  </si>
  <si>
    <t>Rio das Flores</t>
  </si>
  <si>
    <t>Jucurutu</t>
  </si>
  <si>
    <t>Camaquã</t>
  </si>
  <si>
    <t>Celso Ramos</t>
  </si>
  <si>
    <t>Bastos</t>
  </si>
  <si>
    <t>São Cristóvão</t>
  </si>
  <si>
    <t>Juarina</t>
  </si>
  <si>
    <t>Palmeira dos Índios</t>
  </si>
  <si>
    <t>Cairu</t>
  </si>
  <si>
    <t>Guaiúba</t>
  </si>
  <si>
    <t>São José do Calçado</t>
  </si>
  <si>
    <t>Colinas do Sul</t>
  </si>
  <si>
    <t>Duque Bacelar</t>
  </si>
  <si>
    <t>Mirassol d'Oeste</t>
  </si>
  <si>
    <t>Rio Verde de Mato Grosso</t>
  </si>
  <si>
    <t>Belo Oriente</t>
  </si>
  <si>
    <t>Maracanã</t>
  </si>
  <si>
    <t>Cuité de Mamanguape</t>
  </si>
  <si>
    <t>Capitão Leônidas Marques</t>
  </si>
  <si>
    <t>Garanhuns</t>
  </si>
  <si>
    <t>Cristino Castro</t>
  </si>
  <si>
    <t>Rio das Ostras</t>
  </si>
  <si>
    <t>Camargo</t>
  </si>
  <si>
    <t>Cerro Negro</t>
  </si>
  <si>
    <t>Batatais</t>
  </si>
  <si>
    <t>São Domingos</t>
  </si>
  <si>
    <t>Lagoa da Confusão</t>
  </si>
  <si>
    <t>Pão de Açúcar</t>
  </si>
  <si>
    <t>Caldeirão Grande</t>
  </si>
  <si>
    <t>Guaraciaba do Norte</t>
  </si>
  <si>
    <t>São Mateus</t>
  </si>
  <si>
    <t>Córrego do Ouro</t>
  </si>
  <si>
    <t>Esperantinópolis</t>
  </si>
  <si>
    <t>Nobres</t>
  </si>
  <si>
    <t>Rochedo</t>
  </si>
  <si>
    <t>Belo Vale</t>
  </si>
  <si>
    <t>Marapanim</t>
  </si>
  <si>
    <t>Cuitegi</t>
  </si>
  <si>
    <t>Carambeí</t>
  </si>
  <si>
    <t>Glória do Goitá</t>
  </si>
  <si>
    <t>Curimatá</t>
  </si>
  <si>
    <t>Rio de Janeiro</t>
  </si>
  <si>
    <t>Lagoa d'Anta</t>
  </si>
  <si>
    <t>Cambará do Sul</t>
  </si>
  <si>
    <t>Chapadão do Lageado</t>
  </si>
  <si>
    <t>Bauru</t>
  </si>
  <si>
    <t>São Francisco</t>
  </si>
  <si>
    <t>Lagoa do Tocantins</t>
  </si>
  <si>
    <t>Pariconha</t>
  </si>
  <si>
    <t>Camacan</t>
  </si>
  <si>
    <t>Guaramiranga</t>
  </si>
  <si>
    <t>São Roque do Canaã</t>
  </si>
  <si>
    <t>Corumbá de Goiás</t>
  </si>
  <si>
    <t>Estreito</t>
  </si>
  <si>
    <t>Nortelândia</t>
  </si>
  <si>
    <t>Santa Rita do Pardo</t>
  </si>
  <si>
    <t>Berilo</t>
  </si>
  <si>
    <t>Marituba</t>
  </si>
  <si>
    <t>Curral de Cima</t>
  </si>
  <si>
    <t>Carlópolis</t>
  </si>
  <si>
    <t>Goiana</t>
  </si>
  <si>
    <t>Currais</t>
  </si>
  <si>
    <t>Santa Maria Madalena</t>
  </si>
  <si>
    <t>Lagoa de Pedras</t>
  </si>
  <si>
    <t>Campestre da Serra</t>
  </si>
  <si>
    <t>Chapecó</t>
  </si>
  <si>
    <t>Bebedouro</t>
  </si>
  <si>
    <t>São Miguel do Aleixo</t>
  </si>
  <si>
    <t>Lajeado</t>
  </si>
  <si>
    <t>Paripueira</t>
  </si>
  <si>
    <t>Camaçari</t>
  </si>
  <si>
    <t>Hidrolândia</t>
  </si>
  <si>
    <t>Serra</t>
  </si>
  <si>
    <t>Corumbaíba</t>
  </si>
  <si>
    <t>Feira Nova do Maranhão</t>
  </si>
  <si>
    <t>Nossa Senhora do Livramento</t>
  </si>
  <si>
    <t>São Gabriel do Oeste</t>
  </si>
  <si>
    <t>Berizal</t>
  </si>
  <si>
    <t>Medicilândia</t>
  </si>
  <si>
    <t>Curral Velho</t>
  </si>
  <si>
    <t>Granito</t>
  </si>
  <si>
    <t>Curral Novo do Piauí</t>
  </si>
  <si>
    <t>Santo Antônio de Pádua</t>
  </si>
  <si>
    <t>Lagoa de Velhos</t>
  </si>
  <si>
    <t>Campina das Missões</t>
  </si>
  <si>
    <t>Cocal do Sul</t>
  </si>
  <si>
    <t>Bento de Abreu</t>
  </si>
  <si>
    <t>Simão Dias</t>
  </si>
  <si>
    <t>Lavandeira</t>
  </si>
  <si>
    <t>Passo de Camaragibe</t>
  </si>
  <si>
    <t>Camamu</t>
  </si>
  <si>
    <t>Horizonte</t>
  </si>
  <si>
    <t>Sooretama</t>
  </si>
  <si>
    <t>Cristalina</t>
  </si>
  <si>
    <t>Fernando Falcão</t>
  </si>
  <si>
    <t>Nova Bandeirantes</t>
  </si>
  <si>
    <t>Selvíria</t>
  </si>
  <si>
    <t>Bertópolis</t>
  </si>
  <si>
    <t>Melgaço</t>
  </si>
  <si>
    <t>Damião</t>
  </si>
  <si>
    <t>Castro</t>
  </si>
  <si>
    <t>Gravatá</t>
  </si>
  <si>
    <t>Curralinhos</t>
  </si>
  <si>
    <t>São Fidélis</t>
  </si>
  <si>
    <t>Lagoa Nova</t>
  </si>
  <si>
    <t>Campinas do Sul</t>
  </si>
  <si>
    <t>Concórdia</t>
  </si>
  <si>
    <t>Bernardino de Campos</t>
  </si>
  <si>
    <t>Siriri</t>
  </si>
  <si>
    <t>Lizarda</t>
  </si>
  <si>
    <t>Paulo Jacinto</t>
  </si>
  <si>
    <t>Campo Alegre de Lourdes</t>
  </si>
  <si>
    <t>Ibaretama</t>
  </si>
  <si>
    <t>Vargem Alta</t>
  </si>
  <si>
    <t>Cristianópolis</t>
  </si>
  <si>
    <t>Formosa da Serra Negra</t>
  </si>
  <si>
    <t>Nova Brasilândia</t>
  </si>
  <si>
    <t>Sete Quedas</t>
  </si>
  <si>
    <t>Betim</t>
  </si>
  <si>
    <t>Mocajuba</t>
  </si>
  <si>
    <t>Desterro</t>
  </si>
  <si>
    <t>Iati</t>
  </si>
  <si>
    <t>Demerval Lobão</t>
  </si>
  <si>
    <t>São Francisco de Itabapoana</t>
  </si>
  <si>
    <t>Lagoa Salgada</t>
  </si>
  <si>
    <t>Campo Bom</t>
  </si>
  <si>
    <t>Cordilheira Alta</t>
  </si>
  <si>
    <t>Bertioga</t>
  </si>
  <si>
    <t>Telha</t>
  </si>
  <si>
    <t>Luzinópolis</t>
  </si>
  <si>
    <t>Penedo</t>
  </si>
  <si>
    <t>Campo Formoso</t>
  </si>
  <si>
    <t>Ibiapina</t>
  </si>
  <si>
    <t>Venda Nova do Imigrante</t>
  </si>
  <si>
    <t>Crixás</t>
  </si>
  <si>
    <t>Fortaleza dos Nogueiras</t>
  </si>
  <si>
    <t>Nova Canaã do Norte</t>
  </si>
  <si>
    <t>Sidrolândia</t>
  </si>
  <si>
    <t>Bias Fortes</t>
  </si>
  <si>
    <t>Moju</t>
  </si>
  <si>
    <t>Diamante</t>
  </si>
  <si>
    <t>Centenário do Sul</t>
  </si>
  <si>
    <t>Ibimirim</t>
  </si>
  <si>
    <t>Dirceu Arcoverde</t>
  </si>
  <si>
    <t>São Gonçalo</t>
  </si>
  <si>
    <t>Lajes</t>
  </si>
  <si>
    <t>Campo Novo</t>
  </si>
  <si>
    <t>Coronel Freitas</t>
  </si>
  <si>
    <t>Bilac</t>
  </si>
  <si>
    <t>Tobias Barreto</t>
  </si>
  <si>
    <t>Marianópolis do Tocantins</t>
  </si>
  <si>
    <t>Piaçabuçu</t>
  </si>
  <si>
    <t>Canápolis</t>
  </si>
  <si>
    <t>Ibicuitinga</t>
  </si>
  <si>
    <t>Viana</t>
  </si>
  <si>
    <t>Cromínia</t>
  </si>
  <si>
    <t>Fortuna</t>
  </si>
  <si>
    <t>Nova Guarita</t>
  </si>
  <si>
    <t>Sonora</t>
  </si>
  <si>
    <t>Bicas</t>
  </si>
  <si>
    <t>Mojuí dos Campos</t>
  </si>
  <si>
    <t>Dona Inês</t>
  </si>
  <si>
    <t>Cerro Azul</t>
  </si>
  <si>
    <t>Ibirajuba</t>
  </si>
  <si>
    <t>Dom Expedito Lopes</t>
  </si>
  <si>
    <t>São João da Barra</t>
  </si>
  <si>
    <t>Lajes Pintadas</t>
  </si>
  <si>
    <t>Campos Borges</t>
  </si>
  <si>
    <t>Coronel Martins</t>
  </si>
  <si>
    <t>Birigui</t>
  </si>
  <si>
    <t>Tomar do Geru</t>
  </si>
  <si>
    <t>Mateiros</t>
  </si>
  <si>
    <t>Pilar</t>
  </si>
  <si>
    <t>Icapuí</t>
  </si>
  <si>
    <t>Vila Pavão</t>
  </si>
  <si>
    <t>Cumari</t>
  </si>
  <si>
    <t>Godofredo Viana</t>
  </si>
  <si>
    <t>Nova Lacerda</t>
  </si>
  <si>
    <t>Tacuru</t>
  </si>
  <si>
    <t>Biquinhas</t>
  </si>
  <si>
    <t>Monte Alegre</t>
  </si>
  <si>
    <t>Duas Estradas</t>
  </si>
  <si>
    <t>Céu Azul</t>
  </si>
  <si>
    <t>Igarassu</t>
  </si>
  <si>
    <t>Dom Inocêncio</t>
  </si>
  <si>
    <t>São João de Meriti</t>
  </si>
  <si>
    <t>Lucrécia</t>
  </si>
  <si>
    <t>Candelária</t>
  </si>
  <si>
    <t>Correia Pinto</t>
  </si>
  <si>
    <t>Biritiba-Mirim</t>
  </si>
  <si>
    <t>Umbaúba</t>
  </si>
  <si>
    <t>Maurilândia do Tocantins</t>
  </si>
  <si>
    <t>Pindoba</t>
  </si>
  <si>
    <t>Canavieiras</t>
  </si>
  <si>
    <t>Icó</t>
  </si>
  <si>
    <t>Vila Valério</t>
  </si>
  <si>
    <t>Damianópolis</t>
  </si>
  <si>
    <t>Gonçalves Dias</t>
  </si>
  <si>
    <t>Nova Marilândia</t>
  </si>
  <si>
    <t>Taquarussu</t>
  </si>
  <si>
    <t>Muaná</t>
  </si>
  <si>
    <t>Emas</t>
  </si>
  <si>
    <t>Chopinzinho</t>
  </si>
  <si>
    <t>Iguaraci</t>
  </si>
  <si>
    <t>Domingos Mourão</t>
  </si>
  <si>
    <t>São José de Ubá</t>
  </si>
  <si>
    <t>Luís Gomes</t>
  </si>
  <si>
    <t>Cândido Godói</t>
  </si>
  <si>
    <t>Corupá</t>
  </si>
  <si>
    <t>Boa Esperança do Sul</t>
  </si>
  <si>
    <t>Miracema do Tocantins</t>
  </si>
  <si>
    <t>Piranhas</t>
  </si>
  <si>
    <t>Candeal</t>
  </si>
  <si>
    <t>Iguatu</t>
  </si>
  <si>
    <t>Vila Velha</t>
  </si>
  <si>
    <t>Damolândia</t>
  </si>
  <si>
    <t>Governador Archer</t>
  </si>
  <si>
    <t>Nova Maringá</t>
  </si>
  <si>
    <t>Terenos</t>
  </si>
  <si>
    <t>Bocaina de Minas</t>
  </si>
  <si>
    <t>Nova Esperança do Piriá</t>
  </si>
  <si>
    <t>Esperança</t>
  </si>
  <si>
    <t>Cianorte</t>
  </si>
  <si>
    <t>Ilha de Itamaracá</t>
  </si>
  <si>
    <t>Elesbão Veloso</t>
  </si>
  <si>
    <t>São José do Vale do Rio Preto</t>
  </si>
  <si>
    <t>Macaíba</t>
  </si>
  <si>
    <t>Candiota</t>
  </si>
  <si>
    <t>Criciúma</t>
  </si>
  <si>
    <t>Miranorte</t>
  </si>
  <si>
    <t>Poço das Trincheiras</t>
  </si>
  <si>
    <t>Candeias</t>
  </si>
  <si>
    <t>Independência</t>
  </si>
  <si>
    <t>Vitória</t>
  </si>
  <si>
    <t>Governador Edison Lobão</t>
  </si>
  <si>
    <t>Nova Monte Verde</t>
  </si>
  <si>
    <t>Três Lagoas</t>
  </si>
  <si>
    <t>Bocaiúva</t>
  </si>
  <si>
    <t>Nova Ipixuna</t>
  </si>
  <si>
    <t>Fagundes</t>
  </si>
  <si>
    <t>Cidade Gaúcha</t>
  </si>
  <si>
    <t>Inajá</t>
  </si>
  <si>
    <t>Eliseu Martins</t>
  </si>
  <si>
    <t>São Pedro da Aldeia</t>
  </si>
  <si>
    <t>Macau</t>
  </si>
  <si>
    <t>Canela</t>
  </si>
  <si>
    <t>Cunha Porã</t>
  </si>
  <si>
    <t>Bofete</t>
  </si>
  <si>
    <t>Monte do Carmo</t>
  </si>
  <si>
    <t>Porto Calvo</t>
  </si>
  <si>
    <t>Candiba</t>
  </si>
  <si>
    <t>Ipaporanga</t>
  </si>
  <si>
    <t>Diorama</t>
  </si>
  <si>
    <t>Governador Eugênio Barros</t>
  </si>
  <si>
    <t>Nova Mutum</t>
  </si>
  <si>
    <t>Vicentina</t>
  </si>
  <si>
    <t>Bom Despacho</t>
  </si>
  <si>
    <t>Nova Timboteua</t>
  </si>
  <si>
    <t>Frei Martinho</t>
  </si>
  <si>
    <t>Clevelândia</t>
  </si>
  <si>
    <t>Ingazeira</t>
  </si>
  <si>
    <t>São Sebastião do Alto</t>
  </si>
  <si>
    <t>Major Sales</t>
  </si>
  <si>
    <t>Canguçu</t>
  </si>
  <si>
    <t>Cunhataí</t>
  </si>
  <si>
    <t>Boituva</t>
  </si>
  <si>
    <t>Monte Santo do Tocantins</t>
  </si>
  <si>
    <t>Porto de Pedras</t>
  </si>
  <si>
    <t>Cândido Sales</t>
  </si>
  <si>
    <t>Ipaumirim</t>
  </si>
  <si>
    <t>Divinópolis de Goiás</t>
  </si>
  <si>
    <t>Governador Luiz Rocha</t>
  </si>
  <si>
    <t>Nova Nazaré</t>
  </si>
  <si>
    <t>Bom Jardim de Minas</t>
  </si>
  <si>
    <t>Novo Progresso</t>
  </si>
  <si>
    <t>Gado Bravo</t>
  </si>
  <si>
    <t>Colombo</t>
  </si>
  <si>
    <t>Ipojuca</t>
  </si>
  <si>
    <t>Fartura do Piauí</t>
  </si>
  <si>
    <t>Sapucaia</t>
  </si>
  <si>
    <t>Marcelino Vieira</t>
  </si>
  <si>
    <t>Canoas</t>
  </si>
  <si>
    <t>Curitibanos</t>
  </si>
  <si>
    <t>Bom Jesus dos Perdões</t>
  </si>
  <si>
    <t>Muricilândia</t>
  </si>
  <si>
    <t>Porto Real do Colégio</t>
  </si>
  <si>
    <t>Cansanção</t>
  </si>
  <si>
    <t>Ipu</t>
  </si>
  <si>
    <t>Doverlândia</t>
  </si>
  <si>
    <t>Governador Newton Bello</t>
  </si>
  <si>
    <t>Nova Olímpia</t>
  </si>
  <si>
    <t>Bom Jesus da Penha</t>
  </si>
  <si>
    <t>Novo Repartimento</t>
  </si>
  <si>
    <t>Guarabira</t>
  </si>
  <si>
    <t>Colorado</t>
  </si>
  <si>
    <t>Ipubi</t>
  </si>
  <si>
    <t>Flores do Piauí</t>
  </si>
  <si>
    <t>Saquarema</t>
  </si>
  <si>
    <t>Martins</t>
  </si>
  <si>
    <t>Canudos do Vale</t>
  </si>
  <si>
    <t>Descanso</t>
  </si>
  <si>
    <t>Bom Sucesso de Itararé</t>
  </si>
  <si>
    <t>Quebrangulo</t>
  </si>
  <si>
    <t>Canudos</t>
  </si>
  <si>
    <t>Edealina</t>
  </si>
  <si>
    <t>Governador Nunes Freire</t>
  </si>
  <si>
    <t>Nova Santa Helena</t>
  </si>
  <si>
    <t>Bom Jesus do Amparo</t>
  </si>
  <si>
    <t>Óbidos</t>
  </si>
  <si>
    <t>Gurinhém</t>
  </si>
  <si>
    <t>Congonhinhas</t>
  </si>
  <si>
    <t>Itacuruba</t>
  </si>
  <si>
    <t>Floresta do Piauí</t>
  </si>
  <si>
    <t>Seropédica</t>
  </si>
  <si>
    <t>Maxaranguape</t>
  </si>
  <si>
    <t>Capão Bonito do Sul</t>
  </si>
  <si>
    <t>Dionísio Cerqueira</t>
  </si>
  <si>
    <t>Borá</t>
  </si>
  <si>
    <t>Nazaré</t>
  </si>
  <si>
    <t>Rio Largo</t>
  </si>
  <si>
    <t>Capela do Alto Alegre</t>
  </si>
  <si>
    <t>Edéia</t>
  </si>
  <si>
    <t>Graça Aranha</t>
  </si>
  <si>
    <t>Nova Ubiratã</t>
  </si>
  <si>
    <t>Bom Jesus do Galho</t>
  </si>
  <si>
    <t>Oeiras do Pará</t>
  </si>
  <si>
    <t>Gurjão</t>
  </si>
  <si>
    <t>Conselheiro Mairinck</t>
  </si>
  <si>
    <t>Itaíba</t>
  </si>
  <si>
    <t>Floriano</t>
  </si>
  <si>
    <t>Silva Jardim</t>
  </si>
  <si>
    <t>Messias Targino</t>
  </si>
  <si>
    <t>Capão da Canoa</t>
  </si>
  <si>
    <t>Dona Emma</t>
  </si>
  <si>
    <t>Boracéia</t>
  </si>
  <si>
    <t>Nova Olinda</t>
  </si>
  <si>
    <t>Roteiro</t>
  </si>
  <si>
    <t>Capim Grosso</t>
  </si>
  <si>
    <t>Irauçuba</t>
  </si>
  <si>
    <t>Estrela do Norte</t>
  </si>
  <si>
    <t>Grajaú</t>
  </si>
  <si>
    <t>Nova Xavantina</t>
  </si>
  <si>
    <t>Bom Repouso</t>
  </si>
  <si>
    <t>Oriximiná</t>
  </si>
  <si>
    <t>Ibiara</t>
  </si>
  <si>
    <t>Contenda</t>
  </si>
  <si>
    <t>Itambé</t>
  </si>
  <si>
    <t>Francinópolis</t>
  </si>
  <si>
    <t>Sumidouro</t>
  </si>
  <si>
    <t>Montanhas</t>
  </si>
  <si>
    <t>Capão do Cipó</t>
  </si>
  <si>
    <t>Doutor Pedrinho</t>
  </si>
  <si>
    <t>Nova Rosalândia</t>
  </si>
  <si>
    <t>Santa Luzia do Norte</t>
  </si>
  <si>
    <t>Caraíbas</t>
  </si>
  <si>
    <t>Itaiçaba</t>
  </si>
  <si>
    <t>Faina</t>
  </si>
  <si>
    <t>Guimarães</t>
  </si>
  <si>
    <t>Novo Horizonte do Norte</t>
  </si>
  <si>
    <t>Ourém</t>
  </si>
  <si>
    <t>Igaracy</t>
  </si>
  <si>
    <t>Corbélia</t>
  </si>
  <si>
    <t>Itapetim</t>
  </si>
  <si>
    <t>Francisco Ayres</t>
  </si>
  <si>
    <t>Tanguá</t>
  </si>
  <si>
    <t>Capão do Leão</t>
  </si>
  <si>
    <t>Entre Rios</t>
  </si>
  <si>
    <t>Borebi</t>
  </si>
  <si>
    <t>Novo Acordo</t>
  </si>
  <si>
    <t>Santana do Ipanema</t>
  </si>
  <si>
    <t>Caravelas</t>
  </si>
  <si>
    <t>Itaitinga</t>
  </si>
  <si>
    <t>Fazenda Nova</t>
  </si>
  <si>
    <t>Humberto de Campos</t>
  </si>
  <si>
    <t>Novo Mundo</t>
  </si>
  <si>
    <t>Ourilândia do Norte</t>
  </si>
  <si>
    <t>Imaculada</t>
  </si>
  <si>
    <t>Cornélio Procópio</t>
  </si>
  <si>
    <t>Itapissuma</t>
  </si>
  <si>
    <t>Francisco Macedo</t>
  </si>
  <si>
    <t>Teresópolis</t>
  </si>
  <si>
    <t>Monte das Gameleiras</t>
  </si>
  <si>
    <t>Capela de Santana</t>
  </si>
  <si>
    <t>Ermo</t>
  </si>
  <si>
    <t>Botucatu</t>
  </si>
  <si>
    <t>Novo Alegre</t>
  </si>
  <si>
    <t>Santana do Mundaú</t>
  </si>
  <si>
    <t>Cardeal da Silva</t>
  </si>
  <si>
    <t>Itapagé</t>
  </si>
  <si>
    <t>Firminópolis</t>
  </si>
  <si>
    <t>Icatu</t>
  </si>
  <si>
    <t>Novo Santo Antônio</t>
  </si>
  <si>
    <t>Bonfinópolis de Minas</t>
  </si>
  <si>
    <t>Pacajá</t>
  </si>
  <si>
    <t>Ingá</t>
  </si>
  <si>
    <t>Coronel Domingos Soares</t>
  </si>
  <si>
    <t>Itaquitinga</t>
  </si>
  <si>
    <t>Francisco Santos</t>
  </si>
  <si>
    <t>Trajano de Moraes</t>
  </si>
  <si>
    <t>Mossoró</t>
  </si>
  <si>
    <t>Capitão</t>
  </si>
  <si>
    <t>Erval Velho</t>
  </si>
  <si>
    <t>Bragança Paulista</t>
  </si>
  <si>
    <t>Novo Jardim</t>
  </si>
  <si>
    <t>São Brás</t>
  </si>
  <si>
    <t>Carinhanha</t>
  </si>
  <si>
    <t>Itapipoca</t>
  </si>
  <si>
    <t>Flores de Goiás</t>
  </si>
  <si>
    <t>Igarapé do Meio</t>
  </si>
  <si>
    <t>Novo São Joaquim</t>
  </si>
  <si>
    <t>Bonito de Minas</t>
  </si>
  <si>
    <t>Palestina do Pará</t>
  </si>
  <si>
    <t>Coronel Vivida</t>
  </si>
  <si>
    <t>Jaboatão dos Guararapes</t>
  </si>
  <si>
    <t>Fronteiras</t>
  </si>
  <si>
    <t>Três Rios</t>
  </si>
  <si>
    <t>Natal</t>
  </si>
  <si>
    <t>Capivari do Sul</t>
  </si>
  <si>
    <t>Faxinal dos Guedes</t>
  </si>
  <si>
    <t>Braúna</t>
  </si>
  <si>
    <t>Oliveira de Fátima</t>
  </si>
  <si>
    <t>São José da Laje</t>
  </si>
  <si>
    <t>Casa Nova</t>
  </si>
  <si>
    <t>Itapiúna</t>
  </si>
  <si>
    <t>Formosa</t>
  </si>
  <si>
    <t>Igarapé Grande</t>
  </si>
  <si>
    <t>Paranaíta</t>
  </si>
  <si>
    <t>Borda da Mata</t>
  </si>
  <si>
    <t>Paragominas</t>
  </si>
  <si>
    <t>Itaporanga</t>
  </si>
  <si>
    <t>Corumbataí do Sul</t>
  </si>
  <si>
    <t>Jaqueira</t>
  </si>
  <si>
    <t>Geminiano</t>
  </si>
  <si>
    <t>Valença</t>
  </si>
  <si>
    <t>Nísia Floresta</t>
  </si>
  <si>
    <t>Caraá</t>
  </si>
  <si>
    <t>Flor do Sertão</t>
  </si>
  <si>
    <t>Brejo Alegre</t>
  </si>
  <si>
    <t>Palmas</t>
  </si>
  <si>
    <t>São José da Tapera</t>
  </si>
  <si>
    <t>Castro Alves</t>
  </si>
  <si>
    <t>Itarema</t>
  </si>
  <si>
    <t>Formoso</t>
  </si>
  <si>
    <t>Imperatriz</t>
  </si>
  <si>
    <t>Paranatinga</t>
  </si>
  <si>
    <t>Botelhos</t>
  </si>
  <si>
    <t>Parauapebas</t>
  </si>
  <si>
    <t>Itapororoca</t>
  </si>
  <si>
    <t>Cruz Machado</t>
  </si>
  <si>
    <t>Jataúba</t>
  </si>
  <si>
    <t>Gilbués</t>
  </si>
  <si>
    <t>Varre-Sai</t>
  </si>
  <si>
    <t>Nova Cruz</t>
  </si>
  <si>
    <t>Carazinho</t>
  </si>
  <si>
    <t>Florianópolis</t>
  </si>
  <si>
    <t>Brodowski</t>
  </si>
  <si>
    <t>Palmeirante</t>
  </si>
  <si>
    <t>São Luís do Quitunde</t>
  </si>
  <si>
    <t>Catolândia</t>
  </si>
  <si>
    <t>Itatira</t>
  </si>
  <si>
    <t>Gameleira de Goiás</t>
  </si>
  <si>
    <t>Itaipava do Grajaú</t>
  </si>
  <si>
    <t>Pedra Preta</t>
  </si>
  <si>
    <t>Botumirim</t>
  </si>
  <si>
    <t>Pau D'Arco</t>
  </si>
  <si>
    <t>Itatuba</t>
  </si>
  <si>
    <t>Cruzeiro do Iguaçu</t>
  </si>
  <si>
    <t>2°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</si>
</sst>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23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9"/>
      <color indexed="8"/>
      <name val="Calibri"/>
      <family val="2"/>
    </font>
    <font>
      <b/>
      <sz val="10"/>
      <color indexed="81"/>
      <name val="Calibri"/>
      <family val="2"/>
    </font>
    <font>
      <sz val="10"/>
      <color indexed="81"/>
      <name val="Calibri"/>
      <family val="2"/>
    </font>
    <font>
      <sz val="9"/>
      <color indexed="81"/>
      <name val="Tahoma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63"/>
      <name val="Segoe UI"/>
      <family val="2"/>
    </font>
    <font>
      <b/>
      <sz val="11"/>
      <name val="Arial Narrow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u/>
      <sz val="11"/>
      <name val="Calibri"/>
      <family val="2"/>
    </font>
    <font>
      <b/>
      <sz val="10"/>
      <color indexed="81"/>
      <name val="Calibri (Corpo)"/>
    </font>
    <font>
      <b/>
      <sz val="10"/>
      <color indexed="8"/>
      <name val="Calibri (Corpo)"/>
    </font>
  </fonts>
  <fills count="1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24"/>
        <bgColor indexed="31"/>
      </patternFill>
    </fill>
    <fill>
      <patternFill patternType="solid">
        <fgColor indexed="5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hair">
        <color indexed="50"/>
      </left>
      <right style="hair">
        <color indexed="50"/>
      </right>
      <top style="hair">
        <color indexed="50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9"/>
      </left>
      <right/>
      <top/>
      <bottom/>
      <diagonal/>
    </border>
    <border>
      <left style="hair">
        <color indexed="22"/>
      </left>
      <right style="hair">
        <color indexed="22"/>
      </right>
      <top/>
      <bottom style="hair">
        <color indexed="22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thin">
        <color indexed="22"/>
      </bottom>
      <diagonal/>
    </border>
    <border>
      <left/>
      <right style="hair">
        <color indexed="9"/>
      </right>
      <top style="hair">
        <color indexed="9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2">
    <xf numFmtId="0" fontId="0" fillId="0" borderId="0"/>
    <xf numFmtId="0" fontId="2" fillId="0" borderId="0"/>
  </cellStyleXfs>
  <cellXfs count="180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5" fillId="3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 applyProtection="1">
      <alignment horizontal="center"/>
      <protection hidden="1"/>
    </xf>
    <xf numFmtId="0" fontId="1" fillId="4" borderId="1" xfId="0" applyFont="1" applyFill="1" applyBorder="1" applyAlignment="1">
      <alignment horizontal="center"/>
    </xf>
    <xf numFmtId="0" fontId="0" fillId="5" borderId="0" xfId="0" applyFill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2" fillId="0" borderId="2" xfId="0" applyFont="1" applyBorder="1" applyAlignment="1">
      <alignment vertical="center"/>
    </xf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4" xfId="0" applyBorder="1" applyAlignment="1">
      <alignment horizontal="right"/>
    </xf>
    <xf numFmtId="0" fontId="0" fillId="0" borderId="8" xfId="0" applyBorder="1"/>
    <xf numFmtId="0" fontId="0" fillId="0" borderId="9" xfId="0" applyBorder="1"/>
    <xf numFmtId="0" fontId="0" fillId="0" borderId="9" xfId="0" applyBorder="1" applyAlignment="1">
      <alignment horizontal="right"/>
    </xf>
    <xf numFmtId="0" fontId="0" fillId="0" borderId="10" xfId="0" applyBorder="1"/>
    <xf numFmtId="0" fontId="0" fillId="0" borderId="11" xfId="0" applyBorder="1"/>
    <xf numFmtId="0" fontId="12" fillId="0" borderId="10" xfId="0" applyFont="1" applyBorder="1" applyAlignment="1">
      <alignment vertical="center"/>
    </xf>
    <xf numFmtId="0" fontId="0" fillId="0" borderId="12" xfId="0" applyBorder="1"/>
    <xf numFmtId="0" fontId="0" fillId="0" borderId="12" xfId="0" applyBorder="1" applyAlignment="1">
      <alignment horizontal="right"/>
    </xf>
    <xf numFmtId="0" fontId="1" fillId="6" borderId="13" xfId="0" applyFont="1" applyFill="1" applyBorder="1" applyAlignment="1" applyProtection="1">
      <alignment horizontal="center" vertical="center" wrapText="1"/>
      <protection hidden="1"/>
    </xf>
    <xf numFmtId="0" fontId="1" fillId="2" borderId="0" xfId="0" applyFont="1" applyFill="1" applyBorder="1" applyAlignment="1" applyProtection="1">
      <alignment horizontal="center" vertical="center" wrapText="1"/>
      <protection hidden="1"/>
    </xf>
    <xf numFmtId="0" fontId="1" fillId="2" borderId="0" xfId="0" applyFont="1" applyFill="1" applyAlignment="1" applyProtection="1">
      <alignment horizontal="center" vertical="center"/>
      <protection hidden="1"/>
    </xf>
    <xf numFmtId="0" fontId="1" fillId="7" borderId="14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0" fillId="2" borderId="0" xfId="0" applyFont="1" applyFill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1" fillId="5" borderId="0" xfId="0" applyFont="1" applyFill="1" applyBorder="1" applyAlignment="1" applyProtection="1">
      <alignment horizontal="center"/>
      <protection hidden="1"/>
    </xf>
    <xf numFmtId="0" fontId="0" fillId="5" borderId="0" xfId="0" applyFont="1" applyFill="1" applyAlignment="1" applyProtection="1">
      <alignment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0" fillId="0" borderId="0" xfId="0" applyFont="1" applyProtection="1">
      <protection hidden="1"/>
    </xf>
    <xf numFmtId="0" fontId="1" fillId="2" borderId="15" xfId="0" applyFont="1" applyFill="1" applyBorder="1" applyAlignment="1" applyProtection="1">
      <alignment horizontal="center"/>
      <protection hidden="1"/>
    </xf>
    <xf numFmtId="0" fontId="1" fillId="5" borderId="0" xfId="0" applyFont="1" applyFill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0" fillId="5" borderId="0" xfId="0" applyFont="1" applyFill="1" applyBorder="1" applyAlignment="1" applyProtection="1">
      <alignment horizontal="center" vertical="center"/>
      <protection hidden="1"/>
    </xf>
    <xf numFmtId="0" fontId="1" fillId="5" borderId="0" xfId="0" applyFont="1" applyFill="1" applyBorder="1" applyAlignment="1" applyProtection="1">
      <alignment horizontal="center" vertical="center"/>
      <protection hidden="1"/>
    </xf>
    <xf numFmtId="0" fontId="15" fillId="5" borderId="0" xfId="0" applyFont="1" applyFill="1" applyBorder="1" applyAlignment="1" applyProtection="1">
      <alignment horizontal="center" vertical="center"/>
      <protection hidden="1"/>
    </xf>
    <xf numFmtId="0" fontId="1" fillId="5" borderId="0" xfId="0" applyFont="1" applyFill="1" applyBorder="1" applyAlignment="1" applyProtection="1">
      <alignment vertical="center"/>
      <protection hidden="1"/>
    </xf>
    <xf numFmtId="0" fontId="0" fillId="5" borderId="0" xfId="0" applyFont="1" applyFill="1" applyBorder="1" applyProtection="1">
      <protection hidden="1"/>
    </xf>
    <xf numFmtId="0" fontId="13" fillId="5" borderId="0" xfId="0" applyFont="1" applyFill="1" applyBorder="1" applyAlignment="1" applyProtection="1">
      <alignment horizontal="center" vertical="center" readingOrder="1"/>
      <protection hidden="1"/>
    </xf>
    <xf numFmtId="0" fontId="15" fillId="5" borderId="0" xfId="0" applyFont="1" applyFill="1" applyBorder="1" applyAlignment="1" applyProtection="1">
      <alignment horizontal="center"/>
      <protection hidden="1"/>
    </xf>
    <xf numFmtId="0" fontId="0" fillId="0" borderId="0" xfId="0" applyFont="1" applyAlignment="1" applyProtection="1">
      <alignment horizontal="right"/>
      <protection hidden="1"/>
    </xf>
    <xf numFmtId="0" fontId="0" fillId="0" borderId="0" xfId="0" applyFont="1" applyAlignment="1" applyProtection="1">
      <alignment horizontal="center" vertical="center" wrapText="1"/>
      <protection hidden="1"/>
    </xf>
    <xf numFmtId="0" fontId="1" fillId="8" borderId="16" xfId="0" applyFont="1" applyFill="1" applyBorder="1" applyAlignment="1" applyProtection="1">
      <alignment horizontal="center" vertical="center"/>
      <protection hidden="1"/>
    </xf>
    <xf numFmtId="0" fontId="1" fillId="3" borderId="17" xfId="0" applyFont="1" applyFill="1" applyBorder="1" applyAlignment="1" applyProtection="1">
      <alignment horizontal="center" vertical="center" wrapText="1"/>
      <protection hidden="1"/>
    </xf>
    <xf numFmtId="0" fontId="1" fillId="5" borderId="17" xfId="0" applyFont="1" applyFill="1" applyBorder="1" applyAlignment="1" applyProtection="1">
      <alignment horizontal="center" vertical="center"/>
      <protection locked="0" hidden="1"/>
    </xf>
    <xf numFmtId="0" fontId="1" fillId="5" borderId="17" xfId="0" applyFont="1" applyFill="1" applyBorder="1" applyAlignment="1" applyProtection="1">
      <alignment horizontal="center" vertical="center" wrapText="1"/>
      <protection locked="0" hidden="1"/>
    </xf>
    <xf numFmtId="0" fontId="1" fillId="3" borderId="17" xfId="0" applyFont="1" applyFill="1" applyBorder="1" applyAlignment="1" applyProtection="1">
      <alignment horizontal="center" vertical="center"/>
      <protection hidden="1"/>
    </xf>
    <xf numFmtId="164" fontId="1" fillId="5" borderId="17" xfId="0" applyNumberFormat="1" applyFont="1" applyFill="1" applyBorder="1" applyAlignment="1" applyProtection="1">
      <alignment horizontal="center" vertical="center" wrapText="1"/>
      <protection locked="0" hidden="1"/>
    </xf>
    <xf numFmtId="0" fontId="1" fillId="2" borderId="1" xfId="0" applyFont="1" applyFill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locked="0" hidden="1"/>
    </xf>
    <xf numFmtId="164" fontId="0" fillId="0" borderId="17" xfId="0" applyNumberFormat="1" applyFont="1" applyBorder="1" applyAlignment="1" applyProtection="1">
      <alignment horizontal="center" vertical="center"/>
      <protection locked="0" hidden="1"/>
    </xf>
    <xf numFmtId="0" fontId="0" fillId="6" borderId="13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0" fillId="5" borderId="0" xfId="0" applyFont="1" applyFill="1" applyAlignment="1" applyProtection="1">
      <alignment horizontal="center" vertical="center"/>
      <protection hidden="1"/>
    </xf>
    <xf numFmtId="0" fontId="1" fillId="3" borderId="18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0" xfId="0" applyFont="1"/>
    <xf numFmtId="0" fontId="9" fillId="8" borderId="16" xfId="0" applyFont="1" applyFill="1" applyBorder="1" applyAlignment="1" applyProtection="1">
      <alignment horizontal="center" vertical="center" wrapText="1"/>
      <protection hidden="1"/>
    </xf>
    <xf numFmtId="0" fontId="1" fillId="2" borderId="1" xfId="0" applyFont="1" applyFill="1" applyBorder="1" applyAlignment="1" applyProtection="1">
      <alignment horizontal="center"/>
    </xf>
    <xf numFmtId="0" fontId="9" fillId="6" borderId="16" xfId="0" applyFont="1" applyFill="1" applyBorder="1" applyAlignment="1" applyProtection="1">
      <alignment horizontal="center" vertical="center" wrapText="1"/>
      <protection hidden="1"/>
    </xf>
    <xf numFmtId="0" fontId="9" fillId="8" borderId="19" xfId="0" applyFont="1" applyFill="1" applyBorder="1" applyAlignment="1" applyProtection="1">
      <alignment horizontal="center" vertical="center" wrapText="1"/>
      <protection hidden="1"/>
    </xf>
    <xf numFmtId="0" fontId="1" fillId="2" borderId="19" xfId="0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18" fillId="6" borderId="16" xfId="0" applyFont="1" applyFill="1" applyBorder="1" applyAlignment="1" applyProtection="1">
      <alignment horizontal="center" vertical="center"/>
      <protection hidden="1"/>
    </xf>
    <xf numFmtId="3" fontId="19" fillId="8" borderId="16" xfId="0" applyNumberFormat="1" applyFont="1" applyFill="1" applyBorder="1" applyAlignment="1" applyProtection="1">
      <alignment horizontal="center" vertical="center" wrapText="1"/>
      <protection hidden="1"/>
    </xf>
    <xf numFmtId="0" fontId="17" fillId="6" borderId="16" xfId="0" applyFont="1" applyFill="1" applyBorder="1" applyAlignment="1" applyProtection="1">
      <alignment horizontal="center" vertical="center" wrapText="1"/>
      <protection hidden="1"/>
    </xf>
    <xf numFmtId="0" fontId="19" fillId="0" borderId="16" xfId="0" applyFont="1" applyFill="1" applyBorder="1" applyAlignment="1" applyProtection="1">
      <alignment horizontal="center" vertical="center" wrapText="1"/>
      <protection locked="0"/>
    </xf>
    <xf numFmtId="3" fontId="19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16" xfId="0" applyFont="1" applyFill="1" applyBorder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horizontal="center" vertical="center"/>
      <protection hidden="1"/>
    </xf>
    <xf numFmtId="0" fontId="17" fillId="0" borderId="0" xfId="0" applyFont="1" applyFill="1" applyBorder="1" applyAlignment="1" applyProtection="1">
      <alignment horizontal="center" vertical="center"/>
      <protection hidden="1"/>
    </xf>
    <xf numFmtId="0" fontId="19" fillId="8" borderId="16" xfId="0" applyFont="1" applyFill="1" applyBorder="1" applyAlignment="1" applyProtection="1">
      <alignment horizontal="center" vertical="center"/>
      <protection hidden="1"/>
    </xf>
    <xf numFmtId="0" fontId="0" fillId="0" borderId="0" xfId="0" applyProtection="1"/>
    <xf numFmtId="0" fontId="0" fillId="0" borderId="0" xfId="0" applyAlignment="1" applyProtection="1">
      <alignment horizontal="right"/>
    </xf>
    <xf numFmtId="0" fontId="9" fillId="4" borderId="16" xfId="0" applyFont="1" applyFill="1" applyBorder="1" applyAlignment="1" applyProtection="1">
      <alignment horizontal="center" vertical="center" wrapText="1"/>
      <protection hidden="1"/>
    </xf>
    <xf numFmtId="3" fontId="19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1" fillId="8" borderId="0" xfId="0" applyFont="1" applyFill="1" applyBorder="1" applyAlignment="1" applyProtection="1">
      <alignment horizontal="center" vertical="center" wrapText="1"/>
      <protection hidden="1"/>
    </xf>
    <xf numFmtId="0" fontId="0" fillId="2" borderId="0" xfId="0" applyFont="1" applyFill="1" applyAlignment="1" applyProtection="1">
      <alignment horizontal="center"/>
    </xf>
    <xf numFmtId="0" fontId="9" fillId="7" borderId="14" xfId="0" applyFont="1" applyFill="1" applyBorder="1" applyAlignment="1" applyProtection="1">
      <alignment horizontal="center" vertical="center" wrapText="1"/>
      <protection hidden="1"/>
    </xf>
    <xf numFmtId="0" fontId="9" fillId="9" borderId="0" xfId="0" applyFont="1" applyFill="1" applyBorder="1" applyAlignment="1" applyProtection="1">
      <alignment horizontal="center" vertical="center" wrapText="1"/>
      <protection hidden="1"/>
    </xf>
    <xf numFmtId="0" fontId="0" fillId="7" borderId="13" xfId="0" applyFont="1" applyFill="1" applyBorder="1" applyAlignment="1" applyProtection="1">
      <alignment horizontal="center" vertical="center" wrapText="1"/>
      <protection hidden="1"/>
    </xf>
    <xf numFmtId="0" fontId="0" fillId="7" borderId="20" xfId="0" applyFont="1" applyFill="1" applyBorder="1" applyAlignment="1" applyProtection="1">
      <alignment horizontal="center" vertical="center" wrapText="1"/>
      <protection hidden="1"/>
    </xf>
    <xf numFmtId="0" fontId="1" fillId="7" borderId="17" xfId="0" applyFont="1" applyFill="1" applyBorder="1" applyAlignment="1" applyProtection="1">
      <alignment horizontal="center" vertical="center"/>
      <protection hidden="1"/>
    </xf>
    <xf numFmtId="0" fontId="13" fillId="6" borderId="17" xfId="0" applyFont="1" applyFill="1" applyBorder="1" applyAlignment="1" applyProtection="1">
      <alignment horizontal="center" vertical="center" readingOrder="1"/>
      <protection hidden="1"/>
    </xf>
    <xf numFmtId="0" fontId="9" fillId="6" borderId="17" xfId="0" applyFont="1" applyFill="1" applyBorder="1" applyAlignment="1" applyProtection="1">
      <alignment horizontal="center" vertical="center"/>
      <protection hidden="1"/>
    </xf>
    <xf numFmtId="0" fontId="0" fillId="7" borderId="17" xfId="0" applyFont="1" applyFill="1" applyBorder="1" applyAlignment="1" applyProtection="1">
      <alignment horizontal="center" vertical="center"/>
      <protection hidden="1"/>
    </xf>
    <xf numFmtId="0" fontId="1" fillId="6" borderId="17" xfId="0" applyFont="1" applyFill="1" applyBorder="1" applyAlignment="1" applyProtection="1">
      <alignment horizontal="center" vertical="center"/>
      <protection hidden="1"/>
    </xf>
    <xf numFmtId="0" fontId="1" fillId="6" borderId="17" xfId="0" applyFont="1" applyFill="1" applyBorder="1" applyAlignment="1" applyProtection="1">
      <alignment horizontal="center"/>
      <protection hidden="1"/>
    </xf>
    <xf numFmtId="0" fontId="1" fillId="7" borderId="17" xfId="0" applyFont="1" applyFill="1" applyBorder="1" applyAlignment="1" applyProtection="1">
      <alignment horizontal="center"/>
      <protection hidden="1"/>
    </xf>
    <xf numFmtId="0" fontId="9" fillId="6" borderId="17" xfId="0" applyFont="1" applyFill="1" applyBorder="1" applyAlignment="1" applyProtection="1">
      <alignment horizontal="center"/>
      <protection hidden="1"/>
    </xf>
    <xf numFmtId="0" fontId="9" fillId="7" borderId="17" xfId="0" applyFont="1" applyFill="1" applyBorder="1" applyAlignment="1" applyProtection="1">
      <alignment horizontal="center"/>
      <protection hidden="1"/>
    </xf>
    <xf numFmtId="0" fontId="0" fillId="7" borderId="21" xfId="0" applyFont="1" applyFill="1" applyBorder="1" applyAlignment="1" applyProtection="1">
      <alignment horizontal="center" vertical="center"/>
      <protection hidden="1"/>
    </xf>
    <xf numFmtId="0" fontId="1" fillId="7" borderId="21" xfId="0" applyFont="1" applyFill="1" applyBorder="1" applyAlignment="1" applyProtection="1">
      <alignment horizontal="center"/>
      <protection hidden="1"/>
    </xf>
    <xf numFmtId="0" fontId="13" fillId="6" borderId="21" xfId="0" applyFont="1" applyFill="1" applyBorder="1" applyAlignment="1" applyProtection="1">
      <alignment horizontal="center" vertical="center" readingOrder="1"/>
      <protection hidden="1"/>
    </xf>
    <xf numFmtId="0" fontId="9" fillId="6" borderId="21" xfId="0" applyFont="1" applyFill="1" applyBorder="1" applyAlignment="1" applyProtection="1">
      <alignment horizontal="center" vertical="center"/>
      <protection hidden="1"/>
    </xf>
    <xf numFmtId="0" fontId="9" fillId="7" borderId="21" xfId="0" applyFont="1" applyFill="1" applyBorder="1" applyAlignment="1" applyProtection="1">
      <alignment horizontal="center"/>
      <protection hidden="1"/>
    </xf>
    <xf numFmtId="0" fontId="0" fillId="7" borderId="22" xfId="0" applyFont="1" applyFill="1" applyBorder="1" applyAlignment="1" applyProtection="1">
      <alignment horizontal="center" vertical="center"/>
      <protection hidden="1"/>
    </xf>
    <xf numFmtId="0" fontId="1" fillId="4" borderId="22" xfId="0" applyFont="1" applyFill="1" applyBorder="1" applyAlignment="1" applyProtection="1">
      <alignment horizontal="center" vertical="center"/>
      <protection hidden="1"/>
    </xf>
    <xf numFmtId="0" fontId="13" fillId="6" borderId="22" xfId="0" applyFont="1" applyFill="1" applyBorder="1" applyAlignment="1" applyProtection="1">
      <alignment horizontal="center" vertical="center" readingOrder="1"/>
      <protection hidden="1"/>
    </xf>
    <xf numFmtId="0" fontId="9" fillId="6" borderId="22" xfId="0" applyFont="1" applyFill="1" applyBorder="1" applyAlignment="1" applyProtection="1">
      <alignment horizontal="center" vertical="center"/>
      <protection hidden="1"/>
    </xf>
    <xf numFmtId="0" fontId="1" fillId="4" borderId="22" xfId="0" applyFont="1" applyFill="1" applyBorder="1" applyAlignment="1" applyProtection="1">
      <alignment horizontal="center"/>
      <protection hidden="1"/>
    </xf>
    <xf numFmtId="0" fontId="9" fillId="4" borderId="22" xfId="0" applyFont="1" applyFill="1" applyBorder="1" applyAlignment="1" applyProtection="1">
      <alignment horizontal="center"/>
      <protection hidden="1"/>
    </xf>
    <xf numFmtId="0" fontId="0" fillId="0" borderId="0" xfId="0" quotePrefix="1" applyFont="1"/>
    <xf numFmtId="0" fontId="16" fillId="3" borderId="23" xfId="0" applyFont="1" applyFill="1" applyBorder="1" applyAlignment="1" applyProtection="1">
      <alignment horizontal="center" vertical="center" wrapText="1"/>
      <protection hidden="1"/>
    </xf>
    <xf numFmtId="0" fontId="0" fillId="3" borderId="17" xfId="0" applyFont="1" applyFill="1" applyBorder="1" applyAlignment="1" applyProtection="1">
      <alignment horizontal="center" vertical="center"/>
      <protection hidden="1"/>
    </xf>
    <xf numFmtId="0" fontId="0" fillId="5" borderId="17" xfId="0" applyFont="1" applyFill="1" applyBorder="1" applyAlignment="1" applyProtection="1">
      <alignment horizontal="center" vertical="center"/>
      <protection hidden="1"/>
    </xf>
    <xf numFmtId="0" fontId="1" fillId="9" borderId="17" xfId="0" applyFont="1" applyFill="1" applyBorder="1" applyAlignment="1" applyProtection="1">
      <alignment horizontal="center" vertical="center"/>
      <protection hidden="1"/>
    </xf>
    <xf numFmtId="0" fontId="10" fillId="5" borderId="17" xfId="0" applyFont="1" applyFill="1" applyBorder="1" applyAlignment="1" applyProtection="1">
      <alignment horizontal="center" vertical="center"/>
      <protection locked="0" hidden="1"/>
    </xf>
    <xf numFmtId="0" fontId="1" fillId="10" borderId="17" xfId="0" applyFont="1" applyFill="1" applyBorder="1" applyAlignment="1" applyProtection="1">
      <alignment horizontal="center" vertical="center"/>
      <protection hidden="1"/>
    </xf>
    <xf numFmtId="0" fontId="0" fillId="3" borderId="22" xfId="0" applyFont="1" applyFill="1" applyBorder="1" applyAlignment="1" applyProtection="1">
      <alignment horizontal="center" vertical="center"/>
      <protection hidden="1"/>
    </xf>
    <xf numFmtId="0" fontId="1" fillId="3" borderId="22" xfId="0" applyFont="1" applyFill="1" applyBorder="1" applyAlignment="1" applyProtection="1">
      <alignment horizontal="center" vertical="center"/>
      <protection hidden="1"/>
    </xf>
    <xf numFmtId="0" fontId="1" fillId="5" borderId="22" xfId="0" applyFont="1" applyFill="1" applyBorder="1" applyAlignment="1" applyProtection="1">
      <alignment horizontal="center" vertical="center"/>
      <protection locked="0" hidden="1"/>
    </xf>
    <xf numFmtId="0" fontId="10" fillId="5" borderId="22" xfId="0" applyFont="1" applyFill="1" applyBorder="1" applyAlignment="1" applyProtection="1">
      <alignment horizontal="center" vertical="center"/>
      <protection locked="0" hidden="1"/>
    </xf>
    <xf numFmtId="0" fontId="0" fillId="3" borderId="21" xfId="0" applyFont="1" applyFill="1" applyBorder="1" applyAlignment="1" applyProtection="1">
      <alignment horizontal="center" vertical="center"/>
      <protection hidden="1"/>
    </xf>
    <xf numFmtId="0" fontId="0" fillId="9" borderId="17" xfId="0" applyFont="1" applyFill="1" applyBorder="1" applyAlignment="1" applyProtection="1">
      <alignment horizontal="center" vertical="center"/>
      <protection hidden="1"/>
    </xf>
    <xf numFmtId="0" fontId="0" fillId="9" borderId="17" xfId="0" applyFont="1" applyFill="1" applyBorder="1" applyAlignment="1">
      <alignment horizontal="center" vertical="center"/>
    </xf>
    <xf numFmtId="0" fontId="0" fillId="10" borderId="17" xfId="0" applyFont="1" applyFill="1" applyBorder="1" applyAlignment="1">
      <alignment horizontal="center" vertical="center"/>
    </xf>
    <xf numFmtId="0" fontId="0" fillId="10" borderId="17" xfId="0" applyFont="1" applyFill="1" applyBorder="1" applyAlignment="1" applyProtection="1">
      <alignment horizontal="center" vertical="center"/>
      <protection hidden="1"/>
    </xf>
    <xf numFmtId="0" fontId="0" fillId="9" borderId="21" xfId="0" applyFont="1" applyFill="1" applyBorder="1" applyAlignment="1">
      <alignment horizontal="center" vertical="center"/>
    </xf>
    <xf numFmtId="0" fontId="0" fillId="3" borderId="22" xfId="0" applyFont="1" applyFill="1" applyBorder="1" applyAlignment="1">
      <alignment horizontal="center" vertical="center"/>
    </xf>
    <xf numFmtId="0" fontId="9" fillId="9" borderId="17" xfId="0" applyFont="1" applyFill="1" applyBorder="1" applyAlignment="1" applyProtection="1">
      <alignment horizontal="center" vertical="center"/>
      <protection hidden="1"/>
    </xf>
    <xf numFmtId="0" fontId="1" fillId="9" borderId="17" xfId="0" applyFont="1" applyFill="1" applyBorder="1" applyAlignment="1" applyProtection="1">
      <alignment horizontal="center" vertical="center" wrapText="1"/>
      <protection hidden="1"/>
    </xf>
    <xf numFmtId="0" fontId="0" fillId="2" borderId="17" xfId="0" applyFont="1" applyFill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vertical="center"/>
      <protection hidden="1"/>
    </xf>
    <xf numFmtId="0" fontId="1" fillId="2" borderId="17" xfId="0" applyFont="1" applyFill="1" applyBorder="1" applyAlignment="1" applyProtection="1">
      <alignment horizontal="center" vertical="center"/>
      <protection hidden="1"/>
    </xf>
    <xf numFmtId="0" fontId="15" fillId="3" borderId="17" xfId="0" applyFont="1" applyFill="1" applyBorder="1" applyAlignment="1" applyProtection="1">
      <alignment horizontal="center" vertical="center"/>
      <protection hidden="1"/>
    </xf>
    <xf numFmtId="0" fontId="1" fillId="5" borderId="17" xfId="0" applyFont="1" applyFill="1" applyBorder="1" applyAlignment="1" applyProtection="1">
      <alignment horizontal="center" vertical="center"/>
      <protection hidden="1"/>
    </xf>
    <xf numFmtId="0" fontId="0" fillId="9" borderId="21" xfId="0" applyFont="1" applyFill="1" applyBorder="1" applyAlignment="1" applyProtection="1">
      <alignment horizontal="center" vertical="center"/>
      <protection hidden="1"/>
    </xf>
    <xf numFmtId="0" fontId="15" fillId="3" borderId="21" xfId="0" applyFont="1" applyFill="1" applyBorder="1" applyAlignment="1" applyProtection="1">
      <alignment horizontal="center" vertical="center"/>
      <protection hidden="1"/>
    </xf>
    <xf numFmtId="0" fontId="1" fillId="5" borderId="21" xfId="0" applyFont="1" applyFill="1" applyBorder="1" applyAlignment="1" applyProtection="1">
      <alignment horizontal="center" vertical="center"/>
      <protection locked="0" hidden="1"/>
    </xf>
    <xf numFmtId="0" fontId="0" fillId="0" borderId="21" xfId="0" applyFont="1" applyBorder="1" applyAlignment="1" applyProtection="1">
      <alignment horizontal="center" vertical="center"/>
      <protection hidden="1"/>
    </xf>
    <xf numFmtId="0" fontId="1" fillId="5" borderId="21" xfId="0" applyFont="1" applyFill="1" applyBorder="1" applyAlignment="1" applyProtection="1">
      <alignment horizontal="center" vertical="center"/>
      <protection hidden="1"/>
    </xf>
    <xf numFmtId="0" fontId="0" fillId="9" borderId="22" xfId="0" applyFont="1" applyFill="1" applyBorder="1" applyAlignment="1" applyProtection="1">
      <alignment horizontal="center" vertical="center"/>
      <protection hidden="1"/>
    </xf>
    <xf numFmtId="0" fontId="15" fillId="9" borderId="22" xfId="0" applyFont="1" applyFill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locked="0"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1" fillId="0" borderId="22" xfId="0" applyFont="1" applyBorder="1" applyAlignment="1" applyProtection="1">
      <alignment horizontal="center" vertical="center"/>
      <protection hidden="1"/>
    </xf>
    <xf numFmtId="0" fontId="1" fillId="7" borderId="17" xfId="0" applyFont="1" applyFill="1" applyBorder="1" applyAlignment="1" applyProtection="1">
      <alignment horizontal="center" vertical="center" wrapText="1"/>
      <protection hidden="1"/>
    </xf>
    <xf numFmtId="0" fontId="9" fillId="7" borderId="17" xfId="0" applyFont="1" applyFill="1" applyBorder="1" applyAlignment="1" applyProtection="1">
      <alignment horizontal="center" vertical="center" wrapText="1"/>
      <protection hidden="1"/>
    </xf>
    <xf numFmtId="0" fontId="9" fillId="7" borderId="17" xfId="0" applyFont="1" applyFill="1" applyBorder="1" applyAlignment="1" applyProtection="1">
      <alignment horizontal="center" vertical="center"/>
      <protection hidden="1"/>
    </xf>
    <xf numFmtId="0" fontId="1" fillId="5" borderId="17" xfId="0" applyFont="1" applyFill="1" applyBorder="1" applyAlignment="1" applyProtection="1">
      <alignment vertical="center"/>
      <protection locked="0" hidden="1"/>
    </xf>
    <xf numFmtId="0" fontId="0" fillId="0" borderId="17" xfId="0" applyFont="1" applyBorder="1" applyProtection="1">
      <protection locked="0" hidden="1"/>
    </xf>
    <xf numFmtId="0" fontId="13" fillId="5" borderId="17" xfId="0" applyFont="1" applyFill="1" applyBorder="1" applyAlignment="1" applyProtection="1">
      <alignment horizontal="center" vertical="center" readingOrder="1"/>
      <protection hidden="1"/>
    </xf>
    <xf numFmtId="0" fontId="15" fillId="7" borderId="17" xfId="0" applyFont="1" applyFill="1" applyBorder="1" applyAlignment="1" applyProtection="1">
      <alignment horizontal="center"/>
      <protection hidden="1"/>
    </xf>
    <xf numFmtId="0" fontId="1" fillId="7" borderId="21" xfId="0" applyFont="1" applyFill="1" applyBorder="1" applyAlignment="1" applyProtection="1">
      <alignment horizontal="center" vertical="center"/>
      <protection hidden="1"/>
    </xf>
    <xf numFmtId="0" fontId="1" fillId="5" borderId="21" xfId="0" applyFont="1" applyFill="1" applyBorder="1" applyAlignment="1" applyProtection="1">
      <alignment vertical="center"/>
      <protection locked="0" hidden="1"/>
    </xf>
    <xf numFmtId="0" fontId="0" fillId="0" borderId="21" xfId="0" applyFont="1" applyBorder="1" applyProtection="1">
      <protection locked="0" hidden="1"/>
    </xf>
    <xf numFmtId="0" fontId="0" fillId="6" borderId="22" xfId="0" applyFont="1" applyFill="1" applyBorder="1" applyAlignment="1" applyProtection="1">
      <alignment horizontal="center" vertical="center"/>
      <protection hidden="1"/>
    </xf>
    <xf numFmtId="0" fontId="15" fillId="6" borderId="22" xfId="0" applyFont="1" applyFill="1" applyBorder="1" applyAlignment="1" applyProtection="1">
      <alignment horizontal="center"/>
      <protection hidden="1"/>
    </xf>
    <xf numFmtId="0" fontId="0" fillId="0" borderId="22" xfId="0" applyFont="1" applyBorder="1" applyProtection="1">
      <protection locked="0" hidden="1"/>
    </xf>
    <xf numFmtId="0" fontId="9" fillId="3" borderId="17" xfId="0" applyFont="1" applyFill="1" applyBorder="1" applyAlignment="1" applyProtection="1">
      <alignment horizontal="center" vertical="center"/>
      <protection hidden="1"/>
    </xf>
    <xf numFmtId="0" fontId="9" fillId="3" borderId="22" xfId="0" applyFont="1" applyFill="1" applyBorder="1" applyAlignment="1" applyProtection="1">
      <alignment horizontal="center" vertical="center"/>
      <protection hidden="1"/>
    </xf>
    <xf numFmtId="0" fontId="9" fillId="3" borderId="21" xfId="0" applyFont="1" applyFill="1" applyBorder="1" applyAlignment="1" applyProtection="1">
      <alignment horizontal="center" vertical="center"/>
      <protection hidden="1"/>
    </xf>
    <xf numFmtId="0" fontId="1" fillId="11" borderId="0" xfId="0" applyFont="1" applyFill="1" applyBorder="1" applyAlignment="1" applyProtection="1">
      <alignment horizontal="center" vertical="center" wrapText="1"/>
      <protection hidden="1"/>
    </xf>
    <xf numFmtId="3" fontId="19" fillId="11" borderId="16" xfId="0" applyNumberFormat="1" applyFont="1" applyFill="1" applyBorder="1" applyAlignment="1" applyProtection="1">
      <alignment horizontal="center" vertical="center" wrapText="1"/>
      <protection locked="0"/>
    </xf>
    <xf numFmtId="0" fontId="1" fillId="8" borderId="24" xfId="0" applyFont="1" applyFill="1" applyBorder="1" applyAlignment="1" applyProtection="1">
      <alignment horizontal="center" vertical="center"/>
      <protection hidden="1"/>
    </xf>
    <xf numFmtId="0" fontId="19" fillId="8" borderId="24" xfId="0" applyFont="1" applyFill="1" applyBorder="1" applyAlignment="1" applyProtection="1">
      <alignment horizontal="center" vertical="center"/>
      <protection hidden="1"/>
    </xf>
    <xf numFmtId="0" fontId="9" fillId="6" borderId="25" xfId="0" applyFont="1" applyFill="1" applyBorder="1" applyAlignment="1" applyProtection="1">
      <alignment horizontal="center" vertical="center" wrapText="1"/>
      <protection hidden="1"/>
    </xf>
    <xf numFmtId="0" fontId="19" fillId="12" borderId="25" xfId="0" applyNumberFormat="1" applyFont="1" applyFill="1" applyBorder="1" applyAlignment="1" applyProtection="1">
      <alignment horizontal="center" vertical="center"/>
      <protection locked="0"/>
    </xf>
    <xf numFmtId="0" fontId="9" fillId="13" borderId="0" xfId="0" applyFont="1" applyFill="1" applyBorder="1" applyAlignment="1" applyProtection="1">
      <alignment horizontal="center" vertical="center" wrapText="1"/>
      <protection hidden="1"/>
    </xf>
    <xf numFmtId="0" fontId="1" fillId="8" borderId="0" xfId="0" applyFont="1" applyFill="1" applyBorder="1" applyAlignment="1" applyProtection="1">
      <alignment horizontal="center" vertical="center"/>
      <protection hidden="1"/>
    </xf>
    <xf numFmtId="0" fontId="16" fillId="14" borderId="23" xfId="0" applyFont="1" applyFill="1" applyBorder="1" applyAlignment="1" applyProtection="1">
      <alignment horizontal="center" vertical="center" wrapText="1"/>
      <protection hidden="1"/>
    </xf>
    <xf numFmtId="0" fontId="16" fillId="9" borderId="23" xfId="0" applyFont="1" applyFill="1" applyBorder="1" applyAlignment="1" applyProtection="1">
      <alignment horizontal="center" vertical="center" wrapText="1"/>
      <protection hidden="1"/>
    </xf>
    <xf numFmtId="0" fontId="1" fillId="9" borderId="18" xfId="0" applyFont="1" applyFill="1" applyBorder="1" applyAlignment="1" applyProtection="1">
      <alignment horizontal="center" vertical="center" wrapText="1"/>
      <protection hidden="1"/>
    </xf>
    <xf numFmtId="0" fontId="0" fillId="5" borderId="17" xfId="0" applyFont="1" applyFill="1" applyBorder="1" applyAlignment="1" applyProtection="1">
      <alignment vertical="center"/>
      <protection locked="0" hidden="1"/>
    </xf>
    <xf numFmtId="0" fontId="0" fillId="5" borderId="22" xfId="0" applyFont="1" applyFill="1" applyBorder="1" applyAlignment="1" applyProtection="1">
      <alignment vertical="center"/>
      <protection locked="0" hidden="1"/>
    </xf>
    <xf numFmtId="3" fontId="19" fillId="4" borderId="16" xfId="0" applyNumberFormat="1" applyFont="1" applyFill="1" applyBorder="1" applyAlignment="1" applyProtection="1">
      <alignment horizontal="center" vertical="center" wrapText="1"/>
      <protection hidden="1"/>
    </xf>
    <xf numFmtId="3" fontId="0" fillId="0" borderId="0" xfId="0" applyNumberFormat="1" applyProtection="1">
      <protection locked="0"/>
    </xf>
  </cellXfs>
  <cellStyles count="2">
    <cellStyle name="Normal" xfId="0" builtinId="0"/>
    <cellStyle name="Normal 2 2" xfId="1"/>
  </cellStyles>
  <dxfs count="20"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9"/>
      </font>
      <fill>
        <patternFill>
          <bgColor theme="9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1057275</xdr:colOff>
      <xdr:row>31</xdr:row>
      <xdr:rowOff>66675</xdr:rowOff>
    </xdr:from>
    <xdr:to>
      <xdr:col>6</xdr:col>
      <xdr:colOff>1171575</xdr:colOff>
      <xdr:row>37</xdr:row>
      <xdr:rowOff>66675</xdr:rowOff>
    </xdr:to>
    <xdr:sp macro="" textlink="">
      <xdr:nvSpPr>
        <xdr:cNvPr id="2" name="CaixaDeTexto 1">
          <a:extLst>
            <a:ext uri="{FF2B5EF4-FFF2-40B4-BE49-F238E27FC236}"/>
          </a:extLst>
        </xdr:cNvPr>
        <xdr:cNvSpPr txBox="1"/>
      </xdr:nvSpPr>
      <xdr:spPr>
        <a:xfrm>
          <a:off x="1057275" y="7753350"/>
          <a:ext cx="5972175" cy="114300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100"/>
            <a:t>Nenhuma</a:t>
          </a:r>
          <a:r>
            <a:rPr lang="pt-BR" sz="1100" baseline="0"/>
            <a:t> célula de Indicador de Inconsistência destes Informes deve estar marcado com a palavra </a:t>
          </a:r>
          <a:r>
            <a:rPr lang="pt-BR" sz="1100" b="1" baseline="0">
              <a:solidFill>
                <a:srgbClr val="FF0000"/>
              </a:solidFill>
            </a:rPr>
            <a:t>ERRO </a:t>
          </a:r>
          <a:r>
            <a:rPr lang="pt-BR" sz="1100" b="1" baseline="0">
              <a:solidFill>
                <a:sysClr val="windowText" lastClr="000000"/>
              </a:solidFill>
            </a:rPr>
            <a:t>!</a:t>
          </a:r>
        </a:p>
        <a:p>
          <a:pPr algn="ctr"/>
          <a:r>
            <a:rPr lang="pt-BR" sz="1100" b="1" baseline="0">
              <a:solidFill>
                <a:sysClr val="windowText" lastClr="000000"/>
              </a:solidFill>
            </a:rPr>
            <a:t>Corrija o ERRO onde ele for apontado, para depois encaminhar o arquivo para a instânica seguinte!!</a:t>
          </a:r>
        </a:p>
        <a:p>
          <a:pPr algn="ctr"/>
          <a:endParaRPr lang="pt-BR" sz="1100" b="1" baseline="0">
            <a:solidFill>
              <a:sysClr val="windowText" lastClr="000000"/>
            </a:solidFill>
          </a:endParaRPr>
        </a:p>
        <a:p>
          <a:pPr algn="ctr"/>
          <a:r>
            <a:rPr lang="pt-BR" sz="1100" b="1" baseline="0">
              <a:solidFill>
                <a:sysClr val="windowText" lastClr="000000"/>
              </a:solidFill>
            </a:rPr>
            <a:t>Não serão aceitos Informes com </a:t>
          </a:r>
          <a:r>
            <a:rPr lang="pt-BR" sz="1100" b="1" baseline="0">
              <a:solidFill>
                <a:srgbClr val="FF0000"/>
              </a:solidFill>
            </a:rPr>
            <a:t>ERROS</a:t>
          </a:r>
          <a:r>
            <a:rPr lang="pt-BR" sz="1100" b="1" baseline="0">
              <a:solidFill>
                <a:sysClr val="windowText" lastClr="000000"/>
              </a:solidFill>
            </a:rPr>
            <a:t>!!!</a:t>
          </a:r>
          <a:endParaRPr lang="pt-BR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47625</xdr:colOff>
      <xdr:row>7</xdr:row>
      <xdr:rowOff>95251</xdr:rowOff>
    </xdr:from>
    <xdr:to>
      <xdr:col>22</xdr:col>
      <xdr:colOff>514350</xdr:colOff>
      <xdr:row>65</xdr:row>
      <xdr:rowOff>171451</xdr:rowOff>
    </xdr:to>
    <xdr:sp macro="" textlink="">
      <xdr:nvSpPr>
        <xdr:cNvPr id="4" name="CaixaDeTexto 3">
          <a:extLst>
            <a:ext uri="{FF2B5EF4-FFF2-40B4-BE49-F238E27FC236}"/>
          </a:extLst>
        </xdr:cNvPr>
        <xdr:cNvSpPr txBox="1"/>
      </xdr:nvSpPr>
      <xdr:spPr>
        <a:xfrm>
          <a:off x="8801100" y="3209926"/>
          <a:ext cx="8610600" cy="11125200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100" b="1">
              <a:solidFill>
                <a:schemeClr val="dk1"/>
              </a:solidFill>
              <a:latin typeface="+mn-lt"/>
              <a:ea typeface="+mn-ea"/>
              <a:cs typeface="+mn-cs"/>
            </a:rPr>
            <a:t>ID &amp; Controles</a:t>
          </a:r>
          <a:endParaRPr lang="pt-BR"/>
        </a:p>
        <a:p>
          <a:endParaRPr lang="pt-B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pt-BR" sz="1100" b="1">
              <a:solidFill>
                <a:schemeClr val="dk1"/>
              </a:solidFill>
              <a:latin typeface="+mn-lt"/>
              <a:ea typeface="+mn-ea"/>
              <a:cs typeface="+mn-cs"/>
            </a:rPr>
            <a:t>Coluna A – Informe</a:t>
          </a:r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, já vem preenchida, identificando o nome dos 5 Informes que compõem o arquivo do Estado.</a:t>
          </a:r>
        </a:p>
        <a:p>
          <a:endParaRPr lang="pt-BR"/>
        </a:p>
        <a:p>
          <a:r>
            <a:rPr lang="pt-BR" sz="1100" b="1">
              <a:solidFill>
                <a:schemeClr val="dk1"/>
              </a:solidFill>
              <a:latin typeface="+mn-lt"/>
              <a:ea typeface="+mn-ea"/>
              <a:cs typeface="+mn-cs"/>
            </a:rPr>
            <a:t>Coluna B</a:t>
          </a:r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 - </a:t>
          </a:r>
          <a:r>
            <a:rPr lang="pt-BR" sz="1100" b="1">
              <a:solidFill>
                <a:schemeClr val="dk1"/>
              </a:solidFill>
              <a:latin typeface="+mn-lt"/>
              <a:ea typeface="+mn-ea"/>
              <a:cs typeface="+mn-cs"/>
            </a:rPr>
            <a:t>UF</a:t>
          </a:r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, deve ser preenchida apenas a célula</a:t>
          </a:r>
          <a:r>
            <a:rPr lang="pt-BR" sz="1100" b="1">
              <a:solidFill>
                <a:schemeClr val="dk1"/>
              </a:solidFill>
              <a:latin typeface="+mn-lt"/>
              <a:ea typeface="+mn-ea"/>
              <a:cs typeface="+mn-cs"/>
            </a:rPr>
            <a:t> B2</a:t>
          </a:r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, escolhendo na lista suspensa,  a sigla do referido Estado. Esse campo é extremamente importante, pois é a partir dele que as outras abas automaticamente irão reconhecer o Estado e seus respectivos municípios. </a:t>
          </a:r>
        </a:p>
        <a:p>
          <a:endParaRPr lang="pt-BR"/>
        </a:p>
        <a:p>
          <a:r>
            <a:rPr lang="pt-BR" sz="1100" b="1">
              <a:solidFill>
                <a:schemeClr val="dk1"/>
              </a:solidFill>
              <a:latin typeface="+mn-lt"/>
              <a:ea typeface="+mn-ea"/>
              <a:cs typeface="+mn-cs"/>
            </a:rPr>
            <a:t>Coluna C</a:t>
          </a:r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 – </a:t>
          </a:r>
          <a:r>
            <a:rPr lang="pt-BR" sz="1100" b="1">
              <a:solidFill>
                <a:schemeClr val="dk1"/>
              </a:solidFill>
              <a:latin typeface="+mn-lt"/>
              <a:ea typeface="+mn-ea"/>
              <a:cs typeface="+mn-cs"/>
            </a:rPr>
            <a:t>Semestre,</a:t>
          </a:r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 deve ser preenchida apenas a célula </a:t>
          </a:r>
          <a:r>
            <a:rPr lang="pt-BR" sz="1100" b="1">
              <a:solidFill>
                <a:schemeClr val="dk1"/>
              </a:solidFill>
              <a:latin typeface="+mn-lt"/>
              <a:ea typeface="+mn-ea"/>
              <a:cs typeface="+mn-cs"/>
            </a:rPr>
            <a:t>C2</a:t>
          </a:r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, escolhendo na lista o semestre</a:t>
          </a:r>
          <a:r>
            <a:rPr lang="pt-B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correspondente ao</a:t>
          </a:r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  Informe. Esse campo é extremamente importante, pois é a partir dele que a aba BRUC-VACINA  irá automaticamente  reconhecer que os dados são relativos ao semestre escolhido nesse campo. </a:t>
          </a:r>
        </a:p>
        <a:p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Também irá habilitar</a:t>
          </a:r>
          <a:r>
            <a:rPr lang="pt-B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as opções de seleção dos Mêses correspondentes a cada semestre para serem usados nas abas: BRUC ANTIGENOS; BRUC EXAMES; TUB ALERGENOS e TUB EXAMES (1° semestre = Mêses </a:t>
          </a:r>
          <a:r>
            <a:rPr lang="pt-BR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1;2;3;4;5;6</a:t>
          </a:r>
          <a:r>
            <a:rPr lang="pt-B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e para o 2° semestre=Mêses </a:t>
          </a:r>
          <a:r>
            <a:rPr lang="pt-BR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7;8;9;10;11;12, </a:t>
          </a:r>
          <a:r>
            <a:rPr lang="pt-BR" sz="1100" b="0" baseline="0">
              <a:solidFill>
                <a:schemeClr val="dk1"/>
              </a:solidFill>
              <a:latin typeface="+mn-lt"/>
              <a:ea typeface="+mn-ea"/>
              <a:cs typeface="+mn-cs"/>
            </a:rPr>
            <a:t>respectivamente).</a:t>
          </a:r>
          <a:endParaRPr lang="pt-BR" sz="1100" b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pt-BR"/>
        </a:p>
        <a:p>
          <a:r>
            <a:rPr lang="pt-BR" sz="1100" b="1">
              <a:solidFill>
                <a:schemeClr val="dk1"/>
              </a:solidFill>
              <a:latin typeface="+mn-lt"/>
              <a:ea typeface="+mn-ea"/>
              <a:cs typeface="+mn-cs"/>
            </a:rPr>
            <a:t>Coluna D </a:t>
          </a:r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– </a:t>
          </a:r>
          <a:r>
            <a:rPr lang="pt-BR" sz="1100" b="1">
              <a:solidFill>
                <a:schemeClr val="dk1"/>
              </a:solidFill>
              <a:latin typeface="+mn-lt"/>
              <a:ea typeface="+mn-ea"/>
              <a:cs typeface="+mn-cs"/>
            </a:rPr>
            <a:t>Registros</a:t>
          </a:r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, deve selecionar </a:t>
          </a:r>
          <a:r>
            <a:rPr lang="pt-BR" sz="1100" b="1">
              <a:solidFill>
                <a:schemeClr val="dk1"/>
              </a:solidFill>
              <a:latin typeface="+mn-lt"/>
              <a:ea typeface="+mn-ea"/>
              <a:cs typeface="+mn-cs"/>
            </a:rPr>
            <a:t>SIM</a:t>
          </a:r>
          <a:r>
            <a:rPr lang="pt-B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 OU </a:t>
          </a:r>
          <a:r>
            <a:rPr lang="pt-BR" sz="1100" b="1">
              <a:solidFill>
                <a:schemeClr val="dk1"/>
              </a:solidFill>
              <a:latin typeface="+mn-lt"/>
              <a:ea typeface="+mn-ea"/>
              <a:cs typeface="+mn-cs"/>
            </a:rPr>
            <a:t>NÃO</a:t>
          </a:r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. </a:t>
          </a:r>
        </a:p>
        <a:p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INFORMES  SEM REGISTROS NO PERIODO SIGNIFICAM FALHAS NO ACOMPANHAMENTO E NO CUMPRIMENTO DAS NORMAS DO PNCEBT QUE OBRIGAM PRESTAÇÃO DE CONTAS SOBRE OS INSUMOS ADQUIRIDOS PARA DIAGNÓSTICO DA BRUCELOSE E TUBERCULOSE.</a:t>
          </a:r>
        </a:p>
        <a:p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RECOMENDA-SE ADOTAR PROVIDÊNCIAS PARA IDENTIFICAR AS CAUSAS E CORRIGIR A FALHA, INCLUSIVE COMUNICAR ÀS INSTÂNCIAS SUPERIORES.</a:t>
          </a:r>
        </a:p>
        <a:p>
          <a:r>
            <a:rPr lang="pt-BR" sz="1100" b="1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  <a:endParaRPr lang="pt-B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pt-BR" sz="1100" b="1">
              <a:solidFill>
                <a:schemeClr val="dk1"/>
              </a:solidFill>
              <a:latin typeface="+mn-lt"/>
              <a:ea typeface="+mn-ea"/>
              <a:cs typeface="+mn-cs"/>
            </a:rPr>
            <a:t>Coluna E, Validação_Informe,</a:t>
          </a:r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 essa coluna está bloqueada, é de preenchimento automático. Após o preenchimento de</a:t>
          </a:r>
          <a:r>
            <a:rPr lang="pt-B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 cada</a:t>
          </a:r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 Informe, no caso de</a:t>
          </a:r>
          <a:r>
            <a:rPr lang="pt-B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haver </a:t>
          </a:r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alguma inconsistência prevista  nos indicadores,</a:t>
          </a:r>
          <a:r>
            <a:rPr lang="pt-B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 apa</a:t>
          </a:r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recerá a palavra </a:t>
          </a:r>
          <a:r>
            <a:rPr lang="pt-BR" sz="1100" b="1">
              <a:solidFill>
                <a:schemeClr val="dk1"/>
              </a:solidFill>
              <a:latin typeface="+mn-lt"/>
              <a:ea typeface="+mn-ea"/>
              <a:cs typeface="+mn-cs"/>
            </a:rPr>
            <a:t>CORRIGIR</a:t>
          </a:r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 no</a:t>
          </a:r>
          <a:r>
            <a:rPr lang="pt-B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indicador correspondente  ao registro errado, </a:t>
          </a:r>
          <a:r>
            <a:rPr lang="pt-BR" sz="1100" b="1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e o erro </a:t>
          </a:r>
          <a:r>
            <a:rPr lang="pt-BR" sz="1100" b="1" u="sng">
              <a:solidFill>
                <a:schemeClr val="dk1"/>
              </a:solidFill>
              <a:latin typeface="+mn-lt"/>
              <a:ea typeface="+mn-ea"/>
              <a:cs typeface="+mn-cs"/>
            </a:rPr>
            <a:t>deve ser corrigido previamente ao envio </a:t>
          </a:r>
          <a:r>
            <a:rPr lang="pt-BR" sz="1100" b="1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. </a:t>
          </a:r>
          <a:r>
            <a:rPr lang="pt-BR" sz="1100" b="1" u="sng">
              <a:solidFill>
                <a:schemeClr val="dk1"/>
              </a:solidFill>
              <a:latin typeface="+mn-lt"/>
              <a:ea typeface="+mn-ea"/>
              <a:cs typeface="+mn-cs"/>
            </a:rPr>
            <a:t>O Informe deve ser enviado validado</a:t>
          </a:r>
          <a:r>
            <a:rPr lang="pt-BR" sz="1100" b="1" u="sng" baseline="0">
              <a:solidFill>
                <a:schemeClr val="dk1"/>
              </a:solidFill>
              <a:latin typeface="+mn-lt"/>
              <a:ea typeface="+mn-ea"/>
              <a:cs typeface="+mn-cs"/>
            </a:rPr>
            <a:t> e</a:t>
          </a:r>
          <a:r>
            <a:rPr lang="pt-BR" sz="1100" b="1" u="sng">
              <a:solidFill>
                <a:schemeClr val="dk1"/>
              </a:solidFill>
              <a:latin typeface="+mn-lt"/>
              <a:ea typeface="+mn-ea"/>
              <a:cs typeface="+mn-cs"/>
            </a:rPr>
            <a:t> sem erros detectados nos indicadores.</a:t>
          </a:r>
          <a:endParaRPr lang="pt-BR" b="1"/>
        </a:p>
        <a:p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Se não forem detectadas</a:t>
          </a:r>
          <a:r>
            <a:rPr lang="pt-B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 in</a:t>
          </a:r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consistências nos indicadores avaliados, aparecerá a palavra </a:t>
          </a:r>
          <a:r>
            <a:rPr lang="pt-BR" sz="1100" b="1">
              <a:solidFill>
                <a:schemeClr val="dk1"/>
              </a:solidFill>
              <a:latin typeface="+mn-lt"/>
              <a:ea typeface="+mn-ea"/>
              <a:cs typeface="+mn-cs"/>
            </a:rPr>
            <a:t>VALIDADO</a:t>
          </a:r>
          <a:r>
            <a:rPr lang="pt-BR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, </a:t>
          </a:r>
          <a:r>
            <a:rPr lang="pt-BR" sz="1100" b="0" baseline="0">
              <a:solidFill>
                <a:schemeClr val="dk1"/>
              </a:solidFill>
              <a:latin typeface="+mn-lt"/>
              <a:ea typeface="+mn-ea"/>
              <a:cs typeface="+mn-cs"/>
            </a:rPr>
            <a:t>e o Informe poderá ser enviado.</a:t>
          </a:r>
          <a:endParaRPr lang="pt-BR"/>
        </a:p>
        <a:p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É importante ressaltar que, mesmo que os dados estejam validados quanto </a:t>
          </a:r>
          <a:r>
            <a:rPr lang="pt-B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à </a:t>
          </a:r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consistênci</a:t>
          </a:r>
          <a:r>
            <a:rPr lang="pt-B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a  dos </a:t>
          </a:r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respectivos  indicadores,  outros erros  poderão ocorrer ,</a:t>
          </a:r>
          <a:r>
            <a:rPr lang="pt-B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como dados  fora do padrão esperado de vacinação, de uso de insumos, e realização dos testes, p</a:t>
          </a:r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ortanto, a verificação minuciosa dos dados deve ser realizada em cada informe, tanto pelo responsável pelo respectivo programa quanto pelos pontos focais de informação e epidemiologia em ambos os níveis: estadual e federal.</a:t>
          </a:r>
          <a:endParaRPr lang="pt-BR"/>
        </a:p>
        <a:p>
          <a:r>
            <a:rPr lang="pt-BR" sz="1100" b="1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  <a:endParaRPr lang="pt-B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Coluna F – Responsável no SVE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informar o nome do responsável no SVE pelos dados do referido informe (normalmente o gestor do programa no Estado).</a:t>
          </a:r>
          <a:endParaRPr lang="pt-BR">
            <a:effectLst/>
          </a:endParaRP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pt-BR">
            <a:effectLst/>
          </a:endParaRP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Coluna G – Responsável na SFA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informar o nome do responsável na SFA pelos dados do referido informe (normalmente o gestor do programa na SFA). O e-mail</a:t>
          </a:r>
          <a:r>
            <a:rPr lang="pt-B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</a:t>
          </a:r>
          <a:r>
            <a:rPr lang="pt-B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epidemio.uf@</a:t>
          </a:r>
          <a:r>
            <a:rPr lang="pt-B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será o e-mail de contato  com os respectivos pontos Focais de Epidemiologia</a:t>
          </a:r>
          <a:r>
            <a:rPr lang="pt-B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e, deverá ser utilizado para envio das comunicações  à</a:t>
          </a:r>
          <a:r>
            <a:rPr lang="pt-B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CIEP.</a:t>
          </a:r>
          <a:endParaRPr lang="pt-BR">
            <a:effectLst/>
          </a:endParaRPr>
        </a:p>
        <a:p>
          <a:endParaRPr lang="pt-B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pt-BR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Coluna H – Verificado pelo ponto focal de informação e epidemiologia SVE</a:t>
          </a:r>
          <a:r>
            <a:rPr lang="pt-BR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, após o preenchimento do informe pelo SVE, cabe ao ponto focal de epidemiologia verifica-lo, observar se os dados estão seguindo um padrão esperado e, em caso de dados fora do padrão, verificar  as causas com o gestor do programa para</a:t>
          </a:r>
          <a:r>
            <a:rPr lang="pt-BR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 que sejam realizadas  as devidas correções</a:t>
          </a:r>
          <a:r>
            <a:rPr lang="pt-BR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. Após  a verificação, o ponto focal em epidemiologia no SVE deve preencher </a:t>
          </a:r>
          <a:r>
            <a:rPr lang="pt-BR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SIM</a:t>
          </a:r>
          <a:r>
            <a:rPr lang="pt-BR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t-BR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e</a:t>
          </a:r>
          <a:r>
            <a:rPr lang="pt-BR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t-BR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encaminhar o arquivo </a:t>
          </a:r>
          <a:r>
            <a:rPr lang="pt-BR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validado a</a:t>
          </a:r>
          <a:r>
            <a:rPr lang="pt-BR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o ponto focal em epidemiologia da SFA. Se a conferência não </a:t>
          </a:r>
          <a:r>
            <a:rPr lang="pt-BR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for </a:t>
          </a:r>
          <a:r>
            <a:rPr lang="pt-BR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realizada pelo ponto focal e/ou seu substituto,  por motivo excepcional,</a:t>
          </a:r>
          <a:r>
            <a:rPr lang="pt-BR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t-BR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selecionar </a:t>
          </a:r>
          <a:r>
            <a:rPr lang="pt-BR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NÃO</a:t>
          </a:r>
          <a:r>
            <a:rPr lang="pt-BR" sz="1100" b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e informar o motivo ou justificativa no e-mail  de encaminhamento. </a:t>
          </a:r>
          <a:endParaRPr lang="pt-BR">
            <a:solidFill>
              <a:sysClr val="windowText" lastClr="000000"/>
            </a:solidFill>
            <a:effectLst/>
          </a:endParaRPr>
        </a:p>
        <a:p>
          <a:r>
            <a:rPr lang="pt-BR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 </a:t>
          </a:r>
          <a:endParaRPr lang="pt-BR">
            <a:solidFill>
              <a:sysClr val="windowText" lastClr="000000"/>
            </a:solidFill>
            <a:effectLst/>
          </a:endParaRPr>
        </a:p>
        <a:p>
          <a:r>
            <a:rPr lang="pt-BR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Coluna I – Verificado pelo ponto focal de informação e epidemiologia SFA</a:t>
          </a:r>
          <a:r>
            <a:rPr lang="pt-BR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, após o recebimento do informe preenchido pelo SVE, cabe ao ponto focal de epidemiologia da SFA encaminhar ao responsável pela SFA (</a:t>
          </a:r>
          <a:r>
            <a:rPr lang="pt-BR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Coluna G</a:t>
          </a:r>
          <a:r>
            <a:rPr lang="pt-BR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).</a:t>
          </a:r>
          <a:r>
            <a:rPr lang="pt-BR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Este deve</a:t>
          </a:r>
          <a:r>
            <a:rPr lang="pt-BR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observar se os dados estão seguindo o padrão  esperado e, em caso de dados fora do padrão, verificar as causas com o gestor do programa na SFA. Após essa verificação,  o ponto focal em epidemiologia na SFA deve encaminhar o arquivo à CIEP e DSR.</a:t>
          </a:r>
          <a:r>
            <a:rPr lang="pt-BR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 </a:t>
          </a:r>
        </a:p>
        <a:p>
          <a:endParaRPr lang="pt-B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pt-BR" sz="1100" b="1">
              <a:solidFill>
                <a:schemeClr val="dk1"/>
              </a:solidFill>
              <a:latin typeface="+mn-lt"/>
              <a:ea typeface="+mn-ea"/>
              <a:cs typeface="+mn-cs"/>
            </a:rPr>
            <a:t>Coluna J – Data_envio SVE_SFA</a:t>
          </a:r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, preencher uma única data para todos os informes, sendo a data em que o arquivo foi enviado </a:t>
          </a:r>
          <a:r>
            <a:rPr lang="pt-BR" sz="11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para o ponto focal na SFA.</a:t>
          </a:r>
          <a:endParaRPr lang="pt-BR">
            <a:solidFill>
              <a:sysClr val="windowText" lastClr="000000"/>
            </a:solidFill>
          </a:endParaRPr>
        </a:p>
        <a:p>
          <a:r>
            <a:rPr lang="pt-BR" sz="1100" b="1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  <a:endParaRPr lang="pt-B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pt-BR" sz="1100" b="1">
              <a:solidFill>
                <a:schemeClr val="dk1"/>
              </a:solidFill>
              <a:latin typeface="+mn-lt"/>
              <a:ea typeface="+mn-ea"/>
              <a:cs typeface="+mn-cs"/>
            </a:rPr>
            <a:t>Coluna K – Data_envio SFA_CIEP</a:t>
          </a:r>
          <a:r>
            <a:rPr lang="pt-BR" sz="1100">
              <a:solidFill>
                <a:srgbClr val="C00000"/>
              </a:solidFill>
              <a:latin typeface="+mn-lt"/>
              <a:ea typeface="+mn-ea"/>
              <a:cs typeface="+mn-cs"/>
            </a:rPr>
            <a:t>, </a:t>
          </a:r>
          <a:r>
            <a:rPr lang="pt-BR" sz="11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o ponto focal em epidemiologia </a:t>
          </a:r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na SFA deve preencher uma única data para todos os informes, sendo a data em que o arquivo foi enviado para a CIEP</a:t>
          </a:r>
          <a:r>
            <a:rPr lang="pt-B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e DSR.</a:t>
          </a:r>
          <a:endParaRPr lang="pt-BR"/>
        </a:p>
        <a:p>
          <a:r>
            <a:rPr lang="pt-BR" sz="1100" b="1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  <a:endParaRPr lang="pt-B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pt-BR" sz="1100" b="1">
              <a:solidFill>
                <a:schemeClr val="dk1"/>
              </a:solidFill>
              <a:latin typeface="+mn-lt"/>
              <a:ea typeface="+mn-ea"/>
              <a:cs typeface="+mn-cs"/>
            </a:rPr>
            <a:t>Coluna L – Data_retificação</a:t>
          </a:r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, deve ser preenchida pelos pontos focais nos casos de retificações de informes, entretanto a data de retificação só deve ser preenchida para  o(s) informe (s) que teve dados alterados.</a:t>
          </a:r>
          <a:endParaRPr lang="pt-BR"/>
        </a:p>
        <a:p>
          <a:endParaRPr lang="pt-B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pt-BR" sz="1100"/>
        </a:p>
      </xdr:txBody>
    </xdr:sp>
    <xdr:clientData/>
  </xdr:twoCellAnchor>
  <xdr:oneCellAnchor>
    <xdr:from>
      <xdr:col>0</xdr:col>
      <xdr:colOff>0</xdr:colOff>
      <xdr:row>7</xdr:row>
      <xdr:rowOff>95250</xdr:rowOff>
    </xdr:from>
    <xdr:ext cx="4038600" cy="4152900"/>
    <xdr:sp macro="" textlink="">
      <xdr:nvSpPr>
        <xdr:cNvPr id="5" name="CaixaDeTexto 4">
          <a:extLst>
            <a:ext uri="{FF2B5EF4-FFF2-40B4-BE49-F238E27FC236}"/>
          </a:extLst>
        </xdr:cNvPr>
        <xdr:cNvSpPr txBox="1"/>
      </xdr:nvSpPr>
      <xdr:spPr>
        <a:xfrm>
          <a:off x="0" y="3209925"/>
          <a:ext cx="4038600" cy="4152900"/>
        </a:xfrm>
        <a:prstGeom prst="rect">
          <a:avLst/>
        </a:prstGeom>
        <a:solidFill>
          <a:srgbClr val="92D05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rtl="0"/>
          <a:r>
            <a:rPr lang="pt-BR" sz="1100" b="1" u="non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</a:t>
          </a:r>
          <a:r>
            <a:rPr lang="pt-BR" sz="1100" b="1" u="none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t-BR" sz="1100" b="1" u="non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Informe Semestral do PNCEBT</a:t>
          </a:r>
          <a:r>
            <a:rPr lang="pt-BR" sz="1100" b="0" u="non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representa o</a:t>
          </a:r>
          <a:r>
            <a:rPr lang="pt-BR" sz="1100" b="1" u="non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t-BR" sz="1100" u="non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registro consolidado por semestre</a:t>
          </a:r>
          <a:r>
            <a:rPr lang="pt-BR" sz="1100" u="none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t-BR" sz="1100" u="non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dos dados referentes à vacinação contra a brucelose (por município), </a:t>
          </a:r>
          <a:r>
            <a:rPr lang="pt-BR" sz="1100" u="none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controle de antígenos de brucelose, controle de alergenos de tuberculose e exames de brucelose e tuberculose. </a:t>
          </a:r>
        </a:p>
        <a:p>
          <a:pPr rtl="0"/>
          <a:endParaRPr lang="pt-BR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rtl="0"/>
          <a:r>
            <a:rPr lang="pt-B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Os dados de vacinação de Brucelose  registrados pelos Serviços Veterinários Estaduais e SFAs nos Informes Semestrais são utilizados para compor os Relatórios que o Brasil apresenta semestralmente à Organização Mundial de Saúde Animal - OIE. </a:t>
          </a:r>
        </a:p>
        <a:p>
          <a:pPr rtl="0"/>
          <a:endParaRPr lang="pt-BR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rtl="0"/>
          <a:r>
            <a:rPr lang="pt-B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Além disso, os dados  de vacinação,</a:t>
          </a:r>
          <a:r>
            <a:rPr lang="pt-BR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controle dos insumos </a:t>
          </a:r>
          <a:r>
            <a:rPr lang="pt-B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 testes de diagnóstico são utilizados pela DSR para análise e avaliação das medidas</a:t>
          </a:r>
          <a:r>
            <a:rPr lang="pt-BR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preconizadas </a:t>
          </a:r>
          <a:r>
            <a:rPr lang="pt-B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nos</a:t>
          </a:r>
          <a:r>
            <a:rPr lang="pt-BR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programas  de controle e erradicação dessas doenças, conforme diretrizes do PNCEBT. </a:t>
          </a:r>
          <a:r>
            <a:rPr lang="pt-B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pPr rtl="0"/>
          <a:endParaRPr lang="pt-BR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 versão 2017 do Informe</a:t>
          </a:r>
          <a:r>
            <a:rPr lang="pt-BR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Semestral do PNCEBT </a:t>
          </a:r>
          <a:r>
            <a:rPr lang="pt-B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foi </a:t>
          </a:r>
          <a:r>
            <a:rPr lang="pt-BR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criada no </a:t>
          </a:r>
          <a:r>
            <a:rPr lang="pt-BR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Excel 2007® (formato .xlsx), </a:t>
          </a:r>
          <a:r>
            <a:rPr lang="pt-B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para que possa ser conferido utilizando planilhas dinâmicas,</a:t>
          </a:r>
          <a:r>
            <a:rPr lang="pt-BR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e seu conteúdo foi </a:t>
          </a:r>
          <a:r>
            <a:rPr lang="pt-B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simplificado de acordo com o interesse de utilização dos dados para gestão nacional</a:t>
          </a:r>
          <a:r>
            <a:rPr lang="pt-BR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do P</a:t>
          </a:r>
          <a:r>
            <a:rPr lang="pt-B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NCEBT.</a:t>
          </a:r>
          <a:r>
            <a:rPr lang="pt-BR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t-B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t-BR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Foram incluídos Indicadores para verificação de inconsistências,</a:t>
          </a:r>
          <a:r>
            <a:rPr lang="pt-BR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que permitirão visualizar com mais facilidade os erros em destaque, e corrigir antes do envio ao DSA.  </a:t>
          </a:r>
          <a:endParaRPr lang="pt-BR">
            <a:effectLst/>
          </a:endParaRPr>
        </a:p>
        <a:p>
          <a:pPr eaLnBrk="1" fontAlgn="auto" latinLnBrk="0" hangingPunct="1"/>
          <a:endParaRPr lang="pt-BR">
            <a:effectLst/>
          </a:endParaRPr>
        </a:p>
        <a:p>
          <a:endParaRPr lang="pt-BR" sz="1100"/>
        </a:p>
      </xdr:txBody>
    </xdr:sp>
    <xdr:clientData/>
  </xdr:oneCellAnchor>
  <xdr:twoCellAnchor>
    <xdr:from>
      <xdr:col>4</xdr:col>
      <xdr:colOff>676276</xdr:colOff>
      <xdr:row>7</xdr:row>
      <xdr:rowOff>104775</xdr:rowOff>
    </xdr:from>
    <xdr:to>
      <xdr:col>7</xdr:col>
      <xdr:colOff>1104901</xdr:colOff>
      <xdr:row>29</xdr:row>
      <xdr:rowOff>114300</xdr:rowOff>
    </xdr:to>
    <xdr:sp macro="" textlink="">
      <xdr:nvSpPr>
        <xdr:cNvPr id="6" name="CaixaDeTexto 5">
          <a:extLst>
            <a:ext uri="{FF2B5EF4-FFF2-40B4-BE49-F238E27FC236}"/>
          </a:extLst>
        </xdr:cNvPr>
        <xdr:cNvSpPr txBox="1"/>
      </xdr:nvSpPr>
      <xdr:spPr>
        <a:xfrm>
          <a:off x="4086226" y="3219450"/>
          <a:ext cx="4610100" cy="420052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400" b="1"/>
            <a:t>Orientações para envio do Informe Semestral</a:t>
          </a:r>
          <a:r>
            <a:rPr lang="pt-BR" sz="1400" b="1" baseline="0"/>
            <a:t> do PNCEBT:</a:t>
          </a:r>
          <a:endParaRPr lang="pt-BR" sz="1400" b="1"/>
        </a:p>
        <a:p>
          <a:pPr algn="ctr"/>
          <a:endParaRPr lang="pt-BR" sz="1400" b="1"/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 b="1" u="sng"/>
            <a:t>Nomear o arquivo </a:t>
          </a:r>
          <a:r>
            <a:rPr lang="pt-BR" sz="1100" b="1" baseline="0"/>
            <a:t> </a:t>
          </a:r>
          <a:r>
            <a:rPr lang="pt-BR" sz="1100" baseline="0"/>
            <a:t>:  </a:t>
          </a:r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Inf_semestral_PNCEBT_UF_2017_X.xls</a:t>
          </a:r>
          <a:endParaRPr lang="pt-BR">
            <a:effectLst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t-BR" sz="1100"/>
            <a:t>(EX: </a:t>
          </a:r>
          <a:r>
            <a:rPr lang="pt-BR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Inf_Semestral_PNCEBT_DF_2017_1.xls -  referente ao 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arquivo do Informe Semestral de Vacinação,</a:t>
          </a:r>
          <a:r>
            <a:rPr lang="pt-B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Antígenos/Alérgenos e Exames de Brucelose e Tuberculose do Distrito Federal, de janeiro a junho de 2017 </a:t>
          </a:r>
          <a:r>
            <a:rPr lang="pt-BR" sz="1100" baseline="0"/>
            <a:t>)</a:t>
          </a:r>
          <a:endParaRPr lang="pt-BR" sz="1100"/>
        </a:p>
        <a:p>
          <a:pPr algn="l"/>
          <a:endParaRPr lang="pt-BR" sz="1100"/>
        </a:p>
        <a:p>
          <a:pPr algn="l"/>
          <a:r>
            <a:rPr lang="pt-BR" sz="1100" b="1" u="sng"/>
            <a:t>Prazo para envio </a:t>
          </a:r>
          <a:r>
            <a:rPr lang="pt-BR" sz="1100"/>
            <a:t>: último</a:t>
          </a:r>
          <a:r>
            <a:rPr lang="pt-BR" sz="1100" baseline="0"/>
            <a:t> dia do mês subsequente ao semestre de referência do informe: Ex: Informe do 1º semestre: até 31 de julho;</a:t>
          </a:r>
          <a:r>
            <a:rPr lang="pt-B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Informe do 2º semestre: até 31 de janeiro </a:t>
          </a:r>
          <a:r>
            <a:rPr lang="pt-BR" sz="1100" baseline="0"/>
            <a:t> (estabelecer prazo intermediário para envio do SVE à SFA)</a:t>
          </a:r>
        </a:p>
        <a:p>
          <a:pPr algn="l"/>
          <a:endParaRPr lang="pt-BR" sz="1100"/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/>
            <a:t>No campo </a:t>
          </a:r>
          <a:r>
            <a:rPr lang="pt-BR" sz="1100" b="1"/>
            <a:t>"</a:t>
          </a:r>
          <a:r>
            <a:rPr lang="pt-BR" sz="1100" b="1" u="sng"/>
            <a:t>Assunto</a:t>
          </a:r>
          <a:r>
            <a:rPr lang="pt-BR" sz="1100" b="1"/>
            <a:t>" </a:t>
          </a:r>
          <a:r>
            <a:rPr lang="pt-BR" sz="1100"/>
            <a:t>do email </a:t>
          </a:r>
          <a:r>
            <a:rPr lang="pt-BR" sz="1100" baseline="0"/>
            <a:t> deverá ser registrado o mesmo nome do arquivo : </a:t>
          </a:r>
          <a:r>
            <a:rPr lang="pt-BR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Inf_Semestral_PNCEBT_DF_2017_1.xls </a:t>
          </a:r>
          <a:endParaRPr lang="pt-BR">
            <a:effectLst/>
          </a:endParaRPr>
        </a:p>
        <a:p>
          <a:pPr algn="l"/>
          <a:endParaRPr lang="pt-BR" sz="1100" b="1" baseline="0"/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 b="1" u="sng" baseline="0"/>
            <a:t>Endereços para envio</a:t>
          </a:r>
          <a:r>
            <a:rPr lang="pt-BR" sz="1100" b="1" baseline="0"/>
            <a:t>: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 b="1" baseline="0"/>
            <a:t>informes.dep@agricultura.gov.br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dsr</a:t>
          </a:r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@agricultura.gov.br</a:t>
          </a:r>
          <a:endParaRPr lang="pt-BR" b="1">
            <a:effectLst/>
          </a:endParaRPr>
        </a:p>
        <a:p>
          <a:pPr algn="l"/>
          <a:endParaRPr lang="pt-BR" sz="1100" b="1" baseline="0"/>
        </a:p>
        <a:p>
          <a:pPr algn="l"/>
          <a:r>
            <a:rPr lang="pt-BR" sz="1100" b="1" baseline="0"/>
            <a:t>De: </a:t>
          </a:r>
          <a:r>
            <a:rPr lang="pt-BR" sz="1100" b="0" baseline="0"/>
            <a:t>epidemio_UF@agricultura.gov.br</a:t>
          </a:r>
        </a:p>
        <a:p>
          <a:r>
            <a:rPr lang="pt-B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Para</a:t>
          </a:r>
          <a:r>
            <a:rPr lang="pt-B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dsr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@agricultura.gov.br</a:t>
          </a:r>
          <a:endParaRPr lang="pt-BR">
            <a:effectLst/>
          </a:endParaRP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C/C: </a:t>
          </a:r>
          <a:r>
            <a:rPr lang="pt-B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t-BR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informes.dep@agricultura.gov.br </a:t>
          </a:r>
          <a:endParaRPr lang="pt-BR">
            <a:effectLst/>
          </a:endParaRP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Assunto: Inf_semestral_PNCEBT_DF_2017_1.xls</a:t>
          </a:r>
          <a:endParaRPr lang="pt-BR">
            <a:effectLst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1</xdr:row>
      <xdr:rowOff>57146</xdr:rowOff>
    </xdr:from>
    <xdr:to>
      <xdr:col>14</xdr:col>
      <xdr:colOff>390525</xdr:colOff>
      <xdr:row>166</xdr:row>
      <xdr:rowOff>152400</xdr:rowOff>
    </xdr:to>
    <xdr:sp macro="" textlink="">
      <xdr:nvSpPr>
        <xdr:cNvPr id="2" name="CaixaDeTexto 1">
          <a:extLst>
            <a:ext uri="{FF2B5EF4-FFF2-40B4-BE49-F238E27FC236}"/>
          </a:extLst>
        </xdr:cNvPr>
        <xdr:cNvSpPr txBox="1"/>
      </xdr:nvSpPr>
      <xdr:spPr>
        <a:xfrm>
          <a:off x="342900" y="247646"/>
          <a:ext cx="8315325" cy="31527754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INSTRUTIVO DOS INFORMES SEMESTRAIS DO PNCEBT.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Este arquivo dos informes semestrais do </a:t>
          </a:r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PNCEBT,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deve ser enviado até o último dia do mês subsequente ao semestre correspondente.  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Para o </a:t>
          </a:r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1º semestre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até o dia </a:t>
          </a:r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31 de julho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Para o </a:t>
          </a:r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2º semestre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até o dia </a:t>
          </a:r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31 de janeiro.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Todas as abas têm filtros para facilitar sua conferência depois de digitados os dados. Estão também travadas para evitar mudanças equivocadas no formato, estrutura e formulas.</a:t>
          </a: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algn="ctr"/>
          <a:r>
            <a:rPr lang="pt-BR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BRUCELOSE VACINA</a:t>
          </a:r>
        </a:p>
        <a:p>
          <a:pPr algn="ctr"/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</a:t>
          </a:r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olunas A 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</a:t>
          </a:r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B serão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preenchidas automaticamente ao preencher a planilha </a:t>
          </a:r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ID CONTROLES com a sigla da UF e o semestre. 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Coluna C - Município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Selecionar um município dentre as opções listadas para ao UF constante na </a:t>
          </a:r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coluna A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Ao clicar numa célula da </a:t>
          </a:r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coluna C 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aparecerá automaticamente a lista para que seja selecionado apenas um município por célula.</a:t>
          </a: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Coluna D – Propriedades com fêmeas em idade de vacinação 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Registrar o número de propriedades/explorações/unidades epidemiológicas com fêmeas bovinas e bubalinas em idade de vacinação (considerar faixa etária padronizada no cadastro de propriedades 0 - 12m).</a:t>
          </a: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Coluna E – Propriedades com vacinação  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Registrar o total de propriedades/explorações pecuárias/unidades epidemiológicas que registraram a vacinação contra Brucelose no semestre, somente na idade 3-8m independente do tipo de vacina usada.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Coluna F – Total de fêmeas bovinas existentes (0-12m)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Registrar o número total de fêmeas bovinas de 0-12m existentes, conforme o cadastro de propriedades, por município. Listar TODOS os municípios do estado independentemente de haver ou não vacinação.</a:t>
          </a: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Coluna G</a:t>
          </a:r>
          <a:r>
            <a:rPr lang="pt-B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– Total de fêmeas bubalinas existentes (0-12m)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Registrar o número total de fêmeas bubalinas de 0-12m existentes, conforme o cadastro de propriedades, por município. Listar TODOS os municípios do estado independentemente de haver ou não vacinação.</a:t>
          </a: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200" b="1">
              <a:effectLst/>
            </a:rPr>
            <a:t>Coluna H - Total </a:t>
          </a:r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fêmeas</a:t>
          </a:r>
          <a:r>
            <a:rPr lang="pt-BR" sz="1200" b="1">
              <a:effectLst/>
            </a:rPr>
            <a:t> bovina 3-8 m _vac_B19 </a:t>
          </a:r>
          <a:endParaRPr lang="pt-BR" sz="1200">
            <a:effectLst/>
          </a:endParaRPr>
        </a:p>
        <a:p>
          <a:r>
            <a:rPr lang="pt-BR" sz="1200">
              <a:effectLst/>
            </a:rPr>
            <a:t>Registrar o número total de fêmeas bovinas do município, entre 3 e 8 meses de idade, que foram vacinadas com vacina </a:t>
          </a:r>
          <a:r>
            <a:rPr lang="pt-BR" sz="1200" b="1">
              <a:effectLst/>
            </a:rPr>
            <a:t>B19</a:t>
          </a:r>
          <a:r>
            <a:rPr lang="pt-BR" sz="1200">
              <a:effectLst/>
            </a:rPr>
            <a:t> no semestre.</a:t>
          </a: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200" b="1">
              <a:effectLst/>
            </a:rPr>
            <a:t>Coluna I - Total </a:t>
          </a:r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fêmeas</a:t>
          </a:r>
          <a:r>
            <a:rPr lang="pt-BR" sz="1200" b="1">
              <a:effectLst/>
            </a:rPr>
            <a:t> bubalinas 3-8 m _vac_B19</a:t>
          </a:r>
          <a:endParaRPr lang="pt-BR" sz="1200">
            <a:effectLst/>
          </a:endParaRPr>
        </a:p>
        <a:p>
          <a:r>
            <a:rPr lang="pt-BR" sz="1200">
              <a:effectLst/>
            </a:rPr>
            <a:t>Registrar o número total de fêmeas bubalinas do município, entre 3 e 8 meses de idade, que foram vacinadas com vacina </a:t>
          </a:r>
          <a:r>
            <a:rPr lang="pt-BR" sz="1200" b="1">
              <a:effectLst/>
            </a:rPr>
            <a:t>B19</a:t>
          </a:r>
          <a:r>
            <a:rPr lang="pt-BR" sz="1200">
              <a:effectLst/>
            </a:rPr>
            <a:t> no semestre.</a:t>
          </a: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Coluna J – Total de fêmeas bov/bub_3-8_vac_B19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Auto soma do número de fêmeas bovinas e bubalinas do município, entre 3 e 8 meses de idade, que foram vacinadas com vacina </a:t>
          </a:r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B19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no semestre.</a:t>
          </a: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Coluna K - Fêmeas Bovinas 3 a 8 m Vacinadas RB51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Registrar o número de fêmeas bovinas do município, entre 3 e 8 meses de idade, que foram vacinadas com vacina </a:t>
          </a:r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RB 51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no semestre.</a:t>
          </a: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Coluna L - Fêmeas Bovinas &gt; 8m vacinadas RB51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Registrar o número de fêmeas bovinas do município, entre &gt; 8 meses de idade, que foram vacinadas com vacina </a:t>
          </a:r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RB 51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no semestre.</a:t>
          </a: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Colunas M, N, O: 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São de preenchimento automático respectivamente sobre: Soma de Fêmeas Bovinas vacinadas com RB 51, independente da faixa etária; Fêmeas bovinas e bubalinas jovens entre 3 e 8 m de idade, vacinadas com ambas as vacinas; Total de fêmeas vacinadas contra Brucelose, independente da faixa etária e do tipo de vacina utilizada.</a:t>
          </a:r>
        </a:p>
        <a:p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algn="ctr"/>
          <a:r>
            <a:rPr lang="pt-BR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BRUCELOSE ANTIGENOS</a:t>
          </a:r>
        </a:p>
        <a:p>
          <a:pPr algn="ctr"/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Refere-se a consolidação dos dados do estado nos meses, do respectivo semestre. Os dados devem ser captados por município, consolidados e mantidos nas bases estaduais. Se houver necessidade, a Divisão de Sanidade dos Ruminantes-DSR, poderá solicitar os dados detalhados por município, individualmente a cada estado.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Ao preencher a planilha </a:t>
          </a:r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ID CONTROLES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as </a:t>
          </a:r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colunas A e B serão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preenchidas automaticamente quando a sigla da UF e o semestre em questão.</a:t>
          </a: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Coluna B - Mês - 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Preencher só o mês de referência dos dados. </a:t>
          </a: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Coluna C - Antígeno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 antígenos estão disponíveis em 3 linhas: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AAT = Antígeno Acidificado Tamponado - usado na prova rápida em placa,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TAL = Antígeno do Teste do Anel do Leite - usado em misturas de leite de vários animais,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SAL = Antígeno para a Soro aglutinação Lenta - usada na prova do 2_ME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Para cada antígeno, preencher os dados solicitados, a saber:</a:t>
          </a: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Coluna D - Número de doses recebidas pela SFA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Registrar as doses recebidas de cada antígeno pela Superintendência Federal da Agricultura (SFA), no mês de referência do Informe.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Coluna E- Número de doses recebidas pelo SVE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Registrar as doses recebidas de cada antígeno pelo Órgão Executor Estadual (SVE), no mês informado.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Coluna F - N° doses recebidas pelas Casas Veterinárias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Registrar as doses recebidas de cada antígeno pelas Casas Veterinárias (CV), no mês informado.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</a:t>
          </a: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Colunas G, H, I - Número de doses de antígenos distribuídas 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Registrar as doses distribuídas de cada antígeno pela Superintendência Federal da Agricultura (SFA), Órgão Executor Estadual e Casas Veterinárias, segundo seu destino (Médicos Veterinários Habilitados pelos PNCEBT, Institutos de Ensino e Pesquisa e outros) por mês.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algn="ctr"/>
          <a:r>
            <a:rPr lang="pt-BR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BRUCELOSE EXAMES</a:t>
          </a:r>
        </a:p>
        <a:p>
          <a:pPr algn="ctr"/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Refere-se a consolidação dos dados do estado nos meses, do respectivo semestre. Os dados devem ser captados por município, consolidados e mantidos nas bases estaduais. Se houver necessidade, a Divisão de Sanidade dos Ruminantes-DSR, poderá solicitar os dados detalhados por município, individualmente a cada estado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</a:t>
          </a:r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olunas A 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</a:t>
          </a:r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B serão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preenchidas automaticamente ao preencher a planilha </a:t>
          </a:r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ID CONTROLES 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 a sigla da UF e o semestre em questão. 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Coluna C -  Espécies - 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 dados devem ser registrados segundo cada espécie: BOV. BUB, SUI, OUTRAS.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Coluna D - Propriedades testadas para Brucelose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Registrar o número de propriedades </a:t>
          </a:r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testadas no mês, por espécie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independentemente do tipo de teste realizado.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Colunas E, F, G, H, I, J, K, L, M, N - Testes diagnósticos 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Registrar o número total de animais testados e seus resultados, </a:t>
          </a:r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por mês e por espécie, 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para cada método de diagnóstico. A data a ser considerada, é a data de </a:t>
          </a:r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emissão do laudo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seja ele laboratorial ou emitido pelo próprio veterinário habilitado, para cada teste realizado.</a:t>
          </a: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Coluna O - Teste Anel Leite - TAL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Registrar o número de Propriedades REAGENTES ao TAL. Este campo não se aplica para a espécie suína.	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Coluna O-  Total de Propriedades com Teste do Anel do Leite.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Registrar o número total de propriedades que fizeram TAL. Este campo não se aplica para a espécie suína.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algn="ctr"/>
          <a:r>
            <a:rPr lang="pt-BR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TUBERCULOSE ALERGENOS</a:t>
          </a:r>
        </a:p>
        <a:p>
          <a:pPr algn="ctr"/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Refere-se a consolidação dos dados do estado nos meses, do respectivo semestre. Os dados devem ser captados por município, consolidados e mantidos nas bases estaduais. Se houver necessidade, a Divisão de Sanidade dos Ruminantes-DSR, poderá solicitar os dados detalhados por município, individualmente a cada estado.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</a:t>
          </a:r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olunas A 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</a:t>
          </a:r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B serão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preenchidas automaticamente ao preencher a planilha </a:t>
          </a:r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ID CONTROLES 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 a sigla da UF e o semestre em questão.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Coluna C - Alergeno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PPD_BOV = Para diagnóstico de Tuberculose por infecção pelo Complexo </a:t>
          </a:r>
          <a:r>
            <a:rPr lang="pt-BR" sz="1100" i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M. tuberculosis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PPD_AVI = Para diagnóstico de infecção pelo Complexo </a:t>
          </a:r>
          <a:r>
            <a:rPr lang="pt-BR" sz="1100" i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M. avium.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Coluna D - Número de doses recebidas pela SFA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Registrar as doses recebidas de cada alergeno pela Superintendência Federal da Agricultura (SFA), no mês de referência do Informe.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Coluna E- Número de doses recebidas pelo SVE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Registrar as doses recebidas de cada alergeno pelo Órgão Executor Estadual (SVE), no mês informado. </a:t>
          </a: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Coluna F - N° doses recebidas CV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Registrar as doses recebidas de cada alergeno, por Casas Veterinárias (CV), no mês informado.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</a:t>
          </a: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Colunas G, H, I, J - Número de doses de alergeno distribuídas 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Registrar as doses distribuídas de cada alergeno pela Superintendência Federal da Agricultura (SFA) e/ou Órgão Executor Estadual, segundo seu destino (Médicos Veterinários Habilitados, institutos de ensino e pesquisa, outros) por mês.</a:t>
          </a: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pt-BR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TUBERCULOSE  EXAMES</a:t>
          </a:r>
        </a:p>
        <a:p>
          <a:pPr algn="ctr"/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Refere-se ao consolidado dos dados do estado por mês, do respectivo semestre. Os dados devem ser captados por município, consolidados e mantidos nas bases estaduais. Se houver necessidade, a DSR poderá solicitar os dados detalhados por município,  individualmente a cada estado.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</a:t>
          </a:r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olunas A 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</a:t>
          </a:r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B serão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preenchidas automaticamente ao preencher a planilha </a:t>
          </a:r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ID CONTROLES 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 a sigla da UF e o semestre em questão.</a:t>
          </a:r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Coluna C -  Espécies - 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 dados devem ser registrados segundo cada espécie: BOV. BUB, SUI, OUTRAS.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Coluna D – Propriedades testadas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Registrar o número de propriedades testadas no </a:t>
          </a:r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mês, por espécie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independentemente do tipo de teste realizado.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Colunas E, F, G – Animais TCC Reagentes; Animais TCC Inconclusivos e Animais TCC Total.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Registrar o número total de animais testados pela TCC (Teste Cervical Comparativo) e seus resultados, </a:t>
          </a:r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 mês, por espécie, 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devem ser registrados nestas colunas. A data a ser considerada é a data de emissão do laudo, emitido pelo próprio veterinário habilitado, para cada teste realizado.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Colunas H, I, J – Animais TCS Reagentes; Animais TCS Inconclusivos e Animais TCSTotal.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Registrar o número total de animais testados pela TCS (Teste Cervical Simples) e seus resultados, </a:t>
          </a:r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 mês, por espécie, 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devem ser registrados nestas colunas. A data a ser considerada é a data de emissão do laudo, emitido pelo próprio veterinário habilitado, para cada teste realizado.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Colunas K, L – Animais TCP Reagentes e Animais TPC Total.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Registrar o número total de animais testados pela prova TPC (Teste da Prega Caudal) e seus resultados, </a:t>
          </a:r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 mês, por espécie, 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devem ser registrados nestas colunas. A data a ser considerada é a data de emissão do laudo, emitido pelo próprio veterinário habilitado ou do laboratório, para cada teste realizado.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Coluna M- Número de animais testados em OUTRAS PROVAS REAGENTES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Registrar o número de animais testados em outras provas diagnósticas aprovadas pelo PNCEBT cujo resultado foi REAGENTE. A data a ser considerada é a data de emissão do laudo, emitido pelo laboratório, para cada teste realizado.</a:t>
          </a: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Coluna N- Número de animais testados em OUTRAS PROVAS Total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Registrar o número de animais testados em outras provas diagnósticas aprovadas pelo PNCEBT, independente de resultado. A data a ser considerada é a data de emissão do laudo, emitido pelo laboratório, para cada teste realizado</a:t>
          </a:r>
        </a:p>
        <a:p>
          <a:r>
            <a:rPr lang="pt-B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algn="l"/>
          <a:endParaRPr lang="pt-BR" sz="12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A1:R30"/>
  <sheetViews>
    <sheetView showGridLines="0" tabSelected="1" workbookViewId="0">
      <selection activeCell="G3" sqref="G3"/>
    </sheetView>
  </sheetViews>
  <sheetFormatPr defaultColWidth="8.85546875" defaultRowHeight="15"/>
  <cols>
    <col min="1" max="1" width="19.28515625" style="32" customWidth="1"/>
    <col min="2" max="2" width="8.42578125" style="32" customWidth="1"/>
    <col min="3" max="3" width="10.85546875" style="32" customWidth="1"/>
    <col min="4" max="4" width="12.42578125" style="32" customWidth="1"/>
    <col min="5" max="5" width="13.42578125" style="32" customWidth="1"/>
    <col min="6" max="6" width="23.28515625" style="32" customWidth="1"/>
    <col min="7" max="7" width="26" style="32" customWidth="1"/>
    <col min="8" max="8" width="17.42578125" style="32" customWidth="1"/>
    <col min="9" max="9" width="19.85546875" style="32" customWidth="1"/>
    <col min="10" max="11" width="14.140625" style="32" customWidth="1"/>
    <col min="12" max="13" width="14.85546875" style="32" customWidth="1"/>
    <col min="14" max="15" width="8.85546875" style="32" hidden="1" customWidth="1"/>
    <col min="16" max="16" width="8.85546875" style="36" hidden="1" customWidth="1"/>
    <col min="17" max="17" width="4" style="36" hidden="1" customWidth="1"/>
    <col min="18" max="18" width="8.85546875" style="32" hidden="1" customWidth="1"/>
    <col min="19" max="23" width="0" style="32" hidden="1" customWidth="1"/>
    <col min="24" max="16384" width="8.85546875" style="32"/>
  </cols>
  <sheetData>
    <row r="1" spans="1:17" s="30" customFormat="1" ht="65.25" customHeight="1">
      <c r="A1" s="50" t="s">
        <v>3462</v>
      </c>
      <c r="B1" s="50" t="s">
        <v>3463</v>
      </c>
      <c r="C1" s="50" t="s">
        <v>1417</v>
      </c>
      <c r="D1" s="50" t="s">
        <v>1402</v>
      </c>
      <c r="E1" s="50" t="s">
        <v>1423</v>
      </c>
      <c r="F1" s="50" t="s">
        <v>3465</v>
      </c>
      <c r="G1" s="50" t="s">
        <v>1435</v>
      </c>
      <c r="H1" s="50" t="s">
        <v>1436</v>
      </c>
      <c r="I1" s="50" t="s">
        <v>1437</v>
      </c>
      <c r="J1" s="50" t="s">
        <v>1465</v>
      </c>
      <c r="K1" s="50" t="s">
        <v>1466</v>
      </c>
      <c r="L1" s="50" t="s">
        <v>1463</v>
      </c>
      <c r="M1" s="50" t="s">
        <v>1464</v>
      </c>
      <c r="O1" s="30">
        <v>1</v>
      </c>
      <c r="P1" s="32"/>
      <c r="Q1" s="6" t="s">
        <v>3463</v>
      </c>
    </row>
    <row r="2" spans="1:17" s="30" customFormat="1" ht="33" customHeight="1">
      <c r="A2" s="50" t="s">
        <v>1412</v>
      </c>
      <c r="B2" s="51" t="s">
        <v>3485</v>
      </c>
      <c r="C2" s="52" t="s">
        <v>5444</v>
      </c>
      <c r="D2" s="52" t="s">
        <v>1507</v>
      </c>
      <c r="E2" s="53" t="str">
        <f>IF(SUM('BRUC VACINA'!W2:W854)&gt;0,"CORRIGIR","VALIDADO")</f>
        <v>VALIDADO</v>
      </c>
      <c r="F2" s="52"/>
      <c r="G2" s="52"/>
      <c r="H2" s="52"/>
      <c r="I2" s="52"/>
      <c r="J2" s="54"/>
      <c r="K2" s="54"/>
      <c r="L2" s="54"/>
      <c r="M2" s="54"/>
      <c r="Q2" s="55"/>
    </row>
    <row r="3" spans="1:17" s="30" customFormat="1" ht="33" customHeight="1">
      <c r="A3" s="50" t="s">
        <v>1413</v>
      </c>
      <c r="B3" s="53" t="str">
        <f t="shared" ref="B3:C6" si="0">B2</f>
        <v>RS</v>
      </c>
      <c r="C3" s="50" t="str">
        <f t="shared" si="0"/>
        <v>2°</v>
      </c>
      <c r="D3" s="52" t="s">
        <v>1507</v>
      </c>
      <c r="E3" s="53" t="str">
        <f>IF(SUM( 'BRUC ANTIGENOS'!Q2:Q19)&gt;0,"VERIFICAR","VALIDADO")</f>
        <v>VERIFICAR</v>
      </c>
      <c r="F3" s="52"/>
      <c r="G3" s="52"/>
      <c r="H3" s="52"/>
      <c r="I3" s="52"/>
      <c r="J3" s="54"/>
      <c r="K3" s="54"/>
      <c r="L3" s="54"/>
      <c r="M3" s="54"/>
      <c r="Q3" s="55"/>
    </row>
    <row r="4" spans="1:17" s="30" customFormat="1" ht="33" customHeight="1">
      <c r="A4" s="50" t="s">
        <v>1414</v>
      </c>
      <c r="B4" s="53" t="str">
        <f t="shared" si="0"/>
        <v>RS</v>
      </c>
      <c r="C4" s="50" t="str">
        <f t="shared" si="0"/>
        <v>2°</v>
      </c>
      <c r="D4" s="52" t="s">
        <v>1507</v>
      </c>
      <c r="E4" s="53" t="str">
        <f>IF(SUM( 'BRUC EXAMES'!AG2:AG2139)&gt;0,"CORRIGIR","VALIDADO")</f>
        <v>VALIDADO</v>
      </c>
      <c r="F4" s="56"/>
      <c r="G4" s="56"/>
      <c r="H4" s="52"/>
      <c r="I4" s="56"/>
      <c r="J4" s="57"/>
      <c r="K4" s="57"/>
      <c r="L4" s="57"/>
      <c r="M4" s="57"/>
      <c r="O4" s="30">
        <v>2</v>
      </c>
      <c r="Q4" s="55" t="s">
        <v>3450</v>
      </c>
    </row>
    <row r="5" spans="1:17" s="30" customFormat="1" ht="33" customHeight="1">
      <c r="A5" s="50" t="s">
        <v>1415</v>
      </c>
      <c r="B5" s="53" t="str">
        <f t="shared" si="0"/>
        <v>RS</v>
      </c>
      <c r="C5" s="50" t="str">
        <f t="shared" si="0"/>
        <v>2°</v>
      </c>
      <c r="D5" s="52" t="s">
        <v>1507</v>
      </c>
      <c r="E5" s="53" t="str">
        <f>IF(SUM(' TUB ALERGENOS'!V2:V13)&gt;0,"VERIFICAR","VALIDADO")</f>
        <v>VERIFICAR</v>
      </c>
      <c r="F5" s="56"/>
      <c r="G5" s="56"/>
      <c r="H5" s="52"/>
      <c r="I5" s="56"/>
      <c r="J5" s="57"/>
      <c r="K5" s="57"/>
      <c r="L5" s="57"/>
      <c r="M5" s="57"/>
      <c r="O5" s="30">
        <v>3</v>
      </c>
      <c r="Q5" s="55" t="s">
        <v>3467</v>
      </c>
    </row>
    <row r="6" spans="1:17" s="30" customFormat="1" ht="33" customHeight="1">
      <c r="A6" s="50" t="s">
        <v>1416</v>
      </c>
      <c r="B6" s="53" t="str">
        <f t="shared" si="0"/>
        <v>RS</v>
      </c>
      <c r="C6" s="50" t="str">
        <f t="shared" si="0"/>
        <v>2°</v>
      </c>
      <c r="D6" s="52" t="s">
        <v>1507</v>
      </c>
      <c r="E6" s="53" t="str">
        <f>IF(SUM('TUB EXAMES'!AI2:AI2139)&gt;0,"CORRIGIR","VALIDADO")</f>
        <v>VALIDADO</v>
      </c>
      <c r="F6" s="56"/>
      <c r="G6" s="56"/>
      <c r="H6" s="52"/>
      <c r="I6" s="56"/>
      <c r="J6" s="57"/>
      <c r="K6" s="57"/>
      <c r="L6" s="57"/>
      <c r="M6" s="57"/>
      <c r="O6" s="30">
        <v>4</v>
      </c>
      <c r="Q6" s="55" t="s">
        <v>3468</v>
      </c>
    </row>
    <row r="7" spans="1:17">
      <c r="O7" s="30">
        <v>5</v>
      </c>
      <c r="Q7" s="6" t="s">
        <v>3469</v>
      </c>
    </row>
    <row r="8" spans="1:17">
      <c r="O8" s="32">
        <v>6</v>
      </c>
      <c r="Q8" s="6" t="s">
        <v>3470</v>
      </c>
    </row>
    <row r="9" spans="1:17">
      <c r="O9" s="30">
        <v>7</v>
      </c>
      <c r="Q9" s="6" t="s">
        <v>3471</v>
      </c>
    </row>
    <row r="10" spans="1:17">
      <c r="O10" s="32">
        <v>8</v>
      </c>
      <c r="Q10" s="6" t="s">
        <v>3472</v>
      </c>
    </row>
    <row r="11" spans="1:17">
      <c r="O11" s="30">
        <v>9</v>
      </c>
      <c r="Q11" s="6" t="s">
        <v>3473</v>
      </c>
    </row>
    <row r="12" spans="1:17">
      <c r="O12" s="32">
        <v>10</v>
      </c>
      <c r="Q12" s="6" t="s">
        <v>3474</v>
      </c>
    </row>
    <row r="13" spans="1:17">
      <c r="O13" s="30">
        <v>11</v>
      </c>
      <c r="Q13" s="6" t="s">
        <v>3475</v>
      </c>
    </row>
    <row r="14" spans="1:17">
      <c r="O14" s="32">
        <v>12</v>
      </c>
      <c r="Q14" s="6" t="s">
        <v>3476</v>
      </c>
    </row>
    <row r="15" spans="1:17">
      <c r="Q15" s="6" t="s">
        <v>3477</v>
      </c>
    </row>
    <row r="16" spans="1:17">
      <c r="Q16" s="6" t="s">
        <v>3478</v>
      </c>
    </row>
    <row r="17" spans="17:17">
      <c r="Q17" s="6" t="s">
        <v>3479</v>
      </c>
    </row>
    <row r="18" spans="17:17">
      <c r="Q18" s="6" t="s">
        <v>3480</v>
      </c>
    </row>
    <row r="19" spans="17:17">
      <c r="Q19" s="6" t="s">
        <v>3466</v>
      </c>
    </row>
    <row r="20" spans="17:17">
      <c r="Q20" s="6" t="s">
        <v>3481</v>
      </c>
    </row>
    <row r="21" spans="17:17">
      <c r="Q21" s="6" t="s">
        <v>3482</v>
      </c>
    </row>
    <row r="22" spans="17:17">
      <c r="Q22" s="6" t="s">
        <v>3483</v>
      </c>
    </row>
    <row r="23" spans="17:17">
      <c r="Q23" s="6" t="s">
        <v>3484</v>
      </c>
    </row>
    <row r="24" spans="17:17">
      <c r="Q24" s="6" t="s">
        <v>3485</v>
      </c>
    </row>
    <row r="25" spans="17:17">
      <c r="Q25" s="6" t="s">
        <v>3486</v>
      </c>
    </row>
    <row r="26" spans="17:17">
      <c r="Q26" s="6" t="s">
        <v>3487</v>
      </c>
    </row>
    <row r="27" spans="17:17">
      <c r="Q27" s="6" t="s">
        <v>3488</v>
      </c>
    </row>
    <row r="28" spans="17:17">
      <c r="Q28" s="6" t="s">
        <v>3489</v>
      </c>
    </row>
    <row r="29" spans="17:17">
      <c r="Q29" s="6" t="s">
        <v>3490</v>
      </c>
    </row>
    <row r="30" spans="17:17">
      <c r="Q30" s="6" t="s">
        <v>3491</v>
      </c>
    </row>
  </sheetData>
  <sheetProtection sheet="1" objects="1" scenarios="1" sort="0" autoFilter="0"/>
  <autoFilter ref="D1:M1"/>
  <phoneticPr fontId="0" type="noConversion"/>
  <conditionalFormatting sqref="D2:E6">
    <cfRule type="cellIs" dxfId="19" priority="8" operator="equal">
      <formula>"NÃO"</formula>
    </cfRule>
  </conditionalFormatting>
  <conditionalFormatting sqref="H2:H6">
    <cfRule type="cellIs" dxfId="18" priority="7" operator="equal">
      <formula>"NÃO"</formula>
    </cfRule>
  </conditionalFormatting>
  <conditionalFormatting sqref="I2:I6">
    <cfRule type="cellIs" dxfId="17" priority="6" operator="equal">
      <formula>"NÃO"</formula>
    </cfRule>
  </conditionalFormatting>
  <conditionalFormatting sqref="E2:E6">
    <cfRule type="cellIs" dxfId="16" priority="4" operator="equal">
      <formula>"CORRIGIR"</formula>
    </cfRule>
    <cfRule type="cellIs" dxfId="15" priority="5" operator="equal">
      <formula>"SIM"</formula>
    </cfRule>
  </conditionalFormatting>
  <conditionalFormatting sqref="E2:E6">
    <cfRule type="containsText" dxfId="14" priority="1" operator="containsText" text="VALIDADO">
      <formula>NOT(ISERROR(SEARCH("VALIDADO",E2)))</formula>
    </cfRule>
    <cfRule type="cellIs" dxfId="13" priority="2" operator="equal">
      <formula>"DEVOLVA"</formula>
    </cfRule>
    <cfRule type="cellIs" dxfId="12" priority="3" operator="equal">
      <formula>"""DEVOLVA"""</formula>
    </cfRule>
  </conditionalFormatting>
  <dataValidations xWindow="259" yWindow="362" count="6">
    <dataValidation type="list" errorStyle="warning" allowBlank="1" showInputMessage="1" showErrorMessage="1" errorTitle="Opa" error="Faça a escolha na Lista, por favor!" promptTitle="UF" prompt="Selecione a UF na lista" sqref="B2">
      <formula1>$Q$4:$Q$30</formula1>
    </dataValidation>
    <dataValidation type="list" errorStyle="warning" allowBlank="1" showInputMessage="1" showErrorMessage="1" errorTitle="Opa" error="Selecione diretamente na lista suspensa! Obrigado" promptTitle="Selecione " prompt="O semestre" sqref="C2">
      <formula1>"1°,2°"</formula1>
    </dataValidation>
    <dataValidation type="list" errorStyle="warning" allowBlank="1" showInputMessage="1" showErrorMessage="1" errorTitle="Opa!" error="Confira as opções na lista e selecione uma delas!" promptTitle="Selecione" prompt="Informe se houve registro no Semestre" sqref="D2:D6">
      <formula1>"SIM,NÃO"</formula1>
    </dataValidation>
    <dataValidation type="textLength" errorStyle="warning" allowBlank="1" showInputMessage="1" showErrorMessage="1" errorTitle="Apenas letras" error="Esse campo apenas aceita letras, não podendo usar números" promptTitle="Descreva" prompt="O nome do responsável pelas informações nos informes " sqref="F2:G6">
      <formula1>0</formula1>
      <formula2>250</formula2>
    </dataValidation>
    <dataValidation type="list" errorStyle="warning" allowBlank="1" showInputMessage="1" showErrorMessage="1" errorTitle="Opa" error="Escolha entre os itens da lista" promptTitle="Selecione" prompt="Uma opção na lista" sqref="H2:I6">
      <formula1>"SIM,NÃO"</formula1>
    </dataValidation>
    <dataValidation type="date" errorStyle="warning" allowBlank="1" showInputMessage="1" showErrorMessage="1" errorTitle="Opa" error="Digite uma data entre 01/01/2017 e 01/01/2019" promptTitle="Campo de data" prompt="Digite a data no formato xx/xx/xx" sqref="J2:M6">
      <formula1>42736</formula1>
      <formula2>43466</formula2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/>
  </sheetPr>
  <dimension ref="A1:AI2139"/>
  <sheetViews>
    <sheetView showGridLines="0" zoomScale="86" zoomScaleNormal="86" zoomScalePageLayoutView="86" workbookViewId="0">
      <selection activeCell="AN9" sqref="AN9"/>
    </sheetView>
  </sheetViews>
  <sheetFormatPr defaultColWidth="8.85546875" defaultRowHeight="15"/>
  <cols>
    <col min="1" max="1" width="8" style="63" bestFit="1" customWidth="1"/>
    <col min="2" max="2" width="12.7109375" style="63" customWidth="1"/>
    <col min="3" max="3" width="12.7109375" style="63" bestFit="1" customWidth="1"/>
    <col min="4" max="4" width="16.7109375" style="63" customWidth="1"/>
    <col min="5" max="6" width="16.42578125" style="63" customWidth="1"/>
    <col min="7" max="7" width="16.7109375" style="63" customWidth="1"/>
    <col min="8" max="8" width="15.7109375" style="63" customWidth="1"/>
    <col min="9" max="9" width="16.140625" style="63" customWidth="1"/>
    <col min="10" max="10" width="16" style="63" customWidth="1"/>
    <col min="11" max="11" width="15.85546875" style="63" customWidth="1"/>
    <col min="12" max="12" width="15.7109375" style="63" customWidth="1"/>
    <col min="13" max="14" width="11.85546875" style="63" customWidth="1"/>
    <col min="15" max="15" width="18.140625" style="63" customWidth="1"/>
    <col min="16" max="18" width="13" style="63" customWidth="1"/>
    <col min="19" max="19" width="10.85546875" style="63" customWidth="1"/>
    <col min="20" max="35" width="9.140625" style="63" hidden="1" customWidth="1"/>
    <col min="36" max="37" width="9.140625" style="63" customWidth="1"/>
    <col min="38" max="16384" width="8.85546875" style="63"/>
  </cols>
  <sheetData>
    <row r="1" spans="1:35" ht="78" customHeight="1">
      <c r="A1" s="62" t="s">
        <v>3463</v>
      </c>
      <c r="B1" s="91" t="s">
        <v>3464</v>
      </c>
      <c r="C1" s="62" t="s">
        <v>1395</v>
      </c>
      <c r="D1" s="175" t="s">
        <v>1433</v>
      </c>
      <c r="E1" s="115" t="s">
        <v>1481</v>
      </c>
      <c r="F1" s="115" t="s">
        <v>1482</v>
      </c>
      <c r="G1" s="115" t="s">
        <v>1483</v>
      </c>
      <c r="H1" s="174" t="s">
        <v>1484</v>
      </c>
      <c r="I1" s="174" t="s">
        <v>1485</v>
      </c>
      <c r="J1" s="174" t="s">
        <v>1486</v>
      </c>
      <c r="K1" s="115" t="s">
        <v>1487</v>
      </c>
      <c r="L1" s="115" t="s">
        <v>1488</v>
      </c>
      <c r="M1" s="173" t="s">
        <v>1489</v>
      </c>
      <c r="N1" s="173" t="s">
        <v>1505</v>
      </c>
      <c r="O1" s="27" t="s">
        <v>1404</v>
      </c>
      <c r="P1" s="27" t="s">
        <v>1405</v>
      </c>
      <c r="Q1" s="27" t="s">
        <v>1419</v>
      </c>
      <c r="R1" s="27" t="s">
        <v>1420</v>
      </c>
      <c r="S1" s="28" t="s">
        <v>1411</v>
      </c>
    </row>
    <row r="2" spans="1:35" ht="27" customHeight="1">
      <c r="A2" s="116" t="str">
        <f>ID_CONTROLES!B5</f>
        <v>RS</v>
      </c>
      <c r="B2" s="126">
        <f>IF(ID_CONTROLES!$C$6="1°",1,7)</f>
        <v>7</v>
      </c>
      <c r="C2" s="118" t="s">
        <v>1467</v>
      </c>
      <c r="D2" s="51">
        <v>928</v>
      </c>
      <c r="E2" s="51">
        <v>145</v>
      </c>
      <c r="F2" s="51">
        <v>52</v>
      </c>
      <c r="G2" s="51">
        <v>16499</v>
      </c>
      <c r="H2" s="51"/>
      <c r="I2" s="51"/>
      <c r="J2" s="51"/>
      <c r="K2" s="51"/>
      <c r="L2" s="119"/>
      <c r="M2" s="119"/>
      <c r="N2" s="119"/>
      <c r="O2" s="116">
        <f>IF(D2&lt;=(G2+J2+L2+N2),0,"ERRO")</f>
        <v>0</v>
      </c>
      <c r="P2" s="116">
        <f>IF(H2+I2&lt;=J2,0,"ERRO")</f>
        <v>0</v>
      </c>
      <c r="Q2" s="116">
        <f>IF(K2&lt;=L2,0,"ERRO")</f>
        <v>0</v>
      </c>
      <c r="R2" s="116">
        <f>IF(M2&lt;=N2,0,"ERRO")</f>
        <v>0</v>
      </c>
      <c r="S2" s="162" t="str">
        <f>IF(AND(O2=0,P2=0,Q2=0,R2=0),"NÃO","SIM")</f>
        <v>NÃO</v>
      </c>
      <c r="Y2" s="5">
        <v>1</v>
      </c>
      <c r="AI2" s="64">
        <f>IF(S2="sim",1,0)</f>
        <v>0</v>
      </c>
    </row>
    <row r="3" spans="1:35" ht="27" customHeight="1">
      <c r="A3" s="116" t="str">
        <f t="shared" ref="A3:A25" si="0">$A$2</f>
        <v>RS</v>
      </c>
      <c r="B3" s="126">
        <f>IF(ID_CONTROLES!$C$6="1°",1,7)</f>
        <v>7</v>
      </c>
      <c r="C3" s="118" t="s">
        <v>1468</v>
      </c>
      <c r="D3" s="51"/>
      <c r="E3" s="51"/>
      <c r="F3" s="51"/>
      <c r="G3" s="51"/>
      <c r="H3" s="51"/>
      <c r="I3" s="51"/>
      <c r="J3" s="51"/>
      <c r="K3" s="51"/>
      <c r="L3" s="119"/>
      <c r="M3" s="119"/>
      <c r="N3" s="119"/>
      <c r="O3" s="116">
        <f>IF(D3&lt;=(G3+J3+L3+N3),0,"ERRO")</f>
        <v>0</v>
      </c>
      <c r="P3" s="116">
        <f>IF(H3+I3&lt;=J3,0,"ERRO")</f>
        <v>0</v>
      </c>
      <c r="Q3" s="116">
        <f>IF(K3&lt;=L3,0,"ERRO")</f>
        <v>0</v>
      </c>
      <c r="R3" s="116">
        <f>IF(M3&lt;=N3,0,"ERRO")</f>
        <v>0</v>
      </c>
      <c r="S3" s="162" t="str">
        <f>IF(AND(O3=0,P3=0,Q3=0,R3=0),"NÃO","SIM")</f>
        <v>NÃO</v>
      </c>
      <c r="Y3" s="5">
        <v>2</v>
      </c>
      <c r="AI3" s="64">
        <f>IF(S3="Não",0,1)</f>
        <v>0</v>
      </c>
    </row>
    <row r="4" spans="1:35" ht="27" customHeight="1">
      <c r="A4" s="116" t="str">
        <f t="shared" si="0"/>
        <v>RS</v>
      </c>
      <c r="B4" s="129">
        <f>IF(ID_CONTROLES!$C$6="1°",1,7)</f>
        <v>7</v>
      </c>
      <c r="C4" s="120" t="s">
        <v>1471</v>
      </c>
      <c r="D4" s="51"/>
      <c r="E4" s="51"/>
      <c r="F4" s="51"/>
      <c r="G4" s="51"/>
      <c r="H4" s="51"/>
      <c r="I4" s="51"/>
      <c r="J4" s="51"/>
      <c r="K4" s="51"/>
      <c r="L4" s="119"/>
      <c r="M4" s="119"/>
      <c r="N4" s="119"/>
      <c r="O4" s="116">
        <f>IF(D4&lt;=(G4+J4+L4+N4),0,"ERRO")</f>
        <v>0</v>
      </c>
      <c r="P4" s="116">
        <f>IF(H4+I4&lt;=J4,0,"ERRO")</f>
        <v>0</v>
      </c>
      <c r="Q4" s="116">
        <f>IF(K4&lt;=L4,0,"ERRO")</f>
        <v>0</v>
      </c>
      <c r="R4" s="116">
        <f>IF(M4&lt;=N4,0,"ERRO")</f>
        <v>0</v>
      </c>
      <c r="S4" s="162" t="str">
        <f>IF(AND(O4=0,P4=0,Q4=0,R4=0),"NÃO","SIM")</f>
        <v>NÃO</v>
      </c>
      <c r="Y4" s="5">
        <v>3</v>
      </c>
      <c r="AI4" s="64">
        <f>IF(S4="Não",0,1)</f>
        <v>0</v>
      </c>
    </row>
    <row r="5" spans="1:35" ht="27" customHeight="1">
      <c r="A5" s="121" t="str">
        <f t="shared" si="0"/>
        <v>RS</v>
      </c>
      <c r="B5" s="121">
        <f>IF(ID_CONTROLES!$C$6="1°",1,7)</f>
        <v>7</v>
      </c>
      <c r="C5" s="122" t="s">
        <v>1470</v>
      </c>
      <c r="D5" s="123"/>
      <c r="E5" s="123"/>
      <c r="F5" s="123"/>
      <c r="G5" s="123"/>
      <c r="H5" s="123"/>
      <c r="I5" s="123"/>
      <c r="J5" s="123"/>
      <c r="K5" s="123"/>
      <c r="L5" s="124"/>
      <c r="M5" s="124"/>
      <c r="N5" s="124"/>
      <c r="O5" s="121">
        <f>IF(D5&lt;=(G5+J5+L5+N5),0,"ERRO")</f>
        <v>0</v>
      </c>
      <c r="P5" s="121">
        <f>IF(H5+I5&lt;=J5,0,"ERRO")</f>
        <v>0</v>
      </c>
      <c r="Q5" s="121">
        <f>IF(K5&lt;=L5,0,"ERRO")</f>
        <v>0</v>
      </c>
      <c r="R5" s="121">
        <f>IF(M5&lt;=N5,0,"ERRO")</f>
        <v>0</v>
      </c>
      <c r="S5" s="163" t="str">
        <f>IF(AND(O5=0,P5=0,Q5=0,R5=0),"NÃO","SIM")</f>
        <v>NÃO</v>
      </c>
      <c r="Y5" s="5">
        <v>4</v>
      </c>
      <c r="AI5" s="64">
        <f>IF(S5="Não",0,1)</f>
        <v>0</v>
      </c>
    </row>
    <row r="6" spans="1:35" ht="27" customHeight="1">
      <c r="A6" s="125" t="str">
        <f t="shared" si="0"/>
        <v>RS</v>
      </c>
      <c r="B6" s="130">
        <f>$B$2+1</f>
        <v>8</v>
      </c>
      <c r="C6" s="118" t="s">
        <v>1467</v>
      </c>
      <c r="D6" s="51">
        <v>951</v>
      </c>
      <c r="E6" s="51">
        <v>150</v>
      </c>
      <c r="F6" s="51">
        <v>184</v>
      </c>
      <c r="G6" s="51">
        <v>13884</v>
      </c>
      <c r="H6" s="51"/>
      <c r="I6" s="51"/>
      <c r="J6" s="51"/>
      <c r="K6" s="51"/>
      <c r="L6" s="51"/>
      <c r="M6" s="51"/>
      <c r="N6" s="51"/>
      <c r="O6" s="125">
        <f t="shared" ref="O6:O25" si="1">IF(D6&lt;=(G6+J6+L6+N6),0,"ERRO")</f>
        <v>0</v>
      </c>
      <c r="P6" s="125">
        <f t="shared" ref="P6:P25" si="2">IF(H6+I6&lt;=J6,0,"ERRO")</f>
        <v>0</v>
      </c>
      <c r="Q6" s="125">
        <f t="shared" ref="Q6:Q25" si="3">IF(K6&lt;=L6,0,"ERRO")</f>
        <v>0</v>
      </c>
      <c r="R6" s="125">
        <f t="shared" ref="R6:R25" si="4">IF(M6&lt;=N6,0,"ERRO")</f>
        <v>0</v>
      </c>
      <c r="S6" s="164" t="str">
        <f t="shared" ref="S6:S25" si="5">IF(AND(O6=0,P6=0,Q6=0,R6=0),"NÃO","SIM")</f>
        <v>NÃO</v>
      </c>
      <c r="AI6" s="64"/>
    </row>
    <row r="7" spans="1:35" ht="27" customHeight="1">
      <c r="A7" s="116" t="str">
        <f t="shared" si="0"/>
        <v>RS</v>
      </c>
      <c r="B7" s="127">
        <f>$B$2+1</f>
        <v>8</v>
      </c>
      <c r="C7" s="118" t="s">
        <v>1468</v>
      </c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116">
        <f t="shared" si="1"/>
        <v>0</v>
      </c>
      <c r="P7" s="116">
        <f t="shared" si="2"/>
        <v>0</v>
      </c>
      <c r="Q7" s="116">
        <f t="shared" si="3"/>
        <v>0</v>
      </c>
      <c r="R7" s="116">
        <f t="shared" si="4"/>
        <v>0</v>
      </c>
      <c r="S7" s="162" t="str">
        <f t="shared" si="5"/>
        <v>NÃO</v>
      </c>
      <c r="AI7" s="64"/>
    </row>
    <row r="8" spans="1:35" ht="27" customHeight="1">
      <c r="A8" s="116" t="str">
        <f t="shared" si="0"/>
        <v>RS</v>
      </c>
      <c r="B8" s="128">
        <f>$B$2+1</f>
        <v>8</v>
      </c>
      <c r="C8" s="120" t="s">
        <v>1471</v>
      </c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116">
        <f t="shared" si="1"/>
        <v>0</v>
      </c>
      <c r="P8" s="116">
        <f t="shared" si="2"/>
        <v>0</v>
      </c>
      <c r="Q8" s="116">
        <f t="shared" si="3"/>
        <v>0</v>
      </c>
      <c r="R8" s="116">
        <f t="shared" si="4"/>
        <v>0</v>
      </c>
      <c r="S8" s="162" t="str">
        <f t="shared" si="5"/>
        <v>NÃO</v>
      </c>
      <c r="AI8" s="64"/>
    </row>
    <row r="9" spans="1:35" ht="27" customHeight="1">
      <c r="A9" s="121" t="str">
        <f t="shared" si="0"/>
        <v>RS</v>
      </c>
      <c r="B9" s="131">
        <f>$B$2+1</f>
        <v>8</v>
      </c>
      <c r="C9" s="122" t="s">
        <v>1470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121">
        <f t="shared" si="1"/>
        <v>0</v>
      </c>
      <c r="P9" s="121">
        <f t="shared" si="2"/>
        <v>0</v>
      </c>
      <c r="Q9" s="121">
        <f t="shared" si="3"/>
        <v>0</v>
      </c>
      <c r="R9" s="121">
        <f t="shared" si="4"/>
        <v>0</v>
      </c>
      <c r="S9" s="163" t="str">
        <f t="shared" si="5"/>
        <v>NÃO</v>
      </c>
      <c r="AI9" s="64"/>
    </row>
    <row r="10" spans="1:35" ht="27" customHeight="1">
      <c r="A10" s="125" t="str">
        <f t="shared" si="0"/>
        <v>RS</v>
      </c>
      <c r="B10" s="130">
        <f t="shared" ref="B10:B25" si="6">B6+1</f>
        <v>9</v>
      </c>
      <c r="C10" s="118" t="s">
        <v>1467</v>
      </c>
      <c r="D10" s="51">
        <v>899</v>
      </c>
      <c r="E10" s="51">
        <v>116</v>
      </c>
      <c r="F10" s="51">
        <v>112</v>
      </c>
      <c r="G10" s="51">
        <v>13015</v>
      </c>
      <c r="H10" s="51"/>
      <c r="I10" s="51"/>
      <c r="J10" s="51"/>
      <c r="K10" s="51"/>
      <c r="L10" s="51"/>
      <c r="M10" s="51"/>
      <c r="N10" s="51"/>
      <c r="O10" s="125">
        <f t="shared" si="1"/>
        <v>0</v>
      </c>
      <c r="P10" s="125">
        <f t="shared" si="2"/>
        <v>0</v>
      </c>
      <c r="Q10" s="125">
        <f t="shared" si="3"/>
        <v>0</v>
      </c>
      <c r="R10" s="125">
        <f t="shared" si="4"/>
        <v>0</v>
      </c>
      <c r="S10" s="164" t="str">
        <f t="shared" si="5"/>
        <v>NÃO</v>
      </c>
      <c r="AI10" s="64"/>
    </row>
    <row r="11" spans="1:35" ht="27" customHeight="1">
      <c r="A11" s="116" t="str">
        <f t="shared" si="0"/>
        <v>RS</v>
      </c>
      <c r="B11" s="127">
        <f t="shared" si="6"/>
        <v>9</v>
      </c>
      <c r="C11" s="118" t="s">
        <v>1468</v>
      </c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116">
        <f t="shared" si="1"/>
        <v>0</v>
      </c>
      <c r="P11" s="116">
        <f t="shared" si="2"/>
        <v>0</v>
      </c>
      <c r="Q11" s="116">
        <f t="shared" si="3"/>
        <v>0</v>
      </c>
      <c r="R11" s="116">
        <f t="shared" si="4"/>
        <v>0</v>
      </c>
      <c r="S11" s="162" t="str">
        <f t="shared" si="5"/>
        <v>NÃO</v>
      </c>
      <c r="AI11" s="64"/>
    </row>
    <row r="12" spans="1:35" ht="27" customHeight="1">
      <c r="A12" s="116" t="str">
        <f t="shared" si="0"/>
        <v>RS</v>
      </c>
      <c r="B12" s="128">
        <f t="shared" si="6"/>
        <v>9</v>
      </c>
      <c r="C12" s="120" t="s">
        <v>1471</v>
      </c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116">
        <f t="shared" si="1"/>
        <v>0</v>
      </c>
      <c r="P12" s="116">
        <f t="shared" si="2"/>
        <v>0</v>
      </c>
      <c r="Q12" s="116">
        <f t="shared" si="3"/>
        <v>0</v>
      </c>
      <c r="R12" s="116">
        <f t="shared" si="4"/>
        <v>0</v>
      </c>
      <c r="S12" s="162" t="str">
        <f t="shared" si="5"/>
        <v>NÃO</v>
      </c>
      <c r="AI12" s="64"/>
    </row>
    <row r="13" spans="1:35" ht="27" customHeight="1">
      <c r="A13" s="121" t="str">
        <f t="shared" si="0"/>
        <v>RS</v>
      </c>
      <c r="B13" s="131">
        <f t="shared" si="6"/>
        <v>9</v>
      </c>
      <c r="C13" s="122" t="s">
        <v>1470</v>
      </c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121">
        <f t="shared" si="1"/>
        <v>0</v>
      </c>
      <c r="P13" s="121">
        <f t="shared" si="2"/>
        <v>0</v>
      </c>
      <c r="Q13" s="121">
        <f t="shared" si="3"/>
        <v>0</v>
      </c>
      <c r="R13" s="121">
        <f t="shared" si="4"/>
        <v>0</v>
      </c>
      <c r="S13" s="163" t="str">
        <f t="shared" si="5"/>
        <v>NÃO</v>
      </c>
      <c r="AI13" s="64"/>
    </row>
    <row r="14" spans="1:35" ht="27" customHeight="1">
      <c r="A14" s="125" t="str">
        <f t="shared" si="0"/>
        <v>RS</v>
      </c>
      <c r="B14" s="130">
        <f t="shared" si="6"/>
        <v>10</v>
      </c>
      <c r="C14" s="118" t="s">
        <v>1467</v>
      </c>
      <c r="D14" s="51">
        <v>1148</v>
      </c>
      <c r="E14" s="51">
        <v>174</v>
      </c>
      <c r="F14" s="51">
        <v>99</v>
      </c>
      <c r="G14" s="51">
        <v>27894</v>
      </c>
      <c r="H14" s="51"/>
      <c r="I14" s="51"/>
      <c r="J14" s="51"/>
      <c r="K14" s="51"/>
      <c r="L14" s="51"/>
      <c r="M14" s="51"/>
      <c r="N14" s="51"/>
      <c r="O14" s="125">
        <f t="shared" si="1"/>
        <v>0</v>
      </c>
      <c r="P14" s="125">
        <f t="shared" si="2"/>
        <v>0</v>
      </c>
      <c r="Q14" s="125">
        <f t="shared" si="3"/>
        <v>0</v>
      </c>
      <c r="R14" s="125">
        <f t="shared" si="4"/>
        <v>0</v>
      </c>
      <c r="S14" s="164" t="str">
        <f t="shared" si="5"/>
        <v>NÃO</v>
      </c>
      <c r="AI14" s="64"/>
    </row>
    <row r="15" spans="1:35" ht="27" customHeight="1">
      <c r="A15" s="116" t="str">
        <f t="shared" si="0"/>
        <v>RS</v>
      </c>
      <c r="B15" s="127">
        <f t="shared" si="6"/>
        <v>10</v>
      </c>
      <c r="C15" s="118" t="s">
        <v>1468</v>
      </c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116">
        <f t="shared" si="1"/>
        <v>0</v>
      </c>
      <c r="P15" s="116">
        <f t="shared" si="2"/>
        <v>0</v>
      </c>
      <c r="Q15" s="116">
        <f t="shared" si="3"/>
        <v>0</v>
      </c>
      <c r="R15" s="116">
        <f t="shared" si="4"/>
        <v>0</v>
      </c>
      <c r="S15" s="162" t="str">
        <f t="shared" si="5"/>
        <v>NÃO</v>
      </c>
      <c r="AI15" s="64"/>
    </row>
    <row r="16" spans="1:35" ht="27" customHeight="1">
      <c r="A16" s="116" t="str">
        <f t="shared" si="0"/>
        <v>RS</v>
      </c>
      <c r="B16" s="128">
        <f t="shared" si="6"/>
        <v>10</v>
      </c>
      <c r="C16" s="120" t="s">
        <v>1471</v>
      </c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116">
        <f t="shared" si="1"/>
        <v>0</v>
      </c>
      <c r="P16" s="116">
        <f t="shared" si="2"/>
        <v>0</v>
      </c>
      <c r="Q16" s="116">
        <f t="shared" si="3"/>
        <v>0</v>
      </c>
      <c r="R16" s="116">
        <f t="shared" si="4"/>
        <v>0</v>
      </c>
      <c r="S16" s="162" t="str">
        <f t="shared" si="5"/>
        <v>NÃO</v>
      </c>
      <c r="AI16" s="64"/>
    </row>
    <row r="17" spans="1:35" ht="27" customHeight="1">
      <c r="A17" s="121" t="str">
        <f t="shared" si="0"/>
        <v>RS</v>
      </c>
      <c r="B17" s="131">
        <f t="shared" si="6"/>
        <v>10</v>
      </c>
      <c r="C17" s="122" t="s">
        <v>1470</v>
      </c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121">
        <f t="shared" si="1"/>
        <v>0</v>
      </c>
      <c r="P17" s="121">
        <f t="shared" si="2"/>
        <v>0</v>
      </c>
      <c r="Q17" s="121">
        <f t="shared" si="3"/>
        <v>0</v>
      </c>
      <c r="R17" s="121">
        <f t="shared" si="4"/>
        <v>0</v>
      </c>
      <c r="S17" s="163" t="str">
        <f t="shared" si="5"/>
        <v>NÃO</v>
      </c>
      <c r="AI17" s="64"/>
    </row>
    <row r="18" spans="1:35" ht="27" customHeight="1">
      <c r="A18" s="125" t="str">
        <f t="shared" si="0"/>
        <v>RS</v>
      </c>
      <c r="B18" s="130">
        <f t="shared" si="6"/>
        <v>11</v>
      </c>
      <c r="C18" s="118" t="s">
        <v>1467</v>
      </c>
      <c r="D18" s="51">
        <v>1530</v>
      </c>
      <c r="E18" s="51">
        <v>671</v>
      </c>
      <c r="F18" s="51">
        <v>123</v>
      </c>
      <c r="G18" s="51">
        <v>27571</v>
      </c>
      <c r="H18" s="51"/>
      <c r="I18" s="51"/>
      <c r="J18" s="51"/>
      <c r="K18" s="51"/>
      <c r="L18" s="51"/>
      <c r="M18" s="51"/>
      <c r="N18" s="51"/>
      <c r="O18" s="125">
        <f t="shared" si="1"/>
        <v>0</v>
      </c>
      <c r="P18" s="125">
        <f t="shared" si="2"/>
        <v>0</v>
      </c>
      <c r="Q18" s="125">
        <f t="shared" si="3"/>
        <v>0</v>
      </c>
      <c r="R18" s="125">
        <f t="shared" si="4"/>
        <v>0</v>
      </c>
      <c r="S18" s="164" t="str">
        <f t="shared" si="5"/>
        <v>NÃO</v>
      </c>
      <c r="AI18" s="64"/>
    </row>
    <row r="19" spans="1:35" ht="27" customHeight="1">
      <c r="A19" s="116" t="str">
        <f t="shared" si="0"/>
        <v>RS</v>
      </c>
      <c r="B19" s="127">
        <f t="shared" si="6"/>
        <v>11</v>
      </c>
      <c r="C19" s="118" t="s">
        <v>1468</v>
      </c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116">
        <f t="shared" si="1"/>
        <v>0</v>
      </c>
      <c r="P19" s="116">
        <f t="shared" si="2"/>
        <v>0</v>
      </c>
      <c r="Q19" s="116">
        <f t="shared" si="3"/>
        <v>0</v>
      </c>
      <c r="R19" s="116">
        <f t="shared" si="4"/>
        <v>0</v>
      </c>
      <c r="S19" s="162" t="str">
        <f t="shared" si="5"/>
        <v>NÃO</v>
      </c>
      <c r="AI19" s="64"/>
    </row>
    <row r="20" spans="1:35" ht="27" customHeight="1">
      <c r="A20" s="116" t="str">
        <f t="shared" si="0"/>
        <v>RS</v>
      </c>
      <c r="B20" s="128">
        <f t="shared" si="6"/>
        <v>11</v>
      </c>
      <c r="C20" s="120" t="s">
        <v>1471</v>
      </c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116">
        <f t="shared" si="1"/>
        <v>0</v>
      </c>
      <c r="P20" s="116">
        <f t="shared" si="2"/>
        <v>0</v>
      </c>
      <c r="Q20" s="116">
        <f t="shared" si="3"/>
        <v>0</v>
      </c>
      <c r="R20" s="116">
        <f t="shared" si="4"/>
        <v>0</v>
      </c>
      <c r="S20" s="162" t="str">
        <f t="shared" si="5"/>
        <v>NÃO</v>
      </c>
      <c r="AI20" s="64"/>
    </row>
    <row r="21" spans="1:35" ht="27" customHeight="1">
      <c r="A21" s="121" t="str">
        <f t="shared" si="0"/>
        <v>RS</v>
      </c>
      <c r="B21" s="131">
        <f t="shared" si="6"/>
        <v>11</v>
      </c>
      <c r="C21" s="122" t="s">
        <v>1470</v>
      </c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121">
        <f t="shared" si="1"/>
        <v>0</v>
      </c>
      <c r="P21" s="121">
        <f t="shared" si="2"/>
        <v>0</v>
      </c>
      <c r="Q21" s="121">
        <f t="shared" si="3"/>
        <v>0</v>
      </c>
      <c r="R21" s="121">
        <f t="shared" si="4"/>
        <v>0</v>
      </c>
      <c r="S21" s="163" t="str">
        <f t="shared" si="5"/>
        <v>NÃO</v>
      </c>
      <c r="AI21" s="64"/>
    </row>
    <row r="22" spans="1:35" ht="27" customHeight="1">
      <c r="A22" s="125" t="str">
        <f t="shared" si="0"/>
        <v>RS</v>
      </c>
      <c r="B22" s="130">
        <f t="shared" si="6"/>
        <v>12</v>
      </c>
      <c r="C22" s="118" t="s">
        <v>1467</v>
      </c>
      <c r="D22" s="51">
        <v>1135</v>
      </c>
      <c r="E22" s="51">
        <v>265</v>
      </c>
      <c r="F22" s="51">
        <v>85</v>
      </c>
      <c r="G22" s="51">
        <v>23313</v>
      </c>
      <c r="H22" s="51"/>
      <c r="I22" s="51"/>
      <c r="J22" s="51"/>
      <c r="K22" s="51"/>
      <c r="L22" s="51"/>
      <c r="M22" s="51"/>
      <c r="N22" s="51"/>
      <c r="O22" s="125">
        <f t="shared" si="1"/>
        <v>0</v>
      </c>
      <c r="P22" s="125">
        <f t="shared" si="2"/>
        <v>0</v>
      </c>
      <c r="Q22" s="125">
        <f t="shared" si="3"/>
        <v>0</v>
      </c>
      <c r="R22" s="125">
        <f t="shared" si="4"/>
        <v>0</v>
      </c>
      <c r="S22" s="164" t="str">
        <f t="shared" si="5"/>
        <v>NÃO</v>
      </c>
      <c r="AI22" s="64"/>
    </row>
    <row r="23" spans="1:35" ht="27" customHeight="1">
      <c r="A23" s="116" t="str">
        <f t="shared" si="0"/>
        <v>RS</v>
      </c>
      <c r="B23" s="127">
        <f t="shared" si="6"/>
        <v>12</v>
      </c>
      <c r="C23" s="118" t="s">
        <v>1468</v>
      </c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116">
        <f t="shared" si="1"/>
        <v>0</v>
      </c>
      <c r="P23" s="116">
        <f t="shared" si="2"/>
        <v>0</v>
      </c>
      <c r="Q23" s="116">
        <f t="shared" si="3"/>
        <v>0</v>
      </c>
      <c r="R23" s="116">
        <f t="shared" si="4"/>
        <v>0</v>
      </c>
      <c r="S23" s="162" t="str">
        <f t="shared" si="5"/>
        <v>NÃO</v>
      </c>
      <c r="AI23" s="64"/>
    </row>
    <row r="24" spans="1:35" ht="27" customHeight="1">
      <c r="A24" s="116" t="str">
        <f t="shared" si="0"/>
        <v>RS</v>
      </c>
      <c r="B24" s="128">
        <f t="shared" si="6"/>
        <v>12</v>
      </c>
      <c r="C24" s="120" t="s">
        <v>1471</v>
      </c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116">
        <f t="shared" si="1"/>
        <v>0</v>
      </c>
      <c r="P24" s="116">
        <f t="shared" si="2"/>
        <v>0</v>
      </c>
      <c r="Q24" s="116">
        <f t="shared" si="3"/>
        <v>0</v>
      </c>
      <c r="R24" s="116">
        <f t="shared" si="4"/>
        <v>0</v>
      </c>
      <c r="S24" s="162" t="str">
        <f t="shared" si="5"/>
        <v>NÃO</v>
      </c>
      <c r="AI24" s="64"/>
    </row>
    <row r="25" spans="1:35" ht="27" customHeight="1">
      <c r="A25" s="121" t="str">
        <f t="shared" si="0"/>
        <v>RS</v>
      </c>
      <c r="B25" s="131">
        <f t="shared" si="6"/>
        <v>12</v>
      </c>
      <c r="C25" s="122" t="s">
        <v>1470</v>
      </c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121">
        <f t="shared" si="1"/>
        <v>0</v>
      </c>
      <c r="P25" s="121">
        <f t="shared" si="2"/>
        <v>0</v>
      </c>
      <c r="Q25" s="121">
        <f t="shared" si="3"/>
        <v>0</v>
      </c>
      <c r="R25" s="121">
        <f t="shared" si="4"/>
        <v>0</v>
      </c>
      <c r="S25" s="163" t="str">
        <f t="shared" si="5"/>
        <v>NÃO</v>
      </c>
      <c r="AI25" s="64"/>
    </row>
    <row r="26" spans="1:35" ht="16.5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AI26" s="64"/>
    </row>
    <row r="27" spans="1:35" ht="16.5">
      <c r="A27" s="65"/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AI27" s="64"/>
    </row>
    <row r="28" spans="1:35" ht="16.5">
      <c r="A28" s="65"/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AI28" s="64"/>
    </row>
    <row r="29" spans="1:35" ht="16.5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AI29" s="64"/>
    </row>
    <row r="30" spans="1:35" ht="16.5">
      <c r="A30" s="65"/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AI30" s="64"/>
    </row>
    <row r="31" spans="1:35" ht="16.5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AI31" s="64"/>
    </row>
    <row r="32" spans="1:35" ht="16.5">
      <c r="A32" s="65"/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AI32" s="64"/>
    </row>
    <row r="33" spans="1:35" ht="16.5">
      <c r="A33" s="65"/>
      <c r="B33" s="65"/>
      <c r="C33" s="65"/>
      <c r="D33" s="65"/>
      <c r="E33" s="65"/>
      <c r="F33" s="114" t="s">
        <v>1495</v>
      </c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AI33" s="64"/>
    </row>
    <row r="34" spans="1:35" ht="16.5">
      <c r="A34" s="65"/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AI34" s="64"/>
    </row>
    <row r="35" spans="1:35" ht="16.5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AI35" s="64"/>
    </row>
    <row r="36" spans="1:35" ht="16.5">
      <c r="A36" s="65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AI36" s="64"/>
    </row>
    <row r="37" spans="1:35" ht="16.5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AI37" s="64"/>
    </row>
    <row r="38" spans="1:35" ht="16.5">
      <c r="A38" s="65"/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AI38" s="64"/>
    </row>
    <row r="39" spans="1:35" ht="16.5">
      <c r="A39" s="65"/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AI39" s="64"/>
    </row>
    <row r="40" spans="1:35" ht="16.5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AI40" s="64"/>
    </row>
    <row r="41" spans="1:35" ht="16.5">
      <c r="A41" s="65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AI41" s="64"/>
    </row>
    <row r="42" spans="1:35" ht="16.5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AI42" s="64"/>
    </row>
    <row r="43" spans="1:35" ht="16.5">
      <c r="A43" s="65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AI43" s="64"/>
    </row>
    <row r="44" spans="1:35" ht="16.5">
      <c r="A44" s="65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AI44" s="64"/>
    </row>
    <row r="45" spans="1:35" ht="16.5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AI45" s="64"/>
    </row>
    <row r="46" spans="1:35" ht="16.5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AI46" s="64"/>
    </row>
    <row r="47" spans="1:35" ht="16.5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AI47" s="64"/>
    </row>
    <row r="48" spans="1:35" ht="16.5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AI48" s="64"/>
    </row>
    <row r="49" spans="1:35" ht="16.5">
      <c r="A49" s="65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AI49" s="64"/>
    </row>
    <row r="50" spans="1:35" ht="16.5">
      <c r="A50" s="65"/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AI50" s="64"/>
    </row>
    <row r="51" spans="1:35" ht="16.5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AI51" s="64"/>
    </row>
    <row r="52" spans="1:35" ht="16.5">
      <c r="A52" s="65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AI52" s="64"/>
    </row>
    <row r="53" spans="1:35" ht="16.5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AI53" s="64"/>
    </row>
    <row r="54" spans="1:35" ht="16.5">
      <c r="A54" s="65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AI54" s="64"/>
    </row>
    <row r="55" spans="1:35" ht="16.5">
      <c r="A55" s="65"/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AI55" s="64"/>
    </row>
    <row r="56" spans="1:35" ht="16.5">
      <c r="A56" s="65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AI56" s="64"/>
    </row>
    <row r="57" spans="1:35" ht="16.5">
      <c r="A57" s="65"/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AI57" s="64"/>
    </row>
    <row r="58" spans="1:35" ht="16.5">
      <c r="A58" s="65"/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AI58" s="64"/>
    </row>
    <row r="59" spans="1:35" ht="16.5">
      <c r="A59" s="65"/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AI59" s="64"/>
    </row>
    <row r="60" spans="1:35" ht="16.5">
      <c r="A60" s="65"/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AI60" s="64"/>
    </row>
    <row r="61" spans="1:35" ht="16.5">
      <c r="A61" s="65"/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AI61" s="64"/>
    </row>
    <row r="62" spans="1:35" ht="16.5">
      <c r="A62" s="65"/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AI62" s="64"/>
    </row>
    <row r="63" spans="1:35" ht="16.5">
      <c r="A63" s="65"/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AI63" s="64"/>
    </row>
    <row r="64" spans="1:35" ht="16.5">
      <c r="A64" s="65"/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AI64" s="64"/>
    </row>
    <row r="65" spans="1:35" ht="16.5">
      <c r="A65" s="65"/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AI65" s="64"/>
    </row>
    <row r="66" spans="1:35" ht="16.5">
      <c r="A66" s="65"/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AI66" s="64"/>
    </row>
    <row r="67" spans="1:35" ht="16.5">
      <c r="A67" s="65"/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AI67" s="64"/>
    </row>
    <row r="68" spans="1:35" ht="16.5">
      <c r="A68" s="65"/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AI68" s="64"/>
    </row>
    <row r="69" spans="1:35" ht="16.5">
      <c r="A69" s="65"/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AI69" s="64"/>
    </row>
    <row r="70" spans="1:35" ht="16.5">
      <c r="A70" s="65"/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AI70" s="64"/>
    </row>
    <row r="71" spans="1:35" ht="16.5">
      <c r="A71" s="65"/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AI71" s="64"/>
    </row>
    <row r="72" spans="1:35" ht="16.5">
      <c r="A72" s="65"/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AI72" s="64"/>
    </row>
    <row r="73" spans="1:35" ht="16.5">
      <c r="A73" s="65"/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AI73" s="64"/>
    </row>
    <row r="74" spans="1:35" ht="16.5">
      <c r="A74" s="65"/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AI74" s="64"/>
    </row>
    <row r="75" spans="1:35" ht="16.5">
      <c r="A75" s="65"/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AI75" s="64"/>
    </row>
    <row r="76" spans="1:35" ht="16.5">
      <c r="A76" s="65"/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AI76" s="64"/>
    </row>
    <row r="77" spans="1:35" ht="16.5">
      <c r="A77" s="65"/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AI77" s="64"/>
    </row>
    <row r="78" spans="1:35" ht="16.5">
      <c r="A78" s="65"/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AI78" s="64"/>
    </row>
    <row r="79" spans="1:35" ht="16.5">
      <c r="A79" s="65"/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AI79" s="64"/>
    </row>
    <row r="80" spans="1:35" ht="16.5">
      <c r="A80" s="65"/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AI80" s="64"/>
    </row>
    <row r="81" spans="1:35" ht="16.5">
      <c r="A81" s="65"/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AI81" s="64"/>
    </row>
    <row r="82" spans="1:35" ht="16.5">
      <c r="A82" s="65"/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AI82" s="64"/>
    </row>
    <row r="83" spans="1:35" ht="16.5">
      <c r="A83" s="65"/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AI83" s="64"/>
    </row>
    <row r="84" spans="1:35" ht="16.5">
      <c r="A84" s="65"/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AI84" s="64"/>
    </row>
    <row r="85" spans="1:35" ht="16.5">
      <c r="A85" s="65"/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AI85" s="64"/>
    </row>
    <row r="86" spans="1:35" ht="16.5">
      <c r="A86" s="65"/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AI86" s="64"/>
    </row>
    <row r="87" spans="1:35" ht="16.5">
      <c r="A87" s="65"/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AI87" s="64"/>
    </row>
    <row r="88" spans="1:35" ht="16.5">
      <c r="A88" s="65"/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AI88" s="64"/>
    </row>
    <row r="89" spans="1:35" ht="16.5">
      <c r="A89" s="65"/>
      <c r="B89" s="65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AI89" s="64"/>
    </row>
    <row r="90" spans="1:35" ht="16.5">
      <c r="A90" s="65"/>
      <c r="B90" s="65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AI90" s="64"/>
    </row>
    <row r="91" spans="1:35" ht="16.5">
      <c r="A91" s="65"/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  <c r="AI91" s="64"/>
    </row>
    <row r="92" spans="1:35" ht="16.5">
      <c r="A92" s="65"/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  <c r="AI92" s="64"/>
    </row>
    <row r="93" spans="1:35" ht="16.5">
      <c r="A93" s="65"/>
      <c r="B93" s="65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/>
      <c r="AI93" s="64"/>
    </row>
    <row r="94" spans="1:35" ht="16.5">
      <c r="A94" s="65"/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AI94" s="64"/>
    </row>
    <row r="95" spans="1:35" ht="16.5">
      <c r="A95" s="65"/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  <c r="AI95" s="64"/>
    </row>
    <row r="96" spans="1:35" ht="16.5">
      <c r="A96" s="65"/>
      <c r="B96" s="65"/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65"/>
      <c r="Q96" s="65"/>
      <c r="R96" s="65"/>
      <c r="S96" s="65"/>
      <c r="AI96" s="64"/>
    </row>
    <row r="97" spans="1:35" ht="16.5">
      <c r="A97" s="65"/>
      <c r="B97" s="65"/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  <c r="AI97" s="64"/>
    </row>
    <row r="98" spans="1:35" ht="16.5">
      <c r="A98" s="65"/>
      <c r="B98" s="65"/>
      <c r="C98" s="65"/>
      <c r="D98" s="65"/>
      <c r="E98" s="65"/>
      <c r="F98" s="65"/>
      <c r="G98" s="65"/>
      <c r="H98" s="65"/>
      <c r="I98" s="65"/>
      <c r="J98" s="65"/>
      <c r="K98" s="65"/>
      <c r="L98" s="65"/>
      <c r="M98" s="65"/>
      <c r="N98" s="65"/>
      <c r="O98" s="65"/>
      <c r="P98" s="65"/>
      <c r="Q98" s="65"/>
      <c r="R98" s="65"/>
      <c r="S98" s="65"/>
      <c r="AI98" s="64"/>
    </row>
    <row r="99" spans="1:35" ht="16.5">
      <c r="A99" s="65"/>
      <c r="B99" s="65"/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AI99" s="64"/>
    </row>
    <row r="100" spans="1:35" ht="16.5">
      <c r="A100" s="65"/>
      <c r="B100" s="65"/>
      <c r="C100" s="65"/>
      <c r="D100" s="65"/>
      <c r="E100" s="65"/>
      <c r="F100" s="65"/>
      <c r="G100" s="65"/>
      <c r="H100" s="65"/>
      <c r="I100" s="65"/>
      <c r="J100" s="65"/>
      <c r="K100" s="65"/>
      <c r="L100" s="65"/>
      <c r="M100" s="65"/>
      <c r="N100" s="65"/>
      <c r="O100" s="65"/>
      <c r="P100" s="65"/>
      <c r="Q100" s="65"/>
      <c r="R100" s="65"/>
      <c r="S100" s="65"/>
      <c r="AI100" s="64"/>
    </row>
    <row r="101" spans="1:35" ht="16.5">
      <c r="A101" s="65"/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  <c r="M101" s="65"/>
      <c r="N101" s="65"/>
      <c r="O101" s="65"/>
      <c r="P101" s="65"/>
      <c r="Q101" s="65"/>
      <c r="R101" s="65"/>
      <c r="S101" s="65"/>
      <c r="AI101" s="64"/>
    </row>
    <row r="102" spans="1:35" ht="16.5">
      <c r="A102" s="65"/>
      <c r="B102" s="65"/>
      <c r="C102" s="65"/>
      <c r="D102" s="65"/>
      <c r="E102" s="65"/>
      <c r="F102" s="65"/>
      <c r="G102" s="65"/>
      <c r="H102" s="65"/>
      <c r="I102" s="65"/>
      <c r="J102" s="65"/>
      <c r="K102" s="65"/>
      <c r="L102" s="65"/>
      <c r="M102" s="65"/>
      <c r="N102" s="65"/>
      <c r="O102" s="65"/>
      <c r="P102" s="65"/>
      <c r="Q102" s="65"/>
      <c r="R102" s="65"/>
      <c r="S102" s="65"/>
      <c r="AI102" s="64"/>
    </row>
    <row r="103" spans="1:35" ht="16.5">
      <c r="A103" s="65"/>
      <c r="B103" s="65"/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65"/>
      <c r="AI103" s="64"/>
    </row>
    <row r="104" spans="1:35" ht="16.5">
      <c r="A104" s="65"/>
      <c r="B104" s="65"/>
      <c r="C104" s="65"/>
      <c r="D104" s="65"/>
      <c r="E104" s="65"/>
      <c r="F104" s="65"/>
      <c r="G104" s="65"/>
      <c r="H104" s="65"/>
      <c r="I104" s="65"/>
      <c r="J104" s="65"/>
      <c r="K104" s="65"/>
      <c r="L104" s="65"/>
      <c r="M104" s="65"/>
      <c r="N104" s="65"/>
      <c r="O104" s="65"/>
      <c r="P104" s="65"/>
      <c r="Q104" s="65"/>
      <c r="R104" s="65"/>
      <c r="S104" s="65"/>
      <c r="AI104" s="64"/>
    </row>
    <row r="105" spans="1:35" ht="16.5">
      <c r="A105" s="65"/>
      <c r="B105" s="65"/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65"/>
      <c r="Q105" s="65"/>
      <c r="R105" s="65"/>
      <c r="S105" s="65"/>
      <c r="AI105" s="64"/>
    </row>
    <row r="106" spans="1:35" ht="16.5">
      <c r="A106" s="65"/>
      <c r="B106" s="65"/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AI106" s="64"/>
    </row>
    <row r="107" spans="1:35" ht="16.5">
      <c r="A107" s="65"/>
      <c r="B107" s="65"/>
      <c r="C107" s="65"/>
      <c r="D107" s="65"/>
      <c r="E107" s="65"/>
      <c r="F107" s="65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AI107" s="64"/>
    </row>
    <row r="108" spans="1:35" ht="16.5">
      <c r="A108" s="65"/>
      <c r="B108" s="65"/>
      <c r="C108" s="65"/>
      <c r="D108" s="65"/>
      <c r="E108" s="65"/>
      <c r="F108" s="65"/>
      <c r="G108" s="65"/>
      <c r="H108" s="65"/>
      <c r="I108" s="65"/>
      <c r="J108" s="65"/>
      <c r="K108" s="65"/>
      <c r="L108" s="65"/>
      <c r="M108" s="65"/>
      <c r="N108" s="65"/>
      <c r="O108" s="65"/>
      <c r="P108" s="65"/>
      <c r="Q108" s="65"/>
      <c r="R108" s="65"/>
      <c r="S108" s="65"/>
      <c r="AI108" s="64"/>
    </row>
    <row r="109" spans="1:35" ht="16.5">
      <c r="A109" s="65"/>
      <c r="B109" s="65"/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5"/>
      <c r="R109" s="65"/>
      <c r="S109" s="65"/>
      <c r="AI109" s="64"/>
    </row>
    <row r="110" spans="1:35" ht="16.5">
      <c r="A110" s="65"/>
      <c r="B110" s="65"/>
      <c r="C110" s="65"/>
      <c r="D110" s="65"/>
      <c r="E110" s="65"/>
      <c r="F110" s="65"/>
      <c r="G110" s="65"/>
      <c r="H110" s="65"/>
      <c r="I110" s="65"/>
      <c r="J110" s="65"/>
      <c r="K110" s="65"/>
      <c r="L110" s="65"/>
      <c r="M110" s="65"/>
      <c r="N110" s="65"/>
      <c r="O110" s="65"/>
      <c r="P110" s="65"/>
      <c r="Q110" s="65"/>
      <c r="R110" s="65"/>
      <c r="S110" s="65"/>
      <c r="AI110" s="64"/>
    </row>
    <row r="111" spans="1:35" ht="16.5">
      <c r="A111" s="65"/>
      <c r="B111" s="65"/>
      <c r="C111" s="65"/>
      <c r="D111" s="65"/>
      <c r="E111" s="65"/>
      <c r="F111" s="65"/>
      <c r="G111" s="65"/>
      <c r="H111" s="65"/>
      <c r="I111" s="65"/>
      <c r="J111" s="65"/>
      <c r="K111" s="65"/>
      <c r="L111" s="65"/>
      <c r="M111" s="65"/>
      <c r="N111" s="65"/>
      <c r="O111" s="65"/>
      <c r="P111" s="65"/>
      <c r="Q111" s="65"/>
      <c r="R111" s="65"/>
      <c r="S111" s="65"/>
      <c r="AI111" s="64"/>
    </row>
    <row r="112" spans="1:35" ht="16.5">
      <c r="A112" s="65"/>
      <c r="B112" s="65"/>
      <c r="C112" s="65"/>
      <c r="D112" s="65"/>
      <c r="E112" s="65"/>
      <c r="F112" s="65"/>
      <c r="G112" s="65"/>
      <c r="H112" s="65"/>
      <c r="I112" s="65"/>
      <c r="J112" s="65"/>
      <c r="K112" s="65"/>
      <c r="L112" s="65"/>
      <c r="M112" s="65"/>
      <c r="N112" s="65"/>
      <c r="O112" s="65"/>
      <c r="P112" s="65"/>
      <c r="Q112" s="65"/>
      <c r="R112" s="65"/>
      <c r="S112" s="65"/>
      <c r="AI112" s="64"/>
    </row>
    <row r="113" spans="1:35" ht="16.5">
      <c r="A113" s="65"/>
      <c r="B113" s="65"/>
      <c r="C113" s="65"/>
      <c r="D113" s="65"/>
      <c r="E113" s="65"/>
      <c r="F113" s="65"/>
      <c r="G113" s="65"/>
      <c r="H113" s="65"/>
      <c r="I113" s="65"/>
      <c r="J113" s="65"/>
      <c r="K113" s="65"/>
      <c r="L113" s="65"/>
      <c r="M113" s="65"/>
      <c r="N113" s="65"/>
      <c r="O113" s="65"/>
      <c r="P113" s="65"/>
      <c r="Q113" s="65"/>
      <c r="R113" s="65"/>
      <c r="S113" s="65"/>
      <c r="AI113" s="64"/>
    </row>
    <row r="114" spans="1:35" ht="16.5">
      <c r="A114" s="65"/>
      <c r="B114" s="65"/>
      <c r="C114" s="65"/>
      <c r="D114" s="65"/>
      <c r="E114" s="65"/>
      <c r="F114" s="65"/>
      <c r="G114" s="65"/>
      <c r="H114" s="65"/>
      <c r="I114" s="65"/>
      <c r="J114" s="65"/>
      <c r="K114" s="65"/>
      <c r="L114" s="65"/>
      <c r="M114" s="65"/>
      <c r="N114" s="65"/>
      <c r="O114" s="65"/>
      <c r="P114" s="65"/>
      <c r="Q114" s="65"/>
      <c r="R114" s="65"/>
      <c r="S114" s="65"/>
      <c r="AI114" s="64"/>
    </row>
    <row r="115" spans="1:35" ht="16.5">
      <c r="A115" s="65"/>
      <c r="B115" s="65"/>
      <c r="C115" s="65"/>
      <c r="D115" s="65"/>
      <c r="E115" s="65"/>
      <c r="F115" s="65"/>
      <c r="G115" s="65"/>
      <c r="H115" s="65"/>
      <c r="I115" s="65"/>
      <c r="J115" s="65"/>
      <c r="K115" s="65"/>
      <c r="L115" s="65"/>
      <c r="M115" s="65"/>
      <c r="N115" s="65"/>
      <c r="O115" s="65"/>
      <c r="P115" s="65"/>
      <c r="Q115" s="65"/>
      <c r="R115" s="65"/>
      <c r="S115" s="65"/>
      <c r="AI115" s="64"/>
    </row>
    <row r="116" spans="1:35" ht="16.5">
      <c r="A116" s="65"/>
      <c r="B116" s="65"/>
      <c r="C116" s="65"/>
      <c r="D116" s="65"/>
      <c r="E116" s="65"/>
      <c r="F116" s="65"/>
      <c r="G116" s="65"/>
      <c r="H116" s="65"/>
      <c r="I116" s="65"/>
      <c r="J116" s="65"/>
      <c r="K116" s="65"/>
      <c r="L116" s="65"/>
      <c r="M116" s="65"/>
      <c r="N116" s="65"/>
      <c r="O116" s="65"/>
      <c r="P116" s="65"/>
      <c r="Q116" s="65"/>
      <c r="R116" s="65"/>
      <c r="S116" s="65"/>
      <c r="AI116" s="64"/>
    </row>
    <row r="117" spans="1:35" ht="16.5">
      <c r="A117" s="65"/>
      <c r="B117" s="65"/>
      <c r="C117" s="65"/>
      <c r="D117" s="65"/>
      <c r="E117" s="65"/>
      <c r="F117" s="65"/>
      <c r="G117" s="65"/>
      <c r="H117" s="65"/>
      <c r="I117" s="65"/>
      <c r="J117" s="65"/>
      <c r="K117" s="65"/>
      <c r="L117" s="65"/>
      <c r="M117" s="65"/>
      <c r="N117" s="65"/>
      <c r="O117" s="65"/>
      <c r="P117" s="65"/>
      <c r="Q117" s="65"/>
      <c r="R117" s="65"/>
      <c r="S117" s="65"/>
      <c r="AI117" s="64"/>
    </row>
    <row r="118" spans="1:35" ht="16.5">
      <c r="A118" s="65"/>
      <c r="B118" s="65"/>
      <c r="C118" s="65"/>
      <c r="D118" s="65"/>
      <c r="E118" s="65"/>
      <c r="F118" s="65"/>
      <c r="G118" s="65"/>
      <c r="H118" s="65"/>
      <c r="I118" s="65"/>
      <c r="J118" s="65"/>
      <c r="K118" s="65"/>
      <c r="L118" s="65"/>
      <c r="M118" s="65"/>
      <c r="N118" s="65"/>
      <c r="O118" s="65"/>
      <c r="P118" s="65"/>
      <c r="Q118" s="65"/>
      <c r="R118" s="65"/>
      <c r="S118" s="65"/>
      <c r="AI118" s="64"/>
    </row>
    <row r="119" spans="1:35" ht="16.5">
      <c r="A119" s="65"/>
      <c r="B119" s="65"/>
      <c r="C119" s="65"/>
      <c r="D119" s="65"/>
      <c r="E119" s="65"/>
      <c r="F119" s="65"/>
      <c r="G119" s="65"/>
      <c r="H119" s="65"/>
      <c r="I119" s="65"/>
      <c r="J119" s="65"/>
      <c r="K119" s="65"/>
      <c r="L119" s="65"/>
      <c r="M119" s="65"/>
      <c r="N119" s="65"/>
      <c r="O119" s="65"/>
      <c r="P119" s="65"/>
      <c r="Q119" s="65"/>
      <c r="R119" s="65"/>
      <c r="S119" s="65"/>
      <c r="AI119" s="64"/>
    </row>
    <row r="120" spans="1:35" ht="16.5">
      <c r="A120" s="65"/>
      <c r="B120" s="65"/>
      <c r="C120" s="65"/>
      <c r="D120" s="65"/>
      <c r="E120" s="65"/>
      <c r="F120" s="65"/>
      <c r="G120" s="65"/>
      <c r="H120" s="65"/>
      <c r="I120" s="65"/>
      <c r="J120" s="65"/>
      <c r="K120" s="65"/>
      <c r="L120" s="65"/>
      <c r="M120" s="65"/>
      <c r="N120" s="65"/>
      <c r="O120" s="65"/>
      <c r="P120" s="65"/>
      <c r="Q120" s="65"/>
      <c r="R120" s="65"/>
      <c r="S120" s="65"/>
      <c r="AI120" s="64"/>
    </row>
    <row r="121" spans="1:35" ht="16.5">
      <c r="A121" s="65"/>
      <c r="B121" s="65"/>
      <c r="C121" s="65"/>
      <c r="D121" s="65"/>
      <c r="E121" s="65"/>
      <c r="F121" s="65"/>
      <c r="G121" s="65"/>
      <c r="H121" s="65"/>
      <c r="I121" s="65"/>
      <c r="J121" s="65"/>
      <c r="K121" s="65"/>
      <c r="L121" s="65"/>
      <c r="M121" s="65"/>
      <c r="N121" s="65"/>
      <c r="O121" s="65"/>
      <c r="P121" s="65"/>
      <c r="Q121" s="65"/>
      <c r="R121" s="65"/>
      <c r="S121" s="65"/>
      <c r="AI121" s="64"/>
    </row>
    <row r="122" spans="1:35" ht="16.5">
      <c r="A122" s="65"/>
      <c r="B122" s="65"/>
      <c r="C122" s="65"/>
      <c r="D122" s="65"/>
      <c r="E122" s="65"/>
      <c r="F122" s="65"/>
      <c r="G122" s="65"/>
      <c r="H122" s="65"/>
      <c r="I122" s="65"/>
      <c r="J122" s="65"/>
      <c r="K122" s="65"/>
      <c r="L122" s="65"/>
      <c r="M122" s="65"/>
      <c r="N122" s="65"/>
      <c r="O122" s="65"/>
      <c r="P122" s="65"/>
      <c r="Q122" s="65"/>
      <c r="R122" s="65"/>
      <c r="S122" s="65"/>
      <c r="AI122" s="64"/>
    </row>
    <row r="123" spans="1:35" ht="16.5">
      <c r="A123" s="65"/>
      <c r="B123" s="65"/>
      <c r="C123" s="65"/>
      <c r="D123" s="65"/>
      <c r="E123" s="65"/>
      <c r="F123" s="65"/>
      <c r="G123" s="65"/>
      <c r="H123" s="65"/>
      <c r="I123" s="65"/>
      <c r="J123" s="65"/>
      <c r="K123" s="65"/>
      <c r="L123" s="65"/>
      <c r="M123" s="65"/>
      <c r="N123" s="65"/>
      <c r="O123" s="65"/>
      <c r="P123" s="65"/>
      <c r="Q123" s="65"/>
      <c r="R123" s="65"/>
      <c r="S123" s="65"/>
      <c r="AI123" s="64"/>
    </row>
    <row r="124" spans="1:35" ht="16.5">
      <c r="A124" s="65"/>
      <c r="B124" s="65"/>
      <c r="C124" s="65"/>
      <c r="D124" s="65"/>
      <c r="E124" s="65"/>
      <c r="F124" s="65"/>
      <c r="G124" s="65"/>
      <c r="H124" s="65"/>
      <c r="I124" s="65"/>
      <c r="J124" s="65"/>
      <c r="K124" s="65"/>
      <c r="L124" s="65"/>
      <c r="M124" s="65"/>
      <c r="N124" s="65"/>
      <c r="O124" s="65"/>
      <c r="P124" s="65"/>
      <c r="Q124" s="65"/>
      <c r="R124" s="65"/>
      <c r="S124" s="65"/>
      <c r="AI124" s="64"/>
    </row>
    <row r="125" spans="1:35" ht="16.5">
      <c r="A125" s="65"/>
      <c r="B125" s="65"/>
      <c r="C125" s="65"/>
      <c r="D125" s="65"/>
      <c r="E125" s="65"/>
      <c r="F125" s="65"/>
      <c r="G125" s="65"/>
      <c r="H125" s="65"/>
      <c r="I125" s="65"/>
      <c r="J125" s="65"/>
      <c r="K125" s="65"/>
      <c r="L125" s="65"/>
      <c r="M125" s="65"/>
      <c r="N125" s="65"/>
      <c r="O125" s="65"/>
      <c r="P125" s="65"/>
      <c r="Q125" s="65"/>
      <c r="R125" s="65"/>
      <c r="S125" s="65"/>
      <c r="AI125" s="64"/>
    </row>
    <row r="126" spans="1:35" ht="16.5">
      <c r="A126" s="65"/>
      <c r="B126" s="65"/>
      <c r="C126" s="65"/>
      <c r="D126" s="65"/>
      <c r="E126" s="65"/>
      <c r="F126" s="65"/>
      <c r="G126" s="65"/>
      <c r="H126" s="65"/>
      <c r="I126" s="65"/>
      <c r="J126" s="65"/>
      <c r="K126" s="65"/>
      <c r="L126" s="65"/>
      <c r="M126" s="65"/>
      <c r="N126" s="65"/>
      <c r="O126" s="65"/>
      <c r="P126" s="65"/>
      <c r="Q126" s="65"/>
      <c r="R126" s="65"/>
      <c r="S126" s="65"/>
      <c r="AI126" s="64"/>
    </row>
    <row r="127" spans="1:35" ht="16.5">
      <c r="A127" s="65"/>
      <c r="B127" s="65"/>
      <c r="C127" s="65"/>
      <c r="D127" s="65"/>
      <c r="E127" s="65"/>
      <c r="F127" s="65"/>
      <c r="G127" s="65"/>
      <c r="H127" s="65"/>
      <c r="I127" s="65"/>
      <c r="J127" s="65"/>
      <c r="K127" s="65"/>
      <c r="L127" s="65"/>
      <c r="M127" s="65"/>
      <c r="N127" s="65"/>
      <c r="O127" s="65"/>
      <c r="P127" s="65"/>
      <c r="Q127" s="65"/>
      <c r="R127" s="65"/>
      <c r="S127" s="65"/>
      <c r="AI127" s="64"/>
    </row>
    <row r="128" spans="1:35" ht="16.5">
      <c r="A128" s="65"/>
      <c r="B128" s="65"/>
      <c r="C128" s="65"/>
      <c r="D128" s="65"/>
      <c r="E128" s="65"/>
      <c r="F128" s="65"/>
      <c r="G128" s="65"/>
      <c r="H128" s="65"/>
      <c r="I128" s="65"/>
      <c r="J128" s="65"/>
      <c r="K128" s="65"/>
      <c r="L128" s="65"/>
      <c r="M128" s="65"/>
      <c r="N128" s="65"/>
      <c r="O128" s="65"/>
      <c r="P128" s="65"/>
      <c r="Q128" s="65"/>
      <c r="R128" s="65"/>
      <c r="S128" s="65"/>
      <c r="AI128" s="64"/>
    </row>
    <row r="129" spans="1:35" ht="16.5">
      <c r="A129" s="65"/>
      <c r="B129" s="65"/>
      <c r="C129" s="65"/>
      <c r="D129" s="65"/>
      <c r="E129" s="65"/>
      <c r="F129" s="65"/>
      <c r="G129" s="65"/>
      <c r="H129" s="65"/>
      <c r="I129" s="65"/>
      <c r="J129" s="65"/>
      <c r="K129" s="65"/>
      <c r="L129" s="65"/>
      <c r="M129" s="65"/>
      <c r="N129" s="65"/>
      <c r="O129" s="65"/>
      <c r="P129" s="65"/>
      <c r="Q129" s="65"/>
      <c r="R129" s="65"/>
      <c r="S129" s="65"/>
      <c r="AI129" s="64"/>
    </row>
    <row r="130" spans="1:35" ht="16.5">
      <c r="A130" s="65"/>
      <c r="B130" s="65"/>
      <c r="C130" s="65"/>
      <c r="D130" s="65"/>
      <c r="E130" s="65"/>
      <c r="F130" s="65"/>
      <c r="G130" s="65"/>
      <c r="H130" s="65"/>
      <c r="I130" s="65"/>
      <c r="J130" s="65"/>
      <c r="K130" s="65"/>
      <c r="L130" s="65"/>
      <c r="M130" s="65"/>
      <c r="N130" s="65"/>
      <c r="O130" s="65"/>
      <c r="P130" s="65"/>
      <c r="Q130" s="65"/>
      <c r="R130" s="65"/>
      <c r="S130" s="65"/>
      <c r="AI130" s="64"/>
    </row>
    <row r="131" spans="1:35" ht="16.5">
      <c r="A131" s="65"/>
      <c r="B131" s="65"/>
      <c r="C131" s="65"/>
      <c r="D131" s="65"/>
      <c r="E131" s="65"/>
      <c r="F131" s="65"/>
      <c r="G131" s="65"/>
      <c r="H131" s="65"/>
      <c r="I131" s="65"/>
      <c r="J131" s="65"/>
      <c r="K131" s="65"/>
      <c r="L131" s="65"/>
      <c r="M131" s="65"/>
      <c r="N131" s="65"/>
      <c r="O131" s="65"/>
      <c r="P131" s="65"/>
      <c r="Q131" s="65"/>
      <c r="R131" s="65"/>
      <c r="S131" s="65"/>
      <c r="AI131" s="64"/>
    </row>
    <row r="132" spans="1:35" ht="16.5">
      <c r="A132" s="65"/>
      <c r="B132" s="65"/>
      <c r="C132" s="65"/>
      <c r="D132" s="65"/>
      <c r="E132" s="65"/>
      <c r="F132" s="65"/>
      <c r="G132" s="65"/>
      <c r="H132" s="65"/>
      <c r="I132" s="65"/>
      <c r="J132" s="65"/>
      <c r="K132" s="65"/>
      <c r="L132" s="65"/>
      <c r="M132" s="65"/>
      <c r="N132" s="65"/>
      <c r="O132" s="65"/>
      <c r="P132" s="65"/>
      <c r="Q132" s="65"/>
      <c r="R132" s="65"/>
      <c r="S132" s="65"/>
      <c r="AI132" s="64"/>
    </row>
    <row r="133" spans="1:35" ht="16.5">
      <c r="A133" s="65"/>
      <c r="B133" s="65"/>
      <c r="C133" s="65"/>
      <c r="D133" s="65"/>
      <c r="E133" s="65"/>
      <c r="F133" s="65"/>
      <c r="G133" s="65"/>
      <c r="H133" s="65"/>
      <c r="I133" s="65"/>
      <c r="J133" s="65"/>
      <c r="K133" s="65"/>
      <c r="L133" s="65"/>
      <c r="M133" s="65"/>
      <c r="N133" s="65"/>
      <c r="O133" s="65"/>
      <c r="P133" s="65"/>
      <c r="Q133" s="65"/>
      <c r="R133" s="65"/>
      <c r="S133" s="65"/>
      <c r="AI133" s="64"/>
    </row>
    <row r="134" spans="1:35" ht="16.5">
      <c r="A134" s="65"/>
      <c r="B134" s="65"/>
      <c r="C134" s="65"/>
      <c r="D134" s="65"/>
      <c r="E134" s="65"/>
      <c r="F134" s="65"/>
      <c r="G134" s="65"/>
      <c r="H134" s="65"/>
      <c r="I134" s="65"/>
      <c r="J134" s="65"/>
      <c r="K134" s="65"/>
      <c r="L134" s="65"/>
      <c r="M134" s="65"/>
      <c r="N134" s="65"/>
      <c r="O134" s="65"/>
      <c r="P134" s="65"/>
      <c r="Q134" s="65"/>
      <c r="R134" s="65"/>
      <c r="S134" s="65"/>
      <c r="AI134" s="64"/>
    </row>
    <row r="135" spans="1:35" ht="16.5">
      <c r="A135" s="65"/>
      <c r="B135" s="65"/>
      <c r="C135" s="65"/>
      <c r="D135" s="65"/>
      <c r="E135" s="65"/>
      <c r="F135" s="65"/>
      <c r="G135" s="65"/>
      <c r="H135" s="65"/>
      <c r="I135" s="65"/>
      <c r="J135" s="65"/>
      <c r="K135" s="65"/>
      <c r="L135" s="65"/>
      <c r="M135" s="65"/>
      <c r="N135" s="65"/>
      <c r="O135" s="65"/>
      <c r="P135" s="65"/>
      <c r="Q135" s="65"/>
      <c r="R135" s="65"/>
      <c r="S135" s="65"/>
      <c r="AI135" s="64"/>
    </row>
    <row r="136" spans="1:35" ht="16.5">
      <c r="A136" s="65"/>
      <c r="B136" s="65"/>
      <c r="C136" s="65"/>
      <c r="D136" s="65"/>
      <c r="E136" s="65"/>
      <c r="F136" s="65"/>
      <c r="G136" s="65"/>
      <c r="H136" s="65"/>
      <c r="I136" s="65"/>
      <c r="J136" s="65"/>
      <c r="K136" s="65"/>
      <c r="L136" s="65"/>
      <c r="M136" s="65"/>
      <c r="N136" s="65"/>
      <c r="O136" s="65"/>
      <c r="P136" s="65"/>
      <c r="Q136" s="65"/>
      <c r="R136" s="65"/>
      <c r="S136" s="65"/>
      <c r="AI136" s="64"/>
    </row>
    <row r="137" spans="1:35" ht="16.5">
      <c r="A137" s="65"/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AI137" s="64"/>
    </row>
    <row r="138" spans="1:35" ht="16.5">
      <c r="A138" s="65"/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5"/>
      <c r="S138" s="65"/>
      <c r="AI138" s="64"/>
    </row>
    <row r="139" spans="1:35" ht="16.5">
      <c r="A139" s="65"/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AI139" s="64"/>
    </row>
    <row r="140" spans="1:35" ht="16.5">
      <c r="A140" s="65"/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  <c r="S140" s="65"/>
      <c r="AI140" s="64"/>
    </row>
    <row r="141" spans="1:35" ht="16.5">
      <c r="A141" s="65"/>
      <c r="B141" s="65"/>
      <c r="C141" s="65"/>
      <c r="D141" s="65"/>
      <c r="E141" s="65"/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P141" s="65"/>
      <c r="Q141" s="65"/>
      <c r="R141" s="65"/>
      <c r="S141" s="65"/>
      <c r="AI141" s="64"/>
    </row>
    <row r="142" spans="1:35" ht="16.5">
      <c r="A142" s="65"/>
      <c r="B142" s="65"/>
      <c r="C142" s="65"/>
      <c r="D142" s="65"/>
      <c r="E142" s="65"/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5"/>
      <c r="R142" s="65"/>
      <c r="S142" s="65"/>
      <c r="AI142" s="64"/>
    </row>
    <row r="143" spans="1:35" ht="16.5">
      <c r="A143" s="65"/>
      <c r="B143" s="65"/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AI143" s="64"/>
    </row>
    <row r="144" spans="1:35" ht="16.5">
      <c r="A144" s="65"/>
      <c r="B144" s="65"/>
      <c r="C144" s="65"/>
      <c r="D144" s="65"/>
      <c r="E144" s="65"/>
      <c r="F144" s="65"/>
      <c r="G144" s="65"/>
      <c r="H144" s="65"/>
      <c r="I144" s="65"/>
      <c r="J144" s="65"/>
      <c r="K144" s="65"/>
      <c r="L144" s="65"/>
      <c r="M144" s="65"/>
      <c r="N144" s="65"/>
      <c r="O144" s="65"/>
      <c r="P144" s="65"/>
      <c r="Q144" s="65"/>
      <c r="R144" s="65"/>
      <c r="S144" s="65"/>
      <c r="AI144" s="64"/>
    </row>
    <row r="145" spans="1:35" ht="16.5">
      <c r="A145" s="65"/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65"/>
      <c r="M145" s="65"/>
      <c r="N145" s="65"/>
      <c r="O145" s="65"/>
      <c r="P145" s="65"/>
      <c r="Q145" s="65"/>
      <c r="R145" s="65"/>
      <c r="S145" s="65"/>
      <c r="AI145" s="64"/>
    </row>
    <row r="146" spans="1:35" ht="16.5">
      <c r="A146" s="65"/>
      <c r="B146" s="65"/>
      <c r="C146" s="65"/>
      <c r="D146" s="65"/>
      <c r="E146" s="65"/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  <c r="S146" s="65"/>
      <c r="AI146" s="64"/>
    </row>
    <row r="147" spans="1:35" ht="16.5">
      <c r="A147" s="65"/>
      <c r="B147" s="65"/>
      <c r="C147" s="65"/>
      <c r="D147" s="65"/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AI147" s="64"/>
    </row>
    <row r="148" spans="1:35" ht="16.5">
      <c r="A148" s="65"/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65"/>
      <c r="AI148" s="64"/>
    </row>
    <row r="149" spans="1:35" ht="16.5">
      <c r="A149" s="65"/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65"/>
      <c r="AI149" s="64"/>
    </row>
    <row r="150" spans="1:35" ht="16.5">
      <c r="A150" s="65"/>
      <c r="B150" s="65"/>
      <c r="C150" s="65"/>
      <c r="D150" s="65"/>
      <c r="E150" s="65"/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65"/>
      <c r="AI150" s="64"/>
    </row>
    <row r="151" spans="1:35" ht="16.5">
      <c r="A151" s="65"/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65"/>
      <c r="AI151" s="64"/>
    </row>
    <row r="152" spans="1:35" ht="16.5">
      <c r="A152" s="65"/>
      <c r="B152" s="65"/>
      <c r="C152" s="65"/>
      <c r="D152" s="65"/>
      <c r="E152" s="65"/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65"/>
      <c r="AI152" s="64"/>
    </row>
    <row r="153" spans="1:35" ht="16.5">
      <c r="A153" s="65"/>
      <c r="B153" s="65"/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65"/>
      <c r="AI153" s="64"/>
    </row>
    <row r="154" spans="1:35" ht="16.5">
      <c r="A154" s="65"/>
      <c r="B154" s="65"/>
      <c r="C154" s="65"/>
      <c r="D154" s="65"/>
      <c r="E154" s="65"/>
      <c r="F154" s="65"/>
      <c r="G154" s="65"/>
      <c r="H154" s="65"/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65"/>
      <c r="AI154" s="64"/>
    </row>
    <row r="155" spans="1:35" ht="16.5">
      <c r="A155" s="65"/>
      <c r="B155" s="65"/>
      <c r="C155" s="65"/>
      <c r="D155" s="65"/>
      <c r="E155" s="65"/>
      <c r="F155" s="65"/>
      <c r="G155" s="65"/>
      <c r="H155" s="65"/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65"/>
      <c r="AI155" s="64"/>
    </row>
    <row r="156" spans="1:35" ht="16.5">
      <c r="A156" s="65"/>
      <c r="B156" s="65"/>
      <c r="C156" s="65"/>
      <c r="D156" s="65"/>
      <c r="E156" s="65"/>
      <c r="F156" s="65"/>
      <c r="G156" s="65"/>
      <c r="H156" s="65"/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65"/>
      <c r="AI156" s="64"/>
    </row>
    <row r="157" spans="1:35" ht="16.5">
      <c r="A157" s="65"/>
      <c r="B157" s="65"/>
      <c r="C157" s="65"/>
      <c r="D157" s="65"/>
      <c r="E157" s="65"/>
      <c r="F157" s="65"/>
      <c r="G157" s="65"/>
      <c r="H157" s="65"/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65"/>
      <c r="AI157" s="64"/>
    </row>
    <row r="158" spans="1:35" ht="16.5">
      <c r="A158" s="65"/>
      <c r="B158" s="65"/>
      <c r="C158" s="65"/>
      <c r="D158" s="65"/>
      <c r="E158" s="65"/>
      <c r="F158" s="65"/>
      <c r="G158" s="65"/>
      <c r="H158" s="65"/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65"/>
      <c r="AI158" s="64"/>
    </row>
    <row r="159" spans="1:35" ht="16.5">
      <c r="A159" s="65"/>
      <c r="B159" s="65"/>
      <c r="C159" s="65"/>
      <c r="D159" s="65"/>
      <c r="E159" s="65"/>
      <c r="F159" s="65"/>
      <c r="G159" s="65"/>
      <c r="H159" s="65"/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65"/>
      <c r="AI159" s="64"/>
    </row>
    <row r="160" spans="1:35" ht="16.5">
      <c r="A160" s="65"/>
      <c r="B160" s="65"/>
      <c r="C160" s="65"/>
      <c r="D160" s="65"/>
      <c r="E160" s="65"/>
      <c r="F160" s="65"/>
      <c r="G160" s="65"/>
      <c r="H160" s="65"/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65"/>
      <c r="AI160" s="64"/>
    </row>
    <row r="161" spans="1:35" ht="16.5">
      <c r="A161" s="65"/>
      <c r="B161" s="65"/>
      <c r="C161" s="65"/>
      <c r="D161" s="65"/>
      <c r="E161" s="65"/>
      <c r="F161" s="65"/>
      <c r="G161" s="65"/>
      <c r="H161" s="65"/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65"/>
      <c r="AI161" s="64"/>
    </row>
    <row r="162" spans="1:35" ht="16.5">
      <c r="A162" s="65"/>
      <c r="B162" s="65"/>
      <c r="C162" s="65"/>
      <c r="D162" s="65"/>
      <c r="E162" s="65"/>
      <c r="F162" s="65"/>
      <c r="G162" s="65"/>
      <c r="H162" s="65"/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65"/>
      <c r="AI162" s="64"/>
    </row>
    <row r="163" spans="1:35" ht="16.5">
      <c r="A163" s="65"/>
      <c r="B163" s="65"/>
      <c r="C163" s="65"/>
      <c r="D163" s="65"/>
      <c r="E163" s="65"/>
      <c r="F163" s="65"/>
      <c r="G163" s="65"/>
      <c r="H163" s="65"/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65"/>
      <c r="AI163" s="64"/>
    </row>
    <row r="164" spans="1:35" ht="16.5">
      <c r="A164" s="65"/>
      <c r="B164" s="65"/>
      <c r="C164" s="65"/>
      <c r="D164" s="65"/>
      <c r="E164" s="65"/>
      <c r="F164" s="65"/>
      <c r="G164" s="65"/>
      <c r="H164" s="65"/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65"/>
      <c r="AI164" s="64"/>
    </row>
    <row r="165" spans="1:35" ht="16.5">
      <c r="A165" s="65"/>
      <c r="B165" s="65"/>
      <c r="C165" s="65"/>
      <c r="D165" s="65"/>
      <c r="E165" s="65"/>
      <c r="F165" s="65"/>
      <c r="G165" s="65"/>
      <c r="H165" s="65"/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65"/>
      <c r="AI165" s="64"/>
    </row>
    <row r="166" spans="1:35" ht="16.5">
      <c r="A166" s="65"/>
      <c r="B166" s="65"/>
      <c r="C166" s="65"/>
      <c r="D166" s="65"/>
      <c r="E166" s="65"/>
      <c r="F166" s="65"/>
      <c r="G166" s="65"/>
      <c r="H166" s="65"/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65"/>
      <c r="AI166" s="64"/>
    </row>
    <row r="167" spans="1:35" ht="16.5">
      <c r="A167" s="65"/>
      <c r="B167" s="65"/>
      <c r="C167" s="65"/>
      <c r="D167" s="65"/>
      <c r="E167" s="65"/>
      <c r="F167" s="65"/>
      <c r="G167" s="65"/>
      <c r="H167" s="65"/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65"/>
      <c r="AI167" s="64"/>
    </row>
    <row r="168" spans="1:35" ht="16.5">
      <c r="A168" s="65"/>
      <c r="B168" s="65"/>
      <c r="C168" s="65"/>
      <c r="D168" s="65"/>
      <c r="E168" s="65"/>
      <c r="F168" s="65"/>
      <c r="G168" s="65"/>
      <c r="H168" s="65"/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65"/>
      <c r="AI168" s="64"/>
    </row>
    <row r="169" spans="1:35" ht="16.5">
      <c r="A169" s="65"/>
      <c r="B169" s="65"/>
      <c r="C169" s="65"/>
      <c r="D169" s="65"/>
      <c r="E169" s="65"/>
      <c r="F169" s="65"/>
      <c r="G169" s="65"/>
      <c r="H169" s="65"/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65"/>
      <c r="AI169" s="64"/>
    </row>
    <row r="170" spans="1:35" ht="16.5">
      <c r="A170" s="65"/>
      <c r="B170" s="65"/>
      <c r="C170" s="65"/>
      <c r="D170" s="65"/>
      <c r="E170" s="65"/>
      <c r="F170" s="65"/>
      <c r="G170" s="65"/>
      <c r="H170" s="65"/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65"/>
      <c r="AI170" s="64"/>
    </row>
    <row r="171" spans="1:35" ht="16.5">
      <c r="A171" s="65"/>
      <c r="B171" s="65"/>
      <c r="C171" s="65"/>
      <c r="D171" s="65"/>
      <c r="E171" s="65"/>
      <c r="F171" s="65"/>
      <c r="G171" s="65"/>
      <c r="H171" s="65"/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65"/>
      <c r="AI171" s="64"/>
    </row>
    <row r="172" spans="1:35" ht="16.5">
      <c r="A172" s="65"/>
      <c r="B172" s="65"/>
      <c r="C172" s="65"/>
      <c r="D172" s="65"/>
      <c r="E172" s="65"/>
      <c r="F172" s="65"/>
      <c r="G172" s="65"/>
      <c r="H172" s="65"/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65"/>
      <c r="AI172" s="64"/>
    </row>
    <row r="173" spans="1:35" ht="16.5">
      <c r="A173" s="65"/>
      <c r="B173" s="65"/>
      <c r="C173" s="65"/>
      <c r="D173" s="65"/>
      <c r="E173" s="65"/>
      <c r="F173" s="65"/>
      <c r="G173" s="65"/>
      <c r="H173" s="65"/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65"/>
      <c r="AI173" s="64"/>
    </row>
    <row r="174" spans="1:35" ht="16.5">
      <c r="A174" s="65"/>
      <c r="B174" s="65"/>
      <c r="C174" s="65"/>
      <c r="D174" s="65"/>
      <c r="E174" s="65"/>
      <c r="F174" s="65"/>
      <c r="G174" s="65"/>
      <c r="H174" s="65"/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65"/>
      <c r="AI174" s="64"/>
    </row>
    <row r="175" spans="1:35" ht="16.5">
      <c r="A175" s="65"/>
      <c r="B175" s="65"/>
      <c r="C175" s="65"/>
      <c r="D175" s="65"/>
      <c r="E175" s="65"/>
      <c r="F175" s="65"/>
      <c r="G175" s="65"/>
      <c r="H175" s="65"/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65"/>
      <c r="AI175" s="64"/>
    </row>
    <row r="176" spans="1:35" ht="16.5">
      <c r="A176" s="65"/>
      <c r="B176" s="65"/>
      <c r="C176" s="65"/>
      <c r="D176" s="65"/>
      <c r="E176" s="65"/>
      <c r="F176" s="65"/>
      <c r="G176" s="65"/>
      <c r="H176" s="65"/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65"/>
      <c r="AI176" s="64"/>
    </row>
    <row r="177" spans="1:35" ht="16.5">
      <c r="A177" s="65"/>
      <c r="B177" s="65"/>
      <c r="C177" s="65"/>
      <c r="D177" s="65"/>
      <c r="E177" s="65"/>
      <c r="F177" s="65"/>
      <c r="G177" s="65"/>
      <c r="H177" s="65"/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65"/>
      <c r="AI177" s="64"/>
    </row>
    <row r="178" spans="1:35" ht="16.5">
      <c r="A178" s="65"/>
      <c r="B178" s="65"/>
      <c r="C178" s="65"/>
      <c r="D178" s="65"/>
      <c r="E178" s="65"/>
      <c r="F178" s="65"/>
      <c r="G178" s="65"/>
      <c r="H178" s="65"/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65"/>
      <c r="AI178" s="64"/>
    </row>
    <row r="179" spans="1:35" ht="16.5">
      <c r="A179" s="65"/>
      <c r="B179" s="65"/>
      <c r="C179" s="65"/>
      <c r="D179" s="65"/>
      <c r="E179" s="65"/>
      <c r="F179" s="65"/>
      <c r="G179" s="65"/>
      <c r="H179" s="65"/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65"/>
      <c r="AI179" s="64"/>
    </row>
    <row r="180" spans="1:35" ht="16.5">
      <c r="A180" s="65"/>
      <c r="B180" s="65"/>
      <c r="C180" s="65"/>
      <c r="D180" s="65"/>
      <c r="E180" s="65"/>
      <c r="F180" s="65"/>
      <c r="G180" s="65"/>
      <c r="H180" s="65"/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65"/>
      <c r="AI180" s="64"/>
    </row>
    <row r="181" spans="1:35" ht="16.5">
      <c r="A181" s="65"/>
      <c r="B181" s="65"/>
      <c r="C181" s="65"/>
      <c r="D181" s="65"/>
      <c r="E181" s="65"/>
      <c r="F181" s="65"/>
      <c r="G181" s="65"/>
      <c r="H181" s="65"/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65"/>
      <c r="AI181" s="64"/>
    </row>
    <row r="182" spans="1:35" ht="16.5">
      <c r="A182" s="65"/>
      <c r="B182" s="65"/>
      <c r="C182" s="65"/>
      <c r="D182" s="65"/>
      <c r="E182" s="65"/>
      <c r="F182" s="65"/>
      <c r="G182" s="65"/>
      <c r="H182" s="65"/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65"/>
      <c r="AI182" s="64"/>
    </row>
    <row r="183" spans="1:35" ht="16.5">
      <c r="A183" s="65"/>
      <c r="B183" s="65"/>
      <c r="C183" s="65"/>
      <c r="D183" s="65"/>
      <c r="E183" s="65"/>
      <c r="F183" s="65"/>
      <c r="G183" s="65"/>
      <c r="H183" s="65"/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65"/>
      <c r="AI183" s="64"/>
    </row>
    <row r="184" spans="1:35" ht="16.5">
      <c r="A184" s="65"/>
      <c r="B184" s="65"/>
      <c r="C184" s="65"/>
      <c r="D184" s="65"/>
      <c r="E184" s="65"/>
      <c r="F184" s="65"/>
      <c r="G184" s="65"/>
      <c r="H184" s="65"/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65"/>
      <c r="AI184" s="64"/>
    </row>
    <row r="185" spans="1:35" ht="16.5">
      <c r="A185" s="65"/>
      <c r="B185" s="65"/>
      <c r="C185" s="65"/>
      <c r="D185" s="65"/>
      <c r="E185" s="65"/>
      <c r="F185" s="65"/>
      <c r="G185" s="65"/>
      <c r="H185" s="65"/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65"/>
      <c r="AI185" s="64"/>
    </row>
    <row r="186" spans="1:35" ht="16.5">
      <c r="A186" s="65"/>
      <c r="B186" s="65"/>
      <c r="C186" s="65"/>
      <c r="D186" s="65"/>
      <c r="E186" s="65"/>
      <c r="F186" s="65"/>
      <c r="G186" s="65"/>
      <c r="H186" s="65"/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65"/>
      <c r="AI186" s="64"/>
    </row>
    <row r="187" spans="1:35" ht="16.5">
      <c r="A187" s="65"/>
      <c r="B187" s="65"/>
      <c r="C187" s="65"/>
      <c r="D187" s="65"/>
      <c r="E187" s="65"/>
      <c r="F187" s="65"/>
      <c r="G187" s="65"/>
      <c r="H187" s="65"/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65"/>
      <c r="AI187" s="64"/>
    </row>
    <row r="188" spans="1:35" ht="16.5">
      <c r="A188" s="65"/>
      <c r="B188" s="65"/>
      <c r="C188" s="65"/>
      <c r="D188" s="65"/>
      <c r="E188" s="65"/>
      <c r="F188" s="65"/>
      <c r="G188" s="65"/>
      <c r="H188" s="65"/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65"/>
      <c r="AI188" s="64"/>
    </row>
    <row r="189" spans="1:35" ht="16.5">
      <c r="A189" s="65"/>
      <c r="B189" s="65"/>
      <c r="C189" s="65"/>
      <c r="D189" s="65"/>
      <c r="E189" s="65"/>
      <c r="F189" s="65"/>
      <c r="G189" s="65"/>
      <c r="H189" s="65"/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65"/>
      <c r="AI189" s="64"/>
    </row>
    <row r="190" spans="1:35" ht="16.5">
      <c r="A190" s="65"/>
      <c r="B190" s="65"/>
      <c r="C190" s="65"/>
      <c r="D190" s="65"/>
      <c r="E190" s="65"/>
      <c r="F190" s="65"/>
      <c r="G190" s="65"/>
      <c r="H190" s="65"/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65"/>
      <c r="AI190" s="64"/>
    </row>
    <row r="191" spans="1:35" ht="16.5">
      <c r="A191" s="65"/>
      <c r="B191" s="65"/>
      <c r="C191" s="65"/>
      <c r="D191" s="65"/>
      <c r="E191" s="65"/>
      <c r="F191" s="65"/>
      <c r="G191" s="65"/>
      <c r="H191" s="65"/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65"/>
      <c r="AI191" s="64"/>
    </row>
    <row r="192" spans="1:35" ht="16.5">
      <c r="A192" s="65"/>
      <c r="B192" s="65"/>
      <c r="C192" s="65"/>
      <c r="D192" s="65"/>
      <c r="E192" s="65"/>
      <c r="F192" s="65"/>
      <c r="G192" s="65"/>
      <c r="H192" s="65"/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65"/>
      <c r="AI192" s="64"/>
    </row>
    <row r="193" spans="1:35" ht="16.5">
      <c r="A193" s="65"/>
      <c r="B193" s="65"/>
      <c r="C193" s="65"/>
      <c r="D193" s="65"/>
      <c r="E193" s="65"/>
      <c r="F193" s="65"/>
      <c r="G193" s="65"/>
      <c r="H193" s="65"/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65"/>
      <c r="AI193" s="64"/>
    </row>
    <row r="194" spans="1:35" ht="16.5">
      <c r="A194" s="65"/>
      <c r="B194" s="65"/>
      <c r="C194" s="65"/>
      <c r="D194" s="65"/>
      <c r="E194" s="65"/>
      <c r="F194" s="65"/>
      <c r="G194" s="65"/>
      <c r="H194" s="65"/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65"/>
      <c r="AI194" s="64"/>
    </row>
    <row r="195" spans="1:35" ht="16.5">
      <c r="A195" s="65"/>
      <c r="B195" s="65"/>
      <c r="C195" s="65"/>
      <c r="D195" s="65"/>
      <c r="E195" s="65"/>
      <c r="F195" s="65"/>
      <c r="G195" s="65"/>
      <c r="H195" s="65"/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65"/>
      <c r="AI195" s="64"/>
    </row>
    <row r="196" spans="1:35" ht="16.5">
      <c r="A196" s="65"/>
      <c r="B196" s="65"/>
      <c r="C196" s="65"/>
      <c r="D196" s="65"/>
      <c r="E196" s="65"/>
      <c r="F196" s="65"/>
      <c r="G196" s="65"/>
      <c r="H196" s="65"/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65"/>
      <c r="AI196" s="64"/>
    </row>
    <row r="197" spans="1:35" ht="16.5">
      <c r="A197" s="65"/>
      <c r="B197" s="65"/>
      <c r="C197" s="65"/>
      <c r="D197" s="65"/>
      <c r="E197" s="65"/>
      <c r="F197" s="65"/>
      <c r="G197" s="65"/>
      <c r="H197" s="65"/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65"/>
      <c r="AI197" s="64"/>
    </row>
    <row r="198" spans="1:35" ht="16.5">
      <c r="A198" s="65"/>
      <c r="B198" s="65"/>
      <c r="C198" s="65"/>
      <c r="D198" s="65"/>
      <c r="E198" s="65"/>
      <c r="F198" s="65"/>
      <c r="G198" s="65"/>
      <c r="H198" s="65"/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65"/>
      <c r="AI198" s="64"/>
    </row>
    <row r="199" spans="1:35" ht="16.5">
      <c r="A199" s="65"/>
      <c r="B199" s="65"/>
      <c r="C199" s="65"/>
      <c r="D199" s="65"/>
      <c r="E199" s="65"/>
      <c r="F199" s="65"/>
      <c r="G199" s="65"/>
      <c r="H199" s="65"/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65"/>
      <c r="AI199" s="64"/>
    </row>
    <row r="200" spans="1:35" ht="16.5">
      <c r="A200" s="65"/>
      <c r="B200" s="65"/>
      <c r="C200" s="65"/>
      <c r="D200" s="65"/>
      <c r="E200" s="65"/>
      <c r="F200" s="65"/>
      <c r="G200" s="65"/>
      <c r="H200" s="65"/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65"/>
      <c r="AI200" s="64"/>
    </row>
    <row r="201" spans="1:35" ht="16.5">
      <c r="A201" s="65"/>
      <c r="B201" s="65"/>
      <c r="C201" s="65"/>
      <c r="D201" s="65"/>
      <c r="E201" s="65"/>
      <c r="F201" s="65"/>
      <c r="G201" s="65"/>
      <c r="H201" s="65"/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65"/>
      <c r="AI201" s="64"/>
    </row>
    <row r="202" spans="1:35" ht="16.5">
      <c r="A202" s="65"/>
      <c r="B202" s="65"/>
      <c r="C202" s="65"/>
      <c r="D202" s="65"/>
      <c r="E202" s="65"/>
      <c r="F202" s="65"/>
      <c r="G202" s="65"/>
      <c r="H202" s="65"/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65"/>
      <c r="AI202" s="64"/>
    </row>
    <row r="203" spans="1:35" ht="16.5">
      <c r="A203" s="65"/>
      <c r="B203" s="65"/>
      <c r="C203" s="65"/>
      <c r="D203" s="65"/>
      <c r="E203" s="65"/>
      <c r="F203" s="65"/>
      <c r="G203" s="65"/>
      <c r="H203" s="65"/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65"/>
      <c r="AI203" s="64"/>
    </row>
    <row r="204" spans="1:35" ht="16.5">
      <c r="A204" s="65"/>
      <c r="B204" s="65"/>
      <c r="C204" s="65"/>
      <c r="D204" s="65"/>
      <c r="E204" s="65"/>
      <c r="F204" s="65"/>
      <c r="G204" s="65"/>
      <c r="H204" s="65"/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65"/>
      <c r="AI204" s="64"/>
    </row>
    <row r="205" spans="1:35" ht="16.5">
      <c r="A205" s="65"/>
      <c r="B205" s="65"/>
      <c r="C205" s="65"/>
      <c r="D205" s="65"/>
      <c r="E205" s="65"/>
      <c r="F205" s="65"/>
      <c r="G205" s="65"/>
      <c r="H205" s="65"/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65"/>
      <c r="AI205" s="64"/>
    </row>
    <row r="206" spans="1:35" ht="16.5">
      <c r="A206" s="65"/>
      <c r="B206" s="65"/>
      <c r="C206" s="65"/>
      <c r="D206" s="65"/>
      <c r="E206" s="65"/>
      <c r="F206" s="65"/>
      <c r="G206" s="65"/>
      <c r="H206" s="65"/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65"/>
      <c r="AI206" s="64"/>
    </row>
    <row r="207" spans="1:35" ht="16.5">
      <c r="A207" s="65"/>
      <c r="B207" s="65"/>
      <c r="C207" s="65"/>
      <c r="D207" s="65"/>
      <c r="E207" s="65"/>
      <c r="F207" s="65"/>
      <c r="G207" s="65"/>
      <c r="H207" s="65"/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65"/>
      <c r="AI207" s="64"/>
    </row>
    <row r="208" spans="1:35" ht="16.5">
      <c r="A208" s="65"/>
      <c r="B208" s="65"/>
      <c r="C208" s="65"/>
      <c r="D208" s="65"/>
      <c r="E208" s="65"/>
      <c r="F208" s="65"/>
      <c r="G208" s="65"/>
      <c r="H208" s="65"/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65"/>
      <c r="AI208" s="64"/>
    </row>
    <row r="209" spans="1:35" ht="16.5">
      <c r="A209" s="65"/>
      <c r="B209" s="65"/>
      <c r="C209" s="65"/>
      <c r="D209" s="65"/>
      <c r="E209" s="65"/>
      <c r="F209" s="65"/>
      <c r="G209" s="65"/>
      <c r="H209" s="65"/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65"/>
      <c r="AI209" s="64"/>
    </row>
    <row r="210" spans="1:35" ht="16.5">
      <c r="A210" s="65"/>
      <c r="B210" s="65"/>
      <c r="C210" s="65"/>
      <c r="D210" s="65"/>
      <c r="E210" s="65"/>
      <c r="F210" s="65"/>
      <c r="G210" s="65"/>
      <c r="H210" s="65"/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65"/>
      <c r="AI210" s="64"/>
    </row>
    <row r="211" spans="1:35" ht="16.5">
      <c r="A211" s="65"/>
      <c r="B211" s="65"/>
      <c r="C211" s="65"/>
      <c r="D211" s="65"/>
      <c r="E211" s="65"/>
      <c r="F211" s="65"/>
      <c r="G211" s="65"/>
      <c r="H211" s="65"/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65"/>
      <c r="AI211" s="64"/>
    </row>
    <row r="212" spans="1:35" ht="16.5">
      <c r="A212" s="65"/>
      <c r="B212" s="65"/>
      <c r="C212" s="65"/>
      <c r="D212" s="65"/>
      <c r="E212" s="65"/>
      <c r="F212" s="65"/>
      <c r="G212" s="65"/>
      <c r="H212" s="65"/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65"/>
      <c r="AI212" s="64"/>
    </row>
    <row r="213" spans="1:35" ht="16.5">
      <c r="A213" s="65"/>
      <c r="B213" s="65"/>
      <c r="C213" s="65"/>
      <c r="D213" s="65"/>
      <c r="E213" s="65"/>
      <c r="F213" s="65"/>
      <c r="G213" s="65"/>
      <c r="H213" s="65"/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65"/>
      <c r="AI213" s="64"/>
    </row>
    <row r="214" spans="1:35" ht="16.5">
      <c r="A214" s="65"/>
      <c r="B214" s="65"/>
      <c r="C214" s="65"/>
      <c r="D214" s="65"/>
      <c r="E214" s="65"/>
      <c r="F214" s="65"/>
      <c r="G214" s="65"/>
      <c r="H214" s="65"/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65"/>
      <c r="AI214" s="64"/>
    </row>
    <row r="215" spans="1:35" ht="16.5">
      <c r="A215" s="65"/>
      <c r="B215" s="65"/>
      <c r="C215" s="65"/>
      <c r="D215" s="65"/>
      <c r="E215" s="65"/>
      <c r="F215" s="65"/>
      <c r="G215" s="65"/>
      <c r="H215" s="65"/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65"/>
      <c r="AI215" s="64"/>
    </row>
    <row r="216" spans="1:35" ht="16.5">
      <c r="A216" s="65"/>
      <c r="B216" s="65"/>
      <c r="C216" s="65"/>
      <c r="D216" s="65"/>
      <c r="E216" s="65"/>
      <c r="F216" s="65"/>
      <c r="G216" s="65"/>
      <c r="H216" s="65"/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65"/>
      <c r="AI216" s="64"/>
    </row>
    <row r="217" spans="1:35" ht="16.5">
      <c r="A217" s="65"/>
      <c r="B217" s="65"/>
      <c r="C217" s="65"/>
      <c r="D217" s="65"/>
      <c r="E217" s="65"/>
      <c r="F217" s="65"/>
      <c r="G217" s="65"/>
      <c r="H217" s="65"/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65"/>
      <c r="AI217" s="64"/>
    </row>
    <row r="218" spans="1:35" ht="16.5">
      <c r="A218" s="65"/>
      <c r="B218" s="65"/>
      <c r="C218" s="65"/>
      <c r="D218" s="65"/>
      <c r="E218" s="65"/>
      <c r="F218" s="65"/>
      <c r="G218" s="65"/>
      <c r="H218" s="65"/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65"/>
      <c r="AI218" s="64"/>
    </row>
    <row r="219" spans="1:35" ht="16.5">
      <c r="A219" s="65"/>
      <c r="B219" s="65"/>
      <c r="C219" s="65"/>
      <c r="D219" s="65"/>
      <c r="E219" s="65"/>
      <c r="F219" s="65"/>
      <c r="G219" s="65"/>
      <c r="H219" s="65"/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65"/>
      <c r="AI219" s="64"/>
    </row>
    <row r="220" spans="1:35" ht="16.5">
      <c r="A220" s="65"/>
      <c r="B220" s="65"/>
      <c r="C220" s="65"/>
      <c r="D220" s="65"/>
      <c r="E220" s="65"/>
      <c r="F220" s="65"/>
      <c r="G220" s="65"/>
      <c r="H220" s="65"/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65"/>
      <c r="AI220" s="64"/>
    </row>
    <row r="221" spans="1:35" ht="16.5">
      <c r="A221" s="65"/>
      <c r="B221" s="65"/>
      <c r="C221" s="65"/>
      <c r="D221" s="65"/>
      <c r="E221" s="65"/>
      <c r="F221" s="65"/>
      <c r="G221" s="65"/>
      <c r="H221" s="65"/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65"/>
      <c r="AI221" s="64"/>
    </row>
    <row r="222" spans="1:35" ht="16.5">
      <c r="A222" s="65"/>
      <c r="B222" s="65"/>
      <c r="C222" s="65"/>
      <c r="D222" s="65"/>
      <c r="E222" s="65"/>
      <c r="F222" s="65"/>
      <c r="G222" s="65"/>
      <c r="H222" s="65"/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65"/>
      <c r="AI222" s="64"/>
    </row>
    <row r="223" spans="1:35" ht="16.5">
      <c r="A223" s="65"/>
      <c r="B223" s="65"/>
      <c r="C223" s="65"/>
      <c r="D223" s="65"/>
      <c r="E223" s="65"/>
      <c r="F223" s="65"/>
      <c r="G223" s="65"/>
      <c r="H223" s="65"/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65"/>
      <c r="AI223" s="64"/>
    </row>
    <row r="224" spans="1:35" ht="16.5">
      <c r="A224" s="65"/>
      <c r="B224" s="65"/>
      <c r="C224" s="65"/>
      <c r="D224" s="65"/>
      <c r="E224" s="65"/>
      <c r="F224" s="65"/>
      <c r="G224" s="65"/>
      <c r="H224" s="65"/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65"/>
      <c r="AI224" s="64"/>
    </row>
    <row r="225" spans="1:35" ht="16.5">
      <c r="A225" s="65"/>
      <c r="B225" s="65"/>
      <c r="C225" s="65"/>
      <c r="D225" s="65"/>
      <c r="E225" s="65"/>
      <c r="F225" s="65"/>
      <c r="G225" s="65"/>
      <c r="H225" s="65"/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65"/>
      <c r="AI225" s="64"/>
    </row>
    <row r="226" spans="1:35" ht="16.5">
      <c r="A226" s="65"/>
      <c r="B226" s="65"/>
      <c r="C226" s="65"/>
      <c r="D226" s="65"/>
      <c r="E226" s="65"/>
      <c r="F226" s="65"/>
      <c r="G226" s="65"/>
      <c r="H226" s="65"/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65"/>
      <c r="AI226" s="64"/>
    </row>
    <row r="227" spans="1:35" ht="16.5">
      <c r="A227" s="65"/>
      <c r="B227" s="65"/>
      <c r="C227" s="65"/>
      <c r="D227" s="65"/>
      <c r="E227" s="65"/>
      <c r="F227" s="65"/>
      <c r="G227" s="65"/>
      <c r="H227" s="65"/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65"/>
      <c r="AI227" s="64"/>
    </row>
    <row r="228" spans="1:35" ht="16.5">
      <c r="A228" s="65"/>
      <c r="B228" s="65"/>
      <c r="C228" s="65"/>
      <c r="D228" s="65"/>
      <c r="E228" s="65"/>
      <c r="F228" s="65"/>
      <c r="G228" s="65"/>
      <c r="H228" s="65"/>
      <c r="I228" s="65"/>
      <c r="J228" s="65"/>
      <c r="K228" s="65"/>
      <c r="L228" s="65"/>
      <c r="M228" s="65"/>
      <c r="N228" s="65"/>
      <c r="O228" s="65"/>
      <c r="P228" s="65"/>
      <c r="Q228" s="65"/>
      <c r="R228" s="65"/>
      <c r="S228" s="65"/>
      <c r="AI228" s="64"/>
    </row>
    <row r="229" spans="1:35" ht="16.5">
      <c r="A229" s="65"/>
      <c r="B229" s="65"/>
      <c r="C229" s="65"/>
      <c r="D229" s="65"/>
      <c r="E229" s="65"/>
      <c r="F229" s="65"/>
      <c r="G229" s="65"/>
      <c r="H229" s="65"/>
      <c r="I229" s="65"/>
      <c r="J229" s="65"/>
      <c r="K229" s="65"/>
      <c r="L229" s="65"/>
      <c r="M229" s="65"/>
      <c r="N229" s="65"/>
      <c r="O229" s="65"/>
      <c r="P229" s="65"/>
      <c r="Q229" s="65"/>
      <c r="R229" s="65"/>
      <c r="S229" s="65"/>
      <c r="AI229" s="64"/>
    </row>
    <row r="230" spans="1:35" ht="16.5">
      <c r="A230" s="65"/>
      <c r="B230" s="65"/>
      <c r="C230" s="65"/>
      <c r="D230" s="65"/>
      <c r="E230" s="65"/>
      <c r="F230" s="65"/>
      <c r="G230" s="65"/>
      <c r="H230" s="65"/>
      <c r="I230" s="65"/>
      <c r="J230" s="65"/>
      <c r="K230" s="65"/>
      <c r="L230" s="65"/>
      <c r="M230" s="65"/>
      <c r="N230" s="65"/>
      <c r="O230" s="65"/>
      <c r="P230" s="65"/>
      <c r="Q230" s="65"/>
      <c r="R230" s="65"/>
      <c r="S230" s="65"/>
      <c r="AI230" s="64"/>
    </row>
    <row r="231" spans="1:35" ht="16.5">
      <c r="A231" s="65"/>
      <c r="B231" s="65"/>
      <c r="C231" s="65"/>
      <c r="D231" s="65"/>
      <c r="E231" s="65"/>
      <c r="F231" s="65"/>
      <c r="G231" s="65"/>
      <c r="H231" s="65"/>
      <c r="I231" s="65"/>
      <c r="J231" s="65"/>
      <c r="K231" s="65"/>
      <c r="L231" s="65"/>
      <c r="M231" s="65"/>
      <c r="N231" s="65"/>
      <c r="O231" s="65"/>
      <c r="P231" s="65"/>
      <c r="Q231" s="65"/>
      <c r="R231" s="65"/>
      <c r="S231" s="65"/>
      <c r="AI231" s="64"/>
    </row>
    <row r="232" spans="1:35" ht="16.5">
      <c r="A232" s="65"/>
      <c r="B232" s="65"/>
      <c r="C232" s="65"/>
      <c r="D232" s="65"/>
      <c r="E232" s="65"/>
      <c r="F232" s="65"/>
      <c r="G232" s="65"/>
      <c r="H232" s="65"/>
      <c r="I232" s="65"/>
      <c r="J232" s="65"/>
      <c r="K232" s="65"/>
      <c r="L232" s="65"/>
      <c r="M232" s="65"/>
      <c r="N232" s="65"/>
      <c r="O232" s="65"/>
      <c r="P232" s="65"/>
      <c r="Q232" s="65"/>
      <c r="R232" s="65"/>
      <c r="S232" s="65"/>
      <c r="AI232" s="64"/>
    </row>
    <row r="233" spans="1:35" ht="16.5">
      <c r="A233" s="65"/>
      <c r="B233" s="65"/>
      <c r="C233" s="65"/>
      <c r="D233" s="65"/>
      <c r="E233" s="65"/>
      <c r="F233" s="65"/>
      <c r="G233" s="65"/>
      <c r="H233" s="65"/>
      <c r="I233" s="65"/>
      <c r="J233" s="65"/>
      <c r="K233" s="65"/>
      <c r="L233" s="65"/>
      <c r="M233" s="65"/>
      <c r="N233" s="65"/>
      <c r="O233" s="65"/>
      <c r="P233" s="65"/>
      <c r="Q233" s="65"/>
      <c r="R233" s="65"/>
      <c r="S233" s="65"/>
      <c r="AI233" s="64"/>
    </row>
    <row r="234" spans="1:35" ht="16.5">
      <c r="A234" s="65"/>
      <c r="B234" s="65"/>
      <c r="C234" s="65"/>
      <c r="D234" s="65"/>
      <c r="E234" s="65"/>
      <c r="F234" s="65"/>
      <c r="G234" s="65"/>
      <c r="H234" s="65"/>
      <c r="I234" s="65"/>
      <c r="J234" s="65"/>
      <c r="K234" s="65"/>
      <c r="L234" s="65"/>
      <c r="M234" s="65"/>
      <c r="N234" s="65"/>
      <c r="O234" s="65"/>
      <c r="P234" s="65"/>
      <c r="Q234" s="65"/>
      <c r="R234" s="65"/>
      <c r="S234" s="65"/>
      <c r="AI234" s="64"/>
    </row>
    <row r="235" spans="1:35" ht="16.5">
      <c r="A235" s="65"/>
      <c r="B235" s="65"/>
      <c r="C235" s="65"/>
      <c r="D235" s="65"/>
      <c r="E235" s="65"/>
      <c r="F235" s="65"/>
      <c r="G235" s="65"/>
      <c r="H235" s="65"/>
      <c r="I235" s="65"/>
      <c r="J235" s="65"/>
      <c r="K235" s="65"/>
      <c r="L235" s="65"/>
      <c r="M235" s="65"/>
      <c r="N235" s="65"/>
      <c r="O235" s="65"/>
      <c r="P235" s="65"/>
      <c r="Q235" s="65"/>
      <c r="R235" s="65"/>
      <c r="S235" s="65"/>
      <c r="AI235" s="64"/>
    </row>
    <row r="236" spans="1:35" ht="16.5">
      <c r="A236" s="65"/>
      <c r="B236" s="65"/>
      <c r="C236" s="65"/>
      <c r="D236" s="65"/>
      <c r="E236" s="65"/>
      <c r="F236" s="65"/>
      <c r="G236" s="65"/>
      <c r="H236" s="65"/>
      <c r="I236" s="65"/>
      <c r="J236" s="65"/>
      <c r="K236" s="65"/>
      <c r="L236" s="65"/>
      <c r="M236" s="65"/>
      <c r="N236" s="65"/>
      <c r="O236" s="65"/>
      <c r="P236" s="65"/>
      <c r="Q236" s="65"/>
      <c r="R236" s="65"/>
      <c r="S236" s="65"/>
      <c r="AI236" s="64"/>
    </row>
    <row r="237" spans="1:35" ht="16.5">
      <c r="A237" s="65"/>
      <c r="B237" s="65"/>
      <c r="C237" s="65"/>
      <c r="D237" s="65"/>
      <c r="E237" s="65"/>
      <c r="F237" s="65"/>
      <c r="G237" s="65"/>
      <c r="H237" s="65"/>
      <c r="I237" s="65"/>
      <c r="J237" s="65"/>
      <c r="K237" s="65"/>
      <c r="L237" s="65"/>
      <c r="M237" s="65"/>
      <c r="N237" s="65"/>
      <c r="O237" s="65"/>
      <c r="P237" s="65"/>
      <c r="Q237" s="65"/>
      <c r="R237" s="65"/>
      <c r="S237" s="65"/>
      <c r="AI237" s="64"/>
    </row>
    <row r="238" spans="1:35" ht="16.5">
      <c r="A238" s="65"/>
      <c r="B238" s="65"/>
      <c r="C238" s="65"/>
      <c r="D238" s="65"/>
      <c r="E238" s="65"/>
      <c r="F238" s="65"/>
      <c r="G238" s="65"/>
      <c r="H238" s="65"/>
      <c r="I238" s="65"/>
      <c r="J238" s="65"/>
      <c r="K238" s="65"/>
      <c r="L238" s="65"/>
      <c r="M238" s="65"/>
      <c r="N238" s="65"/>
      <c r="O238" s="65"/>
      <c r="P238" s="65"/>
      <c r="Q238" s="65"/>
      <c r="R238" s="65"/>
      <c r="S238" s="65"/>
      <c r="AI238" s="64"/>
    </row>
    <row r="239" spans="1:35" ht="16.5">
      <c r="A239" s="65"/>
      <c r="B239" s="65"/>
      <c r="C239" s="65"/>
      <c r="D239" s="65"/>
      <c r="E239" s="65"/>
      <c r="F239" s="65"/>
      <c r="G239" s="65"/>
      <c r="H239" s="65"/>
      <c r="I239" s="65"/>
      <c r="J239" s="65"/>
      <c r="K239" s="65"/>
      <c r="L239" s="65"/>
      <c r="M239" s="65"/>
      <c r="N239" s="65"/>
      <c r="O239" s="65"/>
      <c r="P239" s="65"/>
      <c r="Q239" s="65"/>
      <c r="R239" s="65"/>
      <c r="S239" s="65"/>
      <c r="AI239" s="64"/>
    </row>
    <row r="240" spans="1:35" ht="16.5">
      <c r="A240" s="65"/>
      <c r="B240" s="65"/>
      <c r="C240" s="65"/>
      <c r="D240" s="65"/>
      <c r="E240" s="65"/>
      <c r="F240" s="65"/>
      <c r="G240" s="65"/>
      <c r="H240" s="65"/>
      <c r="I240" s="65"/>
      <c r="J240" s="65"/>
      <c r="K240" s="65"/>
      <c r="L240" s="65"/>
      <c r="M240" s="65"/>
      <c r="N240" s="65"/>
      <c r="O240" s="65"/>
      <c r="P240" s="65"/>
      <c r="Q240" s="65"/>
      <c r="R240" s="65"/>
      <c r="S240" s="65"/>
      <c r="AI240" s="64"/>
    </row>
    <row r="241" spans="1:35" ht="16.5">
      <c r="A241" s="65"/>
      <c r="B241" s="65"/>
      <c r="C241" s="65"/>
      <c r="D241" s="65"/>
      <c r="E241" s="65"/>
      <c r="F241" s="65"/>
      <c r="G241" s="65"/>
      <c r="H241" s="65"/>
      <c r="I241" s="65"/>
      <c r="J241" s="65"/>
      <c r="K241" s="65"/>
      <c r="L241" s="65"/>
      <c r="M241" s="65"/>
      <c r="N241" s="65"/>
      <c r="O241" s="65"/>
      <c r="P241" s="65"/>
      <c r="Q241" s="65"/>
      <c r="R241" s="65"/>
      <c r="S241" s="65"/>
      <c r="AI241" s="64"/>
    </row>
    <row r="242" spans="1:35" ht="16.5">
      <c r="A242" s="65"/>
      <c r="B242" s="65"/>
      <c r="C242" s="65"/>
      <c r="D242" s="65"/>
      <c r="E242" s="65"/>
      <c r="F242" s="65"/>
      <c r="G242" s="65"/>
      <c r="H242" s="65"/>
      <c r="I242" s="65"/>
      <c r="J242" s="65"/>
      <c r="K242" s="65"/>
      <c r="L242" s="65"/>
      <c r="M242" s="65"/>
      <c r="N242" s="65"/>
      <c r="O242" s="65"/>
      <c r="P242" s="65"/>
      <c r="Q242" s="65"/>
      <c r="R242" s="65"/>
      <c r="S242" s="65"/>
      <c r="AI242" s="64"/>
    </row>
    <row r="243" spans="1:35" ht="16.5">
      <c r="A243" s="65"/>
      <c r="B243" s="65"/>
      <c r="C243" s="65"/>
      <c r="D243" s="65"/>
      <c r="E243" s="65"/>
      <c r="F243" s="65"/>
      <c r="G243" s="65"/>
      <c r="H243" s="65"/>
      <c r="I243" s="65"/>
      <c r="J243" s="65"/>
      <c r="K243" s="65"/>
      <c r="L243" s="65"/>
      <c r="M243" s="65"/>
      <c r="N243" s="65"/>
      <c r="O243" s="65"/>
      <c r="P243" s="65"/>
      <c r="Q243" s="65"/>
      <c r="R243" s="65"/>
      <c r="S243" s="65"/>
      <c r="AI243" s="64"/>
    </row>
    <row r="244" spans="1:35" ht="16.5">
      <c r="A244" s="65"/>
      <c r="B244" s="65"/>
      <c r="C244" s="65"/>
      <c r="D244" s="65"/>
      <c r="E244" s="65"/>
      <c r="F244" s="65"/>
      <c r="G244" s="65"/>
      <c r="H244" s="65"/>
      <c r="I244" s="65"/>
      <c r="J244" s="65"/>
      <c r="K244" s="65"/>
      <c r="L244" s="65"/>
      <c r="M244" s="65"/>
      <c r="N244" s="65"/>
      <c r="O244" s="65"/>
      <c r="P244" s="65"/>
      <c r="Q244" s="65"/>
      <c r="R244" s="65"/>
      <c r="S244" s="65"/>
      <c r="AI244" s="64"/>
    </row>
    <row r="245" spans="1:35" ht="16.5">
      <c r="A245" s="65"/>
      <c r="B245" s="65"/>
      <c r="C245" s="65"/>
      <c r="D245" s="65"/>
      <c r="E245" s="65"/>
      <c r="F245" s="65"/>
      <c r="G245" s="65"/>
      <c r="H245" s="65"/>
      <c r="I245" s="65"/>
      <c r="J245" s="65"/>
      <c r="K245" s="65"/>
      <c r="L245" s="65"/>
      <c r="M245" s="65"/>
      <c r="N245" s="65"/>
      <c r="O245" s="65"/>
      <c r="P245" s="65"/>
      <c r="Q245" s="65"/>
      <c r="R245" s="65"/>
      <c r="S245" s="65"/>
      <c r="AI245" s="64"/>
    </row>
    <row r="246" spans="1:35" ht="16.5">
      <c r="A246" s="65"/>
      <c r="B246" s="65"/>
      <c r="C246" s="65"/>
      <c r="D246" s="65"/>
      <c r="E246" s="65"/>
      <c r="F246" s="65"/>
      <c r="G246" s="65"/>
      <c r="H246" s="65"/>
      <c r="I246" s="65"/>
      <c r="J246" s="65"/>
      <c r="K246" s="65"/>
      <c r="L246" s="65"/>
      <c r="M246" s="65"/>
      <c r="N246" s="65"/>
      <c r="O246" s="65"/>
      <c r="P246" s="65"/>
      <c r="Q246" s="65"/>
      <c r="R246" s="65"/>
      <c r="S246" s="65"/>
      <c r="AI246" s="64"/>
    </row>
    <row r="247" spans="1:35" ht="16.5">
      <c r="A247" s="65"/>
      <c r="B247" s="65"/>
      <c r="C247" s="65"/>
      <c r="D247" s="65"/>
      <c r="E247" s="65"/>
      <c r="F247" s="65"/>
      <c r="G247" s="65"/>
      <c r="H247" s="65"/>
      <c r="I247" s="65"/>
      <c r="J247" s="65"/>
      <c r="K247" s="65"/>
      <c r="L247" s="65"/>
      <c r="M247" s="65"/>
      <c r="N247" s="65"/>
      <c r="O247" s="65"/>
      <c r="P247" s="65"/>
      <c r="Q247" s="65"/>
      <c r="R247" s="65"/>
      <c r="S247" s="65"/>
      <c r="AI247" s="64"/>
    </row>
    <row r="248" spans="1:35" ht="16.5">
      <c r="A248" s="65"/>
      <c r="B248" s="65"/>
      <c r="C248" s="65"/>
      <c r="D248" s="65"/>
      <c r="E248" s="65"/>
      <c r="F248" s="65"/>
      <c r="G248" s="65"/>
      <c r="H248" s="65"/>
      <c r="I248" s="65"/>
      <c r="J248" s="65"/>
      <c r="K248" s="65"/>
      <c r="L248" s="65"/>
      <c r="M248" s="65"/>
      <c r="N248" s="65"/>
      <c r="O248" s="65"/>
      <c r="P248" s="65"/>
      <c r="Q248" s="65"/>
      <c r="R248" s="65"/>
      <c r="S248" s="65"/>
      <c r="AI248" s="64"/>
    </row>
    <row r="249" spans="1:35" ht="16.5">
      <c r="A249" s="65"/>
      <c r="B249" s="65"/>
      <c r="C249" s="65"/>
      <c r="D249" s="65"/>
      <c r="E249" s="65"/>
      <c r="F249" s="65"/>
      <c r="G249" s="65"/>
      <c r="H249" s="65"/>
      <c r="I249" s="65"/>
      <c r="J249" s="65"/>
      <c r="K249" s="65"/>
      <c r="L249" s="65"/>
      <c r="M249" s="65"/>
      <c r="N249" s="65"/>
      <c r="O249" s="65"/>
      <c r="P249" s="65"/>
      <c r="Q249" s="65"/>
      <c r="R249" s="65"/>
      <c r="S249" s="65"/>
      <c r="AI249" s="64"/>
    </row>
    <row r="250" spans="1:35" ht="16.5">
      <c r="A250" s="65"/>
      <c r="B250" s="65"/>
      <c r="C250" s="65"/>
      <c r="D250" s="65"/>
      <c r="E250" s="65"/>
      <c r="F250" s="65"/>
      <c r="G250" s="65"/>
      <c r="H250" s="65"/>
      <c r="I250" s="65"/>
      <c r="J250" s="65"/>
      <c r="K250" s="65"/>
      <c r="L250" s="65"/>
      <c r="M250" s="65"/>
      <c r="N250" s="65"/>
      <c r="O250" s="65"/>
      <c r="P250" s="65"/>
      <c r="Q250" s="65"/>
      <c r="R250" s="65"/>
      <c r="S250" s="65"/>
      <c r="AI250" s="64"/>
    </row>
    <row r="251" spans="1:35" ht="16.5">
      <c r="A251" s="65"/>
      <c r="B251" s="65"/>
      <c r="C251" s="65"/>
      <c r="D251" s="65"/>
      <c r="E251" s="65"/>
      <c r="F251" s="65"/>
      <c r="G251" s="65"/>
      <c r="H251" s="65"/>
      <c r="I251" s="65"/>
      <c r="J251" s="65"/>
      <c r="K251" s="65"/>
      <c r="L251" s="65"/>
      <c r="M251" s="65"/>
      <c r="N251" s="65"/>
      <c r="O251" s="65"/>
      <c r="P251" s="65"/>
      <c r="Q251" s="65"/>
      <c r="R251" s="65"/>
      <c r="S251" s="65"/>
      <c r="AI251" s="64"/>
    </row>
    <row r="252" spans="1:35" ht="16.5">
      <c r="A252" s="65"/>
      <c r="B252" s="65"/>
      <c r="C252" s="65"/>
      <c r="D252" s="65"/>
      <c r="E252" s="65"/>
      <c r="F252" s="65"/>
      <c r="G252" s="65"/>
      <c r="H252" s="65"/>
      <c r="I252" s="65"/>
      <c r="J252" s="65"/>
      <c r="K252" s="65"/>
      <c r="L252" s="65"/>
      <c r="M252" s="65"/>
      <c r="N252" s="65"/>
      <c r="O252" s="65"/>
      <c r="P252" s="65"/>
      <c r="Q252" s="65"/>
      <c r="R252" s="65"/>
      <c r="S252" s="65"/>
      <c r="AI252" s="64"/>
    </row>
    <row r="253" spans="1:35" ht="16.5">
      <c r="A253" s="65"/>
      <c r="B253" s="65"/>
      <c r="C253" s="65"/>
      <c r="D253" s="65"/>
      <c r="E253" s="65"/>
      <c r="F253" s="65"/>
      <c r="G253" s="65"/>
      <c r="H253" s="65"/>
      <c r="I253" s="65"/>
      <c r="J253" s="65"/>
      <c r="K253" s="65"/>
      <c r="L253" s="65"/>
      <c r="M253" s="65"/>
      <c r="N253" s="65"/>
      <c r="O253" s="65"/>
      <c r="P253" s="65"/>
      <c r="Q253" s="65"/>
      <c r="R253" s="65"/>
      <c r="S253" s="65"/>
      <c r="AI253" s="64"/>
    </row>
    <row r="254" spans="1:35" ht="16.5">
      <c r="A254" s="65"/>
      <c r="B254" s="65"/>
      <c r="C254" s="65"/>
      <c r="D254" s="65"/>
      <c r="E254" s="65"/>
      <c r="F254" s="65"/>
      <c r="G254" s="65"/>
      <c r="H254" s="65"/>
      <c r="I254" s="65"/>
      <c r="J254" s="65"/>
      <c r="K254" s="65"/>
      <c r="L254" s="65"/>
      <c r="M254" s="65"/>
      <c r="N254" s="65"/>
      <c r="O254" s="65"/>
      <c r="P254" s="65"/>
      <c r="Q254" s="65"/>
      <c r="R254" s="65"/>
      <c r="S254" s="65"/>
      <c r="AI254" s="64"/>
    </row>
    <row r="255" spans="1:35" ht="16.5">
      <c r="A255" s="65"/>
      <c r="B255" s="65"/>
      <c r="C255" s="65"/>
      <c r="D255" s="65"/>
      <c r="E255" s="65"/>
      <c r="F255" s="65"/>
      <c r="G255" s="65"/>
      <c r="H255" s="65"/>
      <c r="I255" s="65"/>
      <c r="J255" s="65"/>
      <c r="K255" s="65"/>
      <c r="L255" s="65"/>
      <c r="M255" s="65"/>
      <c r="N255" s="65"/>
      <c r="O255" s="65"/>
      <c r="P255" s="65"/>
      <c r="Q255" s="65"/>
      <c r="R255" s="65"/>
      <c r="S255" s="65"/>
      <c r="AI255" s="64"/>
    </row>
    <row r="256" spans="1:35" ht="16.5">
      <c r="A256" s="65"/>
      <c r="B256" s="65"/>
      <c r="C256" s="65"/>
      <c r="D256" s="65"/>
      <c r="E256" s="65"/>
      <c r="F256" s="65"/>
      <c r="G256" s="65"/>
      <c r="H256" s="65"/>
      <c r="I256" s="65"/>
      <c r="J256" s="65"/>
      <c r="K256" s="65"/>
      <c r="L256" s="65"/>
      <c r="M256" s="65"/>
      <c r="N256" s="65"/>
      <c r="O256" s="65"/>
      <c r="P256" s="65"/>
      <c r="Q256" s="65"/>
      <c r="R256" s="65"/>
      <c r="S256" s="65"/>
      <c r="AI256" s="64"/>
    </row>
    <row r="257" spans="1:35" ht="16.5">
      <c r="A257" s="65"/>
      <c r="B257" s="65"/>
      <c r="C257" s="65"/>
      <c r="D257" s="65"/>
      <c r="E257" s="65"/>
      <c r="F257" s="65"/>
      <c r="G257" s="65"/>
      <c r="H257" s="65"/>
      <c r="I257" s="65"/>
      <c r="J257" s="65"/>
      <c r="K257" s="65"/>
      <c r="L257" s="65"/>
      <c r="M257" s="65"/>
      <c r="N257" s="65"/>
      <c r="O257" s="65"/>
      <c r="P257" s="65"/>
      <c r="Q257" s="65"/>
      <c r="R257" s="65"/>
      <c r="S257" s="65"/>
      <c r="AI257" s="64"/>
    </row>
    <row r="258" spans="1:35" ht="16.5">
      <c r="A258" s="65"/>
      <c r="B258" s="65"/>
      <c r="C258" s="65"/>
      <c r="D258" s="65"/>
      <c r="E258" s="65"/>
      <c r="F258" s="65"/>
      <c r="G258" s="65"/>
      <c r="H258" s="65"/>
      <c r="I258" s="65"/>
      <c r="J258" s="65"/>
      <c r="K258" s="65"/>
      <c r="L258" s="65"/>
      <c r="M258" s="65"/>
      <c r="N258" s="65"/>
      <c r="O258" s="65"/>
      <c r="P258" s="65"/>
      <c r="Q258" s="65"/>
      <c r="R258" s="65"/>
      <c r="S258" s="65"/>
      <c r="AI258" s="64"/>
    </row>
    <row r="259" spans="1:35" ht="16.5">
      <c r="A259" s="65"/>
      <c r="B259" s="65"/>
      <c r="C259" s="65"/>
      <c r="D259" s="65"/>
      <c r="E259" s="65"/>
      <c r="F259" s="65"/>
      <c r="G259" s="65"/>
      <c r="H259" s="65"/>
      <c r="I259" s="65"/>
      <c r="J259" s="65"/>
      <c r="K259" s="65"/>
      <c r="L259" s="65"/>
      <c r="M259" s="65"/>
      <c r="N259" s="65"/>
      <c r="O259" s="65"/>
      <c r="P259" s="65"/>
      <c r="Q259" s="65"/>
      <c r="R259" s="65"/>
      <c r="S259" s="65"/>
      <c r="AI259" s="64"/>
    </row>
    <row r="260" spans="1:35" ht="16.5">
      <c r="A260" s="65"/>
      <c r="B260" s="65"/>
      <c r="C260" s="65"/>
      <c r="D260" s="65"/>
      <c r="E260" s="65"/>
      <c r="F260" s="65"/>
      <c r="G260" s="65"/>
      <c r="H260" s="65"/>
      <c r="I260" s="65"/>
      <c r="J260" s="65"/>
      <c r="K260" s="65"/>
      <c r="L260" s="65"/>
      <c r="M260" s="65"/>
      <c r="N260" s="65"/>
      <c r="O260" s="65"/>
      <c r="P260" s="65"/>
      <c r="Q260" s="65"/>
      <c r="R260" s="65"/>
      <c r="S260" s="65"/>
      <c r="AI260" s="64"/>
    </row>
    <row r="261" spans="1:35" ht="16.5">
      <c r="A261" s="65"/>
      <c r="B261" s="65"/>
      <c r="C261" s="65"/>
      <c r="D261" s="65"/>
      <c r="E261" s="65"/>
      <c r="F261" s="65"/>
      <c r="G261" s="65"/>
      <c r="H261" s="65"/>
      <c r="I261" s="65"/>
      <c r="J261" s="65"/>
      <c r="K261" s="65"/>
      <c r="L261" s="65"/>
      <c r="M261" s="65"/>
      <c r="N261" s="65"/>
      <c r="O261" s="65"/>
      <c r="P261" s="65"/>
      <c r="Q261" s="65"/>
      <c r="R261" s="65"/>
      <c r="S261" s="65"/>
      <c r="AI261" s="64"/>
    </row>
    <row r="262" spans="1:35" ht="16.5">
      <c r="A262" s="65"/>
      <c r="B262" s="65"/>
      <c r="C262" s="65"/>
      <c r="D262" s="65"/>
      <c r="E262" s="65"/>
      <c r="F262" s="65"/>
      <c r="G262" s="65"/>
      <c r="H262" s="65"/>
      <c r="I262" s="65"/>
      <c r="J262" s="65"/>
      <c r="K262" s="65"/>
      <c r="L262" s="65"/>
      <c r="M262" s="65"/>
      <c r="N262" s="65"/>
      <c r="O262" s="65"/>
      <c r="P262" s="65"/>
      <c r="Q262" s="65"/>
      <c r="R262" s="65"/>
      <c r="S262" s="65"/>
      <c r="AI262" s="64"/>
    </row>
    <row r="263" spans="1:35" ht="16.5">
      <c r="A263" s="65"/>
      <c r="B263" s="65"/>
      <c r="C263" s="65"/>
      <c r="D263" s="65"/>
      <c r="E263" s="65"/>
      <c r="F263" s="65"/>
      <c r="G263" s="65"/>
      <c r="H263" s="65"/>
      <c r="I263" s="65"/>
      <c r="J263" s="65"/>
      <c r="K263" s="65"/>
      <c r="L263" s="65"/>
      <c r="M263" s="65"/>
      <c r="N263" s="65"/>
      <c r="O263" s="65"/>
      <c r="P263" s="65"/>
      <c r="Q263" s="65"/>
      <c r="R263" s="65"/>
      <c r="S263" s="65"/>
      <c r="AI263" s="64"/>
    </row>
    <row r="264" spans="1:35" ht="16.5">
      <c r="A264" s="65"/>
      <c r="B264" s="65"/>
      <c r="C264" s="65"/>
      <c r="D264" s="65"/>
      <c r="E264" s="65"/>
      <c r="F264" s="65"/>
      <c r="G264" s="65"/>
      <c r="H264" s="65"/>
      <c r="I264" s="65"/>
      <c r="J264" s="65"/>
      <c r="K264" s="65"/>
      <c r="L264" s="65"/>
      <c r="M264" s="65"/>
      <c r="N264" s="65"/>
      <c r="O264" s="65"/>
      <c r="P264" s="65"/>
      <c r="Q264" s="65"/>
      <c r="R264" s="65"/>
      <c r="S264" s="65"/>
      <c r="AI264" s="64"/>
    </row>
    <row r="265" spans="1:35" ht="16.5">
      <c r="A265" s="65"/>
      <c r="B265" s="65"/>
      <c r="C265" s="65"/>
      <c r="D265" s="65"/>
      <c r="E265" s="65"/>
      <c r="F265" s="65"/>
      <c r="G265" s="65"/>
      <c r="H265" s="65"/>
      <c r="I265" s="65"/>
      <c r="J265" s="65"/>
      <c r="K265" s="65"/>
      <c r="L265" s="65"/>
      <c r="M265" s="65"/>
      <c r="N265" s="65"/>
      <c r="O265" s="65"/>
      <c r="P265" s="65"/>
      <c r="Q265" s="65"/>
      <c r="R265" s="65"/>
      <c r="S265" s="65"/>
      <c r="AI265" s="64"/>
    </row>
    <row r="266" spans="1:35" ht="16.5">
      <c r="A266" s="65"/>
      <c r="B266" s="65"/>
      <c r="C266" s="65"/>
      <c r="D266" s="65"/>
      <c r="E266" s="65"/>
      <c r="F266" s="65"/>
      <c r="G266" s="65"/>
      <c r="H266" s="65"/>
      <c r="I266" s="65"/>
      <c r="J266" s="65"/>
      <c r="K266" s="65"/>
      <c r="L266" s="65"/>
      <c r="M266" s="65"/>
      <c r="N266" s="65"/>
      <c r="O266" s="65"/>
      <c r="P266" s="65"/>
      <c r="Q266" s="65"/>
      <c r="R266" s="65"/>
      <c r="S266" s="65"/>
      <c r="AI266" s="64"/>
    </row>
    <row r="267" spans="1:35" ht="16.5">
      <c r="A267" s="65"/>
      <c r="B267" s="65"/>
      <c r="C267" s="65"/>
      <c r="D267" s="65"/>
      <c r="E267" s="65"/>
      <c r="F267" s="65"/>
      <c r="G267" s="65"/>
      <c r="H267" s="65"/>
      <c r="I267" s="65"/>
      <c r="J267" s="65"/>
      <c r="K267" s="65"/>
      <c r="L267" s="65"/>
      <c r="M267" s="65"/>
      <c r="N267" s="65"/>
      <c r="O267" s="65"/>
      <c r="P267" s="65"/>
      <c r="Q267" s="65"/>
      <c r="R267" s="65"/>
      <c r="S267" s="65"/>
      <c r="AI267" s="64"/>
    </row>
    <row r="268" spans="1:35" ht="16.5">
      <c r="A268" s="65"/>
      <c r="B268" s="65"/>
      <c r="C268" s="65"/>
      <c r="D268" s="65"/>
      <c r="E268" s="65"/>
      <c r="F268" s="65"/>
      <c r="G268" s="65"/>
      <c r="H268" s="65"/>
      <c r="I268" s="65"/>
      <c r="J268" s="65"/>
      <c r="K268" s="65"/>
      <c r="L268" s="65"/>
      <c r="M268" s="65"/>
      <c r="N268" s="65"/>
      <c r="O268" s="65"/>
      <c r="P268" s="65"/>
      <c r="Q268" s="65"/>
      <c r="R268" s="65"/>
      <c r="S268" s="65"/>
      <c r="AI268" s="64"/>
    </row>
    <row r="269" spans="1:35" ht="16.5">
      <c r="A269" s="65"/>
      <c r="B269" s="65"/>
      <c r="C269" s="65"/>
      <c r="D269" s="65"/>
      <c r="E269" s="65"/>
      <c r="F269" s="65"/>
      <c r="G269" s="65"/>
      <c r="H269" s="65"/>
      <c r="I269" s="65"/>
      <c r="J269" s="65"/>
      <c r="K269" s="65"/>
      <c r="L269" s="65"/>
      <c r="M269" s="65"/>
      <c r="N269" s="65"/>
      <c r="O269" s="65"/>
      <c r="P269" s="65"/>
      <c r="Q269" s="65"/>
      <c r="R269" s="65"/>
      <c r="S269" s="65"/>
      <c r="AI269" s="64"/>
    </row>
    <row r="270" spans="1:35" ht="16.5">
      <c r="A270" s="65"/>
      <c r="B270" s="65"/>
      <c r="C270" s="65"/>
      <c r="D270" s="65"/>
      <c r="E270" s="65"/>
      <c r="F270" s="65"/>
      <c r="G270" s="65"/>
      <c r="H270" s="65"/>
      <c r="I270" s="65"/>
      <c r="J270" s="65"/>
      <c r="K270" s="65"/>
      <c r="L270" s="65"/>
      <c r="M270" s="65"/>
      <c r="N270" s="65"/>
      <c r="O270" s="65"/>
      <c r="P270" s="65"/>
      <c r="Q270" s="65"/>
      <c r="R270" s="65"/>
      <c r="S270" s="65"/>
      <c r="AI270" s="64"/>
    </row>
    <row r="271" spans="1:35" ht="16.5">
      <c r="A271" s="65"/>
      <c r="B271" s="65"/>
      <c r="C271" s="65"/>
      <c r="D271" s="65"/>
      <c r="E271" s="65"/>
      <c r="F271" s="65"/>
      <c r="G271" s="65"/>
      <c r="H271" s="65"/>
      <c r="I271" s="65"/>
      <c r="J271" s="65"/>
      <c r="K271" s="65"/>
      <c r="L271" s="65"/>
      <c r="M271" s="65"/>
      <c r="N271" s="65"/>
      <c r="O271" s="65"/>
      <c r="P271" s="65"/>
      <c r="Q271" s="65"/>
      <c r="R271" s="65"/>
      <c r="S271" s="65"/>
      <c r="AI271" s="64"/>
    </row>
    <row r="272" spans="1:35" ht="16.5">
      <c r="A272" s="65"/>
      <c r="B272" s="65"/>
      <c r="C272" s="65"/>
      <c r="D272" s="65"/>
      <c r="E272" s="65"/>
      <c r="F272" s="65"/>
      <c r="G272" s="65"/>
      <c r="H272" s="65"/>
      <c r="I272" s="65"/>
      <c r="J272" s="65"/>
      <c r="K272" s="65"/>
      <c r="L272" s="65"/>
      <c r="M272" s="65"/>
      <c r="N272" s="65"/>
      <c r="O272" s="65"/>
      <c r="P272" s="65"/>
      <c r="Q272" s="65"/>
      <c r="R272" s="65"/>
      <c r="S272" s="65"/>
      <c r="AI272" s="64"/>
    </row>
    <row r="273" spans="1:35" ht="16.5">
      <c r="A273" s="65"/>
      <c r="B273" s="65"/>
      <c r="C273" s="65"/>
      <c r="D273" s="65"/>
      <c r="E273" s="65"/>
      <c r="F273" s="65"/>
      <c r="G273" s="65"/>
      <c r="H273" s="65"/>
      <c r="I273" s="65"/>
      <c r="J273" s="65"/>
      <c r="K273" s="65"/>
      <c r="L273" s="65"/>
      <c r="M273" s="65"/>
      <c r="N273" s="65"/>
      <c r="O273" s="65"/>
      <c r="P273" s="65"/>
      <c r="Q273" s="65"/>
      <c r="R273" s="65"/>
      <c r="S273" s="65"/>
      <c r="AI273" s="64"/>
    </row>
    <row r="274" spans="1:35" ht="16.5">
      <c r="A274" s="65"/>
      <c r="B274" s="65"/>
      <c r="C274" s="65"/>
      <c r="D274" s="65"/>
      <c r="E274" s="65"/>
      <c r="F274" s="65"/>
      <c r="G274" s="65"/>
      <c r="H274" s="65"/>
      <c r="I274" s="65"/>
      <c r="J274" s="65"/>
      <c r="K274" s="65"/>
      <c r="L274" s="65"/>
      <c r="M274" s="65"/>
      <c r="N274" s="65"/>
      <c r="O274" s="65"/>
      <c r="P274" s="65"/>
      <c r="Q274" s="65"/>
      <c r="R274" s="65"/>
      <c r="S274" s="65"/>
      <c r="AI274" s="64"/>
    </row>
    <row r="275" spans="1:35" ht="16.5">
      <c r="A275" s="65"/>
      <c r="B275" s="65"/>
      <c r="C275" s="65"/>
      <c r="D275" s="65"/>
      <c r="E275" s="65"/>
      <c r="F275" s="65"/>
      <c r="G275" s="65"/>
      <c r="H275" s="65"/>
      <c r="I275" s="65"/>
      <c r="J275" s="65"/>
      <c r="K275" s="65"/>
      <c r="L275" s="65"/>
      <c r="M275" s="65"/>
      <c r="N275" s="65"/>
      <c r="O275" s="65"/>
      <c r="P275" s="65"/>
      <c r="Q275" s="65"/>
      <c r="R275" s="65"/>
      <c r="S275" s="65"/>
      <c r="AI275" s="64"/>
    </row>
    <row r="276" spans="1:35" ht="16.5">
      <c r="A276" s="65"/>
      <c r="B276" s="65"/>
      <c r="C276" s="65"/>
      <c r="D276" s="65"/>
      <c r="E276" s="65"/>
      <c r="F276" s="65"/>
      <c r="G276" s="65"/>
      <c r="H276" s="65"/>
      <c r="I276" s="65"/>
      <c r="J276" s="65"/>
      <c r="K276" s="65"/>
      <c r="L276" s="65"/>
      <c r="M276" s="65"/>
      <c r="N276" s="65"/>
      <c r="O276" s="65"/>
      <c r="P276" s="65"/>
      <c r="Q276" s="65"/>
      <c r="R276" s="65"/>
      <c r="S276" s="65"/>
      <c r="AI276" s="64"/>
    </row>
    <row r="277" spans="1:35" ht="16.5">
      <c r="A277" s="65"/>
      <c r="B277" s="65"/>
      <c r="C277" s="65"/>
      <c r="D277" s="65"/>
      <c r="E277" s="65"/>
      <c r="F277" s="65"/>
      <c r="G277" s="65"/>
      <c r="H277" s="65"/>
      <c r="I277" s="65"/>
      <c r="J277" s="65"/>
      <c r="K277" s="65"/>
      <c r="L277" s="65"/>
      <c r="M277" s="65"/>
      <c r="N277" s="65"/>
      <c r="O277" s="65"/>
      <c r="P277" s="65"/>
      <c r="Q277" s="65"/>
      <c r="R277" s="65"/>
      <c r="S277" s="65"/>
      <c r="AI277" s="64"/>
    </row>
    <row r="278" spans="1:35" ht="16.5">
      <c r="A278" s="65"/>
      <c r="B278" s="65"/>
      <c r="C278" s="65"/>
      <c r="D278" s="65"/>
      <c r="E278" s="65"/>
      <c r="F278" s="65"/>
      <c r="G278" s="65"/>
      <c r="H278" s="65"/>
      <c r="I278" s="65"/>
      <c r="J278" s="65"/>
      <c r="K278" s="65"/>
      <c r="L278" s="65"/>
      <c r="M278" s="65"/>
      <c r="N278" s="65"/>
      <c r="O278" s="65"/>
      <c r="P278" s="65"/>
      <c r="Q278" s="65"/>
      <c r="R278" s="65"/>
      <c r="S278" s="65"/>
      <c r="AI278" s="64"/>
    </row>
    <row r="279" spans="1:35" ht="16.5">
      <c r="A279" s="65"/>
      <c r="B279" s="65"/>
      <c r="C279" s="65"/>
      <c r="D279" s="65"/>
      <c r="E279" s="65"/>
      <c r="F279" s="65"/>
      <c r="G279" s="65"/>
      <c r="H279" s="65"/>
      <c r="I279" s="65"/>
      <c r="J279" s="65"/>
      <c r="K279" s="65"/>
      <c r="L279" s="65"/>
      <c r="M279" s="65"/>
      <c r="N279" s="65"/>
      <c r="O279" s="65"/>
      <c r="P279" s="65"/>
      <c r="Q279" s="65"/>
      <c r="R279" s="65"/>
      <c r="S279" s="65"/>
      <c r="AI279" s="64"/>
    </row>
    <row r="280" spans="1:35" ht="16.5">
      <c r="A280" s="65"/>
      <c r="B280" s="65"/>
      <c r="C280" s="65"/>
      <c r="D280" s="65"/>
      <c r="E280" s="65"/>
      <c r="F280" s="65"/>
      <c r="G280" s="65"/>
      <c r="H280" s="65"/>
      <c r="I280" s="65"/>
      <c r="J280" s="65"/>
      <c r="K280" s="65"/>
      <c r="L280" s="65"/>
      <c r="M280" s="65"/>
      <c r="N280" s="65"/>
      <c r="O280" s="65"/>
      <c r="P280" s="65"/>
      <c r="Q280" s="65"/>
      <c r="R280" s="65"/>
      <c r="S280" s="65"/>
      <c r="AI280" s="64"/>
    </row>
    <row r="281" spans="1:35" ht="16.5">
      <c r="A281" s="65"/>
      <c r="B281" s="65"/>
      <c r="C281" s="65"/>
      <c r="D281" s="65"/>
      <c r="E281" s="65"/>
      <c r="F281" s="65"/>
      <c r="G281" s="65"/>
      <c r="H281" s="65"/>
      <c r="I281" s="65"/>
      <c r="J281" s="65"/>
      <c r="K281" s="65"/>
      <c r="L281" s="65"/>
      <c r="M281" s="65"/>
      <c r="N281" s="65"/>
      <c r="O281" s="65"/>
      <c r="P281" s="65"/>
      <c r="Q281" s="65"/>
      <c r="R281" s="65"/>
      <c r="S281" s="65"/>
      <c r="AI281" s="64"/>
    </row>
    <row r="282" spans="1:35" ht="16.5">
      <c r="A282" s="65"/>
      <c r="B282" s="65"/>
      <c r="C282" s="65"/>
      <c r="D282" s="65"/>
      <c r="E282" s="65"/>
      <c r="F282" s="65"/>
      <c r="G282" s="65"/>
      <c r="H282" s="65"/>
      <c r="I282" s="65"/>
      <c r="J282" s="65"/>
      <c r="K282" s="65"/>
      <c r="L282" s="65"/>
      <c r="M282" s="65"/>
      <c r="N282" s="65"/>
      <c r="O282" s="65"/>
      <c r="P282" s="65"/>
      <c r="Q282" s="65"/>
      <c r="R282" s="65"/>
      <c r="S282" s="65"/>
      <c r="AI282" s="64"/>
    </row>
    <row r="283" spans="1:35" ht="16.5">
      <c r="A283" s="65"/>
      <c r="B283" s="65"/>
      <c r="C283" s="65"/>
      <c r="D283" s="65"/>
      <c r="E283" s="65"/>
      <c r="F283" s="65"/>
      <c r="G283" s="65"/>
      <c r="H283" s="65"/>
      <c r="I283" s="65"/>
      <c r="J283" s="65"/>
      <c r="K283" s="65"/>
      <c r="L283" s="65"/>
      <c r="M283" s="65"/>
      <c r="N283" s="65"/>
      <c r="O283" s="65"/>
      <c r="P283" s="65"/>
      <c r="Q283" s="65"/>
      <c r="R283" s="65"/>
      <c r="S283" s="65"/>
      <c r="AI283" s="64"/>
    </row>
    <row r="284" spans="1:35" ht="16.5">
      <c r="A284" s="65"/>
      <c r="B284" s="65"/>
      <c r="C284" s="65"/>
      <c r="D284" s="65"/>
      <c r="E284" s="65"/>
      <c r="F284" s="65"/>
      <c r="G284" s="65"/>
      <c r="H284" s="65"/>
      <c r="I284" s="65"/>
      <c r="J284" s="65"/>
      <c r="K284" s="65"/>
      <c r="L284" s="65"/>
      <c r="M284" s="65"/>
      <c r="N284" s="65"/>
      <c r="O284" s="65"/>
      <c r="P284" s="65"/>
      <c r="Q284" s="65"/>
      <c r="R284" s="65"/>
      <c r="S284" s="65"/>
      <c r="AI284" s="64"/>
    </row>
    <row r="285" spans="1:35" ht="16.5">
      <c r="A285" s="65"/>
      <c r="B285" s="65"/>
      <c r="C285" s="65"/>
      <c r="D285" s="65"/>
      <c r="E285" s="65"/>
      <c r="F285" s="65"/>
      <c r="G285" s="65"/>
      <c r="H285" s="65"/>
      <c r="I285" s="65"/>
      <c r="J285" s="65"/>
      <c r="K285" s="65"/>
      <c r="L285" s="65"/>
      <c r="M285" s="65"/>
      <c r="N285" s="65"/>
      <c r="O285" s="65"/>
      <c r="P285" s="65"/>
      <c r="Q285" s="65"/>
      <c r="R285" s="65"/>
      <c r="S285" s="65"/>
      <c r="AI285" s="64"/>
    </row>
    <row r="286" spans="1:35" ht="16.5">
      <c r="A286" s="65"/>
      <c r="B286" s="65"/>
      <c r="C286" s="65"/>
      <c r="D286" s="65"/>
      <c r="E286" s="65"/>
      <c r="F286" s="65"/>
      <c r="G286" s="65"/>
      <c r="H286" s="65"/>
      <c r="I286" s="65"/>
      <c r="J286" s="65"/>
      <c r="K286" s="65"/>
      <c r="L286" s="65"/>
      <c r="M286" s="65"/>
      <c r="N286" s="65"/>
      <c r="O286" s="65"/>
      <c r="P286" s="65"/>
      <c r="Q286" s="65"/>
      <c r="R286" s="65"/>
      <c r="S286" s="65"/>
      <c r="AI286" s="64"/>
    </row>
    <row r="287" spans="1:35" ht="16.5">
      <c r="A287" s="65"/>
      <c r="B287" s="65"/>
      <c r="C287" s="65"/>
      <c r="D287" s="65"/>
      <c r="E287" s="65"/>
      <c r="F287" s="65"/>
      <c r="G287" s="65"/>
      <c r="H287" s="65"/>
      <c r="I287" s="65"/>
      <c r="J287" s="65"/>
      <c r="K287" s="65"/>
      <c r="L287" s="65"/>
      <c r="M287" s="65"/>
      <c r="N287" s="65"/>
      <c r="O287" s="65"/>
      <c r="P287" s="65"/>
      <c r="Q287" s="65"/>
      <c r="R287" s="65"/>
      <c r="S287" s="65"/>
      <c r="AI287" s="64"/>
    </row>
    <row r="288" spans="1:35" ht="16.5">
      <c r="A288" s="65"/>
      <c r="B288" s="65"/>
      <c r="C288" s="65"/>
      <c r="D288" s="65"/>
      <c r="E288" s="65"/>
      <c r="F288" s="65"/>
      <c r="G288" s="65"/>
      <c r="H288" s="65"/>
      <c r="I288" s="65"/>
      <c r="J288" s="65"/>
      <c r="K288" s="65"/>
      <c r="L288" s="65"/>
      <c r="M288" s="65"/>
      <c r="N288" s="65"/>
      <c r="O288" s="65"/>
      <c r="P288" s="65"/>
      <c r="Q288" s="65"/>
      <c r="R288" s="65"/>
      <c r="S288" s="65"/>
      <c r="AI288" s="64"/>
    </row>
    <row r="289" spans="1:35" ht="16.5">
      <c r="A289" s="65"/>
      <c r="B289" s="65"/>
      <c r="C289" s="65"/>
      <c r="D289" s="65"/>
      <c r="E289" s="65"/>
      <c r="F289" s="65"/>
      <c r="G289" s="65"/>
      <c r="H289" s="65"/>
      <c r="I289" s="65"/>
      <c r="J289" s="65"/>
      <c r="K289" s="65"/>
      <c r="L289" s="65"/>
      <c r="M289" s="65"/>
      <c r="N289" s="65"/>
      <c r="O289" s="65"/>
      <c r="P289" s="65"/>
      <c r="Q289" s="65"/>
      <c r="R289" s="65"/>
      <c r="S289" s="65"/>
      <c r="AI289" s="64"/>
    </row>
    <row r="290" spans="1:35" ht="16.5">
      <c r="A290" s="65"/>
      <c r="B290" s="65"/>
      <c r="C290" s="65"/>
      <c r="D290" s="65"/>
      <c r="E290" s="65"/>
      <c r="F290" s="65"/>
      <c r="G290" s="65"/>
      <c r="H290" s="65"/>
      <c r="I290" s="65"/>
      <c r="J290" s="65"/>
      <c r="K290" s="65"/>
      <c r="L290" s="65"/>
      <c r="M290" s="65"/>
      <c r="N290" s="65"/>
      <c r="O290" s="65"/>
      <c r="P290" s="65"/>
      <c r="Q290" s="65"/>
      <c r="R290" s="65"/>
      <c r="S290" s="65"/>
      <c r="AI290" s="64"/>
    </row>
    <row r="291" spans="1:35" ht="16.5">
      <c r="A291" s="65"/>
      <c r="B291" s="65"/>
      <c r="C291" s="65"/>
      <c r="D291" s="65"/>
      <c r="E291" s="65"/>
      <c r="F291" s="65"/>
      <c r="G291" s="65"/>
      <c r="H291" s="65"/>
      <c r="I291" s="65"/>
      <c r="J291" s="65"/>
      <c r="K291" s="65"/>
      <c r="L291" s="65"/>
      <c r="M291" s="65"/>
      <c r="N291" s="65"/>
      <c r="O291" s="65"/>
      <c r="P291" s="65"/>
      <c r="Q291" s="65"/>
      <c r="R291" s="65"/>
      <c r="S291" s="65"/>
      <c r="AI291" s="64"/>
    </row>
    <row r="292" spans="1:35" ht="16.5">
      <c r="A292" s="65"/>
      <c r="B292" s="65"/>
      <c r="C292" s="65"/>
      <c r="D292" s="65"/>
      <c r="E292" s="65"/>
      <c r="F292" s="65"/>
      <c r="G292" s="65"/>
      <c r="H292" s="65"/>
      <c r="I292" s="65"/>
      <c r="J292" s="65"/>
      <c r="K292" s="65"/>
      <c r="L292" s="65"/>
      <c r="M292" s="65"/>
      <c r="N292" s="65"/>
      <c r="O292" s="65"/>
      <c r="P292" s="65"/>
      <c r="Q292" s="65"/>
      <c r="R292" s="65"/>
      <c r="S292" s="65"/>
      <c r="AI292" s="64"/>
    </row>
    <row r="293" spans="1:35" ht="16.5">
      <c r="A293" s="65"/>
      <c r="B293" s="65"/>
      <c r="C293" s="65"/>
      <c r="D293" s="65"/>
      <c r="E293" s="65"/>
      <c r="F293" s="65"/>
      <c r="G293" s="65"/>
      <c r="H293" s="65"/>
      <c r="I293" s="65"/>
      <c r="J293" s="65"/>
      <c r="K293" s="65"/>
      <c r="L293" s="65"/>
      <c r="M293" s="65"/>
      <c r="N293" s="65"/>
      <c r="O293" s="65"/>
      <c r="P293" s="65"/>
      <c r="Q293" s="65"/>
      <c r="R293" s="65"/>
      <c r="S293" s="65"/>
      <c r="AI293" s="64"/>
    </row>
    <row r="294" spans="1:35" ht="16.5">
      <c r="A294" s="65"/>
      <c r="B294" s="65"/>
      <c r="C294" s="65"/>
      <c r="D294" s="65"/>
      <c r="E294" s="65"/>
      <c r="F294" s="65"/>
      <c r="G294" s="65"/>
      <c r="H294" s="65"/>
      <c r="I294" s="65"/>
      <c r="J294" s="65"/>
      <c r="K294" s="65"/>
      <c r="L294" s="65"/>
      <c r="M294" s="65"/>
      <c r="N294" s="65"/>
      <c r="O294" s="65"/>
      <c r="P294" s="65"/>
      <c r="Q294" s="65"/>
      <c r="R294" s="65"/>
      <c r="S294" s="65"/>
      <c r="AI294" s="64"/>
    </row>
    <row r="295" spans="1:35" ht="16.5">
      <c r="A295" s="65"/>
      <c r="B295" s="65"/>
      <c r="C295" s="65"/>
      <c r="D295" s="65"/>
      <c r="E295" s="65"/>
      <c r="F295" s="65"/>
      <c r="G295" s="65"/>
      <c r="H295" s="65"/>
      <c r="I295" s="65"/>
      <c r="J295" s="65"/>
      <c r="K295" s="65"/>
      <c r="L295" s="65"/>
      <c r="M295" s="65"/>
      <c r="N295" s="65"/>
      <c r="O295" s="65"/>
      <c r="P295" s="65"/>
      <c r="Q295" s="65"/>
      <c r="R295" s="65"/>
      <c r="S295" s="65"/>
      <c r="AI295" s="64"/>
    </row>
    <row r="296" spans="1:35" ht="16.5">
      <c r="A296" s="65"/>
      <c r="B296" s="65"/>
      <c r="C296" s="65"/>
      <c r="D296" s="65"/>
      <c r="E296" s="65"/>
      <c r="F296" s="65"/>
      <c r="G296" s="65"/>
      <c r="H296" s="65"/>
      <c r="I296" s="65"/>
      <c r="J296" s="65"/>
      <c r="K296" s="65"/>
      <c r="L296" s="65"/>
      <c r="M296" s="65"/>
      <c r="N296" s="65"/>
      <c r="O296" s="65"/>
      <c r="P296" s="65"/>
      <c r="Q296" s="65"/>
      <c r="R296" s="65"/>
      <c r="S296" s="65"/>
      <c r="AI296" s="64"/>
    </row>
    <row r="297" spans="1:35" ht="16.5">
      <c r="A297" s="65"/>
      <c r="B297" s="65"/>
      <c r="C297" s="65"/>
      <c r="D297" s="65"/>
      <c r="E297" s="65"/>
      <c r="F297" s="65"/>
      <c r="G297" s="65"/>
      <c r="H297" s="65"/>
      <c r="I297" s="65"/>
      <c r="J297" s="65"/>
      <c r="K297" s="65"/>
      <c r="L297" s="65"/>
      <c r="M297" s="65"/>
      <c r="N297" s="65"/>
      <c r="O297" s="65"/>
      <c r="P297" s="65"/>
      <c r="Q297" s="65"/>
      <c r="R297" s="65"/>
      <c r="S297" s="65"/>
      <c r="AI297" s="64"/>
    </row>
    <row r="298" spans="1:35" ht="16.5">
      <c r="A298" s="65"/>
      <c r="B298" s="65"/>
      <c r="C298" s="65"/>
      <c r="D298" s="65"/>
      <c r="E298" s="65"/>
      <c r="F298" s="65"/>
      <c r="G298" s="65"/>
      <c r="H298" s="65"/>
      <c r="I298" s="65"/>
      <c r="J298" s="65"/>
      <c r="K298" s="65"/>
      <c r="L298" s="65"/>
      <c r="M298" s="65"/>
      <c r="N298" s="65"/>
      <c r="O298" s="65"/>
      <c r="P298" s="65"/>
      <c r="Q298" s="65"/>
      <c r="R298" s="65"/>
      <c r="S298" s="65"/>
      <c r="AI298" s="64"/>
    </row>
    <row r="299" spans="1:35" ht="16.5">
      <c r="A299" s="65"/>
      <c r="B299" s="65"/>
      <c r="C299" s="65"/>
      <c r="D299" s="65"/>
      <c r="E299" s="65"/>
      <c r="F299" s="65"/>
      <c r="G299" s="65"/>
      <c r="H299" s="65"/>
      <c r="I299" s="65"/>
      <c r="J299" s="65"/>
      <c r="K299" s="65"/>
      <c r="L299" s="65"/>
      <c r="M299" s="65"/>
      <c r="N299" s="65"/>
      <c r="O299" s="65"/>
      <c r="P299" s="65"/>
      <c r="Q299" s="65"/>
      <c r="R299" s="65"/>
      <c r="S299" s="65"/>
      <c r="AI299" s="64"/>
    </row>
    <row r="300" spans="1:35" ht="16.5">
      <c r="A300" s="65"/>
      <c r="B300" s="65"/>
      <c r="C300" s="65"/>
      <c r="D300" s="65"/>
      <c r="E300" s="65"/>
      <c r="F300" s="65"/>
      <c r="G300" s="65"/>
      <c r="H300" s="65"/>
      <c r="I300" s="65"/>
      <c r="J300" s="65"/>
      <c r="K300" s="65"/>
      <c r="L300" s="65"/>
      <c r="M300" s="65"/>
      <c r="N300" s="65"/>
      <c r="O300" s="65"/>
      <c r="P300" s="65"/>
      <c r="Q300" s="65"/>
      <c r="R300" s="65"/>
      <c r="S300" s="65"/>
      <c r="AI300" s="64"/>
    </row>
    <row r="301" spans="1:35" ht="16.5">
      <c r="A301" s="65"/>
      <c r="B301" s="65"/>
      <c r="C301" s="65"/>
      <c r="D301" s="65"/>
      <c r="E301" s="65"/>
      <c r="F301" s="65"/>
      <c r="G301" s="65"/>
      <c r="H301" s="65"/>
      <c r="I301" s="65"/>
      <c r="J301" s="65"/>
      <c r="K301" s="65"/>
      <c r="L301" s="65"/>
      <c r="M301" s="65"/>
      <c r="N301" s="65"/>
      <c r="O301" s="65"/>
      <c r="P301" s="65"/>
      <c r="Q301" s="65"/>
      <c r="R301" s="65"/>
      <c r="S301" s="65"/>
      <c r="AI301" s="64"/>
    </row>
    <row r="302" spans="1:35" ht="16.5">
      <c r="A302" s="65"/>
      <c r="B302" s="65"/>
      <c r="C302" s="65"/>
      <c r="D302" s="65"/>
      <c r="E302" s="65"/>
      <c r="F302" s="65"/>
      <c r="G302" s="65"/>
      <c r="H302" s="65"/>
      <c r="I302" s="65"/>
      <c r="J302" s="65"/>
      <c r="K302" s="65"/>
      <c r="L302" s="65"/>
      <c r="M302" s="65"/>
      <c r="N302" s="65"/>
      <c r="O302" s="65"/>
      <c r="P302" s="65"/>
      <c r="Q302" s="65"/>
      <c r="R302" s="65"/>
      <c r="S302" s="65"/>
      <c r="AI302" s="64"/>
    </row>
    <row r="303" spans="1:35" ht="16.5">
      <c r="A303" s="65"/>
      <c r="B303" s="65"/>
      <c r="C303" s="65"/>
      <c r="D303" s="65"/>
      <c r="E303" s="65"/>
      <c r="F303" s="65"/>
      <c r="G303" s="65"/>
      <c r="H303" s="65"/>
      <c r="I303" s="65"/>
      <c r="J303" s="65"/>
      <c r="K303" s="65"/>
      <c r="L303" s="65"/>
      <c r="M303" s="65"/>
      <c r="N303" s="65"/>
      <c r="O303" s="65"/>
      <c r="P303" s="65"/>
      <c r="Q303" s="65"/>
      <c r="R303" s="65"/>
      <c r="S303" s="65"/>
      <c r="AI303" s="64"/>
    </row>
    <row r="304" spans="1:35" ht="16.5">
      <c r="A304" s="65"/>
      <c r="B304" s="65"/>
      <c r="C304" s="65"/>
      <c r="D304" s="65"/>
      <c r="E304" s="65"/>
      <c r="F304" s="65"/>
      <c r="G304" s="65"/>
      <c r="H304" s="65"/>
      <c r="I304" s="65"/>
      <c r="J304" s="65"/>
      <c r="K304" s="65"/>
      <c r="L304" s="65"/>
      <c r="M304" s="65"/>
      <c r="N304" s="65"/>
      <c r="O304" s="65"/>
      <c r="P304" s="65"/>
      <c r="Q304" s="65"/>
      <c r="R304" s="65"/>
      <c r="S304" s="65"/>
      <c r="AI304" s="64"/>
    </row>
    <row r="305" spans="1:35" ht="16.5">
      <c r="A305" s="65"/>
      <c r="B305" s="65"/>
      <c r="C305" s="65"/>
      <c r="D305" s="65"/>
      <c r="E305" s="65"/>
      <c r="F305" s="65"/>
      <c r="G305" s="65"/>
      <c r="H305" s="65"/>
      <c r="I305" s="65"/>
      <c r="J305" s="65"/>
      <c r="K305" s="65"/>
      <c r="L305" s="65"/>
      <c r="M305" s="65"/>
      <c r="N305" s="65"/>
      <c r="O305" s="65"/>
      <c r="P305" s="65"/>
      <c r="Q305" s="65"/>
      <c r="R305" s="65"/>
      <c r="S305" s="65"/>
      <c r="AI305" s="64"/>
    </row>
    <row r="306" spans="1:35" ht="16.5">
      <c r="A306" s="65"/>
      <c r="B306" s="65"/>
      <c r="C306" s="65"/>
      <c r="D306" s="65"/>
      <c r="E306" s="65"/>
      <c r="F306" s="65"/>
      <c r="G306" s="65"/>
      <c r="H306" s="65"/>
      <c r="I306" s="65"/>
      <c r="J306" s="65"/>
      <c r="K306" s="65"/>
      <c r="L306" s="65"/>
      <c r="M306" s="65"/>
      <c r="N306" s="65"/>
      <c r="O306" s="65"/>
      <c r="P306" s="65"/>
      <c r="Q306" s="65"/>
      <c r="R306" s="65"/>
      <c r="S306" s="65"/>
      <c r="AI306" s="64"/>
    </row>
    <row r="307" spans="1:35" ht="16.5">
      <c r="A307" s="65"/>
      <c r="B307" s="65"/>
      <c r="C307" s="65"/>
      <c r="D307" s="65"/>
      <c r="E307" s="65"/>
      <c r="F307" s="65"/>
      <c r="G307" s="65"/>
      <c r="H307" s="65"/>
      <c r="I307" s="65"/>
      <c r="J307" s="65"/>
      <c r="K307" s="65"/>
      <c r="L307" s="65"/>
      <c r="M307" s="65"/>
      <c r="N307" s="65"/>
      <c r="O307" s="65"/>
      <c r="P307" s="65"/>
      <c r="Q307" s="65"/>
      <c r="R307" s="65"/>
      <c r="S307" s="65"/>
      <c r="AI307" s="64"/>
    </row>
    <row r="308" spans="1:35" ht="16.5">
      <c r="A308" s="65"/>
      <c r="B308" s="65"/>
      <c r="C308" s="65"/>
      <c r="D308" s="65"/>
      <c r="E308" s="65"/>
      <c r="F308" s="65"/>
      <c r="G308" s="65"/>
      <c r="H308" s="65"/>
      <c r="I308" s="65"/>
      <c r="J308" s="65"/>
      <c r="K308" s="65"/>
      <c r="L308" s="65"/>
      <c r="M308" s="65"/>
      <c r="N308" s="65"/>
      <c r="O308" s="65"/>
      <c r="P308" s="65"/>
      <c r="Q308" s="65"/>
      <c r="R308" s="65"/>
      <c r="S308" s="65"/>
      <c r="AI308" s="64"/>
    </row>
    <row r="309" spans="1:35" ht="16.5">
      <c r="A309" s="65"/>
      <c r="B309" s="65"/>
      <c r="C309" s="65"/>
      <c r="D309" s="65"/>
      <c r="E309" s="65"/>
      <c r="F309" s="65"/>
      <c r="G309" s="65"/>
      <c r="H309" s="65"/>
      <c r="I309" s="65"/>
      <c r="J309" s="65"/>
      <c r="K309" s="65"/>
      <c r="L309" s="65"/>
      <c r="M309" s="65"/>
      <c r="N309" s="65"/>
      <c r="O309" s="65"/>
      <c r="P309" s="65"/>
      <c r="Q309" s="65"/>
      <c r="R309" s="65"/>
      <c r="S309" s="65"/>
      <c r="AI309" s="64"/>
    </row>
    <row r="310" spans="1:35" ht="16.5">
      <c r="A310" s="65"/>
      <c r="B310" s="65"/>
      <c r="C310" s="65"/>
      <c r="D310" s="65"/>
      <c r="E310" s="65"/>
      <c r="F310" s="65"/>
      <c r="G310" s="65"/>
      <c r="H310" s="65"/>
      <c r="I310" s="65"/>
      <c r="J310" s="65"/>
      <c r="K310" s="65"/>
      <c r="L310" s="65"/>
      <c r="M310" s="65"/>
      <c r="N310" s="65"/>
      <c r="O310" s="65"/>
      <c r="P310" s="65"/>
      <c r="Q310" s="65"/>
      <c r="R310" s="65"/>
      <c r="S310" s="65"/>
      <c r="AI310" s="64"/>
    </row>
    <row r="311" spans="1:35" ht="16.5">
      <c r="A311" s="65"/>
      <c r="B311" s="65"/>
      <c r="C311" s="65"/>
      <c r="D311" s="65"/>
      <c r="E311" s="65"/>
      <c r="F311" s="65"/>
      <c r="G311" s="65"/>
      <c r="H311" s="65"/>
      <c r="I311" s="65"/>
      <c r="J311" s="65"/>
      <c r="K311" s="65"/>
      <c r="L311" s="65"/>
      <c r="M311" s="65"/>
      <c r="N311" s="65"/>
      <c r="O311" s="65"/>
      <c r="P311" s="65"/>
      <c r="Q311" s="65"/>
      <c r="R311" s="65"/>
      <c r="S311" s="65"/>
      <c r="AI311" s="64"/>
    </row>
    <row r="312" spans="1:35" ht="16.5">
      <c r="A312" s="65"/>
      <c r="B312" s="65"/>
      <c r="C312" s="65"/>
      <c r="D312" s="65"/>
      <c r="E312" s="65"/>
      <c r="F312" s="65"/>
      <c r="G312" s="65"/>
      <c r="H312" s="65"/>
      <c r="I312" s="65"/>
      <c r="J312" s="65"/>
      <c r="K312" s="65"/>
      <c r="L312" s="65"/>
      <c r="M312" s="65"/>
      <c r="N312" s="65"/>
      <c r="O312" s="65"/>
      <c r="P312" s="65"/>
      <c r="Q312" s="65"/>
      <c r="R312" s="65"/>
      <c r="S312" s="65"/>
      <c r="AI312" s="64"/>
    </row>
    <row r="313" spans="1:35" ht="16.5">
      <c r="A313" s="65"/>
      <c r="B313" s="65"/>
      <c r="C313" s="65"/>
      <c r="D313" s="65"/>
      <c r="E313" s="65"/>
      <c r="F313" s="65"/>
      <c r="G313" s="65"/>
      <c r="H313" s="65"/>
      <c r="I313" s="65"/>
      <c r="J313" s="65"/>
      <c r="K313" s="65"/>
      <c r="L313" s="65"/>
      <c r="M313" s="65"/>
      <c r="N313" s="65"/>
      <c r="O313" s="65"/>
      <c r="P313" s="65"/>
      <c r="Q313" s="65"/>
      <c r="R313" s="65"/>
      <c r="S313" s="65"/>
      <c r="AI313" s="64"/>
    </row>
    <row r="314" spans="1:35" ht="16.5">
      <c r="A314" s="65"/>
      <c r="B314" s="65"/>
      <c r="C314" s="65"/>
      <c r="D314" s="65"/>
      <c r="E314" s="65"/>
      <c r="F314" s="65"/>
      <c r="G314" s="65"/>
      <c r="H314" s="65"/>
      <c r="I314" s="65"/>
      <c r="J314" s="65"/>
      <c r="K314" s="65"/>
      <c r="L314" s="65"/>
      <c r="M314" s="65"/>
      <c r="N314" s="65"/>
      <c r="O314" s="65"/>
      <c r="P314" s="65"/>
      <c r="Q314" s="65"/>
      <c r="R314" s="65"/>
      <c r="S314" s="65"/>
      <c r="AI314" s="64"/>
    </row>
    <row r="315" spans="1:35" ht="16.5">
      <c r="A315" s="65"/>
      <c r="B315" s="65"/>
      <c r="C315" s="65"/>
      <c r="D315" s="65"/>
      <c r="E315" s="65"/>
      <c r="F315" s="65"/>
      <c r="G315" s="65"/>
      <c r="H315" s="65"/>
      <c r="I315" s="65"/>
      <c r="J315" s="65"/>
      <c r="K315" s="65"/>
      <c r="L315" s="65"/>
      <c r="M315" s="65"/>
      <c r="N315" s="65"/>
      <c r="O315" s="65"/>
      <c r="P315" s="65"/>
      <c r="Q315" s="65"/>
      <c r="R315" s="65"/>
      <c r="S315" s="65"/>
      <c r="AI315" s="64"/>
    </row>
    <row r="316" spans="1:35" ht="16.5">
      <c r="A316" s="65"/>
      <c r="B316" s="65"/>
      <c r="C316" s="65"/>
      <c r="D316" s="65"/>
      <c r="E316" s="65"/>
      <c r="F316" s="65"/>
      <c r="G316" s="65"/>
      <c r="H316" s="65"/>
      <c r="I316" s="65"/>
      <c r="J316" s="65"/>
      <c r="K316" s="65"/>
      <c r="L316" s="65"/>
      <c r="M316" s="65"/>
      <c r="N316" s="65"/>
      <c r="O316" s="65"/>
      <c r="P316" s="65"/>
      <c r="Q316" s="65"/>
      <c r="R316" s="65"/>
      <c r="S316" s="65"/>
      <c r="AI316" s="64"/>
    </row>
    <row r="317" spans="1:35" ht="16.5">
      <c r="A317" s="65"/>
      <c r="B317" s="65"/>
      <c r="C317" s="65"/>
      <c r="D317" s="65"/>
      <c r="E317" s="65"/>
      <c r="F317" s="65"/>
      <c r="G317" s="65"/>
      <c r="H317" s="65"/>
      <c r="I317" s="65"/>
      <c r="J317" s="65"/>
      <c r="K317" s="65"/>
      <c r="L317" s="65"/>
      <c r="M317" s="65"/>
      <c r="N317" s="65"/>
      <c r="O317" s="65"/>
      <c r="P317" s="65"/>
      <c r="Q317" s="65"/>
      <c r="R317" s="65"/>
      <c r="S317" s="65"/>
      <c r="AI317" s="64"/>
    </row>
    <row r="318" spans="1:35" ht="16.5">
      <c r="A318" s="65"/>
      <c r="B318" s="65"/>
      <c r="C318" s="65"/>
      <c r="D318" s="65"/>
      <c r="E318" s="65"/>
      <c r="F318" s="65"/>
      <c r="G318" s="65"/>
      <c r="H318" s="65"/>
      <c r="I318" s="65"/>
      <c r="J318" s="65"/>
      <c r="K318" s="65"/>
      <c r="L318" s="65"/>
      <c r="M318" s="65"/>
      <c r="N318" s="65"/>
      <c r="O318" s="65"/>
      <c r="P318" s="65"/>
      <c r="Q318" s="65"/>
      <c r="R318" s="65"/>
      <c r="S318" s="65"/>
      <c r="AI318" s="64"/>
    </row>
    <row r="319" spans="1:35" ht="16.5">
      <c r="A319" s="65"/>
      <c r="B319" s="65"/>
      <c r="C319" s="65"/>
      <c r="D319" s="65"/>
      <c r="E319" s="65"/>
      <c r="F319" s="65"/>
      <c r="G319" s="65"/>
      <c r="H319" s="65"/>
      <c r="I319" s="65"/>
      <c r="J319" s="65"/>
      <c r="K319" s="65"/>
      <c r="L319" s="65"/>
      <c r="M319" s="65"/>
      <c r="N319" s="65"/>
      <c r="O319" s="65"/>
      <c r="P319" s="65"/>
      <c r="Q319" s="65"/>
      <c r="R319" s="65"/>
      <c r="S319" s="65"/>
      <c r="AI319" s="64"/>
    </row>
    <row r="320" spans="1:35" ht="16.5">
      <c r="A320" s="65"/>
      <c r="B320" s="65"/>
      <c r="C320" s="65"/>
      <c r="D320" s="65"/>
      <c r="E320" s="65"/>
      <c r="F320" s="65"/>
      <c r="G320" s="65"/>
      <c r="H320" s="65"/>
      <c r="I320" s="65"/>
      <c r="J320" s="65"/>
      <c r="K320" s="65"/>
      <c r="L320" s="65"/>
      <c r="M320" s="65"/>
      <c r="N320" s="65"/>
      <c r="O320" s="65"/>
      <c r="P320" s="65"/>
      <c r="Q320" s="65"/>
      <c r="R320" s="65"/>
      <c r="S320" s="65"/>
      <c r="AI320" s="64"/>
    </row>
    <row r="321" spans="1:35" ht="16.5">
      <c r="A321" s="65"/>
      <c r="B321" s="65"/>
      <c r="C321" s="65"/>
      <c r="D321" s="65"/>
      <c r="E321" s="65"/>
      <c r="F321" s="65"/>
      <c r="G321" s="65"/>
      <c r="H321" s="65"/>
      <c r="I321" s="65"/>
      <c r="J321" s="65"/>
      <c r="K321" s="65"/>
      <c r="L321" s="65"/>
      <c r="M321" s="65"/>
      <c r="N321" s="65"/>
      <c r="O321" s="65"/>
      <c r="P321" s="65"/>
      <c r="Q321" s="65"/>
      <c r="R321" s="65"/>
      <c r="S321" s="65"/>
      <c r="AI321" s="64"/>
    </row>
    <row r="322" spans="1:35" ht="16.5">
      <c r="A322" s="65"/>
      <c r="B322" s="65"/>
      <c r="C322" s="65"/>
      <c r="D322" s="65"/>
      <c r="E322" s="65"/>
      <c r="F322" s="65"/>
      <c r="G322" s="65"/>
      <c r="H322" s="65"/>
      <c r="I322" s="65"/>
      <c r="J322" s="65"/>
      <c r="K322" s="65"/>
      <c r="L322" s="65"/>
      <c r="M322" s="65"/>
      <c r="N322" s="65"/>
      <c r="O322" s="65"/>
      <c r="P322" s="65"/>
      <c r="Q322" s="65"/>
      <c r="R322" s="65"/>
      <c r="S322" s="65"/>
      <c r="AI322" s="64"/>
    </row>
    <row r="323" spans="1:35" ht="16.5">
      <c r="A323" s="65"/>
      <c r="B323" s="65"/>
      <c r="C323" s="65"/>
      <c r="D323" s="65"/>
      <c r="E323" s="65"/>
      <c r="F323" s="65"/>
      <c r="G323" s="65"/>
      <c r="H323" s="65"/>
      <c r="I323" s="65"/>
      <c r="J323" s="65"/>
      <c r="K323" s="65"/>
      <c r="L323" s="65"/>
      <c r="M323" s="65"/>
      <c r="N323" s="65"/>
      <c r="O323" s="65"/>
      <c r="P323" s="65"/>
      <c r="Q323" s="65"/>
      <c r="R323" s="65"/>
      <c r="S323" s="65"/>
      <c r="AI323" s="64"/>
    </row>
    <row r="324" spans="1:35" ht="16.5">
      <c r="A324" s="65"/>
      <c r="B324" s="65"/>
      <c r="C324" s="65"/>
      <c r="D324" s="65"/>
      <c r="E324" s="65"/>
      <c r="F324" s="65"/>
      <c r="G324" s="65"/>
      <c r="H324" s="65"/>
      <c r="I324" s="65"/>
      <c r="J324" s="65"/>
      <c r="K324" s="65"/>
      <c r="L324" s="65"/>
      <c r="M324" s="65"/>
      <c r="N324" s="65"/>
      <c r="O324" s="65"/>
      <c r="P324" s="65"/>
      <c r="Q324" s="65"/>
      <c r="R324" s="65"/>
      <c r="S324" s="65"/>
      <c r="AI324" s="64"/>
    </row>
    <row r="325" spans="1:35" ht="16.5">
      <c r="A325" s="65"/>
      <c r="B325" s="65"/>
      <c r="C325" s="65"/>
      <c r="D325" s="65"/>
      <c r="E325" s="65"/>
      <c r="F325" s="65"/>
      <c r="G325" s="65"/>
      <c r="H325" s="65"/>
      <c r="I325" s="65"/>
      <c r="J325" s="65"/>
      <c r="K325" s="65"/>
      <c r="L325" s="65"/>
      <c r="M325" s="65"/>
      <c r="N325" s="65"/>
      <c r="O325" s="65"/>
      <c r="P325" s="65"/>
      <c r="Q325" s="65"/>
      <c r="R325" s="65"/>
      <c r="S325" s="65"/>
      <c r="AI325" s="64"/>
    </row>
    <row r="326" spans="1:35" ht="16.5">
      <c r="A326" s="65"/>
      <c r="B326" s="65"/>
      <c r="C326" s="65"/>
      <c r="D326" s="65"/>
      <c r="E326" s="65"/>
      <c r="F326" s="65"/>
      <c r="G326" s="65"/>
      <c r="H326" s="65"/>
      <c r="I326" s="65"/>
      <c r="J326" s="65"/>
      <c r="K326" s="65"/>
      <c r="L326" s="65"/>
      <c r="M326" s="65"/>
      <c r="N326" s="65"/>
      <c r="O326" s="65"/>
      <c r="P326" s="65"/>
      <c r="Q326" s="65"/>
      <c r="R326" s="65"/>
      <c r="S326" s="65"/>
      <c r="AI326" s="64"/>
    </row>
    <row r="327" spans="1:35" ht="16.5">
      <c r="A327" s="65"/>
      <c r="B327" s="65"/>
      <c r="C327" s="65"/>
      <c r="D327" s="65"/>
      <c r="E327" s="65"/>
      <c r="F327" s="65"/>
      <c r="G327" s="65"/>
      <c r="H327" s="65"/>
      <c r="I327" s="65"/>
      <c r="J327" s="65"/>
      <c r="K327" s="65"/>
      <c r="L327" s="65"/>
      <c r="M327" s="65"/>
      <c r="N327" s="65"/>
      <c r="O327" s="65"/>
      <c r="P327" s="65"/>
      <c r="Q327" s="65"/>
      <c r="R327" s="65"/>
      <c r="S327" s="65"/>
      <c r="AI327" s="64"/>
    </row>
    <row r="328" spans="1:35" ht="16.5">
      <c r="A328" s="65"/>
      <c r="B328" s="65"/>
      <c r="C328" s="65"/>
      <c r="D328" s="65"/>
      <c r="E328" s="65"/>
      <c r="F328" s="65"/>
      <c r="G328" s="65"/>
      <c r="H328" s="65"/>
      <c r="I328" s="65"/>
      <c r="J328" s="65"/>
      <c r="K328" s="65"/>
      <c r="L328" s="65"/>
      <c r="M328" s="65"/>
      <c r="N328" s="65"/>
      <c r="O328" s="65"/>
      <c r="P328" s="65"/>
      <c r="Q328" s="65"/>
      <c r="R328" s="65"/>
      <c r="S328" s="65"/>
      <c r="AI328" s="64"/>
    </row>
    <row r="329" spans="1:35" ht="16.5">
      <c r="A329" s="65"/>
      <c r="B329" s="65"/>
      <c r="C329" s="65"/>
      <c r="D329" s="65"/>
      <c r="E329" s="65"/>
      <c r="F329" s="65"/>
      <c r="G329" s="65"/>
      <c r="H329" s="65"/>
      <c r="I329" s="65"/>
      <c r="J329" s="65"/>
      <c r="K329" s="65"/>
      <c r="L329" s="65"/>
      <c r="M329" s="65"/>
      <c r="N329" s="65"/>
      <c r="O329" s="65"/>
      <c r="P329" s="65"/>
      <c r="Q329" s="65"/>
      <c r="R329" s="65"/>
      <c r="S329" s="65"/>
      <c r="AI329" s="64"/>
    </row>
    <row r="330" spans="1:35" ht="16.5">
      <c r="A330" s="65"/>
      <c r="B330" s="65"/>
      <c r="C330" s="65"/>
      <c r="D330" s="65"/>
      <c r="E330" s="65"/>
      <c r="F330" s="65"/>
      <c r="G330" s="65"/>
      <c r="H330" s="65"/>
      <c r="I330" s="65"/>
      <c r="J330" s="65"/>
      <c r="K330" s="65"/>
      <c r="L330" s="65"/>
      <c r="M330" s="65"/>
      <c r="N330" s="65"/>
      <c r="O330" s="65"/>
      <c r="P330" s="65"/>
      <c r="Q330" s="65"/>
      <c r="R330" s="65"/>
      <c r="S330" s="65"/>
      <c r="AI330" s="64"/>
    </row>
    <row r="331" spans="1:35" ht="16.5">
      <c r="A331" s="65"/>
      <c r="B331" s="65"/>
      <c r="C331" s="65"/>
      <c r="D331" s="65"/>
      <c r="E331" s="65"/>
      <c r="F331" s="65"/>
      <c r="G331" s="65"/>
      <c r="H331" s="65"/>
      <c r="I331" s="65"/>
      <c r="J331" s="65"/>
      <c r="K331" s="65"/>
      <c r="L331" s="65"/>
      <c r="M331" s="65"/>
      <c r="N331" s="65"/>
      <c r="O331" s="65"/>
      <c r="P331" s="65"/>
      <c r="Q331" s="65"/>
      <c r="R331" s="65"/>
      <c r="S331" s="65"/>
      <c r="AI331" s="64"/>
    </row>
    <row r="332" spans="1:35" ht="16.5">
      <c r="A332" s="65"/>
      <c r="B332" s="65"/>
      <c r="C332" s="65"/>
      <c r="D332" s="65"/>
      <c r="E332" s="65"/>
      <c r="F332" s="65"/>
      <c r="G332" s="65"/>
      <c r="H332" s="65"/>
      <c r="I332" s="65"/>
      <c r="J332" s="65"/>
      <c r="K332" s="65"/>
      <c r="L332" s="65"/>
      <c r="M332" s="65"/>
      <c r="N332" s="65"/>
      <c r="O332" s="65"/>
      <c r="P332" s="65"/>
      <c r="Q332" s="65"/>
      <c r="R332" s="65"/>
      <c r="S332" s="65"/>
      <c r="AI332" s="64"/>
    </row>
    <row r="333" spans="1:35" ht="16.5">
      <c r="A333" s="65"/>
      <c r="B333" s="65"/>
      <c r="C333" s="65"/>
      <c r="D333" s="65"/>
      <c r="E333" s="65"/>
      <c r="F333" s="65"/>
      <c r="G333" s="65"/>
      <c r="H333" s="65"/>
      <c r="I333" s="65"/>
      <c r="J333" s="65"/>
      <c r="K333" s="65"/>
      <c r="L333" s="65"/>
      <c r="M333" s="65"/>
      <c r="N333" s="65"/>
      <c r="O333" s="65"/>
      <c r="P333" s="65"/>
      <c r="Q333" s="65"/>
      <c r="R333" s="65"/>
      <c r="S333" s="65"/>
      <c r="AI333" s="64"/>
    </row>
    <row r="334" spans="1:35" ht="16.5">
      <c r="A334" s="65"/>
      <c r="B334" s="65"/>
      <c r="C334" s="65"/>
      <c r="D334" s="65"/>
      <c r="E334" s="65"/>
      <c r="F334" s="65"/>
      <c r="G334" s="65"/>
      <c r="H334" s="65"/>
      <c r="I334" s="65"/>
      <c r="J334" s="65"/>
      <c r="K334" s="65"/>
      <c r="L334" s="65"/>
      <c r="M334" s="65"/>
      <c r="N334" s="65"/>
      <c r="O334" s="65"/>
      <c r="P334" s="65"/>
      <c r="Q334" s="65"/>
      <c r="R334" s="65"/>
      <c r="S334" s="65"/>
      <c r="AI334" s="64"/>
    </row>
    <row r="335" spans="1:35" ht="16.5">
      <c r="A335" s="65"/>
      <c r="B335" s="65"/>
      <c r="C335" s="65"/>
      <c r="D335" s="65"/>
      <c r="E335" s="65"/>
      <c r="F335" s="65"/>
      <c r="G335" s="65"/>
      <c r="H335" s="65"/>
      <c r="I335" s="65"/>
      <c r="J335" s="65"/>
      <c r="K335" s="65"/>
      <c r="L335" s="65"/>
      <c r="M335" s="65"/>
      <c r="N335" s="65"/>
      <c r="O335" s="65"/>
      <c r="P335" s="65"/>
      <c r="Q335" s="65"/>
      <c r="R335" s="65"/>
      <c r="S335" s="65"/>
      <c r="AI335" s="64"/>
    </row>
    <row r="336" spans="1:35" ht="16.5">
      <c r="A336" s="65"/>
      <c r="B336" s="65"/>
      <c r="C336" s="65"/>
      <c r="D336" s="65"/>
      <c r="E336" s="65"/>
      <c r="F336" s="65"/>
      <c r="G336" s="65"/>
      <c r="H336" s="65"/>
      <c r="I336" s="65"/>
      <c r="J336" s="65"/>
      <c r="K336" s="65"/>
      <c r="L336" s="65"/>
      <c r="M336" s="65"/>
      <c r="N336" s="65"/>
      <c r="O336" s="65"/>
      <c r="P336" s="65"/>
      <c r="Q336" s="65"/>
      <c r="R336" s="65"/>
      <c r="S336" s="65"/>
      <c r="AI336" s="64"/>
    </row>
    <row r="337" spans="1:35" ht="16.5">
      <c r="A337" s="65"/>
      <c r="B337" s="65"/>
      <c r="C337" s="65"/>
      <c r="D337" s="65"/>
      <c r="E337" s="65"/>
      <c r="F337" s="65"/>
      <c r="G337" s="65"/>
      <c r="H337" s="65"/>
      <c r="I337" s="65"/>
      <c r="J337" s="65"/>
      <c r="K337" s="65"/>
      <c r="L337" s="65"/>
      <c r="M337" s="65"/>
      <c r="N337" s="65"/>
      <c r="O337" s="65"/>
      <c r="P337" s="65"/>
      <c r="Q337" s="65"/>
      <c r="R337" s="65"/>
      <c r="S337" s="65"/>
      <c r="AI337" s="64"/>
    </row>
    <row r="338" spans="1:35" ht="16.5">
      <c r="A338" s="65"/>
      <c r="B338" s="65"/>
      <c r="C338" s="65"/>
      <c r="D338" s="65"/>
      <c r="E338" s="65"/>
      <c r="F338" s="65"/>
      <c r="G338" s="65"/>
      <c r="H338" s="65"/>
      <c r="I338" s="65"/>
      <c r="J338" s="65"/>
      <c r="K338" s="65"/>
      <c r="L338" s="65"/>
      <c r="M338" s="65"/>
      <c r="N338" s="65"/>
      <c r="O338" s="65"/>
      <c r="P338" s="65"/>
      <c r="Q338" s="65"/>
      <c r="R338" s="65"/>
      <c r="S338" s="65"/>
      <c r="AI338" s="64"/>
    </row>
    <row r="339" spans="1:35" ht="16.5">
      <c r="A339" s="65"/>
      <c r="B339" s="65"/>
      <c r="C339" s="65"/>
      <c r="D339" s="65"/>
      <c r="E339" s="65"/>
      <c r="F339" s="65"/>
      <c r="G339" s="65"/>
      <c r="H339" s="65"/>
      <c r="I339" s="65"/>
      <c r="J339" s="65"/>
      <c r="K339" s="65"/>
      <c r="L339" s="65"/>
      <c r="M339" s="65"/>
      <c r="N339" s="65"/>
      <c r="O339" s="65"/>
      <c r="P339" s="65"/>
      <c r="Q339" s="65"/>
      <c r="R339" s="65"/>
      <c r="S339" s="65"/>
      <c r="AI339" s="64"/>
    </row>
    <row r="340" spans="1:35" ht="16.5">
      <c r="A340" s="65"/>
      <c r="B340" s="65"/>
      <c r="C340" s="65"/>
      <c r="D340" s="65"/>
      <c r="E340" s="65"/>
      <c r="F340" s="65"/>
      <c r="G340" s="65"/>
      <c r="H340" s="65"/>
      <c r="I340" s="65"/>
      <c r="J340" s="65"/>
      <c r="K340" s="65"/>
      <c r="L340" s="65"/>
      <c r="M340" s="65"/>
      <c r="N340" s="65"/>
      <c r="O340" s="65"/>
      <c r="P340" s="65"/>
      <c r="Q340" s="65"/>
      <c r="R340" s="65"/>
      <c r="S340" s="65"/>
      <c r="AI340" s="64"/>
    </row>
    <row r="341" spans="1:35" ht="16.5">
      <c r="A341" s="65"/>
      <c r="B341" s="65"/>
      <c r="C341" s="65"/>
      <c r="D341" s="65"/>
      <c r="E341" s="65"/>
      <c r="F341" s="65"/>
      <c r="G341" s="65"/>
      <c r="H341" s="65"/>
      <c r="I341" s="65"/>
      <c r="J341" s="65"/>
      <c r="K341" s="65"/>
      <c r="L341" s="65"/>
      <c r="M341" s="65"/>
      <c r="N341" s="65"/>
      <c r="O341" s="65"/>
      <c r="P341" s="65"/>
      <c r="Q341" s="65"/>
      <c r="R341" s="65"/>
      <c r="S341" s="65"/>
      <c r="AI341" s="64"/>
    </row>
    <row r="342" spans="1:35" ht="16.5">
      <c r="A342" s="65"/>
      <c r="B342" s="65"/>
      <c r="C342" s="65"/>
      <c r="D342" s="65"/>
      <c r="E342" s="65"/>
      <c r="F342" s="65"/>
      <c r="G342" s="65"/>
      <c r="H342" s="65"/>
      <c r="I342" s="65"/>
      <c r="J342" s="65"/>
      <c r="K342" s="65"/>
      <c r="L342" s="65"/>
      <c r="M342" s="65"/>
      <c r="N342" s="65"/>
      <c r="O342" s="65"/>
      <c r="P342" s="65"/>
      <c r="Q342" s="65"/>
      <c r="R342" s="65"/>
      <c r="S342" s="65"/>
      <c r="AI342" s="64"/>
    </row>
    <row r="343" spans="1:35" ht="16.5">
      <c r="A343" s="65"/>
      <c r="B343" s="65"/>
      <c r="C343" s="65"/>
      <c r="D343" s="65"/>
      <c r="E343" s="65"/>
      <c r="F343" s="65"/>
      <c r="G343" s="65"/>
      <c r="H343" s="65"/>
      <c r="I343" s="65"/>
      <c r="J343" s="65"/>
      <c r="K343" s="65"/>
      <c r="L343" s="65"/>
      <c r="M343" s="65"/>
      <c r="N343" s="65"/>
      <c r="O343" s="65"/>
      <c r="P343" s="65"/>
      <c r="Q343" s="65"/>
      <c r="R343" s="65"/>
      <c r="S343" s="65"/>
      <c r="AI343" s="64"/>
    </row>
    <row r="344" spans="1:35" ht="16.5">
      <c r="A344" s="65"/>
      <c r="B344" s="65"/>
      <c r="C344" s="65"/>
      <c r="D344" s="65"/>
      <c r="E344" s="65"/>
      <c r="F344" s="65"/>
      <c r="G344" s="65"/>
      <c r="H344" s="65"/>
      <c r="I344" s="65"/>
      <c r="J344" s="65"/>
      <c r="K344" s="65"/>
      <c r="L344" s="65"/>
      <c r="M344" s="65"/>
      <c r="N344" s="65"/>
      <c r="O344" s="65"/>
      <c r="P344" s="65"/>
      <c r="Q344" s="65"/>
      <c r="R344" s="65"/>
      <c r="S344" s="65"/>
      <c r="AI344" s="64"/>
    </row>
    <row r="345" spans="1:35" ht="16.5">
      <c r="A345" s="65"/>
      <c r="B345" s="65"/>
      <c r="C345" s="65"/>
      <c r="D345" s="65"/>
      <c r="E345" s="65"/>
      <c r="F345" s="65"/>
      <c r="G345" s="65"/>
      <c r="H345" s="65"/>
      <c r="I345" s="65"/>
      <c r="J345" s="65"/>
      <c r="K345" s="65"/>
      <c r="L345" s="65"/>
      <c r="M345" s="65"/>
      <c r="N345" s="65"/>
      <c r="O345" s="65"/>
      <c r="P345" s="65"/>
      <c r="Q345" s="65"/>
      <c r="R345" s="65"/>
      <c r="S345" s="65"/>
      <c r="AI345" s="64"/>
    </row>
    <row r="346" spans="1:35" ht="16.5">
      <c r="A346" s="65"/>
      <c r="B346" s="65"/>
      <c r="C346" s="65"/>
      <c r="D346" s="65"/>
      <c r="E346" s="65"/>
      <c r="F346" s="65"/>
      <c r="G346" s="65"/>
      <c r="H346" s="65"/>
      <c r="I346" s="65"/>
      <c r="J346" s="65"/>
      <c r="K346" s="65"/>
      <c r="L346" s="65"/>
      <c r="M346" s="65"/>
      <c r="N346" s="65"/>
      <c r="O346" s="65"/>
      <c r="P346" s="65"/>
      <c r="Q346" s="65"/>
      <c r="R346" s="65"/>
      <c r="S346" s="65"/>
      <c r="AI346" s="64"/>
    </row>
    <row r="347" spans="1:35" ht="16.5">
      <c r="A347" s="65"/>
      <c r="B347" s="65"/>
      <c r="C347" s="65"/>
      <c r="D347" s="65"/>
      <c r="E347" s="65"/>
      <c r="F347" s="65"/>
      <c r="G347" s="65"/>
      <c r="H347" s="65"/>
      <c r="I347" s="65"/>
      <c r="J347" s="65"/>
      <c r="K347" s="65"/>
      <c r="L347" s="65"/>
      <c r="M347" s="65"/>
      <c r="N347" s="65"/>
      <c r="O347" s="65"/>
      <c r="P347" s="65"/>
      <c r="Q347" s="65"/>
      <c r="R347" s="65"/>
      <c r="S347" s="65"/>
      <c r="AI347" s="64"/>
    </row>
    <row r="348" spans="1:35" ht="16.5">
      <c r="A348" s="65"/>
      <c r="B348" s="65"/>
      <c r="C348" s="65"/>
      <c r="D348" s="65"/>
      <c r="E348" s="65"/>
      <c r="F348" s="65"/>
      <c r="G348" s="65"/>
      <c r="H348" s="65"/>
      <c r="I348" s="65"/>
      <c r="J348" s="65"/>
      <c r="K348" s="65"/>
      <c r="L348" s="65"/>
      <c r="M348" s="65"/>
      <c r="N348" s="65"/>
      <c r="O348" s="65"/>
      <c r="P348" s="65"/>
      <c r="Q348" s="65"/>
      <c r="R348" s="65"/>
      <c r="S348" s="65"/>
      <c r="AI348" s="64"/>
    </row>
    <row r="349" spans="1:35" ht="16.5">
      <c r="A349" s="65"/>
      <c r="B349" s="65"/>
      <c r="C349" s="65"/>
      <c r="D349" s="65"/>
      <c r="E349" s="65"/>
      <c r="F349" s="65"/>
      <c r="G349" s="65"/>
      <c r="H349" s="65"/>
      <c r="I349" s="65"/>
      <c r="J349" s="65"/>
      <c r="K349" s="65"/>
      <c r="L349" s="65"/>
      <c r="M349" s="65"/>
      <c r="N349" s="65"/>
      <c r="O349" s="65"/>
      <c r="P349" s="65"/>
      <c r="Q349" s="65"/>
      <c r="R349" s="65"/>
      <c r="S349" s="65"/>
      <c r="AI349" s="64"/>
    </row>
    <row r="350" spans="1:35" ht="16.5">
      <c r="A350" s="65"/>
      <c r="B350" s="65"/>
      <c r="C350" s="65"/>
      <c r="D350" s="65"/>
      <c r="E350" s="65"/>
      <c r="F350" s="65"/>
      <c r="G350" s="65"/>
      <c r="H350" s="65"/>
      <c r="I350" s="65"/>
      <c r="J350" s="65"/>
      <c r="K350" s="65"/>
      <c r="L350" s="65"/>
      <c r="M350" s="65"/>
      <c r="N350" s="65"/>
      <c r="O350" s="65"/>
      <c r="P350" s="65"/>
      <c r="Q350" s="65"/>
      <c r="R350" s="65"/>
      <c r="S350" s="65"/>
      <c r="AI350" s="64"/>
    </row>
    <row r="351" spans="1:35" ht="16.5">
      <c r="A351" s="65"/>
      <c r="B351" s="65"/>
      <c r="C351" s="65"/>
      <c r="D351" s="65"/>
      <c r="E351" s="65"/>
      <c r="F351" s="65"/>
      <c r="G351" s="65"/>
      <c r="H351" s="65"/>
      <c r="I351" s="65"/>
      <c r="J351" s="65"/>
      <c r="K351" s="65"/>
      <c r="L351" s="65"/>
      <c r="M351" s="65"/>
      <c r="N351" s="65"/>
      <c r="O351" s="65"/>
      <c r="P351" s="65"/>
      <c r="Q351" s="65"/>
      <c r="R351" s="65"/>
      <c r="S351" s="65"/>
      <c r="AI351" s="64"/>
    </row>
    <row r="352" spans="1:35" ht="16.5">
      <c r="A352" s="65"/>
      <c r="B352" s="65"/>
      <c r="C352" s="65"/>
      <c r="D352" s="65"/>
      <c r="E352" s="65"/>
      <c r="F352" s="65"/>
      <c r="G352" s="65"/>
      <c r="H352" s="65"/>
      <c r="I352" s="65"/>
      <c r="J352" s="65"/>
      <c r="K352" s="65"/>
      <c r="L352" s="65"/>
      <c r="M352" s="65"/>
      <c r="N352" s="65"/>
      <c r="O352" s="65"/>
      <c r="P352" s="65"/>
      <c r="Q352" s="65"/>
      <c r="R352" s="65"/>
      <c r="S352" s="65"/>
      <c r="AI352" s="64"/>
    </row>
    <row r="353" spans="1:35" ht="16.5">
      <c r="A353" s="65"/>
      <c r="B353" s="65"/>
      <c r="C353" s="65"/>
      <c r="D353" s="65"/>
      <c r="E353" s="65"/>
      <c r="F353" s="65"/>
      <c r="G353" s="65"/>
      <c r="H353" s="65"/>
      <c r="I353" s="65"/>
      <c r="J353" s="65"/>
      <c r="K353" s="65"/>
      <c r="L353" s="65"/>
      <c r="M353" s="65"/>
      <c r="N353" s="65"/>
      <c r="O353" s="65"/>
      <c r="P353" s="65"/>
      <c r="Q353" s="65"/>
      <c r="R353" s="65"/>
      <c r="S353" s="65"/>
      <c r="AI353" s="64"/>
    </row>
    <row r="354" spans="1:35" ht="16.5">
      <c r="A354" s="65"/>
      <c r="B354" s="65"/>
      <c r="C354" s="65"/>
      <c r="D354" s="65"/>
      <c r="E354" s="65"/>
      <c r="F354" s="65"/>
      <c r="G354" s="65"/>
      <c r="H354" s="65"/>
      <c r="I354" s="65"/>
      <c r="J354" s="65"/>
      <c r="K354" s="65"/>
      <c r="L354" s="65"/>
      <c r="M354" s="65"/>
      <c r="N354" s="65"/>
      <c r="O354" s="65"/>
      <c r="P354" s="65"/>
      <c r="Q354" s="65"/>
      <c r="R354" s="65"/>
      <c r="S354" s="65"/>
      <c r="AI354" s="64"/>
    </row>
    <row r="355" spans="1:35" ht="16.5">
      <c r="A355" s="65"/>
      <c r="B355" s="65"/>
      <c r="C355" s="65"/>
      <c r="D355" s="65"/>
      <c r="E355" s="65"/>
      <c r="F355" s="65"/>
      <c r="G355" s="65"/>
      <c r="H355" s="65"/>
      <c r="I355" s="65"/>
      <c r="J355" s="65"/>
      <c r="K355" s="65"/>
      <c r="L355" s="65"/>
      <c r="M355" s="65"/>
      <c r="N355" s="65"/>
      <c r="O355" s="65"/>
      <c r="P355" s="65"/>
      <c r="Q355" s="65"/>
      <c r="R355" s="65"/>
      <c r="S355" s="65"/>
      <c r="AI355" s="64"/>
    </row>
    <row r="356" spans="1:35" ht="16.5">
      <c r="A356" s="65"/>
      <c r="B356" s="65"/>
      <c r="C356" s="65"/>
      <c r="D356" s="65"/>
      <c r="E356" s="65"/>
      <c r="F356" s="65"/>
      <c r="G356" s="65"/>
      <c r="H356" s="65"/>
      <c r="I356" s="65"/>
      <c r="J356" s="65"/>
      <c r="K356" s="65"/>
      <c r="L356" s="65"/>
      <c r="M356" s="65"/>
      <c r="N356" s="65"/>
      <c r="O356" s="65"/>
      <c r="P356" s="65"/>
      <c r="Q356" s="65"/>
      <c r="R356" s="65"/>
      <c r="S356" s="65"/>
      <c r="AI356" s="64"/>
    </row>
    <row r="357" spans="1:35" ht="16.5">
      <c r="A357" s="65"/>
      <c r="B357" s="65"/>
      <c r="C357" s="65"/>
      <c r="D357" s="65"/>
      <c r="E357" s="65"/>
      <c r="F357" s="65"/>
      <c r="G357" s="65"/>
      <c r="H357" s="65"/>
      <c r="I357" s="65"/>
      <c r="J357" s="65"/>
      <c r="K357" s="65"/>
      <c r="L357" s="65"/>
      <c r="M357" s="65"/>
      <c r="N357" s="65"/>
      <c r="O357" s="65"/>
      <c r="P357" s="65"/>
      <c r="Q357" s="65"/>
      <c r="R357" s="65"/>
      <c r="S357" s="65"/>
      <c r="AI357" s="64"/>
    </row>
    <row r="358" spans="1:35" ht="16.5">
      <c r="A358" s="65"/>
      <c r="B358" s="65"/>
      <c r="C358" s="65"/>
      <c r="D358" s="65"/>
      <c r="E358" s="65"/>
      <c r="F358" s="65"/>
      <c r="G358" s="65"/>
      <c r="H358" s="65"/>
      <c r="I358" s="65"/>
      <c r="J358" s="65"/>
      <c r="K358" s="65"/>
      <c r="L358" s="65"/>
      <c r="M358" s="65"/>
      <c r="N358" s="65"/>
      <c r="O358" s="65"/>
      <c r="P358" s="65"/>
      <c r="Q358" s="65"/>
      <c r="R358" s="65"/>
      <c r="S358" s="65"/>
      <c r="AI358" s="64"/>
    </row>
    <row r="359" spans="1:35" ht="16.5">
      <c r="A359" s="65"/>
      <c r="B359" s="65"/>
      <c r="C359" s="65"/>
      <c r="D359" s="65"/>
      <c r="E359" s="65"/>
      <c r="F359" s="65"/>
      <c r="G359" s="65"/>
      <c r="H359" s="65"/>
      <c r="I359" s="65"/>
      <c r="J359" s="65"/>
      <c r="K359" s="65"/>
      <c r="L359" s="65"/>
      <c r="M359" s="65"/>
      <c r="N359" s="65"/>
      <c r="O359" s="65"/>
      <c r="P359" s="65"/>
      <c r="Q359" s="65"/>
      <c r="R359" s="65"/>
      <c r="S359" s="65"/>
      <c r="AI359" s="64"/>
    </row>
    <row r="360" spans="1:35" ht="16.5">
      <c r="A360" s="65"/>
      <c r="B360" s="65"/>
      <c r="C360" s="65"/>
      <c r="D360" s="65"/>
      <c r="E360" s="65"/>
      <c r="F360" s="65"/>
      <c r="G360" s="65"/>
      <c r="H360" s="65"/>
      <c r="I360" s="65"/>
      <c r="J360" s="65"/>
      <c r="K360" s="65"/>
      <c r="L360" s="65"/>
      <c r="M360" s="65"/>
      <c r="N360" s="65"/>
      <c r="O360" s="65"/>
      <c r="P360" s="65"/>
      <c r="Q360" s="65"/>
      <c r="R360" s="65"/>
      <c r="S360" s="65"/>
      <c r="AI360" s="64"/>
    </row>
    <row r="361" spans="1:35" ht="16.5">
      <c r="A361" s="65"/>
      <c r="B361" s="65"/>
      <c r="C361" s="65"/>
      <c r="D361" s="65"/>
      <c r="E361" s="65"/>
      <c r="F361" s="65"/>
      <c r="G361" s="65"/>
      <c r="H361" s="65"/>
      <c r="I361" s="65"/>
      <c r="J361" s="65"/>
      <c r="K361" s="65"/>
      <c r="L361" s="65"/>
      <c r="M361" s="65"/>
      <c r="N361" s="65"/>
      <c r="O361" s="65"/>
      <c r="P361" s="65"/>
      <c r="Q361" s="65"/>
      <c r="R361" s="65"/>
      <c r="S361" s="65"/>
      <c r="AI361" s="64"/>
    </row>
    <row r="362" spans="1:35" ht="16.5">
      <c r="A362" s="65"/>
      <c r="B362" s="65"/>
      <c r="C362" s="65"/>
      <c r="D362" s="65"/>
      <c r="E362" s="65"/>
      <c r="F362" s="65"/>
      <c r="G362" s="65"/>
      <c r="H362" s="65"/>
      <c r="I362" s="65"/>
      <c r="J362" s="65"/>
      <c r="K362" s="65"/>
      <c r="L362" s="65"/>
      <c r="M362" s="65"/>
      <c r="N362" s="65"/>
      <c r="O362" s="65"/>
      <c r="P362" s="65"/>
      <c r="Q362" s="65"/>
      <c r="R362" s="65"/>
      <c r="S362" s="65"/>
      <c r="AI362" s="64"/>
    </row>
    <row r="363" spans="1:35" ht="16.5">
      <c r="A363" s="65"/>
      <c r="B363" s="65"/>
      <c r="C363" s="65"/>
      <c r="D363" s="65"/>
      <c r="E363" s="65"/>
      <c r="F363" s="65"/>
      <c r="G363" s="65"/>
      <c r="H363" s="65"/>
      <c r="I363" s="65"/>
      <c r="J363" s="65"/>
      <c r="K363" s="65"/>
      <c r="L363" s="65"/>
      <c r="M363" s="65"/>
      <c r="N363" s="65"/>
      <c r="O363" s="65"/>
      <c r="P363" s="65"/>
      <c r="Q363" s="65"/>
      <c r="R363" s="65"/>
      <c r="S363" s="65"/>
      <c r="AI363" s="64"/>
    </row>
    <row r="364" spans="1:35" ht="16.5">
      <c r="A364" s="65"/>
      <c r="B364" s="65"/>
      <c r="C364" s="65"/>
      <c r="D364" s="65"/>
      <c r="E364" s="65"/>
      <c r="F364" s="65"/>
      <c r="G364" s="65"/>
      <c r="H364" s="65"/>
      <c r="I364" s="65"/>
      <c r="J364" s="65"/>
      <c r="K364" s="65"/>
      <c r="L364" s="65"/>
      <c r="M364" s="65"/>
      <c r="N364" s="65"/>
      <c r="O364" s="65"/>
      <c r="P364" s="65"/>
      <c r="Q364" s="65"/>
      <c r="R364" s="65"/>
      <c r="S364" s="65"/>
      <c r="AI364" s="64"/>
    </row>
    <row r="365" spans="1:35" ht="16.5">
      <c r="A365" s="65"/>
      <c r="B365" s="65"/>
      <c r="C365" s="65"/>
      <c r="D365" s="65"/>
      <c r="E365" s="65"/>
      <c r="F365" s="65"/>
      <c r="G365" s="65"/>
      <c r="H365" s="65"/>
      <c r="I365" s="65"/>
      <c r="J365" s="65"/>
      <c r="K365" s="65"/>
      <c r="L365" s="65"/>
      <c r="M365" s="65"/>
      <c r="N365" s="65"/>
      <c r="O365" s="65"/>
      <c r="P365" s="65"/>
      <c r="Q365" s="65"/>
      <c r="R365" s="65"/>
      <c r="S365" s="65"/>
      <c r="AI365" s="64"/>
    </row>
    <row r="366" spans="1:35" ht="16.5">
      <c r="A366" s="65"/>
      <c r="B366" s="65"/>
      <c r="C366" s="65"/>
      <c r="D366" s="65"/>
      <c r="E366" s="65"/>
      <c r="F366" s="65"/>
      <c r="G366" s="65"/>
      <c r="H366" s="65"/>
      <c r="I366" s="65"/>
      <c r="J366" s="65"/>
      <c r="K366" s="65"/>
      <c r="L366" s="65"/>
      <c r="M366" s="65"/>
      <c r="N366" s="65"/>
      <c r="O366" s="65"/>
      <c r="P366" s="65"/>
      <c r="Q366" s="65"/>
      <c r="R366" s="65"/>
      <c r="S366" s="65"/>
      <c r="AI366" s="64"/>
    </row>
    <row r="367" spans="1:35" ht="16.5">
      <c r="A367" s="65"/>
      <c r="B367" s="65"/>
      <c r="C367" s="65"/>
      <c r="D367" s="65"/>
      <c r="E367" s="65"/>
      <c r="F367" s="65"/>
      <c r="G367" s="65"/>
      <c r="H367" s="65"/>
      <c r="I367" s="65"/>
      <c r="J367" s="65"/>
      <c r="K367" s="65"/>
      <c r="L367" s="65"/>
      <c r="M367" s="65"/>
      <c r="N367" s="65"/>
      <c r="O367" s="65"/>
      <c r="P367" s="65"/>
      <c r="Q367" s="65"/>
      <c r="R367" s="65"/>
      <c r="S367" s="65"/>
      <c r="AI367" s="64"/>
    </row>
    <row r="368" spans="1:35" ht="16.5">
      <c r="A368" s="65"/>
      <c r="B368" s="65"/>
      <c r="C368" s="65"/>
      <c r="D368" s="65"/>
      <c r="E368" s="65"/>
      <c r="F368" s="65"/>
      <c r="G368" s="65"/>
      <c r="H368" s="65"/>
      <c r="I368" s="65"/>
      <c r="J368" s="65"/>
      <c r="K368" s="65"/>
      <c r="L368" s="65"/>
      <c r="M368" s="65"/>
      <c r="N368" s="65"/>
      <c r="O368" s="65"/>
      <c r="P368" s="65"/>
      <c r="Q368" s="65"/>
      <c r="R368" s="65"/>
      <c r="S368" s="65"/>
      <c r="AI368" s="64"/>
    </row>
    <row r="369" spans="1:35" ht="16.5">
      <c r="A369" s="65"/>
      <c r="B369" s="65"/>
      <c r="C369" s="65"/>
      <c r="D369" s="65"/>
      <c r="E369" s="65"/>
      <c r="F369" s="65"/>
      <c r="G369" s="65"/>
      <c r="H369" s="65"/>
      <c r="I369" s="65"/>
      <c r="J369" s="65"/>
      <c r="K369" s="65"/>
      <c r="L369" s="65"/>
      <c r="M369" s="65"/>
      <c r="N369" s="65"/>
      <c r="O369" s="65"/>
      <c r="P369" s="65"/>
      <c r="Q369" s="65"/>
      <c r="R369" s="65"/>
      <c r="S369" s="65"/>
      <c r="AI369" s="64"/>
    </row>
    <row r="370" spans="1:35" ht="16.5">
      <c r="A370" s="65"/>
      <c r="B370" s="65"/>
      <c r="C370" s="65"/>
      <c r="D370" s="65"/>
      <c r="E370" s="65"/>
      <c r="F370" s="65"/>
      <c r="G370" s="65"/>
      <c r="H370" s="65"/>
      <c r="I370" s="65"/>
      <c r="J370" s="65"/>
      <c r="K370" s="65"/>
      <c r="L370" s="65"/>
      <c r="M370" s="65"/>
      <c r="N370" s="65"/>
      <c r="O370" s="65"/>
      <c r="P370" s="65"/>
      <c r="Q370" s="65"/>
      <c r="R370" s="65"/>
      <c r="S370" s="65"/>
      <c r="AI370" s="64"/>
    </row>
    <row r="371" spans="1:35" ht="16.5">
      <c r="A371" s="65"/>
      <c r="B371" s="65"/>
      <c r="C371" s="65"/>
      <c r="D371" s="65"/>
      <c r="E371" s="65"/>
      <c r="F371" s="65"/>
      <c r="G371" s="65"/>
      <c r="H371" s="65"/>
      <c r="I371" s="65"/>
      <c r="J371" s="65"/>
      <c r="K371" s="65"/>
      <c r="L371" s="65"/>
      <c r="M371" s="65"/>
      <c r="N371" s="65"/>
      <c r="O371" s="65"/>
      <c r="P371" s="65"/>
      <c r="Q371" s="65"/>
      <c r="R371" s="65"/>
      <c r="S371" s="65"/>
      <c r="AI371" s="64"/>
    </row>
    <row r="372" spans="1:35" ht="16.5">
      <c r="A372" s="65"/>
      <c r="B372" s="65"/>
      <c r="C372" s="65"/>
      <c r="D372" s="65"/>
      <c r="E372" s="65"/>
      <c r="F372" s="65"/>
      <c r="G372" s="65"/>
      <c r="H372" s="65"/>
      <c r="I372" s="65"/>
      <c r="J372" s="65"/>
      <c r="K372" s="65"/>
      <c r="L372" s="65"/>
      <c r="M372" s="65"/>
      <c r="N372" s="65"/>
      <c r="O372" s="65"/>
      <c r="P372" s="65"/>
      <c r="Q372" s="65"/>
      <c r="R372" s="65"/>
      <c r="S372" s="65"/>
      <c r="AI372" s="64"/>
    </row>
    <row r="373" spans="1:35" ht="16.5">
      <c r="A373" s="65"/>
      <c r="B373" s="65"/>
      <c r="C373" s="65"/>
      <c r="D373" s="65"/>
      <c r="E373" s="65"/>
      <c r="F373" s="65"/>
      <c r="G373" s="65"/>
      <c r="H373" s="65"/>
      <c r="I373" s="65"/>
      <c r="J373" s="65"/>
      <c r="K373" s="65"/>
      <c r="L373" s="65"/>
      <c r="M373" s="65"/>
      <c r="N373" s="65"/>
      <c r="O373" s="65"/>
      <c r="P373" s="65"/>
      <c r="Q373" s="65"/>
      <c r="R373" s="65"/>
      <c r="S373" s="65"/>
      <c r="AI373" s="64"/>
    </row>
    <row r="374" spans="1:35" ht="16.5">
      <c r="A374" s="65"/>
      <c r="B374" s="65"/>
      <c r="C374" s="65"/>
      <c r="D374" s="65"/>
      <c r="E374" s="65"/>
      <c r="F374" s="65"/>
      <c r="G374" s="65"/>
      <c r="H374" s="65"/>
      <c r="I374" s="65"/>
      <c r="J374" s="65"/>
      <c r="K374" s="65"/>
      <c r="L374" s="65"/>
      <c r="M374" s="65"/>
      <c r="N374" s="65"/>
      <c r="O374" s="65"/>
      <c r="P374" s="65"/>
      <c r="Q374" s="65"/>
      <c r="R374" s="65"/>
      <c r="S374" s="65"/>
      <c r="AI374" s="64"/>
    </row>
    <row r="375" spans="1:35" ht="16.5">
      <c r="A375" s="65"/>
      <c r="B375" s="65"/>
      <c r="C375" s="65"/>
      <c r="D375" s="65"/>
      <c r="E375" s="65"/>
      <c r="F375" s="65"/>
      <c r="G375" s="65"/>
      <c r="H375" s="65"/>
      <c r="I375" s="65"/>
      <c r="J375" s="65"/>
      <c r="K375" s="65"/>
      <c r="L375" s="65"/>
      <c r="M375" s="65"/>
      <c r="N375" s="65"/>
      <c r="O375" s="65"/>
      <c r="P375" s="65"/>
      <c r="Q375" s="65"/>
      <c r="R375" s="65"/>
      <c r="S375" s="65"/>
      <c r="AI375" s="64"/>
    </row>
    <row r="376" spans="1:35" ht="16.5">
      <c r="A376" s="65"/>
      <c r="B376" s="65"/>
      <c r="C376" s="65"/>
      <c r="D376" s="65"/>
      <c r="E376" s="65"/>
      <c r="F376" s="65"/>
      <c r="G376" s="65"/>
      <c r="H376" s="65"/>
      <c r="I376" s="65"/>
      <c r="J376" s="65"/>
      <c r="K376" s="65"/>
      <c r="L376" s="65"/>
      <c r="M376" s="65"/>
      <c r="N376" s="65"/>
      <c r="O376" s="65"/>
      <c r="P376" s="65"/>
      <c r="Q376" s="65"/>
      <c r="R376" s="65"/>
      <c r="S376" s="65"/>
      <c r="AI376" s="64"/>
    </row>
    <row r="377" spans="1:35" ht="16.5">
      <c r="A377" s="65"/>
      <c r="B377" s="65"/>
      <c r="C377" s="65"/>
      <c r="D377" s="65"/>
      <c r="E377" s="65"/>
      <c r="F377" s="65"/>
      <c r="G377" s="65"/>
      <c r="H377" s="65"/>
      <c r="I377" s="65"/>
      <c r="J377" s="65"/>
      <c r="K377" s="65"/>
      <c r="L377" s="65"/>
      <c r="M377" s="65"/>
      <c r="N377" s="65"/>
      <c r="O377" s="65"/>
      <c r="P377" s="65"/>
      <c r="Q377" s="65"/>
      <c r="R377" s="65"/>
      <c r="S377" s="65"/>
      <c r="AI377" s="64"/>
    </row>
    <row r="378" spans="1:35" ht="16.5">
      <c r="A378" s="65"/>
      <c r="B378" s="65"/>
      <c r="C378" s="65"/>
      <c r="D378" s="65"/>
      <c r="E378" s="65"/>
      <c r="F378" s="65"/>
      <c r="G378" s="65"/>
      <c r="H378" s="65"/>
      <c r="I378" s="65"/>
      <c r="J378" s="65"/>
      <c r="K378" s="65"/>
      <c r="L378" s="65"/>
      <c r="M378" s="65"/>
      <c r="N378" s="65"/>
      <c r="O378" s="65"/>
      <c r="P378" s="65"/>
      <c r="Q378" s="65"/>
      <c r="R378" s="65"/>
      <c r="S378" s="65"/>
      <c r="AI378" s="64"/>
    </row>
    <row r="379" spans="1:35" ht="16.5">
      <c r="A379" s="65"/>
      <c r="B379" s="65"/>
      <c r="C379" s="65"/>
      <c r="D379" s="65"/>
      <c r="E379" s="65"/>
      <c r="F379" s="65"/>
      <c r="G379" s="65"/>
      <c r="H379" s="65"/>
      <c r="I379" s="65"/>
      <c r="J379" s="65"/>
      <c r="K379" s="65"/>
      <c r="L379" s="65"/>
      <c r="M379" s="65"/>
      <c r="N379" s="65"/>
      <c r="O379" s="65"/>
      <c r="P379" s="65"/>
      <c r="Q379" s="65"/>
      <c r="R379" s="65"/>
      <c r="S379" s="65"/>
      <c r="AI379" s="64"/>
    </row>
    <row r="380" spans="1:35" ht="16.5">
      <c r="A380" s="65"/>
      <c r="B380" s="65"/>
      <c r="C380" s="65"/>
      <c r="D380" s="65"/>
      <c r="E380" s="65"/>
      <c r="F380" s="65"/>
      <c r="G380" s="65"/>
      <c r="H380" s="65"/>
      <c r="I380" s="65"/>
      <c r="J380" s="65"/>
      <c r="K380" s="65"/>
      <c r="L380" s="65"/>
      <c r="M380" s="65"/>
      <c r="N380" s="65"/>
      <c r="O380" s="65"/>
      <c r="P380" s="65"/>
      <c r="Q380" s="65"/>
      <c r="R380" s="65"/>
      <c r="S380" s="65"/>
      <c r="AI380" s="64"/>
    </row>
    <row r="381" spans="1:35" ht="16.5">
      <c r="A381" s="65"/>
      <c r="B381" s="65"/>
      <c r="C381" s="65"/>
      <c r="D381" s="65"/>
      <c r="E381" s="65"/>
      <c r="F381" s="65"/>
      <c r="G381" s="65"/>
      <c r="H381" s="65"/>
      <c r="I381" s="65"/>
      <c r="J381" s="65"/>
      <c r="K381" s="65"/>
      <c r="L381" s="65"/>
      <c r="M381" s="65"/>
      <c r="N381" s="65"/>
      <c r="O381" s="65"/>
      <c r="P381" s="65"/>
      <c r="Q381" s="65"/>
      <c r="R381" s="65"/>
      <c r="S381" s="65"/>
      <c r="AI381" s="64"/>
    </row>
    <row r="382" spans="1:35" ht="16.5">
      <c r="A382" s="65"/>
      <c r="B382" s="65"/>
      <c r="C382" s="65"/>
      <c r="D382" s="65"/>
      <c r="E382" s="65"/>
      <c r="F382" s="65"/>
      <c r="G382" s="65"/>
      <c r="H382" s="65"/>
      <c r="I382" s="65"/>
      <c r="J382" s="65"/>
      <c r="K382" s="65"/>
      <c r="L382" s="65"/>
      <c r="M382" s="65"/>
      <c r="N382" s="65"/>
      <c r="O382" s="65"/>
      <c r="P382" s="65"/>
      <c r="Q382" s="65"/>
      <c r="R382" s="65"/>
      <c r="S382" s="65"/>
      <c r="AI382" s="64"/>
    </row>
    <row r="383" spans="1:35" ht="16.5">
      <c r="A383" s="65"/>
      <c r="B383" s="65"/>
      <c r="C383" s="65"/>
      <c r="D383" s="65"/>
      <c r="E383" s="65"/>
      <c r="F383" s="65"/>
      <c r="G383" s="65"/>
      <c r="H383" s="65"/>
      <c r="I383" s="65"/>
      <c r="J383" s="65"/>
      <c r="K383" s="65"/>
      <c r="L383" s="65"/>
      <c r="M383" s="65"/>
      <c r="N383" s="65"/>
      <c r="O383" s="65"/>
      <c r="P383" s="65"/>
      <c r="Q383" s="65"/>
      <c r="R383" s="65"/>
      <c r="S383" s="65"/>
      <c r="AI383" s="64"/>
    </row>
    <row r="384" spans="1:35" ht="16.5">
      <c r="A384" s="65"/>
      <c r="B384" s="65"/>
      <c r="C384" s="65"/>
      <c r="D384" s="65"/>
      <c r="E384" s="65"/>
      <c r="F384" s="65"/>
      <c r="G384" s="65"/>
      <c r="H384" s="65"/>
      <c r="I384" s="65"/>
      <c r="J384" s="65"/>
      <c r="K384" s="65"/>
      <c r="L384" s="65"/>
      <c r="M384" s="65"/>
      <c r="N384" s="65"/>
      <c r="O384" s="65"/>
      <c r="P384" s="65"/>
      <c r="Q384" s="65"/>
      <c r="R384" s="65"/>
      <c r="S384" s="65"/>
      <c r="AI384" s="64"/>
    </row>
    <row r="385" spans="1:35" ht="16.5">
      <c r="A385" s="65"/>
      <c r="B385" s="65"/>
      <c r="C385" s="65"/>
      <c r="D385" s="65"/>
      <c r="E385" s="65"/>
      <c r="F385" s="65"/>
      <c r="G385" s="65"/>
      <c r="H385" s="65"/>
      <c r="I385" s="65"/>
      <c r="J385" s="65"/>
      <c r="K385" s="65"/>
      <c r="L385" s="65"/>
      <c r="M385" s="65"/>
      <c r="N385" s="65"/>
      <c r="O385" s="65"/>
      <c r="P385" s="65"/>
      <c r="Q385" s="65"/>
      <c r="R385" s="65"/>
      <c r="S385" s="65"/>
      <c r="AI385" s="64"/>
    </row>
    <row r="386" spans="1:35" ht="16.5">
      <c r="A386" s="65"/>
      <c r="B386" s="65"/>
      <c r="C386" s="65"/>
      <c r="D386" s="65"/>
      <c r="E386" s="65"/>
      <c r="F386" s="65"/>
      <c r="G386" s="65"/>
      <c r="H386" s="65"/>
      <c r="I386" s="65"/>
      <c r="J386" s="65"/>
      <c r="K386" s="65"/>
      <c r="L386" s="65"/>
      <c r="M386" s="65"/>
      <c r="N386" s="65"/>
      <c r="O386" s="65"/>
      <c r="P386" s="65"/>
      <c r="Q386" s="65"/>
      <c r="R386" s="65"/>
      <c r="S386" s="65"/>
      <c r="AI386" s="64"/>
    </row>
    <row r="387" spans="1:35" ht="16.5">
      <c r="A387" s="65"/>
      <c r="B387" s="65"/>
      <c r="C387" s="65"/>
      <c r="D387" s="65"/>
      <c r="E387" s="65"/>
      <c r="F387" s="65"/>
      <c r="G387" s="65"/>
      <c r="H387" s="65"/>
      <c r="I387" s="65"/>
      <c r="J387" s="65"/>
      <c r="K387" s="65"/>
      <c r="L387" s="65"/>
      <c r="M387" s="65"/>
      <c r="N387" s="65"/>
      <c r="O387" s="65"/>
      <c r="P387" s="65"/>
      <c r="Q387" s="65"/>
      <c r="R387" s="65"/>
      <c r="S387" s="65"/>
      <c r="AI387" s="64"/>
    </row>
    <row r="388" spans="1:35" ht="16.5">
      <c r="A388" s="65"/>
      <c r="B388" s="65"/>
      <c r="C388" s="65"/>
      <c r="D388" s="65"/>
      <c r="E388" s="65"/>
      <c r="F388" s="65"/>
      <c r="G388" s="65"/>
      <c r="H388" s="65"/>
      <c r="I388" s="65"/>
      <c r="J388" s="65"/>
      <c r="K388" s="65"/>
      <c r="L388" s="65"/>
      <c r="M388" s="65"/>
      <c r="N388" s="65"/>
      <c r="O388" s="65"/>
      <c r="P388" s="65"/>
      <c r="Q388" s="65"/>
      <c r="R388" s="65"/>
      <c r="S388" s="65"/>
      <c r="AI388" s="64"/>
    </row>
    <row r="389" spans="1:35" ht="16.5">
      <c r="A389" s="65"/>
      <c r="B389" s="65"/>
      <c r="C389" s="65"/>
      <c r="D389" s="65"/>
      <c r="E389" s="65"/>
      <c r="F389" s="65"/>
      <c r="G389" s="65"/>
      <c r="H389" s="65"/>
      <c r="I389" s="65"/>
      <c r="J389" s="65"/>
      <c r="K389" s="65"/>
      <c r="L389" s="65"/>
      <c r="M389" s="65"/>
      <c r="N389" s="65"/>
      <c r="O389" s="65"/>
      <c r="P389" s="65"/>
      <c r="Q389" s="65"/>
      <c r="R389" s="65"/>
      <c r="S389" s="65"/>
      <c r="AI389" s="64"/>
    </row>
    <row r="390" spans="1:35" ht="16.5">
      <c r="A390" s="65"/>
      <c r="B390" s="65"/>
      <c r="C390" s="65"/>
      <c r="D390" s="65"/>
      <c r="E390" s="65"/>
      <c r="F390" s="65"/>
      <c r="G390" s="65"/>
      <c r="H390" s="65"/>
      <c r="I390" s="65"/>
      <c r="J390" s="65"/>
      <c r="K390" s="65"/>
      <c r="L390" s="65"/>
      <c r="M390" s="65"/>
      <c r="N390" s="65"/>
      <c r="O390" s="65"/>
      <c r="P390" s="65"/>
      <c r="Q390" s="65"/>
      <c r="R390" s="65"/>
      <c r="S390" s="65"/>
      <c r="AI390" s="64"/>
    </row>
    <row r="391" spans="1:35" ht="16.5">
      <c r="A391" s="65"/>
      <c r="B391" s="65"/>
      <c r="C391" s="65"/>
      <c r="D391" s="65"/>
      <c r="E391" s="65"/>
      <c r="F391" s="65"/>
      <c r="G391" s="65"/>
      <c r="H391" s="65"/>
      <c r="I391" s="65"/>
      <c r="J391" s="65"/>
      <c r="K391" s="65"/>
      <c r="L391" s="65"/>
      <c r="M391" s="65"/>
      <c r="N391" s="65"/>
      <c r="O391" s="65"/>
      <c r="P391" s="65"/>
      <c r="Q391" s="65"/>
      <c r="R391" s="65"/>
      <c r="S391" s="65"/>
      <c r="AI391" s="64"/>
    </row>
    <row r="392" spans="1:35" ht="16.5">
      <c r="A392" s="65"/>
      <c r="B392" s="65"/>
      <c r="C392" s="65"/>
      <c r="D392" s="65"/>
      <c r="E392" s="65"/>
      <c r="F392" s="65"/>
      <c r="G392" s="65"/>
      <c r="H392" s="65"/>
      <c r="I392" s="65"/>
      <c r="J392" s="65"/>
      <c r="K392" s="65"/>
      <c r="L392" s="65"/>
      <c r="M392" s="65"/>
      <c r="N392" s="65"/>
      <c r="O392" s="65"/>
      <c r="P392" s="65"/>
      <c r="Q392" s="65"/>
      <c r="R392" s="65"/>
      <c r="S392" s="65"/>
      <c r="AI392" s="64"/>
    </row>
    <row r="393" spans="1:35" ht="16.5">
      <c r="A393" s="65"/>
      <c r="B393" s="65"/>
      <c r="C393" s="65"/>
      <c r="D393" s="65"/>
      <c r="E393" s="65"/>
      <c r="F393" s="65"/>
      <c r="G393" s="65"/>
      <c r="H393" s="65"/>
      <c r="I393" s="65"/>
      <c r="J393" s="65"/>
      <c r="K393" s="65"/>
      <c r="L393" s="65"/>
      <c r="M393" s="65"/>
      <c r="N393" s="65"/>
      <c r="O393" s="65"/>
      <c r="P393" s="65"/>
      <c r="Q393" s="65"/>
      <c r="R393" s="65"/>
      <c r="S393" s="65"/>
      <c r="AI393" s="64"/>
    </row>
    <row r="394" spans="1:35" ht="16.5">
      <c r="A394" s="65"/>
      <c r="B394" s="65"/>
      <c r="C394" s="65"/>
      <c r="D394" s="65"/>
      <c r="E394" s="65"/>
      <c r="F394" s="65"/>
      <c r="G394" s="65"/>
      <c r="H394" s="65"/>
      <c r="I394" s="65"/>
      <c r="J394" s="65"/>
      <c r="K394" s="65"/>
      <c r="L394" s="65"/>
      <c r="M394" s="65"/>
      <c r="N394" s="65"/>
      <c r="O394" s="65"/>
      <c r="P394" s="65"/>
      <c r="Q394" s="65"/>
      <c r="R394" s="65"/>
      <c r="S394" s="65"/>
      <c r="AI394" s="64"/>
    </row>
    <row r="395" spans="1:35" ht="16.5">
      <c r="A395" s="65"/>
      <c r="B395" s="65"/>
      <c r="C395" s="65"/>
      <c r="D395" s="65"/>
      <c r="E395" s="65"/>
      <c r="F395" s="65"/>
      <c r="G395" s="65"/>
      <c r="H395" s="65"/>
      <c r="I395" s="65"/>
      <c r="J395" s="65"/>
      <c r="K395" s="65"/>
      <c r="L395" s="65"/>
      <c r="M395" s="65"/>
      <c r="N395" s="65"/>
      <c r="O395" s="65"/>
      <c r="P395" s="65"/>
      <c r="Q395" s="65"/>
      <c r="R395" s="65"/>
      <c r="S395" s="65"/>
      <c r="AI395" s="64"/>
    </row>
    <row r="396" spans="1:35" ht="16.5">
      <c r="A396" s="65"/>
      <c r="B396" s="65"/>
      <c r="C396" s="65"/>
      <c r="D396" s="65"/>
      <c r="E396" s="65"/>
      <c r="F396" s="65"/>
      <c r="G396" s="65"/>
      <c r="H396" s="65"/>
      <c r="I396" s="65"/>
      <c r="J396" s="65"/>
      <c r="K396" s="65"/>
      <c r="L396" s="65"/>
      <c r="M396" s="65"/>
      <c r="N396" s="65"/>
      <c r="O396" s="65"/>
      <c r="P396" s="65"/>
      <c r="Q396" s="65"/>
      <c r="R396" s="65"/>
      <c r="S396" s="65"/>
      <c r="AI396" s="64"/>
    </row>
    <row r="397" spans="1:35" ht="16.5">
      <c r="A397" s="65"/>
      <c r="B397" s="65"/>
      <c r="C397" s="65"/>
      <c r="D397" s="65"/>
      <c r="E397" s="65"/>
      <c r="F397" s="65"/>
      <c r="G397" s="65"/>
      <c r="H397" s="65"/>
      <c r="I397" s="65"/>
      <c r="J397" s="65"/>
      <c r="K397" s="65"/>
      <c r="L397" s="65"/>
      <c r="M397" s="65"/>
      <c r="N397" s="65"/>
      <c r="O397" s="65"/>
      <c r="P397" s="65"/>
      <c r="Q397" s="65"/>
      <c r="R397" s="65"/>
      <c r="S397" s="65"/>
      <c r="AI397" s="64"/>
    </row>
    <row r="398" spans="1:35" ht="16.5">
      <c r="A398" s="65"/>
      <c r="B398" s="65"/>
      <c r="C398" s="65"/>
      <c r="D398" s="65"/>
      <c r="E398" s="65"/>
      <c r="F398" s="65"/>
      <c r="G398" s="65"/>
      <c r="H398" s="65"/>
      <c r="I398" s="65"/>
      <c r="J398" s="65"/>
      <c r="K398" s="65"/>
      <c r="L398" s="65"/>
      <c r="M398" s="65"/>
      <c r="N398" s="65"/>
      <c r="O398" s="65"/>
      <c r="P398" s="65"/>
      <c r="Q398" s="65"/>
      <c r="R398" s="65"/>
      <c r="S398" s="65"/>
      <c r="AI398" s="64"/>
    </row>
    <row r="399" spans="1:35" ht="16.5">
      <c r="A399" s="65"/>
      <c r="B399" s="65"/>
      <c r="C399" s="65"/>
      <c r="D399" s="65"/>
      <c r="E399" s="65"/>
      <c r="F399" s="65"/>
      <c r="G399" s="65"/>
      <c r="H399" s="65"/>
      <c r="I399" s="65"/>
      <c r="J399" s="65"/>
      <c r="K399" s="65"/>
      <c r="L399" s="65"/>
      <c r="M399" s="65"/>
      <c r="N399" s="65"/>
      <c r="O399" s="65"/>
      <c r="P399" s="65"/>
      <c r="Q399" s="65"/>
      <c r="R399" s="65"/>
      <c r="S399" s="65"/>
      <c r="AI399" s="64"/>
    </row>
    <row r="400" spans="1:35" ht="16.5">
      <c r="A400" s="65"/>
      <c r="B400" s="65"/>
      <c r="C400" s="65"/>
      <c r="D400" s="65"/>
      <c r="E400" s="65"/>
      <c r="F400" s="65"/>
      <c r="G400" s="65"/>
      <c r="H400" s="65"/>
      <c r="I400" s="65"/>
      <c r="J400" s="65"/>
      <c r="K400" s="65"/>
      <c r="L400" s="65"/>
      <c r="M400" s="65"/>
      <c r="N400" s="65"/>
      <c r="O400" s="65"/>
      <c r="P400" s="65"/>
      <c r="Q400" s="65"/>
      <c r="R400" s="65"/>
      <c r="S400" s="65"/>
      <c r="AI400" s="64"/>
    </row>
    <row r="401" spans="1:35" ht="16.5">
      <c r="A401" s="65"/>
      <c r="B401" s="65"/>
      <c r="C401" s="65"/>
      <c r="D401" s="65"/>
      <c r="E401" s="65"/>
      <c r="F401" s="65"/>
      <c r="G401" s="65"/>
      <c r="H401" s="65"/>
      <c r="I401" s="65"/>
      <c r="J401" s="65"/>
      <c r="K401" s="65"/>
      <c r="L401" s="65"/>
      <c r="M401" s="65"/>
      <c r="N401" s="65"/>
      <c r="O401" s="65"/>
      <c r="P401" s="65"/>
      <c r="Q401" s="65"/>
      <c r="R401" s="65"/>
      <c r="S401" s="65"/>
      <c r="AI401" s="64"/>
    </row>
    <row r="402" spans="1:35" ht="16.5">
      <c r="A402" s="65"/>
      <c r="B402" s="65"/>
      <c r="C402" s="65"/>
      <c r="D402" s="65"/>
      <c r="E402" s="65"/>
      <c r="F402" s="65"/>
      <c r="G402" s="65"/>
      <c r="H402" s="65"/>
      <c r="I402" s="65"/>
      <c r="J402" s="65"/>
      <c r="K402" s="65"/>
      <c r="L402" s="65"/>
      <c r="M402" s="65"/>
      <c r="N402" s="65"/>
      <c r="O402" s="65"/>
      <c r="P402" s="65"/>
      <c r="Q402" s="65"/>
      <c r="R402" s="65"/>
      <c r="S402" s="65"/>
      <c r="AI402" s="64"/>
    </row>
    <row r="403" spans="1:35" ht="16.5">
      <c r="A403" s="65"/>
      <c r="B403" s="65"/>
      <c r="C403" s="65"/>
      <c r="D403" s="65"/>
      <c r="E403" s="65"/>
      <c r="F403" s="65"/>
      <c r="G403" s="65"/>
      <c r="H403" s="65"/>
      <c r="I403" s="65"/>
      <c r="J403" s="65"/>
      <c r="K403" s="65"/>
      <c r="L403" s="65"/>
      <c r="M403" s="65"/>
      <c r="N403" s="65"/>
      <c r="O403" s="65"/>
      <c r="P403" s="65"/>
      <c r="Q403" s="65"/>
      <c r="R403" s="65"/>
      <c r="S403" s="65"/>
      <c r="AI403" s="64"/>
    </row>
    <row r="404" spans="1:35" ht="16.5">
      <c r="A404" s="65"/>
      <c r="B404" s="65"/>
      <c r="C404" s="65"/>
      <c r="D404" s="65"/>
      <c r="E404" s="65"/>
      <c r="F404" s="65"/>
      <c r="G404" s="65"/>
      <c r="H404" s="65"/>
      <c r="I404" s="65"/>
      <c r="J404" s="65"/>
      <c r="K404" s="65"/>
      <c r="L404" s="65"/>
      <c r="M404" s="65"/>
      <c r="N404" s="65"/>
      <c r="O404" s="65"/>
      <c r="P404" s="65"/>
      <c r="Q404" s="65"/>
      <c r="R404" s="65"/>
      <c r="S404" s="65"/>
      <c r="AI404" s="64"/>
    </row>
    <row r="405" spans="1:35" ht="16.5">
      <c r="A405" s="65"/>
      <c r="B405" s="65"/>
      <c r="C405" s="65"/>
      <c r="D405" s="65"/>
      <c r="E405" s="65"/>
      <c r="F405" s="65"/>
      <c r="G405" s="65"/>
      <c r="H405" s="65"/>
      <c r="I405" s="65"/>
      <c r="J405" s="65"/>
      <c r="K405" s="65"/>
      <c r="L405" s="65"/>
      <c r="M405" s="65"/>
      <c r="N405" s="65"/>
      <c r="O405" s="65"/>
      <c r="P405" s="65"/>
      <c r="Q405" s="65"/>
      <c r="R405" s="65"/>
      <c r="S405" s="65"/>
      <c r="AI405" s="64"/>
    </row>
    <row r="406" spans="1:35" ht="16.5">
      <c r="A406" s="65"/>
      <c r="B406" s="65"/>
      <c r="C406" s="65"/>
      <c r="D406" s="65"/>
      <c r="E406" s="65"/>
      <c r="F406" s="65"/>
      <c r="G406" s="65"/>
      <c r="H406" s="65"/>
      <c r="I406" s="65"/>
      <c r="J406" s="65"/>
      <c r="K406" s="65"/>
      <c r="L406" s="65"/>
      <c r="M406" s="65"/>
      <c r="N406" s="65"/>
      <c r="O406" s="65"/>
      <c r="P406" s="65"/>
      <c r="Q406" s="65"/>
      <c r="R406" s="65"/>
      <c r="S406" s="65"/>
      <c r="AI406" s="64"/>
    </row>
    <row r="407" spans="1:35" ht="16.5">
      <c r="A407" s="65"/>
      <c r="B407" s="65"/>
      <c r="C407" s="65"/>
      <c r="D407" s="65"/>
      <c r="E407" s="65"/>
      <c r="F407" s="65"/>
      <c r="G407" s="65"/>
      <c r="H407" s="65"/>
      <c r="I407" s="65"/>
      <c r="J407" s="65"/>
      <c r="K407" s="65"/>
      <c r="L407" s="65"/>
      <c r="M407" s="65"/>
      <c r="N407" s="65"/>
      <c r="O407" s="65"/>
      <c r="P407" s="65"/>
      <c r="Q407" s="65"/>
      <c r="R407" s="65"/>
      <c r="S407" s="65"/>
      <c r="AI407" s="64"/>
    </row>
    <row r="408" spans="1:35" ht="16.5">
      <c r="A408" s="65"/>
      <c r="B408" s="65"/>
      <c r="C408" s="65"/>
      <c r="D408" s="65"/>
      <c r="E408" s="65"/>
      <c r="F408" s="65"/>
      <c r="G408" s="65"/>
      <c r="H408" s="65"/>
      <c r="I408" s="65"/>
      <c r="J408" s="65"/>
      <c r="K408" s="65"/>
      <c r="L408" s="65"/>
      <c r="M408" s="65"/>
      <c r="N408" s="65"/>
      <c r="O408" s="65"/>
      <c r="P408" s="65"/>
      <c r="Q408" s="65"/>
      <c r="R408" s="65"/>
      <c r="S408" s="65"/>
      <c r="AI408" s="64"/>
    </row>
    <row r="409" spans="1:35" ht="16.5">
      <c r="A409" s="65"/>
      <c r="B409" s="65"/>
      <c r="C409" s="65"/>
      <c r="D409" s="65"/>
      <c r="E409" s="65"/>
      <c r="F409" s="65"/>
      <c r="G409" s="65"/>
      <c r="H409" s="65"/>
      <c r="I409" s="65"/>
      <c r="J409" s="65"/>
      <c r="K409" s="65"/>
      <c r="L409" s="65"/>
      <c r="M409" s="65"/>
      <c r="N409" s="65"/>
      <c r="O409" s="65"/>
      <c r="P409" s="65"/>
      <c r="Q409" s="65"/>
      <c r="R409" s="65"/>
      <c r="S409" s="65"/>
      <c r="AI409" s="64"/>
    </row>
    <row r="410" spans="1:35" ht="16.5">
      <c r="A410" s="65"/>
      <c r="B410" s="65"/>
      <c r="C410" s="65"/>
      <c r="D410" s="65"/>
      <c r="E410" s="65"/>
      <c r="F410" s="65"/>
      <c r="G410" s="65"/>
      <c r="H410" s="65"/>
      <c r="I410" s="65"/>
      <c r="J410" s="65"/>
      <c r="K410" s="65"/>
      <c r="L410" s="65"/>
      <c r="M410" s="65"/>
      <c r="N410" s="65"/>
      <c r="O410" s="65"/>
      <c r="P410" s="65"/>
      <c r="Q410" s="65"/>
      <c r="R410" s="65"/>
      <c r="S410" s="65"/>
      <c r="AI410" s="64"/>
    </row>
    <row r="411" spans="1:35" ht="16.5">
      <c r="A411" s="65"/>
      <c r="B411" s="65"/>
      <c r="C411" s="65"/>
      <c r="D411" s="65"/>
      <c r="E411" s="65"/>
      <c r="F411" s="65"/>
      <c r="G411" s="65"/>
      <c r="H411" s="65"/>
      <c r="I411" s="65"/>
      <c r="J411" s="65"/>
      <c r="K411" s="65"/>
      <c r="L411" s="65"/>
      <c r="M411" s="65"/>
      <c r="N411" s="65"/>
      <c r="O411" s="65"/>
      <c r="P411" s="65"/>
      <c r="Q411" s="65"/>
      <c r="R411" s="65"/>
      <c r="S411" s="65"/>
      <c r="AI411" s="64"/>
    </row>
    <row r="412" spans="1:35" ht="16.5">
      <c r="A412" s="65"/>
      <c r="B412" s="65"/>
      <c r="C412" s="65"/>
      <c r="D412" s="65"/>
      <c r="E412" s="65"/>
      <c r="F412" s="65"/>
      <c r="G412" s="65"/>
      <c r="H412" s="65"/>
      <c r="I412" s="65"/>
      <c r="J412" s="65"/>
      <c r="K412" s="65"/>
      <c r="L412" s="65"/>
      <c r="M412" s="65"/>
      <c r="N412" s="65"/>
      <c r="O412" s="65"/>
      <c r="P412" s="65"/>
      <c r="Q412" s="65"/>
      <c r="R412" s="65"/>
      <c r="S412" s="65"/>
      <c r="AI412" s="64"/>
    </row>
    <row r="413" spans="1:35" ht="16.5">
      <c r="A413" s="65"/>
      <c r="B413" s="65"/>
      <c r="C413" s="65"/>
      <c r="D413" s="65"/>
      <c r="E413" s="65"/>
      <c r="F413" s="65"/>
      <c r="G413" s="65"/>
      <c r="H413" s="65"/>
      <c r="I413" s="65"/>
      <c r="J413" s="65"/>
      <c r="K413" s="65"/>
      <c r="L413" s="65"/>
      <c r="M413" s="65"/>
      <c r="N413" s="65"/>
      <c r="O413" s="65"/>
      <c r="P413" s="65"/>
      <c r="Q413" s="65"/>
      <c r="R413" s="65"/>
      <c r="S413" s="65"/>
      <c r="AI413" s="64"/>
    </row>
    <row r="414" spans="1:35" ht="16.5">
      <c r="A414" s="65"/>
      <c r="B414" s="65"/>
      <c r="C414" s="65"/>
      <c r="D414" s="65"/>
      <c r="E414" s="65"/>
      <c r="F414" s="65"/>
      <c r="G414" s="65"/>
      <c r="H414" s="65"/>
      <c r="I414" s="65"/>
      <c r="J414" s="65"/>
      <c r="K414" s="65"/>
      <c r="L414" s="65"/>
      <c r="M414" s="65"/>
      <c r="N414" s="65"/>
      <c r="O414" s="65"/>
      <c r="P414" s="65"/>
      <c r="Q414" s="65"/>
      <c r="R414" s="65"/>
      <c r="S414" s="65"/>
      <c r="AI414" s="64"/>
    </row>
    <row r="415" spans="1:35" ht="16.5">
      <c r="A415" s="65"/>
      <c r="B415" s="65"/>
      <c r="C415" s="65"/>
      <c r="D415" s="65"/>
      <c r="E415" s="65"/>
      <c r="F415" s="65"/>
      <c r="G415" s="65"/>
      <c r="H415" s="65"/>
      <c r="I415" s="65"/>
      <c r="J415" s="65"/>
      <c r="K415" s="65"/>
      <c r="L415" s="65"/>
      <c r="M415" s="65"/>
      <c r="N415" s="65"/>
      <c r="O415" s="65"/>
      <c r="P415" s="65"/>
      <c r="Q415" s="65"/>
      <c r="R415" s="65"/>
      <c r="S415" s="65"/>
      <c r="AI415" s="64"/>
    </row>
    <row r="416" spans="1:35" ht="16.5">
      <c r="A416" s="65"/>
      <c r="B416" s="65"/>
      <c r="C416" s="65"/>
      <c r="D416" s="65"/>
      <c r="E416" s="65"/>
      <c r="F416" s="65"/>
      <c r="G416" s="65"/>
      <c r="H416" s="65"/>
      <c r="I416" s="65"/>
      <c r="J416" s="65"/>
      <c r="K416" s="65"/>
      <c r="L416" s="65"/>
      <c r="M416" s="65"/>
      <c r="N416" s="65"/>
      <c r="O416" s="65"/>
      <c r="P416" s="65"/>
      <c r="Q416" s="65"/>
      <c r="R416" s="65"/>
      <c r="S416" s="65"/>
      <c r="AI416" s="64"/>
    </row>
    <row r="417" spans="1:35" ht="16.5">
      <c r="A417" s="65"/>
      <c r="B417" s="65"/>
      <c r="C417" s="65"/>
      <c r="D417" s="65"/>
      <c r="E417" s="65"/>
      <c r="F417" s="65"/>
      <c r="G417" s="65"/>
      <c r="H417" s="65"/>
      <c r="I417" s="65"/>
      <c r="J417" s="65"/>
      <c r="K417" s="65"/>
      <c r="L417" s="65"/>
      <c r="M417" s="65"/>
      <c r="N417" s="65"/>
      <c r="O417" s="65"/>
      <c r="P417" s="65"/>
      <c r="Q417" s="65"/>
      <c r="R417" s="65"/>
      <c r="S417" s="65"/>
      <c r="AI417" s="64"/>
    </row>
    <row r="418" spans="1:35" ht="16.5">
      <c r="A418" s="65"/>
      <c r="B418" s="65"/>
      <c r="C418" s="65"/>
      <c r="D418" s="65"/>
      <c r="E418" s="65"/>
      <c r="F418" s="65"/>
      <c r="G418" s="65"/>
      <c r="H418" s="65"/>
      <c r="I418" s="65"/>
      <c r="J418" s="65"/>
      <c r="K418" s="65"/>
      <c r="L418" s="65"/>
      <c r="M418" s="65"/>
      <c r="N418" s="65"/>
      <c r="O418" s="65"/>
      <c r="P418" s="65"/>
      <c r="Q418" s="65"/>
      <c r="R418" s="65"/>
      <c r="S418" s="65"/>
      <c r="AI418" s="64"/>
    </row>
    <row r="419" spans="1:35" ht="16.5">
      <c r="A419" s="65"/>
      <c r="B419" s="65"/>
      <c r="C419" s="65"/>
      <c r="D419" s="65"/>
      <c r="E419" s="65"/>
      <c r="F419" s="65"/>
      <c r="G419" s="65"/>
      <c r="H419" s="65"/>
      <c r="I419" s="65"/>
      <c r="J419" s="65"/>
      <c r="K419" s="65"/>
      <c r="L419" s="65"/>
      <c r="M419" s="65"/>
      <c r="N419" s="65"/>
      <c r="O419" s="65"/>
      <c r="P419" s="65"/>
      <c r="Q419" s="65"/>
      <c r="R419" s="65"/>
      <c r="S419" s="65"/>
      <c r="AI419" s="64"/>
    </row>
    <row r="420" spans="1:35" ht="16.5">
      <c r="A420" s="65"/>
      <c r="B420" s="65"/>
      <c r="C420" s="65"/>
      <c r="D420" s="65"/>
      <c r="E420" s="65"/>
      <c r="F420" s="65"/>
      <c r="G420" s="65"/>
      <c r="H420" s="65"/>
      <c r="I420" s="65"/>
      <c r="J420" s="65"/>
      <c r="K420" s="65"/>
      <c r="L420" s="65"/>
      <c r="M420" s="65"/>
      <c r="N420" s="65"/>
      <c r="O420" s="65"/>
      <c r="P420" s="65"/>
      <c r="Q420" s="65"/>
      <c r="R420" s="65"/>
      <c r="S420" s="65"/>
      <c r="AI420" s="64"/>
    </row>
    <row r="421" spans="1:35" ht="16.5">
      <c r="A421" s="65"/>
      <c r="B421" s="65"/>
      <c r="C421" s="65"/>
      <c r="D421" s="65"/>
      <c r="E421" s="65"/>
      <c r="F421" s="65"/>
      <c r="G421" s="65"/>
      <c r="H421" s="65"/>
      <c r="I421" s="65"/>
      <c r="J421" s="65"/>
      <c r="K421" s="65"/>
      <c r="L421" s="65"/>
      <c r="M421" s="65"/>
      <c r="N421" s="65"/>
      <c r="O421" s="65"/>
      <c r="P421" s="65"/>
      <c r="Q421" s="65"/>
      <c r="R421" s="65"/>
      <c r="S421" s="65"/>
      <c r="AI421" s="64"/>
    </row>
    <row r="422" spans="1:35" ht="16.5">
      <c r="A422" s="65"/>
      <c r="B422" s="65"/>
      <c r="C422" s="65"/>
      <c r="D422" s="65"/>
      <c r="E422" s="65"/>
      <c r="F422" s="65"/>
      <c r="G422" s="65"/>
      <c r="H422" s="65"/>
      <c r="I422" s="65"/>
      <c r="J422" s="65"/>
      <c r="K422" s="65"/>
      <c r="L422" s="65"/>
      <c r="M422" s="65"/>
      <c r="N422" s="65"/>
      <c r="O422" s="65"/>
      <c r="P422" s="65"/>
      <c r="Q422" s="65"/>
      <c r="R422" s="65"/>
      <c r="S422" s="65"/>
      <c r="AI422" s="64"/>
    </row>
    <row r="423" spans="1:35" ht="16.5">
      <c r="A423" s="65"/>
      <c r="B423" s="65"/>
      <c r="C423" s="65"/>
      <c r="D423" s="65"/>
      <c r="E423" s="65"/>
      <c r="F423" s="65"/>
      <c r="G423" s="65"/>
      <c r="H423" s="65"/>
      <c r="I423" s="65"/>
      <c r="J423" s="65"/>
      <c r="K423" s="65"/>
      <c r="L423" s="65"/>
      <c r="M423" s="65"/>
      <c r="N423" s="65"/>
      <c r="O423" s="65"/>
      <c r="P423" s="65"/>
      <c r="Q423" s="65"/>
      <c r="R423" s="65"/>
      <c r="S423" s="65"/>
      <c r="AI423" s="64"/>
    </row>
    <row r="424" spans="1:35" ht="16.5">
      <c r="A424" s="65"/>
      <c r="B424" s="65"/>
      <c r="C424" s="65"/>
      <c r="D424" s="65"/>
      <c r="E424" s="65"/>
      <c r="F424" s="65"/>
      <c r="G424" s="65"/>
      <c r="H424" s="65"/>
      <c r="I424" s="65"/>
      <c r="J424" s="65"/>
      <c r="K424" s="65"/>
      <c r="L424" s="65"/>
      <c r="M424" s="65"/>
      <c r="N424" s="65"/>
      <c r="O424" s="65"/>
      <c r="P424" s="65"/>
      <c r="Q424" s="65"/>
      <c r="R424" s="65"/>
      <c r="S424" s="65"/>
      <c r="AI424" s="64"/>
    </row>
    <row r="425" spans="1:35" ht="16.5">
      <c r="A425" s="65"/>
      <c r="B425" s="65"/>
      <c r="C425" s="65"/>
      <c r="D425" s="65"/>
      <c r="E425" s="65"/>
      <c r="F425" s="65"/>
      <c r="G425" s="65"/>
      <c r="H425" s="65"/>
      <c r="I425" s="65"/>
      <c r="J425" s="65"/>
      <c r="K425" s="65"/>
      <c r="L425" s="65"/>
      <c r="M425" s="65"/>
      <c r="N425" s="65"/>
      <c r="O425" s="65"/>
      <c r="P425" s="65"/>
      <c r="Q425" s="65"/>
      <c r="R425" s="65"/>
      <c r="S425" s="65"/>
      <c r="AI425" s="64"/>
    </row>
    <row r="426" spans="1:35" ht="16.5">
      <c r="A426" s="65"/>
      <c r="B426" s="65"/>
      <c r="C426" s="65"/>
      <c r="D426" s="65"/>
      <c r="E426" s="65"/>
      <c r="F426" s="65"/>
      <c r="G426" s="65"/>
      <c r="H426" s="65"/>
      <c r="I426" s="65"/>
      <c r="J426" s="65"/>
      <c r="K426" s="65"/>
      <c r="L426" s="65"/>
      <c r="M426" s="65"/>
      <c r="N426" s="65"/>
      <c r="O426" s="65"/>
      <c r="P426" s="65"/>
      <c r="Q426" s="65"/>
      <c r="R426" s="65"/>
      <c r="S426" s="65"/>
      <c r="AI426" s="64"/>
    </row>
    <row r="427" spans="1:35" ht="16.5">
      <c r="A427" s="65"/>
      <c r="B427" s="65"/>
      <c r="C427" s="65"/>
      <c r="D427" s="65"/>
      <c r="E427" s="65"/>
      <c r="F427" s="65"/>
      <c r="G427" s="65"/>
      <c r="H427" s="65"/>
      <c r="I427" s="65"/>
      <c r="J427" s="65"/>
      <c r="K427" s="65"/>
      <c r="L427" s="65"/>
      <c r="M427" s="65"/>
      <c r="N427" s="65"/>
      <c r="O427" s="65"/>
      <c r="P427" s="65"/>
      <c r="Q427" s="65"/>
      <c r="R427" s="65"/>
      <c r="S427" s="65"/>
      <c r="AI427" s="64"/>
    </row>
    <row r="428" spans="1:35" ht="16.5">
      <c r="A428" s="65"/>
      <c r="B428" s="65"/>
      <c r="C428" s="65"/>
      <c r="D428" s="65"/>
      <c r="E428" s="65"/>
      <c r="F428" s="65"/>
      <c r="G428" s="65"/>
      <c r="H428" s="65"/>
      <c r="I428" s="65"/>
      <c r="J428" s="65"/>
      <c r="K428" s="65"/>
      <c r="L428" s="65"/>
      <c r="M428" s="65"/>
      <c r="N428" s="65"/>
      <c r="O428" s="65"/>
      <c r="P428" s="65"/>
      <c r="Q428" s="65"/>
      <c r="R428" s="65"/>
      <c r="S428" s="65"/>
      <c r="AI428" s="64"/>
    </row>
    <row r="429" spans="1:35" ht="16.5">
      <c r="A429" s="65"/>
      <c r="B429" s="65"/>
      <c r="C429" s="65"/>
      <c r="D429" s="65"/>
      <c r="E429" s="65"/>
      <c r="F429" s="65"/>
      <c r="G429" s="65"/>
      <c r="H429" s="65"/>
      <c r="I429" s="65"/>
      <c r="J429" s="65"/>
      <c r="K429" s="65"/>
      <c r="L429" s="65"/>
      <c r="M429" s="65"/>
      <c r="N429" s="65"/>
      <c r="O429" s="65"/>
      <c r="P429" s="65"/>
      <c r="Q429" s="65"/>
      <c r="R429" s="65"/>
      <c r="S429" s="65"/>
      <c r="AI429" s="64"/>
    </row>
    <row r="430" spans="1:35" ht="16.5">
      <c r="A430" s="65"/>
      <c r="B430" s="65"/>
      <c r="C430" s="65"/>
      <c r="D430" s="65"/>
      <c r="E430" s="65"/>
      <c r="F430" s="65"/>
      <c r="G430" s="65"/>
      <c r="H430" s="65"/>
      <c r="I430" s="65"/>
      <c r="J430" s="65"/>
      <c r="K430" s="65"/>
      <c r="L430" s="65"/>
      <c r="M430" s="65"/>
      <c r="N430" s="65"/>
      <c r="O430" s="65"/>
      <c r="P430" s="65"/>
      <c r="Q430" s="65"/>
      <c r="R430" s="65"/>
      <c r="S430" s="65"/>
      <c r="AI430" s="64"/>
    </row>
    <row r="431" spans="1:35" ht="16.5">
      <c r="A431" s="65"/>
      <c r="B431" s="65"/>
      <c r="C431" s="65"/>
      <c r="D431" s="65"/>
      <c r="E431" s="65"/>
      <c r="F431" s="65"/>
      <c r="G431" s="65"/>
      <c r="H431" s="65"/>
      <c r="I431" s="65"/>
      <c r="J431" s="65"/>
      <c r="K431" s="65"/>
      <c r="L431" s="65"/>
      <c r="M431" s="65"/>
      <c r="N431" s="65"/>
      <c r="O431" s="65"/>
      <c r="P431" s="65"/>
      <c r="Q431" s="65"/>
      <c r="R431" s="65"/>
      <c r="S431" s="65"/>
      <c r="AI431" s="64"/>
    </row>
    <row r="432" spans="1:35" ht="16.5">
      <c r="A432" s="65"/>
      <c r="B432" s="65"/>
      <c r="C432" s="65"/>
      <c r="D432" s="65"/>
      <c r="E432" s="65"/>
      <c r="F432" s="65"/>
      <c r="G432" s="65"/>
      <c r="H432" s="65"/>
      <c r="I432" s="65"/>
      <c r="J432" s="65"/>
      <c r="K432" s="65"/>
      <c r="L432" s="65"/>
      <c r="M432" s="65"/>
      <c r="N432" s="65"/>
      <c r="O432" s="65"/>
      <c r="P432" s="65"/>
      <c r="Q432" s="65"/>
      <c r="R432" s="65"/>
      <c r="S432" s="65"/>
      <c r="AI432" s="64"/>
    </row>
    <row r="433" spans="1:35" ht="16.5">
      <c r="A433" s="65"/>
      <c r="B433" s="65"/>
      <c r="C433" s="65"/>
      <c r="D433" s="65"/>
      <c r="E433" s="65"/>
      <c r="F433" s="65"/>
      <c r="G433" s="65"/>
      <c r="H433" s="65"/>
      <c r="I433" s="65"/>
      <c r="J433" s="65"/>
      <c r="K433" s="65"/>
      <c r="L433" s="65"/>
      <c r="M433" s="65"/>
      <c r="N433" s="65"/>
      <c r="O433" s="65"/>
      <c r="P433" s="65"/>
      <c r="Q433" s="65"/>
      <c r="R433" s="65"/>
      <c r="S433" s="65"/>
      <c r="AI433" s="64"/>
    </row>
    <row r="434" spans="1:35" ht="16.5">
      <c r="A434" s="65"/>
      <c r="B434" s="65"/>
      <c r="C434" s="65"/>
      <c r="D434" s="65"/>
      <c r="E434" s="65"/>
      <c r="F434" s="65"/>
      <c r="G434" s="65"/>
      <c r="H434" s="65"/>
      <c r="I434" s="65"/>
      <c r="J434" s="65"/>
      <c r="K434" s="65"/>
      <c r="L434" s="65"/>
      <c r="M434" s="65"/>
      <c r="N434" s="65"/>
      <c r="O434" s="65"/>
      <c r="P434" s="65"/>
      <c r="Q434" s="65"/>
      <c r="R434" s="65"/>
      <c r="S434" s="65"/>
      <c r="AI434" s="64"/>
    </row>
    <row r="435" spans="1:35" ht="16.5">
      <c r="A435" s="65"/>
      <c r="B435" s="65"/>
      <c r="C435" s="65"/>
      <c r="D435" s="65"/>
      <c r="E435" s="65"/>
      <c r="F435" s="65"/>
      <c r="G435" s="65"/>
      <c r="H435" s="65"/>
      <c r="I435" s="65"/>
      <c r="J435" s="65"/>
      <c r="K435" s="65"/>
      <c r="L435" s="65"/>
      <c r="M435" s="65"/>
      <c r="N435" s="65"/>
      <c r="O435" s="65"/>
      <c r="P435" s="65"/>
      <c r="Q435" s="65"/>
      <c r="R435" s="65"/>
      <c r="S435" s="65"/>
      <c r="AI435" s="64"/>
    </row>
    <row r="436" spans="1:35" ht="16.5">
      <c r="A436" s="65"/>
      <c r="B436" s="65"/>
      <c r="C436" s="65"/>
      <c r="D436" s="65"/>
      <c r="E436" s="65"/>
      <c r="F436" s="65"/>
      <c r="G436" s="65"/>
      <c r="H436" s="65"/>
      <c r="I436" s="65"/>
      <c r="J436" s="65"/>
      <c r="K436" s="65"/>
      <c r="L436" s="65"/>
      <c r="M436" s="65"/>
      <c r="N436" s="65"/>
      <c r="O436" s="65"/>
      <c r="P436" s="65"/>
      <c r="Q436" s="65"/>
      <c r="R436" s="65"/>
      <c r="S436" s="65"/>
      <c r="AI436" s="64"/>
    </row>
    <row r="437" spans="1:35" ht="16.5">
      <c r="A437" s="65"/>
      <c r="B437" s="65"/>
      <c r="C437" s="65"/>
      <c r="D437" s="65"/>
      <c r="E437" s="65"/>
      <c r="F437" s="65"/>
      <c r="G437" s="65"/>
      <c r="H437" s="65"/>
      <c r="I437" s="65"/>
      <c r="J437" s="65"/>
      <c r="K437" s="65"/>
      <c r="L437" s="65"/>
      <c r="M437" s="65"/>
      <c r="N437" s="65"/>
      <c r="O437" s="65"/>
      <c r="P437" s="65"/>
      <c r="Q437" s="65"/>
      <c r="R437" s="65"/>
      <c r="S437" s="65"/>
      <c r="AI437" s="64"/>
    </row>
    <row r="438" spans="1:35" ht="16.5">
      <c r="A438" s="65"/>
      <c r="B438" s="65"/>
      <c r="C438" s="65"/>
      <c r="D438" s="65"/>
      <c r="E438" s="65"/>
      <c r="F438" s="65"/>
      <c r="G438" s="65"/>
      <c r="H438" s="65"/>
      <c r="I438" s="65"/>
      <c r="J438" s="65"/>
      <c r="K438" s="65"/>
      <c r="L438" s="65"/>
      <c r="M438" s="65"/>
      <c r="N438" s="65"/>
      <c r="O438" s="65"/>
      <c r="P438" s="65"/>
      <c r="Q438" s="65"/>
      <c r="R438" s="65"/>
      <c r="S438" s="65"/>
      <c r="AI438" s="64"/>
    </row>
    <row r="439" spans="1:35" ht="16.5">
      <c r="A439" s="65"/>
      <c r="B439" s="65"/>
      <c r="C439" s="65"/>
      <c r="D439" s="65"/>
      <c r="E439" s="65"/>
      <c r="F439" s="65"/>
      <c r="G439" s="65"/>
      <c r="H439" s="65"/>
      <c r="I439" s="65"/>
      <c r="J439" s="65"/>
      <c r="K439" s="65"/>
      <c r="L439" s="65"/>
      <c r="M439" s="65"/>
      <c r="N439" s="65"/>
      <c r="O439" s="65"/>
      <c r="P439" s="65"/>
      <c r="Q439" s="65"/>
      <c r="R439" s="65"/>
      <c r="S439" s="65"/>
      <c r="AI439" s="64"/>
    </row>
    <row r="440" spans="1:35" ht="16.5">
      <c r="A440" s="65"/>
      <c r="B440" s="65"/>
      <c r="C440" s="65"/>
      <c r="D440" s="65"/>
      <c r="E440" s="65"/>
      <c r="F440" s="65"/>
      <c r="G440" s="65"/>
      <c r="H440" s="65"/>
      <c r="I440" s="65"/>
      <c r="J440" s="65"/>
      <c r="K440" s="65"/>
      <c r="L440" s="65"/>
      <c r="M440" s="65"/>
      <c r="N440" s="65"/>
      <c r="O440" s="65"/>
      <c r="P440" s="65"/>
      <c r="Q440" s="65"/>
      <c r="R440" s="65"/>
      <c r="S440" s="65"/>
      <c r="AI440" s="64"/>
    </row>
    <row r="441" spans="1:35" ht="16.5">
      <c r="A441" s="65"/>
      <c r="B441" s="65"/>
      <c r="C441" s="65"/>
      <c r="D441" s="65"/>
      <c r="E441" s="65"/>
      <c r="F441" s="65"/>
      <c r="G441" s="65"/>
      <c r="H441" s="65"/>
      <c r="I441" s="65"/>
      <c r="J441" s="65"/>
      <c r="K441" s="65"/>
      <c r="L441" s="65"/>
      <c r="M441" s="65"/>
      <c r="N441" s="65"/>
      <c r="O441" s="65"/>
      <c r="P441" s="65"/>
      <c r="Q441" s="65"/>
      <c r="R441" s="65"/>
      <c r="S441" s="65"/>
      <c r="AI441" s="64"/>
    </row>
    <row r="442" spans="1:35" ht="16.5">
      <c r="A442" s="65"/>
      <c r="B442" s="65"/>
      <c r="C442" s="65"/>
      <c r="D442" s="65"/>
      <c r="E442" s="65"/>
      <c r="F442" s="65"/>
      <c r="G442" s="65"/>
      <c r="H442" s="65"/>
      <c r="I442" s="65"/>
      <c r="J442" s="65"/>
      <c r="K442" s="65"/>
      <c r="L442" s="65"/>
      <c r="M442" s="65"/>
      <c r="N442" s="65"/>
      <c r="O442" s="65"/>
      <c r="P442" s="65"/>
      <c r="Q442" s="65"/>
      <c r="R442" s="65"/>
      <c r="S442" s="65"/>
      <c r="AI442" s="64"/>
    </row>
    <row r="443" spans="1:35" ht="16.5">
      <c r="A443" s="65"/>
      <c r="B443" s="65"/>
      <c r="C443" s="65"/>
      <c r="D443" s="65"/>
      <c r="E443" s="65"/>
      <c r="F443" s="65"/>
      <c r="G443" s="65"/>
      <c r="H443" s="65"/>
      <c r="I443" s="65"/>
      <c r="J443" s="65"/>
      <c r="K443" s="65"/>
      <c r="L443" s="65"/>
      <c r="M443" s="65"/>
      <c r="N443" s="65"/>
      <c r="O443" s="65"/>
      <c r="P443" s="65"/>
      <c r="Q443" s="65"/>
      <c r="R443" s="65"/>
      <c r="S443" s="65"/>
      <c r="AI443" s="64"/>
    </row>
    <row r="444" spans="1:35" ht="16.5">
      <c r="A444" s="65"/>
      <c r="B444" s="65"/>
      <c r="C444" s="65"/>
      <c r="D444" s="65"/>
      <c r="E444" s="65"/>
      <c r="F444" s="65"/>
      <c r="G444" s="65"/>
      <c r="H444" s="65"/>
      <c r="I444" s="65"/>
      <c r="J444" s="65"/>
      <c r="K444" s="65"/>
      <c r="L444" s="65"/>
      <c r="M444" s="65"/>
      <c r="N444" s="65"/>
      <c r="O444" s="65"/>
      <c r="P444" s="65"/>
      <c r="Q444" s="65"/>
      <c r="R444" s="65"/>
      <c r="S444" s="65"/>
      <c r="AI444" s="64"/>
    </row>
    <row r="445" spans="1:35" ht="16.5">
      <c r="A445" s="65"/>
      <c r="B445" s="65"/>
      <c r="C445" s="65"/>
      <c r="D445" s="65"/>
      <c r="E445" s="65"/>
      <c r="F445" s="65"/>
      <c r="G445" s="65"/>
      <c r="H445" s="65"/>
      <c r="I445" s="65"/>
      <c r="J445" s="65"/>
      <c r="K445" s="65"/>
      <c r="L445" s="65"/>
      <c r="M445" s="65"/>
      <c r="N445" s="65"/>
      <c r="O445" s="65"/>
      <c r="P445" s="65"/>
      <c r="Q445" s="65"/>
      <c r="R445" s="65"/>
      <c r="S445" s="65"/>
      <c r="AI445" s="64"/>
    </row>
    <row r="446" spans="1:35" ht="16.5">
      <c r="A446" s="65"/>
      <c r="B446" s="65"/>
      <c r="C446" s="65"/>
      <c r="D446" s="65"/>
      <c r="E446" s="65"/>
      <c r="F446" s="65"/>
      <c r="G446" s="65"/>
      <c r="H446" s="65"/>
      <c r="I446" s="65"/>
      <c r="J446" s="65"/>
      <c r="K446" s="65"/>
      <c r="L446" s="65"/>
      <c r="M446" s="65"/>
      <c r="N446" s="65"/>
      <c r="O446" s="65"/>
      <c r="P446" s="65"/>
      <c r="Q446" s="65"/>
      <c r="R446" s="65"/>
      <c r="S446" s="65"/>
      <c r="AI446" s="64"/>
    </row>
    <row r="447" spans="1:35" ht="16.5">
      <c r="A447" s="65"/>
      <c r="B447" s="65"/>
      <c r="C447" s="65"/>
      <c r="D447" s="65"/>
      <c r="E447" s="65"/>
      <c r="F447" s="65"/>
      <c r="G447" s="65"/>
      <c r="H447" s="65"/>
      <c r="I447" s="65"/>
      <c r="J447" s="65"/>
      <c r="K447" s="65"/>
      <c r="L447" s="65"/>
      <c r="M447" s="65"/>
      <c r="N447" s="65"/>
      <c r="O447" s="65"/>
      <c r="P447" s="65"/>
      <c r="Q447" s="65"/>
      <c r="R447" s="65"/>
      <c r="S447" s="65"/>
      <c r="AI447" s="64"/>
    </row>
    <row r="448" spans="1:35" ht="16.5">
      <c r="A448" s="65"/>
      <c r="B448" s="65"/>
      <c r="C448" s="65"/>
      <c r="D448" s="65"/>
      <c r="E448" s="65"/>
      <c r="F448" s="65"/>
      <c r="G448" s="65"/>
      <c r="H448" s="65"/>
      <c r="I448" s="65"/>
      <c r="J448" s="65"/>
      <c r="K448" s="65"/>
      <c r="L448" s="65"/>
      <c r="M448" s="65"/>
      <c r="N448" s="65"/>
      <c r="O448" s="65"/>
      <c r="P448" s="65"/>
      <c r="Q448" s="65"/>
      <c r="R448" s="65"/>
      <c r="S448" s="65"/>
      <c r="AI448" s="64"/>
    </row>
    <row r="449" spans="1:35" ht="16.5">
      <c r="A449" s="65"/>
      <c r="B449" s="65"/>
      <c r="C449" s="65"/>
      <c r="D449" s="65"/>
      <c r="E449" s="65"/>
      <c r="F449" s="65"/>
      <c r="G449" s="65"/>
      <c r="H449" s="65"/>
      <c r="I449" s="65"/>
      <c r="J449" s="65"/>
      <c r="K449" s="65"/>
      <c r="L449" s="65"/>
      <c r="M449" s="65"/>
      <c r="N449" s="65"/>
      <c r="O449" s="65"/>
      <c r="P449" s="65"/>
      <c r="Q449" s="65"/>
      <c r="R449" s="65"/>
      <c r="S449" s="65"/>
      <c r="AI449" s="64"/>
    </row>
    <row r="450" spans="1:35" ht="16.5">
      <c r="A450" s="65"/>
      <c r="B450" s="65"/>
      <c r="C450" s="65"/>
      <c r="D450" s="65"/>
      <c r="E450" s="65"/>
      <c r="F450" s="65"/>
      <c r="G450" s="65"/>
      <c r="H450" s="65"/>
      <c r="I450" s="65"/>
      <c r="J450" s="65"/>
      <c r="K450" s="65"/>
      <c r="L450" s="65"/>
      <c r="M450" s="65"/>
      <c r="N450" s="65"/>
      <c r="O450" s="65"/>
      <c r="P450" s="65"/>
      <c r="Q450" s="65"/>
      <c r="R450" s="65"/>
      <c r="S450" s="65"/>
      <c r="AI450" s="64"/>
    </row>
    <row r="451" spans="1:35" ht="16.5">
      <c r="A451" s="65"/>
      <c r="B451" s="65"/>
      <c r="C451" s="65"/>
      <c r="D451" s="65"/>
      <c r="E451" s="65"/>
      <c r="F451" s="65"/>
      <c r="G451" s="65"/>
      <c r="H451" s="65"/>
      <c r="I451" s="65"/>
      <c r="J451" s="65"/>
      <c r="K451" s="65"/>
      <c r="L451" s="65"/>
      <c r="M451" s="65"/>
      <c r="N451" s="65"/>
      <c r="O451" s="65"/>
      <c r="P451" s="65"/>
      <c r="Q451" s="65"/>
      <c r="R451" s="65"/>
      <c r="S451" s="65"/>
      <c r="AI451" s="64"/>
    </row>
    <row r="452" spans="1:35" ht="16.5">
      <c r="A452" s="65"/>
      <c r="B452" s="65"/>
      <c r="C452" s="65"/>
      <c r="D452" s="65"/>
      <c r="E452" s="65"/>
      <c r="F452" s="65"/>
      <c r="G452" s="65"/>
      <c r="H452" s="65"/>
      <c r="I452" s="65"/>
      <c r="J452" s="65"/>
      <c r="K452" s="65"/>
      <c r="L452" s="65"/>
      <c r="M452" s="65"/>
      <c r="N452" s="65"/>
      <c r="O452" s="65"/>
      <c r="P452" s="65"/>
      <c r="Q452" s="65"/>
      <c r="R452" s="65"/>
      <c r="S452" s="65"/>
      <c r="AI452" s="64"/>
    </row>
    <row r="453" spans="1:35" ht="16.5">
      <c r="A453" s="65"/>
      <c r="B453" s="65"/>
      <c r="C453" s="65"/>
      <c r="D453" s="65"/>
      <c r="E453" s="65"/>
      <c r="F453" s="65"/>
      <c r="G453" s="65"/>
      <c r="H453" s="65"/>
      <c r="I453" s="65"/>
      <c r="J453" s="65"/>
      <c r="K453" s="65"/>
      <c r="L453" s="65"/>
      <c r="M453" s="65"/>
      <c r="N453" s="65"/>
      <c r="O453" s="65"/>
      <c r="P453" s="65"/>
      <c r="Q453" s="65"/>
      <c r="R453" s="65"/>
      <c r="S453" s="65"/>
      <c r="AI453" s="64"/>
    </row>
    <row r="454" spans="1:35" ht="16.5">
      <c r="A454" s="65"/>
      <c r="B454" s="65"/>
      <c r="C454" s="65"/>
      <c r="D454" s="65"/>
      <c r="E454" s="65"/>
      <c r="F454" s="65"/>
      <c r="G454" s="65"/>
      <c r="H454" s="65"/>
      <c r="I454" s="65"/>
      <c r="J454" s="65"/>
      <c r="K454" s="65"/>
      <c r="L454" s="65"/>
      <c r="M454" s="65"/>
      <c r="N454" s="65"/>
      <c r="O454" s="65"/>
      <c r="P454" s="65"/>
      <c r="Q454" s="65"/>
      <c r="R454" s="65"/>
      <c r="S454" s="65"/>
      <c r="AI454" s="64"/>
    </row>
    <row r="455" spans="1:35" ht="16.5">
      <c r="A455" s="65"/>
      <c r="B455" s="65"/>
      <c r="C455" s="65"/>
      <c r="D455" s="65"/>
      <c r="E455" s="65"/>
      <c r="F455" s="65"/>
      <c r="G455" s="65"/>
      <c r="H455" s="65"/>
      <c r="I455" s="65"/>
      <c r="J455" s="65"/>
      <c r="K455" s="65"/>
      <c r="L455" s="65"/>
      <c r="M455" s="65"/>
      <c r="N455" s="65"/>
      <c r="O455" s="65"/>
      <c r="P455" s="65"/>
      <c r="Q455" s="65"/>
      <c r="R455" s="65"/>
      <c r="S455" s="65"/>
      <c r="AI455" s="64"/>
    </row>
    <row r="456" spans="1:35" ht="16.5">
      <c r="A456" s="65"/>
      <c r="B456" s="65"/>
      <c r="C456" s="65"/>
      <c r="D456" s="65"/>
      <c r="E456" s="65"/>
      <c r="F456" s="65"/>
      <c r="G456" s="65"/>
      <c r="H456" s="65"/>
      <c r="I456" s="65"/>
      <c r="J456" s="65"/>
      <c r="K456" s="65"/>
      <c r="L456" s="65"/>
      <c r="M456" s="65"/>
      <c r="N456" s="65"/>
      <c r="O456" s="65"/>
      <c r="P456" s="65"/>
      <c r="Q456" s="65"/>
      <c r="R456" s="65"/>
      <c r="S456" s="65"/>
      <c r="AI456" s="64"/>
    </row>
    <row r="457" spans="1:35" ht="16.5">
      <c r="A457" s="65"/>
      <c r="B457" s="65"/>
      <c r="C457" s="65"/>
      <c r="D457" s="65"/>
      <c r="E457" s="65"/>
      <c r="F457" s="65"/>
      <c r="G457" s="65"/>
      <c r="H457" s="65"/>
      <c r="I457" s="65"/>
      <c r="J457" s="65"/>
      <c r="K457" s="65"/>
      <c r="L457" s="65"/>
      <c r="M457" s="65"/>
      <c r="N457" s="65"/>
      <c r="O457" s="65"/>
      <c r="P457" s="65"/>
      <c r="Q457" s="65"/>
      <c r="R457" s="65"/>
      <c r="S457" s="65"/>
      <c r="AI457" s="64"/>
    </row>
    <row r="458" spans="1:35" ht="16.5">
      <c r="A458" s="65"/>
      <c r="B458" s="65"/>
      <c r="C458" s="65"/>
      <c r="D458" s="65"/>
      <c r="E458" s="65"/>
      <c r="F458" s="65"/>
      <c r="G458" s="65"/>
      <c r="H458" s="65"/>
      <c r="I458" s="65"/>
      <c r="J458" s="65"/>
      <c r="K458" s="65"/>
      <c r="L458" s="65"/>
      <c r="M458" s="65"/>
      <c r="N458" s="65"/>
      <c r="O458" s="65"/>
      <c r="P458" s="65"/>
      <c r="Q458" s="65"/>
      <c r="R458" s="65"/>
      <c r="S458" s="65"/>
      <c r="AI458" s="64"/>
    </row>
    <row r="459" spans="1:35" ht="16.5">
      <c r="A459" s="65"/>
      <c r="B459" s="65"/>
      <c r="C459" s="65"/>
      <c r="D459" s="65"/>
      <c r="E459" s="65"/>
      <c r="F459" s="65"/>
      <c r="G459" s="65"/>
      <c r="H459" s="65"/>
      <c r="I459" s="65"/>
      <c r="J459" s="65"/>
      <c r="K459" s="65"/>
      <c r="L459" s="65"/>
      <c r="M459" s="65"/>
      <c r="N459" s="65"/>
      <c r="O459" s="65"/>
      <c r="P459" s="65"/>
      <c r="Q459" s="65"/>
      <c r="R459" s="65"/>
      <c r="S459" s="65"/>
      <c r="AI459" s="64"/>
    </row>
    <row r="460" spans="1:35" ht="16.5">
      <c r="A460" s="65"/>
      <c r="B460" s="65"/>
      <c r="C460" s="65"/>
      <c r="D460" s="65"/>
      <c r="E460" s="65"/>
      <c r="F460" s="65"/>
      <c r="G460" s="65"/>
      <c r="H460" s="65"/>
      <c r="I460" s="65"/>
      <c r="J460" s="65"/>
      <c r="K460" s="65"/>
      <c r="L460" s="65"/>
      <c r="M460" s="65"/>
      <c r="N460" s="65"/>
      <c r="O460" s="65"/>
      <c r="P460" s="65"/>
      <c r="Q460" s="65"/>
      <c r="R460" s="65"/>
      <c r="S460" s="65"/>
      <c r="AI460" s="64"/>
    </row>
    <row r="461" spans="1:35" ht="16.5">
      <c r="A461" s="65"/>
      <c r="B461" s="65"/>
      <c r="C461" s="65"/>
      <c r="D461" s="65"/>
      <c r="E461" s="65"/>
      <c r="F461" s="65"/>
      <c r="G461" s="65"/>
      <c r="H461" s="65"/>
      <c r="I461" s="65"/>
      <c r="J461" s="65"/>
      <c r="K461" s="65"/>
      <c r="L461" s="65"/>
      <c r="M461" s="65"/>
      <c r="N461" s="65"/>
      <c r="O461" s="65"/>
      <c r="P461" s="65"/>
      <c r="Q461" s="65"/>
      <c r="R461" s="65"/>
      <c r="S461" s="65"/>
      <c r="AI461" s="64"/>
    </row>
    <row r="462" spans="1:35" ht="16.5">
      <c r="A462" s="65"/>
      <c r="B462" s="65"/>
      <c r="C462" s="65"/>
      <c r="D462" s="65"/>
      <c r="E462" s="65"/>
      <c r="F462" s="65"/>
      <c r="G462" s="65"/>
      <c r="H462" s="65"/>
      <c r="I462" s="65"/>
      <c r="J462" s="65"/>
      <c r="K462" s="65"/>
      <c r="L462" s="65"/>
      <c r="M462" s="65"/>
      <c r="N462" s="65"/>
      <c r="O462" s="65"/>
      <c r="P462" s="65"/>
      <c r="Q462" s="65"/>
      <c r="R462" s="65"/>
      <c r="S462" s="65"/>
      <c r="AI462" s="64"/>
    </row>
    <row r="463" spans="1:35" ht="16.5">
      <c r="A463" s="65"/>
      <c r="B463" s="65"/>
      <c r="C463" s="65"/>
      <c r="D463" s="65"/>
      <c r="E463" s="65"/>
      <c r="F463" s="65"/>
      <c r="G463" s="65"/>
      <c r="H463" s="65"/>
      <c r="I463" s="65"/>
      <c r="J463" s="65"/>
      <c r="K463" s="65"/>
      <c r="L463" s="65"/>
      <c r="M463" s="65"/>
      <c r="N463" s="65"/>
      <c r="O463" s="65"/>
      <c r="P463" s="65"/>
      <c r="Q463" s="65"/>
      <c r="R463" s="65"/>
      <c r="S463" s="65"/>
      <c r="AI463" s="64"/>
    </row>
    <row r="464" spans="1:35" ht="16.5">
      <c r="A464" s="65"/>
      <c r="B464" s="65"/>
      <c r="C464" s="65"/>
      <c r="D464" s="65"/>
      <c r="E464" s="65"/>
      <c r="F464" s="65"/>
      <c r="G464" s="65"/>
      <c r="H464" s="65"/>
      <c r="I464" s="65"/>
      <c r="J464" s="65"/>
      <c r="K464" s="65"/>
      <c r="L464" s="65"/>
      <c r="M464" s="65"/>
      <c r="N464" s="65"/>
      <c r="O464" s="65"/>
      <c r="P464" s="65"/>
      <c r="Q464" s="65"/>
      <c r="R464" s="65"/>
      <c r="S464" s="65"/>
      <c r="AI464" s="64"/>
    </row>
    <row r="465" spans="1:35" ht="16.5">
      <c r="A465" s="65"/>
      <c r="B465" s="65"/>
      <c r="C465" s="65"/>
      <c r="D465" s="65"/>
      <c r="E465" s="65"/>
      <c r="F465" s="65"/>
      <c r="G465" s="65"/>
      <c r="H465" s="65"/>
      <c r="I465" s="65"/>
      <c r="J465" s="65"/>
      <c r="K465" s="65"/>
      <c r="L465" s="65"/>
      <c r="M465" s="65"/>
      <c r="N465" s="65"/>
      <c r="O465" s="65"/>
      <c r="P465" s="65"/>
      <c r="Q465" s="65"/>
      <c r="R465" s="65"/>
      <c r="S465" s="65"/>
      <c r="AI465" s="64"/>
    </row>
    <row r="466" spans="1:35" ht="16.5">
      <c r="A466" s="65"/>
      <c r="B466" s="65"/>
      <c r="C466" s="65"/>
      <c r="D466" s="65"/>
      <c r="E466" s="65"/>
      <c r="F466" s="65"/>
      <c r="G466" s="65"/>
      <c r="H466" s="65"/>
      <c r="I466" s="65"/>
      <c r="J466" s="65"/>
      <c r="K466" s="65"/>
      <c r="L466" s="65"/>
      <c r="M466" s="65"/>
      <c r="N466" s="65"/>
      <c r="O466" s="65"/>
      <c r="P466" s="65"/>
      <c r="Q466" s="65"/>
      <c r="R466" s="65"/>
      <c r="S466" s="65"/>
      <c r="AI466" s="64"/>
    </row>
    <row r="467" spans="1:35" ht="16.5">
      <c r="A467" s="65"/>
      <c r="B467" s="65"/>
      <c r="C467" s="65"/>
      <c r="D467" s="65"/>
      <c r="E467" s="65"/>
      <c r="F467" s="65"/>
      <c r="G467" s="65"/>
      <c r="H467" s="65"/>
      <c r="I467" s="65"/>
      <c r="J467" s="65"/>
      <c r="K467" s="65"/>
      <c r="L467" s="65"/>
      <c r="M467" s="65"/>
      <c r="N467" s="65"/>
      <c r="O467" s="65"/>
      <c r="P467" s="65"/>
      <c r="Q467" s="65"/>
      <c r="R467" s="65"/>
      <c r="S467" s="65"/>
      <c r="AI467" s="64"/>
    </row>
    <row r="468" spans="1:35" ht="16.5">
      <c r="A468" s="65"/>
      <c r="B468" s="65"/>
      <c r="C468" s="65"/>
      <c r="D468" s="65"/>
      <c r="E468" s="65"/>
      <c r="F468" s="65"/>
      <c r="G468" s="65"/>
      <c r="H468" s="65"/>
      <c r="I468" s="65"/>
      <c r="J468" s="65"/>
      <c r="K468" s="65"/>
      <c r="L468" s="65"/>
      <c r="M468" s="65"/>
      <c r="N468" s="65"/>
      <c r="O468" s="65"/>
      <c r="P468" s="65"/>
      <c r="Q468" s="65"/>
      <c r="R468" s="65"/>
      <c r="S468" s="65"/>
      <c r="AI468" s="64"/>
    </row>
    <row r="469" spans="1:35" ht="16.5">
      <c r="A469" s="65"/>
      <c r="B469" s="65"/>
      <c r="C469" s="65"/>
      <c r="D469" s="65"/>
      <c r="E469" s="65"/>
      <c r="F469" s="65"/>
      <c r="G469" s="65"/>
      <c r="H469" s="65"/>
      <c r="I469" s="65"/>
      <c r="J469" s="65"/>
      <c r="K469" s="65"/>
      <c r="L469" s="65"/>
      <c r="M469" s="65"/>
      <c r="N469" s="65"/>
      <c r="O469" s="65"/>
      <c r="P469" s="65"/>
      <c r="Q469" s="65"/>
      <c r="R469" s="65"/>
      <c r="S469" s="65"/>
      <c r="AI469" s="64"/>
    </row>
    <row r="470" spans="1:35" ht="16.5">
      <c r="A470" s="65"/>
      <c r="B470" s="65"/>
      <c r="C470" s="65"/>
      <c r="D470" s="65"/>
      <c r="E470" s="65"/>
      <c r="F470" s="65"/>
      <c r="G470" s="65"/>
      <c r="H470" s="65"/>
      <c r="I470" s="65"/>
      <c r="J470" s="65"/>
      <c r="K470" s="65"/>
      <c r="L470" s="65"/>
      <c r="M470" s="65"/>
      <c r="N470" s="65"/>
      <c r="O470" s="65"/>
      <c r="P470" s="65"/>
      <c r="Q470" s="65"/>
      <c r="R470" s="65"/>
      <c r="S470" s="65"/>
      <c r="AI470" s="64"/>
    </row>
    <row r="471" spans="1:35" ht="16.5">
      <c r="A471" s="65"/>
      <c r="B471" s="65"/>
      <c r="C471" s="65"/>
      <c r="D471" s="65"/>
      <c r="E471" s="65"/>
      <c r="F471" s="65"/>
      <c r="G471" s="65"/>
      <c r="H471" s="65"/>
      <c r="I471" s="65"/>
      <c r="J471" s="65"/>
      <c r="K471" s="65"/>
      <c r="L471" s="65"/>
      <c r="M471" s="65"/>
      <c r="N471" s="65"/>
      <c r="O471" s="65"/>
      <c r="P471" s="65"/>
      <c r="Q471" s="65"/>
      <c r="R471" s="65"/>
      <c r="S471" s="65"/>
      <c r="AI471" s="64"/>
    </row>
    <row r="472" spans="1:35" ht="16.5">
      <c r="A472" s="65"/>
      <c r="B472" s="65"/>
      <c r="C472" s="65"/>
      <c r="D472" s="65"/>
      <c r="E472" s="65"/>
      <c r="F472" s="65"/>
      <c r="G472" s="65"/>
      <c r="H472" s="65"/>
      <c r="I472" s="65"/>
      <c r="J472" s="65"/>
      <c r="K472" s="65"/>
      <c r="L472" s="65"/>
      <c r="M472" s="65"/>
      <c r="N472" s="65"/>
      <c r="O472" s="65"/>
      <c r="P472" s="65"/>
      <c r="Q472" s="65"/>
      <c r="R472" s="65"/>
      <c r="S472" s="65"/>
      <c r="AI472" s="64"/>
    </row>
    <row r="473" spans="1:35" ht="16.5">
      <c r="A473" s="65"/>
      <c r="B473" s="65"/>
      <c r="C473" s="65"/>
      <c r="D473" s="65"/>
      <c r="E473" s="65"/>
      <c r="F473" s="65"/>
      <c r="G473" s="65"/>
      <c r="H473" s="65"/>
      <c r="I473" s="65"/>
      <c r="J473" s="65"/>
      <c r="K473" s="65"/>
      <c r="L473" s="65"/>
      <c r="M473" s="65"/>
      <c r="N473" s="65"/>
      <c r="O473" s="65"/>
      <c r="P473" s="65"/>
      <c r="Q473" s="65"/>
      <c r="R473" s="65"/>
      <c r="S473" s="65"/>
      <c r="AI473" s="64"/>
    </row>
    <row r="474" spans="1:35" ht="16.5">
      <c r="A474" s="65"/>
      <c r="B474" s="65"/>
      <c r="C474" s="65"/>
      <c r="D474" s="65"/>
      <c r="E474" s="65"/>
      <c r="F474" s="65"/>
      <c r="G474" s="65"/>
      <c r="H474" s="65"/>
      <c r="I474" s="65"/>
      <c r="J474" s="65"/>
      <c r="K474" s="65"/>
      <c r="L474" s="65"/>
      <c r="M474" s="65"/>
      <c r="N474" s="65"/>
      <c r="O474" s="65"/>
      <c r="P474" s="65"/>
      <c r="Q474" s="65"/>
      <c r="R474" s="65"/>
      <c r="S474" s="65"/>
      <c r="AI474" s="64"/>
    </row>
    <row r="475" spans="1:35" ht="16.5">
      <c r="A475" s="65"/>
      <c r="B475" s="65"/>
      <c r="C475" s="65"/>
      <c r="D475" s="65"/>
      <c r="E475" s="65"/>
      <c r="F475" s="65"/>
      <c r="G475" s="65"/>
      <c r="H475" s="65"/>
      <c r="I475" s="65"/>
      <c r="J475" s="65"/>
      <c r="K475" s="65"/>
      <c r="L475" s="65"/>
      <c r="M475" s="65"/>
      <c r="N475" s="65"/>
      <c r="O475" s="65"/>
      <c r="P475" s="65"/>
      <c r="Q475" s="65"/>
      <c r="R475" s="65"/>
      <c r="S475" s="65"/>
      <c r="AI475" s="64"/>
    </row>
    <row r="476" spans="1:35" ht="16.5">
      <c r="A476" s="65"/>
      <c r="B476" s="65"/>
      <c r="C476" s="65"/>
      <c r="D476" s="65"/>
      <c r="E476" s="65"/>
      <c r="F476" s="65"/>
      <c r="G476" s="65"/>
      <c r="H476" s="65"/>
      <c r="I476" s="65"/>
      <c r="J476" s="65"/>
      <c r="K476" s="65"/>
      <c r="L476" s="65"/>
      <c r="M476" s="65"/>
      <c r="N476" s="65"/>
      <c r="O476" s="65"/>
      <c r="P476" s="65"/>
      <c r="Q476" s="65"/>
      <c r="R476" s="65"/>
      <c r="S476" s="65"/>
      <c r="AI476" s="64"/>
    </row>
    <row r="477" spans="1:35" ht="16.5">
      <c r="A477" s="65"/>
      <c r="B477" s="65"/>
      <c r="C477" s="65"/>
      <c r="D477" s="65"/>
      <c r="E477" s="65"/>
      <c r="F477" s="65"/>
      <c r="G477" s="65"/>
      <c r="H477" s="65"/>
      <c r="I477" s="65"/>
      <c r="J477" s="65"/>
      <c r="K477" s="65"/>
      <c r="L477" s="65"/>
      <c r="M477" s="65"/>
      <c r="N477" s="65"/>
      <c r="O477" s="65"/>
      <c r="P477" s="65"/>
      <c r="Q477" s="65"/>
      <c r="R477" s="65"/>
      <c r="S477" s="65"/>
      <c r="AI477" s="64"/>
    </row>
    <row r="478" spans="1:35" ht="16.5">
      <c r="A478" s="65"/>
      <c r="B478" s="65"/>
      <c r="C478" s="65"/>
      <c r="D478" s="65"/>
      <c r="E478" s="65"/>
      <c r="F478" s="65"/>
      <c r="G478" s="65"/>
      <c r="H478" s="65"/>
      <c r="I478" s="65"/>
      <c r="J478" s="65"/>
      <c r="K478" s="65"/>
      <c r="L478" s="65"/>
      <c r="M478" s="65"/>
      <c r="N478" s="65"/>
      <c r="O478" s="65"/>
      <c r="P478" s="65"/>
      <c r="Q478" s="65"/>
      <c r="R478" s="65"/>
      <c r="S478" s="65"/>
      <c r="AI478" s="64"/>
    </row>
    <row r="479" spans="1:35" ht="16.5">
      <c r="A479" s="65"/>
      <c r="B479" s="65"/>
      <c r="C479" s="65"/>
      <c r="D479" s="65"/>
      <c r="E479" s="65"/>
      <c r="F479" s="65"/>
      <c r="G479" s="65"/>
      <c r="H479" s="65"/>
      <c r="I479" s="65"/>
      <c r="J479" s="65"/>
      <c r="K479" s="65"/>
      <c r="L479" s="65"/>
      <c r="M479" s="65"/>
      <c r="N479" s="65"/>
      <c r="O479" s="65"/>
      <c r="P479" s="65"/>
      <c r="Q479" s="65"/>
      <c r="R479" s="65"/>
      <c r="S479" s="65"/>
      <c r="AI479" s="64"/>
    </row>
    <row r="480" spans="1:35" ht="16.5">
      <c r="A480" s="65"/>
      <c r="B480" s="65"/>
      <c r="C480" s="65"/>
      <c r="D480" s="65"/>
      <c r="E480" s="65"/>
      <c r="F480" s="65"/>
      <c r="G480" s="65"/>
      <c r="H480" s="65"/>
      <c r="I480" s="65"/>
      <c r="J480" s="65"/>
      <c r="K480" s="65"/>
      <c r="L480" s="65"/>
      <c r="M480" s="65"/>
      <c r="N480" s="65"/>
      <c r="O480" s="65"/>
      <c r="P480" s="65"/>
      <c r="Q480" s="65"/>
      <c r="R480" s="65"/>
      <c r="S480" s="65"/>
      <c r="AI480" s="64"/>
    </row>
    <row r="481" spans="1:35" ht="16.5">
      <c r="A481" s="65"/>
      <c r="B481" s="65"/>
      <c r="C481" s="65"/>
      <c r="D481" s="65"/>
      <c r="E481" s="65"/>
      <c r="F481" s="65"/>
      <c r="G481" s="65"/>
      <c r="H481" s="65"/>
      <c r="I481" s="65"/>
      <c r="J481" s="65"/>
      <c r="K481" s="65"/>
      <c r="L481" s="65"/>
      <c r="M481" s="65"/>
      <c r="N481" s="65"/>
      <c r="O481" s="65"/>
      <c r="P481" s="65"/>
      <c r="Q481" s="65"/>
      <c r="R481" s="65"/>
      <c r="S481" s="65"/>
      <c r="AI481" s="64"/>
    </row>
    <row r="482" spans="1:35" ht="16.5">
      <c r="A482" s="65"/>
      <c r="B482" s="65"/>
      <c r="C482" s="65"/>
      <c r="D482" s="65"/>
      <c r="E482" s="65"/>
      <c r="F482" s="65"/>
      <c r="G482" s="65"/>
      <c r="H482" s="65"/>
      <c r="I482" s="65"/>
      <c r="J482" s="65"/>
      <c r="K482" s="65"/>
      <c r="L482" s="65"/>
      <c r="M482" s="65"/>
      <c r="N482" s="65"/>
      <c r="O482" s="65"/>
      <c r="P482" s="65"/>
      <c r="Q482" s="65"/>
      <c r="R482" s="65"/>
      <c r="S482" s="65"/>
      <c r="AI482" s="64"/>
    </row>
    <row r="483" spans="1:35" ht="16.5">
      <c r="A483" s="65"/>
      <c r="B483" s="65"/>
      <c r="C483" s="65"/>
      <c r="D483" s="65"/>
      <c r="E483" s="65"/>
      <c r="F483" s="65"/>
      <c r="G483" s="65"/>
      <c r="H483" s="65"/>
      <c r="I483" s="65"/>
      <c r="J483" s="65"/>
      <c r="K483" s="65"/>
      <c r="L483" s="65"/>
      <c r="M483" s="65"/>
      <c r="N483" s="65"/>
      <c r="O483" s="65"/>
      <c r="P483" s="65"/>
      <c r="Q483" s="65"/>
      <c r="R483" s="65"/>
      <c r="S483" s="65"/>
      <c r="AI483" s="64"/>
    </row>
    <row r="484" spans="1:35" ht="16.5">
      <c r="A484" s="65"/>
      <c r="B484" s="65"/>
      <c r="C484" s="65"/>
      <c r="D484" s="65"/>
      <c r="E484" s="65"/>
      <c r="F484" s="65"/>
      <c r="G484" s="65"/>
      <c r="H484" s="65"/>
      <c r="I484" s="65"/>
      <c r="J484" s="65"/>
      <c r="K484" s="65"/>
      <c r="L484" s="65"/>
      <c r="M484" s="65"/>
      <c r="N484" s="65"/>
      <c r="O484" s="65"/>
      <c r="P484" s="65"/>
      <c r="Q484" s="65"/>
      <c r="R484" s="65"/>
      <c r="S484" s="65"/>
      <c r="AI484" s="64"/>
    </row>
    <row r="485" spans="1:35" ht="16.5">
      <c r="A485" s="65"/>
      <c r="B485" s="65"/>
      <c r="C485" s="65"/>
      <c r="D485" s="65"/>
      <c r="E485" s="65"/>
      <c r="F485" s="65"/>
      <c r="G485" s="65"/>
      <c r="H485" s="65"/>
      <c r="I485" s="65"/>
      <c r="J485" s="65"/>
      <c r="K485" s="65"/>
      <c r="L485" s="65"/>
      <c r="M485" s="65"/>
      <c r="N485" s="65"/>
      <c r="O485" s="65"/>
      <c r="P485" s="65"/>
      <c r="Q485" s="65"/>
      <c r="R485" s="65"/>
      <c r="S485" s="65"/>
      <c r="AI485" s="64"/>
    </row>
    <row r="486" spans="1:35" ht="16.5">
      <c r="A486" s="65"/>
      <c r="B486" s="65"/>
      <c r="C486" s="65"/>
      <c r="D486" s="65"/>
      <c r="E486" s="65"/>
      <c r="F486" s="65"/>
      <c r="G486" s="65"/>
      <c r="H486" s="65"/>
      <c r="I486" s="65"/>
      <c r="J486" s="65"/>
      <c r="K486" s="65"/>
      <c r="L486" s="65"/>
      <c r="M486" s="65"/>
      <c r="N486" s="65"/>
      <c r="O486" s="65"/>
      <c r="P486" s="65"/>
      <c r="Q486" s="65"/>
      <c r="R486" s="65"/>
      <c r="S486" s="65"/>
      <c r="AI486" s="64"/>
    </row>
    <row r="487" spans="1:35" ht="16.5">
      <c r="A487" s="65"/>
      <c r="B487" s="65"/>
      <c r="C487" s="65"/>
      <c r="D487" s="65"/>
      <c r="E487" s="65"/>
      <c r="F487" s="65"/>
      <c r="G487" s="65"/>
      <c r="H487" s="65"/>
      <c r="I487" s="65"/>
      <c r="J487" s="65"/>
      <c r="K487" s="65"/>
      <c r="L487" s="65"/>
      <c r="M487" s="65"/>
      <c r="N487" s="65"/>
      <c r="O487" s="65"/>
      <c r="P487" s="65"/>
      <c r="Q487" s="65"/>
      <c r="R487" s="65"/>
      <c r="S487" s="65"/>
      <c r="AI487" s="64"/>
    </row>
    <row r="488" spans="1:35" ht="16.5">
      <c r="A488" s="65"/>
      <c r="B488" s="65"/>
      <c r="C488" s="65"/>
      <c r="D488" s="65"/>
      <c r="E488" s="65"/>
      <c r="F488" s="65"/>
      <c r="G488" s="65"/>
      <c r="H488" s="65"/>
      <c r="I488" s="65"/>
      <c r="J488" s="65"/>
      <c r="K488" s="65"/>
      <c r="L488" s="65"/>
      <c r="M488" s="65"/>
      <c r="N488" s="65"/>
      <c r="O488" s="65"/>
      <c r="P488" s="65"/>
      <c r="Q488" s="65"/>
      <c r="R488" s="65"/>
      <c r="S488" s="65"/>
      <c r="AI488" s="64"/>
    </row>
    <row r="489" spans="1:35" ht="16.5">
      <c r="A489" s="65"/>
      <c r="B489" s="65"/>
      <c r="C489" s="65"/>
      <c r="D489" s="65"/>
      <c r="E489" s="65"/>
      <c r="F489" s="65"/>
      <c r="G489" s="65"/>
      <c r="H489" s="65"/>
      <c r="I489" s="65"/>
      <c r="J489" s="65"/>
      <c r="K489" s="65"/>
      <c r="L489" s="65"/>
      <c r="M489" s="65"/>
      <c r="N489" s="65"/>
      <c r="O489" s="65"/>
      <c r="P489" s="65"/>
      <c r="Q489" s="65"/>
      <c r="R489" s="65"/>
      <c r="S489" s="65"/>
      <c r="AI489" s="64"/>
    </row>
    <row r="490" spans="1:35" ht="16.5">
      <c r="A490" s="65"/>
      <c r="B490" s="65"/>
      <c r="C490" s="65"/>
      <c r="D490" s="65"/>
      <c r="E490" s="65"/>
      <c r="F490" s="65"/>
      <c r="G490" s="65"/>
      <c r="H490" s="65"/>
      <c r="I490" s="65"/>
      <c r="J490" s="65"/>
      <c r="K490" s="65"/>
      <c r="L490" s="65"/>
      <c r="M490" s="65"/>
      <c r="N490" s="65"/>
      <c r="O490" s="65"/>
      <c r="P490" s="65"/>
      <c r="Q490" s="65"/>
      <c r="R490" s="65"/>
      <c r="S490" s="65"/>
      <c r="AI490" s="64"/>
    </row>
    <row r="491" spans="1:35" ht="16.5">
      <c r="A491" s="65"/>
      <c r="B491" s="65"/>
      <c r="C491" s="65"/>
      <c r="D491" s="65"/>
      <c r="E491" s="65"/>
      <c r="F491" s="65"/>
      <c r="G491" s="65"/>
      <c r="H491" s="65"/>
      <c r="I491" s="65"/>
      <c r="J491" s="65"/>
      <c r="K491" s="65"/>
      <c r="L491" s="65"/>
      <c r="M491" s="65"/>
      <c r="N491" s="65"/>
      <c r="O491" s="65"/>
      <c r="P491" s="65"/>
      <c r="Q491" s="65"/>
      <c r="R491" s="65"/>
      <c r="S491" s="65"/>
      <c r="AI491" s="64"/>
    </row>
    <row r="492" spans="1:35" ht="16.5">
      <c r="A492" s="65"/>
      <c r="B492" s="65"/>
      <c r="C492" s="65"/>
      <c r="D492" s="65"/>
      <c r="E492" s="65"/>
      <c r="F492" s="65"/>
      <c r="G492" s="65"/>
      <c r="H492" s="65"/>
      <c r="I492" s="65"/>
      <c r="J492" s="65"/>
      <c r="K492" s="65"/>
      <c r="L492" s="65"/>
      <c r="M492" s="65"/>
      <c r="N492" s="65"/>
      <c r="O492" s="65"/>
      <c r="P492" s="65"/>
      <c r="Q492" s="65"/>
      <c r="R492" s="65"/>
      <c r="S492" s="65"/>
      <c r="AI492" s="64"/>
    </row>
    <row r="493" spans="1:35" ht="16.5">
      <c r="A493" s="65"/>
      <c r="B493" s="65"/>
      <c r="C493" s="65"/>
      <c r="D493" s="65"/>
      <c r="E493" s="65"/>
      <c r="F493" s="65"/>
      <c r="G493" s="65"/>
      <c r="H493" s="65"/>
      <c r="I493" s="65"/>
      <c r="J493" s="65"/>
      <c r="K493" s="65"/>
      <c r="L493" s="65"/>
      <c r="M493" s="65"/>
      <c r="N493" s="65"/>
      <c r="O493" s="65"/>
      <c r="P493" s="65"/>
      <c r="Q493" s="65"/>
      <c r="R493" s="65"/>
      <c r="S493" s="65"/>
      <c r="AI493" s="64"/>
    </row>
    <row r="494" spans="1:35" ht="16.5">
      <c r="A494" s="65"/>
      <c r="B494" s="65"/>
      <c r="C494" s="65"/>
      <c r="D494" s="65"/>
      <c r="E494" s="65"/>
      <c r="F494" s="65"/>
      <c r="G494" s="65"/>
      <c r="H494" s="65"/>
      <c r="I494" s="65"/>
      <c r="J494" s="65"/>
      <c r="K494" s="65"/>
      <c r="L494" s="65"/>
      <c r="M494" s="65"/>
      <c r="N494" s="65"/>
      <c r="O494" s="65"/>
      <c r="P494" s="65"/>
      <c r="Q494" s="65"/>
      <c r="R494" s="65"/>
      <c r="S494" s="65"/>
      <c r="AI494" s="64"/>
    </row>
    <row r="495" spans="1:35" ht="16.5">
      <c r="A495" s="65"/>
      <c r="B495" s="65"/>
      <c r="C495" s="65"/>
      <c r="D495" s="65"/>
      <c r="E495" s="65"/>
      <c r="F495" s="65"/>
      <c r="G495" s="65"/>
      <c r="H495" s="65"/>
      <c r="I495" s="65"/>
      <c r="J495" s="65"/>
      <c r="K495" s="65"/>
      <c r="L495" s="65"/>
      <c r="M495" s="65"/>
      <c r="N495" s="65"/>
      <c r="O495" s="65"/>
      <c r="P495" s="65"/>
      <c r="Q495" s="65"/>
      <c r="R495" s="65"/>
      <c r="S495" s="65"/>
      <c r="AI495" s="64"/>
    </row>
    <row r="496" spans="1:35" ht="16.5">
      <c r="A496" s="65"/>
      <c r="B496" s="65"/>
      <c r="C496" s="65"/>
      <c r="D496" s="65"/>
      <c r="E496" s="65"/>
      <c r="F496" s="65"/>
      <c r="G496" s="65"/>
      <c r="H496" s="65"/>
      <c r="I496" s="65"/>
      <c r="J496" s="65"/>
      <c r="K496" s="65"/>
      <c r="L496" s="65"/>
      <c r="M496" s="65"/>
      <c r="N496" s="65"/>
      <c r="O496" s="65"/>
      <c r="P496" s="65"/>
      <c r="Q496" s="65"/>
      <c r="R496" s="65"/>
      <c r="S496" s="65"/>
      <c r="AI496" s="64"/>
    </row>
    <row r="497" spans="1:35" ht="16.5">
      <c r="A497" s="65"/>
      <c r="B497" s="65"/>
      <c r="C497" s="65"/>
      <c r="D497" s="65"/>
      <c r="E497" s="65"/>
      <c r="F497" s="65"/>
      <c r="G497" s="65"/>
      <c r="H497" s="65"/>
      <c r="I497" s="65"/>
      <c r="J497" s="65"/>
      <c r="K497" s="65"/>
      <c r="L497" s="65"/>
      <c r="M497" s="65"/>
      <c r="N497" s="65"/>
      <c r="O497" s="65"/>
      <c r="P497" s="65"/>
      <c r="Q497" s="65"/>
      <c r="R497" s="65"/>
      <c r="S497" s="65"/>
      <c r="AI497" s="64"/>
    </row>
    <row r="498" spans="1:35" ht="16.5">
      <c r="A498" s="65"/>
      <c r="B498" s="65"/>
      <c r="C498" s="65"/>
      <c r="D498" s="65"/>
      <c r="E498" s="65"/>
      <c r="F498" s="65"/>
      <c r="G498" s="65"/>
      <c r="H498" s="65"/>
      <c r="I498" s="65"/>
      <c r="J498" s="65"/>
      <c r="K498" s="65"/>
      <c r="L498" s="65"/>
      <c r="M498" s="65"/>
      <c r="N498" s="65"/>
      <c r="O498" s="65"/>
      <c r="P498" s="65"/>
      <c r="Q498" s="65"/>
      <c r="R498" s="65"/>
      <c r="S498" s="65"/>
      <c r="AI498" s="64"/>
    </row>
    <row r="499" spans="1:35" ht="16.5">
      <c r="A499" s="65"/>
      <c r="B499" s="65"/>
      <c r="C499" s="65"/>
      <c r="D499" s="65"/>
      <c r="E499" s="65"/>
      <c r="F499" s="65"/>
      <c r="G499" s="65"/>
      <c r="H499" s="65"/>
      <c r="I499" s="65"/>
      <c r="J499" s="65"/>
      <c r="K499" s="65"/>
      <c r="L499" s="65"/>
      <c r="M499" s="65"/>
      <c r="N499" s="65"/>
      <c r="O499" s="65"/>
      <c r="P499" s="65"/>
      <c r="Q499" s="65"/>
      <c r="R499" s="65"/>
      <c r="S499" s="65"/>
      <c r="AI499" s="64"/>
    </row>
    <row r="500" spans="1:35" ht="16.5">
      <c r="A500" s="65"/>
      <c r="B500" s="65"/>
      <c r="C500" s="65"/>
      <c r="D500" s="65"/>
      <c r="E500" s="65"/>
      <c r="F500" s="65"/>
      <c r="G500" s="65"/>
      <c r="H500" s="65"/>
      <c r="I500" s="65"/>
      <c r="J500" s="65"/>
      <c r="K500" s="65"/>
      <c r="L500" s="65"/>
      <c r="M500" s="65"/>
      <c r="N500" s="65"/>
      <c r="O500" s="65"/>
      <c r="P500" s="65"/>
      <c r="Q500" s="65"/>
      <c r="R500" s="65"/>
      <c r="S500" s="65"/>
      <c r="AI500" s="64"/>
    </row>
    <row r="501" spans="1:35" ht="16.5">
      <c r="A501" s="65"/>
      <c r="B501" s="65"/>
      <c r="C501" s="65"/>
      <c r="D501" s="65"/>
      <c r="E501" s="65"/>
      <c r="F501" s="65"/>
      <c r="G501" s="65"/>
      <c r="H501" s="65"/>
      <c r="I501" s="65"/>
      <c r="J501" s="65"/>
      <c r="K501" s="65"/>
      <c r="L501" s="65"/>
      <c r="M501" s="65"/>
      <c r="N501" s="65"/>
      <c r="O501" s="65"/>
      <c r="P501" s="65"/>
      <c r="Q501" s="65"/>
      <c r="R501" s="65"/>
      <c r="S501" s="65"/>
      <c r="AI501" s="64"/>
    </row>
    <row r="502" spans="1:35" ht="16.5">
      <c r="A502" s="65"/>
      <c r="B502" s="65"/>
      <c r="C502" s="65"/>
      <c r="D502" s="65"/>
      <c r="E502" s="65"/>
      <c r="F502" s="65"/>
      <c r="G502" s="65"/>
      <c r="H502" s="65"/>
      <c r="I502" s="65"/>
      <c r="J502" s="65"/>
      <c r="K502" s="65"/>
      <c r="L502" s="65"/>
      <c r="M502" s="65"/>
      <c r="N502" s="65"/>
      <c r="O502" s="65"/>
      <c r="P502" s="65"/>
      <c r="Q502" s="65"/>
      <c r="R502" s="65"/>
      <c r="S502" s="65"/>
      <c r="AI502" s="64"/>
    </row>
    <row r="503" spans="1:35" ht="16.5">
      <c r="A503" s="65"/>
      <c r="B503" s="65"/>
      <c r="C503" s="65"/>
      <c r="D503" s="65"/>
      <c r="E503" s="65"/>
      <c r="F503" s="65"/>
      <c r="G503" s="65"/>
      <c r="H503" s="65"/>
      <c r="I503" s="65"/>
      <c r="J503" s="65"/>
      <c r="K503" s="65"/>
      <c r="L503" s="65"/>
      <c r="M503" s="65"/>
      <c r="N503" s="65"/>
      <c r="O503" s="65"/>
      <c r="P503" s="65"/>
      <c r="Q503" s="65"/>
      <c r="R503" s="65"/>
      <c r="S503" s="65"/>
      <c r="AI503" s="64"/>
    </row>
    <row r="504" spans="1:35" ht="16.5">
      <c r="A504" s="65"/>
      <c r="B504" s="65"/>
      <c r="C504" s="65"/>
      <c r="D504" s="65"/>
      <c r="E504" s="65"/>
      <c r="F504" s="65"/>
      <c r="G504" s="65"/>
      <c r="H504" s="65"/>
      <c r="I504" s="65"/>
      <c r="J504" s="65"/>
      <c r="K504" s="65"/>
      <c r="L504" s="65"/>
      <c r="M504" s="65"/>
      <c r="N504" s="65"/>
      <c r="O504" s="65"/>
      <c r="P504" s="65"/>
      <c r="Q504" s="65"/>
      <c r="R504" s="65"/>
      <c r="S504" s="65"/>
      <c r="AI504" s="64"/>
    </row>
    <row r="505" spans="1:35" ht="16.5">
      <c r="A505" s="65"/>
      <c r="B505" s="65"/>
      <c r="C505" s="65"/>
      <c r="D505" s="65"/>
      <c r="E505" s="65"/>
      <c r="F505" s="65"/>
      <c r="G505" s="65"/>
      <c r="H505" s="65"/>
      <c r="I505" s="65"/>
      <c r="J505" s="65"/>
      <c r="K505" s="65"/>
      <c r="L505" s="65"/>
      <c r="M505" s="65"/>
      <c r="N505" s="65"/>
      <c r="O505" s="65"/>
      <c r="P505" s="65"/>
      <c r="Q505" s="65"/>
      <c r="R505" s="65"/>
      <c r="S505" s="65"/>
      <c r="AI505" s="64"/>
    </row>
    <row r="506" spans="1:35" ht="16.5">
      <c r="A506" s="65"/>
      <c r="B506" s="65"/>
      <c r="C506" s="65"/>
      <c r="D506" s="65"/>
      <c r="E506" s="65"/>
      <c r="F506" s="65"/>
      <c r="G506" s="65"/>
      <c r="H506" s="65"/>
      <c r="I506" s="65"/>
      <c r="J506" s="65"/>
      <c r="K506" s="65"/>
      <c r="L506" s="65"/>
      <c r="M506" s="65"/>
      <c r="N506" s="65"/>
      <c r="O506" s="65"/>
      <c r="P506" s="65"/>
      <c r="Q506" s="65"/>
      <c r="R506" s="65"/>
      <c r="S506" s="65"/>
      <c r="AI506" s="64"/>
    </row>
    <row r="507" spans="1:35" ht="16.5">
      <c r="A507" s="65"/>
      <c r="B507" s="65"/>
      <c r="C507" s="65"/>
      <c r="D507" s="65"/>
      <c r="E507" s="65"/>
      <c r="F507" s="65"/>
      <c r="G507" s="65"/>
      <c r="H507" s="65"/>
      <c r="I507" s="65"/>
      <c r="J507" s="65"/>
      <c r="K507" s="65"/>
      <c r="L507" s="65"/>
      <c r="M507" s="65"/>
      <c r="N507" s="65"/>
      <c r="O507" s="65"/>
      <c r="P507" s="65"/>
      <c r="Q507" s="65"/>
      <c r="R507" s="65"/>
      <c r="S507" s="65"/>
      <c r="AI507" s="64"/>
    </row>
    <row r="508" spans="1:35" ht="16.5">
      <c r="A508" s="65"/>
      <c r="B508" s="65"/>
      <c r="C508" s="65"/>
      <c r="D508" s="65"/>
      <c r="E508" s="65"/>
      <c r="F508" s="65"/>
      <c r="G508" s="65"/>
      <c r="H508" s="65"/>
      <c r="I508" s="65"/>
      <c r="J508" s="65"/>
      <c r="K508" s="65"/>
      <c r="L508" s="65"/>
      <c r="M508" s="65"/>
      <c r="N508" s="65"/>
      <c r="O508" s="65"/>
      <c r="P508" s="65"/>
      <c r="Q508" s="65"/>
      <c r="R508" s="65"/>
      <c r="S508" s="65"/>
      <c r="AI508" s="64"/>
    </row>
    <row r="509" spans="1:35" ht="16.5">
      <c r="A509" s="65"/>
      <c r="B509" s="65"/>
      <c r="C509" s="65"/>
      <c r="D509" s="65"/>
      <c r="E509" s="65"/>
      <c r="F509" s="65"/>
      <c r="G509" s="65"/>
      <c r="H509" s="65"/>
      <c r="I509" s="65"/>
      <c r="J509" s="65"/>
      <c r="K509" s="65"/>
      <c r="L509" s="65"/>
      <c r="M509" s="65"/>
      <c r="N509" s="65"/>
      <c r="O509" s="65"/>
      <c r="P509" s="65"/>
      <c r="Q509" s="65"/>
      <c r="R509" s="65"/>
      <c r="S509" s="65"/>
      <c r="AI509" s="64"/>
    </row>
    <row r="510" spans="1:35" ht="16.5">
      <c r="A510" s="65"/>
      <c r="B510" s="65"/>
      <c r="C510" s="65"/>
      <c r="D510" s="65"/>
      <c r="E510" s="65"/>
      <c r="F510" s="65"/>
      <c r="G510" s="65"/>
      <c r="H510" s="65"/>
      <c r="I510" s="65"/>
      <c r="J510" s="65"/>
      <c r="K510" s="65"/>
      <c r="L510" s="65"/>
      <c r="M510" s="65"/>
      <c r="N510" s="65"/>
      <c r="O510" s="65"/>
      <c r="P510" s="65"/>
      <c r="Q510" s="65"/>
      <c r="R510" s="65"/>
      <c r="S510" s="65"/>
      <c r="AI510" s="64"/>
    </row>
    <row r="511" spans="1:35" ht="16.5">
      <c r="A511" s="65"/>
      <c r="B511" s="65"/>
      <c r="C511" s="65"/>
      <c r="D511" s="65"/>
      <c r="E511" s="65"/>
      <c r="F511" s="65"/>
      <c r="G511" s="65"/>
      <c r="H511" s="65"/>
      <c r="I511" s="65"/>
      <c r="J511" s="65"/>
      <c r="K511" s="65"/>
      <c r="L511" s="65"/>
      <c r="M511" s="65"/>
      <c r="N511" s="65"/>
      <c r="O511" s="65"/>
      <c r="P511" s="65"/>
      <c r="Q511" s="65"/>
      <c r="R511" s="65"/>
      <c r="S511" s="65"/>
      <c r="AI511" s="64"/>
    </row>
    <row r="512" spans="1:35" ht="16.5">
      <c r="A512" s="65"/>
      <c r="B512" s="65"/>
      <c r="C512" s="65"/>
      <c r="D512" s="65"/>
      <c r="E512" s="65"/>
      <c r="F512" s="65"/>
      <c r="G512" s="65"/>
      <c r="H512" s="65"/>
      <c r="I512" s="65"/>
      <c r="J512" s="65"/>
      <c r="K512" s="65"/>
      <c r="L512" s="65"/>
      <c r="M512" s="65"/>
      <c r="N512" s="65"/>
      <c r="O512" s="65"/>
      <c r="P512" s="65"/>
      <c r="Q512" s="65"/>
      <c r="R512" s="65"/>
      <c r="S512" s="65"/>
      <c r="AI512" s="64"/>
    </row>
    <row r="513" spans="1:35" ht="16.5">
      <c r="A513" s="65"/>
      <c r="B513" s="65"/>
      <c r="C513" s="65"/>
      <c r="D513" s="65"/>
      <c r="E513" s="65"/>
      <c r="F513" s="65"/>
      <c r="G513" s="65"/>
      <c r="H513" s="65"/>
      <c r="I513" s="65"/>
      <c r="J513" s="65"/>
      <c r="K513" s="65"/>
      <c r="L513" s="65"/>
      <c r="M513" s="65"/>
      <c r="N513" s="65"/>
      <c r="O513" s="65"/>
      <c r="P513" s="65"/>
      <c r="Q513" s="65"/>
      <c r="R513" s="65"/>
      <c r="S513" s="65"/>
      <c r="AI513" s="64"/>
    </row>
    <row r="514" spans="1:35" ht="16.5">
      <c r="A514" s="65"/>
      <c r="B514" s="65"/>
      <c r="C514" s="65"/>
      <c r="D514" s="65"/>
      <c r="E514" s="65"/>
      <c r="F514" s="65"/>
      <c r="G514" s="65"/>
      <c r="H514" s="65"/>
      <c r="I514" s="65"/>
      <c r="J514" s="65"/>
      <c r="K514" s="65"/>
      <c r="L514" s="65"/>
      <c r="M514" s="65"/>
      <c r="N514" s="65"/>
      <c r="O514" s="65"/>
      <c r="P514" s="65"/>
      <c r="Q514" s="65"/>
      <c r="R514" s="65"/>
      <c r="S514" s="65"/>
      <c r="AI514" s="64"/>
    </row>
    <row r="515" spans="1:35" ht="16.5">
      <c r="A515" s="65"/>
      <c r="B515" s="65"/>
      <c r="C515" s="65"/>
      <c r="D515" s="65"/>
      <c r="E515" s="65"/>
      <c r="F515" s="65"/>
      <c r="G515" s="65"/>
      <c r="H515" s="65"/>
      <c r="I515" s="65"/>
      <c r="J515" s="65"/>
      <c r="K515" s="65"/>
      <c r="L515" s="65"/>
      <c r="M515" s="65"/>
      <c r="N515" s="65"/>
      <c r="O515" s="65"/>
      <c r="P515" s="65"/>
      <c r="Q515" s="65"/>
      <c r="R515" s="65"/>
      <c r="S515" s="65"/>
      <c r="AI515" s="64"/>
    </row>
    <row r="516" spans="1:35" ht="16.5">
      <c r="A516" s="65"/>
      <c r="B516" s="65"/>
      <c r="C516" s="65"/>
      <c r="D516" s="65"/>
      <c r="E516" s="65"/>
      <c r="F516" s="65"/>
      <c r="G516" s="65"/>
      <c r="H516" s="65"/>
      <c r="I516" s="65"/>
      <c r="J516" s="65"/>
      <c r="K516" s="65"/>
      <c r="L516" s="65"/>
      <c r="M516" s="65"/>
      <c r="N516" s="65"/>
      <c r="O516" s="65"/>
      <c r="P516" s="65"/>
      <c r="Q516" s="65"/>
      <c r="R516" s="65"/>
      <c r="S516" s="65"/>
      <c r="AI516" s="64"/>
    </row>
    <row r="517" spans="1:35" ht="16.5">
      <c r="A517" s="65"/>
      <c r="B517" s="65"/>
      <c r="C517" s="65"/>
      <c r="D517" s="65"/>
      <c r="E517" s="65"/>
      <c r="F517" s="65"/>
      <c r="G517" s="65"/>
      <c r="H517" s="65"/>
      <c r="I517" s="65"/>
      <c r="J517" s="65"/>
      <c r="K517" s="65"/>
      <c r="L517" s="65"/>
      <c r="M517" s="65"/>
      <c r="N517" s="65"/>
      <c r="O517" s="65"/>
      <c r="P517" s="65"/>
      <c r="Q517" s="65"/>
      <c r="R517" s="65"/>
      <c r="S517" s="65"/>
      <c r="AI517" s="64"/>
    </row>
    <row r="518" spans="1:35" ht="16.5">
      <c r="A518" s="65"/>
      <c r="B518" s="65"/>
      <c r="C518" s="65"/>
      <c r="D518" s="65"/>
      <c r="E518" s="65"/>
      <c r="F518" s="65"/>
      <c r="G518" s="65"/>
      <c r="H518" s="65"/>
      <c r="I518" s="65"/>
      <c r="J518" s="65"/>
      <c r="K518" s="65"/>
      <c r="L518" s="65"/>
      <c r="M518" s="65"/>
      <c r="N518" s="65"/>
      <c r="O518" s="65"/>
      <c r="P518" s="65"/>
      <c r="Q518" s="65"/>
      <c r="R518" s="65"/>
      <c r="S518" s="65"/>
      <c r="AI518" s="64"/>
    </row>
    <row r="519" spans="1:35" ht="16.5">
      <c r="A519" s="65"/>
      <c r="B519" s="65"/>
      <c r="C519" s="65"/>
      <c r="D519" s="65"/>
      <c r="E519" s="65"/>
      <c r="F519" s="65"/>
      <c r="G519" s="65"/>
      <c r="H519" s="65"/>
      <c r="I519" s="65"/>
      <c r="J519" s="65"/>
      <c r="K519" s="65"/>
      <c r="L519" s="65"/>
      <c r="M519" s="65"/>
      <c r="N519" s="65"/>
      <c r="O519" s="65"/>
      <c r="P519" s="65"/>
      <c r="Q519" s="65"/>
      <c r="R519" s="65"/>
      <c r="S519" s="65"/>
      <c r="AI519" s="64"/>
    </row>
    <row r="520" spans="1:35" ht="16.5">
      <c r="A520" s="65"/>
      <c r="B520" s="65"/>
      <c r="C520" s="65"/>
      <c r="D520" s="65"/>
      <c r="E520" s="65"/>
      <c r="F520" s="65"/>
      <c r="G520" s="65"/>
      <c r="H520" s="65"/>
      <c r="I520" s="65"/>
      <c r="J520" s="65"/>
      <c r="K520" s="65"/>
      <c r="L520" s="65"/>
      <c r="M520" s="65"/>
      <c r="N520" s="65"/>
      <c r="O520" s="65"/>
      <c r="P520" s="65"/>
      <c r="Q520" s="65"/>
      <c r="R520" s="65"/>
      <c r="S520" s="65"/>
      <c r="AI520" s="64"/>
    </row>
    <row r="521" spans="1:35" ht="16.5">
      <c r="A521" s="65"/>
      <c r="B521" s="65"/>
      <c r="C521" s="65"/>
      <c r="D521" s="65"/>
      <c r="E521" s="65"/>
      <c r="F521" s="65"/>
      <c r="G521" s="65"/>
      <c r="H521" s="65"/>
      <c r="I521" s="65"/>
      <c r="J521" s="65"/>
      <c r="K521" s="65"/>
      <c r="L521" s="65"/>
      <c r="M521" s="65"/>
      <c r="N521" s="65"/>
      <c r="O521" s="65"/>
      <c r="P521" s="65"/>
      <c r="Q521" s="65"/>
      <c r="R521" s="65"/>
      <c r="S521" s="65"/>
      <c r="AI521" s="64"/>
    </row>
    <row r="522" spans="1:35" ht="16.5">
      <c r="A522" s="65"/>
      <c r="B522" s="65"/>
      <c r="C522" s="65"/>
      <c r="D522" s="65"/>
      <c r="E522" s="65"/>
      <c r="F522" s="65"/>
      <c r="G522" s="65"/>
      <c r="H522" s="65"/>
      <c r="I522" s="65"/>
      <c r="J522" s="65"/>
      <c r="K522" s="65"/>
      <c r="L522" s="65"/>
      <c r="M522" s="65"/>
      <c r="N522" s="65"/>
      <c r="O522" s="65"/>
      <c r="P522" s="65"/>
      <c r="Q522" s="65"/>
      <c r="R522" s="65"/>
      <c r="S522" s="65"/>
      <c r="AI522" s="64"/>
    </row>
    <row r="523" spans="1:35" ht="16.5">
      <c r="A523" s="65"/>
      <c r="B523" s="65"/>
      <c r="C523" s="65"/>
      <c r="D523" s="65"/>
      <c r="E523" s="65"/>
      <c r="F523" s="65"/>
      <c r="G523" s="65"/>
      <c r="H523" s="65"/>
      <c r="I523" s="65"/>
      <c r="J523" s="65"/>
      <c r="K523" s="65"/>
      <c r="L523" s="65"/>
      <c r="M523" s="65"/>
      <c r="N523" s="65"/>
      <c r="O523" s="65"/>
      <c r="P523" s="65"/>
      <c r="Q523" s="65"/>
      <c r="R523" s="65"/>
      <c r="S523" s="65"/>
      <c r="AI523" s="64"/>
    </row>
    <row r="524" spans="1:35" ht="16.5">
      <c r="A524" s="65"/>
      <c r="B524" s="65"/>
      <c r="C524" s="65"/>
      <c r="D524" s="65"/>
      <c r="E524" s="65"/>
      <c r="F524" s="65"/>
      <c r="G524" s="65"/>
      <c r="H524" s="65"/>
      <c r="I524" s="65"/>
      <c r="J524" s="65"/>
      <c r="K524" s="65"/>
      <c r="L524" s="65"/>
      <c r="M524" s="65"/>
      <c r="N524" s="65"/>
      <c r="O524" s="65"/>
      <c r="P524" s="65"/>
      <c r="Q524" s="65"/>
      <c r="R524" s="65"/>
      <c r="S524" s="65"/>
      <c r="AI524" s="64"/>
    </row>
    <row r="525" spans="1:35" ht="16.5">
      <c r="A525" s="65"/>
      <c r="B525" s="65"/>
      <c r="C525" s="65"/>
      <c r="D525" s="65"/>
      <c r="E525" s="65"/>
      <c r="F525" s="65"/>
      <c r="G525" s="65"/>
      <c r="H525" s="65"/>
      <c r="I525" s="65"/>
      <c r="J525" s="65"/>
      <c r="K525" s="65"/>
      <c r="L525" s="65"/>
      <c r="M525" s="65"/>
      <c r="N525" s="65"/>
      <c r="O525" s="65"/>
      <c r="P525" s="65"/>
      <c r="Q525" s="65"/>
      <c r="R525" s="65"/>
      <c r="S525" s="65"/>
      <c r="AI525" s="64"/>
    </row>
    <row r="526" spans="1:35" ht="16.5">
      <c r="A526" s="65"/>
      <c r="B526" s="65"/>
      <c r="C526" s="65"/>
      <c r="D526" s="65"/>
      <c r="E526" s="65"/>
      <c r="F526" s="65"/>
      <c r="G526" s="65"/>
      <c r="H526" s="65"/>
      <c r="I526" s="65"/>
      <c r="J526" s="65"/>
      <c r="K526" s="65"/>
      <c r="L526" s="65"/>
      <c r="M526" s="65"/>
      <c r="N526" s="65"/>
      <c r="O526" s="65"/>
      <c r="P526" s="65"/>
      <c r="Q526" s="65"/>
      <c r="R526" s="65"/>
      <c r="S526" s="65"/>
      <c r="AI526" s="64"/>
    </row>
    <row r="527" spans="1:35" ht="16.5">
      <c r="A527" s="65"/>
      <c r="B527" s="65"/>
      <c r="C527" s="65"/>
      <c r="D527" s="65"/>
      <c r="E527" s="65"/>
      <c r="F527" s="65"/>
      <c r="G527" s="65"/>
      <c r="H527" s="65"/>
      <c r="I527" s="65"/>
      <c r="J527" s="65"/>
      <c r="K527" s="65"/>
      <c r="L527" s="65"/>
      <c r="M527" s="65"/>
      <c r="N527" s="65"/>
      <c r="O527" s="65"/>
      <c r="P527" s="65"/>
      <c r="Q527" s="65"/>
      <c r="R527" s="65"/>
      <c r="S527" s="65"/>
      <c r="AI527" s="64"/>
    </row>
    <row r="528" spans="1:35" ht="16.5">
      <c r="A528" s="65"/>
      <c r="B528" s="65"/>
      <c r="C528" s="65"/>
      <c r="D528" s="65"/>
      <c r="E528" s="65"/>
      <c r="F528" s="65"/>
      <c r="G528" s="65"/>
      <c r="H528" s="65"/>
      <c r="I528" s="65"/>
      <c r="J528" s="65"/>
      <c r="K528" s="65"/>
      <c r="L528" s="65"/>
      <c r="M528" s="65"/>
      <c r="N528" s="65"/>
      <c r="O528" s="65"/>
      <c r="P528" s="65"/>
      <c r="Q528" s="65"/>
      <c r="R528" s="65"/>
      <c r="S528" s="65"/>
      <c r="AI528" s="64"/>
    </row>
    <row r="529" spans="1:35" ht="16.5">
      <c r="A529" s="65"/>
      <c r="B529" s="65"/>
      <c r="C529" s="65"/>
      <c r="D529" s="65"/>
      <c r="E529" s="65"/>
      <c r="F529" s="65"/>
      <c r="G529" s="65"/>
      <c r="H529" s="65"/>
      <c r="I529" s="65"/>
      <c r="J529" s="65"/>
      <c r="K529" s="65"/>
      <c r="L529" s="65"/>
      <c r="M529" s="65"/>
      <c r="N529" s="65"/>
      <c r="O529" s="65"/>
      <c r="P529" s="65"/>
      <c r="Q529" s="65"/>
      <c r="R529" s="65"/>
      <c r="S529" s="65"/>
      <c r="AI529" s="64"/>
    </row>
    <row r="530" spans="1:35" ht="16.5">
      <c r="A530" s="65"/>
      <c r="B530" s="65"/>
      <c r="C530" s="65"/>
      <c r="D530" s="65"/>
      <c r="E530" s="65"/>
      <c r="F530" s="65"/>
      <c r="G530" s="65"/>
      <c r="H530" s="65"/>
      <c r="I530" s="65"/>
      <c r="J530" s="65"/>
      <c r="K530" s="65"/>
      <c r="L530" s="65"/>
      <c r="M530" s="65"/>
      <c r="N530" s="65"/>
      <c r="O530" s="65"/>
      <c r="P530" s="65"/>
      <c r="Q530" s="65"/>
      <c r="R530" s="65"/>
      <c r="S530" s="65"/>
      <c r="AI530" s="64"/>
    </row>
    <row r="531" spans="1:35" ht="16.5">
      <c r="A531" s="65"/>
      <c r="B531" s="65"/>
      <c r="C531" s="65"/>
      <c r="D531" s="65"/>
      <c r="E531" s="65"/>
      <c r="F531" s="65"/>
      <c r="G531" s="65"/>
      <c r="H531" s="65"/>
      <c r="I531" s="65"/>
      <c r="J531" s="65"/>
      <c r="K531" s="65"/>
      <c r="L531" s="65"/>
      <c r="M531" s="65"/>
      <c r="N531" s="65"/>
      <c r="O531" s="65"/>
      <c r="P531" s="65"/>
      <c r="Q531" s="65"/>
      <c r="R531" s="65"/>
      <c r="S531" s="65"/>
      <c r="AI531" s="64"/>
    </row>
    <row r="532" spans="1:35" ht="16.5">
      <c r="A532" s="65"/>
      <c r="B532" s="65"/>
      <c r="C532" s="65"/>
      <c r="D532" s="65"/>
      <c r="E532" s="65"/>
      <c r="F532" s="65"/>
      <c r="G532" s="65"/>
      <c r="H532" s="65"/>
      <c r="I532" s="65"/>
      <c r="J532" s="65"/>
      <c r="K532" s="65"/>
      <c r="L532" s="65"/>
      <c r="M532" s="65"/>
      <c r="N532" s="65"/>
      <c r="O532" s="65"/>
      <c r="P532" s="65"/>
      <c r="Q532" s="65"/>
      <c r="R532" s="65"/>
      <c r="S532" s="65"/>
      <c r="AI532" s="64"/>
    </row>
    <row r="533" spans="1:35" ht="16.5">
      <c r="A533" s="65"/>
      <c r="B533" s="65"/>
      <c r="C533" s="65"/>
      <c r="D533" s="65"/>
      <c r="E533" s="65"/>
      <c r="F533" s="65"/>
      <c r="G533" s="65"/>
      <c r="H533" s="65"/>
      <c r="I533" s="65"/>
      <c r="J533" s="65"/>
      <c r="K533" s="65"/>
      <c r="L533" s="65"/>
      <c r="M533" s="65"/>
      <c r="N533" s="65"/>
      <c r="O533" s="65"/>
      <c r="P533" s="65"/>
      <c r="Q533" s="65"/>
      <c r="R533" s="65"/>
      <c r="S533" s="65"/>
      <c r="AI533" s="64"/>
    </row>
    <row r="534" spans="1:35" ht="16.5">
      <c r="A534" s="65"/>
      <c r="B534" s="65"/>
      <c r="C534" s="65"/>
      <c r="D534" s="65"/>
      <c r="E534" s="65"/>
      <c r="F534" s="65"/>
      <c r="G534" s="65"/>
      <c r="H534" s="65"/>
      <c r="I534" s="65"/>
      <c r="J534" s="65"/>
      <c r="K534" s="65"/>
      <c r="L534" s="65"/>
      <c r="M534" s="65"/>
      <c r="N534" s="65"/>
      <c r="O534" s="65"/>
      <c r="P534" s="65"/>
      <c r="Q534" s="65"/>
      <c r="R534" s="65"/>
      <c r="S534" s="65"/>
      <c r="AI534" s="64"/>
    </row>
    <row r="535" spans="1:35" ht="16.5">
      <c r="A535" s="65"/>
      <c r="B535" s="65"/>
      <c r="C535" s="65"/>
      <c r="D535" s="65"/>
      <c r="E535" s="65"/>
      <c r="F535" s="65"/>
      <c r="G535" s="65"/>
      <c r="H535" s="65"/>
      <c r="I535" s="65"/>
      <c r="J535" s="65"/>
      <c r="K535" s="65"/>
      <c r="L535" s="65"/>
      <c r="M535" s="65"/>
      <c r="N535" s="65"/>
      <c r="O535" s="65"/>
      <c r="P535" s="65"/>
      <c r="Q535" s="65"/>
      <c r="R535" s="65"/>
      <c r="S535" s="65"/>
      <c r="AI535" s="64"/>
    </row>
    <row r="536" spans="1:35" ht="16.5">
      <c r="A536" s="65"/>
      <c r="B536" s="65"/>
      <c r="C536" s="65"/>
      <c r="D536" s="65"/>
      <c r="E536" s="65"/>
      <c r="F536" s="65"/>
      <c r="G536" s="65"/>
      <c r="H536" s="65"/>
      <c r="I536" s="65"/>
      <c r="J536" s="65"/>
      <c r="K536" s="65"/>
      <c r="L536" s="65"/>
      <c r="M536" s="65"/>
      <c r="N536" s="65"/>
      <c r="O536" s="65"/>
      <c r="P536" s="65"/>
      <c r="Q536" s="65"/>
      <c r="R536" s="65"/>
      <c r="S536" s="65"/>
      <c r="AI536" s="64"/>
    </row>
    <row r="537" spans="1:35" ht="16.5">
      <c r="A537" s="65"/>
      <c r="B537" s="65"/>
      <c r="C537" s="65"/>
      <c r="D537" s="65"/>
      <c r="E537" s="65"/>
      <c r="F537" s="65"/>
      <c r="G537" s="65"/>
      <c r="H537" s="65"/>
      <c r="I537" s="65"/>
      <c r="J537" s="65"/>
      <c r="K537" s="65"/>
      <c r="L537" s="65"/>
      <c r="M537" s="65"/>
      <c r="N537" s="65"/>
      <c r="O537" s="65"/>
      <c r="P537" s="65"/>
      <c r="Q537" s="65"/>
      <c r="R537" s="65"/>
      <c r="S537" s="65"/>
      <c r="AI537" s="64"/>
    </row>
    <row r="538" spans="1:35" ht="16.5">
      <c r="A538" s="65"/>
      <c r="B538" s="65"/>
      <c r="C538" s="65"/>
      <c r="D538" s="65"/>
      <c r="E538" s="65"/>
      <c r="F538" s="65"/>
      <c r="G538" s="65"/>
      <c r="H538" s="65"/>
      <c r="I538" s="65"/>
      <c r="J538" s="65"/>
      <c r="K538" s="65"/>
      <c r="L538" s="65"/>
      <c r="M538" s="65"/>
      <c r="N538" s="65"/>
      <c r="O538" s="65"/>
      <c r="P538" s="65"/>
      <c r="Q538" s="65"/>
      <c r="R538" s="65"/>
      <c r="S538" s="65"/>
      <c r="AI538" s="64"/>
    </row>
    <row r="539" spans="1:35" ht="16.5">
      <c r="A539" s="65"/>
      <c r="B539" s="65"/>
      <c r="C539" s="65"/>
      <c r="D539" s="65"/>
      <c r="E539" s="65"/>
      <c r="F539" s="65"/>
      <c r="G539" s="65"/>
      <c r="H539" s="65"/>
      <c r="I539" s="65"/>
      <c r="J539" s="65"/>
      <c r="K539" s="65"/>
      <c r="L539" s="65"/>
      <c r="M539" s="65"/>
      <c r="N539" s="65"/>
      <c r="O539" s="65"/>
      <c r="P539" s="65"/>
      <c r="Q539" s="65"/>
      <c r="R539" s="65"/>
      <c r="S539" s="65"/>
      <c r="AI539" s="64"/>
    </row>
    <row r="540" spans="1:35" ht="16.5">
      <c r="A540" s="65"/>
      <c r="B540" s="65"/>
      <c r="C540" s="65"/>
      <c r="D540" s="65"/>
      <c r="E540" s="65"/>
      <c r="F540" s="65"/>
      <c r="G540" s="65"/>
      <c r="H540" s="65"/>
      <c r="I540" s="65"/>
      <c r="J540" s="65"/>
      <c r="K540" s="65"/>
      <c r="L540" s="65"/>
      <c r="M540" s="65"/>
      <c r="N540" s="65"/>
      <c r="O540" s="65"/>
      <c r="P540" s="65"/>
      <c r="Q540" s="65"/>
      <c r="R540" s="65"/>
      <c r="S540" s="65"/>
      <c r="AI540" s="64"/>
    </row>
    <row r="541" spans="1:35" ht="16.5">
      <c r="A541" s="65"/>
      <c r="B541" s="65"/>
      <c r="C541" s="65"/>
      <c r="D541" s="65"/>
      <c r="E541" s="65"/>
      <c r="F541" s="65"/>
      <c r="G541" s="65"/>
      <c r="H541" s="65"/>
      <c r="I541" s="65"/>
      <c r="J541" s="65"/>
      <c r="K541" s="65"/>
      <c r="L541" s="65"/>
      <c r="M541" s="65"/>
      <c r="N541" s="65"/>
      <c r="O541" s="65"/>
      <c r="P541" s="65"/>
      <c r="Q541" s="65"/>
      <c r="R541" s="65"/>
      <c r="S541" s="65"/>
      <c r="AI541" s="64"/>
    </row>
    <row r="542" spans="1:35" ht="16.5">
      <c r="A542" s="65"/>
      <c r="B542" s="65"/>
      <c r="C542" s="65"/>
      <c r="D542" s="65"/>
      <c r="E542" s="65"/>
      <c r="F542" s="65"/>
      <c r="G542" s="65"/>
      <c r="H542" s="65"/>
      <c r="I542" s="65"/>
      <c r="J542" s="65"/>
      <c r="K542" s="65"/>
      <c r="L542" s="65"/>
      <c r="M542" s="65"/>
      <c r="N542" s="65"/>
      <c r="O542" s="65"/>
      <c r="P542" s="65"/>
      <c r="Q542" s="65"/>
      <c r="R542" s="65"/>
      <c r="S542" s="65"/>
      <c r="AI542" s="64"/>
    </row>
    <row r="543" spans="1:35" ht="16.5">
      <c r="A543" s="65"/>
      <c r="B543" s="65"/>
      <c r="C543" s="65"/>
      <c r="D543" s="65"/>
      <c r="E543" s="65"/>
      <c r="F543" s="65"/>
      <c r="G543" s="65"/>
      <c r="H543" s="65"/>
      <c r="I543" s="65"/>
      <c r="J543" s="65"/>
      <c r="K543" s="65"/>
      <c r="L543" s="65"/>
      <c r="M543" s="65"/>
      <c r="N543" s="65"/>
      <c r="O543" s="65"/>
      <c r="P543" s="65"/>
      <c r="Q543" s="65"/>
      <c r="R543" s="65"/>
      <c r="S543" s="65"/>
      <c r="AI543" s="64"/>
    </row>
    <row r="544" spans="1:35" ht="16.5">
      <c r="A544" s="65"/>
      <c r="B544" s="65"/>
      <c r="C544" s="65"/>
      <c r="D544" s="65"/>
      <c r="E544" s="65"/>
      <c r="F544" s="65"/>
      <c r="G544" s="65"/>
      <c r="H544" s="65"/>
      <c r="I544" s="65"/>
      <c r="J544" s="65"/>
      <c r="K544" s="65"/>
      <c r="L544" s="65"/>
      <c r="M544" s="65"/>
      <c r="N544" s="65"/>
      <c r="O544" s="65"/>
      <c r="P544" s="65"/>
      <c r="Q544" s="65"/>
      <c r="R544" s="65"/>
      <c r="S544" s="65"/>
      <c r="AI544" s="64"/>
    </row>
    <row r="545" spans="1:35" ht="16.5">
      <c r="A545" s="65"/>
      <c r="B545" s="65"/>
      <c r="C545" s="65"/>
      <c r="D545" s="65"/>
      <c r="E545" s="65"/>
      <c r="F545" s="65"/>
      <c r="G545" s="65"/>
      <c r="H545" s="65"/>
      <c r="I545" s="65"/>
      <c r="J545" s="65"/>
      <c r="K545" s="65"/>
      <c r="L545" s="65"/>
      <c r="M545" s="65"/>
      <c r="N545" s="65"/>
      <c r="O545" s="65"/>
      <c r="P545" s="65"/>
      <c r="Q545" s="65"/>
      <c r="R545" s="65"/>
      <c r="S545" s="65"/>
      <c r="AI545" s="64"/>
    </row>
    <row r="546" spans="1:35" ht="16.5">
      <c r="A546" s="65"/>
      <c r="B546" s="65"/>
      <c r="C546" s="65"/>
      <c r="D546" s="65"/>
      <c r="E546" s="65"/>
      <c r="F546" s="65"/>
      <c r="G546" s="65"/>
      <c r="H546" s="65"/>
      <c r="I546" s="65"/>
      <c r="J546" s="65"/>
      <c r="K546" s="65"/>
      <c r="L546" s="65"/>
      <c r="M546" s="65"/>
      <c r="N546" s="65"/>
      <c r="O546" s="65"/>
      <c r="P546" s="65"/>
      <c r="Q546" s="65"/>
      <c r="R546" s="65"/>
      <c r="S546" s="65"/>
      <c r="AI546" s="64"/>
    </row>
    <row r="547" spans="1:35" ht="16.5">
      <c r="A547" s="65"/>
      <c r="B547" s="65"/>
      <c r="C547" s="65"/>
      <c r="D547" s="65"/>
      <c r="E547" s="65"/>
      <c r="F547" s="65"/>
      <c r="G547" s="65"/>
      <c r="H547" s="65"/>
      <c r="I547" s="65"/>
      <c r="J547" s="65"/>
      <c r="K547" s="65"/>
      <c r="L547" s="65"/>
      <c r="M547" s="65"/>
      <c r="N547" s="65"/>
      <c r="O547" s="65"/>
      <c r="P547" s="65"/>
      <c r="Q547" s="65"/>
      <c r="R547" s="65"/>
      <c r="S547" s="65"/>
      <c r="AI547" s="64"/>
    </row>
    <row r="548" spans="1:35" ht="16.5">
      <c r="A548" s="65"/>
      <c r="B548" s="65"/>
      <c r="C548" s="65"/>
      <c r="D548" s="65"/>
      <c r="E548" s="65"/>
      <c r="F548" s="65"/>
      <c r="G548" s="65"/>
      <c r="H548" s="65"/>
      <c r="I548" s="65"/>
      <c r="J548" s="65"/>
      <c r="K548" s="65"/>
      <c r="L548" s="65"/>
      <c r="M548" s="65"/>
      <c r="N548" s="65"/>
      <c r="O548" s="65"/>
      <c r="P548" s="65"/>
      <c r="Q548" s="65"/>
      <c r="R548" s="65"/>
      <c r="S548" s="65"/>
      <c r="AI548" s="64"/>
    </row>
    <row r="549" spans="1:35" ht="16.5">
      <c r="A549" s="65"/>
      <c r="B549" s="65"/>
      <c r="C549" s="65"/>
      <c r="D549" s="65"/>
      <c r="E549" s="65"/>
      <c r="F549" s="65"/>
      <c r="G549" s="65"/>
      <c r="H549" s="65"/>
      <c r="I549" s="65"/>
      <c r="J549" s="65"/>
      <c r="K549" s="65"/>
      <c r="L549" s="65"/>
      <c r="M549" s="65"/>
      <c r="N549" s="65"/>
      <c r="O549" s="65"/>
      <c r="P549" s="65"/>
      <c r="Q549" s="65"/>
      <c r="R549" s="65"/>
      <c r="S549" s="65"/>
      <c r="AI549" s="64"/>
    </row>
    <row r="550" spans="1:35" ht="16.5">
      <c r="A550" s="65"/>
      <c r="B550" s="65"/>
      <c r="C550" s="65"/>
      <c r="D550" s="65"/>
      <c r="E550" s="65"/>
      <c r="F550" s="65"/>
      <c r="G550" s="65"/>
      <c r="H550" s="65"/>
      <c r="I550" s="65"/>
      <c r="J550" s="65"/>
      <c r="K550" s="65"/>
      <c r="L550" s="65"/>
      <c r="M550" s="65"/>
      <c r="N550" s="65"/>
      <c r="O550" s="65"/>
      <c r="P550" s="65"/>
      <c r="Q550" s="65"/>
      <c r="R550" s="65"/>
      <c r="S550" s="65"/>
      <c r="AI550" s="64"/>
    </row>
    <row r="551" spans="1:35" ht="16.5">
      <c r="A551" s="65"/>
      <c r="B551" s="65"/>
      <c r="C551" s="65"/>
      <c r="D551" s="65"/>
      <c r="E551" s="65"/>
      <c r="F551" s="65"/>
      <c r="G551" s="65"/>
      <c r="H551" s="65"/>
      <c r="I551" s="65"/>
      <c r="J551" s="65"/>
      <c r="K551" s="65"/>
      <c r="L551" s="65"/>
      <c r="M551" s="65"/>
      <c r="N551" s="65"/>
      <c r="O551" s="65"/>
      <c r="P551" s="65"/>
      <c r="Q551" s="65"/>
      <c r="R551" s="65"/>
      <c r="S551" s="65"/>
      <c r="AI551" s="64"/>
    </row>
    <row r="552" spans="1:35" ht="16.5">
      <c r="A552" s="65"/>
      <c r="B552" s="65"/>
      <c r="C552" s="65"/>
      <c r="D552" s="65"/>
      <c r="E552" s="65"/>
      <c r="F552" s="65"/>
      <c r="G552" s="65"/>
      <c r="H552" s="65"/>
      <c r="I552" s="65"/>
      <c r="J552" s="65"/>
      <c r="K552" s="65"/>
      <c r="L552" s="65"/>
      <c r="M552" s="65"/>
      <c r="N552" s="65"/>
      <c r="O552" s="65"/>
      <c r="P552" s="65"/>
      <c r="Q552" s="65"/>
      <c r="R552" s="65"/>
      <c r="S552" s="65"/>
      <c r="AI552" s="64"/>
    </row>
    <row r="553" spans="1:35" ht="16.5">
      <c r="A553" s="65"/>
      <c r="B553" s="65"/>
      <c r="C553" s="65"/>
      <c r="D553" s="65"/>
      <c r="E553" s="65"/>
      <c r="F553" s="65"/>
      <c r="G553" s="65"/>
      <c r="H553" s="65"/>
      <c r="I553" s="65"/>
      <c r="J553" s="65"/>
      <c r="K553" s="65"/>
      <c r="L553" s="65"/>
      <c r="M553" s="65"/>
      <c r="N553" s="65"/>
      <c r="O553" s="65"/>
      <c r="P553" s="65"/>
      <c r="Q553" s="65"/>
      <c r="R553" s="65"/>
      <c r="S553" s="65"/>
      <c r="AI553" s="64"/>
    </row>
    <row r="554" spans="1:35" ht="16.5">
      <c r="A554" s="65"/>
      <c r="B554" s="65"/>
      <c r="C554" s="65"/>
      <c r="D554" s="65"/>
      <c r="E554" s="65"/>
      <c r="F554" s="65"/>
      <c r="G554" s="65"/>
      <c r="H554" s="65"/>
      <c r="I554" s="65"/>
      <c r="J554" s="65"/>
      <c r="K554" s="65"/>
      <c r="L554" s="65"/>
      <c r="M554" s="65"/>
      <c r="N554" s="65"/>
      <c r="O554" s="65"/>
      <c r="P554" s="65"/>
      <c r="Q554" s="65"/>
      <c r="R554" s="65"/>
      <c r="S554" s="65"/>
      <c r="AI554" s="64"/>
    </row>
    <row r="555" spans="1:35" ht="16.5">
      <c r="A555" s="65"/>
      <c r="B555" s="65"/>
      <c r="C555" s="65"/>
      <c r="D555" s="65"/>
      <c r="E555" s="65"/>
      <c r="F555" s="65"/>
      <c r="G555" s="65"/>
      <c r="H555" s="65"/>
      <c r="I555" s="65"/>
      <c r="J555" s="65"/>
      <c r="K555" s="65"/>
      <c r="L555" s="65"/>
      <c r="M555" s="65"/>
      <c r="N555" s="65"/>
      <c r="O555" s="65"/>
      <c r="P555" s="65"/>
      <c r="Q555" s="65"/>
      <c r="R555" s="65"/>
      <c r="S555" s="65"/>
      <c r="AI555" s="64"/>
    </row>
    <row r="556" spans="1:35" ht="16.5">
      <c r="A556" s="65"/>
      <c r="B556" s="65"/>
      <c r="C556" s="65"/>
      <c r="D556" s="65"/>
      <c r="E556" s="65"/>
      <c r="F556" s="65"/>
      <c r="G556" s="65"/>
      <c r="H556" s="65"/>
      <c r="I556" s="65"/>
      <c r="J556" s="65"/>
      <c r="K556" s="65"/>
      <c r="L556" s="65"/>
      <c r="M556" s="65"/>
      <c r="N556" s="65"/>
      <c r="O556" s="65"/>
      <c r="P556" s="65"/>
      <c r="Q556" s="65"/>
      <c r="R556" s="65"/>
      <c r="S556" s="65"/>
      <c r="AI556" s="64"/>
    </row>
    <row r="557" spans="1:35" ht="16.5">
      <c r="A557" s="65"/>
      <c r="B557" s="65"/>
      <c r="C557" s="65"/>
      <c r="D557" s="65"/>
      <c r="E557" s="65"/>
      <c r="F557" s="65"/>
      <c r="G557" s="65"/>
      <c r="H557" s="65"/>
      <c r="I557" s="65"/>
      <c r="J557" s="65"/>
      <c r="K557" s="65"/>
      <c r="L557" s="65"/>
      <c r="M557" s="65"/>
      <c r="N557" s="65"/>
      <c r="O557" s="65"/>
      <c r="P557" s="65"/>
      <c r="Q557" s="65"/>
      <c r="R557" s="65"/>
      <c r="S557" s="65"/>
      <c r="AI557" s="64"/>
    </row>
    <row r="558" spans="1:35" ht="16.5">
      <c r="A558" s="65"/>
      <c r="B558" s="65"/>
      <c r="C558" s="65"/>
      <c r="D558" s="65"/>
      <c r="E558" s="65"/>
      <c r="F558" s="65"/>
      <c r="G558" s="65"/>
      <c r="H558" s="65"/>
      <c r="I558" s="65"/>
      <c r="J558" s="65"/>
      <c r="K558" s="65"/>
      <c r="L558" s="65"/>
      <c r="M558" s="65"/>
      <c r="N558" s="65"/>
      <c r="O558" s="65"/>
      <c r="P558" s="65"/>
      <c r="Q558" s="65"/>
      <c r="R558" s="65"/>
      <c r="S558" s="65"/>
      <c r="AI558" s="64"/>
    </row>
    <row r="559" spans="1:35" ht="16.5">
      <c r="A559" s="65"/>
      <c r="B559" s="65"/>
      <c r="C559" s="65"/>
      <c r="D559" s="65"/>
      <c r="E559" s="65"/>
      <c r="F559" s="65"/>
      <c r="G559" s="65"/>
      <c r="H559" s="65"/>
      <c r="I559" s="65"/>
      <c r="J559" s="65"/>
      <c r="K559" s="65"/>
      <c r="L559" s="65"/>
      <c r="M559" s="65"/>
      <c r="N559" s="65"/>
      <c r="O559" s="65"/>
      <c r="P559" s="65"/>
      <c r="Q559" s="65"/>
      <c r="R559" s="65"/>
      <c r="S559" s="65"/>
      <c r="AI559" s="64"/>
    </row>
    <row r="560" spans="1:35" ht="16.5">
      <c r="A560" s="65"/>
      <c r="B560" s="65"/>
      <c r="C560" s="65"/>
      <c r="D560" s="65"/>
      <c r="E560" s="65"/>
      <c r="F560" s="65"/>
      <c r="G560" s="65"/>
      <c r="H560" s="65"/>
      <c r="I560" s="65"/>
      <c r="J560" s="65"/>
      <c r="K560" s="65"/>
      <c r="L560" s="65"/>
      <c r="M560" s="65"/>
      <c r="N560" s="65"/>
      <c r="O560" s="65"/>
      <c r="P560" s="65"/>
      <c r="Q560" s="65"/>
      <c r="R560" s="65"/>
      <c r="S560" s="65"/>
      <c r="AI560" s="64"/>
    </row>
    <row r="561" spans="1:35" ht="16.5">
      <c r="A561" s="65"/>
      <c r="B561" s="65"/>
      <c r="C561" s="65"/>
      <c r="D561" s="65"/>
      <c r="E561" s="65"/>
      <c r="F561" s="65"/>
      <c r="G561" s="65"/>
      <c r="H561" s="65"/>
      <c r="I561" s="65"/>
      <c r="J561" s="65"/>
      <c r="K561" s="65"/>
      <c r="L561" s="65"/>
      <c r="M561" s="65"/>
      <c r="N561" s="65"/>
      <c r="O561" s="65"/>
      <c r="P561" s="65"/>
      <c r="Q561" s="65"/>
      <c r="R561" s="65"/>
      <c r="S561" s="65"/>
      <c r="AI561" s="64"/>
    </row>
    <row r="562" spans="1:35" ht="16.5">
      <c r="A562" s="65"/>
      <c r="B562" s="65"/>
      <c r="C562" s="65"/>
      <c r="D562" s="65"/>
      <c r="E562" s="65"/>
      <c r="F562" s="65"/>
      <c r="G562" s="65"/>
      <c r="H562" s="65"/>
      <c r="I562" s="65"/>
      <c r="J562" s="65"/>
      <c r="K562" s="65"/>
      <c r="L562" s="65"/>
      <c r="M562" s="65"/>
      <c r="N562" s="65"/>
      <c r="O562" s="65"/>
      <c r="P562" s="65"/>
      <c r="Q562" s="65"/>
      <c r="R562" s="65"/>
      <c r="S562" s="65"/>
      <c r="AI562" s="64"/>
    </row>
    <row r="563" spans="1:35" ht="16.5">
      <c r="A563" s="65"/>
      <c r="B563" s="65"/>
      <c r="C563" s="65"/>
      <c r="D563" s="65"/>
      <c r="E563" s="65"/>
      <c r="F563" s="65"/>
      <c r="G563" s="65"/>
      <c r="H563" s="65"/>
      <c r="I563" s="65"/>
      <c r="J563" s="65"/>
      <c r="K563" s="65"/>
      <c r="L563" s="65"/>
      <c r="M563" s="65"/>
      <c r="N563" s="65"/>
      <c r="O563" s="65"/>
      <c r="P563" s="65"/>
      <c r="Q563" s="65"/>
      <c r="R563" s="65"/>
      <c r="S563" s="65"/>
      <c r="AI563" s="64"/>
    </row>
    <row r="564" spans="1:35" ht="16.5">
      <c r="A564" s="65"/>
      <c r="B564" s="65"/>
      <c r="C564" s="65"/>
      <c r="D564" s="65"/>
      <c r="E564" s="65"/>
      <c r="F564" s="65"/>
      <c r="G564" s="65"/>
      <c r="H564" s="65"/>
      <c r="I564" s="65"/>
      <c r="J564" s="65"/>
      <c r="K564" s="65"/>
      <c r="L564" s="65"/>
      <c r="M564" s="65"/>
      <c r="N564" s="65"/>
      <c r="O564" s="65"/>
      <c r="P564" s="65"/>
      <c r="Q564" s="65"/>
      <c r="R564" s="65"/>
      <c r="S564" s="65"/>
      <c r="AI564" s="64"/>
    </row>
    <row r="565" spans="1:35" ht="16.5">
      <c r="A565" s="65"/>
      <c r="B565" s="65"/>
      <c r="C565" s="65"/>
      <c r="D565" s="65"/>
      <c r="E565" s="65"/>
      <c r="F565" s="65"/>
      <c r="G565" s="65"/>
      <c r="H565" s="65"/>
      <c r="I565" s="65"/>
      <c r="J565" s="65"/>
      <c r="K565" s="65"/>
      <c r="L565" s="65"/>
      <c r="M565" s="65"/>
      <c r="N565" s="65"/>
      <c r="O565" s="65"/>
      <c r="P565" s="65"/>
      <c r="Q565" s="65"/>
      <c r="R565" s="65"/>
      <c r="S565" s="65"/>
      <c r="AI565" s="64"/>
    </row>
    <row r="566" spans="1:35" ht="16.5">
      <c r="A566" s="65"/>
      <c r="B566" s="65"/>
      <c r="C566" s="65"/>
      <c r="D566" s="65"/>
      <c r="E566" s="65"/>
      <c r="F566" s="65"/>
      <c r="G566" s="65"/>
      <c r="H566" s="65"/>
      <c r="I566" s="65"/>
      <c r="J566" s="65"/>
      <c r="K566" s="65"/>
      <c r="L566" s="65"/>
      <c r="M566" s="65"/>
      <c r="N566" s="65"/>
      <c r="O566" s="65"/>
      <c r="P566" s="65"/>
      <c r="Q566" s="65"/>
      <c r="R566" s="65"/>
      <c r="S566" s="65"/>
      <c r="AI566" s="64"/>
    </row>
    <row r="567" spans="1:35" ht="16.5">
      <c r="A567" s="65"/>
      <c r="B567" s="65"/>
      <c r="C567" s="65"/>
      <c r="D567" s="65"/>
      <c r="E567" s="65"/>
      <c r="F567" s="65"/>
      <c r="G567" s="65"/>
      <c r="H567" s="65"/>
      <c r="I567" s="65"/>
      <c r="J567" s="65"/>
      <c r="K567" s="65"/>
      <c r="L567" s="65"/>
      <c r="M567" s="65"/>
      <c r="N567" s="65"/>
      <c r="O567" s="65"/>
      <c r="P567" s="65"/>
      <c r="Q567" s="65"/>
      <c r="R567" s="65"/>
      <c r="S567" s="65"/>
      <c r="AI567" s="64"/>
    </row>
    <row r="568" spans="1:35" ht="16.5">
      <c r="A568" s="65"/>
      <c r="B568" s="65"/>
      <c r="C568" s="65"/>
      <c r="D568" s="65"/>
      <c r="E568" s="65"/>
      <c r="F568" s="65"/>
      <c r="G568" s="65"/>
      <c r="H568" s="65"/>
      <c r="I568" s="65"/>
      <c r="J568" s="65"/>
      <c r="K568" s="65"/>
      <c r="L568" s="65"/>
      <c r="M568" s="65"/>
      <c r="N568" s="65"/>
      <c r="O568" s="65"/>
      <c r="P568" s="65"/>
      <c r="Q568" s="65"/>
      <c r="R568" s="65"/>
      <c r="S568" s="65"/>
      <c r="AI568" s="64"/>
    </row>
    <row r="569" spans="1:35" ht="16.5">
      <c r="A569" s="65"/>
      <c r="B569" s="65"/>
      <c r="C569" s="65"/>
      <c r="D569" s="65"/>
      <c r="E569" s="65"/>
      <c r="F569" s="65"/>
      <c r="G569" s="65"/>
      <c r="H569" s="65"/>
      <c r="I569" s="65"/>
      <c r="J569" s="65"/>
      <c r="K569" s="65"/>
      <c r="L569" s="65"/>
      <c r="M569" s="65"/>
      <c r="N569" s="65"/>
      <c r="O569" s="65"/>
      <c r="P569" s="65"/>
      <c r="Q569" s="65"/>
      <c r="R569" s="65"/>
      <c r="S569" s="65"/>
      <c r="AI569" s="64"/>
    </row>
    <row r="570" spans="1:35" ht="16.5">
      <c r="A570" s="65"/>
      <c r="B570" s="65"/>
      <c r="C570" s="65"/>
      <c r="D570" s="65"/>
      <c r="E570" s="65"/>
      <c r="F570" s="65"/>
      <c r="G570" s="65"/>
      <c r="H570" s="65"/>
      <c r="I570" s="65"/>
      <c r="J570" s="65"/>
      <c r="K570" s="65"/>
      <c r="L570" s="65"/>
      <c r="M570" s="65"/>
      <c r="N570" s="65"/>
      <c r="O570" s="65"/>
      <c r="P570" s="65"/>
      <c r="Q570" s="65"/>
      <c r="R570" s="65"/>
      <c r="S570" s="65"/>
      <c r="AI570" s="64"/>
    </row>
    <row r="571" spans="1:35" ht="16.5">
      <c r="A571" s="65"/>
      <c r="B571" s="65"/>
      <c r="C571" s="65"/>
      <c r="D571" s="65"/>
      <c r="E571" s="65"/>
      <c r="F571" s="65"/>
      <c r="G571" s="65"/>
      <c r="H571" s="65"/>
      <c r="I571" s="65"/>
      <c r="J571" s="65"/>
      <c r="K571" s="65"/>
      <c r="L571" s="65"/>
      <c r="M571" s="65"/>
      <c r="N571" s="65"/>
      <c r="O571" s="65"/>
      <c r="P571" s="65"/>
      <c r="Q571" s="65"/>
      <c r="R571" s="65"/>
      <c r="S571" s="65"/>
      <c r="AI571" s="64"/>
    </row>
    <row r="572" spans="1:35" ht="16.5">
      <c r="A572" s="65"/>
      <c r="B572" s="65"/>
      <c r="C572" s="65"/>
      <c r="D572" s="65"/>
      <c r="E572" s="65"/>
      <c r="F572" s="65"/>
      <c r="G572" s="65"/>
      <c r="H572" s="65"/>
      <c r="I572" s="65"/>
      <c r="J572" s="65"/>
      <c r="K572" s="65"/>
      <c r="L572" s="65"/>
      <c r="M572" s="65"/>
      <c r="N572" s="65"/>
      <c r="O572" s="65"/>
      <c r="P572" s="65"/>
      <c r="Q572" s="65"/>
      <c r="R572" s="65"/>
      <c r="S572" s="65"/>
      <c r="AI572" s="64"/>
    </row>
    <row r="573" spans="1:35" ht="16.5">
      <c r="A573" s="65"/>
      <c r="B573" s="65"/>
      <c r="C573" s="65"/>
      <c r="D573" s="65"/>
      <c r="E573" s="65"/>
      <c r="F573" s="65"/>
      <c r="G573" s="65"/>
      <c r="H573" s="65"/>
      <c r="I573" s="65"/>
      <c r="J573" s="65"/>
      <c r="K573" s="65"/>
      <c r="L573" s="65"/>
      <c r="M573" s="65"/>
      <c r="N573" s="65"/>
      <c r="O573" s="65"/>
      <c r="P573" s="65"/>
      <c r="Q573" s="65"/>
      <c r="R573" s="65"/>
      <c r="S573" s="65"/>
      <c r="AI573" s="64"/>
    </row>
    <row r="574" spans="1:35" ht="16.5">
      <c r="A574" s="65"/>
      <c r="B574" s="65"/>
      <c r="C574" s="65"/>
      <c r="D574" s="65"/>
      <c r="E574" s="65"/>
      <c r="F574" s="65"/>
      <c r="G574" s="65"/>
      <c r="H574" s="65"/>
      <c r="I574" s="65"/>
      <c r="J574" s="65"/>
      <c r="K574" s="65"/>
      <c r="L574" s="65"/>
      <c r="M574" s="65"/>
      <c r="N574" s="65"/>
      <c r="O574" s="65"/>
      <c r="P574" s="65"/>
      <c r="Q574" s="65"/>
      <c r="R574" s="65"/>
      <c r="S574" s="65"/>
      <c r="AI574" s="64"/>
    </row>
    <row r="575" spans="1:35" ht="16.5">
      <c r="A575" s="65"/>
      <c r="B575" s="65"/>
      <c r="C575" s="65"/>
      <c r="D575" s="65"/>
      <c r="E575" s="65"/>
      <c r="F575" s="65"/>
      <c r="G575" s="65"/>
      <c r="H575" s="65"/>
      <c r="I575" s="65"/>
      <c r="J575" s="65"/>
      <c r="K575" s="65"/>
      <c r="L575" s="65"/>
      <c r="M575" s="65"/>
      <c r="N575" s="65"/>
      <c r="O575" s="65"/>
      <c r="P575" s="65"/>
      <c r="Q575" s="65"/>
      <c r="R575" s="65"/>
      <c r="S575" s="65"/>
      <c r="AI575" s="64"/>
    </row>
    <row r="576" spans="1:35" ht="16.5">
      <c r="A576" s="65"/>
      <c r="B576" s="65"/>
      <c r="C576" s="65"/>
      <c r="D576" s="65"/>
      <c r="E576" s="65"/>
      <c r="F576" s="65"/>
      <c r="G576" s="65"/>
      <c r="H576" s="65"/>
      <c r="I576" s="65"/>
      <c r="J576" s="65"/>
      <c r="K576" s="65"/>
      <c r="L576" s="65"/>
      <c r="M576" s="65"/>
      <c r="N576" s="65"/>
      <c r="O576" s="65"/>
      <c r="P576" s="65"/>
      <c r="Q576" s="65"/>
      <c r="R576" s="65"/>
      <c r="S576" s="65"/>
      <c r="AI576" s="64"/>
    </row>
    <row r="577" spans="1:35" ht="16.5">
      <c r="A577" s="65"/>
      <c r="B577" s="65"/>
      <c r="C577" s="65"/>
      <c r="D577" s="65"/>
      <c r="E577" s="65"/>
      <c r="F577" s="65"/>
      <c r="G577" s="65"/>
      <c r="H577" s="65"/>
      <c r="I577" s="65"/>
      <c r="J577" s="65"/>
      <c r="K577" s="65"/>
      <c r="L577" s="65"/>
      <c r="M577" s="65"/>
      <c r="N577" s="65"/>
      <c r="O577" s="65"/>
      <c r="P577" s="65"/>
      <c r="Q577" s="65"/>
      <c r="R577" s="65"/>
      <c r="S577" s="65"/>
      <c r="AI577" s="64"/>
    </row>
    <row r="578" spans="1:35" ht="16.5">
      <c r="A578" s="65"/>
      <c r="B578" s="65"/>
      <c r="C578" s="65"/>
      <c r="D578" s="65"/>
      <c r="E578" s="65"/>
      <c r="F578" s="65"/>
      <c r="G578" s="65"/>
      <c r="H578" s="65"/>
      <c r="I578" s="65"/>
      <c r="J578" s="65"/>
      <c r="K578" s="65"/>
      <c r="L578" s="65"/>
      <c r="M578" s="65"/>
      <c r="N578" s="65"/>
      <c r="O578" s="65"/>
      <c r="P578" s="65"/>
      <c r="Q578" s="65"/>
      <c r="R578" s="65"/>
      <c r="S578" s="65"/>
      <c r="AI578" s="64"/>
    </row>
    <row r="579" spans="1:35" ht="16.5">
      <c r="A579" s="65"/>
      <c r="B579" s="65"/>
      <c r="C579" s="65"/>
      <c r="D579" s="65"/>
      <c r="E579" s="65"/>
      <c r="F579" s="65"/>
      <c r="G579" s="65"/>
      <c r="H579" s="65"/>
      <c r="I579" s="65"/>
      <c r="J579" s="65"/>
      <c r="K579" s="65"/>
      <c r="L579" s="65"/>
      <c r="M579" s="65"/>
      <c r="N579" s="65"/>
      <c r="O579" s="65"/>
      <c r="P579" s="65"/>
      <c r="Q579" s="65"/>
      <c r="R579" s="65"/>
      <c r="S579" s="65"/>
      <c r="AI579" s="64"/>
    </row>
    <row r="580" spans="1:35" ht="16.5">
      <c r="A580" s="65"/>
      <c r="B580" s="65"/>
      <c r="C580" s="65"/>
      <c r="D580" s="65"/>
      <c r="E580" s="65"/>
      <c r="F580" s="65"/>
      <c r="G580" s="65"/>
      <c r="H580" s="65"/>
      <c r="I580" s="65"/>
      <c r="J580" s="65"/>
      <c r="K580" s="65"/>
      <c r="L580" s="65"/>
      <c r="M580" s="65"/>
      <c r="N580" s="65"/>
      <c r="O580" s="65"/>
      <c r="P580" s="65"/>
      <c r="Q580" s="65"/>
      <c r="R580" s="65"/>
      <c r="S580" s="65"/>
      <c r="AI580" s="64"/>
    </row>
    <row r="581" spans="1:35" ht="16.5">
      <c r="A581" s="65"/>
      <c r="B581" s="65"/>
      <c r="C581" s="65"/>
      <c r="D581" s="65"/>
      <c r="E581" s="65"/>
      <c r="F581" s="65"/>
      <c r="G581" s="65"/>
      <c r="H581" s="65"/>
      <c r="I581" s="65"/>
      <c r="J581" s="65"/>
      <c r="K581" s="65"/>
      <c r="L581" s="65"/>
      <c r="M581" s="65"/>
      <c r="N581" s="65"/>
      <c r="O581" s="65"/>
      <c r="P581" s="65"/>
      <c r="Q581" s="65"/>
      <c r="R581" s="65"/>
      <c r="S581" s="65"/>
      <c r="AI581" s="64"/>
    </row>
    <row r="582" spans="1:35" ht="16.5">
      <c r="A582" s="65"/>
      <c r="B582" s="65"/>
      <c r="C582" s="65"/>
      <c r="D582" s="65"/>
      <c r="E582" s="65"/>
      <c r="F582" s="65"/>
      <c r="G582" s="65"/>
      <c r="H582" s="65"/>
      <c r="I582" s="65"/>
      <c r="J582" s="65"/>
      <c r="K582" s="65"/>
      <c r="L582" s="65"/>
      <c r="M582" s="65"/>
      <c r="N582" s="65"/>
      <c r="O582" s="65"/>
      <c r="P582" s="65"/>
      <c r="Q582" s="65"/>
      <c r="R582" s="65"/>
      <c r="S582" s="65"/>
      <c r="AI582" s="64"/>
    </row>
    <row r="583" spans="1:35" ht="16.5">
      <c r="A583" s="65"/>
      <c r="B583" s="65"/>
      <c r="C583" s="65"/>
      <c r="D583" s="65"/>
      <c r="E583" s="65"/>
      <c r="F583" s="65"/>
      <c r="G583" s="65"/>
      <c r="H583" s="65"/>
      <c r="I583" s="65"/>
      <c r="J583" s="65"/>
      <c r="K583" s="65"/>
      <c r="L583" s="65"/>
      <c r="M583" s="65"/>
      <c r="N583" s="65"/>
      <c r="O583" s="65"/>
      <c r="P583" s="65"/>
      <c r="Q583" s="65"/>
      <c r="R583" s="65"/>
      <c r="S583" s="65"/>
      <c r="AI583" s="64"/>
    </row>
    <row r="584" spans="1:35" ht="16.5">
      <c r="A584" s="65"/>
      <c r="B584" s="65"/>
      <c r="C584" s="65"/>
      <c r="D584" s="65"/>
      <c r="E584" s="65"/>
      <c r="F584" s="65"/>
      <c r="G584" s="65"/>
      <c r="H584" s="65"/>
      <c r="I584" s="65"/>
      <c r="J584" s="65"/>
      <c r="K584" s="65"/>
      <c r="L584" s="65"/>
      <c r="M584" s="65"/>
      <c r="N584" s="65"/>
      <c r="O584" s="65"/>
      <c r="P584" s="65"/>
      <c r="Q584" s="65"/>
      <c r="R584" s="65"/>
      <c r="S584" s="65"/>
      <c r="AI584" s="64"/>
    </row>
    <row r="585" spans="1:35" ht="16.5">
      <c r="A585" s="65"/>
      <c r="B585" s="65"/>
      <c r="C585" s="65"/>
      <c r="D585" s="65"/>
      <c r="E585" s="65"/>
      <c r="F585" s="65"/>
      <c r="G585" s="65"/>
      <c r="H585" s="65"/>
      <c r="I585" s="65"/>
      <c r="J585" s="65"/>
      <c r="K585" s="65"/>
      <c r="L585" s="65"/>
      <c r="M585" s="65"/>
      <c r="N585" s="65"/>
      <c r="O585" s="65"/>
      <c r="P585" s="65"/>
      <c r="Q585" s="65"/>
      <c r="R585" s="65"/>
      <c r="S585" s="65"/>
      <c r="AI585" s="64"/>
    </row>
    <row r="586" spans="1:35" ht="16.5">
      <c r="A586" s="65"/>
      <c r="B586" s="65"/>
      <c r="C586" s="65"/>
      <c r="D586" s="65"/>
      <c r="E586" s="65"/>
      <c r="F586" s="65"/>
      <c r="G586" s="65"/>
      <c r="H586" s="65"/>
      <c r="I586" s="65"/>
      <c r="J586" s="65"/>
      <c r="K586" s="65"/>
      <c r="L586" s="65"/>
      <c r="M586" s="65"/>
      <c r="N586" s="65"/>
      <c r="O586" s="65"/>
      <c r="P586" s="65"/>
      <c r="Q586" s="65"/>
      <c r="R586" s="65"/>
      <c r="S586" s="65"/>
      <c r="AI586" s="64"/>
    </row>
    <row r="587" spans="1:35" ht="16.5">
      <c r="A587" s="65"/>
      <c r="B587" s="65"/>
      <c r="C587" s="65"/>
      <c r="D587" s="65"/>
      <c r="E587" s="65"/>
      <c r="F587" s="65"/>
      <c r="G587" s="65"/>
      <c r="H587" s="65"/>
      <c r="I587" s="65"/>
      <c r="J587" s="65"/>
      <c r="K587" s="65"/>
      <c r="L587" s="65"/>
      <c r="M587" s="65"/>
      <c r="N587" s="65"/>
      <c r="O587" s="65"/>
      <c r="P587" s="65"/>
      <c r="Q587" s="65"/>
      <c r="R587" s="65"/>
      <c r="S587" s="65"/>
      <c r="AI587" s="64"/>
    </row>
    <row r="588" spans="1:35" ht="16.5">
      <c r="A588" s="65"/>
      <c r="B588" s="65"/>
      <c r="C588" s="65"/>
      <c r="D588" s="65"/>
      <c r="E588" s="65"/>
      <c r="F588" s="65"/>
      <c r="G588" s="65"/>
      <c r="H588" s="65"/>
      <c r="I588" s="65"/>
      <c r="J588" s="65"/>
      <c r="K588" s="65"/>
      <c r="L588" s="65"/>
      <c r="M588" s="65"/>
      <c r="N588" s="65"/>
      <c r="O588" s="65"/>
      <c r="P588" s="65"/>
      <c r="Q588" s="65"/>
      <c r="R588" s="65"/>
      <c r="S588" s="65"/>
      <c r="AI588" s="64"/>
    </row>
    <row r="589" spans="1:35" ht="16.5">
      <c r="A589" s="65"/>
      <c r="B589" s="65"/>
      <c r="C589" s="65"/>
      <c r="D589" s="65"/>
      <c r="E589" s="65"/>
      <c r="F589" s="65"/>
      <c r="G589" s="65"/>
      <c r="H589" s="65"/>
      <c r="I589" s="65"/>
      <c r="J589" s="65"/>
      <c r="K589" s="65"/>
      <c r="L589" s="65"/>
      <c r="M589" s="65"/>
      <c r="N589" s="65"/>
      <c r="O589" s="65"/>
      <c r="P589" s="65"/>
      <c r="Q589" s="65"/>
      <c r="R589" s="65"/>
      <c r="S589" s="65"/>
      <c r="AI589" s="64"/>
    </row>
    <row r="590" spans="1:35" ht="16.5">
      <c r="A590" s="65"/>
      <c r="B590" s="65"/>
      <c r="C590" s="65"/>
      <c r="D590" s="65"/>
      <c r="E590" s="65"/>
      <c r="F590" s="65"/>
      <c r="G590" s="65"/>
      <c r="H590" s="65"/>
      <c r="I590" s="65"/>
      <c r="J590" s="65"/>
      <c r="K590" s="65"/>
      <c r="L590" s="65"/>
      <c r="M590" s="65"/>
      <c r="N590" s="65"/>
      <c r="O590" s="65"/>
      <c r="P590" s="65"/>
      <c r="Q590" s="65"/>
      <c r="R590" s="65"/>
      <c r="S590" s="65"/>
      <c r="AI590" s="64"/>
    </row>
    <row r="591" spans="1:35" ht="16.5">
      <c r="A591" s="65"/>
      <c r="B591" s="65"/>
      <c r="C591" s="65"/>
      <c r="D591" s="65"/>
      <c r="E591" s="65"/>
      <c r="F591" s="65"/>
      <c r="G591" s="65"/>
      <c r="H591" s="65"/>
      <c r="I591" s="65"/>
      <c r="J591" s="65"/>
      <c r="K591" s="65"/>
      <c r="L591" s="65"/>
      <c r="M591" s="65"/>
      <c r="N591" s="65"/>
      <c r="O591" s="65"/>
      <c r="P591" s="65"/>
      <c r="Q591" s="65"/>
      <c r="R591" s="65"/>
      <c r="S591" s="65"/>
      <c r="AI591" s="64"/>
    </row>
    <row r="592" spans="1:35" ht="16.5">
      <c r="A592" s="65"/>
      <c r="B592" s="65"/>
      <c r="C592" s="65"/>
      <c r="D592" s="65"/>
      <c r="E592" s="65"/>
      <c r="F592" s="65"/>
      <c r="G592" s="65"/>
      <c r="H592" s="65"/>
      <c r="I592" s="65"/>
      <c r="J592" s="65"/>
      <c r="K592" s="65"/>
      <c r="L592" s="65"/>
      <c r="M592" s="65"/>
      <c r="N592" s="65"/>
      <c r="O592" s="65"/>
      <c r="P592" s="65"/>
      <c r="Q592" s="65"/>
      <c r="R592" s="65"/>
      <c r="S592" s="65"/>
      <c r="AI592" s="64"/>
    </row>
    <row r="593" spans="1:35" ht="16.5">
      <c r="A593" s="65"/>
      <c r="B593" s="65"/>
      <c r="C593" s="65"/>
      <c r="D593" s="65"/>
      <c r="E593" s="65"/>
      <c r="F593" s="65"/>
      <c r="G593" s="65"/>
      <c r="H593" s="65"/>
      <c r="I593" s="65"/>
      <c r="J593" s="65"/>
      <c r="K593" s="65"/>
      <c r="L593" s="65"/>
      <c r="M593" s="65"/>
      <c r="N593" s="65"/>
      <c r="O593" s="65"/>
      <c r="P593" s="65"/>
      <c r="Q593" s="65"/>
      <c r="R593" s="65"/>
      <c r="S593" s="65"/>
      <c r="AI593" s="64"/>
    </row>
    <row r="594" spans="1:35" ht="16.5">
      <c r="A594" s="65"/>
      <c r="B594" s="65"/>
      <c r="C594" s="65"/>
      <c r="D594" s="65"/>
      <c r="E594" s="65"/>
      <c r="F594" s="65"/>
      <c r="G594" s="65"/>
      <c r="H594" s="65"/>
      <c r="I594" s="65"/>
      <c r="J594" s="65"/>
      <c r="K594" s="65"/>
      <c r="L594" s="65"/>
      <c r="M594" s="65"/>
      <c r="N594" s="65"/>
      <c r="O594" s="65"/>
      <c r="P594" s="65"/>
      <c r="Q594" s="65"/>
      <c r="R594" s="65"/>
      <c r="S594" s="65"/>
      <c r="AI594" s="64"/>
    </row>
    <row r="595" spans="1:35" ht="16.5">
      <c r="A595" s="65"/>
      <c r="B595" s="65"/>
      <c r="C595" s="65"/>
      <c r="D595" s="65"/>
      <c r="E595" s="65"/>
      <c r="F595" s="65"/>
      <c r="G595" s="65"/>
      <c r="H595" s="65"/>
      <c r="I595" s="65"/>
      <c r="J595" s="65"/>
      <c r="K595" s="65"/>
      <c r="L595" s="65"/>
      <c r="M595" s="65"/>
      <c r="N595" s="65"/>
      <c r="O595" s="65"/>
      <c r="P595" s="65"/>
      <c r="Q595" s="65"/>
      <c r="R595" s="65"/>
      <c r="S595" s="65"/>
      <c r="AI595" s="64"/>
    </row>
    <row r="596" spans="1:35" ht="16.5">
      <c r="A596" s="65"/>
      <c r="B596" s="65"/>
      <c r="C596" s="65"/>
      <c r="D596" s="65"/>
      <c r="E596" s="65"/>
      <c r="F596" s="65"/>
      <c r="G596" s="65"/>
      <c r="H596" s="65"/>
      <c r="I596" s="65"/>
      <c r="J596" s="65"/>
      <c r="K596" s="65"/>
      <c r="L596" s="65"/>
      <c r="M596" s="65"/>
      <c r="N596" s="65"/>
      <c r="O596" s="65"/>
      <c r="P596" s="65"/>
      <c r="Q596" s="65"/>
      <c r="R596" s="65"/>
      <c r="S596" s="65"/>
      <c r="AI596" s="64"/>
    </row>
    <row r="597" spans="1:35" ht="16.5">
      <c r="A597" s="65"/>
      <c r="B597" s="65"/>
      <c r="C597" s="65"/>
      <c r="D597" s="65"/>
      <c r="E597" s="65"/>
      <c r="F597" s="65"/>
      <c r="G597" s="65"/>
      <c r="H597" s="65"/>
      <c r="I597" s="65"/>
      <c r="J597" s="65"/>
      <c r="K597" s="65"/>
      <c r="L597" s="65"/>
      <c r="M597" s="65"/>
      <c r="N597" s="65"/>
      <c r="O597" s="65"/>
      <c r="P597" s="65"/>
      <c r="Q597" s="65"/>
      <c r="R597" s="65"/>
      <c r="S597" s="65"/>
      <c r="AI597" s="64"/>
    </row>
    <row r="598" spans="1:35" ht="16.5">
      <c r="A598" s="65"/>
      <c r="B598" s="65"/>
      <c r="C598" s="65"/>
      <c r="D598" s="65"/>
      <c r="E598" s="65"/>
      <c r="F598" s="65"/>
      <c r="G598" s="65"/>
      <c r="H598" s="65"/>
      <c r="I598" s="65"/>
      <c r="J598" s="65"/>
      <c r="K598" s="65"/>
      <c r="L598" s="65"/>
      <c r="M598" s="65"/>
      <c r="N598" s="65"/>
      <c r="O598" s="65"/>
      <c r="P598" s="65"/>
      <c r="Q598" s="65"/>
      <c r="R598" s="65"/>
      <c r="S598" s="65"/>
      <c r="AI598" s="64"/>
    </row>
    <row r="599" spans="1:35" ht="16.5">
      <c r="A599" s="65"/>
      <c r="B599" s="65"/>
      <c r="C599" s="65"/>
      <c r="D599" s="65"/>
      <c r="E599" s="65"/>
      <c r="F599" s="65"/>
      <c r="G599" s="65"/>
      <c r="H599" s="65"/>
      <c r="I599" s="65"/>
      <c r="J599" s="65"/>
      <c r="K599" s="65"/>
      <c r="L599" s="65"/>
      <c r="M599" s="65"/>
      <c r="N599" s="65"/>
      <c r="O599" s="65"/>
      <c r="P599" s="65"/>
      <c r="Q599" s="65"/>
      <c r="R599" s="65"/>
      <c r="S599" s="65"/>
      <c r="AI599" s="64"/>
    </row>
    <row r="600" spans="1:35" ht="16.5">
      <c r="A600" s="65"/>
      <c r="B600" s="65"/>
      <c r="C600" s="65"/>
      <c r="D600" s="65"/>
      <c r="E600" s="65"/>
      <c r="F600" s="65"/>
      <c r="G600" s="65"/>
      <c r="H600" s="65"/>
      <c r="I600" s="65"/>
      <c r="J600" s="65"/>
      <c r="K600" s="65"/>
      <c r="L600" s="65"/>
      <c r="M600" s="65"/>
      <c r="N600" s="65"/>
      <c r="O600" s="65"/>
      <c r="P600" s="65"/>
      <c r="Q600" s="65"/>
      <c r="R600" s="65"/>
      <c r="S600" s="65"/>
      <c r="AI600" s="64"/>
    </row>
    <row r="601" spans="1:35" ht="16.5">
      <c r="A601" s="65"/>
      <c r="B601" s="65"/>
      <c r="C601" s="65"/>
      <c r="D601" s="65"/>
      <c r="E601" s="65"/>
      <c r="F601" s="65"/>
      <c r="G601" s="65"/>
      <c r="H601" s="65"/>
      <c r="I601" s="65"/>
      <c r="J601" s="65"/>
      <c r="K601" s="65"/>
      <c r="L601" s="65"/>
      <c r="M601" s="65"/>
      <c r="N601" s="65"/>
      <c r="O601" s="65"/>
      <c r="P601" s="65"/>
      <c r="Q601" s="65"/>
      <c r="R601" s="65"/>
      <c r="S601" s="65"/>
      <c r="AI601" s="64"/>
    </row>
    <row r="602" spans="1:35" ht="16.5">
      <c r="A602" s="65"/>
      <c r="B602" s="65"/>
      <c r="C602" s="65"/>
      <c r="D602" s="65"/>
      <c r="E602" s="65"/>
      <c r="F602" s="65"/>
      <c r="G602" s="65"/>
      <c r="H602" s="65"/>
      <c r="I602" s="65"/>
      <c r="J602" s="65"/>
      <c r="K602" s="65"/>
      <c r="L602" s="65"/>
      <c r="M602" s="65"/>
      <c r="N602" s="65"/>
      <c r="O602" s="65"/>
      <c r="P602" s="65"/>
      <c r="Q602" s="65"/>
      <c r="R602" s="65"/>
      <c r="S602" s="65"/>
      <c r="AI602" s="64"/>
    </row>
    <row r="603" spans="1:35" ht="16.5">
      <c r="A603" s="65"/>
      <c r="B603" s="65"/>
      <c r="C603" s="65"/>
      <c r="D603" s="65"/>
      <c r="E603" s="65"/>
      <c r="F603" s="65"/>
      <c r="G603" s="65"/>
      <c r="H603" s="65"/>
      <c r="I603" s="65"/>
      <c r="J603" s="65"/>
      <c r="K603" s="65"/>
      <c r="L603" s="65"/>
      <c r="M603" s="65"/>
      <c r="N603" s="65"/>
      <c r="O603" s="65"/>
      <c r="P603" s="65"/>
      <c r="Q603" s="65"/>
      <c r="R603" s="65"/>
      <c r="S603" s="65"/>
      <c r="AI603" s="64"/>
    </row>
    <row r="604" spans="1:35" ht="16.5">
      <c r="A604" s="65"/>
      <c r="B604" s="65"/>
      <c r="C604" s="65"/>
      <c r="D604" s="65"/>
      <c r="E604" s="65"/>
      <c r="F604" s="65"/>
      <c r="G604" s="65"/>
      <c r="H604" s="65"/>
      <c r="I604" s="65"/>
      <c r="J604" s="65"/>
      <c r="K604" s="65"/>
      <c r="L604" s="65"/>
      <c r="M604" s="65"/>
      <c r="N604" s="65"/>
      <c r="O604" s="65"/>
      <c r="P604" s="65"/>
      <c r="Q604" s="65"/>
      <c r="R604" s="65"/>
      <c r="S604" s="65"/>
      <c r="AI604" s="64"/>
    </row>
    <row r="605" spans="1:35" ht="16.5">
      <c r="A605" s="65"/>
      <c r="B605" s="65"/>
      <c r="C605" s="65"/>
      <c r="D605" s="65"/>
      <c r="E605" s="65"/>
      <c r="F605" s="65"/>
      <c r="G605" s="65"/>
      <c r="H605" s="65"/>
      <c r="I605" s="65"/>
      <c r="J605" s="65"/>
      <c r="K605" s="65"/>
      <c r="L605" s="65"/>
      <c r="M605" s="65"/>
      <c r="N605" s="65"/>
      <c r="O605" s="65"/>
      <c r="P605" s="65"/>
      <c r="Q605" s="65"/>
      <c r="R605" s="65"/>
      <c r="S605" s="65"/>
      <c r="AI605" s="64"/>
    </row>
    <row r="606" spans="1:35" ht="16.5">
      <c r="A606" s="65"/>
      <c r="B606" s="65"/>
      <c r="C606" s="65"/>
      <c r="D606" s="65"/>
      <c r="E606" s="65"/>
      <c r="F606" s="65"/>
      <c r="G606" s="65"/>
      <c r="H606" s="65"/>
      <c r="I606" s="65"/>
      <c r="J606" s="65"/>
      <c r="K606" s="65"/>
      <c r="L606" s="65"/>
      <c r="M606" s="65"/>
      <c r="N606" s="65"/>
      <c r="O606" s="65"/>
      <c r="P606" s="65"/>
      <c r="Q606" s="65"/>
      <c r="R606" s="65"/>
      <c r="S606" s="65"/>
      <c r="AI606" s="64"/>
    </row>
    <row r="607" spans="1:35" ht="16.5">
      <c r="A607" s="65"/>
      <c r="B607" s="65"/>
      <c r="C607" s="65"/>
      <c r="D607" s="65"/>
      <c r="E607" s="65"/>
      <c r="F607" s="65"/>
      <c r="G607" s="65"/>
      <c r="H607" s="65"/>
      <c r="I607" s="65"/>
      <c r="J607" s="65"/>
      <c r="K607" s="65"/>
      <c r="L607" s="65"/>
      <c r="M607" s="65"/>
      <c r="N607" s="65"/>
      <c r="O607" s="65"/>
      <c r="P607" s="65"/>
      <c r="Q607" s="65"/>
      <c r="R607" s="65"/>
      <c r="S607" s="65"/>
      <c r="AI607" s="64"/>
    </row>
    <row r="608" spans="1:35" ht="16.5">
      <c r="A608" s="65"/>
      <c r="B608" s="65"/>
      <c r="C608" s="65"/>
      <c r="D608" s="65"/>
      <c r="E608" s="65"/>
      <c r="F608" s="65"/>
      <c r="G608" s="65"/>
      <c r="H608" s="65"/>
      <c r="I608" s="65"/>
      <c r="J608" s="65"/>
      <c r="K608" s="65"/>
      <c r="L608" s="65"/>
      <c r="M608" s="65"/>
      <c r="N608" s="65"/>
      <c r="O608" s="65"/>
      <c r="P608" s="65"/>
      <c r="Q608" s="65"/>
      <c r="R608" s="65"/>
      <c r="S608" s="65"/>
      <c r="AI608" s="64"/>
    </row>
    <row r="609" spans="1:35" ht="16.5">
      <c r="A609" s="65"/>
      <c r="B609" s="65"/>
      <c r="C609" s="65"/>
      <c r="D609" s="65"/>
      <c r="E609" s="65"/>
      <c r="F609" s="65"/>
      <c r="G609" s="65"/>
      <c r="H609" s="65"/>
      <c r="I609" s="65"/>
      <c r="J609" s="65"/>
      <c r="K609" s="65"/>
      <c r="L609" s="65"/>
      <c r="M609" s="65"/>
      <c r="N609" s="65"/>
      <c r="O609" s="65"/>
      <c r="P609" s="65"/>
      <c r="Q609" s="65"/>
      <c r="R609" s="65"/>
      <c r="S609" s="65"/>
      <c r="AI609" s="64"/>
    </row>
    <row r="610" spans="1:35" ht="16.5">
      <c r="A610" s="65"/>
      <c r="B610" s="65"/>
      <c r="C610" s="65"/>
      <c r="D610" s="65"/>
      <c r="E610" s="65"/>
      <c r="F610" s="65"/>
      <c r="G610" s="65"/>
      <c r="H610" s="65"/>
      <c r="I610" s="65"/>
      <c r="J610" s="65"/>
      <c r="K610" s="65"/>
      <c r="L610" s="65"/>
      <c r="M610" s="65"/>
      <c r="N610" s="65"/>
      <c r="O610" s="65"/>
      <c r="P610" s="65"/>
      <c r="Q610" s="65"/>
      <c r="R610" s="65"/>
      <c r="S610" s="65"/>
      <c r="AI610" s="64"/>
    </row>
    <row r="611" spans="1:35" ht="16.5">
      <c r="A611" s="65"/>
      <c r="B611" s="65"/>
      <c r="C611" s="65"/>
      <c r="D611" s="65"/>
      <c r="E611" s="65"/>
      <c r="F611" s="65"/>
      <c r="G611" s="65"/>
      <c r="H611" s="65"/>
      <c r="I611" s="65"/>
      <c r="J611" s="65"/>
      <c r="K611" s="65"/>
      <c r="L611" s="65"/>
      <c r="M611" s="65"/>
      <c r="N611" s="65"/>
      <c r="O611" s="65"/>
      <c r="P611" s="65"/>
      <c r="Q611" s="65"/>
      <c r="R611" s="65"/>
      <c r="S611" s="65"/>
      <c r="AI611" s="64"/>
    </row>
    <row r="612" spans="1:35" ht="16.5">
      <c r="A612" s="65"/>
      <c r="B612" s="65"/>
      <c r="C612" s="65"/>
      <c r="D612" s="65"/>
      <c r="E612" s="65"/>
      <c r="F612" s="65"/>
      <c r="G612" s="65"/>
      <c r="H612" s="65"/>
      <c r="I612" s="65"/>
      <c r="J612" s="65"/>
      <c r="K612" s="65"/>
      <c r="L612" s="65"/>
      <c r="M612" s="65"/>
      <c r="N612" s="65"/>
      <c r="O612" s="65"/>
      <c r="P612" s="65"/>
      <c r="Q612" s="65"/>
      <c r="R612" s="65"/>
      <c r="S612" s="65"/>
      <c r="AI612" s="64"/>
    </row>
    <row r="613" spans="1:35" ht="16.5">
      <c r="A613" s="65"/>
      <c r="B613" s="65"/>
      <c r="C613" s="65"/>
      <c r="D613" s="65"/>
      <c r="E613" s="65"/>
      <c r="F613" s="65"/>
      <c r="G613" s="65"/>
      <c r="H613" s="65"/>
      <c r="I613" s="65"/>
      <c r="J613" s="65"/>
      <c r="K613" s="65"/>
      <c r="L613" s="65"/>
      <c r="M613" s="65"/>
      <c r="N613" s="65"/>
      <c r="O613" s="65"/>
      <c r="P613" s="65"/>
      <c r="Q613" s="65"/>
      <c r="R613" s="65"/>
      <c r="S613" s="65"/>
      <c r="AI613" s="64"/>
    </row>
    <row r="614" spans="1:35" ht="16.5">
      <c r="A614" s="65"/>
      <c r="B614" s="65"/>
      <c r="C614" s="65"/>
      <c r="D614" s="65"/>
      <c r="E614" s="65"/>
      <c r="F614" s="65"/>
      <c r="G614" s="65"/>
      <c r="H614" s="65"/>
      <c r="I614" s="65"/>
      <c r="J614" s="65"/>
      <c r="K614" s="65"/>
      <c r="L614" s="65"/>
      <c r="M614" s="65"/>
      <c r="N614" s="65"/>
      <c r="O614" s="65"/>
      <c r="P614" s="65"/>
      <c r="Q614" s="65"/>
      <c r="R614" s="65"/>
      <c r="S614" s="65"/>
      <c r="AI614" s="64"/>
    </row>
    <row r="615" spans="1:35" ht="16.5">
      <c r="A615" s="65"/>
      <c r="B615" s="65"/>
      <c r="C615" s="65"/>
      <c r="D615" s="65"/>
      <c r="E615" s="65"/>
      <c r="F615" s="65"/>
      <c r="G615" s="65"/>
      <c r="H615" s="65"/>
      <c r="I615" s="65"/>
      <c r="J615" s="65"/>
      <c r="K615" s="65"/>
      <c r="L615" s="65"/>
      <c r="M615" s="65"/>
      <c r="N615" s="65"/>
      <c r="O615" s="65"/>
      <c r="P615" s="65"/>
      <c r="Q615" s="65"/>
      <c r="R615" s="65"/>
      <c r="S615" s="65"/>
      <c r="AI615" s="64"/>
    </row>
    <row r="616" spans="1:35" ht="16.5">
      <c r="A616" s="65"/>
      <c r="B616" s="65"/>
      <c r="C616" s="65"/>
      <c r="D616" s="65"/>
      <c r="E616" s="65"/>
      <c r="F616" s="65"/>
      <c r="G616" s="65"/>
      <c r="H616" s="65"/>
      <c r="I616" s="65"/>
      <c r="J616" s="65"/>
      <c r="K616" s="65"/>
      <c r="L616" s="65"/>
      <c r="M616" s="65"/>
      <c r="N616" s="65"/>
      <c r="O616" s="65"/>
      <c r="P616" s="65"/>
      <c r="Q616" s="65"/>
      <c r="R616" s="65"/>
      <c r="S616" s="65"/>
      <c r="AI616" s="64"/>
    </row>
    <row r="617" spans="1:35" ht="16.5">
      <c r="A617" s="65"/>
      <c r="B617" s="65"/>
      <c r="C617" s="65"/>
      <c r="D617" s="65"/>
      <c r="E617" s="65"/>
      <c r="F617" s="65"/>
      <c r="G617" s="65"/>
      <c r="H617" s="65"/>
      <c r="I617" s="65"/>
      <c r="J617" s="65"/>
      <c r="K617" s="65"/>
      <c r="L617" s="65"/>
      <c r="M617" s="65"/>
      <c r="N617" s="65"/>
      <c r="O617" s="65"/>
      <c r="P617" s="65"/>
      <c r="Q617" s="65"/>
      <c r="R617" s="65"/>
      <c r="S617" s="65"/>
      <c r="AI617" s="64"/>
    </row>
    <row r="618" spans="1:35" ht="16.5">
      <c r="A618" s="65"/>
      <c r="B618" s="65"/>
      <c r="C618" s="65"/>
      <c r="D618" s="65"/>
      <c r="E618" s="65"/>
      <c r="F618" s="65"/>
      <c r="G618" s="65"/>
      <c r="H618" s="65"/>
      <c r="I618" s="65"/>
      <c r="J618" s="65"/>
      <c r="K618" s="65"/>
      <c r="L618" s="65"/>
      <c r="M618" s="65"/>
      <c r="N618" s="65"/>
      <c r="O618" s="65"/>
      <c r="P618" s="65"/>
      <c r="Q618" s="65"/>
      <c r="R618" s="65"/>
      <c r="S618" s="65"/>
      <c r="AI618" s="64"/>
    </row>
    <row r="619" spans="1:35" ht="16.5">
      <c r="A619" s="65"/>
      <c r="B619" s="65"/>
      <c r="C619" s="65"/>
      <c r="D619" s="65"/>
      <c r="E619" s="65"/>
      <c r="F619" s="65"/>
      <c r="G619" s="65"/>
      <c r="H619" s="65"/>
      <c r="I619" s="65"/>
      <c r="J619" s="65"/>
      <c r="K619" s="65"/>
      <c r="L619" s="65"/>
      <c r="M619" s="65"/>
      <c r="N619" s="65"/>
      <c r="O619" s="65"/>
      <c r="P619" s="65"/>
      <c r="Q619" s="65"/>
      <c r="R619" s="65"/>
      <c r="S619" s="65"/>
      <c r="AI619" s="64"/>
    </row>
    <row r="620" spans="1:35" ht="16.5">
      <c r="A620" s="65"/>
      <c r="B620" s="65"/>
      <c r="C620" s="65"/>
      <c r="D620" s="65"/>
      <c r="E620" s="65"/>
      <c r="F620" s="65"/>
      <c r="G620" s="65"/>
      <c r="H620" s="65"/>
      <c r="I620" s="65"/>
      <c r="J620" s="65"/>
      <c r="K620" s="65"/>
      <c r="L620" s="65"/>
      <c r="M620" s="65"/>
      <c r="N620" s="65"/>
      <c r="O620" s="65"/>
      <c r="P620" s="65"/>
      <c r="Q620" s="65"/>
      <c r="R620" s="65"/>
      <c r="S620" s="65"/>
      <c r="AI620" s="64"/>
    </row>
    <row r="621" spans="1:35" ht="16.5">
      <c r="A621" s="65"/>
      <c r="B621" s="65"/>
      <c r="C621" s="65"/>
      <c r="D621" s="65"/>
      <c r="E621" s="65"/>
      <c r="F621" s="65"/>
      <c r="G621" s="65"/>
      <c r="H621" s="65"/>
      <c r="I621" s="65"/>
      <c r="J621" s="65"/>
      <c r="K621" s="65"/>
      <c r="L621" s="65"/>
      <c r="M621" s="65"/>
      <c r="N621" s="65"/>
      <c r="O621" s="65"/>
      <c r="P621" s="65"/>
      <c r="Q621" s="65"/>
      <c r="R621" s="65"/>
      <c r="S621" s="65"/>
      <c r="AI621" s="64"/>
    </row>
    <row r="622" spans="1:35" ht="16.5">
      <c r="A622" s="65"/>
      <c r="B622" s="65"/>
      <c r="C622" s="65"/>
      <c r="D622" s="65"/>
      <c r="E622" s="65"/>
      <c r="F622" s="65"/>
      <c r="G622" s="65"/>
      <c r="H622" s="65"/>
      <c r="I622" s="65"/>
      <c r="J622" s="65"/>
      <c r="K622" s="65"/>
      <c r="L622" s="65"/>
      <c r="M622" s="65"/>
      <c r="N622" s="65"/>
      <c r="O622" s="65"/>
      <c r="P622" s="65"/>
      <c r="Q622" s="65"/>
      <c r="R622" s="65"/>
      <c r="S622" s="65"/>
      <c r="AI622" s="64"/>
    </row>
    <row r="623" spans="1:35" ht="16.5">
      <c r="A623" s="65"/>
      <c r="B623" s="65"/>
      <c r="C623" s="65"/>
      <c r="D623" s="65"/>
      <c r="E623" s="65"/>
      <c r="F623" s="65"/>
      <c r="G623" s="65"/>
      <c r="H623" s="65"/>
      <c r="I623" s="65"/>
      <c r="J623" s="65"/>
      <c r="K623" s="65"/>
      <c r="L623" s="65"/>
      <c r="M623" s="65"/>
      <c r="N623" s="65"/>
      <c r="O623" s="65"/>
      <c r="P623" s="65"/>
      <c r="Q623" s="65"/>
      <c r="R623" s="65"/>
      <c r="S623" s="65"/>
      <c r="AI623" s="64"/>
    </row>
    <row r="624" spans="1:35" ht="16.5">
      <c r="A624" s="65"/>
      <c r="B624" s="65"/>
      <c r="C624" s="65"/>
      <c r="D624" s="65"/>
      <c r="E624" s="65"/>
      <c r="F624" s="65"/>
      <c r="G624" s="65"/>
      <c r="H624" s="65"/>
      <c r="I624" s="65"/>
      <c r="J624" s="65"/>
      <c r="K624" s="65"/>
      <c r="L624" s="65"/>
      <c r="M624" s="65"/>
      <c r="N624" s="65"/>
      <c r="O624" s="65"/>
      <c r="P624" s="65"/>
      <c r="Q624" s="65"/>
      <c r="R624" s="65"/>
      <c r="S624" s="65"/>
      <c r="AI624" s="64"/>
    </row>
    <row r="625" spans="1:35" ht="16.5">
      <c r="A625" s="65"/>
      <c r="B625" s="65"/>
      <c r="C625" s="65"/>
      <c r="D625" s="65"/>
      <c r="E625" s="65"/>
      <c r="F625" s="65"/>
      <c r="G625" s="65"/>
      <c r="H625" s="65"/>
      <c r="I625" s="65"/>
      <c r="J625" s="65"/>
      <c r="K625" s="65"/>
      <c r="L625" s="65"/>
      <c r="M625" s="65"/>
      <c r="N625" s="65"/>
      <c r="O625" s="65"/>
      <c r="P625" s="65"/>
      <c r="Q625" s="65"/>
      <c r="R625" s="65"/>
      <c r="S625" s="65"/>
      <c r="AI625" s="64"/>
    </row>
    <row r="626" spans="1:35" ht="16.5">
      <c r="A626" s="65"/>
      <c r="B626" s="65"/>
      <c r="C626" s="65"/>
      <c r="D626" s="65"/>
      <c r="E626" s="65"/>
      <c r="F626" s="65"/>
      <c r="G626" s="65"/>
      <c r="H626" s="65"/>
      <c r="I626" s="65"/>
      <c r="J626" s="65"/>
      <c r="K626" s="65"/>
      <c r="L626" s="65"/>
      <c r="M626" s="65"/>
      <c r="N626" s="65"/>
      <c r="O626" s="65"/>
      <c r="P626" s="65"/>
      <c r="Q626" s="65"/>
      <c r="R626" s="65"/>
      <c r="S626" s="65"/>
      <c r="AI626" s="64"/>
    </row>
    <row r="627" spans="1:35" ht="16.5">
      <c r="A627" s="65"/>
      <c r="B627" s="65"/>
      <c r="C627" s="65"/>
      <c r="D627" s="65"/>
      <c r="E627" s="65"/>
      <c r="F627" s="65"/>
      <c r="G627" s="65"/>
      <c r="H627" s="65"/>
      <c r="I627" s="65"/>
      <c r="J627" s="65"/>
      <c r="K627" s="65"/>
      <c r="L627" s="65"/>
      <c r="M627" s="65"/>
      <c r="N627" s="65"/>
      <c r="O627" s="65"/>
      <c r="P627" s="65"/>
      <c r="Q627" s="65"/>
      <c r="R627" s="65"/>
      <c r="S627" s="65"/>
      <c r="AI627" s="64"/>
    </row>
    <row r="628" spans="1:35" ht="16.5">
      <c r="A628" s="65"/>
      <c r="B628" s="65"/>
      <c r="C628" s="65"/>
      <c r="D628" s="65"/>
      <c r="E628" s="65"/>
      <c r="F628" s="65"/>
      <c r="G628" s="65"/>
      <c r="H628" s="65"/>
      <c r="I628" s="65"/>
      <c r="J628" s="65"/>
      <c r="K628" s="65"/>
      <c r="L628" s="65"/>
      <c r="M628" s="65"/>
      <c r="N628" s="65"/>
      <c r="O628" s="65"/>
      <c r="P628" s="65"/>
      <c r="Q628" s="65"/>
      <c r="R628" s="65"/>
      <c r="S628" s="65"/>
      <c r="AI628" s="64"/>
    </row>
    <row r="629" spans="1:35" ht="16.5">
      <c r="A629" s="65"/>
      <c r="B629" s="65"/>
      <c r="C629" s="65"/>
      <c r="D629" s="65"/>
      <c r="E629" s="65"/>
      <c r="F629" s="65"/>
      <c r="G629" s="65"/>
      <c r="H629" s="65"/>
      <c r="I629" s="65"/>
      <c r="J629" s="65"/>
      <c r="K629" s="65"/>
      <c r="L629" s="65"/>
      <c r="M629" s="65"/>
      <c r="N629" s="65"/>
      <c r="O629" s="65"/>
      <c r="P629" s="65"/>
      <c r="Q629" s="65"/>
      <c r="R629" s="65"/>
      <c r="S629" s="65"/>
      <c r="AI629" s="64"/>
    </row>
    <row r="630" spans="1:35" ht="16.5">
      <c r="A630" s="65"/>
      <c r="B630" s="65"/>
      <c r="C630" s="65"/>
      <c r="D630" s="65"/>
      <c r="E630" s="65"/>
      <c r="F630" s="65"/>
      <c r="G630" s="65"/>
      <c r="H630" s="65"/>
      <c r="I630" s="65"/>
      <c r="J630" s="65"/>
      <c r="K630" s="65"/>
      <c r="L630" s="65"/>
      <c r="M630" s="65"/>
      <c r="N630" s="65"/>
      <c r="O630" s="65"/>
      <c r="P630" s="65"/>
      <c r="Q630" s="65"/>
      <c r="R630" s="65"/>
      <c r="S630" s="65"/>
      <c r="AI630" s="64"/>
    </row>
    <row r="631" spans="1:35" ht="16.5">
      <c r="A631" s="65"/>
      <c r="B631" s="65"/>
      <c r="C631" s="65"/>
      <c r="D631" s="65"/>
      <c r="E631" s="65"/>
      <c r="F631" s="65"/>
      <c r="G631" s="65"/>
      <c r="H631" s="65"/>
      <c r="I631" s="65"/>
      <c r="J631" s="65"/>
      <c r="K631" s="65"/>
      <c r="L631" s="65"/>
      <c r="M631" s="65"/>
      <c r="N631" s="65"/>
      <c r="O631" s="65"/>
      <c r="P631" s="65"/>
      <c r="Q631" s="65"/>
      <c r="R631" s="65"/>
      <c r="S631" s="65"/>
      <c r="AI631" s="64"/>
    </row>
    <row r="632" spans="1:35" ht="16.5">
      <c r="A632" s="65"/>
      <c r="B632" s="65"/>
      <c r="C632" s="65"/>
      <c r="D632" s="65"/>
      <c r="E632" s="65"/>
      <c r="F632" s="65"/>
      <c r="G632" s="65"/>
      <c r="H632" s="65"/>
      <c r="I632" s="65"/>
      <c r="J632" s="65"/>
      <c r="K632" s="65"/>
      <c r="L632" s="65"/>
      <c r="M632" s="65"/>
      <c r="N632" s="65"/>
      <c r="O632" s="65"/>
      <c r="P632" s="65"/>
      <c r="Q632" s="65"/>
      <c r="R632" s="65"/>
      <c r="S632" s="65"/>
      <c r="AI632" s="64"/>
    </row>
    <row r="633" spans="1:35" ht="16.5">
      <c r="A633" s="65"/>
      <c r="B633" s="65"/>
      <c r="C633" s="65"/>
      <c r="D633" s="65"/>
      <c r="E633" s="65"/>
      <c r="F633" s="65"/>
      <c r="G633" s="65"/>
      <c r="H633" s="65"/>
      <c r="I633" s="65"/>
      <c r="J633" s="65"/>
      <c r="K633" s="65"/>
      <c r="L633" s="65"/>
      <c r="M633" s="65"/>
      <c r="N633" s="65"/>
      <c r="O633" s="65"/>
      <c r="P633" s="65"/>
      <c r="Q633" s="65"/>
      <c r="R633" s="65"/>
      <c r="S633" s="65"/>
      <c r="AI633" s="64"/>
    </row>
    <row r="634" spans="1:35" ht="16.5">
      <c r="A634" s="65"/>
      <c r="B634" s="65"/>
      <c r="C634" s="65"/>
      <c r="D634" s="65"/>
      <c r="E634" s="65"/>
      <c r="F634" s="65"/>
      <c r="G634" s="65"/>
      <c r="H634" s="65"/>
      <c r="I634" s="65"/>
      <c r="J634" s="65"/>
      <c r="K634" s="65"/>
      <c r="L634" s="65"/>
      <c r="M634" s="65"/>
      <c r="N634" s="65"/>
      <c r="O634" s="65"/>
      <c r="P634" s="65"/>
      <c r="Q634" s="65"/>
      <c r="R634" s="65"/>
      <c r="S634" s="65"/>
      <c r="AI634" s="64"/>
    </row>
    <row r="635" spans="1:35" ht="16.5">
      <c r="A635" s="65"/>
      <c r="B635" s="65"/>
      <c r="C635" s="65"/>
      <c r="D635" s="65"/>
      <c r="E635" s="65"/>
      <c r="F635" s="65"/>
      <c r="G635" s="65"/>
      <c r="H635" s="65"/>
      <c r="I635" s="65"/>
      <c r="J635" s="65"/>
      <c r="K635" s="65"/>
      <c r="L635" s="65"/>
      <c r="M635" s="65"/>
      <c r="N635" s="65"/>
      <c r="O635" s="65"/>
      <c r="P635" s="65"/>
      <c r="Q635" s="65"/>
      <c r="R635" s="65"/>
      <c r="S635" s="65"/>
      <c r="AI635" s="64"/>
    </row>
    <row r="636" spans="1:35" ht="16.5">
      <c r="A636" s="65"/>
      <c r="B636" s="65"/>
      <c r="C636" s="65"/>
      <c r="D636" s="65"/>
      <c r="E636" s="65"/>
      <c r="F636" s="65"/>
      <c r="G636" s="65"/>
      <c r="H636" s="65"/>
      <c r="I636" s="65"/>
      <c r="J636" s="65"/>
      <c r="K636" s="65"/>
      <c r="L636" s="65"/>
      <c r="M636" s="65"/>
      <c r="N636" s="65"/>
      <c r="O636" s="65"/>
      <c r="P636" s="65"/>
      <c r="Q636" s="65"/>
      <c r="R636" s="65"/>
      <c r="S636" s="65"/>
      <c r="AI636" s="64"/>
    </row>
    <row r="637" spans="1:35" ht="16.5">
      <c r="A637" s="65"/>
      <c r="B637" s="65"/>
      <c r="C637" s="65"/>
      <c r="D637" s="65"/>
      <c r="E637" s="65"/>
      <c r="F637" s="65"/>
      <c r="G637" s="65"/>
      <c r="H637" s="65"/>
      <c r="I637" s="65"/>
      <c r="J637" s="65"/>
      <c r="K637" s="65"/>
      <c r="L637" s="65"/>
      <c r="M637" s="65"/>
      <c r="N637" s="65"/>
      <c r="O637" s="65"/>
      <c r="P637" s="65"/>
      <c r="Q637" s="65"/>
      <c r="R637" s="65"/>
      <c r="S637" s="65"/>
      <c r="AI637" s="64"/>
    </row>
    <row r="638" spans="1:35" ht="16.5">
      <c r="A638" s="65"/>
      <c r="B638" s="65"/>
      <c r="C638" s="65"/>
      <c r="D638" s="65"/>
      <c r="E638" s="65"/>
      <c r="F638" s="65"/>
      <c r="G638" s="65"/>
      <c r="H638" s="65"/>
      <c r="I638" s="65"/>
      <c r="J638" s="65"/>
      <c r="K638" s="65"/>
      <c r="L638" s="65"/>
      <c r="M638" s="65"/>
      <c r="N638" s="65"/>
      <c r="O638" s="65"/>
      <c r="P638" s="65"/>
      <c r="Q638" s="65"/>
      <c r="R638" s="65"/>
      <c r="S638" s="65"/>
      <c r="AI638" s="64"/>
    </row>
    <row r="639" spans="1:35" ht="16.5">
      <c r="A639" s="65"/>
      <c r="B639" s="65"/>
      <c r="C639" s="65"/>
      <c r="D639" s="65"/>
      <c r="E639" s="65"/>
      <c r="F639" s="65"/>
      <c r="G639" s="65"/>
      <c r="H639" s="65"/>
      <c r="I639" s="65"/>
      <c r="J639" s="65"/>
      <c r="K639" s="65"/>
      <c r="L639" s="65"/>
      <c r="M639" s="65"/>
      <c r="N639" s="65"/>
      <c r="O639" s="65"/>
      <c r="P639" s="65"/>
      <c r="Q639" s="65"/>
      <c r="R639" s="65"/>
      <c r="S639" s="65"/>
      <c r="AI639" s="64"/>
    </row>
    <row r="640" spans="1:35" ht="16.5">
      <c r="A640" s="65"/>
      <c r="B640" s="65"/>
      <c r="C640" s="65"/>
      <c r="D640" s="65"/>
      <c r="E640" s="65"/>
      <c r="F640" s="65"/>
      <c r="G640" s="65"/>
      <c r="H640" s="65"/>
      <c r="I640" s="65"/>
      <c r="J640" s="65"/>
      <c r="K640" s="65"/>
      <c r="L640" s="65"/>
      <c r="M640" s="65"/>
      <c r="N640" s="65"/>
      <c r="O640" s="65"/>
      <c r="P640" s="65"/>
      <c r="Q640" s="65"/>
      <c r="R640" s="65"/>
      <c r="S640" s="65"/>
      <c r="AI640" s="64"/>
    </row>
    <row r="641" spans="1:35" ht="16.5">
      <c r="A641" s="65"/>
      <c r="B641" s="65"/>
      <c r="C641" s="65"/>
      <c r="D641" s="65"/>
      <c r="E641" s="65"/>
      <c r="F641" s="65"/>
      <c r="G641" s="65"/>
      <c r="H641" s="65"/>
      <c r="I641" s="65"/>
      <c r="J641" s="65"/>
      <c r="K641" s="65"/>
      <c r="L641" s="65"/>
      <c r="M641" s="65"/>
      <c r="N641" s="65"/>
      <c r="O641" s="65"/>
      <c r="P641" s="65"/>
      <c r="Q641" s="65"/>
      <c r="R641" s="65"/>
      <c r="S641" s="65"/>
      <c r="AI641" s="64"/>
    </row>
    <row r="642" spans="1:35" ht="16.5">
      <c r="A642" s="65"/>
      <c r="B642" s="65"/>
      <c r="C642" s="65"/>
      <c r="D642" s="65"/>
      <c r="E642" s="65"/>
      <c r="F642" s="65"/>
      <c r="G642" s="65"/>
      <c r="H642" s="65"/>
      <c r="I642" s="65"/>
      <c r="J642" s="65"/>
      <c r="K642" s="65"/>
      <c r="L642" s="65"/>
      <c r="M642" s="65"/>
      <c r="N642" s="65"/>
      <c r="O642" s="65"/>
      <c r="P642" s="65"/>
      <c r="Q642" s="65"/>
      <c r="R642" s="65"/>
      <c r="S642" s="65"/>
      <c r="AI642" s="64"/>
    </row>
    <row r="643" spans="1:35" ht="16.5">
      <c r="A643" s="65"/>
      <c r="B643" s="65"/>
      <c r="C643" s="65"/>
      <c r="D643" s="65"/>
      <c r="E643" s="65"/>
      <c r="F643" s="65"/>
      <c r="G643" s="65"/>
      <c r="H643" s="65"/>
      <c r="I643" s="65"/>
      <c r="J643" s="65"/>
      <c r="K643" s="65"/>
      <c r="L643" s="65"/>
      <c r="M643" s="65"/>
      <c r="N643" s="65"/>
      <c r="O643" s="65"/>
      <c r="P643" s="65"/>
      <c r="Q643" s="65"/>
      <c r="R643" s="65"/>
      <c r="S643" s="65"/>
      <c r="AI643" s="64"/>
    </row>
    <row r="644" spans="1:35" ht="16.5">
      <c r="A644" s="65"/>
      <c r="B644" s="65"/>
      <c r="C644" s="65"/>
      <c r="D644" s="65"/>
      <c r="E644" s="65"/>
      <c r="F644" s="65"/>
      <c r="G644" s="65"/>
      <c r="H644" s="65"/>
      <c r="I644" s="65"/>
      <c r="J644" s="65"/>
      <c r="K644" s="65"/>
      <c r="L644" s="65"/>
      <c r="M644" s="65"/>
      <c r="N644" s="65"/>
      <c r="O644" s="65"/>
      <c r="P644" s="65"/>
      <c r="Q644" s="65"/>
      <c r="R644" s="65"/>
      <c r="S644" s="65"/>
      <c r="AI644" s="64"/>
    </row>
    <row r="645" spans="1:35" ht="16.5">
      <c r="A645" s="65"/>
      <c r="B645" s="65"/>
      <c r="C645" s="65"/>
      <c r="D645" s="65"/>
      <c r="E645" s="65"/>
      <c r="F645" s="65"/>
      <c r="G645" s="65"/>
      <c r="H645" s="65"/>
      <c r="I645" s="65"/>
      <c r="J645" s="65"/>
      <c r="K645" s="65"/>
      <c r="L645" s="65"/>
      <c r="M645" s="65"/>
      <c r="N645" s="65"/>
      <c r="O645" s="65"/>
      <c r="P645" s="65"/>
      <c r="Q645" s="65"/>
      <c r="R645" s="65"/>
      <c r="S645" s="65"/>
      <c r="AI645" s="64"/>
    </row>
    <row r="646" spans="1:35" ht="16.5">
      <c r="A646" s="65"/>
      <c r="B646" s="65"/>
      <c r="C646" s="65"/>
      <c r="D646" s="65"/>
      <c r="E646" s="65"/>
      <c r="F646" s="65"/>
      <c r="G646" s="65"/>
      <c r="H646" s="65"/>
      <c r="I646" s="65"/>
      <c r="J646" s="65"/>
      <c r="K646" s="65"/>
      <c r="L646" s="65"/>
      <c r="M646" s="65"/>
      <c r="N646" s="65"/>
      <c r="O646" s="65"/>
      <c r="P646" s="65"/>
      <c r="Q646" s="65"/>
      <c r="R646" s="65"/>
      <c r="S646" s="65"/>
      <c r="AI646" s="64"/>
    </row>
    <row r="647" spans="1:35" ht="16.5">
      <c r="A647" s="65"/>
      <c r="B647" s="65"/>
      <c r="C647" s="65"/>
      <c r="D647" s="65"/>
      <c r="E647" s="65"/>
      <c r="F647" s="65"/>
      <c r="G647" s="65"/>
      <c r="H647" s="65"/>
      <c r="I647" s="65"/>
      <c r="J647" s="65"/>
      <c r="K647" s="65"/>
      <c r="L647" s="65"/>
      <c r="M647" s="65"/>
      <c r="N647" s="65"/>
      <c r="O647" s="65"/>
      <c r="P647" s="65"/>
      <c r="Q647" s="65"/>
      <c r="R647" s="65"/>
      <c r="S647" s="65"/>
      <c r="AI647" s="64"/>
    </row>
    <row r="648" spans="1:35" ht="16.5">
      <c r="A648" s="65"/>
      <c r="B648" s="65"/>
      <c r="C648" s="65"/>
      <c r="D648" s="65"/>
      <c r="E648" s="65"/>
      <c r="F648" s="65"/>
      <c r="G648" s="65"/>
      <c r="H648" s="65"/>
      <c r="I648" s="65"/>
      <c r="J648" s="65"/>
      <c r="K648" s="65"/>
      <c r="L648" s="65"/>
      <c r="M648" s="65"/>
      <c r="N648" s="65"/>
      <c r="O648" s="65"/>
      <c r="P648" s="65"/>
      <c r="Q648" s="65"/>
      <c r="R648" s="65"/>
      <c r="S648" s="65"/>
      <c r="AI648" s="64"/>
    </row>
    <row r="649" spans="1:35" ht="16.5">
      <c r="A649" s="65"/>
      <c r="B649" s="65"/>
      <c r="C649" s="65"/>
      <c r="D649" s="65"/>
      <c r="E649" s="65"/>
      <c r="F649" s="65"/>
      <c r="G649" s="65"/>
      <c r="H649" s="65"/>
      <c r="I649" s="65"/>
      <c r="J649" s="65"/>
      <c r="K649" s="65"/>
      <c r="L649" s="65"/>
      <c r="M649" s="65"/>
      <c r="N649" s="65"/>
      <c r="O649" s="65"/>
      <c r="P649" s="65"/>
      <c r="Q649" s="65"/>
      <c r="R649" s="65"/>
      <c r="S649" s="65"/>
      <c r="AI649" s="64"/>
    </row>
    <row r="650" spans="1:35" ht="16.5">
      <c r="A650" s="65"/>
      <c r="B650" s="65"/>
      <c r="C650" s="65"/>
      <c r="D650" s="65"/>
      <c r="E650" s="65"/>
      <c r="F650" s="65"/>
      <c r="G650" s="65"/>
      <c r="H650" s="65"/>
      <c r="I650" s="65"/>
      <c r="J650" s="65"/>
      <c r="K650" s="65"/>
      <c r="L650" s="65"/>
      <c r="M650" s="65"/>
      <c r="N650" s="65"/>
      <c r="O650" s="65"/>
      <c r="P650" s="65"/>
      <c r="Q650" s="65"/>
      <c r="R650" s="65"/>
      <c r="S650" s="65"/>
      <c r="AI650" s="64"/>
    </row>
    <row r="651" spans="1:35" ht="16.5">
      <c r="A651" s="65"/>
      <c r="B651" s="65"/>
      <c r="C651" s="65"/>
      <c r="D651" s="65"/>
      <c r="E651" s="65"/>
      <c r="F651" s="65"/>
      <c r="G651" s="65"/>
      <c r="H651" s="65"/>
      <c r="I651" s="65"/>
      <c r="J651" s="65"/>
      <c r="K651" s="65"/>
      <c r="L651" s="65"/>
      <c r="M651" s="65"/>
      <c r="N651" s="65"/>
      <c r="O651" s="65"/>
      <c r="P651" s="65"/>
      <c r="Q651" s="65"/>
      <c r="R651" s="65"/>
      <c r="S651" s="65"/>
      <c r="AI651" s="64"/>
    </row>
    <row r="652" spans="1:35" ht="16.5">
      <c r="A652" s="65"/>
      <c r="B652" s="65"/>
      <c r="C652" s="65"/>
      <c r="D652" s="65"/>
      <c r="E652" s="65"/>
      <c r="F652" s="65"/>
      <c r="G652" s="65"/>
      <c r="H652" s="65"/>
      <c r="I652" s="65"/>
      <c r="J652" s="65"/>
      <c r="K652" s="65"/>
      <c r="L652" s="65"/>
      <c r="M652" s="65"/>
      <c r="N652" s="65"/>
      <c r="O652" s="65"/>
      <c r="P652" s="65"/>
      <c r="Q652" s="65"/>
      <c r="R652" s="65"/>
      <c r="S652" s="65"/>
      <c r="AI652" s="64"/>
    </row>
    <row r="653" spans="1:35" ht="16.5">
      <c r="A653" s="65"/>
      <c r="B653" s="65"/>
      <c r="C653" s="65"/>
      <c r="D653" s="65"/>
      <c r="E653" s="65"/>
      <c r="F653" s="65"/>
      <c r="G653" s="65"/>
      <c r="H653" s="65"/>
      <c r="I653" s="65"/>
      <c r="J653" s="65"/>
      <c r="K653" s="65"/>
      <c r="L653" s="65"/>
      <c r="M653" s="65"/>
      <c r="N653" s="65"/>
      <c r="O653" s="65"/>
      <c r="P653" s="65"/>
      <c r="Q653" s="65"/>
      <c r="R653" s="65"/>
      <c r="S653" s="65"/>
      <c r="AI653" s="64"/>
    </row>
    <row r="654" spans="1:35" ht="16.5">
      <c r="A654" s="65"/>
      <c r="B654" s="65"/>
      <c r="C654" s="65"/>
      <c r="D654" s="65"/>
      <c r="E654" s="65"/>
      <c r="F654" s="65"/>
      <c r="G654" s="65"/>
      <c r="H654" s="65"/>
      <c r="I654" s="65"/>
      <c r="J654" s="65"/>
      <c r="K654" s="65"/>
      <c r="L654" s="65"/>
      <c r="M654" s="65"/>
      <c r="N654" s="65"/>
      <c r="O654" s="65"/>
      <c r="P654" s="65"/>
      <c r="Q654" s="65"/>
      <c r="R654" s="65"/>
      <c r="S654" s="65"/>
      <c r="AI654" s="64"/>
    </row>
    <row r="655" spans="1:35" ht="16.5">
      <c r="A655" s="65"/>
      <c r="B655" s="65"/>
      <c r="C655" s="65"/>
      <c r="D655" s="65"/>
      <c r="E655" s="65"/>
      <c r="F655" s="65"/>
      <c r="G655" s="65"/>
      <c r="H655" s="65"/>
      <c r="I655" s="65"/>
      <c r="J655" s="65"/>
      <c r="K655" s="65"/>
      <c r="L655" s="65"/>
      <c r="M655" s="65"/>
      <c r="N655" s="65"/>
      <c r="O655" s="65"/>
      <c r="P655" s="65"/>
      <c r="Q655" s="65"/>
      <c r="R655" s="65"/>
      <c r="S655" s="65"/>
      <c r="AI655" s="64"/>
    </row>
    <row r="656" spans="1:35" ht="16.5">
      <c r="A656" s="65"/>
      <c r="B656" s="65"/>
      <c r="C656" s="65"/>
      <c r="D656" s="65"/>
      <c r="E656" s="65"/>
      <c r="F656" s="65"/>
      <c r="G656" s="65"/>
      <c r="H656" s="65"/>
      <c r="I656" s="65"/>
      <c r="J656" s="65"/>
      <c r="K656" s="65"/>
      <c r="L656" s="65"/>
      <c r="M656" s="65"/>
      <c r="N656" s="65"/>
      <c r="O656" s="65"/>
      <c r="P656" s="65"/>
      <c r="Q656" s="65"/>
      <c r="R656" s="65"/>
      <c r="S656" s="65"/>
      <c r="AI656" s="64"/>
    </row>
    <row r="657" spans="1:35" ht="16.5">
      <c r="A657" s="65"/>
      <c r="B657" s="65"/>
      <c r="C657" s="65"/>
      <c r="D657" s="65"/>
      <c r="E657" s="65"/>
      <c r="F657" s="65"/>
      <c r="G657" s="65"/>
      <c r="H657" s="65"/>
      <c r="I657" s="65"/>
      <c r="J657" s="65"/>
      <c r="K657" s="65"/>
      <c r="L657" s="65"/>
      <c r="M657" s="65"/>
      <c r="N657" s="65"/>
      <c r="O657" s="65"/>
      <c r="P657" s="65"/>
      <c r="Q657" s="65"/>
      <c r="R657" s="65"/>
      <c r="S657" s="65"/>
      <c r="AI657" s="64"/>
    </row>
    <row r="658" spans="1:35" ht="16.5">
      <c r="A658" s="65"/>
      <c r="B658" s="65"/>
      <c r="C658" s="65"/>
      <c r="D658" s="65"/>
      <c r="E658" s="65"/>
      <c r="F658" s="65"/>
      <c r="G658" s="65"/>
      <c r="H658" s="65"/>
      <c r="I658" s="65"/>
      <c r="J658" s="65"/>
      <c r="K658" s="65"/>
      <c r="L658" s="65"/>
      <c r="M658" s="65"/>
      <c r="N658" s="65"/>
      <c r="O658" s="65"/>
      <c r="P658" s="65"/>
      <c r="Q658" s="65"/>
      <c r="R658" s="65"/>
      <c r="S658" s="65"/>
      <c r="AI658" s="64"/>
    </row>
    <row r="659" spans="1:35" ht="16.5">
      <c r="A659" s="65"/>
      <c r="B659" s="65"/>
      <c r="C659" s="65"/>
      <c r="D659" s="65"/>
      <c r="E659" s="65"/>
      <c r="F659" s="65"/>
      <c r="G659" s="65"/>
      <c r="H659" s="65"/>
      <c r="I659" s="65"/>
      <c r="J659" s="65"/>
      <c r="K659" s="65"/>
      <c r="L659" s="65"/>
      <c r="M659" s="65"/>
      <c r="N659" s="65"/>
      <c r="O659" s="65"/>
      <c r="P659" s="65"/>
      <c r="Q659" s="65"/>
      <c r="R659" s="65"/>
      <c r="S659" s="65"/>
      <c r="AI659" s="64"/>
    </row>
    <row r="660" spans="1:35" ht="16.5">
      <c r="A660" s="65"/>
      <c r="B660" s="65"/>
      <c r="C660" s="65"/>
      <c r="D660" s="65"/>
      <c r="E660" s="65"/>
      <c r="F660" s="65"/>
      <c r="G660" s="65"/>
      <c r="H660" s="65"/>
      <c r="I660" s="65"/>
      <c r="J660" s="65"/>
      <c r="K660" s="65"/>
      <c r="L660" s="65"/>
      <c r="M660" s="65"/>
      <c r="N660" s="65"/>
      <c r="O660" s="65"/>
      <c r="P660" s="65"/>
      <c r="Q660" s="65"/>
      <c r="R660" s="65"/>
      <c r="S660" s="65"/>
      <c r="AI660" s="64"/>
    </row>
    <row r="661" spans="1:35" ht="16.5">
      <c r="A661" s="65"/>
      <c r="B661" s="65"/>
      <c r="C661" s="65"/>
      <c r="D661" s="65"/>
      <c r="E661" s="65"/>
      <c r="F661" s="65"/>
      <c r="G661" s="65"/>
      <c r="H661" s="65"/>
      <c r="I661" s="65"/>
      <c r="J661" s="65"/>
      <c r="K661" s="65"/>
      <c r="L661" s="65"/>
      <c r="M661" s="65"/>
      <c r="N661" s="65"/>
      <c r="O661" s="65"/>
      <c r="P661" s="65"/>
      <c r="Q661" s="65"/>
      <c r="R661" s="65"/>
      <c r="S661" s="65"/>
      <c r="AI661" s="64"/>
    </row>
    <row r="662" spans="1:35" ht="16.5">
      <c r="A662" s="65"/>
      <c r="B662" s="65"/>
      <c r="C662" s="65"/>
      <c r="D662" s="65"/>
      <c r="E662" s="65"/>
      <c r="F662" s="65"/>
      <c r="G662" s="65"/>
      <c r="H662" s="65"/>
      <c r="I662" s="65"/>
      <c r="J662" s="65"/>
      <c r="K662" s="65"/>
      <c r="L662" s="65"/>
      <c r="M662" s="65"/>
      <c r="N662" s="65"/>
      <c r="O662" s="65"/>
      <c r="P662" s="65"/>
      <c r="Q662" s="65"/>
      <c r="R662" s="65"/>
      <c r="S662" s="65"/>
      <c r="AI662" s="64"/>
    </row>
    <row r="663" spans="1:35" ht="16.5">
      <c r="A663" s="65"/>
      <c r="B663" s="65"/>
      <c r="C663" s="65"/>
      <c r="D663" s="65"/>
      <c r="E663" s="65"/>
      <c r="F663" s="65"/>
      <c r="G663" s="65"/>
      <c r="H663" s="65"/>
      <c r="I663" s="65"/>
      <c r="J663" s="65"/>
      <c r="K663" s="65"/>
      <c r="L663" s="65"/>
      <c r="M663" s="65"/>
      <c r="N663" s="65"/>
      <c r="O663" s="65"/>
      <c r="P663" s="65"/>
      <c r="Q663" s="65"/>
      <c r="R663" s="65"/>
      <c r="S663" s="65"/>
      <c r="AI663" s="64"/>
    </row>
    <row r="664" spans="1:35" ht="16.5">
      <c r="A664" s="65"/>
      <c r="B664" s="65"/>
      <c r="C664" s="65"/>
      <c r="D664" s="65"/>
      <c r="E664" s="65"/>
      <c r="F664" s="65"/>
      <c r="G664" s="65"/>
      <c r="H664" s="65"/>
      <c r="I664" s="65"/>
      <c r="J664" s="65"/>
      <c r="K664" s="65"/>
      <c r="L664" s="65"/>
      <c r="M664" s="65"/>
      <c r="N664" s="65"/>
      <c r="O664" s="65"/>
      <c r="P664" s="65"/>
      <c r="Q664" s="65"/>
      <c r="R664" s="65"/>
      <c r="S664" s="65"/>
      <c r="AI664" s="64"/>
    </row>
    <row r="665" spans="1:35" ht="16.5">
      <c r="A665" s="65"/>
      <c r="B665" s="65"/>
      <c r="C665" s="65"/>
      <c r="D665" s="65"/>
      <c r="E665" s="65"/>
      <c r="F665" s="65"/>
      <c r="G665" s="65"/>
      <c r="H665" s="65"/>
      <c r="I665" s="65"/>
      <c r="J665" s="65"/>
      <c r="K665" s="65"/>
      <c r="L665" s="65"/>
      <c r="M665" s="65"/>
      <c r="N665" s="65"/>
      <c r="O665" s="65"/>
      <c r="P665" s="65"/>
      <c r="Q665" s="65"/>
      <c r="R665" s="65"/>
      <c r="S665" s="65"/>
      <c r="AI665" s="64"/>
    </row>
    <row r="666" spans="1:35" ht="16.5">
      <c r="A666" s="65"/>
      <c r="B666" s="65"/>
      <c r="C666" s="65"/>
      <c r="D666" s="65"/>
      <c r="E666" s="65"/>
      <c r="F666" s="65"/>
      <c r="G666" s="65"/>
      <c r="H666" s="65"/>
      <c r="I666" s="65"/>
      <c r="J666" s="65"/>
      <c r="K666" s="65"/>
      <c r="L666" s="65"/>
      <c r="M666" s="65"/>
      <c r="N666" s="65"/>
      <c r="O666" s="65"/>
      <c r="P666" s="65"/>
      <c r="Q666" s="65"/>
      <c r="R666" s="65"/>
      <c r="S666" s="65"/>
      <c r="AI666" s="64"/>
    </row>
    <row r="667" spans="1:35" ht="16.5">
      <c r="A667" s="65"/>
      <c r="B667" s="65"/>
      <c r="C667" s="65"/>
      <c r="D667" s="65"/>
      <c r="E667" s="65"/>
      <c r="F667" s="65"/>
      <c r="G667" s="65"/>
      <c r="H667" s="65"/>
      <c r="I667" s="65"/>
      <c r="J667" s="65"/>
      <c r="K667" s="65"/>
      <c r="L667" s="65"/>
      <c r="M667" s="65"/>
      <c r="N667" s="65"/>
      <c r="O667" s="65"/>
      <c r="P667" s="65"/>
      <c r="Q667" s="65"/>
      <c r="R667" s="65"/>
      <c r="S667" s="65"/>
      <c r="AI667" s="64"/>
    </row>
    <row r="668" spans="1:35" ht="16.5">
      <c r="A668" s="65"/>
      <c r="B668" s="65"/>
      <c r="C668" s="65"/>
      <c r="D668" s="65"/>
      <c r="E668" s="65"/>
      <c r="F668" s="65"/>
      <c r="G668" s="65"/>
      <c r="H668" s="65"/>
      <c r="I668" s="65"/>
      <c r="J668" s="65"/>
      <c r="K668" s="65"/>
      <c r="L668" s="65"/>
      <c r="M668" s="65"/>
      <c r="N668" s="65"/>
      <c r="O668" s="65"/>
      <c r="P668" s="65"/>
      <c r="Q668" s="65"/>
      <c r="R668" s="65"/>
      <c r="S668" s="65"/>
      <c r="AI668" s="64"/>
    </row>
    <row r="669" spans="1:35" ht="16.5">
      <c r="A669" s="65"/>
      <c r="B669" s="65"/>
      <c r="C669" s="65"/>
      <c r="D669" s="65"/>
      <c r="E669" s="65"/>
      <c r="F669" s="65"/>
      <c r="G669" s="65"/>
      <c r="H669" s="65"/>
      <c r="I669" s="65"/>
      <c r="J669" s="65"/>
      <c r="K669" s="65"/>
      <c r="L669" s="65"/>
      <c r="M669" s="65"/>
      <c r="N669" s="65"/>
      <c r="O669" s="65"/>
      <c r="P669" s="65"/>
      <c r="Q669" s="65"/>
      <c r="R669" s="65"/>
      <c r="S669" s="65"/>
      <c r="AI669" s="64"/>
    </row>
    <row r="670" spans="1:35" ht="16.5">
      <c r="A670" s="65"/>
      <c r="B670" s="65"/>
      <c r="C670" s="65"/>
      <c r="D670" s="65"/>
      <c r="E670" s="65"/>
      <c r="F670" s="65"/>
      <c r="G670" s="65"/>
      <c r="H670" s="65"/>
      <c r="I670" s="65"/>
      <c r="J670" s="65"/>
      <c r="K670" s="65"/>
      <c r="L670" s="65"/>
      <c r="M670" s="65"/>
      <c r="N670" s="65"/>
      <c r="O670" s="65"/>
      <c r="P670" s="65"/>
      <c r="Q670" s="65"/>
      <c r="R670" s="65"/>
      <c r="S670" s="65"/>
      <c r="AI670" s="64"/>
    </row>
    <row r="671" spans="1:35" ht="16.5">
      <c r="A671" s="65"/>
      <c r="B671" s="65"/>
      <c r="C671" s="65"/>
      <c r="D671" s="65"/>
      <c r="E671" s="65"/>
      <c r="F671" s="65"/>
      <c r="G671" s="65"/>
      <c r="H671" s="65"/>
      <c r="I671" s="65"/>
      <c r="J671" s="65"/>
      <c r="K671" s="65"/>
      <c r="L671" s="65"/>
      <c r="M671" s="65"/>
      <c r="N671" s="65"/>
      <c r="O671" s="65"/>
      <c r="P671" s="65"/>
      <c r="Q671" s="65"/>
      <c r="R671" s="65"/>
      <c r="S671" s="65"/>
      <c r="AI671" s="64"/>
    </row>
    <row r="672" spans="1:35" ht="16.5">
      <c r="A672" s="65"/>
      <c r="B672" s="65"/>
      <c r="C672" s="65"/>
      <c r="D672" s="65"/>
      <c r="E672" s="65"/>
      <c r="F672" s="65"/>
      <c r="G672" s="65"/>
      <c r="H672" s="65"/>
      <c r="I672" s="65"/>
      <c r="J672" s="65"/>
      <c r="K672" s="65"/>
      <c r="L672" s="65"/>
      <c r="M672" s="65"/>
      <c r="N672" s="65"/>
      <c r="O672" s="65"/>
      <c r="P672" s="65"/>
      <c r="Q672" s="65"/>
      <c r="R672" s="65"/>
      <c r="S672" s="65"/>
      <c r="AI672" s="64"/>
    </row>
    <row r="673" spans="1:35" ht="16.5">
      <c r="A673" s="65"/>
      <c r="B673" s="65"/>
      <c r="C673" s="65"/>
      <c r="D673" s="65"/>
      <c r="E673" s="65"/>
      <c r="F673" s="65"/>
      <c r="G673" s="65"/>
      <c r="H673" s="65"/>
      <c r="I673" s="65"/>
      <c r="J673" s="65"/>
      <c r="K673" s="65"/>
      <c r="L673" s="65"/>
      <c r="M673" s="65"/>
      <c r="N673" s="65"/>
      <c r="O673" s="65"/>
      <c r="P673" s="65"/>
      <c r="Q673" s="65"/>
      <c r="R673" s="65"/>
      <c r="S673" s="65"/>
      <c r="AI673" s="64"/>
    </row>
    <row r="674" spans="1:35" ht="16.5">
      <c r="A674" s="65"/>
      <c r="B674" s="65"/>
      <c r="C674" s="65"/>
      <c r="D674" s="65"/>
      <c r="E674" s="65"/>
      <c r="F674" s="65"/>
      <c r="G674" s="65"/>
      <c r="H674" s="65"/>
      <c r="I674" s="65"/>
      <c r="J674" s="65"/>
      <c r="K674" s="65"/>
      <c r="L674" s="65"/>
      <c r="M674" s="65"/>
      <c r="N674" s="65"/>
      <c r="O674" s="65"/>
      <c r="P674" s="65"/>
      <c r="Q674" s="65"/>
      <c r="R674" s="65"/>
      <c r="S674" s="65"/>
      <c r="AI674" s="64"/>
    </row>
    <row r="675" spans="1:35" ht="16.5">
      <c r="A675" s="65"/>
      <c r="B675" s="65"/>
      <c r="C675" s="65"/>
      <c r="D675" s="65"/>
      <c r="E675" s="65"/>
      <c r="F675" s="65"/>
      <c r="G675" s="65"/>
      <c r="H675" s="65"/>
      <c r="I675" s="65"/>
      <c r="J675" s="65"/>
      <c r="K675" s="65"/>
      <c r="L675" s="65"/>
      <c r="M675" s="65"/>
      <c r="N675" s="65"/>
      <c r="O675" s="65"/>
      <c r="P675" s="65"/>
      <c r="Q675" s="65"/>
      <c r="R675" s="65"/>
      <c r="S675" s="65"/>
      <c r="AI675" s="64"/>
    </row>
    <row r="676" spans="1:35" ht="16.5">
      <c r="A676" s="65"/>
      <c r="B676" s="65"/>
      <c r="C676" s="65"/>
      <c r="D676" s="65"/>
      <c r="E676" s="65"/>
      <c r="F676" s="65"/>
      <c r="G676" s="65"/>
      <c r="H676" s="65"/>
      <c r="I676" s="65"/>
      <c r="J676" s="65"/>
      <c r="K676" s="65"/>
      <c r="L676" s="65"/>
      <c r="M676" s="65"/>
      <c r="N676" s="65"/>
      <c r="O676" s="65"/>
      <c r="P676" s="65"/>
      <c r="Q676" s="65"/>
      <c r="R676" s="65"/>
      <c r="S676" s="65"/>
      <c r="AI676" s="64"/>
    </row>
    <row r="677" spans="1:35" ht="16.5">
      <c r="A677" s="65"/>
      <c r="B677" s="65"/>
      <c r="C677" s="65"/>
      <c r="D677" s="65"/>
      <c r="E677" s="65"/>
      <c r="F677" s="65"/>
      <c r="G677" s="65"/>
      <c r="H677" s="65"/>
      <c r="I677" s="65"/>
      <c r="J677" s="65"/>
      <c r="K677" s="65"/>
      <c r="L677" s="65"/>
      <c r="M677" s="65"/>
      <c r="N677" s="65"/>
      <c r="O677" s="65"/>
      <c r="P677" s="65"/>
      <c r="Q677" s="65"/>
      <c r="R677" s="65"/>
      <c r="S677" s="65"/>
      <c r="AI677" s="64"/>
    </row>
    <row r="678" spans="1:35" ht="16.5">
      <c r="A678" s="65"/>
      <c r="B678" s="65"/>
      <c r="C678" s="65"/>
      <c r="D678" s="65"/>
      <c r="E678" s="65"/>
      <c r="F678" s="65"/>
      <c r="G678" s="65"/>
      <c r="H678" s="65"/>
      <c r="I678" s="65"/>
      <c r="J678" s="65"/>
      <c r="K678" s="65"/>
      <c r="L678" s="65"/>
      <c r="M678" s="65"/>
      <c r="N678" s="65"/>
      <c r="O678" s="65"/>
      <c r="P678" s="65"/>
      <c r="Q678" s="65"/>
      <c r="R678" s="65"/>
      <c r="S678" s="65"/>
      <c r="AI678" s="64"/>
    </row>
    <row r="679" spans="1:35" ht="16.5">
      <c r="A679" s="65"/>
      <c r="B679" s="65"/>
      <c r="C679" s="65"/>
      <c r="D679" s="65"/>
      <c r="E679" s="65"/>
      <c r="F679" s="65"/>
      <c r="G679" s="65"/>
      <c r="H679" s="65"/>
      <c r="I679" s="65"/>
      <c r="J679" s="65"/>
      <c r="K679" s="65"/>
      <c r="L679" s="65"/>
      <c r="M679" s="65"/>
      <c r="N679" s="65"/>
      <c r="O679" s="65"/>
      <c r="P679" s="65"/>
      <c r="Q679" s="65"/>
      <c r="R679" s="65"/>
      <c r="S679" s="65"/>
      <c r="AI679" s="64"/>
    </row>
    <row r="680" spans="1:35" ht="16.5">
      <c r="A680" s="65"/>
      <c r="B680" s="65"/>
      <c r="C680" s="65"/>
      <c r="D680" s="65"/>
      <c r="E680" s="65"/>
      <c r="F680" s="65"/>
      <c r="G680" s="65"/>
      <c r="H680" s="65"/>
      <c r="I680" s="65"/>
      <c r="J680" s="65"/>
      <c r="K680" s="65"/>
      <c r="L680" s="65"/>
      <c r="M680" s="65"/>
      <c r="N680" s="65"/>
      <c r="O680" s="65"/>
      <c r="P680" s="65"/>
      <c r="Q680" s="65"/>
      <c r="R680" s="65"/>
      <c r="S680" s="65"/>
      <c r="AI680" s="64"/>
    </row>
    <row r="681" spans="1:35" ht="16.5">
      <c r="A681" s="65"/>
      <c r="B681" s="65"/>
      <c r="C681" s="65"/>
      <c r="D681" s="65"/>
      <c r="E681" s="65"/>
      <c r="F681" s="65"/>
      <c r="G681" s="65"/>
      <c r="H681" s="65"/>
      <c r="I681" s="65"/>
      <c r="J681" s="65"/>
      <c r="K681" s="65"/>
      <c r="L681" s="65"/>
      <c r="M681" s="65"/>
      <c r="N681" s="65"/>
      <c r="O681" s="65"/>
      <c r="P681" s="65"/>
      <c r="Q681" s="65"/>
      <c r="R681" s="65"/>
      <c r="S681" s="65"/>
      <c r="AI681" s="64"/>
    </row>
    <row r="682" spans="1:35" ht="16.5">
      <c r="A682" s="65"/>
      <c r="B682" s="65"/>
      <c r="C682" s="65"/>
      <c r="D682" s="65"/>
      <c r="E682" s="65"/>
      <c r="F682" s="65"/>
      <c r="G682" s="65"/>
      <c r="H682" s="65"/>
      <c r="I682" s="65"/>
      <c r="J682" s="65"/>
      <c r="K682" s="65"/>
      <c r="L682" s="65"/>
      <c r="M682" s="65"/>
      <c r="N682" s="65"/>
      <c r="O682" s="65"/>
      <c r="P682" s="65"/>
      <c r="Q682" s="65"/>
      <c r="R682" s="65"/>
      <c r="S682" s="65"/>
      <c r="AI682" s="64"/>
    </row>
    <row r="683" spans="1:35" ht="16.5">
      <c r="A683" s="65"/>
      <c r="B683" s="65"/>
      <c r="C683" s="65"/>
      <c r="D683" s="65"/>
      <c r="E683" s="65"/>
      <c r="F683" s="65"/>
      <c r="G683" s="65"/>
      <c r="H683" s="65"/>
      <c r="I683" s="65"/>
      <c r="J683" s="65"/>
      <c r="K683" s="65"/>
      <c r="L683" s="65"/>
      <c r="M683" s="65"/>
      <c r="N683" s="65"/>
      <c r="O683" s="65"/>
      <c r="P683" s="65"/>
      <c r="Q683" s="65"/>
      <c r="R683" s="65"/>
      <c r="S683" s="65"/>
      <c r="AI683" s="64"/>
    </row>
    <row r="684" spans="1:35" ht="16.5">
      <c r="A684" s="65"/>
      <c r="B684" s="65"/>
      <c r="C684" s="65"/>
      <c r="D684" s="65"/>
      <c r="E684" s="65"/>
      <c r="F684" s="65"/>
      <c r="G684" s="65"/>
      <c r="H684" s="65"/>
      <c r="I684" s="65"/>
      <c r="J684" s="65"/>
      <c r="K684" s="65"/>
      <c r="L684" s="65"/>
      <c r="M684" s="65"/>
      <c r="N684" s="65"/>
      <c r="O684" s="65"/>
      <c r="P684" s="65"/>
      <c r="Q684" s="65"/>
      <c r="R684" s="65"/>
      <c r="S684" s="65"/>
      <c r="AI684" s="64"/>
    </row>
    <row r="685" spans="1:35" ht="16.5">
      <c r="A685" s="65"/>
      <c r="B685" s="65"/>
      <c r="C685" s="65"/>
      <c r="D685" s="65"/>
      <c r="E685" s="65"/>
      <c r="F685" s="65"/>
      <c r="G685" s="65"/>
      <c r="H685" s="65"/>
      <c r="I685" s="65"/>
      <c r="J685" s="65"/>
      <c r="K685" s="65"/>
      <c r="L685" s="65"/>
      <c r="M685" s="65"/>
      <c r="N685" s="65"/>
      <c r="O685" s="65"/>
      <c r="P685" s="65"/>
      <c r="Q685" s="65"/>
      <c r="R685" s="65"/>
      <c r="S685" s="65"/>
      <c r="AI685" s="64"/>
    </row>
    <row r="686" spans="1:35" ht="16.5">
      <c r="A686" s="65"/>
      <c r="B686" s="65"/>
      <c r="C686" s="65"/>
      <c r="D686" s="65"/>
      <c r="E686" s="65"/>
      <c r="F686" s="65"/>
      <c r="G686" s="65"/>
      <c r="H686" s="65"/>
      <c r="I686" s="65"/>
      <c r="J686" s="65"/>
      <c r="K686" s="65"/>
      <c r="L686" s="65"/>
      <c r="M686" s="65"/>
      <c r="N686" s="65"/>
      <c r="O686" s="65"/>
      <c r="P686" s="65"/>
      <c r="Q686" s="65"/>
      <c r="R686" s="65"/>
      <c r="S686" s="65"/>
      <c r="AI686" s="64"/>
    </row>
    <row r="687" spans="1:35" ht="16.5">
      <c r="A687" s="65"/>
      <c r="B687" s="65"/>
      <c r="C687" s="65"/>
      <c r="D687" s="65"/>
      <c r="E687" s="65"/>
      <c r="F687" s="65"/>
      <c r="G687" s="65"/>
      <c r="H687" s="65"/>
      <c r="I687" s="65"/>
      <c r="J687" s="65"/>
      <c r="K687" s="65"/>
      <c r="L687" s="65"/>
      <c r="M687" s="65"/>
      <c r="N687" s="65"/>
      <c r="O687" s="65"/>
      <c r="P687" s="65"/>
      <c r="Q687" s="65"/>
      <c r="R687" s="65"/>
      <c r="S687" s="65"/>
      <c r="AI687" s="64"/>
    </row>
    <row r="688" spans="1:35" ht="16.5">
      <c r="A688" s="65"/>
      <c r="B688" s="65"/>
      <c r="C688" s="65"/>
      <c r="D688" s="65"/>
      <c r="E688" s="65"/>
      <c r="F688" s="65"/>
      <c r="G688" s="65"/>
      <c r="H688" s="65"/>
      <c r="I688" s="65"/>
      <c r="J688" s="65"/>
      <c r="K688" s="65"/>
      <c r="L688" s="65"/>
      <c r="M688" s="65"/>
      <c r="N688" s="65"/>
      <c r="O688" s="65"/>
      <c r="P688" s="65"/>
      <c r="Q688" s="65"/>
      <c r="R688" s="65"/>
      <c r="S688" s="65"/>
      <c r="AI688" s="64"/>
    </row>
    <row r="689" spans="1:35" ht="16.5">
      <c r="A689" s="65"/>
      <c r="B689" s="65"/>
      <c r="C689" s="65"/>
      <c r="D689" s="65"/>
      <c r="E689" s="65"/>
      <c r="F689" s="65"/>
      <c r="G689" s="65"/>
      <c r="H689" s="65"/>
      <c r="I689" s="65"/>
      <c r="J689" s="65"/>
      <c r="K689" s="65"/>
      <c r="L689" s="65"/>
      <c r="M689" s="65"/>
      <c r="N689" s="65"/>
      <c r="O689" s="65"/>
      <c r="P689" s="65"/>
      <c r="Q689" s="65"/>
      <c r="R689" s="65"/>
      <c r="S689" s="65"/>
      <c r="AI689" s="64"/>
    </row>
    <row r="690" spans="1:35" ht="16.5">
      <c r="A690" s="65"/>
      <c r="B690" s="65"/>
      <c r="C690" s="65"/>
      <c r="D690" s="65"/>
      <c r="E690" s="65"/>
      <c r="F690" s="65"/>
      <c r="G690" s="65"/>
      <c r="H690" s="65"/>
      <c r="I690" s="65"/>
      <c r="J690" s="65"/>
      <c r="K690" s="65"/>
      <c r="L690" s="65"/>
      <c r="M690" s="65"/>
      <c r="N690" s="65"/>
      <c r="O690" s="65"/>
      <c r="P690" s="65"/>
      <c r="Q690" s="65"/>
      <c r="R690" s="65"/>
      <c r="S690" s="65"/>
      <c r="AI690" s="64"/>
    </row>
    <row r="691" spans="1:35" ht="16.5">
      <c r="A691" s="65"/>
      <c r="B691" s="65"/>
      <c r="C691" s="65"/>
      <c r="D691" s="65"/>
      <c r="E691" s="65"/>
      <c r="F691" s="65"/>
      <c r="G691" s="65"/>
      <c r="H691" s="65"/>
      <c r="I691" s="65"/>
      <c r="J691" s="65"/>
      <c r="K691" s="65"/>
      <c r="L691" s="65"/>
      <c r="M691" s="65"/>
      <c r="N691" s="65"/>
      <c r="O691" s="65"/>
      <c r="P691" s="65"/>
      <c r="Q691" s="65"/>
      <c r="R691" s="65"/>
      <c r="S691" s="65"/>
      <c r="AI691" s="64"/>
    </row>
    <row r="692" spans="1:35" ht="16.5">
      <c r="A692" s="65"/>
      <c r="B692" s="65"/>
      <c r="C692" s="65"/>
      <c r="D692" s="65"/>
      <c r="E692" s="65"/>
      <c r="F692" s="65"/>
      <c r="G692" s="65"/>
      <c r="H692" s="65"/>
      <c r="I692" s="65"/>
      <c r="J692" s="65"/>
      <c r="K692" s="65"/>
      <c r="L692" s="65"/>
      <c r="M692" s="65"/>
      <c r="N692" s="65"/>
      <c r="O692" s="65"/>
      <c r="P692" s="65"/>
      <c r="Q692" s="65"/>
      <c r="R692" s="65"/>
      <c r="S692" s="65"/>
      <c r="AI692" s="64"/>
    </row>
    <row r="693" spans="1:35" ht="16.5">
      <c r="A693" s="65"/>
      <c r="B693" s="65"/>
      <c r="C693" s="65"/>
      <c r="D693" s="65"/>
      <c r="E693" s="65"/>
      <c r="F693" s="65"/>
      <c r="G693" s="65"/>
      <c r="H693" s="65"/>
      <c r="I693" s="65"/>
      <c r="J693" s="65"/>
      <c r="K693" s="65"/>
      <c r="L693" s="65"/>
      <c r="M693" s="65"/>
      <c r="N693" s="65"/>
      <c r="O693" s="65"/>
      <c r="P693" s="65"/>
      <c r="Q693" s="65"/>
      <c r="R693" s="65"/>
      <c r="S693" s="65"/>
      <c r="AI693" s="64"/>
    </row>
    <row r="694" spans="1:35" ht="16.5">
      <c r="A694" s="65"/>
      <c r="B694" s="65"/>
      <c r="C694" s="65"/>
      <c r="D694" s="65"/>
      <c r="E694" s="65"/>
      <c r="F694" s="65"/>
      <c r="G694" s="65"/>
      <c r="H694" s="65"/>
      <c r="I694" s="65"/>
      <c r="J694" s="65"/>
      <c r="K694" s="65"/>
      <c r="L694" s="65"/>
      <c r="M694" s="65"/>
      <c r="N694" s="65"/>
      <c r="O694" s="65"/>
      <c r="P694" s="65"/>
      <c r="Q694" s="65"/>
      <c r="R694" s="65"/>
      <c r="S694" s="65"/>
      <c r="AI694" s="64"/>
    </row>
    <row r="695" spans="1:35" ht="16.5">
      <c r="A695" s="65"/>
      <c r="B695" s="65"/>
      <c r="C695" s="65"/>
      <c r="D695" s="65"/>
      <c r="E695" s="65"/>
      <c r="F695" s="65"/>
      <c r="G695" s="65"/>
      <c r="H695" s="65"/>
      <c r="I695" s="65"/>
      <c r="J695" s="65"/>
      <c r="K695" s="65"/>
      <c r="L695" s="65"/>
      <c r="M695" s="65"/>
      <c r="N695" s="65"/>
      <c r="O695" s="65"/>
      <c r="P695" s="65"/>
      <c r="Q695" s="65"/>
      <c r="R695" s="65"/>
      <c r="S695" s="65"/>
      <c r="AI695" s="64"/>
    </row>
    <row r="696" spans="1:35" ht="16.5">
      <c r="A696" s="65"/>
      <c r="B696" s="65"/>
      <c r="C696" s="65"/>
      <c r="D696" s="65"/>
      <c r="E696" s="65"/>
      <c r="F696" s="65"/>
      <c r="G696" s="65"/>
      <c r="H696" s="65"/>
      <c r="I696" s="65"/>
      <c r="J696" s="65"/>
      <c r="K696" s="65"/>
      <c r="L696" s="65"/>
      <c r="M696" s="65"/>
      <c r="N696" s="65"/>
      <c r="O696" s="65"/>
      <c r="P696" s="65"/>
      <c r="Q696" s="65"/>
      <c r="R696" s="65"/>
      <c r="S696" s="65"/>
      <c r="AI696" s="64"/>
    </row>
    <row r="697" spans="1:35" ht="16.5">
      <c r="A697" s="65"/>
      <c r="B697" s="65"/>
      <c r="C697" s="65"/>
      <c r="D697" s="65"/>
      <c r="E697" s="65"/>
      <c r="F697" s="65"/>
      <c r="G697" s="65"/>
      <c r="H697" s="65"/>
      <c r="I697" s="65"/>
      <c r="J697" s="65"/>
      <c r="K697" s="65"/>
      <c r="L697" s="65"/>
      <c r="M697" s="65"/>
      <c r="N697" s="65"/>
      <c r="O697" s="65"/>
      <c r="P697" s="65"/>
      <c r="Q697" s="65"/>
      <c r="R697" s="65"/>
      <c r="S697" s="65"/>
      <c r="AI697" s="64"/>
    </row>
    <row r="698" spans="1:35" ht="16.5">
      <c r="A698" s="65"/>
      <c r="B698" s="65"/>
      <c r="C698" s="65"/>
      <c r="D698" s="65"/>
      <c r="E698" s="65"/>
      <c r="F698" s="65"/>
      <c r="G698" s="65"/>
      <c r="H698" s="65"/>
      <c r="I698" s="65"/>
      <c r="J698" s="65"/>
      <c r="K698" s="65"/>
      <c r="L698" s="65"/>
      <c r="M698" s="65"/>
      <c r="N698" s="65"/>
      <c r="O698" s="65"/>
      <c r="P698" s="65"/>
      <c r="Q698" s="65"/>
      <c r="R698" s="65"/>
      <c r="S698" s="65"/>
      <c r="AI698" s="64"/>
    </row>
    <row r="699" spans="1:35" ht="16.5">
      <c r="A699" s="65"/>
      <c r="B699" s="65"/>
      <c r="C699" s="65"/>
      <c r="D699" s="65"/>
      <c r="E699" s="65"/>
      <c r="F699" s="65"/>
      <c r="G699" s="65"/>
      <c r="H699" s="65"/>
      <c r="I699" s="65"/>
      <c r="J699" s="65"/>
      <c r="K699" s="65"/>
      <c r="L699" s="65"/>
      <c r="M699" s="65"/>
      <c r="N699" s="65"/>
      <c r="O699" s="65"/>
      <c r="P699" s="65"/>
      <c r="Q699" s="65"/>
      <c r="R699" s="65"/>
      <c r="S699" s="65"/>
      <c r="AI699" s="64"/>
    </row>
    <row r="700" spans="1:35" ht="16.5">
      <c r="A700" s="65"/>
      <c r="B700" s="65"/>
      <c r="C700" s="65"/>
      <c r="D700" s="65"/>
      <c r="E700" s="65"/>
      <c r="F700" s="65"/>
      <c r="G700" s="65"/>
      <c r="H700" s="65"/>
      <c r="I700" s="65"/>
      <c r="J700" s="65"/>
      <c r="K700" s="65"/>
      <c r="L700" s="65"/>
      <c r="M700" s="65"/>
      <c r="N700" s="65"/>
      <c r="O700" s="65"/>
      <c r="P700" s="65"/>
      <c r="Q700" s="65"/>
      <c r="R700" s="65"/>
      <c r="S700" s="65"/>
      <c r="AI700" s="64"/>
    </row>
    <row r="701" spans="1:35" ht="16.5">
      <c r="A701" s="65"/>
      <c r="B701" s="65"/>
      <c r="C701" s="65"/>
      <c r="D701" s="65"/>
      <c r="E701" s="65"/>
      <c r="F701" s="65"/>
      <c r="G701" s="65"/>
      <c r="H701" s="65"/>
      <c r="I701" s="65"/>
      <c r="J701" s="65"/>
      <c r="K701" s="65"/>
      <c r="L701" s="65"/>
      <c r="M701" s="65"/>
      <c r="N701" s="65"/>
      <c r="O701" s="65"/>
      <c r="P701" s="65"/>
      <c r="Q701" s="65"/>
      <c r="R701" s="65"/>
      <c r="S701" s="65"/>
      <c r="AI701" s="64"/>
    </row>
    <row r="702" spans="1:35" ht="16.5">
      <c r="A702" s="65"/>
      <c r="B702" s="65"/>
      <c r="C702" s="65"/>
      <c r="D702" s="65"/>
      <c r="E702" s="65"/>
      <c r="F702" s="65"/>
      <c r="G702" s="65"/>
      <c r="H702" s="65"/>
      <c r="I702" s="65"/>
      <c r="J702" s="65"/>
      <c r="K702" s="65"/>
      <c r="L702" s="65"/>
      <c r="M702" s="65"/>
      <c r="N702" s="65"/>
      <c r="O702" s="65"/>
      <c r="P702" s="65"/>
      <c r="Q702" s="65"/>
      <c r="R702" s="65"/>
      <c r="S702" s="65"/>
      <c r="AI702" s="64"/>
    </row>
    <row r="703" spans="1:35" ht="16.5">
      <c r="A703" s="65"/>
      <c r="B703" s="65"/>
      <c r="C703" s="65"/>
      <c r="D703" s="65"/>
      <c r="E703" s="65"/>
      <c r="F703" s="65"/>
      <c r="G703" s="65"/>
      <c r="H703" s="65"/>
      <c r="I703" s="65"/>
      <c r="J703" s="65"/>
      <c r="K703" s="65"/>
      <c r="L703" s="65"/>
      <c r="M703" s="65"/>
      <c r="N703" s="65"/>
      <c r="O703" s="65"/>
      <c r="P703" s="65"/>
      <c r="Q703" s="65"/>
      <c r="R703" s="65"/>
      <c r="S703" s="65"/>
      <c r="AI703" s="64"/>
    </row>
    <row r="704" spans="1:35" ht="16.5">
      <c r="A704" s="65"/>
      <c r="B704" s="65"/>
      <c r="C704" s="65"/>
      <c r="D704" s="65"/>
      <c r="E704" s="65"/>
      <c r="F704" s="65"/>
      <c r="G704" s="65"/>
      <c r="H704" s="65"/>
      <c r="I704" s="65"/>
      <c r="J704" s="65"/>
      <c r="K704" s="65"/>
      <c r="L704" s="65"/>
      <c r="M704" s="65"/>
      <c r="N704" s="65"/>
      <c r="O704" s="65"/>
      <c r="P704" s="65"/>
      <c r="Q704" s="65"/>
      <c r="R704" s="65"/>
      <c r="S704" s="65"/>
      <c r="AI704" s="64"/>
    </row>
    <row r="705" spans="1:35" ht="16.5">
      <c r="A705" s="65"/>
      <c r="B705" s="65"/>
      <c r="C705" s="65"/>
      <c r="D705" s="65"/>
      <c r="E705" s="65"/>
      <c r="F705" s="65"/>
      <c r="G705" s="65"/>
      <c r="H705" s="65"/>
      <c r="I705" s="65"/>
      <c r="J705" s="65"/>
      <c r="K705" s="65"/>
      <c r="L705" s="65"/>
      <c r="M705" s="65"/>
      <c r="N705" s="65"/>
      <c r="O705" s="65"/>
      <c r="P705" s="65"/>
      <c r="Q705" s="65"/>
      <c r="R705" s="65"/>
      <c r="S705" s="65"/>
      <c r="AI705" s="64"/>
    </row>
    <row r="706" spans="1:35" ht="16.5">
      <c r="A706" s="65"/>
      <c r="B706" s="65"/>
      <c r="C706" s="65"/>
      <c r="D706" s="65"/>
      <c r="E706" s="65"/>
      <c r="F706" s="65"/>
      <c r="G706" s="65"/>
      <c r="H706" s="65"/>
      <c r="I706" s="65"/>
      <c r="J706" s="65"/>
      <c r="K706" s="65"/>
      <c r="L706" s="65"/>
      <c r="M706" s="65"/>
      <c r="N706" s="65"/>
      <c r="O706" s="65"/>
      <c r="P706" s="65"/>
      <c r="Q706" s="65"/>
      <c r="R706" s="65"/>
      <c r="S706" s="65"/>
      <c r="AI706" s="64"/>
    </row>
    <row r="707" spans="1:35" ht="16.5">
      <c r="A707" s="65"/>
      <c r="B707" s="65"/>
      <c r="C707" s="65"/>
      <c r="D707" s="65"/>
      <c r="E707" s="65"/>
      <c r="F707" s="65"/>
      <c r="G707" s="65"/>
      <c r="H707" s="65"/>
      <c r="I707" s="65"/>
      <c r="J707" s="65"/>
      <c r="K707" s="65"/>
      <c r="L707" s="65"/>
      <c r="M707" s="65"/>
      <c r="N707" s="65"/>
      <c r="O707" s="65"/>
      <c r="P707" s="65"/>
      <c r="Q707" s="65"/>
      <c r="R707" s="65"/>
      <c r="S707" s="65"/>
      <c r="AI707" s="64"/>
    </row>
    <row r="708" spans="1:35" ht="16.5">
      <c r="A708" s="65"/>
      <c r="B708" s="65"/>
      <c r="C708" s="65"/>
      <c r="D708" s="65"/>
      <c r="E708" s="65"/>
      <c r="F708" s="65"/>
      <c r="G708" s="65"/>
      <c r="H708" s="65"/>
      <c r="I708" s="65"/>
      <c r="J708" s="65"/>
      <c r="K708" s="65"/>
      <c r="L708" s="65"/>
      <c r="M708" s="65"/>
      <c r="N708" s="65"/>
      <c r="O708" s="65"/>
      <c r="P708" s="65"/>
      <c r="Q708" s="65"/>
      <c r="R708" s="65"/>
      <c r="S708" s="65"/>
      <c r="AI708" s="64"/>
    </row>
    <row r="709" spans="1:35" ht="16.5">
      <c r="A709" s="65"/>
      <c r="B709" s="65"/>
      <c r="C709" s="65"/>
      <c r="D709" s="65"/>
      <c r="E709" s="65"/>
      <c r="F709" s="65"/>
      <c r="G709" s="65"/>
      <c r="H709" s="65"/>
      <c r="I709" s="65"/>
      <c r="J709" s="65"/>
      <c r="K709" s="65"/>
      <c r="L709" s="65"/>
      <c r="M709" s="65"/>
      <c r="N709" s="65"/>
      <c r="O709" s="65"/>
      <c r="P709" s="65"/>
      <c r="Q709" s="65"/>
      <c r="R709" s="65"/>
      <c r="S709" s="65"/>
      <c r="AI709" s="64"/>
    </row>
    <row r="710" spans="1:35" ht="16.5">
      <c r="A710" s="65"/>
      <c r="B710" s="65"/>
      <c r="C710" s="65"/>
      <c r="D710" s="65"/>
      <c r="E710" s="65"/>
      <c r="F710" s="65"/>
      <c r="G710" s="65"/>
      <c r="H710" s="65"/>
      <c r="I710" s="65"/>
      <c r="J710" s="65"/>
      <c r="K710" s="65"/>
      <c r="L710" s="65"/>
      <c r="M710" s="65"/>
      <c r="N710" s="65"/>
      <c r="O710" s="65"/>
      <c r="P710" s="65"/>
      <c r="Q710" s="65"/>
      <c r="R710" s="65"/>
      <c r="S710" s="65"/>
      <c r="AI710" s="64"/>
    </row>
    <row r="711" spans="1:35" ht="16.5">
      <c r="A711" s="65"/>
      <c r="B711" s="65"/>
      <c r="C711" s="65"/>
      <c r="D711" s="65"/>
      <c r="E711" s="65"/>
      <c r="F711" s="65"/>
      <c r="G711" s="65"/>
      <c r="H711" s="65"/>
      <c r="I711" s="65"/>
      <c r="J711" s="65"/>
      <c r="K711" s="65"/>
      <c r="L711" s="65"/>
      <c r="M711" s="65"/>
      <c r="N711" s="65"/>
      <c r="O711" s="65"/>
      <c r="P711" s="65"/>
      <c r="Q711" s="65"/>
      <c r="R711" s="65"/>
      <c r="S711" s="65"/>
      <c r="AI711" s="64"/>
    </row>
    <row r="712" spans="1:35" ht="16.5">
      <c r="A712" s="65"/>
      <c r="B712" s="65"/>
      <c r="C712" s="65"/>
      <c r="D712" s="65"/>
      <c r="E712" s="65"/>
      <c r="F712" s="65"/>
      <c r="G712" s="65"/>
      <c r="H712" s="65"/>
      <c r="I712" s="65"/>
      <c r="J712" s="65"/>
      <c r="K712" s="65"/>
      <c r="L712" s="65"/>
      <c r="M712" s="65"/>
      <c r="N712" s="65"/>
      <c r="O712" s="65"/>
      <c r="P712" s="65"/>
      <c r="Q712" s="65"/>
      <c r="R712" s="65"/>
      <c r="S712" s="65"/>
      <c r="AI712" s="64"/>
    </row>
    <row r="713" spans="1:35" ht="16.5">
      <c r="A713" s="65"/>
      <c r="B713" s="65"/>
      <c r="C713" s="65"/>
      <c r="D713" s="65"/>
      <c r="E713" s="65"/>
      <c r="F713" s="65"/>
      <c r="G713" s="65"/>
      <c r="H713" s="65"/>
      <c r="I713" s="65"/>
      <c r="J713" s="65"/>
      <c r="K713" s="65"/>
      <c r="L713" s="65"/>
      <c r="M713" s="65"/>
      <c r="N713" s="65"/>
      <c r="O713" s="65"/>
      <c r="P713" s="65"/>
      <c r="Q713" s="65"/>
      <c r="R713" s="65"/>
      <c r="S713" s="65"/>
      <c r="AI713" s="64"/>
    </row>
    <row r="714" spans="1:35" ht="16.5">
      <c r="A714" s="65"/>
      <c r="B714" s="65"/>
      <c r="C714" s="65"/>
      <c r="D714" s="65"/>
      <c r="E714" s="65"/>
      <c r="F714" s="65"/>
      <c r="G714" s="65"/>
      <c r="H714" s="65"/>
      <c r="I714" s="65"/>
      <c r="J714" s="65"/>
      <c r="K714" s="65"/>
      <c r="L714" s="65"/>
      <c r="M714" s="65"/>
      <c r="N714" s="65"/>
      <c r="O714" s="65"/>
      <c r="P714" s="65"/>
      <c r="Q714" s="65"/>
      <c r="R714" s="65"/>
      <c r="S714" s="65"/>
      <c r="AI714" s="64"/>
    </row>
    <row r="715" spans="1:35" ht="16.5">
      <c r="A715" s="65"/>
      <c r="B715" s="65"/>
      <c r="C715" s="65"/>
      <c r="D715" s="65"/>
      <c r="E715" s="65"/>
      <c r="F715" s="65"/>
      <c r="G715" s="65"/>
      <c r="H715" s="65"/>
      <c r="I715" s="65"/>
      <c r="J715" s="65"/>
      <c r="K715" s="65"/>
      <c r="L715" s="65"/>
      <c r="M715" s="65"/>
      <c r="N715" s="65"/>
      <c r="O715" s="65"/>
      <c r="P715" s="65"/>
      <c r="Q715" s="65"/>
      <c r="R715" s="65"/>
      <c r="S715" s="65"/>
      <c r="AI715" s="64"/>
    </row>
    <row r="716" spans="1:35" ht="16.5">
      <c r="A716" s="65"/>
      <c r="B716" s="65"/>
      <c r="C716" s="65"/>
      <c r="D716" s="65"/>
      <c r="E716" s="65"/>
      <c r="F716" s="65"/>
      <c r="G716" s="65"/>
      <c r="H716" s="65"/>
      <c r="I716" s="65"/>
      <c r="J716" s="65"/>
      <c r="K716" s="65"/>
      <c r="L716" s="65"/>
      <c r="M716" s="65"/>
      <c r="N716" s="65"/>
      <c r="O716" s="65"/>
      <c r="P716" s="65"/>
      <c r="Q716" s="65"/>
      <c r="R716" s="65"/>
      <c r="S716" s="65"/>
      <c r="AI716" s="64"/>
    </row>
    <row r="717" spans="1:35" ht="16.5">
      <c r="A717" s="65"/>
      <c r="B717" s="65"/>
      <c r="C717" s="65"/>
      <c r="D717" s="65"/>
      <c r="E717" s="65"/>
      <c r="F717" s="65"/>
      <c r="G717" s="65"/>
      <c r="H717" s="65"/>
      <c r="I717" s="65"/>
      <c r="J717" s="65"/>
      <c r="K717" s="65"/>
      <c r="L717" s="65"/>
      <c r="M717" s="65"/>
      <c r="N717" s="65"/>
      <c r="O717" s="65"/>
      <c r="P717" s="65"/>
      <c r="Q717" s="65"/>
      <c r="R717" s="65"/>
      <c r="S717" s="65"/>
      <c r="AI717" s="64"/>
    </row>
    <row r="718" spans="1:35" ht="16.5">
      <c r="A718" s="65"/>
      <c r="B718" s="65"/>
      <c r="C718" s="65"/>
      <c r="D718" s="65"/>
      <c r="E718" s="65"/>
      <c r="F718" s="65"/>
      <c r="G718" s="65"/>
      <c r="H718" s="65"/>
      <c r="I718" s="65"/>
      <c r="J718" s="65"/>
      <c r="K718" s="65"/>
      <c r="L718" s="65"/>
      <c r="M718" s="65"/>
      <c r="N718" s="65"/>
      <c r="O718" s="65"/>
      <c r="P718" s="65"/>
      <c r="Q718" s="65"/>
      <c r="R718" s="65"/>
      <c r="S718" s="65"/>
      <c r="AI718" s="64"/>
    </row>
    <row r="719" spans="1:35" ht="16.5">
      <c r="A719" s="65"/>
      <c r="B719" s="65"/>
      <c r="C719" s="65"/>
      <c r="D719" s="65"/>
      <c r="E719" s="65"/>
      <c r="F719" s="65"/>
      <c r="G719" s="65"/>
      <c r="H719" s="65"/>
      <c r="I719" s="65"/>
      <c r="J719" s="65"/>
      <c r="K719" s="65"/>
      <c r="L719" s="65"/>
      <c r="M719" s="65"/>
      <c r="N719" s="65"/>
      <c r="O719" s="65"/>
      <c r="P719" s="65"/>
      <c r="Q719" s="65"/>
      <c r="R719" s="65"/>
      <c r="S719" s="65"/>
      <c r="AI719" s="64"/>
    </row>
    <row r="720" spans="1:35" ht="16.5">
      <c r="A720" s="65"/>
      <c r="B720" s="65"/>
      <c r="C720" s="65"/>
      <c r="D720" s="65"/>
      <c r="E720" s="65"/>
      <c r="F720" s="65"/>
      <c r="G720" s="65"/>
      <c r="H720" s="65"/>
      <c r="I720" s="65"/>
      <c r="J720" s="65"/>
      <c r="K720" s="65"/>
      <c r="L720" s="65"/>
      <c r="M720" s="65"/>
      <c r="N720" s="65"/>
      <c r="O720" s="65"/>
      <c r="P720" s="65"/>
      <c r="Q720" s="65"/>
      <c r="R720" s="65"/>
      <c r="S720" s="65"/>
      <c r="AI720" s="64"/>
    </row>
    <row r="721" spans="1:35" ht="16.5">
      <c r="A721" s="65"/>
      <c r="B721" s="65"/>
      <c r="C721" s="65"/>
      <c r="D721" s="65"/>
      <c r="E721" s="65"/>
      <c r="F721" s="65"/>
      <c r="G721" s="65"/>
      <c r="H721" s="65"/>
      <c r="I721" s="65"/>
      <c r="J721" s="65"/>
      <c r="K721" s="65"/>
      <c r="L721" s="65"/>
      <c r="M721" s="65"/>
      <c r="N721" s="65"/>
      <c r="O721" s="65"/>
      <c r="P721" s="65"/>
      <c r="Q721" s="65"/>
      <c r="R721" s="65"/>
      <c r="S721" s="65"/>
      <c r="AI721" s="64"/>
    </row>
    <row r="722" spans="1:35" ht="16.5">
      <c r="A722" s="65"/>
      <c r="B722" s="65"/>
      <c r="C722" s="65"/>
      <c r="D722" s="65"/>
      <c r="E722" s="65"/>
      <c r="F722" s="65"/>
      <c r="G722" s="65"/>
      <c r="H722" s="65"/>
      <c r="I722" s="65"/>
      <c r="J722" s="65"/>
      <c r="K722" s="65"/>
      <c r="L722" s="65"/>
      <c r="M722" s="65"/>
      <c r="N722" s="65"/>
      <c r="O722" s="65"/>
      <c r="P722" s="65"/>
      <c r="Q722" s="65"/>
      <c r="R722" s="65"/>
      <c r="S722" s="65"/>
      <c r="AI722" s="64"/>
    </row>
    <row r="723" spans="1:35" ht="16.5">
      <c r="A723" s="65"/>
      <c r="B723" s="65"/>
      <c r="C723" s="65"/>
      <c r="D723" s="65"/>
      <c r="E723" s="65"/>
      <c r="F723" s="65"/>
      <c r="G723" s="65"/>
      <c r="H723" s="65"/>
      <c r="I723" s="65"/>
      <c r="J723" s="65"/>
      <c r="K723" s="65"/>
      <c r="L723" s="65"/>
      <c r="M723" s="65"/>
      <c r="N723" s="65"/>
      <c r="O723" s="65"/>
      <c r="P723" s="65"/>
      <c r="Q723" s="65"/>
      <c r="R723" s="65"/>
      <c r="S723" s="65"/>
      <c r="AI723" s="64"/>
    </row>
    <row r="724" spans="1:35" ht="16.5">
      <c r="A724" s="65"/>
      <c r="B724" s="65"/>
      <c r="C724" s="65"/>
      <c r="D724" s="65"/>
      <c r="E724" s="65"/>
      <c r="F724" s="65"/>
      <c r="G724" s="65"/>
      <c r="H724" s="65"/>
      <c r="I724" s="65"/>
      <c r="J724" s="65"/>
      <c r="K724" s="65"/>
      <c r="L724" s="65"/>
      <c r="M724" s="65"/>
      <c r="N724" s="65"/>
      <c r="O724" s="65"/>
      <c r="P724" s="65"/>
      <c r="Q724" s="65"/>
      <c r="R724" s="65"/>
      <c r="S724" s="65"/>
      <c r="AI724" s="64"/>
    </row>
    <row r="725" spans="1:35" ht="16.5">
      <c r="A725" s="65"/>
      <c r="B725" s="65"/>
      <c r="C725" s="65"/>
      <c r="D725" s="65"/>
      <c r="E725" s="65"/>
      <c r="F725" s="65"/>
      <c r="G725" s="65"/>
      <c r="H725" s="65"/>
      <c r="I725" s="65"/>
      <c r="J725" s="65"/>
      <c r="K725" s="65"/>
      <c r="L725" s="65"/>
      <c r="M725" s="65"/>
      <c r="N725" s="65"/>
      <c r="O725" s="65"/>
      <c r="P725" s="65"/>
      <c r="Q725" s="65"/>
      <c r="R725" s="65"/>
      <c r="S725" s="65"/>
      <c r="AI725" s="64"/>
    </row>
    <row r="726" spans="1:35" ht="16.5">
      <c r="A726" s="65"/>
      <c r="B726" s="65"/>
      <c r="C726" s="65"/>
      <c r="D726" s="65"/>
      <c r="E726" s="65"/>
      <c r="F726" s="65"/>
      <c r="G726" s="65"/>
      <c r="H726" s="65"/>
      <c r="I726" s="65"/>
      <c r="J726" s="65"/>
      <c r="K726" s="65"/>
      <c r="L726" s="65"/>
      <c r="M726" s="65"/>
      <c r="N726" s="65"/>
      <c r="O726" s="65"/>
      <c r="P726" s="65"/>
      <c r="Q726" s="65"/>
      <c r="R726" s="65"/>
      <c r="S726" s="65"/>
      <c r="AI726" s="64"/>
    </row>
    <row r="727" spans="1:35" ht="16.5">
      <c r="A727" s="65"/>
      <c r="B727" s="65"/>
      <c r="C727" s="65"/>
      <c r="D727" s="65"/>
      <c r="E727" s="65"/>
      <c r="F727" s="65"/>
      <c r="G727" s="65"/>
      <c r="H727" s="65"/>
      <c r="I727" s="65"/>
      <c r="J727" s="65"/>
      <c r="K727" s="65"/>
      <c r="L727" s="65"/>
      <c r="M727" s="65"/>
      <c r="N727" s="65"/>
      <c r="O727" s="65"/>
      <c r="P727" s="65"/>
      <c r="Q727" s="65"/>
      <c r="R727" s="65"/>
      <c r="S727" s="65"/>
      <c r="AI727" s="64"/>
    </row>
    <row r="728" spans="1:35" ht="16.5">
      <c r="A728" s="65"/>
      <c r="B728" s="65"/>
      <c r="C728" s="65"/>
      <c r="D728" s="65"/>
      <c r="E728" s="65"/>
      <c r="F728" s="65"/>
      <c r="G728" s="65"/>
      <c r="H728" s="65"/>
      <c r="I728" s="65"/>
      <c r="J728" s="65"/>
      <c r="K728" s="65"/>
      <c r="L728" s="65"/>
      <c r="M728" s="65"/>
      <c r="N728" s="65"/>
      <c r="O728" s="65"/>
      <c r="P728" s="65"/>
      <c r="Q728" s="65"/>
      <c r="R728" s="65"/>
      <c r="S728" s="65"/>
      <c r="AI728" s="64"/>
    </row>
    <row r="729" spans="1:35" ht="16.5">
      <c r="A729" s="65"/>
      <c r="B729" s="65"/>
      <c r="C729" s="65"/>
      <c r="D729" s="65"/>
      <c r="E729" s="65"/>
      <c r="F729" s="65"/>
      <c r="G729" s="65"/>
      <c r="H729" s="65"/>
      <c r="I729" s="65"/>
      <c r="J729" s="65"/>
      <c r="K729" s="65"/>
      <c r="L729" s="65"/>
      <c r="M729" s="65"/>
      <c r="N729" s="65"/>
      <c r="O729" s="65"/>
      <c r="P729" s="65"/>
      <c r="Q729" s="65"/>
      <c r="R729" s="65"/>
      <c r="S729" s="65"/>
      <c r="AI729" s="64"/>
    </row>
    <row r="730" spans="1:35" ht="16.5">
      <c r="A730" s="65"/>
      <c r="B730" s="65"/>
      <c r="C730" s="65"/>
      <c r="D730" s="65"/>
      <c r="E730" s="65"/>
      <c r="F730" s="65"/>
      <c r="G730" s="65"/>
      <c r="H730" s="65"/>
      <c r="I730" s="65"/>
      <c r="J730" s="65"/>
      <c r="K730" s="65"/>
      <c r="L730" s="65"/>
      <c r="M730" s="65"/>
      <c r="N730" s="65"/>
      <c r="O730" s="65"/>
      <c r="P730" s="65"/>
      <c r="Q730" s="65"/>
      <c r="R730" s="65"/>
      <c r="S730" s="65"/>
      <c r="AI730" s="64"/>
    </row>
    <row r="731" spans="1:35" ht="16.5">
      <c r="A731" s="65"/>
      <c r="B731" s="65"/>
      <c r="C731" s="65"/>
      <c r="D731" s="65"/>
      <c r="E731" s="65"/>
      <c r="F731" s="65"/>
      <c r="G731" s="65"/>
      <c r="H731" s="65"/>
      <c r="I731" s="65"/>
      <c r="J731" s="65"/>
      <c r="K731" s="65"/>
      <c r="L731" s="65"/>
      <c r="M731" s="65"/>
      <c r="N731" s="65"/>
      <c r="O731" s="65"/>
      <c r="P731" s="65"/>
      <c r="Q731" s="65"/>
      <c r="R731" s="65"/>
      <c r="S731" s="65"/>
      <c r="AI731" s="64"/>
    </row>
    <row r="732" spans="1:35" ht="16.5">
      <c r="A732" s="65"/>
      <c r="B732" s="65"/>
      <c r="C732" s="65"/>
      <c r="D732" s="65"/>
      <c r="E732" s="65"/>
      <c r="F732" s="65"/>
      <c r="G732" s="65"/>
      <c r="H732" s="65"/>
      <c r="I732" s="65"/>
      <c r="J732" s="65"/>
      <c r="K732" s="65"/>
      <c r="L732" s="65"/>
      <c r="M732" s="65"/>
      <c r="N732" s="65"/>
      <c r="O732" s="65"/>
      <c r="P732" s="65"/>
      <c r="Q732" s="65"/>
      <c r="R732" s="65"/>
      <c r="S732" s="65"/>
      <c r="AI732" s="64"/>
    </row>
    <row r="733" spans="1:35" ht="16.5">
      <c r="A733" s="65"/>
      <c r="B733" s="65"/>
      <c r="C733" s="65"/>
      <c r="D733" s="65"/>
      <c r="E733" s="65"/>
      <c r="F733" s="65"/>
      <c r="G733" s="65"/>
      <c r="H733" s="65"/>
      <c r="I733" s="65"/>
      <c r="J733" s="65"/>
      <c r="K733" s="65"/>
      <c r="L733" s="65"/>
      <c r="M733" s="65"/>
      <c r="N733" s="65"/>
      <c r="O733" s="65"/>
      <c r="P733" s="65"/>
      <c r="Q733" s="65"/>
      <c r="R733" s="65"/>
      <c r="S733" s="65"/>
      <c r="AI733" s="64"/>
    </row>
    <row r="734" spans="1:35" ht="16.5">
      <c r="A734" s="65"/>
      <c r="B734" s="65"/>
      <c r="C734" s="65"/>
      <c r="D734" s="65"/>
      <c r="E734" s="65"/>
      <c r="F734" s="65"/>
      <c r="G734" s="65"/>
      <c r="H734" s="65"/>
      <c r="I734" s="65"/>
      <c r="J734" s="65"/>
      <c r="K734" s="65"/>
      <c r="L734" s="65"/>
      <c r="M734" s="65"/>
      <c r="N734" s="65"/>
      <c r="O734" s="65"/>
      <c r="P734" s="65"/>
      <c r="Q734" s="65"/>
      <c r="R734" s="65"/>
      <c r="S734" s="65"/>
      <c r="AI734" s="64"/>
    </row>
    <row r="735" spans="1:35" ht="16.5">
      <c r="A735" s="65"/>
      <c r="B735" s="65"/>
      <c r="C735" s="65"/>
      <c r="D735" s="65"/>
      <c r="E735" s="65"/>
      <c r="F735" s="65"/>
      <c r="G735" s="65"/>
      <c r="H735" s="65"/>
      <c r="I735" s="65"/>
      <c r="J735" s="65"/>
      <c r="K735" s="65"/>
      <c r="L735" s="65"/>
      <c r="M735" s="65"/>
      <c r="N735" s="65"/>
      <c r="O735" s="65"/>
      <c r="P735" s="65"/>
      <c r="Q735" s="65"/>
      <c r="R735" s="65"/>
      <c r="S735" s="65"/>
      <c r="AI735" s="64"/>
    </row>
    <row r="736" spans="1:35" ht="16.5">
      <c r="A736" s="65"/>
      <c r="B736" s="65"/>
      <c r="C736" s="65"/>
      <c r="D736" s="65"/>
      <c r="E736" s="65"/>
      <c r="F736" s="65"/>
      <c r="G736" s="65"/>
      <c r="H736" s="65"/>
      <c r="I736" s="65"/>
      <c r="J736" s="65"/>
      <c r="K736" s="65"/>
      <c r="L736" s="65"/>
      <c r="M736" s="65"/>
      <c r="N736" s="65"/>
      <c r="O736" s="65"/>
      <c r="P736" s="65"/>
      <c r="Q736" s="65"/>
      <c r="R736" s="65"/>
      <c r="S736" s="65"/>
      <c r="AI736" s="64"/>
    </row>
    <row r="737" spans="1:35" ht="16.5">
      <c r="A737" s="65"/>
      <c r="B737" s="65"/>
      <c r="C737" s="65"/>
      <c r="D737" s="65"/>
      <c r="E737" s="65"/>
      <c r="F737" s="65"/>
      <c r="G737" s="65"/>
      <c r="H737" s="65"/>
      <c r="I737" s="65"/>
      <c r="J737" s="65"/>
      <c r="K737" s="65"/>
      <c r="L737" s="65"/>
      <c r="M737" s="65"/>
      <c r="N737" s="65"/>
      <c r="O737" s="65"/>
      <c r="P737" s="65"/>
      <c r="Q737" s="65"/>
      <c r="R737" s="65"/>
      <c r="S737" s="65"/>
      <c r="AI737" s="64"/>
    </row>
    <row r="738" spans="1:35" ht="16.5">
      <c r="A738" s="65"/>
      <c r="B738" s="65"/>
      <c r="C738" s="65"/>
      <c r="D738" s="65"/>
      <c r="E738" s="65"/>
      <c r="F738" s="65"/>
      <c r="G738" s="65"/>
      <c r="H738" s="65"/>
      <c r="I738" s="65"/>
      <c r="J738" s="65"/>
      <c r="K738" s="65"/>
      <c r="L738" s="65"/>
      <c r="M738" s="65"/>
      <c r="N738" s="65"/>
      <c r="O738" s="65"/>
      <c r="P738" s="65"/>
      <c r="Q738" s="65"/>
      <c r="R738" s="65"/>
      <c r="S738" s="65"/>
      <c r="AI738" s="64"/>
    </row>
    <row r="739" spans="1:35" ht="16.5">
      <c r="A739" s="65"/>
      <c r="B739" s="65"/>
      <c r="C739" s="65"/>
      <c r="D739" s="65"/>
      <c r="E739" s="65"/>
      <c r="F739" s="65"/>
      <c r="G739" s="65"/>
      <c r="H739" s="65"/>
      <c r="I739" s="65"/>
      <c r="J739" s="65"/>
      <c r="K739" s="65"/>
      <c r="L739" s="65"/>
      <c r="M739" s="65"/>
      <c r="N739" s="65"/>
      <c r="O739" s="65"/>
      <c r="P739" s="65"/>
      <c r="Q739" s="65"/>
      <c r="R739" s="65"/>
      <c r="S739" s="65"/>
      <c r="AI739" s="64"/>
    </row>
    <row r="740" spans="1:35" ht="16.5">
      <c r="A740" s="65"/>
      <c r="B740" s="65"/>
      <c r="C740" s="65"/>
      <c r="D740" s="65"/>
      <c r="E740" s="65"/>
      <c r="F740" s="65"/>
      <c r="G740" s="65"/>
      <c r="H740" s="65"/>
      <c r="I740" s="65"/>
      <c r="J740" s="65"/>
      <c r="K740" s="65"/>
      <c r="L740" s="65"/>
      <c r="M740" s="65"/>
      <c r="N740" s="65"/>
      <c r="O740" s="65"/>
      <c r="P740" s="65"/>
      <c r="Q740" s="65"/>
      <c r="R740" s="65"/>
      <c r="S740" s="65"/>
      <c r="AI740" s="64"/>
    </row>
    <row r="741" spans="1:35" ht="16.5">
      <c r="A741" s="65"/>
      <c r="B741" s="65"/>
      <c r="C741" s="65"/>
      <c r="D741" s="65"/>
      <c r="E741" s="65"/>
      <c r="F741" s="65"/>
      <c r="G741" s="65"/>
      <c r="H741" s="65"/>
      <c r="I741" s="65"/>
      <c r="J741" s="65"/>
      <c r="K741" s="65"/>
      <c r="L741" s="65"/>
      <c r="M741" s="65"/>
      <c r="N741" s="65"/>
      <c r="O741" s="65"/>
      <c r="P741" s="65"/>
      <c r="Q741" s="65"/>
      <c r="R741" s="65"/>
      <c r="S741" s="65"/>
      <c r="AI741" s="64"/>
    </row>
    <row r="742" spans="1:35" ht="16.5">
      <c r="A742" s="65"/>
      <c r="B742" s="65"/>
      <c r="C742" s="65"/>
      <c r="D742" s="65"/>
      <c r="E742" s="65"/>
      <c r="F742" s="65"/>
      <c r="G742" s="65"/>
      <c r="H742" s="65"/>
      <c r="I742" s="65"/>
      <c r="J742" s="65"/>
      <c r="K742" s="65"/>
      <c r="L742" s="65"/>
      <c r="M742" s="65"/>
      <c r="N742" s="65"/>
      <c r="O742" s="65"/>
      <c r="P742" s="65"/>
      <c r="Q742" s="65"/>
      <c r="R742" s="65"/>
      <c r="S742" s="65"/>
      <c r="AI742" s="64"/>
    </row>
    <row r="743" spans="1:35" ht="16.5">
      <c r="A743" s="65"/>
      <c r="B743" s="65"/>
      <c r="C743" s="65"/>
      <c r="D743" s="65"/>
      <c r="E743" s="65"/>
      <c r="F743" s="65"/>
      <c r="G743" s="65"/>
      <c r="H743" s="65"/>
      <c r="I743" s="65"/>
      <c r="J743" s="65"/>
      <c r="K743" s="65"/>
      <c r="L743" s="65"/>
      <c r="M743" s="65"/>
      <c r="N743" s="65"/>
      <c r="O743" s="65"/>
      <c r="P743" s="65"/>
      <c r="Q743" s="65"/>
      <c r="R743" s="65"/>
      <c r="S743" s="65"/>
      <c r="AI743" s="64"/>
    </row>
    <row r="744" spans="1:35" ht="16.5">
      <c r="A744" s="65"/>
      <c r="B744" s="65"/>
      <c r="C744" s="65"/>
      <c r="D744" s="65"/>
      <c r="E744" s="65"/>
      <c r="F744" s="65"/>
      <c r="G744" s="65"/>
      <c r="H744" s="65"/>
      <c r="I744" s="65"/>
      <c r="J744" s="65"/>
      <c r="K744" s="65"/>
      <c r="L744" s="65"/>
      <c r="M744" s="65"/>
      <c r="N744" s="65"/>
      <c r="O744" s="65"/>
      <c r="P744" s="65"/>
      <c r="Q744" s="65"/>
      <c r="R744" s="65"/>
      <c r="S744" s="65"/>
      <c r="AI744" s="64"/>
    </row>
    <row r="745" spans="1:35" ht="16.5">
      <c r="A745" s="65"/>
      <c r="B745" s="65"/>
      <c r="C745" s="65"/>
      <c r="D745" s="65"/>
      <c r="E745" s="65"/>
      <c r="F745" s="65"/>
      <c r="G745" s="65"/>
      <c r="H745" s="65"/>
      <c r="I745" s="65"/>
      <c r="J745" s="65"/>
      <c r="K745" s="65"/>
      <c r="L745" s="65"/>
      <c r="M745" s="65"/>
      <c r="N745" s="65"/>
      <c r="O745" s="65"/>
      <c r="P745" s="65"/>
      <c r="Q745" s="65"/>
      <c r="R745" s="65"/>
      <c r="S745" s="65"/>
      <c r="AI745" s="64"/>
    </row>
    <row r="746" spans="1:35" ht="16.5">
      <c r="A746" s="65"/>
      <c r="B746" s="65"/>
      <c r="C746" s="65"/>
      <c r="D746" s="65"/>
      <c r="E746" s="65"/>
      <c r="F746" s="65"/>
      <c r="G746" s="65"/>
      <c r="H746" s="65"/>
      <c r="I746" s="65"/>
      <c r="J746" s="65"/>
      <c r="K746" s="65"/>
      <c r="L746" s="65"/>
      <c r="M746" s="65"/>
      <c r="N746" s="65"/>
      <c r="O746" s="65"/>
      <c r="P746" s="65"/>
      <c r="Q746" s="65"/>
      <c r="R746" s="65"/>
      <c r="S746" s="65"/>
      <c r="AI746" s="64"/>
    </row>
    <row r="747" spans="1:35" ht="16.5">
      <c r="A747" s="65"/>
      <c r="B747" s="65"/>
      <c r="C747" s="65"/>
      <c r="D747" s="65"/>
      <c r="E747" s="65"/>
      <c r="F747" s="65"/>
      <c r="G747" s="65"/>
      <c r="H747" s="65"/>
      <c r="I747" s="65"/>
      <c r="J747" s="65"/>
      <c r="K747" s="65"/>
      <c r="L747" s="65"/>
      <c r="M747" s="65"/>
      <c r="N747" s="65"/>
      <c r="O747" s="65"/>
      <c r="P747" s="65"/>
      <c r="Q747" s="65"/>
      <c r="R747" s="65"/>
      <c r="S747" s="65"/>
      <c r="AI747" s="64"/>
    </row>
    <row r="748" spans="1:35" ht="16.5">
      <c r="A748" s="65"/>
      <c r="B748" s="65"/>
      <c r="C748" s="65"/>
      <c r="D748" s="65"/>
      <c r="E748" s="65"/>
      <c r="F748" s="65"/>
      <c r="G748" s="65"/>
      <c r="H748" s="65"/>
      <c r="I748" s="65"/>
      <c r="J748" s="65"/>
      <c r="K748" s="65"/>
      <c r="L748" s="65"/>
      <c r="M748" s="65"/>
      <c r="N748" s="65"/>
      <c r="O748" s="65"/>
      <c r="P748" s="65"/>
      <c r="Q748" s="65"/>
      <c r="R748" s="65"/>
      <c r="S748" s="65"/>
      <c r="AI748" s="64"/>
    </row>
    <row r="749" spans="1:35" ht="16.5">
      <c r="A749" s="65"/>
      <c r="B749" s="65"/>
      <c r="C749" s="65"/>
      <c r="D749" s="65"/>
      <c r="E749" s="65"/>
      <c r="F749" s="65"/>
      <c r="G749" s="65"/>
      <c r="H749" s="65"/>
      <c r="I749" s="65"/>
      <c r="J749" s="65"/>
      <c r="K749" s="65"/>
      <c r="L749" s="65"/>
      <c r="M749" s="65"/>
      <c r="N749" s="65"/>
      <c r="O749" s="65"/>
      <c r="P749" s="65"/>
      <c r="Q749" s="65"/>
      <c r="R749" s="65"/>
      <c r="S749" s="65"/>
      <c r="AI749" s="64"/>
    </row>
    <row r="750" spans="1:35" ht="16.5">
      <c r="A750" s="65"/>
      <c r="B750" s="65"/>
      <c r="C750" s="65"/>
      <c r="D750" s="65"/>
      <c r="E750" s="65"/>
      <c r="F750" s="65"/>
      <c r="G750" s="65"/>
      <c r="H750" s="65"/>
      <c r="I750" s="65"/>
      <c r="J750" s="65"/>
      <c r="K750" s="65"/>
      <c r="L750" s="65"/>
      <c r="M750" s="65"/>
      <c r="N750" s="65"/>
      <c r="O750" s="65"/>
      <c r="P750" s="65"/>
      <c r="Q750" s="65"/>
      <c r="R750" s="65"/>
      <c r="S750" s="65"/>
      <c r="AI750" s="64"/>
    </row>
    <row r="751" spans="1:35" ht="16.5">
      <c r="A751" s="65"/>
      <c r="B751" s="65"/>
      <c r="C751" s="65"/>
      <c r="D751" s="65"/>
      <c r="E751" s="65"/>
      <c r="F751" s="65"/>
      <c r="G751" s="65"/>
      <c r="H751" s="65"/>
      <c r="I751" s="65"/>
      <c r="J751" s="65"/>
      <c r="K751" s="65"/>
      <c r="L751" s="65"/>
      <c r="M751" s="65"/>
      <c r="N751" s="65"/>
      <c r="O751" s="65"/>
      <c r="P751" s="65"/>
      <c r="Q751" s="65"/>
      <c r="R751" s="65"/>
      <c r="S751" s="65"/>
      <c r="AI751" s="64"/>
    </row>
    <row r="752" spans="1:35" ht="16.5">
      <c r="A752" s="65"/>
      <c r="B752" s="65"/>
      <c r="C752" s="65"/>
      <c r="D752" s="65"/>
      <c r="E752" s="65"/>
      <c r="F752" s="65"/>
      <c r="G752" s="65"/>
      <c r="H752" s="65"/>
      <c r="I752" s="65"/>
      <c r="J752" s="65"/>
      <c r="K752" s="65"/>
      <c r="L752" s="65"/>
      <c r="M752" s="65"/>
      <c r="N752" s="65"/>
      <c r="O752" s="65"/>
      <c r="P752" s="65"/>
      <c r="Q752" s="65"/>
      <c r="R752" s="65"/>
      <c r="S752" s="65"/>
      <c r="AI752" s="64"/>
    </row>
    <row r="753" spans="1:35" ht="16.5">
      <c r="A753" s="65"/>
      <c r="B753" s="65"/>
      <c r="C753" s="65"/>
      <c r="D753" s="65"/>
      <c r="E753" s="65"/>
      <c r="F753" s="65"/>
      <c r="G753" s="65"/>
      <c r="H753" s="65"/>
      <c r="I753" s="65"/>
      <c r="J753" s="65"/>
      <c r="K753" s="65"/>
      <c r="L753" s="65"/>
      <c r="M753" s="65"/>
      <c r="N753" s="65"/>
      <c r="O753" s="65"/>
      <c r="P753" s="65"/>
      <c r="Q753" s="65"/>
      <c r="R753" s="65"/>
      <c r="S753" s="65"/>
      <c r="AI753" s="64"/>
    </row>
    <row r="754" spans="1:35" ht="16.5">
      <c r="A754" s="65"/>
      <c r="B754" s="65"/>
      <c r="C754" s="65"/>
      <c r="D754" s="65"/>
      <c r="E754" s="65"/>
      <c r="F754" s="65"/>
      <c r="G754" s="65"/>
      <c r="H754" s="65"/>
      <c r="I754" s="65"/>
      <c r="J754" s="65"/>
      <c r="K754" s="65"/>
      <c r="L754" s="65"/>
      <c r="M754" s="65"/>
      <c r="N754" s="65"/>
      <c r="O754" s="65"/>
      <c r="P754" s="65"/>
      <c r="Q754" s="65"/>
      <c r="R754" s="65"/>
      <c r="S754" s="65"/>
      <c r="AI754" s="64"/>
    </row>
    <row r="755" spans="1:35" ht="16.5">
      <c r="A755" s="65"/>
      <c r="B755" s="65"/>
      <c r="C755" s="65"/>
      <c r="D755" s="65"/>
      <c r="E755" s="65"/>
      <c r="F755" s="65"/>
      <c r="G755" s="65"/>
      <c r="H755" s="65"/>
      <c r="I755" s="65"/>
      <c r="J755" s="65"/>
      <c r="K755" s="65"/>
      <c r="L755" s="65"/>
      <c r="M755" s="65"/>
      <c r="N755" s="65"/>
      <c r="O755" s="65"/>
      <c r="P755" s="65"/>
      <c r="Q755" s="65"/>
      <c r="R755" s="65"/>
      <c r="S755" s="65"/>
      <c r="AI755" s="64"/>
    </row>
    <row r="756" spans="1:35" ht="16.5">
      <c r="A756" s="65"/>
      <c r="B756" s="65"/>
      <c r="C756" s="65"/>
      <c r="D756" s="65"/>
      <c r="E756" s="65"/>
      <c r="F756" s="65"/>
      <c r="G756" s="65"/>
      <c r="H756" s="65"/>
      <c r="I756" s="65"/>
      <c r="J756" s="65"/>
      <c r="K756" s="65"/>
      <c r="L756" s="65"/>
      <c r="M756" s="65"/>
      <c r="N756" s="65"/>
      <c r="O756" s="65"/>
      <c r="P756" s="65"/>
      <c r="Q756" s="65"/>
      <c r="R756" s="65"/>
      <c r="S756" s="65"/>
      <c r="AI756" s="64"/>
    </row>
    <row r="757" spans="1:35" ht="16.5">
      <c r="A757" s="65"/>
      <c r="B757" s="65"/>
      <c r="C757" s="65"/>
      <c r="D757" s="65"/>
      <c r="E757" s="65"/>
      <c r="F757" s="65"/>
      <c r="G757" s="65"/>
      <c r="H757" s="65"/>
      <c r="I757" s="65"/>
      <c r="J757" s="65"/>
      <c r="K757" s="65"/>
      <c r="L757" s="65"/>
      <c r="M757" s="65"/>
      <c r="N757" s="65"/>
      <c r="O757" s="65"/>
      <c r="P757" s="65"/>
      <c r="Q757" s="65"/>
      <c r="R757" s="65"/>
      <c r="S757" s="65"/>
      <c r="AI757" s="64"/>
    </row>
    <row r="758" spans="1:35" ht="16.5">
      <c r="A758" s="65"/>
      <c r="B758" s="65"/>
      <c r="C758" s="65"/>
      <c r="D758" s="65"/>
      <c r="E758" s="65"/>
      <c r="F758" s="65"/>
      <c r="G758" s="65"/>
      <c r="H758" s="65"/>
      <c r="I758" s="65"/>
      <c r="J758" s="65"/>
      <c r="K758" s="65"/>
      <c r="L758" s="65"/>
      <c r="M758" s="65"/>
      <c r="N758" s="65"/>
      <c r="O758" s="65"/>
      <c r="P758" s="65"/>
      <c r="Q758" s="65"/>
      <c r="R758" s="65"/>
      <c r="S758" s="65"/>
      <c r="AI758" s="64"/>
    </row>
    <row r="759" spans="1:35" ht="16.5">
      <c r="A759" s="65"/>
      <c r="B759" s="65"/>
      <c r="C759" s="65"/>
      <c r="D759" s="65"/>
      <c r="E759" s="65"/>
      <c r="F759" s="65"/>
      <c r="G759" s="65"/>
      <c r="H759" s="65"/>
      <c r="I759" s="65"/>
      <c r="J759" s="65"/>
      <c r="K759" s="65"/>
      <c r="L759" s="65"/>
      <c r="M759" s="65"/>
      <c r="N759" s="65"/>
      <c r="O759" s="65"/>
      <c r="P759" s="65"/>
      <c r="Q759" s="65"/>
      <c r="R759" s="65"/>
      <c r="S759" s="65"/>
      <c r="AI759" s="64"/>
    </row>
    <row r="760" spans="1:35" ht="16.5">
      <c r="A760" s="65"/>
      <c r="B760" s="65"/>
      <c r="C760" s="65"/>
      <c r="D760" s="65"/>
      <c r="E760" s="65"/>
      <c r="F760" s="65"/>
      <c r="G760" s="65"/>
      <c r="H760" s="65"/>
      <c r="I760" s="65"/>
      <c r="J760" s="65"/>
      <c r="K760" s="65"/>
      <c r="L760" s="65"/>
      <c r="M760" s="65"/>
      <c r="N760" s="65"/>
      <c r="O760" s="65"/>
      <c r="P760" s="65"/>
      <c r="Q760" s="65"/>
      <c r="R760" s="65"/>
      <c r="S760" s="65"/>
      <c r="AI760" s="64"/>
    </row>
    <row r="761" spans="1:35" ht="16.5">
      <c r="A761" s="65"/>
      <c r="B761" s="65"/>
      <c r="C761" s="65"/>
      <c r="D761" s="65"/>
      <c r="E761" s="65"/>
      <c r="F761" s="65"/>
      <c r="G761" s="65"/>
      <c r="H761" s="65"/>
      <c r="I761" s="65"/>
      <c r="J761" s="65"/>
      <c r="K761" s="65"/>
      <c r="L761" s="65"/>
      <c r="M761" s="65"/>
      <c r="N761" s="65"/>
      <c r="O761" s="65"/>
      <c r="P761" s="65"/>
      <c r="Q761" s="65"/>
      <c r="R761" s="65"/>
      <c r="S761" s="65"/>
      <c r="AI761" s="64"/>
    </row>
    <row r="762" spans="1:35" ht="16.5">
      <c r="A762" s="65"/>
      <c r="B762" s="65"/>
      <c r="C762" s="65"/>
      <c r="D762" s="65"/>
      <c r="E762" s="65"/>
      <c r="F762" s="65"/>
      <c r="G762" s="65"/>
      <c r="H762" s="65"/>
      <c r="I762" s="65"/>
      <c r="J762" s="65"/>
      <c r="K762" s="65"/>
      <c r="L762" s="65"/>
      <c r="M762" s="65"/>
      <c r="N762" s="65"/>
      <c r="O762" s="65"/>
      <c r="P762" s="65"/>
      <c r="Q762" s="65"/>
      <c r="R762" s="65"/>
      <c r="S762" s="65"/>
      <c r="AI762" s="64"/>
    </row>
    <row r="763" spans="1:35" ht="16.5">
      <c r="A763" s="65"/>
      <c r="B763" s="65"/>
      <c r="C763" s="65"/>
      <c r="D763" s="65"/>
      <c r="E763" s="65"/>
      <c r="F763" s="65"/>
      <c r="G763" s="65"/>
      <c r="H763" s="65"/>
      <c r="I763" s="65"/>
      <c r="J763" s="65"/>
      <c r="K763" s="65"/>
      <c r="L763" s="65"/>
      <c r="M763" s="65"/>
      <c r="N763" s="65"/>
      <c r="O763" s="65"/>
      <c r="P763" s="65"/>
      <c r="Q763" s="65"/>
      <c r="R763" s="65"/>
      <c r="S763" s="65"/>
      <c r="AI763" s="64"/>
    </row>
    <row r="764" spans="1:35" ht="16.5">
      <c r="A764" s="65"/>
      <c r="B764" s="65"/>
      <c r="C764" s="65"/>
      <c r="D764" s="65"/>
      <c r="E764" s="65"/>
      <c r="F764" s="65"/>
      <c r="G764" s="65"/>
      <c r="H764" s="65"/>
      <c r="I764" s="65"/>
      <c r="J764" s="65"/>
      <c r="K764" s="65"/>
      <c r="L764" s="65"/>
      <c r="M764" s="65"/>
      <c r="N764" s="65"/>
      <c r="O764" s="65"/>
      <c r="P764" s="65"/>
      <c r="Q764" s="65"/>
      <c r="R764" s="65"/>
      <c r="S764" s="65"/>
      <c r="AI764" s="64"/>
    </row>
    <row r="765" spans="1:35" ht="16.5">
      <c r="A765" s="65"/>
      <c r="B765" s="65"/>
      <c r="C765" s="65"/>
      <c r="D765" s="65"/>
      <c r="E765" s="65"/>
      <c r="F765" s="65"/>
      <c r="G765" s="65"/>
      <c r="H765" s="65"/>
      <c r="I765" s="65"/>
      <c r="J765" s="65"/>
      <c r="K765" s="65"/>
      <c r="L765" s="65"/>
      <c r="M765" s="65"/>
      <c r="N765" s="65"/>
      <c r="O765" s="65"/>
      <c r="P765" s="65"/>
      <c r="Q765" s="65"/>
      <c r="R765" s="65"/>
      <c r="S765" s="65"/>
      <c r="AI765" s="64"/>
    </row>
    <row r="766" spans="1:35" ht="16.5">
      <c r="A766" s="65"/>
      <c r="B766" s="65"/>
      <c r="C766" s="65"/>
      <c r="D766" s="65"/>
      <c r="E766" s="65"/>
      <c r="F766" s="65"/>
      <c r="G766" s="65"/>
      <c r="H766" s="65"/>
      <c r="I766" s="65"/>
      <c r="J766" s="65"/>
      <c r="K766" s="65"/>
      <c r="L766" s="65"/>
      <c r="M766" s="65"/>
      <c r="N766" s="65"/>
      <c r="O766" s="65"/>
      <c r="P766" s="65"/>
      <c r="Q766" s="65"/>
      <c r="R766" s="65"/>
      <c r="S766" s="65"/>
      <c r="AI766" s="64"/>
    </row>
    <row r="767" spans="1:35" ht="16.5">
      <c r="A767" s="65"/>
      <c r="B767" s="65"/>
      <c r="C767" s="65"/>
      <c r="D767" s="65"/>
      <c r="E767" s="65"/>
      <c r="F767" s="65"/>
      <c r="G767" s="65"/>
      <c r="H767" s="65"/>
      <c r="I767" s="65"/>
      <c r="J767" s="65"/>
      <c r="K767" s="65"/>
      <c r="L767" s="65"/>
      <c r="M767" s="65"/>
      <c r="N767" s="65"/>
      <c r="O767" s="65"/>
      <c r="P767" s="65"/>
      <c r="Q767" s="65"/>
      <c r="R767" s="65"/>
      <c r="S767" s="65"/>
      <c r="AI767" s="64"/>
    </row>
    <row r="768" spans="1:35" ht="16.5">
      <c r="A768" s="65"/>
      <c r="B768" s="65"/>
      <c r="C768" s="65"/>
      <c r="D768" s="65"/>
      <c r="E768" s="65"/>
      <c r="F768" s="65"/>
      <c r="G768" s="65"/>
      <c r="H768" s="65"/>
      <c r="I768" s="65"/>
      <c r="J768" s="65"/>
      <c r="K768" s="65"/>
      <c r="L768" s="65"/>
      <c r="M768" s="65"/>
      <c r="N768" s="65"/>
      <c r="O768" s="65"/>
      <c r="P768" s="65"/>
      <c r="Q768" s="65"/>
      <c r="R768" s="65"/>
      <c r="S768" s="65"/>
      <c r="AI768" s="64"/>
    </row>
    <row r="769" spans="1:35" ht="16.5">
      <c r="A769" s="65"/>
      <c r="B769" s="65"/>
      <c r="C769" s="65"/>
      <c r="D769" s="65"/>
      <c r="E769" s="65"/>
      <c r="F769" s="65"/>
      <c r="G769" s="65"/>
      <c r="H769" s="65"/>
      <c r="I769" s="65"/>
      <c r="J769" s="65"/>
      <c r="K769" s="65"/>
      <c r="L769" s="65"/>
      <c r="M769" s="65"/>
      <c r="N769" s="65"/>
      <c r="O769" s="65"/>
      <c r="P769" s="65"/>
      <c r="Q769" s="65"/>
      <c r="R769" s="65"/>
      <c r="S769" s="65"/>
      <c r="AI769" s="64"/>
    </row>
    <row r="770" spans="1:35" ht="16.5">
      <c r="A770" s="65"/>
      <c r="B770" s="65"/>
      <c r="C770" s="65"/>
      <c r="D770" s="65"/>
      <c r="E770" s="65"/>
      <c r="F770" s="65"/>
      <c r="G770" s="65"/>
      <c r="H770" s="65"/>
      <c r="I770" s="65"/>
      <c r="J770" s="65"/>
      <c r="K770" s="65"/>
      <c r="L770" s="65"/>
      <c r="M770" s="65"/>
      <c r="N770" s="65"/>
      <c r="O770" s="65"/>
      <c r="P770" s="65"/>
      <c r="Q770" s="65"/>
      <c r="R770" s="65"/>
      <c r="S770" s="65"/>
      <c r="AI770" s="64"/>
    </row>
    <row r="771" spans="1:35" ht="16.5">
      <c r="A771" s="65"/>
      <c r="B771" s="65"/>
      <c r="C771" s="65"/>
      <c r="D771" s="65"/>
      <c r="E771" s="65"/>
      <c r="F771" s="65"/>
      <c r="G771" s="65"/>
      <c r="H771" s="65"/>
      <c r="I771" s="65"/>
      <c r="J771" s="65"/>
      <c r="K771" s="65"/>
      <c r="L771" s="65"/>
      <c r="M771" s="65"/>
      <c r="N771" s="65"/>
      <c r="O771" s="65"/>
      <c r="P771" s="65"/>
      <c r="Q771" s="65"/>
      <c r="R771" s="65"/>
      <c r="S771" s="65"/>
      <c r="AI771" s="64"/>
    </row>
    <row r="772" spans="1:35" ht="16.5">
      <c r="A772" s="65"/>
      <c r="B772" s="65"/>
      <c r="C772" s="65"/>
      <c r="D772" s="65"/>
      <c r="E772" s="65"/>
      <c r="F772" s="65"/>
      <c r="G772" s="65"/>
      <c r="H772" s="65"/>
      <c r="I772" s="65"/>
      <c r="J772" s="65"/>
      <c r="K772" s="65"/>
      <c r="L772" s="65"/>
      <c r="M772" s="65"/>
      <c r="N772" s="65"/>
      <c r="O772" s="65"/>
      <c r="P772" s="65"/>
      <c r="Q772" s="65"/>
      <c r="R772" s="65"/>
      <c r="S772" s="65"/>
      <c r="AI772" s="64"/>
    </row>
    <row r="773" spans="1:35" ht="16.5">
      <c r="A773" s="65"/>
      <c r="B773" s="65"/>
      <c r="C773" s="65"/>
      <c r="D773" s="65"/>
      <c r="E773" s="65"/>
      <c r="F773" s="65"/>
      <c r="G773" s="65"/>
      <c r="H773" s="65"/>
      <c r="I773" s="65"/>
      <c r="J773" s="65"/>
      <c r="K773" s="65"/>
      <c r="L773" s="65"/>
      <c r="M773" s="65"/>
      <c r="N773" s="65"/>
      <c r="O773" s="65"/>
      <c r="P773" s="65"/>
      <c r="Q773" s="65"/>
      <c r="R773" s="65"/>
      <c r="S773" s="65"/>
      <c r="AI773" s="64"/>
    </row>
    <row r="774" spans="1:35" ht="16.5">
      <c r="A774" s="65"/>
      <c r="B774" s="65"/>
      <c r="C774" s="65"/>
      <c r="D774" s="65"/>
      <c r="E774" s="65"/>
      <c r="F774" s="65"/>
      <c r="G774" s="65"/>
      <c r="H774" s="65"/>
      <c r="I774" s="65"/>
      <c r="J774" s="65"/>
      <c r="K774" s="65"/>
      <c r="L774" s="65"/>
      <c r="M774" s="65"/>
      <c r="N774" s="65"/>
      <c r="O774" s="65"/>
      <c r="P774" s="65"/>
      <c r="Q774" s="65"/>
      <c r="R774" s="65"/>
      <c r="S774" s="65"/>
      <c r="AI774" s="64"/>
    </row>
    <row r="775" spans="1:35" ht="16.5">
      <c r="A775" s="65"/>
      <c r="B775" s="65"/>
      <c r="C775" s="65"/>
      <c r="D775" s="65"/>
      <c r="E775" s="65"/>
      <c r="F775" s="65"/>
      <c r="G775" s="65"/>
      <c r="H775" s="65"/>
      <c r="I775" s="65"/>
      <c r="J775" s="65"/>
      <c r="K775" s="65"/>
      <c r="L775" s="65"/>
      <c r="M775" s="65"/>
      <c r="N775" s="65"/>
      <c r="O775" s="65"/>
      <c r="P775" s="65"/>
      <c r="Q775" s="65"/>
      <c r="R775" s="65"/>
      <c r="S775" s="65"/>
      <c r="AI775" s="64"/>
    </row>
    <row r="776" spans="1:35" ht="16.5">
      <c r="A776" s="65"/>
      <c r="B776" s="65"/>
      <c r="C776" s="65"/>
      <c r="D776" s="65"/>
      <c r="E776" s="65"/>
      <c r="F776" s="65"/>
      <c r="G776" s="65"/>
      <c r="H776" s="65"/>
      <c r="I776" s="65"/>
      <c r="J776" s="65"/>
      <c r="K776" s="65"/>
      <c r="L776" s="65"/>
      <c r="M776" s="65"/>
      <c r="N776" s="65"/>
      <c r="O776" s="65"/>
      <c r="P776" s="65"/>
      <c r="Q776" s="65"/>
      <c r="R776" s="65"/>
      <c r="S776" s="65"/>
      <c r="AI776" s="64"/>
    </row>
    <row r="777" spans="1:35" ht="16.5">
      <c r="A777" s="65"/>
      <c r="B777" s="65"/>
      <c r="C777" s="65"/>
      <c r="D777" s="65"/>
      <c r="E777" s="65"/>
      <c r="F777" s="65"/>
      <c r="G777" s="65"/>
      <c r="H777" s="65"/>
      <c r="I777" s="65"/>
      <c r="J777" s="65"/>
      <c r="K777" s="65"/>
      <c r="L777" s="65"/>
      <c r="M777" s="65"/>
      <c r="N777" s="65"/>
      <c r="O777" s="65"/>
      <c r="P777" s="65"/>
      <c r="Q777" s="65"/>
      <c r="R777" s="65"/>
      <c r="S777" s="65"/>
      <c r="AI777" s="64"/>
    </row>
    <row r="778" spans="1:35" ht="16.5">
      <c r="A778" s="65"/>
      <c r="B778" s="65"/>
      <c r="C778" s="65"/>
      <c r="D778" s="65"/>
      <c r="E778" s="65"/>
      <c r="F778" s="65"/>
      <c r="G778" s="65"/>
      <c r="H778" s="65"/>
      <c r="I778" s="65"/>
      <c r="J778" s="65"/>
      <c r="K778" s="65"/>
      <c r="L778" s="65"/>
      <c r="M778" s="65"/>
      <c r="N778" s="65"/>
      <c r="O778" s="65"/>
      <c r="P778" s="65"/>
      <c r="Q778" s="65"/>
      <c r="R778" s="65"/>
      <c r="S778" s="65"/>
      <c r="AI778" s="64"/>
    </row>
    <row r="779" spans="1:35" ht="16.5">
      <c r="A779" s="65"/>
      <c r="B779" s="65"/>
      <c r="C779" s="65"/>
      <c r="D779" s="65"/>
      <c r="E779" s="65"/>
      <c r="F779" s="65"/>
      <c r="G779" s="65"/>
      <c r="H779" s="65"/>
      <c r="I779" s="65"/>
      <c r="J779" s="65"/>
      <c r="K779" s="65"/>
      <c r="L779" s="65"/>
      <c r="M779" s="65"/>
      <c r="N779" s="65"/>
      <c r="O779" s="65"/>
      <c r="P779" s="65"/>
      <c r="Q779" s="65"/>
      <c r="R779" s="65"/>
      <c r="S779" s="65"/>
      <c r="AI779" s="64"/>
    </row>
    <row r="780" spans="1:35" ht="16.5">
      <c r="A780" s="65"/>
      <c r="B780" s="65"/>
      <c r="C780" s="65"/>
      <c r="D780" s="65"/>
      <c r="E780" s="65"/>
      <c r="F780" s="65"/>
      <c r="G780" s="65"/>
      <c r="H780" s="65"/>
      <c r="I780" s="65"/>
      <c r="J780" s="65"/>
      <c r="K780" s="65"/>
      <c r="L780" s="65"/>
      <c r="M780" s="65"/>
      <c r="N780" s="65"/>
      <c r="O780" s="65"/>
      <c r="P780" s="65"/>
      <c r="Q780" s="65"/>
      <c r="R780" s="65"/>
      <c r="S780" s="65"/>
      <c r="AI780" s="64"/>
    </row>
    <row r="781" spans="1:35" ht="16.5">
      <c r="A781" s="65"/>
      <c r="B781" s="65"/>
      <c r="C781" s="65"/>
      <c r="D781" s="65"/>
      <c r="E781" s="65"/>
      <c r="F781" s="65"/>
      <c r="G781" s="65"/>
      <c r="H781" s="65"/>
      <c r="I781" s="65"/>
      <c r="J781" s="65"/>
      <c r="K781" s="65"/>
      <c r="L781" s="65"/>
      <c r="M781" s="65"/>
      <c r="N781" s="65"/>
      <c r="O781" s="65"/>
      <c r="P781" s="65"/>
      <c r="Q781" s="65"/>
      <c r="R781" s="65"/>
      <c r="S781" s="65"/>
      <c r="AI781" s="64"/>
    </row>
    <row r="782" spans="1:35" ht="16.5">
      <c r="A782" s="65"/>
      <c r="B782" s="65"/>
      <c r="C782" s="65"/>
      <c r="D782" s="65"/>
      <c r="E782" s="65"/>
      <c r="F782" s="65"/>
      <c r="G782" s="65"/>
      <c r="H782" s="65"/>
      <c r="I782" s="65"/>
      <c r="J782" s="65"/>
      <c r="K782" s="65"/>
      <c r="L782" s="65"/>
      <c r="M782" s="65"/>
      <c r="N782" s="65"/>
      <c r="O782" s="65"/>
      <c r="P782" s="65"/>
      <c r="Q782" s="65"/>
      <c r="R782" s="65"/>
      <c r="S782" s="65"/>
      <c r="AI782" s="64"/>
    </row>
    <row r="783" spans="1:35" ht="16.5">
      <c r="A783" s="65"/>
      <c r="B783" s="65"/>
      <c r="C783" s="65"/>
      <c r="D783" s="65"/>
      <c r="E783" s="65"/>
      <c r="F783" s="65"/>
      <c r="G783" s="65"/>
      <c r="H783" s="65"/>
      <c r="I783" s="65"/>
      <c r="J783" s="65"/>
      <c r="K783" s="65"/>
      <c r="L783" s="65"/>
      <c r="M783" s="65"/>
      <c r="N783" s="65"/>
      <c r="O783" s="65"/>
      <c r="P783" s="65"/>
      <c r="Q783" s="65"/>
      <c r="R783" s="65"/>
      <c r="S783" s="65"/>
      <c r="AI783" s="64"/>
    </row>
    <row r="784" spans="1:35" ht="16.5">
      <c r="A784" s="65"/>
      <c r="B784" s="65"/>
      <c r="C784" s="65"/>
      <c r="D784" s="65"/>
      <c r="E784" s="65"/>
      <c r="F784" s="65"/>
      <c r="G784" s="65"/>
      <c r="H784" s="65"/>
      <c r="I784" s="65"/>
      <c r="J784" s="65"/>
      <c r="K784" s="65"/>
      <c r="L784" s="65"/>
      <c r="M784" s="65"/>
      <c r="N784" s="65"/>
      <c r="O784" s="65"/>
      <c r="P784" s="65"/>
      <c r="Q784" s="65"/>
      <c r="R784" s="65"/>
      <c r="S784" s="65"/>
      <c r="AI784" s="64"/>
    </row>
    <row r="785" spans="1:35" ht="16.5">
      <c r="A785" s="65"/>
      <c r="B785" s="65"/>
      <c r="C785" s="65"/>
      <c r="D785" s="65"/>
      <c r="E785" s="65"/>
      <c r="F785" s="65"/>
      <c r="G785" s="65"/>
      <c r="H785" s="65"/>
      <c r="I785" s="65"/>
      <c r="J785" s="65"/>
      <c r="K785" s="65"/>
      <c r="L785" s="65"/>
      <c r="M785" s="65"/>
      <c r="N785" s="65"/>
      <c r="O785" s="65"/>
      <c r="P785" s="65"/>
      <c r="Q785" s="65"/>
      <c r="R785" s="65"/>
      <c r="S785" s="65"/>
      <c r="AI785" s="64"/>
    </row>
    <row r="786" spans="1:35" ht="16.5">
      <c r="A786" s="65"/>
      <c r="B786" s="65"/>
      <c r="C786" s="65"/>
      <c r="D786" s="65"/>
      <c r="E786" s="65"/>
      <c r="F786" s="65"/>
      <c r="G786" s="65"/>
      <c r="H786" s="65"/>
      <c r="I786" s="65"/>
      <c r="J786" s="65"/>
      <c r="K786" s="65"/>
      <c r="L786" s="65"/>
      <c r="M786" s="65"/>
      <c r="N786" s="65"/>
      <c r="O786" s="65"/>
      <c r="P786" s="65"/>
      <c r="Q786" s="65"/>
      <c r="R786" s="65"/>
      <c r="S786" s="65"/>
      <c r="AI786" s="64"/>
    </row>
    <row r="787" spans="1:35" ht="16.5">
      <c r="A787" s="65"/>
      <c r="B787" s="65"/>
      <c r="C787" s="65"/>
      <c r="D787" s="65"/>
      <c r="E787" s="65"/>
      <c r="F787" s="65"/>
      <c r="G787" s="65"/>
      <c r="H787" s="65"/>
      <c r="I787" s="65"/>
      <c r="J787" s="65"/>
      <c r="K787" s="65"/>
      <c r="L787" s="65"/>
      <c r="M787" s="65"/>
      <c r="N787" s="65"/>
      <c r="O787" s="65"/>
      <c r="P787" s="65"/>
      <c r="Q787" s="65"/>
      <c r="R787" s="65"/>
      <c r="S787" s="65"/>
      <c r="AI787" s="64"/>
    </row>
    <row r="788" spans="1:35" ht="16.5">
      <c r="A788" s="65"/>
      <c r="B788" s="65"/>
      <c r="C788" s="65"/>
      <c r="D788" s="65"/>
      <c r="E788" s="65"/>
      <c r="F788" s="65"/>
      <c r="G788" s="65"/>
      <c r="H788" s="65"/>
      <c r="I788" s="65"/>
      <c r="J788" s="65"/>
      <c r="K788" s="65"/>
      <c r="L788" s="65"/>
      <c r="M788" s="65"/>
      <c r="N788" s="65"/>
      <c r="O788" s="65"/>
      <c r="P788" s="65"/>
      <c r="Q788" s="65"/>
      <c r="R788" s="65"/>
      <c r="S788" s="65"/>
      <c r="AI788" s="64"/>
    </row>
    <row r="789" spans="1:35" ht="16.5">
      <c r="A789" s="65"/>
      <c r="B789" s="65"/>
      <c r="C789" s="65"/>
      <c r="D789" s="65"/>
      <c r="E789" s="65"/>
      <c r="F789" s="65"/>
      <c r="G789" s="65"/>
      <c r="H789" s="65"/>
      <c r="I789" s="65"/>
      <c r="J789" s="65"/>
      <c r="K789" s="65"/>
      <c r="L789" s="65"/>
      <c r="M789" s="65"/>
      <c r="N789" s="65"/>
      <c r="O789" s="65"/>
      <c r="P789" s="65"/>
      <c r="Q789" s="65"/>
      <c r="R789" s="65"/>
      <c r="S789" s="65"/>
      <c r="AI789" s="64"/>
    </row>
    <row r="790" spans="1:35" ht="16.5">
      <c r="A790" s="65"/>
      <c r="B790" s="65"/>
      <c r="C790" s="65"/>
      <c r="D790" s="65"/>
      <c r="E790" s="65"/>
      <c r="F790" s="65"/>
      <c r="G790" s="65"/>
      <c r="H790" s="65"/>
      <c r="I790" s="65"/>
      <c r="J790" s="65"/>
      <c r="K790" s="65"/>
      <c r="L790" s="65"/>
      <c r="M790" s="65"/>
      <c r="N790" s="65"/>
      <c r="O790" s="65"/>
      <c r="P790" s="65"/>
      <c r="Q790" s="65"/>
      <c r="R790" s="65"/>
      <c r="S790" s="65"/>
      <c r="AI790" s="64"/>
    </row>
    <row r="791" spans="1:35" ht="16.5">
      <c r="A791" s="65"/>
      <c r="B791" s="65"/>
      <c r="C791" s="65"/>
      <c r="D791" s="65"/>
      <c r="E791" s="65"/>
      <c r="F791" s="65"/>
      <c r="G791" s="65"/>
      <c r="H791" s="65"/>
      <c r="I791" s="65"/>
      <c r="J791" s="65"/>
      <c r="K791" s="65"/>
      <c r="L791" s="65"/>
      <c r="M791" s="65"/>
      <c r="N791" s="65"/>
      <c r="O791" s="65"/>
      <c r="P791" s="65"/>
      <c r="Q791" s="65"/>
      <c r="R791" s="65"/>
      <c r="S791" s="65"/>
      <c r="AI791" s="64"/>
    </row>
    <row r="792" spans="1:35" ht="16.5">
      <c r="A792" s="65"/>
      <c r="B792" s="65"/>
      <c r="C792" s="65"/>
      <c r="D792" s="65"/>
      <c r="E792" s="65"/>
      <c r="F792" s="65"/>
      <c r="G792" s="65"/>
      <c r="H792" s="65"/>
      <c r="I792" s="65"/>
      <c r="J792" s="65"/>
      <c r="K792" s="65"/>
      <c r="L792" s="65"/>
      <c r="M792" s="65"/>
      <c r="N792" s="65"/>
      <c r="O792" s="65"/>
      <c r="P792" s="65"/>
      <c r="Q792" s="65"/>
      <c r="R792" s="65"/>
      <c r="S792" s="65"/>
      <c r="AI792" s="64"/>
    </row>
    <row r="793" spans="1:35" ht="16.5">
      <c r="A793" s="65"/>
      <c r="B793" s="65"/>
      <c r="C793" s="65"/>
      <c r="D793" s="65"/>
      <c r="E793" s="65"/>
      <c r="F793" s="65"/>
      <c r="G793" s="65"/>
      <c r="H793" s="65"/>
      <c r="I793" s="65"/>
      <c r="J793" s="65"/>
      <c r="K793" s="65"/>
      <c r="L793" s="65"/>
      <c r="M793" s="65"/>
      <c r="N793" s="65"/>
      <c r="O793" s="65"/>
      <c r="P793" s="65"/>
      <c r="Q793" s="65"/>
      <c r="R793" s="65"/>
      <c r="S793" s="65"/>
      <c r="AI793" s="64"/>
    </row>
    <row r="794" spans="1:35" ht="16.5">
      <c r="A794" s="65"/>
      <c r="B794" s="65"/>
      <c r="C794" s="65"/>
      <c r="D794" s="65"/>
      <c r="E794" s="65"/>
      <c r="F794" s="65"/>
      <c r="G794" s="65"/>
      <c r="H794" s="65"/>
      <c r="I794" s="65"/>
      <c r="J794" s="65"/>
      <c r="K794" s="65"/>
      <c r="L794" s="65"/>
      <c r="M794" s="65"/>
      <c r="N794" s="65"/>
      <c r="O794" s="65"/>
      <c r="P794" s="65"/>
      <c r="Q794" s="65"/>
      <c r="R794" s="65"/>
      <c r="S794" s="65"/>
      <c r="AI794" s="64"/>
    </row>
    <row r="795" spans="1:35" ht="16.5">
      <c r="A795" s="65"/>
      <c r="B795" s="65"/>
      <c r="C795" s="65"/>
      <c r="D795" s="65"/>
      <c r="E795" s="65"/>
      <c r="F795" s="65"/>
      <c r="G795" s="65"/>
      <c r="H795" s="65"/>
      <c r="I795" s="65"/>
      <c r="J795" s="65"/>
      <c r="K795" s="65"/>
      <c r="L795" s="65"/>
      <c r="M795" s="65"/>
      <c r="N795" s="65"/>
      <c r="O795" s="65"/>
      <c r="P795" s="65"/>
      <c r="Q795" s="65"/>
      <c r="R795" s="65"/>
      <c r="S795" s="65"/>
      <c r="AI795" s="64"/>
    </row>
    <row r="796" spans="1:35" ht="16.5">
      <c r="A796" s="65"/>
      <c r="B796" s="65"/>
      <c r="C796" s="65"/>
      <c r="D796" s="65"/>
      <c r="E796" s="65"/>
      <c r="F796" s="65"/>
      <c r="G796" s="65"/>
      <c r="H796" s="65"/>
      <c r="I796" s="65"/>
      <c r="J796" s="65"/>
      <c r="K796" s="65"/>
      <c r="L796" s="65"/>
      <c r="M796" s="65"/>
      <c r="N796" s="65"/>
      <c r="O796" s="65"/>
      <c r="P796" s="65"/>
      <c r="Q796" s="65"/>
      <c r="R796" s="65"/>
      <c r="S796" s="65"/>
      <c r="AI796" s="64"/>
    </row>
    <row r="797" spans="1:35" ht="16.5">
      <c r="A797" s="65"/>
      <c r="B797" s="65"/>
      <c r="C797" s="65"/>
      <c r="D797" s="65"/>
      <c r="E797" s="65"/>
      <c r="F797" s="65"/>
      <c r="G797" s="65"/>
      <c r="H797" s="65"/>
      <c r="I797" s="65"/>
      <c r="J797" s="65"/>
      <c r="K797" s="65"/>
      <c r="L797" s="65"/>
      <c r="M797" s="65"/>
      <c r="N797" s="65"/>
      <c r="O797" s="65"/>
      <c r="P797" s="65"/>
      <c r="Q797" s="65"/>
      <c r="R797" s="65"/>
      <c r="S797" s="65"/>
      <c r="AI797" s="64"/>
    </row>
    <row r="798" spans="1:35" ht="16.5">
      <c r="A798" s="65"/>
      <c r="B798" s="65"/>
      <c r="C798" s="65"/>
      <c r="D798" s="65"/>
      <c r="E798" s="65"/>
      <c r="F798" s="65"/>
      <c r="G798" s="65"/>
      <c r="H798" s="65"/>
      <c r="I798" s="65"/>
      <c r="J798" s="65"/>
      <c r="K798" s="65"/>
      <c r="L798" s="65"/>
      <c r="M798" s="65"/>
      <c r="N798" s="65"/>
      <c r="O798" s="65"/>
      <c r="P798" s="65"/>
      <c r="Q798" s="65"/>
      <c r="R798" s="65"/>
      <c r="S798" s="65"/>
      <c r="AI798" s="64"/>
    </row>
    <row r="799" spans="1:35" ht="16.5">
      <c r="A799" s="65"/>
      <c r="B799" s="65"/>
      <c r="C799" s="65"/>
      <c r="D799" s="65"/>
      <c r="E799" s="65"/>
      <c r="F799" s="65"/>
      <c r="G799" s="65"/>
      <c r="H799" s="65"/>
      <c r="I799" s="65"/>
      <c r="J799" s="65"/>
      <c r="K799" s="65"/>
      <c r="L799" s="65"/>
      <c r="M799" s="65"/>
      <c r="N799" s="65"/>
      <c r="O799" s="65"/>
      <c r="P799" s="65"/>
      <c r="Q799" s="65"/>
      <c r="R799" s="65"/>
      <c r="S799" s="65"/>
      <c r="AI799" s="64"/>
    </row>
    <row r="800" spans="1:35" ht="16.5">
      <c r="A800" s="65"/>
      <c r="B800" s="65"/>
      <c r="C800" s="65"/>
      <c r="D800" s="65"/>
      <c r="E800" s="65"/>
      <c r="F800" s="65"/>
      <c r="G800" s="65"/>
      <c r="H800" s="65"/>
      <c r="I800" s="65"/>
      <c r="J800" s="65"/>
      <c r="K800" s="65"/>
      <c r="L800" s="65"/>
      <c r="M800" s="65"/>
      <c r="N800" s="65"/>
      <c r="O800" s="65"/>
      <c r="P800" s="65"/>
      <c r="Q800" s="65"/>
      <c r="R800" s="65"/>
      <c r="S800" s="65"/>
      <c r="AI800" s="64"/>
    </row>
    <row r="801" spans="1:35" ht="16.5">
      <c r="A801" s="65"/>
      <c r="B801" s="65"/>
      <c r="C801" s="65"/>
      <c r="D801" s="65"/>
      <c r="E801" s="65"/>
      <c r="F801" s="65"/>
      <c r="G801" s="65"/>
      <c r="H801" s="65"/>
      <c r="I801" s="65"/>
      <c r="J801" s="65"/>
      <c r="K801" s="65"/>
      <c r="L801" s="65"/>
      <c r="M801" s="65"/>
      <c r="N801" s="65"/>
      <c r="O801" s="65"/>
      <c r="P801" s="65"/>
      <c r="Q801" s="65"/>
      <c r="R801" s="65"/>
      <c r="S801" s="65"/>
      <c r="AI801" s="64"/>
    </row>
    <row r="802" spans="1:35" ht="16.5">
      <c r="A802" s="65"/>
      <c r="B802" s="65"/>
      <c r="C802" s="65"/>
      <c r="D802" s="65"/>
      <c r="E802" s="65"/>
      <c r="F802" s="65"/>
      <c r="G802" s="65"/>
      <c r="H802" s="65"/>
      <c r="I802" s="65"/>
      <c r="J802" s="65"/>
      <c r="K802" s="65"/>
      <c r="L802" s="65"/>
      <c r="M802" s="65"/>
      <c r="N802" s="65"/>
      <c r="O802" s="65"/>
      <c r="P802" s="65"/>
      <c r="Q802" s="65"/>
      <c r="R802" s="65"/>
      <c r="S802" s="65"/>
      <c r="AI802" s="64"/>
    </row>
    <row r="803" spans="1:35" ht="16.5">
      <c r="A803" s="65"/>
      <c r="B803" s="65"/>
      <c r="C803" s="65"/>
      <c r="D803" s="65"/>
      <c r="E803" s="65"/>
      <c r="F803" s="65"/>
      <c r="G803" s="65"/>
      <c r="H803" s="65"/>
      <c r="I803" s="65"/>
      <c r="J803" s="65"/>
      <c r="K803" s="65"/>
      <c r="L803" s="65"/>
      <c r="M803" s="65"/>
      <c r="N803" s="65"/>
      <c r="O803" s="65"/>
      <c r="P803" s="65"/>
      <c r="Q803" s="65"/>
      <c r="R803" s="65"/>
      <c r="S803" s="65"/>
      <c r="AI803" s="64"/>
    </row>
    <row r="804" spans="1:35" ht="16.5">
      <c r="A804" s="65"/>
      <c r="B804" s="65"/>
      <c r="C804" s="65"/>
      <c r="D804" s="65"/>
      <c r="E804" s="65"/>
      <c r="F804" s="65"/>
      <c r="G804" s="65"/>
      <c r="H804" s="65"/>
      <c r="I804" s="65"/>
      <c r="J804" s="65"/>
      <c r="K804" s="65"/>
      <c r="L804" s="65"/>
      <c r="M804" s="65"/>
      <c r="N804" s="65"/>
      <c r="O804" s="65"/>
      <c r="P804" s="65"/>
      <c r="Q804" s="65"/>
      <c r="R804" s="65"/>
      <c r="S804" s="65"/>
      <c r="AI804" s="64"/>
    </row>
    <row r="805" spans="1:35" ht="16.5">
      <c r="A805" s="65"/>
      <c r="B805" s="65"/>
      <c r="C805" s="65"/>
      <c r="D805" s="65"/>
      <c r="E805" s="65"/>
      <c r="F805" s="65"/>
      <c r="G805" s="65"/>
      <c r="H805" s="65"/>
      <c r="I805" s="65"/>
      <c r="J805" s="65"/>
      <c r="K805" s="65"/>
      <c r="L805" s="65"/>
      <c r="M805" s="65"/>
      <c r="N805" s="65"/>
      <c r="O805" s="65"/>
      <c r="P805" s="65"/>
      <c r="Q805" s="65"/>
      <c r="R805" s="65"/>
      <c r="S805" s="65"/>
      <c r="AI805" s="64"/>
    </row>
    <row r="806" spans="1:35" ht="16.5">
      <c r="A806" s="65"/>
      <c r="B806" s="65"/>
      <c r="C806" s="65"/>
      <c r="D806" s="65"/>
      <c r="E806" s="65"/>
      <c r="F806" s="65"/>
      <c r="G806" s="65"/>
      <c r="H806" s="65"/>
      <c r="I806" s="65"/>
      <c r="J806" s="65"/>
      <c r="K806" s="65"/>
      <c r="L806" s="65"/>
      <c r="M806" s="65"/>
      <c r="N806" s="65"/>
      <c r="O806" s="65"/>
      <c r="P806" s="65"/>
      <c r="Q806" s="65"/>
      <c r="R806" s="65"/>
      <c r="S806" s="65"/>
      <c r="AI806" s="64"/>
    </row>
    <row r="807" spans="1:35" ht="16.5">
      <c r="A807" s="65"/>
      <c r="B807" s="65"/>
      <c r="C807" s="65"/>
      <c r="D807" s="65"/>
      <c r="E807" s="65"/>
      <c r="F807" s="65"/>
      <c r="G807" s="65"/>
      <c r="H807" s="65"/>
      <c r="I807" s="65"/>
      <c r="J807" s="65"/>
      <c r="K807" s="65"/>
      <c r="L807" s="65"/>
      <c r="M807" s="65"/>
      <c r="N807" s="65"/>
      <c r="O807" s="65"/>
      <c r="P807" s="65"/>
      <c r="Q807" s="65"/>
      <c r="R807" s="65"/>
      <c r="S807" s="65"/>
      <c r="AI807" s="64"/>
    </row>
    <row r="808" spans="1:35" ht="16.5">
      <c r="A808" s="65"/>
      <c r="B808" s="65"/>
      <c r="C808" s="65"/>
      <c r="D808" s="65"/>
      <c r="E808" s="65"/>
      <c r="F808" s="65"/>
      <c r="G808" s="65"/>
      <c r="H808" s="65"/>
      <c r="I808" s="65"/>
      <c r="J808" s="65"/>
      <c r="K808" s="65"/>
      <c r="L808" s="65"/>
      <c r="M808" s="65"/>
      <c r="N808" s="65"/>
      <c r="O808" s="65"/>
      <c r="P808" s="65"/>
      <c r="Q808" s="65"/>
      <c r="R808" s="65"/>
      <c r="S808" s="65"/>
      <c r="AI808" s="64"/>
    </row>
    <row r="809" spans="1:35" ht="16.5">
      <c r="A809" s="65"/>
      <c r="B809" s="65"/>
      <c r="C809" s="65"/>
      <c r="D809" s="65"/>
      <c r="E809" s="65"/>
      <c r="F809" s="65"/>
      <c r="G809" s="65"/>
      <c r="H809" s="65"/>
      <c r="I809" s="65"/>
      <c r="J809" s="65"/>
      <c r="K809" s="65"/>
      <c r="L809" s="65"/>
      <c r="M809" s="65"/>
      <c r="N809" s="65"/>
      <c r="O809" s="65"/>
      <c r="P809" s="65"/>
      <c r="Q809" s="65"/>
      <c r="R809" s="65"/>
      <c r="S809" s="65"/>
      <c r="AI809" s="64"/>
    </row>
    <row r="810" spans="1:35" ht="16.5">
      <c r="A810" s="65"/>
      <c r="B810" s="65"/>
      <c r="C810" s="65"/>
      <c r="D810" s="65"/>
      <c r="E810" s="65"/>
      <c r="F810" s="65"/>
      <c r="G810" s="65"/>
      <c r="H810" s="65"/>
      <c r="I810" s="65"/>
      <c r="J810" s="65"/>
      <c r="K810" s="65"/>
      <c r="L810" s="65"/>
      <c r="M810" s="65"/>
      <c r="N810" s="65"/>
      <c r="O810" s="65"/>
      <c r="P810" s="65"/>
      <c r="Q810" s="65"/>
      <c r="R810" s="65"/>
      <c r="S810" s="65"/>
      <c r="AI810" s="64"/>
    </row>
    <row r="811" spans="1:35" ht="16.5">
      <c r="A811" s="65"/>
      <c r="B811" s="65"/>
      <c r="C811" s="65"/>
      <c r="D811" s="65"/>
      <c r="E811" s="65"/>
      <c r="F811" s="65"/>
      <c r="G811" s="65"/>
      <c r="H811" s="65"/>
      <c r="I811" s="65"/>
      <c r="J811" s="65"/>
      <c r="K811" s="65"/>
      <c r="L811" s="65"/>
      <c r="M811" s="65"/>
      <c r="N811" s="65"/>
      <c r="O811" s="65"/>
      <c r="P811" s="65"/>
      <c r="Q811" s="65"/>
      <c r="R811" s="65"/>
      <c r="S811" s="65"/>
      <c r="AI811" s="64"/>
    </row>
    <row r="812" spans="1:35" ht="16.5">
      <c r="A812" s="65"/>
      <c r="B812" s="65"/>
      <c r="C812" s="65"/>
      <c r="D812" s="65"/>
      <c r="E812" s="65"/>
      <c r="F812" s="65"/>
      <c r="G812" s="65"/>
      <c r="H812" s="65"/>
      <c r="I812" s="65"/>
      <c r="J812" s="65"/>
      <c r="K812" s="65"/>
      <c r="L812" s="65"/>
      <c r="M812" s="65"/>
      <c r="N812" s="65"/>
      <c r="O812" s="65"/>
      <c r="P812" s="65"/>
      <c r="Q812" s="65"/>
      <c r="R812" s="65"/>
      <c r="S812" s="65"/>
      <c r="AI812" s="64"/>
    </row>
    <row r="813" spans="1:35" ht="16.5">
      <c r="A813" s="65"/>
      <c r="B813" s="65"/>
      <c r="C813" s="65"/>
      <c r="D813" s="65"/>
      <c r="E813" s="65"/>
      <c r="F813" s="65"/>
      <c r="G813" s="65"/>
      <c r="H813" s="65"/>
      <c r="I813" s="65"/>
      <c r="J813" s="65"/>
      <c r="K813" s="65"/>
      <c r="L813" s="65"/>
      <c r="M813" s="65"/>
      <c r="N813" s="65"/>
      <c r="O813" s="65"/>
      <c r="P813" s="65"/>
      <c r="Q813" s="65"/>
      <c r="R813" s="65"/>
      <c r="S813" s="65"/>
      <c r="AI813" s="64"/>
    </row>
    <row r="814" spans="1:35" ht="16.5">
      <c r="A814" s="65"/>
      <c r="B814" s="65"/>
      <c r="C814" s="65"/>
      <c r="D814" s="65"/>
      <c r="E814" s="65"/>
      <c r="F814" s="65"/>
      <c r="G814" s="65"/>
      <c r="H814" s="65"/>
      <c r="I814" s="65"/>
      <c r="J814" s="65"/>
      <c r="K814" s="65"/>
      <c r="L814" s="65"/>
      <c r="M814" s="65"/>
      <c r="N814" s="65"/>
      <c r="O814" s="65"/>
      <c r="P814" s="65"/>
      <c r="Q814" s="65"/>
      <c r="R814" s="65"/>
      <c r="S814" s="65"/>
      <c r="AI814" s="64"/>
    </row>
    <row r="815" spans="1:35" ht="16.5">
      <c r="A815" s="65"/>
      <c r="B815" s="65"/>
      <c r="C815" s="65"/>
      <c r="D815" s="65"/>
      <c r="E815" s="65"/>
      <c r="F815" s="65"/>
      <c r="G815" s="65"/>
      <c r="H815" s="65"/>
      <c r="I815" s="65"/>
      <c r="J815" s="65"/>
      <c r="K815" s="65"/>
      <c r="L815" s="65"/>
      <c r="M815" s="65"/>
      <c r="N815" s="65"/>
      <c r="O815" s="65"/>
      <c r="P815" s="65"/>
      <c r="Q815" s="65"/>
      <c r="R815" s="65"/>
      <c r="S815" s="65"/>
      <c r="AI815" s="64"/>
    </row>
    <row r="816" spans="1:35" ht="16.5">
      <c r="A816" s="65"/>
      <c r="B816" s="65"/>
      <c r="C816" s="65"/>
      <c r="D816" s="65"/>
      <c r="E816" s="65"/>
      <c r="F816" s="65"/>
      <c r="G816" s="65"/>
      <c r="H816" s="65"/>
      <c r="I816" s="65"/>
      <c r="J816" s="65"/>
      <c r="K816" s="65"/>
      <c r="L816" s="65"/>
      <c r="M816" s="65"/>
      <c r="N816" s="65"/>
      <c r="O816" s="65"/>
      <c r="P816" s="65"/>
      <c r="Q816" s="65"/>
      <c r="R816" s="65"/>
      <c r="S816" s="65"/>
      <c r="AI816" s="64"/>
    </row>
    <row r="817" spans="1:35" ht="16.5">
      <c r="A817" s="65"/>
      <c r="B817" s="65"/>
      <c r="C817" s="65"/>
      <c r="D817" s="65"/>
      <c r="E817" s="65"/>
      <c r="F817" s="65"/>
      <c r="G817" s="65"/>
      <c r="H817" s="65"/>
      <c r="I817" s="65"/>
      <c r="J817" s="65"/>
      <c r="K817" s="65"/>
      <c r="L817" s="65"/>
      <c r="M817" s="65"/>
      <c r="N817" s="65"/>
      <c r="O817" s="65"/>
      <c r="P817" s="65"/>
      <c r="Q817" s="65"/>
      <c r="R817" s="65"/>
      <c r="S817" s="65"/>
      <c r="AI817" s="64"/>
    </row>
    <row r="818" spans="1:35" ht="16.5">
      <c r="A818" s="65"/>
      <c r="B818" s="65"/>
      <c r="C818" s="65"/>
      <c r="D818" s="65"/>
      <c r="E818" s="65"/>
      <c r="F818" s="65"/>
      <c r="G818" s="65"/>
      <c r="H818" s="65"/>
      <c r="I818" s="65"/>
      <c r="J818" s="65"/>
      <c r="K818" s="65"/>
      <c r="L818" s="65"/>
      <c r="M818" s="65"/>
      <c r="N818" s="65"/>
      <c r="O818" s="65"/>
      <c r="P818" s="65"/>
      <c r="Q818" s="65"/>
      <c r="R818" s="65"/>
      <c r="S818" s="65"/>
      <c r="AI818" s="64"/>
    </row>
    <row r="819" spans="1:35" ht="16.5">
      <c r="A819" s="65"/>
      <c r="B819" s="65"/>
      <c r="C819" s="65"/>
      <c r="D819" s="65"/>
      <c r="E819" s="65"/>
      <c r="F819" s="65"/>
      <c r="G819" s="65"/>
      <c r="H819" s="65"/>
      <c r="I819" s="65"/>
      <c r="J819" s="65"/>
      <c r="K819" s="65"/>
      <c r="L819" s="65"/>
      <c r="M819" s="65"/>
      <c r="N819" s="65"/>
      <c r="O819" s="65"/>
      <c r="P819" s="65"/>
      <c r="Q819" s="65"/>
      <c r="R819" s="65"/>
      <c r="S819" s="65"/>
      <c r="AI819" s="64"/>
    </row>
    <row r="820" spans="1:35" ht="16.5">
      <c r="A820" s="65"/>
      <c r="B820" s="65"/>
      <c r="C820" s="65"/>
      <c r="D820" s="65"/>
      <c r="E820" s="65"/>
      <c r="F820" s="65"/>
      <c r="G820" s="65"/>
      <c r="H820" s="65"/>
      <c r="I820" s="65"/>
      <c r="J820" s="65"/>
      <c r="K820" s="65"/>
      <c r="L820" s="65"/>
      <c r="M820" s="65"/>
      <c r="N820" s="65"/>
      <c r="O820" s="65"/>
      <c r="P820" s="65"/>
      <c r="Q820" s="65"/>
      <c r="R820" s="65"/>
      <c r="S820" s="65"/>
      <c r="AI820" s="64"/>
    </row>
    <row r="821" spans="1:35" ht="16.5">
      <c r="A821" s="65"/>
      <c r="B821" s="65"/>
      <c r="C821" s="65"/>
      <c r="D821" s="65"/>
      <c r="E821" s="65"/>
      <c r="F821" s="65"/>
      <c r="G821" s="65"/>
      <c r="H821" s="65"/>
      <c r="I821" s="65"/>
      <c r="J821" s="65"/>
      <c r="K821" s="65"/>
      <c r="L821" s="65"/>
      <c r="M821" s="65"/>
      <c r="N821" s="65"/>
      <c r="O821" s="65"/>
      <c r="P821" s="65"/>
      <c r="Q821" s="65"/>
      <c r="R821" s="65"/>
      <c r="S821" s="65"/>
      <c r="AI821" s="64"/>
    </row>
    <row r="822" spans="1:35" ht="16.5">
      <c r="A822" s="65"/>
      <c r="B822" s="65"/>
      <c r="C822" s="65"/>
      <c r="D822" s="65"/>
      <c r="E822" s="65"/>
      <c r="F822" s="65"/>
      <c r="G822" s="65"/>
      <c r="H822" s="65"/>
      <c r="I822" s="65"/>
      <c r="J822" s="65"/>
      <c r="K822" s="65"/>
      <c r="L822" s="65"/>
      <c r="M822" s="65"/>
      <c r="N822" s="65"/>
      <c r="O822" s="65"/>
      <c r="P822" s="65"/>
      <c r="Q822" s="65"/>
      <c r="R822" s="65"/>
      <c r="S822" s="65"/>
      <c r="AI822" s="64"/>
    </row>
    <row r="823" spans="1:35" ht="16.5">
      <c r="A823" s="65"/>
      <c r="B823" s="65"/>
      <c r="C823" s="65"/>
      <c r="D823" s="65"/>
      <c r="E823" s="65"/>
      <c r="F823" s="65"/>
      <c r="G823" s="65"/>
      <c r="H823" s="65"/>
      <c r="I823" s="65"/>
      <c r="J823" s="65"/>
      <c r="K823" s="65"/>
      <c r="L823" s="65"/>
      <c r="M823" s="65"/>
      <c r="N823" s="65"/>
      <c r="O823" s="65"/>
      <c r="P823" s="65"/>
      <c r="Q823" s="65"/>
      <c r="R823" s="65"/>
      <c r="S823" s="65"/>
      <c r="AI823" s="64"/>
    </row>
    <row r="824" spans="1:35" ht="16.5">
      <c r="A824" s="65"/>
      <c r="B824" s="65"/>
      <c r="C824" s="65"/>
      <c r="D824" s="65"/>
      <c r="E824" s="65"/>
      <c r="F824" s="65"/>
      <c r="G824" s="65"/>
      <c r="H824" s="65"/>
      <c r="I824" s="65"/>
      <c r="J824" s="65"/>
      <c r="K824" s="65"/>
      <c r="L824" s="65"/>
      <c r="M824" s="65"/>
      <c r="N824" s="65"/>
      <c r="O824" s="65"/>
      <c r="P824" s="65"/>
      <c r="Q824" s="65"/>
      <c r="R824" s="65"/>
      <c r="S824" s="65"/>
      <c r="AI824" s="64"/>
    </row>
    <row r="825" spans="1:35" ht="16.5">
      <c r="A825" s="65"/>
      <c r="B825" s="65"/>
      <c r="C825" s="65"/>
      <c r="D825" s="65"/>
      <c r="E825" s="65"/>
      <c r="F825" s="65"/>
      <c r="G825" s="65"/>
      <c r="H825" s="65"/>
      <c r="I825" s="65"/>
      <c r="J825" s="65"/>
      <c r="K825" s="65"/>
      <c r="L825" s="65"/>
      <c r="M825" s="65"/>
      <c r="N825" s="65"/>
      <c r="O825" s="65"/>
      <c r="P825" s="65"/>
      <c r="Q825" s="65"/>
      <c r="R825" s="65"/>
      <c r="S825" s="65"/>
      <c r="AI825" s="64"/>
    </row>
    <row r="826" spans="1:35" ht="16.5">
      <c r="A826" s="65"/>
      <c r="B826" s="65"/>
      <c r="C826" s="65"/>
      <c r="D826" s="65"/>
      <c r="E826" s="65"/>
      <c r="F826" s="65"/>
      <c r="G826" s="65"/>
      <c r="H826" s="65"/>
      <c r="I826" s="65"/>
      <c r="J826" s="65"/>
      <c r="K826" s="65"/>
      <c r="L826" s="65"/>
      <c r="M826" s="65"/>
      <c r="N826" s="65"/>
      <c r="O826" s="65"/>
      <c r="P826" s="65"/>
      <c r="Q826" s="65"/>
      <c r="R826" s="65"/>
      <c r="S826" s="65"/>
      <c r="AI826" s="64"/>
    </row>
    <row r="827" spans="1:35" ht="16.5">
      <c r="A827" s="65"/>
      <c r="B827" s="65"/>
      <c r="C827" s="65"/>
      <c r="D827" s="65"/>
      <c r="E827" s="65"/>
      <c r="F827" s="65"/>
      <c r="G827" s="65"/>
      <c r="H827" s="65"/>
      <c r="I827" s="65"/>
      <c r="J827" s="65"/>
      <c r="K827" s="65"/>
      <c r="L827" s="65"/>
      <c r="M827" s="65"/>
      <c r="N827" s="65"/>
      <c r="O827" s="65"/>
      <c r="P827" s="65"/>
      <c r="Q827" s="65"/>
      <c r="R827" s="65"/>
      <c r="S827" s="65"/>
      <c r="AI827" s="64"/>
    </row>
    <row r="828" spans="1:35" ht="16.5">
      <c r="A828" s="65"/>
      <c r="B828" s="65"/>
      <c r="C828" s="65"/>
      <c r="D828" s="65"/>
      <c r="E828" s="65"/>
      <c r="F828" s="65"/>
      <c r="G828" s="65"/>
      <c r="H828" s="65"/>
      <c r="I828" s="65"/>
      <c r="J828" s="65"/>
      <c r="K828" s="65"/>
      <c r="L828" s="65"/>
      <c r="M828" s="65"/>
      <c r="N828" s="65"/>
      <c r="O828" s="65"/>
      <c r="P828" s="65"/>
      <c r="Q828" s="65"/>
      <c r="R828" s="65"/>
      <c r="S828" s="65"/>
      <c r="AI828" s="64"/>
    </row>
    <row r="829" spans="1:35" ht="16.5">
      <c r="A829" s="65"/>
      <c r="B829" s="65"/>
      <c r="C829" s="65"/>
      <c r="D829" s="65"/>
      <c r="E829" s="65"/>
      <c r="F829" s="65"/>
      <c r="G829" s="65"/>
      <c r="H829" s="65"/>
      <c r="I829" s="65"/>
      <c r="J829" s="65"/>
      <c r="K829" s="65"/>
      <c r="L829" s="65"/>
      <c r="M829" s="65"/>
      <c r="N829" s="65"/>
      <c r="O829" s="65"/>
      <c r="P829" s="65"/>
      <c r="Q829" s="65"/>
      <c r="R829" s="65"/>
      <c r="S829" s="65"/>
      <c r="AI829" s="64"/>
    </row>
    <row r="830" spans="1:35" ht="16.5">
      <c r="A830" s="65"/>
      <c r="B830" s="65"/>
      <c r="C830" s="65"/>
      <c r="D830" s="65"/>
      <c r="E830" s="65"/>
      <c r="F830" s="65"/>
      <c r="G830" s="65"/>
      <c r="H830" s="65"/>
      <c r="I830" s="65"/>
      <c r="J830" s="65"/>
      <c r="K830" s="65"/>
      <c r="L830" s="65"/>
      <c r="M830" s="65"/>
      <c r="N830" s="65"/>
      <c r="O830" s="65"/>
      <c r="P830" s="65"/>
      <c r="Q830" s="65"/>
      <c r="R830" s="65"/>
      <c r="S830" s="65"/>
      <c r="AI830" s="64"/>
    </row>
    <row r="831" spans="1:35" ht="16.5">
      <c r="A831" s="65"/>
      <c r="B831" s="65"/>
      <c r="C831" s="65"/>
      <c r="D831" s="65"/>
      <c r="E831" s="65"/>
      <c r="F831" s="65"/>
      <c r="G831" s="65"/>
      <c r="H831" s="65"/>
      <c r="I831" s="65"/>
      <c r="J831" s="65"/>
      <c r="K831" s="65"/>
      <c r="L831" s="65"/>
      <c r="M831" s="65"/>
      <c r="N831" s="65"/>
      <c r="O831" s="65"/>
      <c r="P831" s="65"/>
      <c r="Q831" s="65"/>
      <c r="R831" s="65"/>
      <c r="S831" s="65"/>
      <c r="AI831" s="64"/>
    </row>
    <row r="832" spans="1:35" ht="16.5">
      <c r="A832" s="65"/>
      <c r="B832" s="65"/>
      <c r="C832" s="65"/>
      <c r="D832" s="65"/>
      <c r="E832" s="65"/>
      <c r="F832" s="65"/>
      <c r="G832" s="65"/>
      <c r="H832" s="65"/>
      <c r="I832" s="65"/>
      <c r="J832" s="65"/>
      <c r="K832" s="65"/>
      <c r="L832" s="65"/>
      <c r="M832" s="65"/>
      <c r="N832" s="65"/>
      <c r="O832" s="65"/>
      <c r="P832" s="65"/>
      <c r="Q832" s="65"/>
      <c r="R832" s="65"/>
      <c r="S832" s="65"/>
      <c r="AI832" s="64"/>
    </row>
    <row r="833" spans="1:35" ht="16.5">
      <c r="A833" s="65"/>
      <c r="B833" s="65"/>
      <c r="C833" s="65"/>
      <c r="D833" s="65"/>
      <c r="E833" s="65"/>
      <c r="F833" s="65"/>
      <c r="G833" s="65"/>
      <c r="H833" s="65"/>
      <c r="I833" s="65"/>
      <c r="J833" s="65"/>
      <c r="K833" s="65"/>
      <c r="L833" s="65"/>
      <c r="M833" s="65"/>
      <c r="N833" s="65"/>
      <c r="O833" s="65"/>
      <c r="P833" s="65"/>
      <c r="Q833" s="65"/>
      <c r="R833" s="65"/>
      <c r="S833" s="65"/>
      <c r="AI833" s="64"/>
    </row>
    <row r="834" spans="1:35" ht="16.5">
      <c r="A834" s="65"/>
      <c r="B834" s="65"/>
      <c r="C834" s="65"/>
      <c r="D834" s="65"/>
      <c r="E834" s="65"/>
      <c r="F834" s="65"/>
      <c r="G834" s="65"/>
      <c r="H834" s="65"/>
      <c r="I834" s="65"/>
      <c r="J834" s="65"/>
      <c r="K834" s="65"/>
      <c r="L834" s="65"/>
      <c r="M834" s="65"/>
      <c r="N834" s="65"/>
      <c r="O834" s="65"/>
      <c r="P834" s="65"/>
      <c r="Q834" s="65"/>
      <c r="R834" s="65"/>
      <c r="S834" s="65"/>
      <c r="AI834" s="64"/>
    </row>
    <row r="835" spans="1:35" ht="16.5">
      <c r="A835" s="65"/>
      <c r="B835" s="65"/>
      <c r="C835" s="65"/>
      <c r="D835" s="65"/>
      <c r="E835" s="65"/>
      <c r="F835" s="65"/>
      <c r="G835" s="65"/>
      <c r="H835" s="65"/>
      <c r="I835" s="65"/>
      <c r="J835" s="65"/>
      <c r="K835" s="65"/>
      <c r="L835" s="65"/>
      <c r="M835" s="65"/>
      <c r="N835" s="65"/>
      <c r="O835" s="65"/>
      <c r="P835" s="65"/>
      <c r="Q835" s="65"/>
      <c r="R835" s="65"/>
      <c r="S835" s="65"/>
      <c r="AI835" s="64"/>
    </row>
    <row r="836" spans="1:35" ht="16.5">
      <c r="A836" s="65"/>
      <c r="B836" s="65"/>
      <c r="C836" s="65"/>
      <c r="D836" s="65"/>
      <c r="E836" s="65"/>
      <c r="F836" s="65"/>
      <c r="G836" s="65"/>
      <c r="H836" s="65"/>
      <c r="I836" s="65"/>
      <c r="J836" s="65"/>
      <c r="K836" s="65"/>
      <c r="L836" s="65"/>
      <c r="M836" s="65"/>
      <c r="N836" s="65"/>
      <c r="O836" s="65"/>
      <c r="P836" s="65"/>
      <c r="Q836" s="65"/>
      <c r="R836" s="65"/>
      <c r="S836" s="65"/>
      <c r="AI836" s="64"/>
    </row>
    <row r="837" spans="1:35" ht="16.5">
      <c r="A837" s="65"/>
      <c r="B837" s="65"/>
      <c r="C837" s="65"/>
      <c r="D837" s="65"/>
      <c r="E837" s="65"/>
      <c r="F837" s="65"/>
      <c r="G837" s="65"/>
      <c r="H837" s="65"/>
      <c r="I837" s="65"/>
      <c r="J837" s="65"/>
      <c r="K837" s="65"/>
      <c r="L837" s="65"/>
      <c r="M837" s="65"/>
      <c r="N837" s="65"/>
      <c r="O837" s="65"/>
      <c r="P837" s="65"/>
      <c r="Q837" s="65"/>
      <c r="R837" s="65"/>
      <c r="S837" s="65"/>
      <c r="AI837" s="64"/>
    </row>
    <row r="838" spans="1:35" ht="16.5">
      <c r="A838" s="65"/>
      <c r="B838" s="65"/>
      <c r="C838" s="65"/>
      <c r="D838" s="65"/>
      <c r="E838" s="65"/>
      <c r="F838" s="65"/>
      <c r="G838" s="65"/>
      <c r="H838" s="65"/>
      <c r="I838" s="65"/>
      <c r="J838" s="65"/>
      <c r="K838" s="65"/>
      <c r="L838" s="65"/>
      <c r="M838" s="65"/>
      <c r="N838" s="65"/>
      <c r="O838" s="65"/>
      <c r="P838" s="65"/>
      <c r="Q838" s="65"/>
      <c r="R838" s="65"/>
      <c r="S838" s="65"/>
      <c r="AI838" s="64"/>
    </row>
    <row r="839" spans="1:35" ht="16.5">
      <c r="A839" s="65"/>
      <c r="B839" s="65"/>
      <c r="C839" s="65"/>
      <c r="D839" s="65"/>
      <c r="E839" s="65"/>
      <c r="F839" s="65"/>
      <c r="G839" s="65"/>
      <c r="H839" s="65"/>
      <c r="I839" s="65"/>
      <c r="J839" s="65"/>
      <c r="K839" s="65"/>
      <c r="L839" s="65"/>
      <c r="M839" s="65"/>
      <c r="N839" s="65"/>
      <c r="O839" s="65"/>
      <c r="P839" s="65"/>
      <c r="Q839" s="65"/>
      <c r="R839" s="65"/>
      <c r="S839" s="65"/>
      <c r="AI839" s="64"/>
    </row>
    <row r="840" spans="1:35" ht="16.5">
      <c r="A840" s="65"/>
      <c r="B840" s="65"/>
      <c r="C840" s="65"/>
      <c r="D840" s="65"/>
      <c r="E840" s="65"/>
      <c r="F840" s="65"/>
      <c r="G840" s="65"/>
      <c r="H840" s="65"/>
      <c r="I840" s="65"/>
      <c r="J840" s="65"/>
      <c r="K840" s="65"/>
      <c r="L840" s="65"/>
      <c r="M840" s="65"/>
      <c r="N840" s="65"/>
      <c r="O840" s="65"/>
      <c r="P840" s="65"/>
      <c r="Q840" s="65"/>
      <c r="R840" s="65"/>
      <c r="S840" s="65"/>
      <c r="AI840" s="64"/>
    </row>
    <row r="841" spans="1:35" ht="16.5">
      <c r="A841" s="65"/>
      <c r="B841" s="65"/>
      <c r="C841" s="65"/>
      <c r="D841" s="65"/>
      <c r="E841" s="65"/>
      <c r="F841" s="65"/>
      <c r="G841" s="65"/>
      <c r="H841" s="65"/>
      <c r="I841" s="65"/>
      <c r="J841" s="65"/>
      <c r="K841" s="65"/>
      <c r="L841" s="65"/>
      <c r="M841" s="65"/>
      <c r="N841" s="65"/>
      <c r="O841" s="65"/>
      <c r="P841" s="65"/>
      <c r="Q841" s="65"/>
      <c r="R841" s="65"/>
      <c r="S841" s="65"/>
      <c r="AI841" s="64"/>
    </row>
    <row r="842" spans="1:35" ht="16.5">
      <c r="A842" s="65"/>
      <c r="B842" s="65"/>
      <c r="C842" s="65"/>
      <c r="D842" s="65"/>
      <c r="E842" s="65"/>
      <c r="F842" s="65"/>
      <c r="G842" s="65"/>
      <c r="H842" s="65"/>
      <c r="I842" s="65"/>
      <c r="J842" s="65"/>
      <c r="K842" s="65"/>
      <c r="L842" s="65"/>
      <c r="M842" s="65"/>
      <c r="N842" s="65"/>
      <c r="O842" s="65"/>
      <c r="P842" s="65"/>
      <c r="Q842" s="65"/>
      <c r="R842" s="65"/>
      <c r="S842" s="65"/>
      <c r="AI842" s="64"/>
    </row>
    <row r="843" spans="1:35" ht="16.5">
      <c r="A843" s="65"/>
      <c r="B843" s="65"/>
      <c r="C843" s="65"/>
      <c r="D843" s="65"/>
      <c r="E843" s="65"/>
      <c r="F843" s="65"/>
      <c r="G843" s="65"/>
      <c r="H843" s="65"/>
      <c r="I843" s="65"/>
      <c r="J843" s="65"/>
      <c r="K843" s="65"/>
      <c r="L843" s="65"/>
      <c r="M843" s="65"/>
      <c r="N843" s="65"/>
      <c r="O843" s="65"/>
      <c r="P843" s="65"/>
      <c r="Q843" s="65"/>
      <c r="R843" s="65"/>
      <c r="S843" s="65"/>
      <c r="AI843" s="64"/>
    </row>
    <row r="844" spans="1:35" ht="16.5">
      <c r="A844" s="65"/>
      <c r="B844" s="65"/>
      <c r="C844" s="65"/>
      <c r="D844" s="65"/>
      <c r="E844" s="65"/>
      <c r="F844" s="65"/>
      <c r="G844" s="65"/>
      <c r="H844" s="65"/>
      <c r="I844" s="65"/>
      <c r="J844" s="65"/>
      <c r="K844" s="65"/>
      <c r="L844" s="65"/>
      <c r="M844" s="65"/>
      <c r="N844" s="65"/>
      <c r="O844" s="65"/>
      <c r="P844" s="65"/>
      <c r="Q844" s="65"/>
      <c r="R844" s="65"/>
      <c r="S844" s="65"/>
      <c r="AI844" s="64"/>
    </row>
    <row r="845" spans="1:35" ht="16.5">
      <c r="A845" s="65"/>
      <c r="B845" s="65"/>
      <c r="C845" s="65"/>
      <c r="D845" s="65"/>
      <c r="E845" s="65"/>
      <c r="F845" s="65"/>
      <c r="G845" s="65"/>
      <c r="H845" s="65"/>
      <c r="I845" s="65"/>
      <c r="J845" s="65"/>
      <c r="K845" s="65"/>
      <c r="L845" s="65"/>
      <c r="M845" s="65"/>
      <c r="N845" s="65"/>
      <c r="O845" s="65"/>
      <c r="P845" s="65"/>
      <c r="Q845" s="65"/>
      <c r="R845" s="65"/>
      <c r="S845" s="65"/>
      <c r="AI845" s="64"/>
    </row>
    <row r="846" spans="1:35" ht="16.5">
      <c r="A846" s="65"/>
      <c r="B846" s="65"/>
      <c r="C846" s="65"/>
      <c r="D846" s="65"/>
      <c r="E846" s="65"/>
      <c r="F846" s="65"/>
      <c r="G846" s="65"/>
      <c r="H846" s="65"/>
      <c r="I846" s="65"/>
      <c r="J846" s="65"/>
      <c r="K846" s="65"/>
      <c r="L846" s="65"/>
      <c r="M846" s="65"/>
      <c r="N846" s="65"/>
      <c r="O846" s="65"/>
      <c r="P846" s="65"/>
      <c r="Q846" s="65"/>
      <c r="R846" s="65"/>
      <c r="S846" s="65"/>
      <c r="AI846" s="64"/>
    </row>
    <row r="847" spans="1:35" ht="16.5">
      <c r="A847" s="65"/>
      <c r="B847" s="65"/>
      <c r="C847" s="65"/>
      <c r="D847" s="65"/>
      <c r="E847" s="65"/>
      <c r="F847" s="65"/>
      <c r="G847" s="65"/>
      <c r="H847" s="65"/>
      <c r="I847" s="65"/>
      <c r="J847" s="65"/>
      <c r="K847" s="65"/>
      <c r="L847" s="65"/>
      <c r="M847" s="65"/>
      <c r="N847" s="65"/>
      <c r="O847" s="65"/>
      <c r="P847" s="65"/>
      <c r="Q847" s="65"/>
      <c r="R847" s="65"/>
      <c r="S847" s="65"/>
      <c r="AI847" s="64"/>
    </row>
    <row r="848" spans="1:35" ht="16.5">
      <c r="A848" s="65"/>
      <c r="B848" s="65"/>
      <c r="C848" s="65"/>
      <c r="D848" s="65"/>
      <c r="E848" s="65"/>
      <c r="F848" s="65"/>
      <c r="G848" s="65"/>
      <c r="H848" s="65"/>
      <c r="I848" s="65"/>
      <c r="J848" s="65"/>
      <c r="K848" s="65"/>
      <c r="L848" s="65"/>
      <c r="M848" s="65"/>
      <c r="N848" s="65"/>
      <c r="O848" s="65"/>
      <c r="P848" s="65"/>
      <c r="Q848" s="65"/>
      <c r="R848" s="65"/>
      <c r="S848" s="65"/>
      <c r="AI848" s="64"/>
    </row>
    <row r="849" spans="1:35" ht="16.5">
      <c r="A849" s="65"/>
      <c r="B849" s="65"/>
      <c r="C849" s="65"/>
      <c r="D849" s="65"/>
      <c r="E849" s="65"/>
      <c r="F849" s="65"/>
      <c r="G849" s="65"/>
      <c r="H849" s="65"/>
      <c r="I849" s="65"/>
      <c r="J849" s="65"/>
      <c r="K849" s="65"/>
      <c r="L849" s="65"/>
      <c r="M849" s="65"/>
      <c r="N849" s="65"/>
      <c r="O849" s="65"/>
      <c r="P849" s="65"/>
      <c r="Q849" s="65"/>
      <c r="R849" s="65"/>
      <c r="S849" s="65"/>
      <c r="AI849" s="64"/>
    </row>
    <row r="850" spans="1:35" ht="16.5">
      <c r="A850" s="65"/>
      <c r="B850" s="65"/>
      <c r="C850" s="65"/>
      <c r="D850" s="65"/>
      <c r="E850" s="65"/>
      <c r="F850" s="65"/>
      <c r="G850" s="65"/>
      <c r="H850" s="65"/>
      <c r="I850" s="65"/>
      <c r="J850" s="65"/>
      <c r="K850" s="65"/>
      <c r="L850" s="65"/>
      <c r="M850" s="65"/>
      <c r="N850" s="65"/>
      <c r="O850" s="65"/>
      <c r="P850" s="65"/>
      <c r="Q850" s="65"/>
      <c r="R850" s="65"/>
      <c r="S850" s="65"/>
      <c r="AI850" s="64"/>
    </row>
    <row r="851" spans="1:35" ht="16.5">
      <c r="A851" s="65"/>
      <c r="B851" s="65"/>
      <c r="C851" s="65"/>
      <c r="D851" s="65"/>
      <c r="E851" s="65"/>
      <c r="F851" s="65"/>
      <c r="G851" s="65"/>
      <c r="H851" s="65"/>
      <c r="I851" s="65"/>
      <c r="J851" s="65"/>
      <c r="K851" s="65"/>
      <c r="L851" s="65"/>
      <c r="M851" s="65"/>
      <c r="N851" s="65"/>
      <c r="O851" s="65"/>
      <c r="P851" s="65"/>
      <c r="Q851" s="65"/>
      <c r="R851" s="65"/>
      <c r="S851" s="65"/>
      <c r="AI851" s="64"/>
    </row>
    <row r="852" spans="1:35" ht="16.5">
      <c r="A852" s="65"/>
      <c r="B852" s="65"/>
      <c r="C852" s="65"/>
      <c r="D852" s="65"/>
      <c r="E852" s="65"/>
      <c r="F852" s="65"/>
      <c r="G852" s="65"/>
      <c r="H852" s="65"/>
      <c r="I852" s="65"/>
      <c r="J852" s="65"/>
      <c r="K852" s="65"/>
      <c r="L852" s="65"/>
      <c r="M852" s="65"/>
      <c r="N852" s="65"/>
      <c r="O852" s="65"/>
      <c r="P852" s="65"/>
      <c r="Q852" s="65"/>
      <c r="R852" s="65"/>
      <c r="S852" s="65"/>
      <c r="AI852" s="64"/>
    </row>
    <row r="853" spans="1:35" ht="16.5">
      <c r="A853" s="65"/>
      <c r="B853" s="65"/>
      <c r="C853" s="65"/>
      <c r="D853" s="65"/>
      <c r="E853" s="65"/>
      <c r="F853" s="65"/>
      <c r="G853" s="65"/>
      <c r="H853" s="65"/>
      <c r="I853" s="65"/>
      <c r="J853" s="65"/>
      <c r="K853" s="65"/>
      <c r="L853" s="65"/>
      <c r="M853" s="65"/>
      <c r="N853" s="65"/>
      <c r="O853" s="65"/>
      <c r="P853" s="65"/>
      <c r="Q853" s="65"/>
      <c r="R853" s="65"/>
      <c r="S853" s="65"/>
      <c r="AI853" s="64"/>
    </row>
    <row r="854" spans="1:35" ht="16.5">
      <c r="A854" s="65"/>
      <c r="B854" s="65"/>
      <c r="C854" s="65"/>
      <c r="D854" s="65"/>
      <c r="E854" s="65"/>
      <c r="F854" s="65"/>
      <c r="G854" s="65"/>
      <c r="H854" s="65"/>
      <c r="I854" s="65"/>
      <c r="J854" s="65"/>
      <c r="K854" s="65"/>
      <c r="L854" s="65"/>
      <c r="M854" s="65"/>
      <c r="N854" s="65"/>
      <c r="O854" s="65"/>
      <c r="P854" s="65"/>
      <c r="Q854" s="65"/>
      <c r="R854" s="65"/>
      <c r="S854" s="65"/>
      <c r="AI854" s="64"/>
    </row>
    <row r="855" spans="1:35" ht="16.5">
      <c r="A855" s="65"/>
      <c r="B855" s="65"/>
      <c r="C855" s="65"/>
      <c r="D855" s="65"/>
      <c r="E855" s="65"/>
      <c r="F855" s="65"/>
      <c r="G855" s="65"/>
      <c r="H855" s="65"/>
      <c r="I855" s="65"/>
      <c r="J855" s="65"/>
      <c r="K855" s="65"/>
      <c r="L855" s="65"/>
      <c r="M855" s="65"/>
      <c r="N855" s="65"/>
      <c r="O855" s="65"/>
      <c r="P855" s="65"/>
      <c r="Q855" s="65"/>
      <c r="R855" s="65"/>
      <c r="S855" s="65"/>
      <c r="AI855" s="64"/>
    </row>
    <row r="856" spans="1:35" ht="16.5">
      <c r="A856" s="65"/>
      <c r="B856" s="65"/>
      <c r="C856" s="65"/>
      <c r="D856" s="65"/>
      <c r="E856" s="65"/>
      <c r="F856" s="65"/>
      <c r="G856" s="65"/>
      <c r="H856" s="65"/>
      <c r="I856" s="65"/>
      <c r="J856" s="65"/>
      <c r="K856" s="65"/>
      <c r="L856" s="65"/>
      <c r="M856" s="65"/>
      <c r="N856" s="65"/>
      <c r="O856" s="65"/>
      <c r="P856" s="65"/>
      <c r="Q856" s="65"/>
      <c r="R856" s="65"/>
      <c r="S856" s="65"/>
      <c r="AI856" s="64"/>
    </row>
    <row r="857" spans="1:35" ht="16.5">
      <c r="A857" s="65"/>
      <c r="B857" s="65"/>
      <c r="C857" s="65"/>
      <c r="D857" s="65"/>
      <c r="E857" s="65"/>
      <c r="F857" s="65"/>
      <c r="G857" s="65"/>
      <c r="H857" s="65"/>
      <c r="I857" s="65"/>
      <c r="J857" s="65"/>
      <c r="K857" s="65"/>
      <c r="L857" s="65"/>
      <c r="M857" s="65"/>
      <c r="N857" s="65"/>
      <c r="O857" s="65"/>
      <c r="P857" s="65"/>
      <c r="Q857" s="65"/>
      <c r="R857" s="65"/>
      <c r="S857" s="65"/>
      <c r="AI857" s="64"/>
    </row>
    <row r="858" spans="1:35" ht="16.5">
      <c r="A858" s="65"/>
      <c r="B858" s="65"/>
      <c r="C858" s="65"/>
      <c r="D858" s="65"/>
      <c r="E858" s="65"/>
      <c r="F858" s="65"/>
      <c r="G858" s="65"/>
      <c r="H858" s="65"/>
      <c r="I858" s="65"/>
      <c r="J858" s="65"/>
      <c r="K858" s="65"/>
      <c r="L858" s="65"/>
      <c r="M858" s="65"/>
      <c r="N858" s="65"/>
      <c r="O858" s="65"/>
      <c r="P858" s="65"/>
      <c r="Q858" s="65"/>
      <c r="R858" s="65"/>
      <c r="S858" s="65"/>
      <c r="AI858" s="64"/>
    </row>
    <row r="859" spans="1:35" ht="16.5">
      <c r="A859" s="65"/>
      <c r="B859" s="65"/>
      <c r="C859" s="65"/>
      <c r="D859" s="65"/>
      <c r="E859" s="65"/>
      <c r="F859" s="65"/>
      <c r="G859" s="65"/>
      <c r="H859" s="65"/>
      <c r="I859" s="65"/>
      <c r="J859" s="65"/>
      <c r="K859" s="65"/>
      <c r="L859" s="65"/>
      <c r="M859" s="65"/>
      <c r="N859" s="65"/>
      <c r="O859" s="65"/>
      <c r="P859" s="65"/>
      <c r="Q859" s="65"/>
      <c r="R859" s="65"/>
      <c r="S859" s="65"/>
      <c r="AI859" s="64"/>
    </row>
    <row r="860" spans="1:35" ht="16.5">
      <c r="A860" s="65"/>
      <c r="B860" s="65"/>
      <c r="C860" s="65"/>
      <c r="D860" s="65"/>
      <c r="E860" s="65"/>
      <c r="F860" s="65"/>
      <c r="G860" s="65"/>
      <c r="H860" s="65"/>
      <c r="I860" s="65"/>
      <c r="J860" s="65"/>
      <c r="K860" s="65"/>
      <c r="L860" s="65"/>
      <c r="M860" s="65"/>
      <c r="N860" s="65"/>
      <c r="O860" s="65"/>
      <c r="P860" s="65"/>
      <c r="Q860" s="65"/>
      <c r="R860" s="65"/>
      <c r="S860" s="65"/>
      <c r="AI860" s="64"/>
    </row>
    <row r="861" spans="1:35" ht="16.5">
      <c r="A861" s="65"/>
      <c r="B861" s="65"/>
      <c r="C861" s="65"/>
      <c r="D861" s="65"/>
      <c r="E861" s="65"/>
      <c r="F861" s="65"/>
      <c r="G861" s="65"/>
      <c r="H861" s="65"/>
      <c r="I861" s="65"/>
      <c r="J861" s="65"/>
      <c r="K861" s="65"/>
      <c r="L861" s="65"/>
      <c r="M861" s="65"/>
      <c r="N861" s="65"/>
      <c r="O861" s="65"/>
      <c r="P861" s="65"/>
      <c r="Q861" s="65"/>
      <c r="R861" s="65"/>
      <c r="S861" s="65"/>
      <c r="AI861" s="64"/>
    </row>
    <row r="862" spans="1:35" ht="16.5">
      <c r="A862" s="65"/>
      <c r="B862" s="65"/>
      <c r="C862" s="65"/>
      <c r="D862" s="65"/>
      <c r="E862" s="65"/>
      <c r="F862" s="65"/>
      <c r="G862" s="65"/>
      <c r="H862" s="65"/>
      <c r="I862" s="65"/>
      <c r="J862" s="65"/>
      <c r="K862" s="65"/>
      <c r="L862" s="65"/>
      <c r="M862" s="65"/>
      <c r="N862" s="65"/>
      <c r="O862" s="65"/>
      <c r="P862" s="65"/>
      <c r="Q862" s="65"/>
      <c r="R862" s="65"/>
      <c r="S862" s="65"/>
      <c r="AI862" s="64"/>
    </row>
    <row r="863" spans="1:35" ht="16.5">
      <c r="A863" s="65"/>
      <c r="B863" s="65"/>
      <c r="C863" s="65"/>
      <c r="D863" s="65"/>
      <c r="E863" s="65"/>
      <c r="F863" s="65"/>
      <c r="G863" s="65"/>
      <c r="H863" s="65"/>
      <c r="I863" s="65"/>
      <c r="J863" s="65"/>
      <c r="K863" s="65"/>
      <c r="L863" s="65"/>
      <c r="M863" s="65"/>
      <c r="N863" s="65"/>
      <c r="O863" s="65"/>
      <c r="P863" s="65"/>
      <c r="Q863" s="65"/>
      <c r="R863" s="65"/>
      <c r="S863" s="65"/>
      <c r="AI863" s="64"/>
    </row>
    <row r="864" spans="1:35" ht="16.5">
      <c r="A864" s="65"/>
      <c r="B864" s="65"/>
      <c r="C864" s="65"/>
      <c r="D864" s="65"/>
      <c r="E864" s="65"/>
      <c r="F864" s="65"/>
      <c r="G864" s="65"/>
      <c r="H864" s="65"/>
      <c r="I864" s="65"/>
      <c r="J864" s="65"/>
      <c r="K864" s="65"/>
      <c r="L864" s="65"/>
      <c r="M864" s="65"/>
      <c r="N864" s="65"/>
      <c r="O864" s="65"/>
      <c r="P864" s="65"/>
      <c r="Q864" s="65"/>
      <c r="R864" s="65"/>
      <c r="S864" s="65"/>
      <c r="AI864" s="64"/>
    </row>
    <row r="865" spans="1:35" ht="16.5">
      <c r="A865" s="65"/>
      <c r="B865" s="65"/>
      <c r="C865" s="65"/>
      <c r="D865" s="65"/>
      <c r="E865" s="65"/>
      <c r="F865" s="65"/>
      <c r="G865" s="65"/>
      <c r="H865" s="65"/>
      <c r="I865" s="65"/>
      <c r="J865" s="65"/>
      <c r="K865" s="65"/>
      <c r="L865" s="65"/>
      <c r="M865" s="65"/>
      <c r="N865" s="65"/>
      <c r="O865" s="65"/>
      <c r="P865" s="65"/>
      <c r="Q865" s="65"/>
      <c r="R865" s="65"/>
      <c r="S865" s="65"/>
      <c r="AI865" s="64"/>
    </row>
    <row r="866" spans="1:35" ht="16.5">
      <c r="A866" s="65"/>
      <c r="B866" s="65"/>
      <c r="C866" s="65"/>
      <c r="D866" s="65"/>
      <c r="E866" s="65"/>
      <c r="F866" s="65"/>
      <c r="G866" s="65"/>
      <c r="H866" s="65"/>
      <c r="I866" s="65"/>
      <c r="J866" s="65"/>
      <c r="K866" s="65"/>
      <c r="L866" s="65"/>
      <c r="M866" s="65"/>
      <c r="N866" s="65"/>
      <c r="O866" s="65"/>
      <c r="P866" s="65"/>
      <c r="Q866" s="65"/>
      <c r="R866" s="65"/>
      <c r="S866" s="65"/>
      <c r="AI866" s="64"/>
    </row>
    <row r="867" spans="1:35" ht="16.5">
      <c r="A867" s="65"/>
      <c r="B867" s="65"/>
      <c r="C867" s="65"/>
      <c r="D867" s="65"/>
      <c r="E867" s="65"/>
      <c r="F867" s="65"/>
      <c r="G867" s="65"/>
      <c r="H867" s="65"/>
      <c r="I867" s="65"/>
      <c r="J867" s="65"/>
      <c r="K867" s="65"/>
      <c r="L867" s="65"/>
      <c r="M867" s="65"/>
      <c r="N867" s="65"/>
      <c r="O867" s="65"/>
      <c r="P867" s="65"/>
      <c r="Q867" s="65"/>
      <c r="R867" s="65"/>
      <c r="S867" s="65"/>
      <c r="AI867" s="64"/>
    </row>
    <row r="868" spans="1:35" ht="16.5">
      <c r="A868" s="65"/>
      <c r="B868" s="65"/>
      <c r="C868" s="65"/>
      <c r="D868" s="65"/>
      <c r="E868" s="65"/>
      <c r="F868" s="65"/>
      <c r="G868" s="65"/>
      <c r="H868" s="65"/>
      <c r="I868" s="65"/>
      <c r="J868" s="65"/>
      <c r="K868" s="65"/>
      <c r="L868" s="65"/>
      <c r="M868" s="65"/>
      <c r="N868" s="65"/>
      <c r="O868" s="65"/>
      <c r="P868" s="65"/>
      <c r="Q868" s="65"/>
      <c r="R868" s="65"/>
      <c r="S868" s="65"/>
      <c r="AI868" s="64"/>
    </row>
    <row r="869" spans="1:35" ht="16.5">
      <c r="A869" s="65"/>
      <c r="B869" s="65"/>
      <c r="C869" s="65"/>
      <c r="D869" s="65"/>
      <c r="E869" s="65"/>
      <c r="F869" s="65"/>
      <c r="G869" s="65"/>
      <c r="H869" s="65"/>
      <c r="I869" s="65"/>
      <c r="J869" s="65"/>
      <c r="K869" s="65"/>
      <c r="L869" s="65"/>
      <c r="M869" s="65"/>
      <c r="N869" s="65"/>
      <c r="O869" s="65"/>
      <c r="P869" s="65"/>
      <c r="Q869" s="65"/>
      <c r="R869" s="65"/>
      <c r="S869" s="65"/>
      <c r="AI869" s="64"/>
    </row>
    <row r="870" spans="1:35" ht="16.5">
      <c r="A870" s="65"/>
      <c r="B870" s="65"/>
      <c r="C870" s="65"/>
      <c r="D870" s="65"/>
      <c r="E870" s="65"/>
      <c r="F870" s="65"/>
      <c r="G870" s="65"/>
      <c r="H870" s="65"/>
      <c r="I870" s="65"/>
      <c r="J870" s="65"/>
      <c r="K870" s="65"/>
      <c r="L870" s="65"/>
      <c r="M870" s="65"/>
      <c r="N870" s="65"/>
      <c r="O870" s="65"/>
      <c r="P870" s="65"/>
      <c r="Q870" s="65"/>
      <c r="R870" s="65"/>
      <c r="S870" s="65"/>
      <c r="AI870" s="64"/>
    </row>
    <row r="871" spans="1:35" ht="16.5">
      <c r="A871" s="65"/>
      <c r="B871" s="65"/>
      <c r="C871" s="65"/>
      <c r="D871" s="65"/>
      <c r="E871" s="65"/>
      <c r="F871" s="65"/>
      <c r="G871" s="65"/>
      <c r="H871" s="65"/>
      <c r="I871" s="65"/>
      <c r="J871" s="65"/>
      <c r="K871" s="65"/>
      <c r="L871" s="65"/>
      <c r="M871" s="65"/>
      <c r="N871" s="65"/>
      <c r="O871" s="65"/>
      <c r="P871" s="65"/>
      <c r="Q871" s="65"/>
      <c r="R871" s="65"/>
      <c r="S871" s="65"/>
      <c r="AI871" s="64"/>
    </row>
    <row r="872" spans="1:35" ht="16.5">
      <c r="A872" s="65"/>
      <c r="B872" s="65"/>
      <c r="C872" s="65"/>
      <c r="D872" s="65"/>
      <c r="E872" s="65"/>
      <c r="F872" s="65"/>
      <c r="G872" s="65"/>
      <c r="H872" s="65"/>
      <c r="I872" s="65"/>
      <c r="J872" s="65"/>
      <c r="K872" s="65"/>
      <c r="L872" s="65"/>
      <c r="M872" s="65"/>
      <c r="N872" s="65"/>
      <c r="O872" s="65"/>
      <c r="P872" s="65"/>
      <c r="Q872" s="65"/>
      <c r="R872" s="65"/>
      <c r="S872" s="65"/>
      <c r="AI872" s="64"/>
    </row>
    <row r="873" spans="1:35" ht="16.5">
      <c r="A873" s="65"/>
      <c r="B873" s="65"/>
      <c r="C873" s="65"/>
      <c r="D873" s="65"/>
      <c r="E873" s="65"/>
      <c r="F873" s="65"/>
      <c r="G873" s="65"/>
      <c r="H873" s="65"/>
      <c r="I873" s="65"/>
      <c r="J873" s="65"/>
      <c r="K873" s="65"/>
      <c r="L873" s="65"/>
      <c r="M873" s="65"/>
      <c r="N873" s="65"/>
      <c r="O873" s="65"/>
      <c r="P873" s="65"/>
      <c r="Q873" s="65"/>
      <c r="R873" s="65"/>
      <c r="S873" s="65"/>
      <c r="AI873" s="64"/>
    </row>
    <row r="874" spans="1:35" ht="16.5">
      <c r="A874" s="65"/>
      <c r="B874" s="65"/>
      <c r="C874" s="65"/>
      <c r="D874" s="65"/>
      <c r="E874" s="65"/>
      <c r="F874" s="65"/>
      <c r="G874" s="65"/>
      <c r="H874" s="65"/>
      <c r="I874" s="65"/>
      <c r="J874" s="65"/>
      <c r="K874" s="65"/>
      <c r="L874" s="65"/>
      <c r="M874" s="65"/>
      <c r="N874" s="65"/>
      <c r="O874" s="65"/>
      <c r="P874" s="65"/>
      <c r="Q874" s="65"/>
      <c r="R874" s="65"/>
      <c r="S874" s="65"/>
      <c r="AI874" s="64"/>
    </row>
    <row r="875" spans="1:35" ht="16.5">
      <c r="A875" s="65"/>
      <c r="B875" s="65"/>
      <c r="C875" s="65"/>
      <c r="D875" s="65"/>
      <c r="E875" s="65"/>
      <c r="F875" s="65"/>
      <c r="G875" s="65"/>
      <c r="H875" s="65"/>
      <c r="I875" s="65"/>
      <c r="J875" s="65"/>
      <c r="K875" s="65"/>
      <c r="L875" s="65"/>
      <c r="M875" s="65"/>
      <c r="N875" s="65"/>
      <c r="O875" s="65"/>
      <c r="P875" s="65"/>
      <c r="Q875" s="65"/>
      <c r="R875" s="65"/>
      <c r="S875" s="65"/>
      <c r="AI875" s="64"/>
    </row>
    <row r="876" spans="1:35" ht="16.5">
      <c r="A876" s="65"/>
      <c r="B876" s="65"/>
      <c r="C876" s="65"/>
      <c r="D876" s="65"/>
      <c r="E876" s="65"/>
      <c r="F876" s="65"/>
      <c r="G876" s="65"/>
      <c r="H876" s="65"/>
      <c r="I876" s="65"/>
      <c r="J876" s="65"/>
      <c r="K876" s="65"/>
      <c r="L876" s="65"/>
      <c r="M876" s="65"/>
      <c r="N876" s="65"/>
      <c r="O876" s="65"/>
      <c r="P876" s="65"/>
      <c r="Q876" s="65"/>
      <c r="R876" s="65"/>
      <c r="S876" s="65"/>
      <c r="AI876" s="64"/>
    </row>
    <row r="877" spans="1:35" ht="16.5">
      <c r="A877" s="65"/>
      <c r="B877" s="65"/>
      <c r="C877" s="65"/>
      <c r="D877" s="65"/>
      <c r="E877" s="65"/>
      <c r="F877" s="65"/>
      <c r="G877" s="65"/>
      <c r="H877" s="65"/>
      <c r="I877" s="65"/>
      <c r="J877" s="65"/>
      <c r="K877" s="65"/>
      <c r="L877" s="65"/>
      <c r="M877" s="65"/>
      <c r="N877" s="65"/>
      <c r="O877" s="65"/>
      <c r="P877" s="65"/>
      <c r="Q877" s="65"/>
      <c r="R877" s="65"/>
      <c r="S877" s="65"/>
      <c r="AI877" s="64"/>
    </row>
    <row r="878" spans="1:35" ht="16.5">
      <c r="A878" s="65"/>
      <c r="B878" s="65"/>
      <c r="C878" s="65"/>
      <c r="D878" s="65"/>
      <c r="E878" s="65"/>
      <c r="F878" s="65"/>
      <c r="G878" s="65"/>
      <c r="H878" s="65"/>
      <c r="I878" s="65"/>
      <c r="J878" s="65"/>
      <c r="K878" s="65"/>
      <c r="L878" s="65"/>
      <c r="M878" s="65"/>
      <c r="N878" s="65"/>
      <c r="O878" s="65"/>
      <c r="P878" s="65"/>
      <c r="Q878" s="65"/>
      <c r="R878" s="65"/>
      <c r="S878" s="65"/>
      <c r="AI878" s="64"/>
    </row>
    <row r="879" spans="1:35" ht="16.5">
      <c r="A879" s="65"/>
      <c r="B879" s="65"/>
      <c r="C879" s="65"/>
      <c r="D879" s="65"/>
      <c r="E879" s="65"/>
      <c r="F879" s="65"/>
      <c r="G879" s="65"/>
      <c r="H879" s="65"/>
      <c r="I879" s="65"/>
      <c r="J879" s="65"/>
      <c r="K879" s="65"/>
      <c r="L879" s="65"/>
      <c r="M879" s="65"/>
      <c r="N879" s="65"/>
      <c r="O879" s="65"/>
      <c r="P879" s="65"/>
      <c r="Q879" s="65"/>
      <c r="R879" s="65"/>
      <c r="S879" s="65"/>
      <c r="AI879" s="64"/>
    </row>
    <row r="880" spans="1:35" ht="16.5">
      <c r="A880" s="65"/>
      <c r="B880" s="65"/>
      <c r="C880" s="65"/>
      <c r="D880" s="65"/>
      <c r="E880" s="65"/>
      <c r="F880" s="65"/>
      <c r="G880" s="65"/>
      <c r="H880" s="65"/>
      <c r="I880" s="65"/>
      <c r="J880" s="65"/>
      <c r="K880" s="65"/>
      <c r="L880" s="65"/>
      <c r="M880" s="65"/>
      <c r="N880" s="65"/>
      <c r="O880" s="65"/>
      <c r="P880" s="65"/>
      <c r="Q880" s="65"/>
      <c r="R880" s="65"/>
      <c r="S880" s="65"/>
      <c r="AI880" s="64"/>
    </row>
    <row r="881" spans="1:35" ht="16.5">
      <c r="A881" s="65"/>
      <c r="B881" s="65"/>
      <c r="C881" s="65"/>
      <c r="D881" s="65"/>
      <c r="E881" s="65"/>
      <c r="F881" s="65"/>
      <c r="G881" s="65"/>
      <c r="H881" s="65"/>
      <c r="I881" s="65"/>
      <c r="J881" s="65"/>
      <c r="K881" s="65"/>
      <c r="L881" s="65"/>
      <c r="M881" s="65"/>
      <c r="N881" s="65"/>
      <c r="O881" s="65"/>
      <c r="P881" s="65"/>
      <c r="Q881" s="65"/>
      <c r="R881" s="65"/>
      <c r="S881" s="65"/>
      <c r="AI881" s="64"/>
    </row>
    <row r="882" spans="1:35" ht="16.5">
      <c r="A882" s="65"/>
      <c r="B882" s="65"/>
      <c r="C882" s="65"/>
      <c r="D882" s="65"/>
      <c r="E882" s="65"/>
      <c r="F882" s="65"/>
      <c r="G882" s="65"/>
      <c r="H882" s="65"/>
      <c r="I882" s="65"/>
      <c r="J882" s="65"/>
      <c r="K882" s="65"/>
      <c r="L882" s="65"/>
      <c r="M882" s="65"/>
      <c r="N882" s="65"/>
      <c r="O882" s="65"/>
      <c r="P882" s="65"/>
      <c r="Q882" s="65"/>
      <c r="R882" s="65"/>
      <c r="S882" s="65"/>
      <c r="AI882" s="64"/>
    </row>
    <row r="883" spans="1:35" ht="16.5">
      <c r="A883" s="65"/>
      <c r="B883" s="65"/>
      <c r="C883" s="65"/>
      <c r="D883" s="65"/>
      <c r="E883" s="65"/>
      <c r="F883" s="65"/>
      <c r="G883" s="65"/>
      <c r="H883" s="65"/>
      <c r="I883" s="65"/>
      <c r="J883" s="65"/>
      <c r="K883" s="65"/>
      <c r="L883" s="65"/>
      <c r="M883" s="65"/>
      <c r="N883" s="65"/>
      <c r="O883" s="65"/>
      <c r="P883" s="65"/>
      <c r="Q883" s="65"/>
      <c r="R883" s="65"/>
      <c r="S883" s="65"/>
      <c r="AI883" s="64"/>
    </row>
    <row r="884" spans="1:35" ht="16.5">
      <c r="A884" s="65"/>
      <c r="B884" s="65"/>
      <c r="C884" s="65"/>
      <c r="D884" s="65"/>
      <c r="E884" s="65"/>
      <c r="F884" s="65"/>
      <c r="G884" s="65"/>
      <c r="H884" s="65"/>
      <c r="I884" s="65"/>
      <c r="J884" s="65"/>
      <c r="K884" s="65"/>
      <c r="L884" s="65"/>
      <c r="M884" s="65"/>
      <c r="N884" s="65"/>
      <c r="O884" s="65"/>
      <c r="P884" s="65"/>
      <c r="Q884" s="65"/>
      <c r="R884" s="65"/>
      <c r="S884" s="65"/>
      <c r="AI884" s="64"/>
    </row>
    <row r="885" spans="1:35" ht="16.5">
      <c r="A885" s="65"/>
      <c r="B885" s="65"/>
      <c r="C885" s="65"/>
      <c r="D885" s="65"/>
      <c r="E885" s="65"/>
      <c r="F885" s="65"/>
      <c r="G885" s="65"/>
      <c r="H885" s="65"/>
      <c r="I885" s="65"/>
      <c r="J885" s="65"/>
      <c r="K885" s="65"/>
      <c r="L885" s="65"/>
      <c r="M885" s="65"/>
      <c r="N885" s="65"/>
      <c r="O885" s="65"/>
      <c r="P885" s="65"/>
      <c r="Q885" s="65"/>
      <c r="R885" s="65"/>
      <c r="S885" s="65"/>
      <c r="AI885" s="64"/>
    </row>
    <row r="886" spans="1:35" ht="16.5">
      <c r="A886" s="65"/>
      <c r="B886" s="65"/>
      <c r="C886" s="65"/>
      <c r="D886" s="65"/>
      <c r="E886" s="65"/>
      <c r="F886" s="65"/>
      <c r="G886" s="65"/>
      <c r="H886" s="65"/>
      <c r="I886" s="65"/>
      <c r="J886" s="65"/>
      <c r="K886" s="65"/>
      <c r="L886" s="65"/>
      <c r="M886" s="65"/>
      <c r="N886" s="65"/>
      <c r="O886" s="65"/>
      <c r="P886" s="65"/>
      <c r="Q886" s="65"/>
      <c r="R886" s="65"/>
      <c r="S886" s="65"/>
      <c r="AI886" s="64"/>
    </row>
    <row r="887" spans="1:35" ht="16.5">
      <c r="A887" s="65"/>
      <c r="B887" s="65"/>
      <c r="C887" s="65"/>
      <c r="D887" s="65"/>
      <c r="E887" s="65"/>
      <c r="F887" s="65"/>
      <c r="G887" s="65"/>
      <c r="H887" s="65"/>
      <c r="I887" s="65"/>
      <c r="J887" s="65"/>
      <c r="K887" s="65"/>
      <c r="L887" s="65"/>
      <c r="M887" s="65"/>
      <c r="N887" s="65"/>
      <c r="O887" s="65"/>
      <c r="P887" s="65"/>
      <c r="Q887" s="65"/>
      <c r="R887" s="65"/>
      <c r="S887" s="65"/>
      <c r="AI887" s="64"/>
    </row>
    <row r="888" spans="1:35" ht="16.5">
      <c r="A888" s="65"/>
      <c r="B888" s="65"/>
      <c r="C888" s="65"/>
      <c r="D888" s="65"/>
      <c r="E888" s="65"/>
      <c r="F888" s="65"/>
      <c r="G888" s="65"/>
      <c r="H888" s="65"/>
      <c r="I888" s="65"/>
      <c r="J888" s="65"/>
      <c r="K888" s="65"/>
      <c r="L888" s="65"/>
      <c r="M888" s="65"/>
      <c r="N888" s="65"/>
      <c r="O888" s="65"/>
      <c r="P888" s="65"/>
      <c r="Q888" s="65"/>
      <c r="R888" s="65"/>
      <c r="S888" s="65"/>
      <c r="AI888" s="64"/>
    </row>
    <row r="889" spans="1:35" ht="16.5">
      <c r="A889" s="65"/>
      <c r="B889" s="65"/>
      <c r="C889" s="65"/>
      <c r="D889" s="65"/>
      <c r="E889" s="65"/>
      <c r="F889" s="65"/>
      <c r="G889" s="65"/>
      <c r="H889" s="65"/>
      <c r="I889" s="65"/>
      <c r="J889" s="65"/>
      <c r="K889" s="65"/>
      <c r="L889" s="65"/>
      <c r="M889" s="65"/>
      <c r="N889" s="65"/>
      <c r="O889" s="65"/>
      <c r="P889" s="65"/>
      <c r="Q889" s="65"/>
      <c r="R889" s="65"/>
      <c r="S889" s="65"/>
      <c r="AI889" s="64"/>
    </row>
    <row r="890" spans="1:35" ht="16.5">
      <c r="A890" s="65"/>
      <c r="B890" s="65"/>
      <c r="C890" s="65"/>
      <c r="D890" s="65"/>
      <c r="E890" s="65"/>
      <c r="F890" s="65"/>
      <c r="G890" s="65"/>
      <c r="H890" s="65"/>
      <c r="I890" s="65"/>
      <c r="J890" s="65"/>
      <c r="K890" s="65"/>
      <c r="L890" s="65"/>
      <c r="M890" s="65"/>
      <c r="N890" s="65"/>
      <c r="O890" s="65"/>
      <c r="P890" s="65"/>
      <c r="Q890" s="65"/>
      <c r="R890" s="65"/>
      <c r="S890" s="65"/>
      <c r="AI890" s="64"/>
    </row>
    <row r="891" spans="1:35" ht="16.5">
      <c r="A891" s="65"/>
      <c r="B891" s="65"/>
      <c r="C891" s="65"/>
      <c r="D891" s="65"/>
      <c r="E891" s="65"/>
      <c r="F891" s="65"/>
      <c r="G891" s="65"/>
      <c r="H891" s="65"/>
      <c r="I891" s="65"/>
      <c r="J891" s="65"/>
      <c r="K891" s="65"/>
      <c r="L891" s="65"/>
      <c r="M891" s="65"/>
      <c r="N891" s="65"/>
      <c r="O891" s="65"/>
      <c r="P891" s="65"/>
      <c r="Q891" s="65"/>
      <c r="R891" s="65"/>
      <c r="S891" s="65"/>
      <c r="AI891" s="64"/>
    </row>
    <row r="892" spans="1:35" ht="16.5">
      <c r="A892" s="65"/>
      <c r="B892" s="65"/>
      <c r="C892" s="65"/>
      <c r="D892" s="65"/>
      <c r="E892" s="65"/>
      <c r="F892" s="65"/>
      <c r="G892" s="65"/>
      <c r="H892" s="65"/>
      <c r="I892" s="65"/>
      <c r="J892" s="65"/>
      <c r="K892" s="65"/>
      <c r="L892" s="65"/>
      <c r="M892" s="65"/>
      <c r="N892" s="65"/>
      <c r="O892" s="65"/>
      <c r="P892" s="65"/>
      <c r="Q892" s="65"/>
      <c r="R892" s="65"/>
      <c r="S892" s="65"/>
      <c r="AI892" s="64"/>
    </row>
    <row r="893" spans="1:35" ht="16.5">
      <c r="A893" s="65"/>
      <c r="B893" s="65"/>
      <c r="C893" s="65"/>
      <c r="D893" s="65"/>
      <c r="E893" s="65"/>
      <c r="F893" s="65"/>
      <c r="G893" s="65"/>
      <c r="H893" s="65"/>
      <c r="I893" s="65"/>
      <c r="J893" s="65"/>
      <c r="K893" s="65"/>
      <c r="L893" s="65"/>
      <c r="M893" s="65"/>
      <c r="N893" s="65"/>
      <c r="O893" s="65"/>
      <c r="P893" s="65"/>
      <c r="Q893" s="65"/>
      <c r="R893" s="65"/>
      <c r="S893" s="65"/>
      <c r="AI893" s="64"/>
    </row>
    <row r="894" spans="1:35" ht="16.5">
      <c r="A894" s="65"/>
      <c r="B894" s="65"/>
      <c r="C894" s="65"/>
      <c r="D894" s="65"/>
      <c r="E894" s="65"/>
      <c r="F894" s="65"/>
      <c r="G894" s="65"/>
      <c r="H894" s="65"/>
      <c r="I894" s="65"/>
      <c r="J894" s="65"/>
      <c r="K894" s="65"/>
      <c r="L894" s="65"/>
      <c r="M894" s="65"/>
      <c r="N894" s="65"/>
      <c r="O894" s="65"/>
      <c r="P894" s="65"/>
      <c r="Q894" s="65"/>
      <c r="R894" s="65"/>
      <c r="S894" s="65"/>
      <c r="AI894" s="64"/>
    </row>
    <row r="895" spans="1:35" ht="16.5">
      <c r="A895" s="65"/>
      <c r="B895" s="65"/>
      <c r="C895" s="65"/>
      <c r="D895" s="65"/>
      <c r="E895" s="65"/>
      <c r="F895" s="65"/>
      <c r="G895" s="65"/>
      <c r="H895" s="65"/>
      <c r="I895" s="65"/>
      <c r="J895" s="65"/>
      <c r="K895" s="65"/>
      <c r="L895" s="65"/>
      <c r="M895" s="65"/>
      <c r="N895" s="65"/>
      <c r="O895" s="65"/>
      <c r="P895" s="65"/>
      <c r="Q895" s="65"/>
      <c r="R895" s="65"/>
      <c r="S895" s="65"/>
      <c r="AI895" s="64"/>
    </row>
    <row r="896" spans="1:35" ht="16.5">
      <c r="A896" s="65"/>
      <c r="B896" s="65"/>
      <c r="C896" s="65"/>
      <c r="D896" s="65"/>
      <c r="E896" s="65"/>
      <c r="F896" s="65"/>
      <c r="G896" s="65"/>
      <c r="H896" s="65"/>
      <c r="I896" s="65"/>
      <c r="J896" s="65"/>
      <c r="K896" s="65"/>
      <c r="L896" s="65"/>
      <c r="M896" s="65"/>
      <c r="N896" s="65"/>
      <c r="O896" s="65"/>
      <c r="P896" s="65"/>
      <c r="Q896" s="65"/>
      <c r="R896" s="65"/>
      <c r="S896" s="65"/>
      <c r="AI896" s="64"/>
    </row>
    <row r="897" spans="1:35" ht="16.5">
      <c r="A897" s="65"/>
      <c r="B897" s="65"/>
      <c r="C897" s="65"/>
      <c r="D897" s="65"/>
      <c r="E897" s="65"/>
      <c r="F897" s="65"/>
      <c r="G897" s="65"/>
      <c r="H897" s="65"/>
      <c r="I897" s="65"/>
      <c r="J897" s="65"/>
      <c r="K897" s="65"/>
      <c r="L897" s="65"/>
      <c r="M897" s="65"/>
      <c r="N897" s="65"/>
      <c r="O897" s="65"/>
      <c r="P897" s="65"/>
      <c r="Q897" s="65"/>
      <c r="R897" s="65"/>
      <c r="S897" s="65"/>
      <c r="AI897" s="64"/>
    </row>
    <row r="898" spans="1:35" ht="16.5">
      <c r="A898" s="65"/>
      <c r="B898" s="65"/>
      <c r="C898" s="65"/>
      <c r="D898" s="65"/>
      <c r="E898" s="65"/>
      <c r="F898" s="65"/>
      <c r="G898" s="65"/>
      <c r="H898" s="65"/>
      <c r="I898" s="65"/>
      <c r="J898" s="65"/>
      <c r="K898" s="65"/>
      <c r="L898" s="65"/>
      <c r="M898" s="65"/>
      <c r="N898" s="65"/>
      <c r="O898" s="65"/>
      <c r="P898" s="65"/>
      <c r="Q898" s="65"/>
      <c r="R898" s="65"/>
      <c r="S898" s="65"/>
      <c r="AI898" s="64"/>
    </row>
    <row r="899" spans="1:35" ht="16.5">
      <c r="A899" s="65"/>
      <c r="B899" s="65"/>
      <c r="C899" s="65"/>
      <c r="D899" s="65"/>
      <c r="E899" s="65"/>
      <c r="F899" s="65"/>
      <c r="G899" s="65"/>
      <c r="H899" s="65"/>
      <c r="I899" s="65"/>
      <c r="J899" s="65"/>
      <c r="K899" s="65"/>
      <c r="L899" s="65"/>
      <c r="M899" s="65"/>
      <c r="N899" s="65"/>
      <c r="O899" s="65"/>
      <c r="P899" s="65"/>
      <c r="Q899" s="65"/>
      <c r="R899" s="65"/>
      <c r="S899" s="65"/>
      <c r="AI899" s="64"/>
    </row>
    <row r="900" spans="1:35" ht="16.5">
      <c r="A900" s="65"/>
      <c r="B900" s="65"/>
      <c r="C900" s="65"/>
      <c r="D900" s="65"/>
      <c r="E900" s="65"/>
      <c r="F900" s="65"/>
      <c r="G900" s="65"/>
      <c r="H900" s="65"/>
      <c r="I900" s="65"/>
      <c r="J900" s="65"/>
      <c r="K900" s="65"/>
      <c r="L900" s="65"/>
      <c r="M900" s="65"/>
      <c r="N900" s="65"/>
      <c r="O900" s="65"/>
      <c r="P900" s="65"/>
      <c r="Q900" s="65"/>
      <c r="R900" s="65"/>
      <c r="S900" s="65"/>
      <c r="AI900" s="64"/>
    </row>
    <row r="901" spans="1:35" ht="16.5">
      <c r="A901" s="65"/>
      <c r="B901" s="65"/>
      <c r="C901" s="65"/>
      <c r="D901" s="65"/>
      <c r="E901" s="65"/>
      <c r="F901" s="65"/>
      <c r="G901" s="65"/>
      <c r="H901" s="65"/>
      <c r="I901" s="65"/>
      <c r="J901" s="65"/>
      <c r="K901" s="65"/>
      <c r="L901" s="65"/>
      <c r="M901" s="65"/>
      <c r="N901" s="65"/>
      <c r="O901" s="65"/>
      <c r="P901" s="65"/>
      <c r="Q901" s="65"/>
      <c r="R901" s="65"/>
      <c r="S901" s="65"/>
      <c r="AI901" s="64"/>
    </row>
    <row r="902" spans="1:35" ht="16.5">
      <c r="A902" s="65"/>
      <c r="B902" s="65"/>
      <c r="C902" s="65"/>
      <c r="D902" s="65"/>
      <c r="E902" s="65"/>
      <c r="F902" s="65"/>
      <c r="G902" s="65"/>
      <c r="H902" s="65"/>
      <c r="I902" s="65"/>
      <c r="J902" s="65"/>
      <c r="K902" s="65"/>
      <c r="L902" s="65"/>
      <c r="M902" s="65"/>
      <c r="N902" s="65"/>
      <c r="O902" s="65"/>
      <c r="P902" s="65"/>
      <c r="Q902" s="65"/>
      <c r="R902" s="65"/>
      <c r="S902" s="65"/>
      <c r="AI902" s="64"/>
    </row>
    <row r="903" spans="1:35" ht="16.5">
      <c r="A903" s="65"/>
      <c r="B903" s="65"/>
      <c r="C903" s="65"/>
      <c r="D903" s="65"/>
      <c r="E903" s="65"/>
      <c r="F903" s="65"/>
      <c r="G903" s="65"/>
      <c r="H903" s="65"/>
      <c r="I903" s="65"/>
      <c r="J903" s="65"/>
      <c r="K903" s="65"/>
      <c r="L903" s="65"/>
      <c r="M903" s="65"/>
      <c r="N903" s="65"/>
      <c r="O903" s="65"/>
      <c r="P903" s="65"/>
      <c r="Q903" s="65"/>
      <c r="R903" s="65"/>
      <c r="S903" s="65"/>
      <c r="AI903" s="64"/>
    </row>
    <row r="904" spans="1:35" ht="16.5">
      <c r="A904" s="65"/>
      <c r="B904" s="65"/>
      <c r="C904" s="65"/>
      <c r="D904" s="65"/>
      <c r="E904" s="65"/>
      <c r="F904" s="65"/>
      <c r="G904" s="65"/>
      <c r="H904" s="65"/>
      <c r="I904" s="65"/>
      <c r="J904" s="65"/>
      <c r="K904" s="65"/>
      <c r="L904" s="65"/>
      <c r="M904" s="65"/>
      <c r="N904" s="65"/>
      <c r="O904" s="65"/>
      <c r="P904" s="65"/>
      <c r="Q904" s="65"/>
      <c r="R904" s="65"/>
      <c r="S904" s="65"/>
      <c r="AI904" s="64"/>
    </row>
    <row r="905" spans="1:35" ht="16.5">
      <c r="A905" s="65"/>
      <c r="B905" s="65"/>
      <c r="C905" s="65"/>
      <c r="D905" s="65"/>
      <c r="E905" s="65"/>
      <c r="F905" s="65"/>
      <c r="G905" s="65"/>
      <c r="H905" s="65"/>
      <c r="I905" s="65"/>
      <c r="J905" s="65"/>
      <c r="K905" s="65"/>
      <c r="L905" s="65"/>
      <c r="M905" s="65"/>
      <c r="N905" s="65"/>
      <c r="O905" s="65"/>
      <c r="P905" s="65"/>
      <c r="Q905" s="65"/>
      <c r="R905" s="65"/>
      <c r="S905" s="65"/>
      <c r="AI905" s="64"/>
    </row>
    <row r="906" spans="1:35" ht="16.5">
      <c r="A906" s="65"/>
      <c r="B906" s="65"/>
      <c r="C906" s="65"/>
      <c r="D906" s="65"/>
      <c r="E906" s="65"/>
      <c r="F906" s="65"/>
      <c r="G906" s="65"/>
      <c r="H906" s="65"/>
      <c r="I906" s="65"/>
      <c r="J906" s="65"/>
      <c r="K906" s="65"/>
      <c r="L906" s="65"/>
      <c r="M906" s="65"/>
      <c r="N906" s="65"/>
      <c r="O906" s="65"/>
      <c r="P906" s="65"/>
      <c r="Q906" s="65"/>
      <c r="R906" s="65"/>
      <c r="S906" s="65"/>
      <c r="AI906" s="64"/>
    </row>
    <row r="907" spans="1:35" ht="16.5">
      <c r="A907" s="65"/>
      <c r="B907" s="65"/>
      <c r="C907" s="65"/>
      <c r="D907" s="65"/>
      <c r="E907" s="65"/>
      <c r="F907" s="65"/>
      <c r="G907" s="65"/>
      <c r="H907" s="65"/>
      <c r="I907" s="65"/>
      <c r="J907" s="65"/>
      <c r="K907" s="65"/>
      <c r="L907" s="65"/>
      <c r="M907" s="65"/>
      <c r="N907" s="65"/>
      <c r="O907" s="65"/>
      <c r="P907" s="65"/>
      <c r="Q907" s="65"/>
      <c r="R907" s="65"/>
      <c r="S907" s="65"/>
      <c r="AI907" s="64"/>
    </row>
    <row r="908" spans="1:35" ht="16.5">
      <c r="A908" s="65"/>
      <c r="B908" s="65"/>
      <c r="C908" s="65"/>
      <c r="D908" s="65"/>
      <c r="E908" s="65"/>
      <c r="F908" s="65"/>
      <c r="G908" s="65"/>
      <c r="H908" s="65"/>
      <c r="I908" s="65"/>
      <c r="J908" s="65"/>
      <c r="K908" s="65"/>
      <c r="L908" s="65"/>
      <c r="M908" s="65"/>
      <c r="N908" s="65"/>
      <c r="O908" s="65"/>
      <c r="P908" s="65"/>
      <c r="Q908" s="65"/>
      <c r="R908" s="65"/>
      <c r="S908" s="65"/>
      <c r="AI908" s="64"/>
    </row>
    <row r="909" spans="1:35" ht="16.5">
      <c r="A909" s="65"/>
      <c r="B909" s="65"/>
      <c r="C909" s="65"/>
      <c r="D909" s="65"/>
      <c r="E909" s="65"/>
      <c r="F909" s="65"/>
      <c r="G909" s="65"/>
      <c r="H909" s="65"/>
      <c r="I909" s="65"/>
      <c r="J909" s="65"/>
      <c r="K909" s="65"/>
      <c r="L909" s="65"/>
      <c r="M909" s="65"/>
      <c r="N909" s="65"/>
      <c r="O909" s="65"/>
      <c r="P909" s="65"/>
      <c r="Q909" s="65"/>
      <c r="R909" s="65"/>
      <c r="S909" s="65"/>
      <c r="AI909" s="64"/>
    </row>
    <row r="910" spans="1:35" ht="16.5">
      <c r="A910" s="65"/>
      <c r="B910" s="65"/>
      <c r="C910" s="65"/>
      <c r="D910" s="65"/>
      <c r="E910" s="65"/>
      <c r="F910" s="65"/>
      <c r="G910" s="65"/>
      <c r="H910" s="65"/>
      <c r="I910" s="65"/>
      <c r="J910" s="65"/>
      <c r="K910" s="65"/>
      <c r="L910" s="65"/>
      <c r="M910" s="65"/>
      <c r="N910" s="65"/>
      <c r="O910" s="65"/>
      <c r="P910" s="65"/>
      <c r="Q910" s="65"/>
      <c r="R910" s="65"/>
      <c r="S910" s="65"/>
      <c r="AI910" s="64"/>
    </row>
    <row r="911" spans="1:35" ht="16.5">
      <c r="A911" s="65"/>
      <c r="B911" s="65"/>
      <c r="C911" s="65"/>
      <c r="D911" s="65"/>
      <c r="E911" s="65"/>
      <c r="F911" s="65"/>
      <c r="G911" s="65"/>
      <c r="H911" s="65"/>
      <c r="I911" s="65"/>
      <c r="J911" s="65"/>
      <c r="K911" s="65"/>
      <c r="L911" s="65"/>
      <c r="M911" s="65"/>
      <c r="N911" s="65"/>
      <c r="O911" s="65"/>
      <c r="P911" s="65"/>
      <c r="Q911" s="65"/>
      <c r="R911" s="65"/>
      <c r="S911" s="65"/>
      <c r="AI911" s="64"/>
    </row>
    <row r="912" spans="1:35" ht="16.5">
      <c r="A912" s="65"/>
      <c r="B912" s="65"/>
      <c r="C912" s="65"/>
      <c r="D912" s="65"/>
      <c r="E912" s="65"/>
      <c r="F912" s="65"/>
      <c r="G912" s="65"/>
      <c r="H912" s="65"/>
      <c r="I912" s="65"/>
      <c r="J912" s="65"/>
      <c r="K912" s="65"/>
      <c r="L912" s="65"/>
      <c r="M912" s="65"/>
      <c r="N912" s="65"/>
      <c r="O912" s="65"/>
      <c r="P912" s="65"/>
      <c r="Q912" s="65"/>
      <c r="R912" s="65"/>
      <c r="S912" s="65"/>
      <c r="AI912" s="64"/>
    </row>
    <row r="913" spans="1:35" ht="16.5">
      <c r="A913" s="65"/>
      <c r="B913" s="65"/>
      <c r="C913" s="65"/>
      <c r="D913" s="65"/>
      <c r="E913" s="65"/>
      <c r="F913" s="65"/>
      <c r="G913" s="65"/>
      <c r="H913" s="65"/>
      <c r="I913" s="65"/>
      <c r="J913" s="65"/>
      <c r="K913" s="65"/>
      <c r="L913" s="65"/>
      <c r="M913" s="65"/>
      <c r="N913" s="65"/>
      <c r="O913" s="65"/>
      <c r="P913" s="65"/>
      <c r="Q913" s="65"/>
      <c r="R913" s="65"/>
      <c r="S913" s="65"/>
      <c r="AI913" s="64"/>
    </row>
    <row r="914" spans="1:35" ht="16.5">
      <c r="A914" s="65"/>
      <c r="B914" s="65"/>
      <c r="C914" s="65"/>
      <c r="D914" s="65"/>
      <c r="E914" s="65"/>
      <c r="F914" s="65"/>
      <c r="G914" s="65"/>
      <c r="H914" s="65"/>
      <c r="I914" s="65"/>
      <c r="J914" s="65"/>
      <c r="K914" s="65"/>
      <c r="L914" s="65"/>
      <c r="M914" s="65"/>
      <c r="N914" s="65"/>
      <c r="O914" s="65"/>
      <c r="P914" s="65"/>
      <c r="Q914" s="65"/>
      <c r="R914" s="65"/>
      <c r="S914" s="65"/>
      <c r="AI914" s="64"/>
    </row>
    <row r="915" spans="1:35" ht="16.5">
      <c r="A915" s="65"/>
      <c r="B915" s="65"/>
      <c r="C915" s="65"/>
      <c r="D915" s="65"/>
      <c r="E915" s="65"/>
      <c r="F915" s="65"/>
      <c r="G915" s="65"/>
      <c r="H915" s="65"/>
      <c r="I915" s="65"/>
      <c r="J915" s="65"/>
      <c r="K915" s="65"/>
      <c r="L915" s="65"/>
      <c r="M915" s="65"/>
      <c r="N915" s="65"/>
      <c r="O915" s="65"/>
      <c r="P915" s="65"/>
      <c r="Q915" s="65"/>
      <c r="R915" s="65"/>
      <c r="S915" s="65"/>
      <c r="AI915" s="64"/>
    </row>
    <row r="916" spans="1:35" ht="16.5">
      <c r="A916" s="65"/>
      <c r="B916" s="65"/>
      <c r="C916" s="65"/>
      <c r="D916" s="65"/>
      <c r="E916" s="65"/>
      <c r="F916" s="65"/>
      <c r="G916" s="65"/>
      <c r="H916" s="65"/>
      <c r="I916" s="65"/>
      <c r="J916" s="65"/>
      <c r="K916" s="65"/>
      <c r="L916" s="65"/>
      <c r="M916" s="65"/>
      <c r="N916" s="65"/>
      <c r="O916" s="65"/>
      <c r="P916" s="65"/>
      <c r="Q916" s="65"/>
      <c r="R916" s="65"/>
      <c r="S916" s="65"/>
      <c r="AI916" s="64"/>
    </row>
    <row r="917" spans="1:35" ht="16.5">
      <c r="A917" s="65"/>
      <c r="B917" s="65"/>
      <c r="C917" s="65"/>
      <c r="D917" s="65"/>
      <c r="E917" s="65"/>
      <c r="F917" s="65"/>
      <c r="G917" s="65"/>
      <c r="H917" s="65"/>
      <c r="I917" s="65"/>
      <c r="J917" s="65"/>
      <c r="K917" s="65"/>
      <c r="L917" s="65"/>
      <c r="M917" s="65"/>
      <c r="N917" s="65"/>
      <c r="O917" s="65"/>
      <c r="P917" s="65"/>
      <c r="Q917" s="65"/>
      <c r="R917" s="65"/>
      <c r="S917" s="65"/>
      <c r="AI917" s="64"/>
    </row>
    <row r="918" spans="1:35" ht="16.5">
      <c r="A918" s="65"/>
      <c r="B918" s="65"/>
      <c r="C918" s="65"/>
      <c r="D918" s="65"/>
      <c r="E918" s="65"/>
      <c r="F918" s="65"/>
      <c r="G918" s="65"/>
      <c r="H918" s="65"/>
      <c r="I918" s="65"/>
      <c r="J918" s="65"/>
      <c r="K918" s="65"/>
      <c r="L918" s="65"/>
      <c r="M918" s="65"/>
      <c r="N918" s="65"/>
      <c r="O918" s="65"/>
      <c r="P918" s="65"/>
      <c r="Q918" s="65"/>
      <c r="R918" s="65"/>
      <c r="S918" s="65"/>
      <c r="AI918" s="64"/>
    </row>
    <row r="919" spans="1:35" ht="16.5">
      <c r="A919" s="65"/>
      <c r="B919" s="65"/>
      <c r="C919" s="65"/>
      <c r="D919" s="65"/>
      <c r="E919" s="65"/>
      <c r="F919" s="65"/>
      <c r="G919" s="65"/>
      <c r="H919" s="65"/>
      <c r="I919" s="65"/>
      <c r="J919" s="65"/>
      <c r="K919" s="65"/>
      <c r="L919" s="65"/>
      <c r="M919" s="65"/>
      <c r="N919" s="65"/>
      <c r="O919" s="65"/>
      <c r="P919" s="65"/>
      <c r="Q919" s="65"/>
      <c r="R919" s="65"/>
      <c r="S919" s="65"/>
      <c r="AI919" s="64"/>
    </row>
    <row r="920" spans="1:35" ht="16.5">
      <c r="A920" s="65"/>
      <c r="B920" s="65"/>
      <c r="C920" s="65"/>
      <c r="D920" s="65"/>
      <c r="E920" s="65"/>
      <c r="F920" s="65"/>
      <c r="G920" s="65"/>
      <c r="H920" s="65"/>
      <c r="I920" s="65"/>
      <c r="J920" s="65"/>
      <c r="K920" s="65"/>
      <c r="L920" s="65"/>
      <c r="M920" s="65"/>
      <c r="N920" s="65"/>
      <c r="O920" s="65"/>
      <c r="P920" s="65"/>
      <c r="Q920" s="65"/>
      <c r="R920" s="65"/>
      <c r="S920" s="65"/>
      <c r="AI920" s="64"/>
    </row>
    <row r="921" spans="1:35" ht="16.5">
      <c r="A921" s="65"/>
      <c r="B921" s="65"/>
      <c r="C921" s="65"/>
      <c r="D921" s="65"/>
      <c r="E921" s="65"/>
      <c r="F921" s="65"/>
      <c r="G921" s="65"/>
      <c r="H921" s="65"/>
      <c r="I921" s="65"/>
      <c r="J921" s="65"/>
      <c r="K921" s="65"/>
      <c r="L921" s="65"/>
      <c r="M921" s="65"/>
      <c r="N921" s="65"/>
      <c r="O921" s="65"/>
      <c r="P921" s="65"/>
      <c r="Q921" s="65"/>
      <c r="R921" s="65"/>
      <c r="S921" s="65"/>
      <c r="AI921" s="64"/>
    </row>
    <row r="922" spans="1:35" ht="16.5">
      <c r="A922" s="65"/>
      <c r="B922" s="65"/>
      <c r="C922" s="65"/>
      <c r="D922" s="65"/>
      <c r="E922" s="65"/>
      <c r="F922" s="65"/>
      <c r="G922" s="65"/>
      <c r="H922" s="65"/>
      <c r="I922" s="65"/>
      <c r="J922" s="65"/>
      <c r="K922" s="65"/>
      <c r="L922" s="65"/>
      <c r="M922" s="65"/>
      <c r="N922" s="65"/>
      <c r="O922" s="65"/>
      <c r="P922" s="65"/>
      <c r="Q922" s="65"/>
      <c r="R922" s="65"/>
      <c r="S922" s="65"/>
      <c r="AI922" s="64"/>
    </row>
    <row r="923" spans="1:35" ht="16.5">
      <c r="A923" s="65"/>
      <c r="B923" s="65"/>
      <c r="C923" s="65"/>
      <c r="D923" s="65"/>
      <c r="E923" s="65"/>
      <c r="F923" s="65"/>
      <c r="G923" s="65"/>
      <c r="H923" s="65"/>
      <c r="I923" s="65"/>
      <c r="J923" s="65"/>
      <c r="K923" s="65"/>
      <c r="L923" s="65"/>
      <c r="M923" s="65"/>
      <c r="N923" s="65"/>
      <c r="O923" s="65"/>
      <c r="P923" s="65"/>
      <c r="Q923" s="65"/>
      <c r="R923" s="65"/>
      <c r="S923" s="65"/>
      <c r="AI923" s="64"/>
    </row>
    <row r="924" spans="1:35" ht="16.5">
      <c r="A924" s="65"/>
      <c r="B924" s="65"/>
      <c r="C924" s="65"/>
      <c r="D924" s="65"/>
      <c r="E924" s="65"/>
      <c r="F924" s="65"/>
      <c r="G924" s="65"/>
      <c r="H924" s="65"/>
      <c r="I924" s="65"/>
      <c r="J924" s="65"/>
      <c r="K924" s="65"/>
      <c r="L924" s="65"/>
      <c r="M924" s="65"/>
      <c r="N924" s="65"/>
      <c r="O924" s="65"/>
      <c r="P924" s="65"/>
      <c r="Q924" s="65"/>
      <c r="R924" s="65"/>
      <c r="S924" s="65"/>
      <c r="AI924" s="64"/>
    </row>
    <row r="925" spans="1:35" ht="16.5">
      <c r="A925" s="65"/>
      <c r="B925" s="65"/>
      <c r="C925" s="65"/>
      <c r="D925" s="65"/>
      <c r="E925" s="65"/>
      <c r="F925" s="65"/>
      <c r="G925" s="65"/>
      <c r="H925" s="65"/>
      <c r="I925" s="65"/>
      <c r="J925" s="65"/>
      <c r="K925" s="65"/>
      <c r="L925" s="65"/>
      <c r="M925" s="65"/>
      <c r="N925" s="65"/>
      <c r="O925" s="65"/>
      <c r="P925" s="65"/>
      <c r="Q925" s="65"/>
      <c r="R925" s="65"/>
      <c r="S925" s="65"/>
      <c r="AI925" s="64"/>
    </row>
    <row r="926" spans="1:35" ht="16.5">
      <c r="A926" s="65"/>
      <c r="B926" s="65"/>
      <c r="C926" s="65"/>
      <c r="D926" s="65"/>
      <c r="E926" s="65"/>
      <c r="F926" s="65"/>
      <c r="G926" s="65"/>
      <c r="H926" s="65"/>
      <c r="I926" s="65"/>
      <c r="J926" s="65"/>
      <c r="K926" s="65"/>
      <c r="L926" s="65"/>
      <c r="M926" s="65"/>
      <c r="N926" s="65"/>
      <c r="O926" s="65"/>
      <c r="P926" s="65"/>
      <c r="Q926" s="65"/>
      <c r="R926" s="65"/>
      <c r="S926" s="65"/>
      <c r="AI926" s="64"/>
    </row>
    <row r="927" spans="1:35" ht="16.5">
      <c r="A927" s="65"/>
      <c r="B927" s="65"/>
      <c r="C927" s="65"/>
      <c r="D927" s="65"/>
      <c r="E927" s="65"/>
      <c r="F927" s="65"/>
      <c r="G927" s="65"/>
      <c r="H927" s="65"/>
      <c r="I927" s="65"/>
      <c r="J927" s="65"/>
      <c r="K927" s="65"/>
      <c r="L927" s="65"/>
      <c r="M927" s="65"/>
      <c r="N927" s="65"/>
      <c r="O927" s="65"/>
      <c r="P927" s="65"/>
      <c r="Q927" s="65"/>
      <c r="R927" s="65"/>
      <c r="S927" s="65"/>
      <c r="AI927" s="64"/>
    </row>
    <row r="928" spans="1:35" ht="16.5">
      <c r="A928" s="65"/>
      <c r="B928" s="65"/>
      <c r="C928" s="65"/>
      <c r="D928" s="65"/>
      <c r="E928" s="65"/>
      <c r="F928" s="65"/>
      <c r="G928" s="65"/>
      <c r="H928" s="65"/>
      <c r="I928" s="65"/>
      <c r="J928" s="65"/>
      <c r="K928" s="65"/>
      <c r="L928" s="65"/>
      <c r="M928" s="65"/>
      <c r="N928" s="65"/>
      <c r="O928" s="65"/>
      <c r="P928" s="65"/>
      <c r="Q928" s="65"/>
      <c r="R928" s="65"/>
      <c r="S928" s="65"/>
      <c r="AI928" s="64"/>
    </row>
    <row r="929" spans="1:35" ht="16.5">
      <c r="A929" s="65"/>
      <c r="B929" s="65"/>
      <c r="C929" s="65"/>
      <c r="D929" s="65"/>
      <c r="E929" s="65"/>
      <c r="F929" s="65"/>
      <c r="G929" s="65"/>
      <c r="H929" s="65"/>
      <c r="I929" s="65"/>
      <c r="J929" s="65"/>
      <c r="K929" s="65"/>
      <c r="L929" s="65"/>
      <c r="M929" s="65"/>
      <c r="N929" s="65"/>
      <c r="O929" s="65"/>
      <c r="P929" s="65"/>
      <c r="Q929" s="65"/>
      <c r="R929" s="65"/>
      <c r="S929" s="65"/>
      <c r="AI929" s="64"/>
    </row>
    <row r="930" spans="1:35" ht="16.5">
      <c r="A930" s="65"/>
      <c r="B930" s="65"/>
      <c r="C930" s="65"/>
      <c r="D930" s="65"/>
      <c r="E930" s="65"/>
      <c r="F930" s="65"/>
      <c r="G930" s="65"/>
      <c r="H930" s="65"/>
      <c r="I930" s="65"/>
      <c r="J930" s="65"/>
      <c r="K930" s="65"/>
      <c r="L930" s="65"/>
      <c r="M930" s="65"/>
      <c r="N930" s="65"/>
      <c r="O930" s="65"/>
      <c r="P930" s="65"/>
      <c r="Q930" s="65"/>
      <c r="R930" s="65"/>
      <c r="S930" s="65"/>
      <c r="AI930" s="64"/>
    </row>
    <row r="931" spans="1:35" ht="16.5">
      <c r="A931" s="65"/>
      <c r="B931" s="65"/>
      <c r="C931" s="65"/>
      <c r="D931" s="65"/>
      <c r="E931" s="65"/>
      <c r="F931" s="65"/>
      <c r="G931" s="65"/>
      <c r="H931" s="65"/>
      <c r="I931" s="65"/>
      <c r="J931" s="65"/>
      <c r="K931" s="65"/>
      <c r="L931" s="65"/>
      <c r="M931" s="65"/>
      <c r="N931" s="65"/>
      <c r="O931" s="65"/>
      <c r="P931" s="65"/>
      <c r="Q931" s="65"/>
      <c r="R931" s="65"/>
      <c r="S931" s="65"/>
      <c r="AI931" s="64"/>
    </row>
    <row r="932" spans="1:35" ht="16.5">
      <c r="A932" s="65"/>
      <c r="B932" s="65"/>
      <c r="C932" s="65"/>
      <c r="D932" s="65"/>
      <c r="E932" s="65"/>
      <c r="F932" s="65"/>
      <c r="G932" s="65"/>
      <c r="H932" s="65"/>
      <c r="I932" s="65"/>
      <c r="J932" s="65"/>
      <c r="K932" s="65"/>
      <c r="L932" s="65"/>
      <c r="M932" s="65"/>
      <c r="N932" s="65"/>
      <c r="O932" s="65"/>
      <c r="P932" s="65"/>
      <c r="Q932" s="65"/>
      <c r="R932" s="65"/>
      <c r="S932" s="65"/>
      <c r="AI932" s="64"/>
    </row>
    <row r="933" spans="1:35" ht="16.5">
      <c r="A933" s="65"/>
      <c r="B933" s="65"/>
      <c r="C933" s="65"/>
      <c r="D933" s="65"/>
      <c r="E933" s="65"/>
      <c r="F933" s="65"/>
      <c r="G933" s="65"/>
      <c r="H933" s="65"/>
      <c r="I933" s="65"/>
      <c r="J933" s="65"/>
      <c r="K933" s="65"/>
      <c r="L933" s="65"/>
      <c r="M933" s="65"/>
      <c r="N933" s="65"/>
      <c r="O933" s="65"/>
      <c r="P933" s="65"/>
      <c r="Q933" s="65"/>
      <c r="R933" s="65"/>
      <c r="S933" s="65"/>
      <c r="AI933" s="64"/>
    </row>
    <row r="934" spans="1:35" ht="16.5">
      <c r="A934" s="65"/>
      <c r="B934" s="65"/>
      <c r="C934" s="65"/>
      <c r="D934" s="65"/>
      <c r="E934" s="65"/>
      <c r="F934" s="65"/>
      <c r="G934" s="65"/>
      <c r="H934" s="65"/>
      <c r="I934" s="65"/>
      <c r="J934" s="65"/>
      <c r="K934" s="65"/>
      <c r="L934" s="65"/>
      <c r="M934" s="65"/>
      <c r="N934" s="65"/>
      <c r="O934" s="65"/>
      <c r="P934" s="65"/>
      <c r="Q934" s="65"/>
      <c r="R934" s="65"/>
      <c r="S934" s="65"/>
      <c r="AI934" s="64"/>
    </row>
    <row r="935" spans="1:35" ht="16.5">
      <c r="A935" s="65"/>
      <c r="B935" s="65"/>
      <c r="C935" s="65"/>
      <c r="D935" s="65"/>
      <c r="E935" s="65"/>
      <c r="F935" s="65"/>
      <c r="G935" s="65"/>
      <c r="H935" s="65"/>
      <c r="I935" s="65"/>
      <c r="J935" s="65"/>
      <c r="K935" s="65"/>
      <c r="L935" s="65"/>
      <c r="M935" s="65"/>
      <c r="N935" s="65"/>
      <c r="O935" s="65"/>
      <c r="P935" s="65"/>
      <c r="Q935" s="65"/>
      <c r="R935" s="65"/>
      <c r="S935" s="65"/>
      <c r="AI935" s="64"/>
    </row>
    <row r="936" spans="1:35" ht="16.5">
      <c r="A936" s="65"/>
      <c r="B936" s="65"/>
      <c r="C936" s="65"/>
      <c r="D936" s="65"/>
      <c r="E936" s="65"/>
      <c r="F936" s="65"/>
      <c r="G936" s="65"/>
      <c r="H936" s="65"/>
      <c r="I936" s="65"/>
      <c r="J936" s="65"/>
      <c r="K936" s="65"/>
      <c r="L936" s="65"/>
      <c r="M936" s="65"/>
      <c r="N936" s="65"/>
      <c r="O936" s="65"/>
      <c r="P936" s="65"/>
      <c r="Q936" s="65"/>
      <c r="R936" s="65"/>
      <c r="S936" s="65"/>
      <c r="AI936" s="64"/>
    </row>
    <row r="937" spans="1:35" ht="16.5">
      <c r="A937" s="65"/>
      <c r="B937" s="65"/>
      <c r="C937" s="65"/>
      <c r="D937" s="65"/>
      <c r="E937" s="65"/>
      <c r="F937" s="65"/>
      <c r="G937" s="65"/>
      <c r="H937" s="65"/>
      <c r="I937" s="65"/>
      <c r="J937" s="65"/>
      <c r="K937" s="65"/>
      <c r="L937" s="65"/>
      <c r="M937" s="65"/>
      <c r="N937" s="65"/>
      <c r="O937" s="65"/>
      <c r="P937" s="65"/>
      <c r="Q937" s="65"/>
      <c r="R937" s="65"/>
      <c r="S937" s="65"/>
      <c r="AI937" s="64"/>
    </row>
    <row r="938" spans="1:35" ht="16.5">
      <c r="A938" s="65"/>
      <c r="B938" s="65"/>
      <c r="C938" s="65"/>
      <c r="D938" s="65"/>
      <c r="E938" s="65"/>
      <c r="F938" s="65"/>
      <c r="G938" s="65"/>
      <c r="H938" s="65"/>
      <c r="I938" s="65"/>
      <c r="J938" s="65"/>
      <c r="K938" s="65"/>
      <c r="L938" s="65"/>
      <c r="M938" s="65"/>
      <c r="N938" s="65"/>
      <c r="O938" s="65"/>
      <c r="P938" s="65"/>
      <c r="Q938" s="65"/>
      <c r="R938" s="65"/>
      <c r="S938" s="65"/>
      <c r="AI938" s="64"/>
    </row>
    <row r="939" spans="1:35" ht="16.5">
      <c r="A939" s="65"/>
      <c r="B939" s="65"/>
      <c r="C939" s="65"/>
      <c r="D939" s="65"/>
      <c r="E939" s="65"/>
      <c r="F939" s="65"/>
      <c r="G939" s="65"/>
      <c r="H939" s="65"/>
      <c r="I939" s="65"/>
      <c r="J939" s="65"/>
      <c r="K939" s="65"/>
      <c r="L939" s="65"/>
      <c r="M939" s="65"/>
      <c r="N939" s="65"/>
      <c r="O939" s="65"/>
      <c r="P939" s="65"/>
      <c r="Q939" s="65"/>
      <c r="R939" s="65"/>
      <c r="S939" s="65"/>
      <c r="AI939" s="64"/>
    </row>
    <row r="940" spans="1:35" ht="16.5">
      <c r="A940" s="65"/>
      <c r="B940" s="65"/>
      <c r="C940" s="65"/>
      <c r="D940" s="65"/>
      <c r="E940" s="65"/>
      <c r="F940" s="65"/>
      <c r="G940" s="65"/>
      <c r="H940" s="65"/>
      <c r="I940" s="65"/>
      <c r="J940" s="65"/>
      <c r="K940" s="65"/>
      <c r="L940" s="65"/>
      <c r="M940" s="65"/>
      <c r="N940" s="65"/>
      <c r="O940" s="65"/>
      <c r="P940" s="65"/>
      <c r="Q940" s="65"/>
      <c r="R940" s="65"/>
      <c r="S940" s="65"/>
      <c r="AI940" s="64"/>
    </row>
    <row r="941" spans="1:35" ht="16.5">
      <c r="A941" s="65"/>
      <c r="B941" s="65"/>
      <c r="C941" s="65"/>
      <c r="D941" s="65"/>
      <c r="E941" s="65"/>
      <c r="F941" s="65"/>
      <c r="G941" s="65"/>
      <c r="H941" s="65"/>
      <c r="I941" s="65"/>
      <c r="J941" s="65"/>
      <c r="K941" s="65"/>
      <c r="L941" s="65"/>
      <c r="M941" s="65"/>
      <c r="N941" s="65"/>
      <c r="O941" s="65"/>
      <c r="P941" s="65"/>
      <c r="Q941" s="65"/>
      <c r="R941" s="65"/>
      <c r="S941" s="65"/>
      <c r="AI941" s="64"/>
    </row>
    <row r="942" spans="1:35" ht="16.5">
      <c r="A942" s="65"/>
      <c r="B942" s="65"/>
      <c r="C942" s="65"/>
      <c r="D942" s="65"/>
      <c r="E942" s="65"/>
      <c r="F942" s="65"/>
      <c r="G942" s="65"/>
      <c r="H942" s="65"/>
      <c r="I942" s="65"/>
      <c r="J942" s="65"/>
      <c r="K942" s="65"/>
      <c r="L942" s="65"/>
      <c r="M942" s="65"/>
      <c r="N942" s="65"/>
      <c r="O942" s="65"/>
      <c r="P942" s="65"/>
      <c r="Q942" s="65"/>
      <c r="R942" s="65"/>
      <c r="S942" s="65"/>
      <c r="AI942" s="64"/>
    </row>
    <row r="943" spans="1:35" ht="16.5">
      <c r="A943" s="65"/>
      <c r="B943" s="65"/>
      <c r="C943" s="65"/>
      <c r="D943" s="65"/>
      <c r="E943" s="65"/>
      <c r="F943" s="65"/>
      <c r="G943" s="65"/>
      <c r="H943" s="65"/>
      <c r="I943" s="65"/>
      <c r="J943" s="65"/>
      <c r="K943" s="65"/>
      <c r="L943" s="65"/>
      <c r="M943" s="65"/>
      <c r="N943" s="65"/>
      <c r="O943" s="65"/>
      <c r="P943" s="65"/>
      <c r="Q943" s="65"/>
      <c r="R943" s="65"/>
      <c r="S943" s="65"/>
      <c r="AI943" s="64"/>
    </row>
    <row r="944" spans="1:35" ht="16.5">
      <c r="A944" s="65"/>
      <c r="B944" s="65"/>
      <c r="C944" s="65"/>
      <c r="D944" s="65"/>
      <c r="E944" s="65"/>
      <c r="F944" s="65"/>
      <c r="G944" s="65"/>
      <c r="H944" s="65"/>
      <c r="I944" s="65"/>
      <c r="J944" s="65"/>
      <c r="K944" s="65"/>
      <c r="L944" s="65"/>
      <c r="M944" s="65"/>
      <c r="N944" s="65"/>
      <c r="O944" s="65"/>
      <c r="P944" s="65"/>
      <c r="Q944" s="65"/>
      <c r="R944" s="65"/>
      <c r="S944" s="65"/>
      <c r="AI944" s="64"/>
    </row>
    <row r="945" spans="1:35" ht="16.5">
      <c r="A945" s="65"/>
      <c r="B945" s="65"/>
      <c r="C945" s="65"/>
      <c r="D945" s="65"/>
      <c r="E945" s="65"/>
      <c r="F945" s="65"/>
      <c r="G945" s="65"/>
      <c r="H945" s="65"/>
      <c r="I945" s="65"/>
      <c r="J945" s="65"/>
      <c r="K945" s="65"/>
      <c r="L945" s="65"/>
      <c r="M945" s="65"/>
      <c r="N945" s="65"/>
      <c r="O945" s="65"/>
      <c r="P945" s="65"/>
      <c r="Q945" s="65"/>
      <c r="R945" s="65"/>
      <c r="S945" s="65"/>
      <c r="AI945" s="64"/>
    </row>
    <row r="946" spans="1:35" ht="16.5">
      <c r="A946" s="65"/>
      <c r="B946" s="65"/>
      <c r="C946" s="65"/>
      <c r="D946" s="65"/>
      <c r="E946" s="65"/>
      <c r="F946" s="65"/>
      <c r="G946" s="65"/>
      <c r="H946" s="65"/>
      <c r="I946" s="65"/>
      <c r="J946" s="65"/>
      <c r="K946" s="65"/>
      <c r="L946" s="65"/>
      <c r="M946" s="65"/>
      <c r="N946" s="65"/>
      <c r="O946" s="65"/>
      <c r="P946" s="65"/>
      <c r="Q946" s="65"/>
      <c r="R946" s="65"/>
      <c r="S946" s="65"/>
      <c r="AI946" s="64"/>
    </row>
    <row r="947" spans="1:35" ht="16.5">
      <c r="A947" s="65"/>
      <c r="B947" s="65"/>
      <c r="C947" s="65"/>
      <c r="D947" s="65"/>
      <c r="E947" s="65"/>
      <c r="F947" s="65"/>
      <c r="G947" s="65"/>
      <c r="H947" s="65"/>
      <c r="I947" s="65"/>
      <c r="J947" s="65"/>
      <c r="K947" s="65"/>
      <c r="L947" s="65"/>
      <c r="M947" s="65"/>
      <c r="N947" s="65"/>
      <c r="O947" s="65"/>
      <c r="P947" s="65"/>
      <c r="Q947" s="65"/>
      <c r="R947" s="65"/>
      <c r="S947" s="65"/>
      <c r="AI947" s="64"/>
    </row>
    <row r="948" spans="1:35" ht="16.5">
      <c r="A948" s="65"/>
      <c r="B948" s="65"/>
      <c r="C948" s="65"/>
      <c r="D948" s="65"/>
      <c r="E948" s="65"/>
      <c r="F948" s="65"/>
      <c r="G948" s="65"/>
      <c r="H948" s="65"/>
      <c r="I948" s="65"/>
      <c r="J948" s="65"/>
      <c r="K948" s="65"/>
      <c r="L948" s="65"/>
      <c r="M948" s="65"/>
      <c r="N948" s="65"/>
      <c r="O948" s="65"/>
      <c r="P948" s="65"/>
      <c r="Q948" s="65"/>
      <c r="R948" s="65"/>
      <c r="S948" s="65"/>
      <c r="AI948" s="64"/>
    </row>
    <row r="949" spans="1:35" ht="16.5">
      <c r="A949" s="65"/>
      <c r="B949" s="65"/>
      <c r="C949" s="65"/>
      <c r="D949" s="65"/>
      <c r="E949" s="65"/>
      <c r="F949" s="65"/>
      <c r="G949" s="65"/>
      <c r="H949" s="65"/>
      <c r="I949" s="65"/>
      <c r="J949" s="65"/>
      <c r="K949" s="65"/>
      <c r="L949" s="65"/>
      <c r="M949" s="65"/>
      <c r="N949" s="65"/>
      <c r="O949" s="65"/>
      <c r="P949" s="65"/>
      <c r="Q949" s="65"/>
      <c r="R949" s="65"/>
      <c r="S949" s="65"/>
      <c r="AI949" s="64"/>
    </row>
    <row r="950" spans="1:35" ht="16.5">
      <c r="A950" s="65"/>
      <c r="B950" s="65"/>
      <c r="C950" s="65"/>
      <c r="D950" s="65"/>
      <c r="E950" s="65"/>
      <c r="F950" s="65"/>
      <c r="G950" s="65"/>
      <c r="H950" s="65"/>
      <c r="I950" s="65"/>
      <c r="J950" s="65"/>
      <c r="K950" s="65"/>
      <c r="L950" s="65"/>
      <c r="M950" s="65"/>
      <c r="N950" s="65"/>
      <c r="O950" s="65"/>
      <c r="P950" s="65"/>
      <c r="Q950" s="65"/>
      <c r="R950" s="65"/>
      <c r="S950" s="65"/>
      <c r="AI950" s="64"/>
    </row>
    <row r="951" spans="1:35" ht="16.5">
      <c r="A951" s="65"/>
      <c r="B951" s="65"/>
      <c r="C951" s="65"/>
      <c r="D951" s="65"/>
      <c r="E951" s="65"/>
      <c r="F951" s="65"/>
      <c r="G951" s="65"/>
      <c r="H951" s="65"/>
      <c r="I951" s="65"/>
      <c r="J951" s="65"/>
      <c r="K951" s="65"/>
      <c r="L951" s="65"/>
      <c r="M951" s="65"/>
      <c r="N951" s="65"/>
      <c r="O951" s="65"/>
      <c r="P951" s="65"/>
      <c r="Q951" s="65"/>
      <c r="R951" s="65"/>
      <c r="S951" s="65"/>
      <c r="AI951" s="64"/>
    </row>
    <row r="952" spans="1:35" ht="16.5">
      <c r="A952" s="65"/>
      <c r="B952" s="65"/>
      <c r="C952" s="65"/>
      <c r="D952" s="65"/>
      <c r="E952" s="65"/>
      <c r="F952" s="65"/>
      <c r="G952" s="65"/>
      <c r="H952" s="65"/>
      <c r="I952" s="65"/>
      <c r="J952" s="65"/>
      <c r="K952" s="65"/>
      <c r="L952" s="65"/>
      <c r="M952" s="65"/>
      <c r="N952" s="65"/>
      <c r="O952" s="65"/>
      <c r="P952" s="65"/>
      <c r="Q952" s="65"/>
      <c r="R952" s="65"/>
      <c r="S952" s="65"/>
      <c r="AI952" s="64"/>
    </row>
    <row r="953" spans="1:35" ht="16.5">
      <c r="A953" s="65"/>
      <c r="B953" s="65"/>
      <c r="C953" s="65"/>
      <c r="D953" s="65"/>
      <c r="E953" s="65"/>
      <c r="F953" s="65"/>
      <c r="G953" s="65"/>
      <c r="H953" s="65"/>
      <c r="I953" s="65"/>
      <c r="J953" s="65"/>
      <c r="K953" s="65"/>
      <c r="L953" s="65"/>
      <c r="M953" s="65"/>
      <c r="N953" s="65"/>
      <c r="O953" s="65"/>
      <c r="P953" s="65"/>
      <c r="Q953" s="65"/>
      <c r="R953" s="65"/>
      <c r="S953" s="65"/>
      <c r="AI953" s="64"/>
    </row>
    <row r="954" spans="1:35" ht="16.5">
      <c r="A954" s="65"/>
      <c r="B954" s="65"/>
      <c r="C954" s="65"/>
      <c r="D954" s="65"/>
      <c r="E954" s="65"/>
      <c r="F954" s="65"/>
      <c r="G954" s="65"/>
      <c r="H954" s="65"/>
      <c r="I954" s="65"/>
      <c r="J954" s="65"/>
      <c r="K954" s="65"/>
      <c r="L954" s="65"/>
      <c r="M954" s="65"/>
      <c r="N954" s="65"/>
      <c r="O954" s="65"/>
      <c r="P954" s="65"/>
      <c r="Q954" s="65"/>
      <c r="R954" s="65"/>
      <c r="S954" s="65"/>
      <c r="AI954" s="64"/>
    </row>
    <row r="955" spans="1:35" ht="16.5">
      <c r="A955" s="65"/>
      <c r="B955" s="65"/>
      <c r="C955" s="65"/>
      <c r="D955" s="65"/>
      <c r="E955" s="65"/>
      <c r="F955" s="65"/>
      <c r="G955" s="65"/>
      <c r="H955" s="65"/>
      <c r="I955" s="65"/>
      <c r="J955" s="65"/>
      <c r="K955" s="65"/>
      <c r="L955" s="65"/>
      <c r="M955" s="65"/>
      <c r="N955" s="65"/>
      <c r="O955" s="65"/>
      <c r="P955" s="65"/>
      <c r="Q955" s="65"/>
      <c r="R955" s="65"/>
      <c r="S955" s="65"/>
      <c r="AI955" s="64"/>
    </row>
    <row r="956" spans="1:35" ht="16.5">
      <c r="A956" s="65"/>
      <c r="B956" s="65"/>
      <c r="C956" s="65"/>
      <c r="D956" s="65"/>
      <c r="E956" s="65"/>
      <c r="F956" s="65"/>
      <c r="G956" s="65"/>
      <c r="H956" s="65"/>
      <c r="I956" s="65"/>
      <c r="J956" s="65"/>
      <c r="K956" s="65"/>
      <c r="L956" s="65"/>
      <c r="M956" s="65"/>
      <c r="N956" s="65"/>
      <c r="O956" s="65"/>
      <c r="P956" s="65"/>
      <c r="Q956" s="65"/>
      <c r="R956" s="65"/>
      <c r="S956" s="65"/>
      <c r="AI956" s="64"/>
    </row>
    <row r="957" spans="1:35" ht="16.5">
      <c r="A957" s="65"/>
      <c r="B957" s="65"/>
      <c r="C957" s="65"/>
      <c r="D957" s="65"/>
      <c r="E957" s="65"/>
      <c r="F957" s="65"/>
      <c r="G957" s="65"/>
      <c r="H957" s="65"/>
      <c r="I957" s="65"/>
      <c r="J957" s="65"/>
      <c r="K957" s="65"/>
      <c r="L957" s="65"/>
      <c r="M957" s="65"/>
      <c r="N957" s="65"/>
      <c r="O957" s="65"/>
      <c r="P957" s="65"/>
      <c r="Q957" s="65"/>
      <c r="R957" s="65"/>
      <c r="S957" s="65"/>
      <c r="AI957" s="64"/>
    </row>
    <row r="958" spans="1:35" ht="16.5">
      <c r="A958" s="65"/>
      <c r="B958" s="65"/>
      <c r="C958" s="65"/>
      <c r="D958" s="65"/>
      <c r="E958" s="65"/>
      <c r="F958" s="65"/>
      <c r="G958" s="65"/>
      <c r="H958" s="65"/>
      <c r="I958" s="65"/>
      <c r="J958" s="65"/>
      <c r="K958" s="65"/>
      <c r="L958" s="65"/>
      <c r="M958" s="65"/>
      <c r="N958" s="65"/>
      <c r="O958" s="65"/>
      <c r="P958" s="65"/>
      <c r="Q958" s="65"/>
      <c r="R958" s="65"/>
      <c r="S958" s="65"/>
      <c r="AI958" s="64"/>
    </row>
    <row r="959" spans="1:35" ht="16.5">
      <c r="A959" s="65"/>
      <c r="B959" s="65"/>
      <c r="C959" s="65"/>
      <c r="D959" s="65"/>
      <c r="E959" s="65"/>
      <c r="F959" s="65"/>
      <c r="G959" s="65"/>
      <c r="H959" s="65"/>
      <c r="I959" s="65"/>
      <c r="J959" s="65"/>
      <c r="K959" s="65"/>
      <c r="L959" s="65"/>
      <c r="M959" s="65"/>
      <c r="N959" s="65"/>
      <c r="O959" s="65"/>
      <c r="P959" s="65"/>
      <c r="Q959" s="65"/>
      <c r="R959" s="65"/>
      <c r="S959" s="65"/>
      <c r="AI959" s="64"/>
    </row>
    <row r="960" spans="1:35" ht="16.5">
      <c r="A960" s="65"/>
      <c r="B960" s="65"/>
      <c r="C960" s="65"/>
      <c r="D960" s="65"/>
      <c r="E960" s="65"/>
      <c r="F960" s="65"/>
      <c r="G960" s="65"/>
      <c r="H960" s="65"/>
      <c r="I960" s="65"/>
      <c r="J960" s="65"/>
      <c r="K960" s="65"/>
      <c r="L960" s="65"/>
      <c r="M960" s="65"/>
      <c r="N960" s="65"/>
      <c r="O960" s="65"/>
      <c r="P960" s="65"/>
      <c r="Q960" s="65"/>
      <c r="R960" s="65"/>
      <c r="S960" s="65"/>
      <c r="AI960" s="64"/>
    </row>
    <row r="961" spans="1:35" ht="16.5">
      <c r="A961" s="65"/>
      <c r="B961" s="65"/>
      <c r="C961" s="65"/>
      <c r="D961" s="65"/>
      <c r="E961" s="65"/>
      <c r="F961" s="65"/>
      <c r="G961" s="65"/>
      <c r="H961" s="65"/>
      <c r="I961" s="65"/>
      <c r="J961" s="65"/>
      <c r="K961" s="65"/>
      <c r="L961" s="65"/>
      <c r="M961" s="65"/>
      <c r="N961" s="65"/>
      <c r="O961" s="65"/>
      <c r="P961" s="65"/>
      <c r="Q961" s="65"/>
      <c r="R961" s="65"/>
      <c r="S961" s="65"/>
      <c r="AI961" s="64"/>
    </row>
    <row r="962" spans="1:35" ht="16.5">
      <c r="A962" s="65"/>
      <c r="B962" s="65"/>
      <c r="C962" s="65"/>
      <c r="D962" s="65"/>
      <c r="E962" s="65"/>
      <c r="F962" s="65"/>
      <c r="G962" s="65"/>
      <c r="H962" s="65"/>
      <c r="I962" s="65"/>
      <c r="J962" s="65"/>
      <c r="K962" s="65"/>
      <c r="L962" s="65"/>
      <c r="M962" s="65"/>
      <c r="N962" s="65"/>
      <c r="O962" s="65"/>
      <c r="P962" s="65"/>
      <c r="Q962" s="65"/>
      <c r="R962" s="65"/>
      <c r="S962" s="65"/>
      <c r="AI962" s="64"/>
    </row>
    <row r="963" spans="1:35" ht="16.5">
      <c r="A963" s="65"/>
      <c r="B963" s="65"/>
      <c r="C963" s="65"/>
      <c r="D963" s="65"/>
      <c r="E963" s="65"/>
      <c r="F963" s="65"/>
      <c r="G963" s="65"/>
      <c r="H963" s="65"/>
      <c r="I963" s="65"/>
      <c r="J963" s="65"/>
      <c r="K963" s="65"/>
      <c r="L963" s="65"/>
      <c r="M963" s="65"/>
      <c r="N963" s="65"/>
      <c r="O963" s="65"/>
      <c r="P963" s="65"/>
      <c r="Q963" s="65"/>
      <c r="R963" s="65"/>
      <c r="S963" s="65"/>
      <c r="AI963" s="64"/>
    </row>
    <row r="964" spans="1:35" ht="16.5">
      <c r="A964" s="65"/>
      <c r="B964" s="65"/>
      <c r="C964" s="65"/>
      <c r="D964" s="65"/>
      <c r="E964" s="65"/>
      <c r="F964" s="65"/>
      <c r="G964" s="65"/>
      <c r="H964" s="65"/>
      <c r="I964" s="65"/>
      <c r="J964" s="65"/>
      <c r="K964" s="65"/>
      <c r="L964" s="65"/>
      <c r="M964" s="65"/>
      <c r="N964" s="65"/>
      <c r="O964" s="65"/>
      <c r="P964" s="65"/>
      <c r="Q964" s="65"/>
      <c r="R964" s="65"/>
      <c r="S964" s="65"/>
      <c r="AI964" s="64"/>
    </row>
    <row r="965" spans="1:35" ht="16.5">
      <c r="A965" s="65"/>
      <c r="B965" s="65"/>
      <c r="C965" s="65"/>
      <c r="D965" s="65"/>
      <c r="E965" s="65"/>
      <c r="F965" s="65"/>
      <c r="G965" s="65"/>
      <c r="H965" s="65"/>
      <c r="I965" s="65"/>
      <c r="J965" s="65"/>
      <c r="K965" s="65"/>
      <c r="L965" s="65"/>
      <c r="M965" s="65"/>
      <c r="N965" s="65"/>
      <c r="O965" s="65"/>
      <c r="P965" s="65"/>
      <c r="Q965" s="65"/>
      <c r="R965" s="65"/>
      <c r="S965" s="65"/>
      <c r="AI965" s="64"/>
    </row>
    <row r="966" spans="1:35" ht="16.5">
      <c r="A966" s="65"/>
      <c r="B966" s="65"/>
      <c r="C966" s="65"/>
      <c r="D966" s="65"/>
      <c r="E966" s="65"/>
      <c r="F966" s="65"/>
      <c r="G966" s="65"/>
      <c r="H966" s="65"/>
      <c r="I966" s="65"/>
      <c r="J966" s="65"/>
      <c r="K966" s="65"/>
      <c r="L966" s="65"/>
      <c r="M966" s="65"/>
      <c r="N966" s="65"/>
      <c r="O966" s="65"/>
      <c r="P966" s="65"/>
      <c r="Q966" s="65"/>
      <c r="R966" s="65"/>
      <c r="S966" s="65"/>
      <c r="AI966" s="64"/>
    </row>
    <row r="967" spans="1:35" ht="16.5">
      <c r="A967" s="65"/>
      <c r="B967" s="65"/>
      <c r="C967" s="65"/>
      <c r="D967" s="65"/>
      <c r="E967" s="65"/>
      <c r="F967" s="65"/>
      <c r="G967" s="65"/>
      <c r="H967" s="65"/>
      <c r="I967" s="65"/>
      <c r="J967" s="65"/>
      <c r="K967" s="65"/>
      <c r="L967" s="65"/>
      <c r="M967" s="65"/>
      <c r="N967" s="65"/>
      <c r="O967" s="65"/>
      <c r="P967" s="65"/>
      <c r="Q967" s="65"/>
      <c r="R967" s="65"/>
      <c r="S967" s="65"/>
      <c r="AI967" s="64"/>
    </row>
    <row r="968" spans="1:35" ht="16.5">
      <c r="A968" s="65"/>
      <c r="B968" s="65"/>
      <c r="C968" s="65"/>
      <c r="D968" s="65"/>
      <c r="E968" s="65"/>
      <c r="F968" s="65"/>
      <c r="G968" s="65"/>
      <c r="H968" s="65"/>
      <c r="I968" s="65"/>
      <c r="J968" s="65"/>
      <c r="K968" s="65"/>
      <c r="L968" s="65"/>
      <c r="M968" s="65"/>
      <c r="N968" s="65"/>
      <c r="O968" s="65"/>
      <c r="P968" s="65"/>
      <c r="Q968" s="65"/>
      <c r="R968" s="65"/>
      <c r="S968" s="65"/>
      <c r="AI968" s="64"/>
    </row>
    <row r="969" spans="1:35" ht="16.5">
      <c r="A969" s="65"/>
      <c r="B969" s="65"/>
      <c r="C969" s="65"/>
      <c r="D969" s="65"/>
      <c r="E969" s="65"/>
      <c r="F969" s="65"/>
      <c r="G969" s="65"/>
      <c r="H969" s="65"/>
      <c r="I969" s="65"/>
      <c r="J969" s="65"/>
      <c r="K969" s="65"/>
      <c r="L969" s="65"/>
      <c r="M969" s="65"/>
      <c r="N969" s="65"/>
      <c r="O969" s="65"/>
      <c r="P969" s="65"/>
      <c r="Q969" s="65"/>
      <c r="R969" s="65"/>
      <c r="S969" s="65"/>
      <c r="AI969" s="64"/>
    </row>
    <row r="970" spans="1:35" ht="16.5">
      <c r="A970" s="65"/>
      <c r="B970" s="65"/>
      <c r="C970" s="65"/>
      <c r="D970" s="65"/>
      <c r="E970" s="65"/>
      <c r="F970" s="65"/>
      <c r="G970" s="65"/>
      <c r="H970" s="65"/>
      <c r="I970" s="65"/>
      <c r="J970" s="65"/>
      <c r="K970" s="65"/>
      <c r="L970" s="65"/>
      <c r="M970" s="65"/>
      <c r="N970" s="65"/>
      <c r="O970" s="65"/>
      <c r="P970" s="65"/>
      <c r="Q970" s="65"/>
      <c r="R970" s="65"/>
      <c r="S970" s="65"/>
      <c r="AI970" s="64"/>
    </row>
    <row r="971" spans="1:35" ht="16.5">
      <c r="A971" s="65"/>
      <c r="B971" s="65"/>
      <c r="C971" s="65"/>
      <c r="D971" s="65"/>
      <c r="E971" s="65"/>
      <c r="F971" s="65"/>
      <c r="G971" s="65"/>
      <c r="H971" s="65"/>
      <c r="I971" s="65"/>
      <c r="J971" s="65"/>
      <c r="K971" s="65"/>
      <c r="L971" s="65"/>
      <c r="M971" s="65"/>
      <c r="N971" s="65"/>
      <c r="O971" s="65"/>
      <c r="P971" s="65"/>
      <c r="Q971" s="65"/>
      <c r="R971" s="65"/>
      <c r="S971" s="65"/>
      <c r="AI971" s="64"/>
    </row>
    <row r="972" spans="1:35" ht="16.5">
      <c r="A972" s="65"/>
      <c r="B972" s="65"/>
      <c r="C972" s="65"/>
      <c r="D972" s="65"/>
      <c r="E972" s="65"/>
      <c r="F972" s="65"/>
      <c r="G972" s="65"/>
      <c r="H972" s="65"/>
      <c r="I972" s="65"/>
      <c r="J972" s="65"/>
      <c r="K972" s="65"/>
      <c r="L972" s="65"/>
      <c r="M972" s="65"/>
      <c r="N972" s="65"/>
      <c r="O972" s="65"/>
      <c r="P972" s="65"/>
      <c r="Q972" s="65"/>
      <c r="R972" s="65"/>
      <c r="S972" s="65"/>
      <c r="AI972" s="64"/>
    </row>
    <row r="973" spans="1:35" ht="16.5">
      <c r="A973" s="65"/>
      <c r="B973" s="65"/>
      <c r="C973" s="65"/>
      <c r="D973" s="65"/>
      <c r="E973" s="65"/>
      <c r="F973" s="65"/>
      <c r="G973" s="65"/>
      <c r="H973" s="65"/>
      <c r="I973" s="65"/>
      <c r="J973" s="65"/>
      <c r="K973" s="65"/>
      <c r="L973" s="65"/>
      <c r="M973" s="65"/>
      <c r="N973" s="65"/>
      <c r="O973" s="65"/>
      <c r="P973" s="65"/>
      <c r="Q973" s="65"/>
      <c r="R973" s="65"/>
      <c r="S973" s="65"/>
      <c r="AI973" s="64"/>
    </row>
    <row r="974" spans="1:35" ht="16.5">
      <c r="A974" s="65"/>
      <c r="B974" s="65"/>
      <c r="C974" s="65"/>
      <c r="D974" s="65"/>
      <c r="E974" s="65"/>
      <c r="F974" s="65"/>
      <c r="G974" s="65"/>
      <c r="H974" s="65"/>
      <c r="I974" s="65"/>
      <c r="J974" s="65"/>
      <c r="K974" s="65"/>
      <c r="L974" s="65"/>
      <c r="M974" s="65"/>
      <c r="N974" s="65"/>
      <c r="O974" s="65"/>
      <c r="P974" s="65"/>
      <c r="Q974" s="65"/>
      <c r="R974" s="65"/>
      <c r="S974" s="65"/>
      <c r="AI974" s="64"/>
    </row>
    <row r="975" spans="1:35" ht="16.5">
      <c r="A975" s="65"/>
      <c r="B975" s="65"/>
      <c r="C975" s="65"/>
      <c r="D975" s="65"/>
      <c r="E975" s="65"/>
      <c r="F975" s="65"/>
      <c r="G975" s="65"/>
      <c r="H975" s="65"/>
      <c r="I975" s="65"/>
      <c r="J975" s="65"/>
      <c r="K975" s="65"/>
      <c r="L975" s="65"/>
      <c r="M975" s="65"/>
      <c r="N975" s="65"/>
      <c r="O975" s="65"/>
      <c r="P975" s="65"/>
      <c r="Q975" s="65"/>
      <c r="R975" s="65"/>
      <c r="S975" s="65"/>
      <c r="AI975" s="64"/>
    </row>
    <row r="976" spans="1:35" ht="16.5">
      <c r="A976" s="65"/>
      <c r="B976" s="65"/>
      <c r="C976" s="65"/>
      <c r="D976" s="65"/>
      <c r="E976" s="65"/>
      <c r="F976" s="65"/>
      <c r="G976" s="65"/>
      <c r="H976" s="65"/>
      <c r="I976" s="65"/>
      <c r="J976" s="65"/>
      <c r="K976" s="65"/>
      <c r="L976" s="65"/>
      <c r="M976" s="65"/>
      <c r="N976" s="65"/>
      <c r="O976" s="65"/>
      <c r="P976" s="65"/>
      <c r="Q976" s="65"/>
      <c r="R976" s="65"/>
      <c r="S976" s="65"/>
      <c r="AI976" s="64"/>
    </row>
    <row r="977" spans="1:35" ht="16.5">
      <c r="A977" s="65"/>
      <c r="B977" s="65"/>
      <c r="C977" s="65"/>
      <c r="D977" s="65"/>
      <c r="E977" s="65"/>
      <c r="F977" s="65"/>
      <c r="G977" s="65"/>
      <c r="H977" s="65"/>
      <c r="I977" s="65"/>
      <c r="J977" s="65"/>
      <c r="K977" s="65"/>
      <c r="L977" s="65"/>
      <c r="M977" s="65"/>
      <c r="N977" s="65"/>
      <c r="O977" s="65"/>
      <c r="P977" s="65"/>
      <c r="Q977" s="65"/>
      <c r="R977" s="65"/>
      <c r="S977" s="65"/>
      <c r="AI977" s="64"/>
    </row>
    <row r="978" spans="1:35" ht="16.5">
      <c r="A978" s="65"/>
      <c r="B978" s="65"/>
      <c r="C978" s="65"/>
      <c r="D978" s="65"/>
      <c r="E978" s="65"/>
      <c r="F978" s="65"/>
      <c r="G978" s="65"/>
      <c r="H978" s="65"/>
      <c r="I978" s="65"/>
      <c r="J978" s="65"/>
      <c r="K978" s="65"/>
      <c r="L978" s="65"/>
      <c r="M978" s="65"/>
      <c r="N978" s="65"/>
      <c r="O978" s="65"/>
      <c r="P978" s="65"/>
      <c r="Q978" s="65"/>
      <c r="R978" s="65"/>
      <c r="S978" s="65"/>
      <c r="AI978" s="64"/>
    </row>
    <row r="979" spans="1:35" ht="16.5">
      <c r="A979" s="65"/>
      <c r="B979" s="65"/>
      <c r="C979" s="65"/>
      <c r="D979" s="65"/>
      <c r="E979" s="65"/>
      <c r="F979" s="65"/>
      <c r="G979" s="65"/>
      <c r="H979" s="65"/>
      <c r="I979" s="65"/>
      <c r="J979" s="65"/>
      <c r="K979" s="65"/>
      <c r="L979" s="65"/>
      <c r="M979" s="65"/>
      <c r="N979" s="65"/>
      <c r="O979" s="65"/>
      <c r="P979" s="65"/>
      <c r="Q979" s="65"/>
      <c r="R979" s="65"/>
      <c r="S979" s="65"/>
      <c r="AI979" s="64"/>
    </row>
    <row r="980" spans="1:35" ht="16.5">
      <c r="A980" s="65"/>
      <c r="B980" s="65"/>
      <c r="C980" s="65"/>
      <c r="D980" s="65"/>
      <c r="E980" s="65"/>
      <c r="F980" s="65"/>
      <c r="G980" s="65"/>
      <c r="H980" s="65"/>
      <c r="I980" s="65"/>
      <c r="J980" s="65"/>
      <c r="K980" s="65"/>
      <c r="L980" s="65"/>
      <c r="M980" s="65"/>
      <c r="N980" s="65"/>
      <c r="O980" s="65"/>
      <c r="P980" s="65"/>
      <c r="Q980" s="65"/>
      <c r="R980" s="65"/>
      <c r="S980" s="65"/>
      <c r="AI980" s="64"/>
    </row>
    <row r="981" spans="1:35" ht="16.5">
      <c r="A981" s="65"/>
      <c r="B981" s="65"/>
      <c r="C981" s="65"/>
      <c r="D981" s="65"/>
      <c r="E981" s="65"/>
      <c r="F981" s="65"/>
      <c r="G981" s="65"/>
      <c r="H981" s="65"/>
      <c r="I981" s="65"/>
      <c r="J981" s="65"/>
      <c r="K981" s="65"/>
      <c r="L981" s="65"/>
      <c r="M981" s="65"/>
      <c r="N981" s="65"/>
      <c r="O981" s="65"/>
      <c r="P981" s="65"/>
      <c r="Q981" s="65"/>
      <c r="R981" s="65"/>
      <c r="S981" s="65"/>
      <c r="AI981" s="64"/>
    </row>
    <row r="982" spans="1:35" ht="16.5">
      <c r="A982" s="65"/>
      <c r="B982" s="65"/>
      <c r="C982" s="65"/>
      <c r="D982" s="65"/>
      <c r="E982" s="65"/>
      <c r="F982" s="65"/>
      <c r="G982" s="65"/>
      <c r="H982" s="65"/>
      <c r="I982" s="65"/>
      <c r="J982" s="65"/>
      <c r="K982" s="65"/>
      <c r="L982" s="65"/>
      <c r="M982" s="65"/>
      <c r="N982" s="65"/>
      <c r="O982" s="65"/>
      <c r="P982" s="65"/>
      <c r="Q982" s="65"/>
      <c r="R982" s="65"/>
      <c r="S982" s="65"/>
      <c r="AI982" s="64"/>
    </row>
    <row r="983" spans="1:35" ht="16.5">
      <c r="A983" s="65"/>
      <c r="B983" s="65"/>
      <c r="C983" s="65"/>
      <c r="D983" s="65"/>
      <c r="E983" s="65"/>
      <c r="F983" s="65"/>
      <c r="G983" s="65"/>
      <c r="H983" s="65"/>
      <c r="I983" s="65"/>
      <c r="J983" s="65"/>
      <c r="K983" s="65"/>
      <c r="L983" s="65"/>
      <c r="M983" s="65"/>
      <c r="N983" s="65"/>
      <c r="O983" s="65"/>
      <c r="P983" s="65"/>
      <c r="Q983" s="65"/>
      <c r="R983" s="65"/>
      <c r="S983" s="65"/>
      <c r="AI983" s="64"/>
    </row>
    <row r="984" spans="1:35" ht="16.5">
      <c r="A984" s="65"/>
      <c r="B984" s="65"/>
      <c r="C984" s="65"/>
      <c r="D984" s="65"/>
      <c r="E984" s="65"/>
      <c r="F984" s="65"/>
      <c r="G984" s="65"/>
      <c r="H984" s="65"/>
      <c r="I984" s="65"/>
      <c r="J984" s="65"/>
      <c r="K984" s="65"/>
      <c r="L984" s="65"/>
      <c r="M984" s="65"/>
      <c r="N984" s="65"/>
      <c r="O984" s="65"/>
      <c r="P984" s="65"/>
      <c r="Q984" s="65"/>
      <c r="R984" s="65"/>
      <c r="S984" s="65"/>
      <c r="AI984" s="64"/>
    </row>
    <row r="985" spans="1:35" ht="16.5">
      <c r="A985" s="65"/>
      <c r="B985" s="65"/>
      <c r="C985" s="65"/>
      <c r="D985" s="65"/>
      <c r="E985" s="65"/>
      <c r="F985" s="65"/>
      <c r="G985" s="65"/>
      <c r="H985" s="65"/>
      <c r="I985" s="65"/>
      <c r="J985" s="65"/>
      <c r="K985" s="65"/>
      <c r="L985" s="65"/>
      <c r="M985" s="65"/>
      <c r="N985" s="65"/>
      <c r="O985" s="65"/>
      <c r="P985" s="65"/>
      <c r="Q985" s="65"/>
      <c r="R985" s="65"/>
      <c r="S985" s="65"/>
      <c r="AI985" s="64"/>
    </row>
    <row r="986" spans="1:35" ht="16.5">
      <c r="A986" s="65"/>
      <c r="B986" s="65"/>
      <c r="C986" s="65"/>
      <c r="D986" s="65"/>
      <c r="E986" s="65"/>
      <c r="F986" s="65"/>
      <c r="G986" s="65"/>
      <c r="H986" s="65"/>
      <c r="I986" s="65"/>
      <c r="J986" s="65"/>
      <c r="K986" s="65"/>
      <c r="L986" s="65"/>
      <c r="M986" s="65"/>
      <c r="N986" s="65"/>
      <c r="O986" s="65"/>
      <c r="P986" s="65"/>
      <c r="Q986" s="65"/>
      <c r="R986" s="65"/>
      <c r="S986" s="65"/>
      <c r="AI986" s="64"/>
    </row>
    <row r="987" spans="1:35" ht="16.5">
      <c r="A987" s="65"/>
      <c r="B987" s="65"/>
      <c r="C987" s="65"/>
      <c r="D987" s="65"/>
      <c r="E987" s="65"/>
      <c r="F987" s="65"/>
      <c r="G987" s="65"/>
      <c r="H987" s="65"/>
      <c r="I987" s="65"/>
      <c r="J987" s="65"/>
      <c r="K987" s="65"/>
      <c r="L987" s="65"/>
      <c r="M987" s="65"/>
      <c r="N987" s="65"/>
      <c r="O987" s="65"/>
      <c r="P987" s="65"/>
      <c r="Q987" s="65"/>
      <c r="R987" s="65"/>
      <c r="S987" s="65"/>
      <c r="AI987" s="64"/>
    </row>
    <row r="988" spans="1:35" ht="16.5">
      <c r="A988" s="65"/>
      <c r="B988" s="65"/>
      <c r="C988" s="65"/>
      <c r="D988" s="65"/>
      <c r="E988" s="65"/>
      <c r="F988" s="65"/>
      <c r="G988" s="65"/>
      <c r="H988" s="65"/>
      <c r="I988" s="65"/>
      <c r="J988" s="65"/>
      <c r="K988" s="65"/>
      <c r="L988" s="65"/>
      <c r="M988" s="65"/>
      <c r="N988" s="65"/>
      <c r="O988" s="65"/>
      <c r="P988" s="65"/>
      <c r="Q988" s="65"/>
      <c r="R988" s="65"/>
      <c r="S988" s="65"/>
      <c r="AI988" s="64"/>
    </row>
    <row r="989" spans="1:35" ht="16.5">
      <c r="A989" s="65"/>
      <c r="B989" s="65"/>
      <c r="C989" s="65"/>
      <c r="D989" s="65"/>
      <c r="E989" s="65"/>
      <c r="F989" s="65"/>
      <c r="G989" s="65"/>
      <c r="H989" s="65"/>
      <c r="I989" s="65"/>
      <c r="J989" s="65"/>
      <c r="K989" s="65"/>
      <c r="L989" s="65"/>
      <c r="M989" s="65"/>
      <c r="N989" s="65"/>
      <c r="O989" s="65"/>
      <c r="P989" s="65"/>
      <c r="Q989" s="65"/>
      <c r="R989" s="65"/>
      <c r="S989" s="65"/>
      <c r="AI989" s="64"/>
    </row>
    <row r="990" spans="1:35" ht="16.5">
      <c r="A990" s="65"/>
      <c r="B990" s="65"/>
      <c r="C990" s="65"/>
      <c r="D990" s="65"/>
      <c r="E990" s="65"/>
      <c r="F990" s="65"/>
      <c r="G990" s="65"/>
      <c r="H990" s="65"/>
      <c r="I990" s="65"/>
      <c r="J990" s="65"/>
      <c r="K990" s="65"/>
      <c r="L990" s="65"/>
      <c r="M990" s="65"/>
      <c r="N990" s="65"/>
      <c r="O990" s="65"/>
      <c r="P990" s="65"/>
      <c r="Q990" s="65"/>
      <c r="R990" s="65"/>
      <c r="S990" s="65"/>
      <c r="AI990" s="64"/>
    </row>
    <row r="991" spans="1:35" ht="16.5">
      <c r="A991" s="65"/>
      <c r="B991" s="65"/>
      <c r="C991" s="65"/>
      <c r="D991" s="65"/>
      <c r="E991" s="65"/>
      <c r="F991" s="65"/>
      <c r="G991" s="65"/>
      <c r="H991" s="65"/>
      <c r="I991" s="65"/>
      <c r="J991" s="65"/>
      <c r="K991" s="65"/>
      <c r="L991" s="65"/>
      <c r="M991" s="65"/>
      <c r="N991" s="65"/>
      <c r="O991" s="65"/>
      <c r="P991" s="65"/>
      <c r="Q991" s="65"/>
      <c r="R991" s="65"/>
      <c r="S991" s="65"/>
      <c r="AI991" s="64"/>
    </row>
    <row r="992" spans="1:35" ht="16.5">
      <c r="A992" s="65"/>
      <c r="B992" s="65"/>
      <c r="C992" s="65"/>
      <c r="D992" s="65"/>
      <c r="E992" s="65"/>
      <c r="F992" s="65"/>
      <c r="G992" s="65"/>
      <c r="H992" s="65"/>
      <c r="I992" s="65"/>
      <c r="J992" s="65"/>
      <c r="K992" s="65"/>
      <c r="L992" s="65"/>
      <c r="M992" s="65"/>
      <c r="N992" s="65"/>
      <c r="O992" s="65"/>
      <c r="P992" s="65"/>
      <c r="Q992" s="65"/>
      <c r="R992" s="65"/>
      <c r="S992" s="65"/>
      <c r="AI992" s="64"/>
    </row>
    <row r="993" spans="1:35" ht="16.5">
      <c r="A993" s="65"/>
      <c r="B993" s="65"/>
      <c r="C993" s="65"/>
      <c r="D993" s="65"/>
      <c r="E993" s="65"/>
      <c r="F993" s="65"/>
      <c r="G993" s="65"/>
      <c r="H993" s="65"/>
      <c r="I993" s="65"/>
      <c r="J993" s="65"/>
      <c r="K993" s="65"/>
      <c r="L993" s="65"/>
      <c r="M993" s="65"/>
      <c r="N993" s="65"/>
      <c r="O993" s="65"/>
      <c r="P993" s="65"/>
      <c r="Q993" s="65"/>
      <c r="R993" s="65"/>
      <c r="S993" s="65"/>
      <c r="AI993" s="64"/>
    </row>
    <row r="994" spans="1:35" ht="16.5">
      <c r="A994" s="65"/>
      <c r="B994" s="65"/>
      <c r="C994" s="65"/>
      <c r="D994" s="65"/>
      <c r="E994" s="65"/>
      <c r="F994" s="65"/>
      <c r="G994" s="65"/>
      <c r="H994" s="65"/>
      <c r="I994" s="65"/>
      <c r="J994" s="65"/>
      <c r="K994" s="65"/>
      <c r="L994" s="65"/>
      <c r="M994" s="65"/>
      <c r="N994" s="65"/>
      <c r="O994" s="65"/>
      <c r="P994" s="65"/>
      <c r="Q994" s="65"/>
      <c r="R994" s="65"/>
      <c r="S994" s="65"/>
      <c r="AI994" s="64"/>
    </row>
    <row r="995" spans="1:35" ht="16.5">
      <c r="A995" s="65"/>
      <c r="B995" s="65"/>
      <c r="C995" s="65"/>
      <c r="D995" s="65"/>
      <c r="E995" s="65"/>
      <c r="F995" s="65"/>
      <c r="G995" s="65"/>
      <c r="H995" s="65"/>
      <c r="I995" s="65"/>
      <c r="J995" s="65"/>
      <c r="K995" s="65"/>
      <c r="L995" s="65"/>
      <c r="M995" s="65"/>
      <c r="N995" s="65"/>
      <c r="O995" s="65"/>
      <c r="P995" s="65"/>
      <c r="Q995" s="65"/>
      <c r="R995" s="65"/>
      <c r="S995" s="65"/>
      <c r="AI995" s="64"/>
    </row>
    <row r="996" spans="1:35" ht="16.5">
      <c r="A996" s="65"/>
      <c r="B996" s="65"/>
      <c r="C996" s="65"/>
      <c r="D996" s="65"/>
      <c r="E996" s="65"/>
      <c r="F996" s="65"/>
      <c r="G996" s="65"/>
      <c r="H996" s="65"/>
      <c r="I996" s="65"/>
      <c r="J996" s="65"/>
      <c r="K996" s="65"/>
      <c r="L996" s="65"/>
      <c r="M996" s="65"/>
      <c r="N996" s="65"/>
      <c r="O996" s="65"/>
      <c r="P996" s="65"/>
      <c r="Q996" s="65"/>
      <c r="R996" s="65"/>
      <c r="S996" s="65"/>
      <c r="AI996" s="64"/>
    </row>
    <row r="997" spans="1:35" ht="16.5">
      <c r="A997" s="65"/>
      <c r="B997" s="65"/>
      <c r="C997" s="65"/>
      <c r="D997" s="65"/>
      <c r="E997" s="65"/>
      <c r="F997" s="65"/>
      <c r="G997" s="65"/>
      <c r="H997" s="65"/>
      <c r="I997" s="65"/>
      <c r="J997" s="65"/>
      <c r="K997" s="65"/>
      <c r="L997" s="65"/>
      <c r="M997" s="65"/>
      <c r="N997" s="65"/>
      <c r="O997" s="65"/>
      <c r="P997" s="65"/>
      <c r="Q997" s="65"/>
      <c r="R997" s="65"/>
      <c r="S997" s="65"/>
      <c r="AI997" s="64"/>
    </row>
    <row r="998" spans="1:35" ht="16.5">
      <c r="A998" s="65"/>
      <c r="B998" s="65"/>
      <c r="C998" s="65"/>
      <c r="D998" s="65"/>
      <c r="E998" s="65"/>
      <c r="F998" s="65"/>
      <c r="G998" s="65"/>
      <c r="H998" s="65"/>
      <c r="I998" s="65"/>
      <c r="J998" s="65"/>
      <c r="K998" s="65"/>
      <c r="L998" s="65"/>
      <c r="M998" s="65"/>
      <c r="N998" s="65"/>
      <c r="O998" s="65"/>
      <c r="P998" s="65"/>
      <c r="Q998" s="65"/>
      <c r="R998" s="65"/>
      <c r="S998" s="65"/>
      <c r="AI998" s="64"/>
    </row>
    <row r="999" spans="1:35" ht="16.5">
      <c r="A999" s="65"/>
      <c r="B999" s="65"/>
      <c r="C999" s="65"/>
      <c r="D999" s="65"/>
      <c r="E999" s="65"/>
      <c r="F999" s="65"/>
      <c r="G999" s="65"/>
      <c r="H999" s="65"/>
      <c r="I999" s="65"/>
      <c r="J999" s="65"/>
      <c r="K999" s="65"/>
      <c r="L999" s="65"/>
      <c r="M999" s="65"/>
      <c r="N999" s="65"/>
      <c r="O999" s="65"/>
      <c r="P999" s="65"/>
      <c r="Q999" s="65"/>
      <c r="R999" s="65"/>
      <c r="S999" s="65"/>
      <c r="AI999" s="64"/>
    </row>
    <row r="1000" spans="1:35" ht="16.5">
      <c r="A1000" s="65"/>
      <c r="B1000" s="65"/>
      <c r="C1000" s="65"/>
      <c r="D1000" s="65"/>
      <c r="E1000" s="65"/>
      <c r="F1000" s="65"/>
      <c r="G1000" s="65"/>
      <c r="H1000" s="65"/>
      <c r="I1000" s="65"/>
      <c r="J1000" s="65"/>
      <c r="K1000" s="65"/>
      <c r="L1000" s="65"/>
      <c r="M1000" s="65"/>
      <c r="N1000" s="65"/>
      <c r="O1000" s="65"/>
      <c r="P1000" s="65"/>
      <c r="Q1000" s="65"/>
      <c r="R1000" s="65"/>
      <c r="S1000" s="65"/>
      <c r="AI1000" s="64"/>
    </row>
    <row r="1001" spans="1:35" ht="16.5">
      <c r="A1001" s="65"/>
      <c r="B1001" s="65"/>
      <c r="C1001" s="65"/>
      <c r="D1001" s="65"/>
      <c r="E1001" s="65"/>
      <c r="F1001" s="65"/>
      <c r="G1001" s="65"/>
      <c r="H1001" s="65"/>
      <c r="I1001" s="65"/>
      <c r="J1001" s="65"/>
      <c r="K1001" s="65"/>
      <c r="L1001" s="65"/>
      <c r="M1001" s="65"/>
      <c r="N1001" s="65"/>
      <c r="O1001" s="65"/>
      <c r="P1001" s="65"/>
      <c r="Q1001" s="65"/>
      <c r="R1001" s="65"/>
      <c r="S1001" s="65"/>
      <c r="AI1001" s="64"/>
    </row>
    <row r="1002" spans="1:35" ht="16.5">
      <c r="A1002" s="65"/>
      <c r="B1002" s="65"/>
      <c r="C1002" s="65"/>
      <c r="D1002" s="65"/>
      <c r="E1002" s="65"/>
      <c r="F1002" s="65"/>
      <c r="G1002" s="65"/>
      <c r="H1002" s="65"/>
      <c r="I1002" s="65"/>
      <c r="J1002" s="65"/>
      <c r="K1002" s="65"/>
      <c r="L1002" s="65"/>
      <c r="M1002" s="65"/>
      <c r="N1002" s="65"/>
      <c r="O1002" s="65"/>
      <c r="P1002" s="65"/>
      <c r="Q1002" s="65"/>
      <c r="R1002" s="65"/>
      <c r="S1002" s="65"/>
      <c r="AI1002" s="64"/>
    </row>
    <row r="1003" spans="1:35" ht="16.5">
      <c r="A1003" s="65"/>
      <c r="B1003" s="65"/>
      <c r="C1003" s="65"/>
      <c r="D1003" s="65"/>
      <c r="E1003" s="65"/>
      <c r="F1003" s="65"/>
      <c r="G1003" s="65"/>
      <c r="H1003" s="65"/>
      <c r="I1003" s="65"/>
      <c r="J1003" s="65"/>
      <c r="K1003" s="65"/>
      <c r="L1003" s="65"/>
      <c r="M1003" s="65"/>
      <c r="N1003" s="65"/>
      <c r="O1003" s="65"/>
      <c r="P1003" s="65"/>
      <c r="Q1003" s="65"/>
      <c r="R1003" s="65"/>
      <c r="S1003" s="65"/>
      <c r="AI1003" s="64"/>
    </row>
    <row r="1004" spans="1:35" ht="16.5">
      <c r="A1004" s="65"/>
      <c r="B1004" s="65"/>
      <c r="C1004" s="65"/>
      <c r="D1004" s="65"/>
      <c r="E1004" s="65"/>
      <c r="F1004" s="65"/>
      <c r="G1004" s="65"/>
      <c r="H1004" s="65"/>
      <c r="I1004" s="65"/>
      <c r="J1004" s="65"/>
      <c r="K1004" s="65"/>
      <c r="L1004" s="65"/>
      <c r="M1004" s="65"/>
      <c r="N1004" s="65"/>
      <c r="O1004" s="65"/>
      <c r="P1004" s="65"/>
      <c r="Q1004" s="65"/>
      <c r="R1004" s="65"/>
      <c r="S1004" s="65"/>
      <c r="AI1004" s="64"/>
    </row>
    <row r="1005" spans="1:35" ht="16.5">
      <c r="A1005" s="65"/>
      <c r="B1005" s="65"/>
      <c r="C1005" s="65"/>
      <c r="D1005" s="65"/>
      <c r="E1005" s="65"/>
      <c r="F1005" s="65"/>
      <c r="G1005" s="65"/>
      <c r="H1005" s="65"/>
      <c r="I1005" s="65"/>
      <c r="J1005" s="65"/>
      <c r="K1005" s="65"/>
      <c r="L1005" s="65"/>
      <c r="M1005" s="65"/>
      <c r="N1005" s="65"/>
      <c r="O1005" s="65"/>
      <c r="P1005" s="65"/>
      <c r="Q1005" s="65"/>
      <c r="R1005" s="65"/>
      <c r="S1005" s="65"/>
      <c r="AI1005" s="64"/>
    </row>
    <row r="1006" spans="1:35" ht="16.5">
      <c r="A1006" s="65"/>
      <c r="B1006" s="65"/>
      <c r="C1006" s="65"/>
      <c r="D1006" s="65"/>
      <c r="E1006" s="65"/>
      <c r="F1006" s="65"/>
      <c r="G1006" s="65"/>
      <c r="H1006" s="65"/>
      <c r="I1006" s="65"/>
      <c r="J1006" s="65"/>
      <c r="K1006" s="65"/>
      <c r="L1006" s="65"/>
      <c r="M1006" s="65"/>
      <c r="N1006" s="65"/>
      <c r="O1006" s="65"/>
      <c r="P1006" s="65"/>
      <c r="Q1006" s="65"/>
      <c r="R1006" s="65"/>
      <c r="S1006" s="65"/>
      <c r="AI1006" s="64"/>
    </row>
    <row r="1007" spans="1:35" ht="16.5">
      <c r="A1007" s="65"/>
      <c r="B1007" s="65"/>
      <c r="C1007" s="65"/>
      <c r="D1007" s="65"/>
      <c r="E1007" s="65"/>
      <c r="F1007" s="65"/>
      <c r="G1007" s="65"/>
      <c r="H1007" s="65"/>
      <c r="I1007" s="65"/>
      <c r="J1007" s="65"/>
      <c r="K1007" s="65"/>
      <c r="L1007" s="65"/>
      <c r="M1007" s="65"/>
      <c r="N1007" s="65"/>
      <c r="O1007" s="65"/>
      <c r="P1007" s="65"/>
      <c r="Q1007" s="65"/>
      <c r="R1007" s="65"/>
      <c r="S1007" s="65"/>
      <c r="AI1007" s="64"/>
    </row>
    <row r="1008" spans="1:35" ht="16.5">
      <c r="A1008" s="65"/>
      <c r="B1008" s="65"/>
      <c r="C1008" s="65"/>
      <c r="D1008" s="65"/>
      <c r="E1008" s="65"/>
      <c r="F1008" s="65"/>
      <c r="G1008" s="65"/>
      <c r="H1008" s="65"/>
      <c r="I1008" s="65"/>
      <c r="J1008" s="65"/>
      <c r="K1008" s="65"/>
      <c r="L1008" s="65"/>
      <c r="M1008" s="65"/>
      <c r="N1008" s="65"/>
      <c r="O1008" s="65"/>
      <c r="P1008" s="65"/>
      <c r="Q1008" s="65"/>
      <c r="R1008" s="65"/>
      <c r="S1008" s="65"/>
      <c r="AI1008" s="64"/>
    </row>
    <row r="1009" spans="1:35" ht="16.5">
      <c r="A1009" s="65"/>
      <c r="B1009" s="65"/>
      <c r="C1009" s="65"/>
      <c r="D1009" s="65"/>
      <c r="E1009" s="65"/>
      <c r="F1009" s="65"/>
      <c r="G1009" s="65"/>
      <c r="H1009" s="65"/>
      <c r="I1009" s="65"/>
      <c r="J1009" s="65"/>
      <c r="K1009" s="65"/>
      <c r="L1009" s="65"/>
      <c r="M1009" s="65"/>
      <c r="N1009" s="65"/>
      <c r="O1009" s="65"/>
      <c r="P1009" s="65"/>
      <c r="Q1009" s="65"/>
      <c r="R1009" s="65"/>
      <c r="S1009" s="65"/>
      <c r="AI1009" s="64"/>
    </row>
    <row r="1010" spans="1:35" ht="16.5">
      <c r="A1010" s="65"/>
      <c r="B1010" s="65"/>
      <c r="C1010" s="65"/>
      <c r="D1010" s="65"/>
      <c r="E1010" s="65"/>
      <c r="F1010" s="65"/>
      <c r="G1010" s="65"/>
      <c r="H1010" s="65"/>
      <c r="I1010" s="65"/>
      <c r="J1010" s="65"/>
      <c r="K1010" s="65"/>
      <c r="L1010" s="65"/>
      <c r="M1010" s="65"/>
      <c r="N1010" s="65"/>
      <c r="O1010" s="65"/>
      <c r="P1010" s="65"/>
      <c r="Q1010" s="65"/>
      <c r="R1010" s="65"/>
      <c r="S1010" s="65"/>
      <c r="AI1010" s="64"/>
    </row>
    <row r="1011" spans="1:35" ht="16.5">
      <c r="A1011" s="65"/>
      <c r="B1011" s="65"/>
      <c r="C1011" s="65"/>
      <c r="D1011" s="65"/>
      <c r="E1011" s="65"/>
      <c r="F1011" s="65"/>
      <c r="G1011" s="65"/>
      <c r="H1011" s="65"/>
      <c r="I1011" s="65"/>
      <c r="J1011" s="65"/>
      <c r="K1011" s="65"/>
      <c r="L1011" s="65"/>
      <c r="M1011" s="65"/>
      <c r="N1011" s="65"/>
      <c r="O1011" s="65"/>
      <c r="P1011" s="65"/>
      <c r="Q1011" s="65"/>
      <c r="R1011" s="65"/>
      <c r="S1011" s="65"/>
      <c r="AI1011" s="64"/>
    </row>
    <row r="1012" spans="1:35" ht="16.5">
      <c r="A1012" s="65"/>
      <c r="B1012" s="65"/>
      <c r="C1012" s="65"/>
      <c r="D1012" s="65"/>
      <c r="E1012" s="65"/>
      <c r="F1012" s="65"/>
      <c r="G1012" s="65"/>
      <c r="H1012" s="65"/>
      <c r="I1012" s="65"/>
      <c r="J1012" s="65"/>
      <c r="K1012" s="65"/>
      <c r="L1012" s="65"/>
      <c r="M1012" s="65"/>
      <c r="N1012" s="65"/>
      <c r="O1012" s="65"/>
      <c r="P1012" s="65"/>
      <c r="Q1012" s="65"/>
      <c r="R1012" s="65"/>
      <c r="S1012" s="65"/>
      <c r="AI1012" s="64"/>
    </row>
    <row r="1013" spans="1:35" ht="16.5">
      <c r="A1013" s="65"/>
      <c r="B1013" s="65"/>
      <c r="C1013" s="65"/>
      <c r="D1013" s="65"/>
      <c r="E1013" s="65"/>
      <c r="F1013" s="65"/>
      <c r="G1013" s="65"/>
      <c r="H1013" s="65"/>
      <c r="I1013" s="65"/>
      <c r="J1013" s="65"/>
      <c r="K1013" s="65"/>
      <c r="L1013" s="65"/>
      <c r="M1013" s="65"/>
      <c r="N1013" s="65"/>
      <c r="O1013" s="65"/>
      <c r="P1013" s="65"/>
      <c r="Q1013" s="65"/>
      <c r="R1013" s="65"/>
      <c r="S1013" s="65"/>
      <c r="AI1013" s="64"/>
    </row>
    <row r="1014" spans="1:35" ht="16.5">
      <c r="A1014" s="65"/>
      <c r="B1014" s="65"/>
      <c r="C1014" s="65"/>
      <c r="D1014" s="65"/>
      <c r="E1014" s="65"/>
      <c r="F1014" s="65"/>
      <c r="G1014" s="65"/>
      <c r="H1014" s="65"/>
      <c r="I1014" s="65"/>
      <c r="J1014" s="65"/>
      <c r="K1014" s="65"/>
      <c r="L1014" s="65"/>
      <c r="M1014" s="65"/>
      <c r="N1014" s="65"/>
      <c r="O1014" s="65"/>
      <c r="P1014" s="65"/>
      <c r="Q1014" s="65"/>
      <c r="R1014" s="65"/>
      <c r="S1014" s="65"/>
      <c r="AI1014" s="64"/>
    </row>
    <row r="1015" spans="1:35" ht="16.5">
      <c r="A1015" s="65"/>
      <c r="B1015" s="65"/>
      <c r="C1015" s="65"/>
      <c r="D1015" s="65"/>
      <c r="E1015" s="65"/>
      <c r="F1015" s="65"/>
      <c r="G1015" s="65"/>
      <c r="H1015" s="65"/>
      <c r="I1015" s="65"/>
      <c r="J1015" s="65"/>
      <c r="K1015" s="65"/>
      <c r="L1015" s="65"/>
      <c r="M1015" s="65"/>
      <c r="N1015" s="65"/>
      <c r="O1015" s="65"/>
      <c r="P1015" s="65"/>
      <c r="Q1015" s="65"/>
      <c r="R1015" s="65"/>
      <c r="S1015" s="65"/>
      <c r="AI1015" s="64"/>
    </row>
    <row r="1016" spans="1:35" ht="16.5">
      <c r="A1016" s="65"/>
      <c r="B1016" s="65"/>
      <c r="C1016" s="65"/>
      <c r="D1016" s="65"/>
      <c r="E1016" s="65"/>
      <c r="F1016" s="65"/>
      <c r="G1016" s="65"/>
      <c r="H1016" s="65"/>
      <c r="I1016" s="65"/>
      <c r="J1016" s="65"/>
      <c r="K1016" s="65"/>
      <c r="L1016" s="65"/>
      <c r="M1016" s="65"/>
      <c r="N1016" s="65"/>
      <c r="O1016" s="65"/>
      <c r="P1016" s="65"/>
      <c r="Q1016" s="65"/>
      <c r="R1016" s="65"/>
      <c r="S1016" s="65"/>
      <c r="AI1016" s="64"/>
    </row>
    <row r="1017" spans="1:35" ht="16.5">
      <c r="A1017" s="65"/>
      <c r="B1017" s="65"/>
      <c r="C1017" s="65"/>
      <c r="D1017" s="65"/>
      <c r="E1017" s="65"/>
      <c r="F1017" s="65"/>
      <c r="G1017" s="65"/>
      <c r="H1017" s="65"/>
      <c r="I1017" s="65"/>
      <c r="J1017" s="65"/>
      <c r="K1017" s="65"/>
      <c r="L1017" s="65"/>
      <c r="M1017" s="65"/>
      <c r="N1017" s="65"/>
      <c r="O1017" s="65"/>
      <c r="P1017" s="65"/>
      <c r="Q1017" s="65"/>
      <c r="R1017" s="65"/>
      <c r="S1017" s="65"/>
      <c r="AI1017" s="64"/>
    </row>
    <row r="1018" spans="1:35" ht="16.5">
      <c r="A1018" s="65"/>
      <c r="B1018" s="65"/>
      <c r="C1018" s="65"/>
      <c r="D1018" s="65"/>
      <c r="E1018" s="65"/>
      <c r="F1018" s="65"/>
      <c r="G1018" s="65"/>
      <c r="H1018" s="65"/>
      <c r="I1018" s="65"/>
      <c r="J1018" s="65"/>
      <c r="K1018" s="65"/>
      <c r="L1018" s="65"/>
      <c r="M1018" s="65"/>
      <c r="N1018" s="65"/>
      <c r="O1018" s="65"/>
      <c r="P1018" s="65"/>
      <c r="Q1018" s="65"/>
      <c r="R1018" s="65"/>
      <c r="S1018" s="65"/>
      <c r="AI1018" s="64"/>
    </row>
    <row r="1019" spans="1:35" ht="16.5">
      <c r="A1019" s="65"/>
      <c r="B1019" s="65"/>
      <c r="C1019" s="65"/>
      <c r="D1019" s="65"/>
      <c r="E1019" s="65"/>
      <c r="F1019" s="65"/>
      <c r="G1019" s="65"/>
      <c r="H1019" s="65"/>
      <c r="I1019" s="65"/>
      <c r="J1019" s="65"/>
      <c r="K1019" s="65"/>
      <c r="L1019" s="65"/>
      <c r="M1019" s="65"/>
      <c r="N1019" s="65"/>
      <c r="O1019" s="65"/>
      <c r="P1019" s="65"/>
      <c r="Q1019" s="65"/>
      <c r="R1019" s="65"/>
      <c r="S1019" s="65"/>
      <c r="AI1019" s="64"/>
    </row>
    <row r="1020" spans="1:35" ht="16.5">
      <c r="A1020" s="65"/>
      <c r="B1020" s="65"/>
      <c r="C1020" s="65"/>
      <c r="D1020" s="65"/>
      <c r="E1020" s="65"/>
      <c r="F1020" s="65"/>
      <c r="G1020" s="65"/>
      <c r="H1020" s="65"/>
      <c r="I1020" s="65"/>
      <c r="J1020" s="65"/>
      <c r="K1020" s="65"/>
      <c r="L1020" s="65"/>
      <c r="M1020" s="65"/>
      <c r="N1020" s="65"/>
      <c r="O1020" s="65"/>
      <c r="P1020" s="65"/>
      <c r="Q1020" s="65"/>
      <c r="R1020" s="65"/>
      <c r="S1020" s="65"/>
      <c r="AI1020" s="64"/>
    </row>
    <row r="1021" spans="1:35" ht="16.5">
      <c r="A1021" s="65"/>
      <c r="B1021" s="65"/>
      <c r="C1021" s="65"/>
      <c r="D1021" s="65"/>
      <c r="E1021" s="65"/>
      <c r="F1021" s="65"/>
      <c r="G1021" s="65"/>
      <c r="H1021" s="65"/>
      <c r="I1021" s="65"/>
      <c r="J1021" s="65"/>
      <c r="K1021" s="65"/>
      <c r="L1021" s="65"/>
      <c r="M1021" s="65"/>
      <c r="N1021" s="65"/>
      <c r="O1021" s="65"/>
      <c r="P1021" s="65"/>
      <c r="Q1021" s="65"/>
      <c r="R1021" s="65"/>
      <c r="S1021" s="65"/>
      <c r="AI1021" s="64"/>
    </row>
    <row r="1022" spans="1:35" ht="16.5">
      <c r="A1022" s="65"/>
      <c r="B1022" s="65"/>
      <c r="C1022" s="65"/>
      <c r="D1022" s="65"/>
      <c r="E1022" s="65"/>
      <c r="F1022" s="65"/>
      <c r="G1022" s="65"/>
      <c r="H1022" s="65"/>
      <c r="I1022" s="65"/>
      <c r="J1022" s="65"/>
      <c r="K1022" s="65"/>
      <c r="L1022" s="65"/>
      <c r="M1022" s="65"/>
      <c r="N1022" s="65"/>
      <c r="O1022" s="65"/>
      <c r="P1022" s="65"/>
      <c r="Q1022" s="65"/>
      <c r="R1022" s="65"/>
      <c r="S1022" s="65"/>
      <c r="AI1022" s="64"/>
    </row>
    <row r="1023" spans="1:35" ht="16.5">
      <c r="A1023" s="65"/>
      <c r="B1023" s="65"/>
      <c r="C1023" s="65"/>
      <c r="D1023" s="65"/>
      <c r="E1023" s="65"/>
      <c r="F1023" s="65"/>
      <c r="G1023" s="65"/>
      <c r="H1023" s="65"/>
      <c r="I1023" s="65"/>
      <c r="J1023" s="65"/>
      <c r="K1023" s="65"/>
      <c r="L1023" s="65"/>
      <c r="M1023" s="65"/>
      <c r="N1023" s="65"/>
      <c r="O1023" s="65"/>
      <c r="P1023" s="65"/>
      <c r="Q1023" s="65"/>
      <c r="R1023" s="65"/>
      <c r="S1023" s="65"/>
      <c r="AI1023" s="64"/>
    </row>
    <row r="1024" spans="1:35" ht="16.5">
      <c r="A1024" s="65"/>
      <c r="B1024" s="65"/>
      <c r="C1024" s="65"/>
      <c r="D1024" s="65"/>
      <c r="E1024" s="65"/>
      <c r="F1024" s="65"/>
      <c r="G1024" s="65"/>
      <c r="H1024" s="65"/>
      <c r="I1024" s="65"/>
      <c r="J1024" s="65"/>
      <c r="K1024" s="65"/>
      <c r="L1024" s="65"/>
      <c r="M1024" s="65"/>
      <c r="N1024" s="65"/>
      <c r="O1024" s="65"/>
      <c r="P1024" s="65"/>
      <c r="Q1024" s="65"/>
      <c r="R1024" s="65"/>
      <c r="S1024" s="65"/>
      <c r="AI1024" s="64"/>
    </row>
    <row r="1025" spans="1:35" ht="16.5">
      <c r="A1025" s="65"/>
      <c r="B1025" s="65"/>
      <c r="C1025" s="65"/>
      <c r="D1025" s="65"/>
      <c r="E1025" s="65"/>
      <c r="F1025" s="65"/>
      <c r="G1025" s="65"/>
      <c r="H1025" s="65"/>
      <c r="I1025" s="65"/>
      <c r="J1025" s="65"/>
      <c r="K1025" s="65"/>
      <c r="L1025" s="65"/>
      <c r="M1025" s="65"/>
      <c r="N1025" s="65"/>
      <c r="O1025" s="65"/>
      <c r="P1025" s="65"/>
      <c r="Q1025" s="65"/>
      <c r="R1025" s="65"/>
      <c r="S1025" s="65"/>
      <c r="AI1025" s="64"/>
    </row>
    <row r="1026" spans="1:35" ht="16.5">
      <c r="A1026" s="65"/>
      <c r="B1026" s="65"/>
      <c r="C1026" s="65"/>
      <c r="D1026" s="65"/>
      <c r="E1026" s="65"/>
      <c r="F1026" s="65"/>
      <c r="G1026" s="65"/>
      <c r="H1026" s="65"/>
      <c r="I1026" s="65"/>
      <c r="J1026" s="65"/>
      <c r="K1026" s="65"/>
      <c r="L1026" s="65"/>
      <c r="M1026" s="65"/>
      <c r="N1026" s="65"/>
      <c r="O1026" s="65"/>
      <c r="P1026" s="65"/>
      <c r="Q1026" s="65"/>
      <c r="R1026" s="65"/>
      <c r="S1026" s="65"/>
      <c r="AI1026" s="64"/>
    </row>
    <row r="1027" spans="1:35" ht="16.5">
      <c r="A1027" s="65"/>
      <c r="B1027" s="65"/>
      <c r="C1027" s="65"/>
      <c r="D1027" s="65"/>
      <c r="E1027" s="65"/>
      <c r="F1027" s="65"/>
      <c r="G1027" s="65"/>
      <c r="H1027" s="65"/>
      <c r="I1027" s="65"/>
      <c r="J1027" s="65"/>
      <c r="K1027" s="65"/>
      <c r="L1027" s="65"/>
      <c r="M1027" s="65"/>
      <c r="N1027" s="65"/>
      <c r="O1027" s="65"/>
      <c r="P1027" s="65"/>
      <c r="Q1027" s="65"/>
      <c r="R1027" s="65"/>
      <c r="S1027" s="65"/>
      <c r="AI1027" s="64"/>
    </row>
    <row r="1028" spans="1:35" ht="16.5">
      <c r="A1028" s="65"/>
      <c r="B1028" s="65"/>
      <c r="C1028" s="65"/>
      <c r="D1028" s="65"/>
      <c r="E1028" s="65"/>
      <c r="F1028" s="65"/>
      <c r="G1028" s="65"/>
      <c r="H1028" s="65"/>
      <c r="I1028" s="65"/>
      <c r="J1028" s="65"/>
      <c r="K1028" s="65"/>
      <c r="L1028" s="65"/>
      <c r="M1028" s="65"/>
      <c r="N1028" s="65"/>
      <c r="O1028" s="65"/>
      <c r="P1028" s="65"/>
      <c r="Q1028" s="65"/>
      <c r="R1028" s="65"/>
      <c r="S1028" s="65"/>
      <c r="AI1028" s="64"/>
    </row>
    <row r="1029" spans="1:35" ht="16.5">
      <c r="A1029" s="65"/>
      <c r="B1029" s="65"/>
      <c r="C1029" s="65"/>
      <c r="D1029" s="65"/>
      <c r="E1029" s="65"/>
      <c r="F1029" s="65"/>
      <c r="G1029" s="65"/>
      <c r="H1029" s="65"/>
      <c r="I1029" s="65"/>
      <c r="J1029" s="65"/>
      <c r="K1029" s="65"/>
      <c r="L1029" s="65"/>
      <c r="M1029" s="65"/>
      <c r="N1029" s="65"/>
      <c r="O1029" s="65"/>
      <c r="P1029" s="65"/>
      <c r="Q1029" s="65"/>
      <c r="R1029" s="65"/>
      <c r="S1029" s="65"/>
      <c r="AI1029" s="64"/>
    </row>
    <row r="1030" spans="1:35" ht="16.5">
      <c r="A1030" s="65"/>
      <c r="B1030" s="65"/>
      <c r="C1030" s="65"/>
      <c r="D1030" s="65"/>
      <c r="E1030" s="65"/>
      <c r="F1030" s="65"/>
      <c r="G1030" s="65"/>
      <c r="H1030" s="65"/>
      <c r="I1030" s="65"/>
      <c r="J1030" s="65"/>
      <c r="K1030" s="65"/>
      <c r="L1030" s="65"/>
      <c r="M1030" s="65"/>
      <c r="N1030" s="65"/>
      <c r="O1030" s="65"/>
      <c r="P1030" s="65"/>
      <c r="Q1030" s="65"/>
      <c r="R1030" s="65"/>
      <c r="S1030" s="65"/>
      <c r="AI1030" s="64"/>
    </row>
    <row r="1031" spans="1:35" ht="16.5">
      <c r="A1031" s="65"/>
      <c r="B1031" s="65"/>
      <c r="C1031" s="65"/>
      <c r="D1031" s="65"/>
      <c r="E1031" s="65"/>
      <c r="F1031" s="65"/>
      <c r="G1031" s="65"/>
      <c r="H1031" s="65"/>
      <c r="I1031" s="65"/>
      <c r="J1031" s="65"/>
      <c r="K1031" s="65"/>
      <c r="L1031" s="65"/>
      <c r="M1031" s="65"/>
      <c r="N1031" s="65"/>
      <c r="O1031" s="65"/>
      <c r="P1031" s="65"/>
      <c r="Q1031" s="65"/>
      <c r="R1031" s="65"/>
      <c r="S1031" s="65"/>
      <c r="AI1031" s="64"/>
    </row>
    <row r="1032" spans="1:35" ht="16.5">
      <c r="A1032" s="65"/>
      <c r="B1032" s="65"/>
      <c r="C1032" s="65"/>
      <c r="D1032" s="65"/>
      <c r="E1032" s="65"/>
      <c r="F1032" s="65"/>
      <c r="G1032" s="65"/>
      <c r="H1032" s="65"/>
      <c r="I1032" s="65"/>
      <c r="J1032" s="65"/>
      <c r="K1032" s="65"/>
      <c r="L1032" s="65"/>
      <c r="M1032" s="65"/>
      <c r="N1032" s="65"/>
      <c r="O1032" s="65"/>
      <c r="P1032" s="65"/>
      <c r="Q1032" s="65"/>
      <c r="R1032" s="65"/>
      <c r="S1032" s="65"/>
      <c r="AI1032" s="64"/>
    </row>
    <row r="1033" spans="1:35" ht="16.5">
      <c r="A1033" s="65"/>
      <c r="B1033" s="65"/>
      <c r="C1033" s="65"/>
      <c r="D1033" s="65"/>
      <c r="E1033" s="65"/>
      <c r="F1033" s="65"/>
      <c r="G1033" s="65"/>
      <c r="H1033" s="65"/>
      <c r="I1033" s="65"/>
      <c r="J1033" s="65"/>
      <c r="K1033" s="65"/>
      <c r="L1033" s="65"/>
      <c r="M1033" s="65"/>
      <c r="N1033" s="65"/>
      <c r="O1033" s="65"/>
      <c r="P1033" s="65"/>
      <c r="Q1033" s="65"/>
      <c r="R1033" s="65"/>
      <c r="S1033" s="65"/>
      <c r="AI1033" s="64"/>
    </row>
    <row r="1034" spans="1:35" ht="16.5">
      <c r="A1034" s="65"/>
      <c r="B1034" s="65"/>
      <c r="C1034" s="65"/>
      <c r="D1034" s="65"/>
      <c r="E1034" s="65"/>
      <c r="F1034" s="65"/>
      <c r="G1034" s="65"/>
      <c r="H1034" s="65"/>
      <c r="I1034" s="65"/>
      <c r="J1034" s="65"/>
      <c r="K1034" s="65"/>
      <c r="L1034" s="65"/>
      <c r="M1034" s="65"/>
      <c r="N1034" s="65"/>
      <c r="O1034" s="65"/>
      <c r="P1034" s="65"/>
      <c r="Q1034" s="65"/>
      <c r="R1034" s="65"/>
      <c r="S1034" s="65"/>
      <c r="AI1034" s="64"/>
    </row>
    <row r="1035" spans="1:35" ht="16.5">
      <c r="A1035" s="65"/>
      <c r="B1035" s="65"/>
      <c r="C1035" s="65"/>
      <c r="D1035" s="65"/>
      <c r="E1035" s="65"/>
      <c r="F1035" s="65"/>
      <c r="G1035" s="65"/>
      <c r="H1035" s="65"/>
      <c r="I1035" s="65"/>
      <c r="J1035" s="65"/>
      <c r="K1035" s="65"/>
      <c r="L1035" s="65"/>
      <c r="M1035" s="65"/>
      <c r="N1035" s="65"/>
      <c r="O1035" s="65"/>
      <c r="P1035" s="65"/>
      <c r="Q1035" s="65"/>
      <c r="R1035" s="65"/>
      <c r="S1035" s="65"/>
      <c r="AI1035" s="64"/>
    </row>
    <row r="1036" spans="1:35" ht="16.5">
      <c r="A1036" s="65"/>
      <c r="B1036" s="65"/>
      <c r="C1036" s="65"/>
      <c r="D1036" s="65"/>
      <c r="E1036" s="65"/>
      <c r="F1036" s="65"/>
      <c r="G1036" s="65"/>
      <c r="H1036" s="65"/>
      <c r="I1036" s="65"/>
      <c r="J1036" s="65"/>
      <c r="K1036" s="65"/>
      <c r="L1036" s="65"/>
      <c r="M1036" s="65"/>
      <c r="N1036" s="65"/>
      <c r="O1036" s="65"/>
      <c r="P1036" s="65"/>
      <c r="Q1036" s="65"/>
      <c r="R1036" s="65"/>
      <c r="S1036" s="65"/>
      <c r="AI1036" s="64"/>
    </row>
    <row r="1037" spans="1:35" ht="16.5">
      <c r="A1037" s="65"/>
      <c r="B1037" s="65"/>
      <c r="C1037" s="65"/>
      <c r="D1037" s="65"/>
      <c r="E1037" s="65"/>
      <c r="F1037" s="65"/>
      <c r="G1037" s="65"/>
      <c r="H1037" s="65"/>
      <c r="I1037" s="65"/>
      <c r="J1037" s="65"/>
      <c r="K1037" s="65"/>
      <c r="L1037" s="65"/>
      <c r="M1037" s="65"/>
      <c r="N1037" s="65"/>
      <c r="O1037" s="65"/>
      <c r="P1037" s="65"/>
      <c r="Q1037" s="65"/>
      <c r="R1037" s="65"/>
      <c r="S1037" s="65"/>
      <c r="AI1037" s="64"/>
    </row>
    <row r="1038" spans="1:35" ht="16.5">
      <c r="A1038" s="65"/>
      <c r="B1038" s="65"/>
      <c r="C1038" s="65"/>
      <c r="D1038" s="65"/>
      <c r="E1038" s="65"/>
      <c r="F1038" s="65"/>
      <c r="G1038" s="65"/>
      <c r="H1038" s="65"/>
      <c r="I1038" s="65"/>
      <c r="J1038" s="65"/>
      <c r="K1038" s="65"/>
      <c r="L1038" s="65"/>
      <c r="M1038" s="65"/>
      <c r="N1038" s="65"/>
      <c r="O1038" s="65"/>
      <c r="P1038" s="65"/>
      <c r="Q1038" s="65"/>
      <c r="R1038" s="65"/>
      <c r="S1038" s="65"/>
      <c r="AI1038" s="64"/>
    </row>
    <row r="1039" spans="1:35" ht="16.5">
      <c r="A1039" s="65"/>
      <c r="B1039" s="65"/>
      <c r="C1039" s="65"/>
      <c r="D1039" s="65"/>
      <c r="E1039" s="65"/>
      <c r="F1039" s="65"/>
      <c r="G1039" s="65"/>
      <c r="H1039" s="65"/>
      <c r="I1039" s="65"/>
      <c r="J1039" s="65"/>
      <c r="K1039" s="65"/>
      <c r="L1039" s="65"/>
      <c r="M1039" s="65"/>
      <c r="N1039" s="65"/>
      <c r="O1039" s="65"/>
      <c r="P1039" s="65"/>
      <c r="Q1039" s="65"/>
      <c r="R1039" s="65"/>
      <c r="S1039" s="65"/>
      <c r="AI1039" s="64"/>
    </row>
    <row r="1040" spans="1:35" ht="16.5">
      <c r="A1040" s="65"/>
      <c r="B1040" s="65"/>
      <c r="C1040" s="65"/>
      <c r="D1040" s="65"/>
      <c r="E1040" s="65"/>
      <c r="F1040" s="65"/>
      <c r="G1040" s="65"/>
      <c r="H1040" s="65"/>
      <c r="I1040" s="65"/>
      <c r="J1040" s="65"/>
      <c r="K1040" s="65"/>
      <c r="L1040" s="65"/>
      <c r="M1040" s="65"/>
      <c r="N1040" s="65"/>
      <c r="O1040" s="65"/>
      <c r="P1040" s="65"/>
      <c r="Q1040" s="65"/>
      <c r="R1040" s="65"/>
      <c r="S1040" s="65"/>
      <c r="AI1040" s="64"/>
    </row>
    <row r="1041" spans="1:35" ht="16.5">
      <c r="A1041" s="65"/>
      <c r="B1041" s="65"/>
      <c r="C1041" s="65"/>
      <c r="D1041" s="65"/>
      <c r="E1041" s="65"/>
      <c r="F1041" s="65"/>
      <c r="G1041" s="65"/>
      <c r="H1041" s="65"/>
      <c r="I1041" s="65"/>
      <c r="J1041" s="65"/>
      <c r="K1041" s="65"/>
      <c r="L1041" s="65"/>
      <c r="M1041" s="65"/>
      <c r="N1041" s="65"/>
      <c r="O1041" s="65"/>
      <c r="P1041" s="65"/>
      <c r="Q1041" s="65"/>
      <c r="R1041" s="65"/>
      <c r="S1041" s="65"/>
      <c r="AI1041" s="64"/>
    </row>
    <row r="1042" spans="1:35" ht="16.5">
      <c r="A1042" s="65"/>
      <c r="B1042" s="65"/>
      <c r="C1042" s="65"/>
      <c r="D1042" s="65"/>
      <c r="E1042" s="65"/>
      <c r="F1042" s="65"/>
      <c r="G1042" s="65"/>
      <c r="H1042" s="65"/>
      <c r="I1042" s="65"/>
      <c r="J1042" s="65"/>
      <c r="K1042" s="65"/>
      <c r="L1042" s="65"/>
      <c r="M1042" s="65"/>
      <c r="N1042" s="65"/>
      <c r="O1042" s="65"/>
      <c r="P1042" s="65"/>
      <c r="Q1042" s="65"/>
      <c r="R1042" s="65"/>
      <c r="S1042" s="65"/>
      <c r="AI1042" s="64"/>
    </row>
    <row r="1043" spans="1:35" ht="16.5">
      <c r="A1043" s="65"/>
      <c r="B1043" s="65"/>
      <c r="C1043" s="65"/>
      <c r="D1043" s="65"/>
      <c r="E1043" s="65"/>
      <c r="F1043" s="65"/>
      <c r="G1043" s="65"/>
      <c r="H1043" s="65"/>
      <c r="I1043" s="65"/>
      <c r="J1043" s="65"/>
      <c r="K1043" s="65"/>
      <c r="L1043" s="65"/>
      <c r="M1043" s="65"/>
      <c r="N1043" s="65"/>
      <c r="O1043" s="65"/>
      <c r="P1043" s="65"/>
      <c r="Q1043" s="65"/>
      <c r="R1043" s="65"/>
      <c r="S1043" s="65"/>
      <c r="AI1043" s="64"/>
    </row>
    <row r="1044" spans="1:35" ht="16.5">
      <c r="A1044" s="65"/>
      <c r="B1044" s="65"/>
      <c r="C1044" s="65"/>
      <c r="D1044" s="65"/>
      <c r="E1044" s="65"/>
      <c r="F1044" s="65"/>
      <c r="G1044" s="65"/>
      <c r="H1044" s="65"/>
      <c r="I1044" s="65"/>
      <c r="J1044" s="65"/>
      <c r="K1044" s="65"/>
      <c r="L1044" s="65"/>
      <c r="M1044" s="65"/>
      <c r="N1044" s="65"/>
      <c r="O1044" s="65"/>
      <c r="P1044" s="65"/>
      <c r="Q1044" s="65"/>
      <c r="R1044" s="65"/>
      <c r="S1044" s="65"/>
      <c r="AI1044" s="64"/>
    </row>
    <row r="1045" spans="1:35" ht="16.5">
      <c r="A1045" s="65"/>
      <c r="B1045" s="65"/>
      <c r="C1045" s="65"/>
      <c r="D1045" s="65"/>
      <c r="E1045" s="65"/>
      <c r="F1045" s="65"/>
      <c r="G1045" s="65"/>
      <c r="H1045" s="65"/>
      <c r="I1045" s="65"/>
      <c r="J1045" s="65"/>
      <c r="K1045" s="65"/>
      <c r="L1045" s="65"/>
      <c r="M1045" s="65"/>
      <c r="N1045" s="65"/>
      <c r="O1045" s="65"/>
      <c r="P1045" s="65"/>
      <c r="Q1045" s="65"/>
      <c r="R1045" s="65"/>
      <c r="S1045" s="65"/>
      <c r="AI1045" s="64"/>
    </row>
    <row r="1046" spans="1:35" ht="16.5">
      <c r="A1046" s="65"/>
      <c r="B1046" s="65"/>
      <c r="C1046" s="65"/>
      <c r="D1046" s="65"/>
      <c r="E1046" s="65"/>
      <c r="F1046" s="65"/>
      <c r="G1046" s="65"/>
      <c r="H1046" s="65"/>
      <c r="I1046" s="65"/>
      <c r="J1046" s="65"/>
      <c r="K1046" s="65"/>
      <c r="L1046" s="65"/>
      <c r="M1046" s="65"/>
      <c r="N1046" s="65"/>
      <c r="O1046" s="65"/>
      <c r="P1046" s="65"/>
      <c r="Q1046" s="65"/>
      <c r="R1046" s="65"/>
      <c r="S1046" s="65"/>
      <c r="AI1046" s="64"/>
    </row>
    <row r="1047" spans="1:35" ht="16.5">
      <c r="A1047" s="65"/>
      <c r="B1047" s="65"/>
      <c r="C1047" s="65"/>
      <c r="D1047" s="65"/>
      <c r="E1047" s="65"/>
      <c r="F1047" s="65"/>
      <c r="G1047" s="65"/>
      <c r="H1047" s="65"/>
      <c r="I1047" s="65"/>
      <c r="J1047" s="65"/>
      <c r="K1047" s="65"/>
      <c r="L1047" s="65"/>
      <c r="M1047" s="65"/>
      <c r="N1047" s="65"/>
      <c r="O1047" s="65"/>
      <c r="P1047" s="65"/>
      <c r="Q1047" s="65"/>
      <c r="R1047" s="65"/>
      <c r="S1047" s="65"/>
      <c r="AI1047" s="64"/>
    </row>
    <row r="1048" spans="1:35" ht="16.5">
      <c r="A1048" s="65"/>
      <c r="B1048" s="65"/>
      <c r="C1048" s="65"/>
      <c r="D1048" s="65"/>
      <c r="E1048" s="65"/>
      <c r="F1048" s="65"/>
      <c r="G1048" s="65"/>
      <c r="H1048" s="65"/>
      <c r="I1048" s="65"/>
      <c r="J1048" s="65"/>
      <c r="K1048" s="65"/>
      <c r="L1048" s="65"/>
      <c r="M1048" s="65"/>
      <c r="N1048" s="65"/>
      <c r="O1048" s="65"/>
      <c r="P1048" s="65"/>
      <c r="Q1048" s="65"/>
      <c r="R1048" s="65"/>
      <c r="S1048" s="65"/>
      <c r="AI1048" s="64"/>
    </row>
    <row r="1049" spans="1:35" ht="16.5">
      <c r="A1049" s="65"/>
      <c r="B1049" s="65"/>
      <c r="C1049" s="65"/>
      <c r="D1049" s="65"/>
      <c r="E1049" s="65"/>
      <c r="F1049" s="65"/>
      <c r="G1049" s="65"/>
      <c r="H1049" s="65"/>
      <c r="I1049" s="65"/>
      <c r="J1049" s="65"/>
      <c r="K1049" s="65"/>
      <c r="L1049" s="65"/>
      <c r="M1049" s="65"/>
      <c r="N1049" s="65"/>
      <c r="O1049" s="65"/>
      <c r="P1049" s="65"/>
      <c r="Q1049" s="65"/>
      <c r="R1049" s="65"/>
      <c r="S1049" s="65"/>
      <c r="AI1049" s="64"/>
    </row>
    <row r="1050" spans="1:35" ht="16.5">
      <c r="A1050" s="65"/>
      <c r="B1050" s="65"/>
      <c r="C1050" s="65"/>
      <c r="D1050" s="65"/>
      <c r="E1050" s="65"/>
      <c r="F1050" s="65"/>
      <c r="G1050" s="65"/>
      <c r="H1050" s="65"/>
      <c r="I1050" s="65"/>
      <c r="J1050" s="65"/>
      <c r="K1050" s="65"/>
      <c r="L1050" s="65"/>
      <c r="M1050" s="65"/>
      <c r="N1050" s="65"/>
      <c r="O1050" s="65"/>
      <c r="P1050" s="65"/>
      <c r="Q1050" s="65"/>
      <c r="R1050" s="65"/>
      <c r="S1050" s="65"/>
      <c r="AI1050" s="64"/>
    </row>
    <row r="1051" spans="1:35" ht="16.5">
      <c r="A1051" s="65"/>
      <c r="B1051" s="65"/>
      <c r="C1051" s="65"/>
      <c r="D1051" s="65"/>
      <c r="E1051" s="65"/>
      <c r="F1051" s="65"/>
      <c r="G1051" s="65"/>
      <c r="H1051" s="65"/>
      <c r="I1051" s="65"/>
      <c r="J1051" s="65"/>
      <c r="K1051" s="65"/>
      <c r="L1051" s="65"/>
      <c r="M1051" s="65"/>
      <c r="N1051" s="65"/>
      <c r="O1051" s="65"/>
      <c r="P1051" s="65"/>
      <c r="Q1051" s="65"/>
      <c r="R1051" s="65"/>
      <c r="S1051" s="65"/>
      <c r="AI1051" s="64"/>
    </row>
    <row r="1052" spans="1:35" ht="16.5">
      <c r="A1052" s="65"/>
      <c r="B1052" s="65"/>
      <c r="C1052" s="65"/>
      <c r="D1052" s="65"/>
      <c r="E1052" s="65"/>
      <c r="F1052" s="65"/>
      <c r="G1052" s="65"/>
      <c r="H1052" s="65"/>
      <c r="I1052" s="65"/>
      <c r="J1052" s="65"/>
      <c r="K1052" s="65"/>
      <c r="L1052" s="65"/>
      <c r="M1052" s="65"/>
      <c r="N1052" s="65"/>
      <c r="O1052" s="65"/>
      <c r="P1052" s="65"/>
      <c r="Q1052" s="65"/>
      <c r="R1052" s="65"/>
      <c r="S1052" s="65"/>
      <c r="AI1052" s="64"/>
    </row>
    <row r="1053" spans="1:35" ht="16.5">
      <c r="A1053" s="65"/>
      <c r="B1053" s="65"/>
      <c r="C1053" s="65"/>
      <c r="D1053" s="65"/>
      <c r="E1053" s="65"/>
      <c r="F1053" s="65"/>
      <c r="G1053" s="65"/>
      <c r="H1053" s="65"/>
      <c r="I1053" s="65"/>
      <c r="J1053" s="65"/>
      <c r="K1053" s="65"/>
      <c r="L1053" s="65"/>
      <c r="M1053" s="65"/>
      <c r="N1053" s="65"/>
      <c r="O1053" s="65"/>
      <c r="P1053" s="65"/>
      <c r="Q1053" s="65"/>
      <c r="R1053" s="65"/>
      <c r="S1053" s="65"/>
      <c r="AI1053" s="64"/>
    </row>
    <row r="1054" spans="1:35" ht="16.5">
      <c r="A1054" s="65"/>
      <c r="B1054" s="65"/>
      <c r="C1054" s="65"/>
      <c r="D1054" s="65"/>
      <c r="E1054" s="65"/>
      <c r="F1054" s="65"/>
      <c r="G1054" s="65"/>
      <c r="H1054" s="65"/>
      <c r="I1054" s="65"/>
      <c r="J1054" s="65"/>
      <c r="K1054" s="65"/>
      <c r="L1054" s="65"/>
      <c r="M1054" s="65"/>
      <c r="N1054" s="65"/>
      <c r="O1054" s="65"/>
      <c r="P1054" s="65"/>
      <c r="Q1054" s="65"/>
      <c r="R1054" s="65"/>
      <c r="S1054" s="65"/>
      <c r="AI1054" s="64"/>
    </row>
    <row r="1055" spans="1:35" ht="16.5">
      <c r="A1055" s="65"/>
      <c r="B1055" s="65"/>
      <c r="C1055" s="65"/>
      <c r="D1055" s="65"/>
      <c r="E1055" s="65"/>
      <c r="F1055" s="65"/>
      <c r="G1055" s="65"/>
      <c r="H1055" s="65"/>
      <c r="I1055" s="65"/>
      <c r="J1055" s="65"/>
      <c r="K1055" s="65"/>
      <c r="L1055" s="65"/>
      <c r="M1055" s="65"/>
      <c r="N1055" s="65"/>
      <c r="O1055" s="65"/>
      <c r="P1055" s="65"/>
      <c r="Q1055" s="65"/>
      <c r="R1055" s="65"/>
      <c r="S1055" s="65"/>
      <c r="AI1055" s="64"/>
    </row>
    <row r="1056" spans="1:35" ht="16.5">
      <c r="A1056" s="65"/>
      <c r="B1056" s="65"/>
      <c r="C1056" s="65"/>
      <c r="D1056" s="65"/>
      <c r="E1056" s="65"/>
      <c r="F1056" s="65"/>
      <c r="G1056" s="65"/>
      <c r="H1056" s="65"/>
      <c r="I1056" s="65"/>
      <c r="J1056" s="65"/>
      <c r="K1056" s="65"/>
      <c r="L1056" s="65"/>
      <c r="M1056" s="65"/>
      <c r="N1056" s="65"/>
      <c r="O1056" s="65"/>
      <c r="P1056" s="65"/>
      <c r="Q1056" s="65"/>
      <c r="R1056" s="65"/>
      <c r="S1056" s="65"/>
      <c r="AI1056" s="64"/>
    </row>
    <row r="1057" spans="1:35" ht="16.5">
      <c r="A1057" s="65"/>
      <c r="B1057" s="65"/>
      <c r="C1057" s="65"/>
      <c r="D1057" s="65"/>
      <c r="E1057" s="65"/>
      <c r="F1057" s="65"/>
      <c r="G1057" s="65"/>
      <c r="H1057" s="65"/>
      <c r="I1057" s="65"/>
      <c r="J1057" s="65"/>
      <c r="K1057" s="65"/>
      <c r="L1057" s="65"/>
      <c r="M1057" s="65"/>
      <c r="N1057" s="65"/>
      <c r="O1057" s="65"/>
      <c r="P1057" s="65"/>
      <c r="Q1057" s="65"/>
      <c r="R1057" s="65"/>
      <c r="S1057" s="65"/>
      <c r="AI1057" s="64"/>
    </row>
    <row r="1058" spans="1:35" ht="16.5">
      <c r="A1058" s="65"/>
      <c r="B1058" s="65"/>
      <c r="C1058" s="65"/>
      <c r="D1058" s="65"/>
      <c r="E1058" s="65"/>
      <c r="F1058" s="65"/>
      <c r="G1058" s="65"/>
      <c r="H1058" s="65"/>
      <c r="I1058" s="65"/>
      <c r="J1058" s="65"/>
      <c r="K1058" s="65"/>
      <c r="L1058" s="65"/>
      <c r="M1058" s="65"/>
      <c r="N1058" s="65"/>
      <c r="O1058" s="65"/>
      <c r="P1058" s="65"/>
      <c r="Q1058" s="65"/>
      <c r="R1058" s="65"/>
      <c r="S1058" s="65"/>
      <c r="AI1058" s="64"/>
    </row>
    <row r="1059" spans="1:35" ht="16.5">
      <c r="A1059" s="65"/>
      <c r="B1059" s="65"/>
      <c r="C1059" s="65"/>
      <c r="D1059" s="65"/>
      <c r="E1059" s="65"/>
      <c r="F1059" s="65"/>
      <c r="G1059" s="65"/>
      <c r="H1059" s="65"/>
      <c r="I1059" s="65"/>
      <c r="J1059" s="65"/>
      <c r="K1059" s="65"/>
      <c r="L1059" s="65"/>
      <c r="M1059" s="65"/>
      <c r="N1059" s="65"/>
      <c r="O1059" s="65"/>
      <c r="P1059" s="65"/>
      <c r="Q1059" s="65"/>
      <c r="R1059" s="65"/>
      <c r="S1059" s="65"/>
      <c r="AI1059" s="64"/>
    </row>
    <row r="1060" spans="1:35" ht="16.5">
      <c r="A1060" s="65"/>
      <c r="B1060" s="65"/>
      <c r="C1060" s="65"/>
      <c r="D1060" s="65"/>
      <c r="E1060" s="65"/>
      <c r="F1060" s="65"/>
      <c r="G1060" s="65"/>
      <c r="H1060" s="65"/>
      <c r="I1060" s="65"/>
      <c r="J1060" s="65"/>
      <c r="K1060" s="65"/>
      <c r="L1060" s="65"/>
      <c r="M1060" s="65"/>
      <c r="N1060" s="65"/>
      <c r="O1060" s="65"/>
      <c r="P1060" s="65"/>
      <c r="Q1060" s="65"/>
      <c r="R1060" s="65"/>
      <c r="S1060" s="65"/>
      <c r="AI1060" s="64"/>
    </row>
    <row r="1061" spans="1:35" ht="16.5">
      <c r="A1061" s="65"/>
      <c r="B1061" s="65"/>
      <c r="C1061" s="65"/>
      <c r="D1061" s="65"/>
      <c r="E1061" s="65"/>
      <c r="F1061" s="65"/>
      <c r="G1061" s="65"/>
      <c r="H1061" s="65"/>
      <c r="I1061" s="65"/>
      <c r="J1061" s="65"/>
      <c r="K1061" s="65"/>
      <c r="L1061" s="65"/>
      <c r="M1061" s="65"/>
      <c r="N1061" s="65"/>
      <c r="O1061" s="65"/>
      <c r="P1061" s="65"/>
      <c r="Q1061" s="65"/>
      <c r="R1061" s="65"/>
      <c r="S1061" s="65"/>
      <c r="AI1061" s="64"/>
    </row>
    <row r="1062" spans="1:35" ht="16.5">
      <c r="A1062" s="65"/>
      <c r="B1062" s="65"/>
      <c r="C1062" s="65"/>
      <c r="D1062" s="65"/>
      <c r="E1062" s="65"/>
      <c r="F1062" s="65"/>
      <c r="G1062" s="65"/>
      <c r="H1062" s="65"/>
      <c r="I1062" s="65"/>
      <c r="J1062" s="65"/>
      <c r="K1062" s="65"/>
      <c r="L1062" s="65"/>
      <c r="M1062" s="65"/>
      <c r="N1062" s="65"/>
      <c r="O1062" s="65"/>
      <c r="P1062" s="65"/>
      <c r="Q1062" s="65"/>
      <c r="R1062" s="65"/>
      <c r="S1062" s="65"/>
      <c r="AI1062" s="64"/>
    </row>
    <row r="1063" spans="1:35" ht="16.5">
      <c r="A1063" s="65"/>
      <c r="B1063" s="65"/>
      <c r="C1063" s="65"/>
      <c r="D1063" s="65"/>
      <c r="E1063" s="65"/>
      <c r="F1063" s="65"/>
      <c r="G1063" s="65"/>
      <c r="H1063" s="65"/>
      <c r="I1063" s="65"/>
      <c r="J1063" s="65"/>
      <c r="K1063" s="65"/>
      <c r="L1063" s="65"/>
      <c r="M1063" s="65"/>
      <c r="N1063" s="65"/>
      <c r="O1063" s="65"/>
      <c r="P1063" s="65"/>
      <c r="Q1063" s="65"/>
      <c r="R1063" s="65"/>
      <c r="S1063" s="65"/>
      <c r="AI1063" s="64"/>
    </row>
    <row r="1064" spans="1:35" ht="16.5">
      <c r="A1064" s="65"/>
      <c r="B1064" s="65"/>
      <c r="C1064" s="65"/>
      <c r="D1064" s="65"/>
      <c r="E1064" s="65"/>
      <c r="F1064" s="65"/>
      <c r="G1064" s="65"/>
      <c r="H1064" s="65"/>
      <c r="I1064" s="65"/>
      <c r="J1064" s="65"/>
      <c r="K1064" s="65"/>
      <c r="L1064" s="65"/>
      <c r="M1064" s="65"/>
      <c r="N1064" s="65"/>
      <c r="O1064" s="65"/>
      <c r="P1064" s="65"/>
      <c r="Q1064" s="65"/>
      <c r="R1064" s="65"/>
      <c r="S1064" s="65"/>
      <c r="AI1064" s="64"/>
    </row>
    <row r="1065" spans="1:35" ht="16.5">
      <c r="A1065" s="65"/>
      <c r="B1065" s="65"/>
      <c r="C1065" s="65"/>
      <c r="D1065" s="65"/>
      <c r="E1065" s="65"/>
      <c r="F1065" s="65"/>
      <c r="G1065" s="65"/>
      <c r="H1065" s="65"/>
      <c r="I1065" s="65"/>
      <c r="J1065" s="65"/>
      <c r="K1065" s="65"/>
      <c r="L1065" s="65"/>
      <c r="M1065" s="65"/>
      <c r="N1065" s="65"/>
      <c r="O1065" s="65"/>
      <c r="P1065" s="65"/>
      <c r="Q1065" s="65"/>
      <c r="R1065" s="65"/>
      <c r="S1065" s="65"/>
      <c r="AI1065" s="64"/>
    </row>
    <row r="1066" spans="1:35" ht="16.5">
      <c r="A1066" s="65"/>
      <c r="B1066" s="65"/>
      <c r="C1066" s="65"/>
      <c r="D1066" s="65"/>
      <c r="E1066" s="65"/>
      <c r="F1066" s="65"/>
      <c r="G1066" s="65"/>
      <c r="H1066" s="65"/>
      <c r="I1066" s="65"/>
      <c r="J1066" s="65"/>
      <c r="K1066" s="65"/>
      <c r="L1066" s="65"/>
      <c r="M1066" s="65"/>
      <c r="N1066" s="65"/>
      <c r="O1066" s="65"/>
      <c r="P1066" s="65"/>
      <c r="Q1066" s="65"/>
      <c r="R1066" s="65"/>
      <c r="S1066" s="65"/>
      <c r="AI1066" s="64"/>
    </row>
    <row r="1067" spans="1:35" ht="16.5">
      <c r="A1067" s="65"/>
      <c r="B1067" s="65"/>
      <c r="C1067" s="65"/>
      <c r="D1067" s="65"/>
      <c r="E1067" s="65"/>
      <c r="F1067" s="65"/>
      <c r="G1067" s="65"/>
      <c r="H1067" s="65"/>
      <c r="I1067" s="65"/>
      <c r="J1067" s="65"/>
      <c r="K1067" s="65"/>
      <c r="L1067" s="65"/>
      <c r="M1067" s="65"/>
      <c r="N1067" s="65"/>
      <c r="O1067" s="65"/>
      <c r="P1067" s="65"/>
      <c r="Q1067" s="65"/>
      <c r="R1067" s="65"/>
      <c r="S1067" s="65"/>
      <c r="AI1067" s="64"/>
    </row>
    <row r="1068" spans="1:35" ht="16.5">
      <c r="A1068" s="65"/>
      <c r="B1068" s="65"/>
      <c r="C1068" s="65"/>
      <c r="D1068" s="65"/>
      <c r="E1068" s="65"/>
      <c r="F1068" s="65"/>
      <c r="G1068" s="65"/>
      <c r="H1068" s="65"/>
      <c r="I1068" s="65"/>
      <c r="J1068" s="65"/>
      <c r="K1068" s="65"/>
      <c r="L1068" s="65"/>
      <c r="M1068" s="65"/>
      <c r="N1068" s="65"/>
      <c r="O1068" s="65"/>
      <c r="P1068" s="65"/>
      <c r="Q1068" s="65"/>
      <c r="R1068" s="65"/>
      <c r="S1068" s="65"/>
      <c r="AI1068" s="64"/>
    </row>
    <row r="1069" spans="1:35" ht="16.5">
      <c r="A1069" s="65"/>
      <c r="B1069" s="65"/>
      <c r="C1069" s="65"/>
      <c r="D1069" s="65"/>
      <c r="E1069" s="65"/>
      <c r="F1069" s="65"/>
      <c r="G1069" s="65"/>
      <c r="H1069" s="65"/>
      <c r="I1069" s="65"/>
      <c r="J1069" s="65"/>
      <c r="K1069" s="65"/>
      <c r="L1069" s="65"/>
      <c r="M1069" s="65"/>
      <c r="N1069" s="65"/>
      <c r="O1069" s="65"/>
      <c r="P1069" s="65"/>
      <c r="Q1069" s="65"/>
      <c r="R1069" s="65"/>
      <c r="S1069" s="65"/>
      <c r="AI1069" s="64"/>
    </row>
    <row r="1070" spans="1:35" ht="16.5">
      <c r="A1070" s="65"/>
      <c r="B1070" s="65"/>
      <c r="C1070" s="65"/>
      <c r="D1070" s="65"/>
      <c r="E1070" s="65"/>
      <c r="F1070" s="65"/>
      <c r="G1070" s="65"/>
      <c r="H1070" s="65"/>
      <c r="I1070" s="65"/>
      <c r="J1070" s="65"/>
      <c r="K1070" s="65"/>
      <c r="L1070" s="65"/>
      <c r="M1070" s="65"/>
      <c r="N1070" s="65"/>
      <c r="O1070" s="65"/>
      <c r="P1070" s="65"/>
      <c r="Q1070" s="65"/>
      <c r="R1070" s="65"/>
      <c r="S1070" s="65"/>
      <c r="AI1070" s="64"/>
    </row>
    <row r="1071" spans="1:35" ht="16.5">
      <c r="A1071" s="65"/>
      <c r="B1071" s="65"/>
      <c r="C1071" s="65"/>
      <c r="D1071" s="65"/>
      <c r="E1071" s="65"/>
      <c r="F1071" s="65"/>
      <c r="G1071" s="65"/>
      <c r="H1071" s="65"/>
      <c r="I1071" s="65"/>
      <c r="J1071" s="65"/>
      <c r="K1071" s="65"/>
      <c r="L1071" s="65"/>
      <c r="M1071" s="65"/>
      <c r="N1071" s="65"/>
      <c r="O1071" s="65"/>
      <c r="P1071" s="65"/>
      <c r="Q1071" s="65"/>
      <c r="R1071" s="65"/>
      <c r="S1071" s="65"/>
      <c r="AI1071" s="64"/>
    </row>
    <row r="1072" spans="1:35" ht="16.5">
      <c r="A1072" s="65"/>
      <c r="B1072" s="65"/>
      <c r="C1072" s="65"/>
      <c r="D1072" s="65"/>
      <c r="E1072" s="65"/>
      <c r="F1072" s="65"/>
      <c r="G1072" s="65"/>
      <c r="H1072" s="65"/>
      <c r="I1072" s="65"/>
      <c r="J1072" s="65"/>
      <c r="K1072" s="65"/>
      <c r="L1072" s="65"/>
      <c r="M1072" s="65"/>
      <c r="N1072" s="65"/>
      <c r="O1072" s="65"/>
      <c r="P1072" s="65"/>
      <c r="Q1072" s="65"/>
      <c r="R1072" s="65"/>
      <c r="S1072" s="65"/>
      <c r="AI1072" s="64"/>
    </row>
    <row r="1073" spans="1:35" ht="16.5">
      <c r="A1073" s="65"/>
      <c r="B1073" s="65"/>
      <c r="C1073" s="65"/>
      <c r="D1073" s="65"/>
      <c r="E1073" s="65"/>
      <c r="F1073" s="65"/>
      <c r="G1073" s="65"/>
      <c r="H1073" s="65"/>
      <c r="I1073" s="65"/>
      <c r="J1073" s="65"/>
      <c r="K1073" s="65"/>
      <c r="L1073" s="65"/>
      <c r="M1073" s="65"/>
      <c r="N1073" s="65"/>
      <c r="O1073" s="65"/>
      <c r="P1073" s="65"/>
      <c r="Q1073" s="65"/>
      <c r="R1073" s="65"/>
      <c r="S1073" s="65"/>
      <c r="AI1073" s="64"/>
    </row>
    <row r="1074" spans="1:35" ht="16.5">
      <c r="A1074" s="65"/>
      <c r="B1074" s="65"/>
      <c r="C1074" s="65"/>
      <c r="D1074" s="65"/>
      <c r="E1074" s="65"/>
      <c r="F1074" s="65"/>
      <c r="G1074" s="65"/>
      <c r="H1074" s="65"/>
      <c r="I1074" s="65"/>
      <c r="J1074" s="65"/>
      <c r="K1074" s="65"/>
      <c r="L1074" s="65"/>
      <c r="M1074" s="65"/>
      <c r="N1074" s="65"/>
      <c r="O1074" s="65"/>
      <c r="P1074" s="65"/>
      <c r="Q1074" s="65"/>
      <c r="R1074" s="65"/>
      <c r="S1074" s="65"/>
      <c r="AI1074" s="64"/>
    </row>
    <row r="1075" spans="1:35" ht="16.5">
      <c r="A1075" s="65"/>
      <c r="B1075" s="65"/>
      <c r="C1075" s="65"/>
      <c r="D1075" s="65"/>
      <c r="E1075" s="65"/>
      <c r="F1075" s="65"/>
      <c r="G1075" s="65"/>
      <c r="H1075" s="65"/>
      <c r="I1075" s="65"/>
      <c r="J1075" s="65"/>
      <c r="K1075" s="65"/>
      <c r="L1075" s="65"/>
      <c r="M1075" s="65"/>
      <c r="N1075" s="65"/>
      <c r="O1075" s="65"/>
      <c r="P1075" s="65"/>
      <c r="Q1075" s="65"/>
      <c r="R1075" s="65"/>
      <c r="S1075" s="65"/>
      <c r="AI1075" s="64"/>
    </row>
    <row r="1076" spans="1:35" ht="16.5">
      <c r="A1076" s="65"/>
      <c r="B1076" s="65"/>
      <c r="C1076" s="65"/>
      <c r="D1076" s="65"/>
      <c r="E1076" s="65"/>
      <c r="F1076" s="65"/>
      <c r="G1076" s="65"/>
      <c r="H1076" s="65"/>
      <c r="I1076" s="65"/>
      <c r="J1076" s="65"/>
      <c r="K1076" s="65"/>
      <c r="L1076" s="65"/>
      <c r="M1076" s="65"/>
      <c r="N1076" s="65"/>
      <c r="O1076" s="65"/>
      <c r="P1076" s="65"/>
      <c r="Q1076" s="65"/>
      <c r="R1076" s="65"/>
      <c r="S1076" s="65"/>
      <c r="AI1076" s="64"/>
    </row>
    <row r="1077" spans="1:35" ht="16.5">
      <c r="A1077" s="65"/>
      <c r="B1077" s="65"/>
      <c r="C1077" s="65"/>
      <c r="D1077" s="65"/>
      <c r="E1077" s="65"/>
      <c r="F1077" s="65"/>
      <c r="G1077" s="65"/>
      <c r="H1077" s="65"/>
      <c r="I1077" s="65"/>
      <c r="J1077" s="65"/>
      <c r="K1077" s="65"/>
      <c r="L1077" s="65"/>
      <c r="M1077" s="65"/>
      <c r="N1077" s="65"/>
      <c r="O1077" s="65"/>
      <c r="P1077" s="65"/>
      <c r="Q1077" s="65"/>
      <c r="R1077" s="65"/>
      <c r="S1077" s="65"/>
      <c r="AI1077" s="64"/>
    </row>
    <row r="1078" spans="1:35" ht="16.5">
      <c r="A1078" s="65"/>
      <c r="B1078" s="65"/>
      <c r="C1078" s="65"/>
      <c r="D1078" s="65"/>
      <c r="E1078" s="65"/>
      <c r="F1078" s="65"/>
      <c r="G1078" s="65"/>
      <c r="H1078" s="65"/>
      <c r="I1078" s="65"/>
      <c r="J1078" s="65"/>
      <c r="K1078" s="65"/>
      <c r="L1078" s="65"/>
      <c r="M1078" s="65"/>
      <c r="N1078" s="65"/>
      <c r="O1078" s="65"/>
      <c r="P1078" s="65"/>
      <c r="Q1078" s="65"/>
      <c r="R1078" s="65"/>
      <c r="S1078" s="65"/>
      <c r="AI1078" s="64"/>
    </row>
    <row r="1079" spans="1:35" ht="16.5">
      <c r="A1079" s="65"/>
      <c r="B1079" s="65"/>
      <c r="C1079" s="65"/>
      <c r="D1079" s="65"/>
      <c r="E1079" s="65"/>
      <c r="F1079" s="65"/>
      <c r="G1079" s="65"/>
      <c r="H1079" s="65"/>
      <c r="I1079" s="65"/>
      <c r="J1079" s="65"/>
      <c r="K1079" s="65"/>
      <c r="L1079" s="65"/>
      <c r="M1079" s="65"/>
      <c r="N1079" s="65"/>
      <c r="O1079" s="65"/>
      <c r="P1079" s="65"/>
      <c r="Q1079" s="65"/>
      <c r="R1079" s="65"/>
      <c r="S1079" s="65"/>
      <c r="AI1079" s="64"/>
    </row>
    <row r="1080" spans="1:35" ht="16.5">
      <c r="A1080" s="65"/>
      <c r="B1080" s="65"/>
      <c r="C1080" s="65"/>
      <c r="D1080" s="65"/>
      <c r="E1080" s="65"/>
      <c r="F1080" s="65"/>
      <c r="G1080" s="65"/>
      <c r="H1080" s="65"/>
      <c r="I1080" s="65"/>
      <c r="J1080" s="65"/>
      <c r="K1080" s="65"/>
      <c r="L1080" s="65"/>
      <c r="M1080" s="65"/>
      <c r="N1080" s="65"/>
      <c r="O1080" s="65"/>
      <c r="P1080" s="65"/>
      <c r="Q1080" s="65"/>
      <c r="R1080" s="65"/>
      <c r="S1080" s="65"/>
      <c r="AI1080" s="64"/>
    </row>
    <row r="1081" spans="1:35" ht="16.5">
      <c r="A1081" s="65"/>
      <c r="B1081" s="65"/>
      <c r="C1081" s="65"/>
      <c r="D1081" s="65"/>
      <c r="E1081" s="65"/>
      <c r="F1081" s="65"/>
      <c r="G1081" s="65"/>
      <c r="H1081" s="65"/>
      <c r="I1081" s="65"/>
      <c r="J1081" s="65"/>
      <c r="K1081" s="65"/>
      <c r="L1081" s="65"/>
      <c r="M1081" s="65"/>
      <c r="N1081" s="65"/>
      <c r="O1081" s="65"/>
      <c r="P1081" s="65"/>
      <c r="Q1081" s="65"/>
      <c r="R1081" s="65"/>
      <c r="S1081" s="65"/>
      <c r="AI1081" s="64"/>
    </row>
    <row r="1082" spans="1:35" ht="16.5">
      <c r="A1082" s="65"/>
      <c r="B1082" s="65"/>
      <c r="C1082" s="65"/>
      <c r="D1082" s="65"/>
      <c r="E1082" s="65"/>
      <c r="F1082" s="65"/>
      <c r="G1082" s="65"/>
      <c r="H1082" s="65"/>
      <c r="I1082" s="65"/>
      <c r="J1082" s="65"/>
      <c r="K1082" s="65"/>
      <c r="L1082" s="65"/>
      <c r="M1082" s="65"/>
      <c r="N1082" s="65"/>
      <c r="O1082" s="65"/>
      <c r="P1082" s="65"/>
      <c r="Q1082" s="65"/>
      <c r="R1082" s="65"/>
      <c r="S1082" s="65"/>
      <c r="AI1082" s="64"/>
    </row>
    <row r="1083" spans="1:35" ht="16.5">
      <c r="A1083" s="65"/>
      <c r="B1083" s="65"/>
      <c r="C1083" s="65"/>
      <c r="D1083" s="65"/>
      <c r="E1083" s="65"/>
      <c r="F1083" s="65"/>
      <c r="G1083" s="65"/>
      <c r="H1083" s="65"/>
      <c r="I1083" s="65"/>
      <c r="J1083" s="65"/>
      <c r="K1083" s="65"/>
      <c r="L1083" s="65"/>
      <c r="M1083" s="65"/>
      <c r="N1083" s="65"/>
      <c r="O1083" s="65"/>
      <c r="P1083" s="65"/>
      <c r="Q1083" s="65"/>
      <c r="R1083" s="65"/>
      <c r="S1083" s="65"/>
      <c r="AI1083" s="64"/>
    </row>
    <row r="1084" spans="1:35" ht="16.5">
      <c r="A1084" s="65"/>
      <c r="B1084" s="65"/>
      <c r="C1084" s="65"/>
      <c r="D1084" s="65"/>
      <c r="E1084" s="65"/>
      <c r="F1084" s="65"/>
      <c r="G1084" s="65"/>
      <c r="H1084" s="65"/>
      <c r="I1084" s="65"/>
      <c r="J1084" s="65"/>
      <c r="K1084" s="65"/>
      <c r="L1084" s="65"/>
      <c r="M1084" s="65"/>
      <c r="N1084" s="65"/>
      <c r="O1084" s="65"/>
      <c r="P1084" s="65"/>
      <c r="Q1084" s="65"/>
      <c r="R1084" s="65"/>
      <c r="S1084" s="65"/>
      <c r="AI1084" s="64"/>
    </row>
    <row r="1085" spans="1:35" ht="16.5">
      <c r="A1085" s="65"/>
      <c r="B1085" s="65"/>
      <c r="C1085" s="65"/>
      <c r="D1085" s="65"/>
      <c r="E1085" s="65"/>
      <c r="F1085" s="65"/>
      <c r="G1085" s="65"/>
      <c r="H1085" s="65"/>
      <c r="I1085" s="65"/>
      <c r="J1085" s="65"/>
      <c r="K1085" s="65"/>
      <c r="L1085" s="65"/>
      <c r="M1085" s="65"/>
      <c r="N1085" s="65"/>
      <c r="O1085" s="65"/>
      <c r="P1085" s="65"/>
      <c r="Q1085" s="65"/>
      <c r="R1085" s="65"/>
      <c r="S1085" s="65"/>
      <c r="AI1085" s="64"/>
    </row>
    <row r="1086" spans="1:35" ht="16.5">
      <c r="A1086" s="65"/>
      <c r="B1086" s="65"/>
      <c r="C1086" s="65"/>
      <c r="D1086" s="65"/>
      <c r="E1086" s="65"/>
      <c r="F1086" s="65"/>
      <c r="G1086" s="65"/>
      <c r="H1086" s="65"/>
      <c r="I1086" s="65"/>
      <c r="J1086" s="65"/>
      <c r="K1086" s="65"/>
      <c r="L1086" s="65"/>
      <c r="M1086" s="65"/>
      <c r="N1086" s="65"/>
      <c r="O1086" s="65"/>
      <c r="P1086" s="65"/>
      <c r="Q1086" s="65"/>
      <c r="R1086" s="65"/>
      <c r="S1086" s="65"/>
      <c r="AI1086" s="64"/>
    </row>
    <row r="1087" spans="1:35" ht="16.5">
      <c r="A1087" s="65"/>
      <c r="B1087" s="65"/>
      <c r="C1087" s="65"/>
      <c r="D1087" s="65"/>
      <c r="E1087" s="65"/>
      <c r="F1087" s="65"/>
      <c r="G1087" s="65"/>
      <c r="H1087" s="65"/>
      <c r="I1087" s="65"/>
      <c r="J1087" s="65"/>
      <c r="K1087" s="65"/>
      <c r="L1087" s="65"/>
      <c r="M1087" s="65"/>
      <c r="N1087" s="65"/>
      <c r="O1087" s="65"/>
      <c r="P1087" s="65"/>
      <c r="Q1087" s="65"/>
      <c r="R1087" s="65"/>
      <c r="S1087" s="65"/>
      <c r="AI1087" s="64"/>
    </row>
    <row r="1088" spans="1:35" ht="16.5">
      <c r="A1088" s="65"/>
      <c r="B1088" s="65"/>
      <c r="C1088" s="65"/>
      <c r="D1088" s="65"/>
      <c r="E1088" s="65"/>
      <c r="F1088" s="65"/>
      <c r="G1088" s="65"/>
      <c r="H1088" s="65"/>
      <c r="I1088" s="65"/>
      <c r="J1088" s="65"/>
      <c r="K1088" s="65"/>
      <c r="L1088" s="65"/>
      <c r="M1088" s="65"/>
      <c r="N1088" s="65"/>
      <c r="O1088" s="65"/>
      <c r="P1088" s="65"/>
      <c r="Q1088" s="65"/>
      <c r="R1088" s="65"/>
      <c r="S1088" s="65"/>
      <c r="AI1088" s="64"/>
    </row>
    <row r="1089" spans="1:35" ht="16.5">
      <c r="A1089" s="65"/>
      <c r="B1089" s="65"/>
      <c r="C1089" s="65"/>
      <c r="D1089" s="65"/>
      <c r="E1089" s="65"/>
      <c r="F1089" s="65"/>
      <c r="G1089" s="65"/>
      <c r="H1089" s="65"/>
      <c r="I1089" s="65"/>
      <c r="J1089" s="65"/>
      <c r="K1089" s="65"/>
      <c r="L1089" s="65"/>
      <c r="M1089" s="65"/>
      <c r="N1089" s="65"/>
      <c r="O1089" s="65"/>
      <c r="P1089" s="65"/>
      <c r="Q1089" s="65"/>
      <c r="R1089" s="65"/>
      <c r="S1089" s="65"/>
      <c r="AI1089" s="64"/>
    </row>
    <row r="1090" spans="1:35" ht="16.5">
      <c r="A1090" s="65"/>
      <c r="B1090" s="65"/>
      <c r="C1090" s="65"/>
      <c r="D1090" s="65"/>
      <c r="E1090" s="65"/>
      <c r="F1090" s="65"/>
      <c r="G1090" s="65"/>
      <c r="H1090" s="65"/>
      <c r="I1090" s="65"/>
      <c r="J1090" s="65"/>
      <c r="K1090" s="65"/>
      <c r="L1090" s="65"/>
      <c r="M1090" s="65"/>
      <c r="N1090" s="65"/>
      <c r="O1090" s="65"/>
      <c r="P1090" s="65"/>
      <c r="Q1090" s="65"/>
      <c r="R1090" s="65"/>
      <c r="S1090" s="65"/>
      <c r="AI1090" s="64"/>
    </row>
    <row r="1091" spans="1:35" ht="16.5">
      <c r="A1091" s="65"/>
      <c r="B1091" s="65"/>
      <c r="C1091" s="65"/>
      <c r="D1091" s="65"/>
      <c r="E1091" s="65"/>
      <c r="F1091" s="65"/>
      <c r="G1091" s="65"/>
      <c r="H1091" s="65"/>
      <c r="I1091" s="65"/>
      <c r="J1091" s="65"/>
      <c r="K1091" s="65"/>
      <c r="L1091" s="65"/>
      <c r="M1091" s="65"/>
      <c r="N1091" s="65"/>
      <c r="O1091" s="65"/>
      <c r="P1091" s="65"/>
      <c r="Q1091" s="65"/>
      <c r="R1091" s="65"/>
      <c r="S1091" s="65"/>
      <c r="AI1091" s="64"/>
    </row>
    <row r="1092" spans="1:35" ht="16.5">
      <c r="A1092" s="65"/>
      <c r="B1092" s="65"/>
      <c r="C1092" s="65"/>
      <c r="D1092" s="65"/>
      <c r="E1092" s="65"/>
      <c r="F1092" s="65"/>
      <c r="G1092" s="65"/>
      <c r="H1092" s="65"/>
      <c r="I1092" s="65"/>
      <c r="J1092" s="65"/>
      <c r="K1092" s="65"/>
      <c r="L1092" s="65"/>
      <c r="M1092" s="65"/>
      <c r="N1092" s="65"/>
      <c r="O1092" s="65"/>
      <c r="P1092" s="65"/>
      <c r="Q1092" s="65"/>
      <c r="R1092" s="65"/>
      <c r="S1092" s="65"/>
      <c r="AI1092" s="64"/>
    </row>
    <row r="1093" spans="1:35" ht="16.5">
      <c r="A1093" s="65"/>
      <c r="B1093" s="65"/>
      <c r="C1093" s="65"/>
      <c r="D1093" s="65"/>
      <c r="E1093" s="65"/>
      <c r="F1093" s="65"/>
      <c r="G1093" s="65"/>
      <c r="H1093" s="65"/>
      <c r="I1093" s="65"/>
      <c r="J1093" s="65"/>
      <c r="K1093" s="65"/>
      <c r="L1093" s="65"/>
      <c r="M1093" s="65"/>
      <c r="N1093" s="65"/>
      <c r="O1093" s="65"/>
      <c r="P1093" s="65"/>
      <c r="Q1093" s="65"/>
      <c r="R1093" s="65"/>
      <c r="S1093" s="65"/>
      <c r="AI1093" s="64"/>
    </row>
    <row r="1094" spans="1:35" ht="16.5">
      <c r="A1094" s="65"/>
      <c r="B1094" s="65"/>
      <c r="C1094" s="65"/>
      <c r="D1094" s="65"/>
      <c r="E1094" s="65"/>
      <c r="F1094" s="65"/>
      <c r="G1094" s="65"/>
      <c r="H1094" s="65"/>
      <c r="I1094" s="65"/>
      <c r="J1094" s="65"/>
      <c r="K1094" s="65"/>
      <c r="L1094" s="65"/>
      <c r="M1094" s="65"/>
      <c r="N1094" s="65"/>
      <c r="O1094" s="65"/>
      <c r="P1094" s="65"/>
      <c r="Q1094" s="65"/>
      <c r="R1094" s="65"/>
      <c r="S1094" s="65"/>
      <c r="AI1094" s="64"/>
    </row>
    <row r="1095" spans="1:35" ht="16.5">
      <c r="A1095" s="65"/>
      <c r="B1095" s="65"/>
      <c r="C1095" s="65"/>
      <c r="D1095" s="65"/>
      <c r="E1095" s="65"/>
      <c r="F1095" s="65"/>
      <c r="G1095" s="65"/>
      <c r="H1095" s="65"/>
      <c r="I1095" s="65"/>
      <c r="J1095" s="65"/>
      <c r="K1095" s="65"/>
      <c r="L1095" s="65"/>
      <c r="M1095" s="65"/>
      <c r="N1095" s="65"/>
      <c r="O1095" s="65"/>
      <c r="P1095" s="65"/>
      <c r="Q1095" s="65"/>
      <c r="R1095" s="65"/>
      <c r="S1095" s="65"/>
      <c r="AI1095" s="64"/>
    </row>
    <row r="1096" spans="1:35" ht="16.5">
      <c r="A1096" s="65"/>
      <c r="B1096" s="65"/>
      <c r="C1096" s="65"/>
      <c r="D1096" s="65"/>
      <c r="E1096" s="65"/>
      <c r="F1096" s="65"/>
      <c r="G1096" s="65"/>
      <c r="H1096" s="65"/>
      <c r="I1096" s="65"/>
      <c r="J1096" s="65"/>
      <c r="K1096" s="65"/>
      <c r="L1096" s="65"/>
      <c r="M1096" s="65"/>
      <c r="N1096" s="65"/>
      <c r="O1096" s="65"/>
      <c r="P1096" s="65"/>
      <c r="Q1096" s="65"/>
      <c r="R1096" s="65"/>
      <c r="S1096" s="65"/>
      <c r="AI1096" s="64"/>
    </row>
    <row r="1097" spans="1:35" ht="16.5">
      <c r="A1097" s="65"/>
      <c r="B1097" s="65"/>
      <c r="C1097" s="65"/>
      <c r="D1097" s="65"/>
      <c r="E1097" s="65"/>
      <c r="F1097" s="65"/>
      <c r="G1097" s="65"/>
      <c r="H1097" s="65"/>
      <c r="I1097" s="65"/>
      <c r="J1097" s="65"/>
      <c r="K1097" s="65"/>
      <c r="L1097" s="65"/>
      <c r="M1097" s="65"/>
      <c r="N1097" s="65"/>
      <c r="O1097" s="65"/>
      <c r="P1097" s="65"/>
      <c r="Q1097" s="65"/>
      <c r="R1097" s="65"/>
      <c r="S1097" s="65"/>
      <c r="AI1097" s="64"/>
    </row>
    <row r="1098" spans="1:35" ht="16.5">
      <c r="A1098" s="65"/>
      <c r="B1098" s="65"/>
      <c r="C1098" s="65"/>
      <c r="D1098" s="65"/>
      <c r="E1098" s="65"/>
      <c r="F1098" s="65"/>
      <c r="G1098" s="65"/>
      <c r="H1098" s="65"/>
      <c r="I1098" s="65"/>
      <c r="J1098" s="65"/>
      <c r="K1098" s="65"/>
      <c r="L1098" s="65"/>
      <c r="M1098" s="65"/>
      <c r="N1098" s="65"/>
      <c r="O1098" s="65"/>
      <c r="P1098" s="65"/>
      <c r="Q1098" s="65"/>
      <c r="R1098" s="65"/>
      <c r="S1098" s="65"/>
      <c r="AI1098" s="64"/>
    </row>
    <row r="1099" spans="1:35" ht="16.5">
      <c r="A1099" s="65"/>
      <c r="B1099" s="65"/>
      <c r="C1099" s="65"/>
      <c r="D1099" s="65"/>
      <c r="E1099" s="65"/>
      <c r="F1099" s="65"/>
      <c r="G1099" s="65"/>
      <c r="H1099" s="65"/>
      <c r="I1099" s="65"/>
      <c r="J1099" s="65"/>
      <c r="K1099" s="65"/>
      <c r="L1099" s="65"/>
      <c r="M1099" s="65"/>
      <c r="N1099" s="65"/>
      <c r="O1099" s="65"/>
      <c r="P1099" s="65"/>
      <c r="Q1099" s="65"/>
      <c r="R1099" s="65"/>
      <c r="S1099" s="65"/>
      <c r="AI1099" s="64"/>
    </row>
    <row r="1100" spans="1:35" ht="16.5">
      <c r="A1100" s="65"/>
      <c r="B1100" s="65"/>
      <c r="C1100" s="65"/>
      <c r="D1100" s="65"/>
      <c r="E1100" s="65"/>
      <c r="F1100" s="65"/>
      <c r="G1100" s="65"/>
      <c r="H1100" s="65"/>
      <c r="I1100" s="65"/>
      <c r="J1100" s="65"/>
      <c r="K1100" s="65"/>
      <c r="L1100" s="65"/>
      <c r="M1100" s="65"/>
      <c r="N1100" s="65"/>
      <c r="O1100" s="65"/>
      <c r="P1100" s="65"/>
      <c r="Q1100" s="65"/>
      <c r="R1100" s="65"/>
      <c r="S1100" s="65"/>
      <c r="AI1100" s="64"/>
    </row>
    <row r="1101" spans="1:35" ht="16.5">
      <c r="A1101" s="65"/>
      <c r="B1101" s="65"/>
      <c r="C1101" s="65"/>
      <c r="D1101" s="65"/>
      <c r="E1101" s="65"/>
      <c r="F1101" s="65"/>
      <c r="G1101" s="65"/>
      <c r="H1101" s="65"/>
      <c r="I1101" s="65"/>
      <c r="J1101" s="65"/>
      <c r="K1101" s="65"/>
      <c r="L1101" s="65"/>
      <c r="M1101" s="65"/>
      <c r="N1101" s="65"/>
      <c r="O1101" s="65"/>
      <c r="P1101" s="65"/>
      <c r="Q1101" s="65"/>
      <c r="R1101" s="65"/>
      <c r="S1101" s="65"/>
      <c r="AI1101" s="64"/>
    </row>
    <row r="1102" spans="1:35" ht="16.5">
      <c r="A1102" s="65"/>
      <c r="B1102" s="65"/>
      <c r="C1102" s="65"/>
      <c r="D1102" s="65"/>
      <c r="E1102" s="65"/>
      <c r="F1102" s="65"/>
      <c r="G1102" s="65"/>
      <c r="H1102" s="65"/>
      <c r="I1102" s="65"/>
      <c r="J1102" s="65"/>
      <c r="K1102" s="65"/>
      <c r="L1102" s="65"/>
      <c r="M1102" s="65"/>
      <c r="N1102" s="65"/>
      <c r="O1102" s="65"/>
      <c r="P1102" s="65"/>
      <c r="Q1102" s="65"/>
      <c r="R1102" s="65"/>
      <c r="S1102" s="65"/>
      <c r="AI1102" s="64"/>
    </row>
    <row r="1103" spans="1:35" ht="16.5">
      <c r="A1103" s="65"/>
      <c r="B1103" s="65"/>
      <c r="C1103" s="65"/>
      <c r="D1103" s="65"/>
      <c r="E1103" s="65"/>
      <c r="F1103" s="65"/>
      <c r="G1103" s="65"/>
      <c r="H1103" s="65"/>
      <c r="I1103" s="65"/>
      <c r="J1103" s="65"/>
      <c r="K1103" s="65"/>
      <c r="L1103" s="65"/>
      <c r="M1103" s="65"/>
      <c r="N1103" s="65"/>
      <c r="O1103" s="65"/>
      <c r="P1103" s="65"/>
      <c r="Q1103" s="65"/>
      <c r="R1103" s="65"/>
      <c r="S1103" s="65"/>
      <c r="AI1103" s="64"/>
    </row>
    <row r="1104" spans="1:35" ht="16.5">
      <c r="A1104" s="65"/>
      <c r="B1104" s="65"/>
      <c r="C1104" s="65"/>
      <c r="D1104" s="65"/>
      <c r="E1104" s="65"/>
      <c r="F1104" s="65"/>
      <c r="G1104" s="65"/>
      <c r="H1104" s="65"/>
      <c r="I1104" s="65"/>
      <c r="J1104" s="65"/>
      <c r="K1104" s="65"/>
      <c r="L1104" s="65"/>
      <c r="M1104" s="65"/>
      <c r="N1104" s="65"/>
      <c r="O1104" s="65"/>
      <c r="P1104" s="65"/>
      <c r="Q1104" s="65"/>
      <c r="R1104" s="65"/>
      <c r="S1104" s="65"/>
      <c r="AI1104" s="64"/>
    </row>
    <row r="1105" spans="1:35" ht="16.5">
      <c r="A1105" s="65"/>
      <c r="B1105" s="65"/>
      <c r="C1105" s="65"/>
      <c r="D1105" s="65"/>
      <c r="E1105" s="65"/>
      <c r="F1105" s="65"/>
      <c r="G1105" s="65"/>
      <c r="H1105" s="65"/>
      <c r="I1105" s="65"/>
      <c r="J1105" s="65"/>
      <c r="K1105" s="65"/>
      <c r="L1105" s="65"/>
      <c r="M1105" s="65"/>
      <c r="N1105" s="65"/>
      <c r="O1105" s="65"/>
      <c r="P1105" s="65"/>
      <c r="Q1105" s="65"/>
      <c r="R1105" s="65"/>
      <c r="S1105" s="65"/>
      <c r="AI1105" s="64"/>
    </row>
    <row r="1106" spans="1:35" ht="16.5">
      <c r="A1106" s="65"/>
      <c r="B1106" s="65"/>
      <c r="C1106" s="65"/>
      <c r="D1106" s="65"/>
      <c r="E1106" s="65"/>
      <c r="F1106" s="65"/>
      <c r="G1106" s="65"/>
      <c r="H1106" s="65"/>
      <c r="I1106" s="65"/>
      <c r="J1106" s="65"/>
      <c r="K1106" s="65"/>
      <c r="L1106" s="65"/>
      <c r="M1106" s="65"/>
      <c r="N1106" s="65"/>
      <c r="O1106" s="65"/>
      <c r="P1106" s="65"/>
      <c r="Q1106" s="65"/>
      <c r="R1106" s="65"/>
      <c r="S1106" s="65"/>
      <c r="AI1106" s="64"/>
    </row>
    <row r="1107" spans="1:35" ht="16.5">
      <c r="A1107" s="65"/>
      <c r="B1107" s="65"/>
      <c r="C1107" s="65"/>
      <c r="D1107" s="65"/>
      <c r="E1107" s="65"/>
      <c r="F1107" s="65"/>
      <c r="G1107" s="65"/>
      <c r="H1107" s="65"/>
      <c r="I1107" s="65"/>
      <c r="J1107" s="65"/>
      <c r="K1107" s="65"/>
      <c r="L1107" s="65"/>
      <c r="M1107" s="65"/>
      <c r="N1107" s="65"/>
      <c r="O1107" s="65"/>
      <c r="P1107" s="65"/>
      <c r="Q1107" s="65"/>
      <c r="R1107" s="65"/>
      <c r="S1107" s="65"/>
      <c r="AI1107" s="64"/>
    </row>
    <row r="1108" spans="1:35" ht="16.5">
      <c r="A1108" s="65"/>
      <c r="B1108" s="65"/>
      <c r="C1108" s="65"/>
      <c r="D1108" s="65"/>
      <c r="E1108" s="65"/>
      <c r="F1108" s="65"/>
      <c r="G1108" s="65"/>
      <c r="H1108" s="65"/>
      <c r="I1108" s="65"/>
      <c r="J1108" s="65"/>
      <c r="K1108" s="65"/>
      <c r="L1108" s="65"/>
      <c r="M1108" s="65"/>
      <c r="N1108" s="65"/>
      <c r="O1108" s="65"/>
      <c r="P1108" s="65"/>
      <c r="Q1108" s="65"/>
      <c r="R1108" s="65"/>
      <c r="S1108" s="65"/>
      <c r="AI1108" s="64"/>
    </row>
    <row r="1109" spans="1:35" ht="16.5">
      <c r="A1109" s="65"/>
      <c r="B1109" s="65"/>
      <c r="C1109" s="65"/>
      <c r="D1109" s="65"/>
      <c r="E1109" s="65"/>
      <c r="F1109" s="65"/>
      <c r="G1109" s="65"/>
      <c r="H1109" s="65"/>
      <c r="I1109" s="65"/>
      <c r="J1109" s="65"/>
      <c r="K1109" s="65"/>
      <c r="L1109" s="65"/>
      <c r="M1109" s="65"/>
      <c r="N1109" s="65"/>
      <c r="O1109" s="65"/>
      <c r="P1109" s="65"/>
      <c r="Q1109" s="65"/>
      <c r="R1109" s="65"/>
      <c r="S1109" s="65"/>
      <c r="AI1109" s="64"/>
    </row>
    <row r="1110" spans="1:35" ht="16.5">
      <c r="A1110" s="65"/>
      <c r="B1110" s="65"/>
      <c r="C1110" s="65"/>
      <c r="D1110" s="65"/>
      <c r="E1110" s="65"/>
      <c r="F1110" s="65"/>
      <c r="G1110" s="65"/>
      <c r="H1110" s="65"/>
      <c r="I1110" s="65"/>
      <c r="J1110" s="65"/>
      <c r="K1110" s="65"/>
      <c r="L1110" s="65"/>
      <c r="M1110" s="65"/>
      <c r="N1110" s="65"/>
      <c r="O1110" s="65"/>
      <c r="P1110" s="65"/>
      <c r="Q1110" s="65"/>
      <c r="R1110" s="65"/>
      <c r="S1110" s="65"/>
      <c r="AI1110" s="64"/>
    </row>
    <row r="1111" spans="1:35" ht="16.5">
      <c r="A1111" s="65"/>
      <c r="B1111" s="65"/>
      <c r="C1111" s="65"/>
      <c r="D1111" s="65"/>
      <c r="E1111" s="65"/>
      <c r="F1111" s="65"/>
      <c r="G1111" s="65"/>
      <c r="H1111" s="65"/>
      <c r="I1111" s="65"/>
      <c r="J1111" s="65"/>
      <c r="K1111" s="65"/>
      <c r="L1111" s="65"/>
      <c r="M1111" s="65"/>
      <c r="N1111" s="65"/>
      <c r="O1111" s="65"/>
      <c r="P1111" s="65"/>
      <c r="Q1111" s="65"/>
      <c r="R1111" s="65"/>
      <c r="S1111" s="65"/>
      <c r="AI1111" s="64"/>
    </row>
    <row r="1112" spans="1:35" ht="16.5">
      <c r="A1112" s="65"/>
      <c r="B1112" s="65"/>
      <c r="C1112" s="65"/>
      <c r="D1112" s="65"/>
      <c r="E1112" s="65"/>
      <c r="F1112" s="65"/>
      <c r="G1112" s="65"/>
      <c r="H1112" s="65"/>
      <c r="I1112" s="65"/>
      <c r="J1112" s="65"/>
      <c r="K1112" s="65"/>
      <c r="L1112" s="65"/>
      <c r="M1112" s="65"/>
      <c r="N1112" s="65"/>
      <c r="O1112" s="65"/>
      <c r="P1112" s="65"/>
      <c r="Q1112" s="65"/>
      <c r="R1112" s="65"/>
      <c r="S1112" s="65"/>
      <c r="AI1112" s="64"/>
    </row>
    <row r="1113" spans="1:35" ht="16.5">
      <c r="A1113" s="65"/>
      <c r="B1113" s="65"/>
      <c r="C1113" s="65"/>
      <c r="D1113" s="65"/>
      <c r="E1113" s="65"/>
      <c r="F1113" s="65"/>
      <c r="G1113" s="65"/>
      <c r="H1113" s="65"/>
      <c r="I1113" s="65"/>
      <c r="J1113" s="65"/>
      <c r="K1113" s="65"/>
      <c r="L1113" s="65"/>
      <c r="M1113" s="65"/>
      <c r="N1113" s="65"/>
      <c r="O1113" s="65"/>
      <c r="P1113" s="65"/>
      <c r="Q1113" s="65"/>
      <c r="R1113" s="65"/>
      <c r="S1113" s="65"/>
      <c r="AI1113" s="64"/>
    </row>
    <row r="1114" spans="1:35" ht="16.5">
      <c r="A1114" s="65"/>
      <c r="B1114" s="65"/>
      <c r="C1114" s="65"/>
      <c r="D1114" s="65"/>
      <c r="E1114" s="65"/>
      <c r="F1114" s="65"/>
      <c r="G1114" s="65"/>
      <c r="H1114" s="65"/>
      <c r="I1114" s="65"/>
      <c r="J1114" s="65"/>
      <c r="K1114" s="65"/>
      <c r="L1114" s="65"/>
      <c r="M1114" s="65"/>
      <c r="N1114" s="65"/>
      <c r="O1114" s="65"/>
      <c r="P1114" s="65"/>
      <c r="Q1114" s="65"/>
      <c r="R1114" s="65"/>
      <c r="S1114" s="65"/>
      <c r="AI1114" s="64"/>
    </row>
    <row r="1115" spans="1:35" ht="16.5">
      <c r="A1115" s="65"/>
      <c r="B1115" s="65"/>
      <c r="C1115" s="65"/>
      <c r="D1115" s="65"/>
      <c r="E1115" s="65"/>
      <c r="F1115" s="65"/>
      <c r="G1115" s="65"/>
      <c r="H1115" s="65"/>
      <c r="I1115" s="65"/>
      <c r="J1115" s="65"/>
      <c r="K1115" s="65"/>
      <c r="L1115" s="65"/>
      <c r="M1115" s="65"/>
      <c r="N1115" s="65"/>
      <c r="O1115" s="65"/>
      <c r="P1115" s="65"/>
      <c r="Q1115" s="65"/>
      <c r="R1115" s="65"/>
      <c r="S1115" s="65"/>
      <c r="AI1115" s="64"/>
    </row>
    <row r="1116" spans="1:35" ht="16.5">
      <c r="A1116" s="65"/>
      <c r="B1116" s="65"/>
      <c r="C1116" s="65"/>
      <c r="D1116" s="65"/>
      <c r="E1116" s="65"/>
      <c r="F1116" s="65"/>
      <c r="G1116" s="65"/>
      <c r="H1116" s="65"/>
      <c r="I1116" s="65"/>
      <c r="J1116" s="65"/>
      <c r="K1116" s="65"/>
      <c r="L1116" s="65"/>
      <c r="M1116" s="65"/>
      <c r="N1116" s="65"/>
      <c r="O1116" s="65"/>
      <c r="P1116" s="65"/>
      <c r="Q1116" s="65"/>
      <c r="R1116" s="65"/>
      <c r="S1116" s="65"/>
      <c r="AI1116" s="64"/>
    </row>
    <row r="1117" spans="1:35" ht="16.5">
      <c r="A1117" s="65"/>
      <c r="B1117" s="65"/>
      <c r="C1117" s="65"/>
      <c r="D1117" s="65"/>
      <c r="E1117" s="65"/>
      <c r="F1117" s="65"/>
      <c r="G1117" s="65"/>
      <c r="H1117" s="65"/>
      <c r="I1117" s="65"/>
      <c r="J1117" s="65"/>
      <c r="K1117" s="65"/>
      <c r="L1117" s="65"/>
      <c r="M1117" s="65"/>
      <c r="N1117" s="65"/>
      <c r="O1117" s="65"/>
      <c r="P1117" s="65"/>
      <c r="Q1117" s="65"/>
      <c r="R1117" s="65"/>
      <c r="S1117" s="65"/>
      <c r="AI1117" s="64"/>
    </row>
    <row r="1118" spans="1:35" ht="16.5">
      <c r="A1118" s="65"/>
      <c r="B1118" s="65"/>
      <c r="C1118" s="65"/>
      <c r="D1118" s="65"/>
      <c r="E1118" s="65"/>
      <c r="F1118" s="65"/>
      <c r="G1118" s="65"/>
      <c r="H1118" s="65"/>
      <c r="I1118" s="65"/>
      <c r="J1118" s="65"/>
      <c r="K1118" s="65"/>
      <c r="L1118" s="65"/>
      <c r="M1118" s="65"/>
      <c r="N1118" s="65"/>
      <c r="O1118" s="65"/>
      <c r="P1118" s="65"/>
      <c r="Q1118" s="65"/>
      <c r="R1118" s="65"/>
      <c r="S1118" s="65"/>
      <c r="AI1118" s="64"/>
    </row>
    <row r="1119" spans="1:35" ht="16.5">
      <c r="A1119" s="65"/>
      <c r="B1119" s="65"/>
      <c r="C1119" s="65"/>
      <c r="D1119" s="65"/>
      <c r="E1119" s="65"/>
      <c r="F1119" s="65"/>
      <c r="G1119" s="65"/>
      <c r="H1119" s="65"/>
      <c r="I1119" s="65"/>
      <c r="J1119" s="65"/>
      <c r="K1119" s="65"/>
      <c r="L1119" s="65"/>
      <c r="M1119" s="65"/>
      <c r="N1119" s="65"/>
      <c r="O1119" s="65"/>
      <c r="P1119" s="65"/>
      <c r="Q1119" s="65"/>
      <c r="R1119" s="65"/>
      <c r="S1119" s="65"/>
      <c r="AI1119" s="64"/>
    </row>
    <row r="1120" spans="1:35" ht="16.5">
      <c r="A1120" s="65"/>
      <c r="B1120" s="65"/>
      <c r="C1120" s="65"/>
      <c r="D1120" s="65"/>
      <c r="E1120" s="65"/>
      <c r="F1120" s="65"/>
      <c r="G1120" s="65"/>
      <c r="H1120" s="65"/>
      <c r="I1120" s="65"/>
      <c r="J1120" s="65"/>
      <c r="K1120" s="65"/>
      <c r="L1120" s="65"/>
      <c r="M1120" s="65"/>
      <c r="N1120" s="65"/>
      <c r="O1120" s="65"/>
      <c r="P1120" s="65"/>
      <c r="Q1120" s="65"/>
      <c r="R1120" s="65"/>
      <c r="S1120" s="65"/>
      <c r="AI1120" s="64"/>
    </row>
    <row r="1121" spans="1:35" ht="16.5">
      <c r="A1121" s="65"/>
      <c r="B1121" s="65"/>
      <c r="C1121" s="65"/>
      <c r="D1121" s="65"/>
      <c r="E1121" s="65"/>
      <c r="F1121" s="65"/>
      <c r="G1121" s="65"/>
      <c r="H1121" s="65"/>
      <c r="I1121" s="65"/>
      <c r="J1121" s="65"/>
      <c r="K1121" s="65"/>
      <c r="L1121" s="65"/>
      <c r="M1121" s="65"/>
      <c r="N1121" s="65"/>
      <c r="O1121" s="65"/>
      <c r="P1121" s="65"/>
      <c r="Q1121" s="65"/>
      <c r="R1121" s="65"/>
      <c r="S1121" s="65"/>
      <c r="AI1121" s="64"/>
    </row>
    <row r="1122" spans="1:35" ht="16.5">
      <c r="A1122" s="65"/>
      <c r="B1122" s="65"/>
      <c r="C1122" s="65"/>
      <c r="D1122" s="65"/>
      <c r="E1122" s="65"/>
      <c r="F1122" s="65"/>
      <c r="G1122" s="65"/>
      <c r="H1122" s="65"/>
      <c r="I1122" s="65"/>
      <c r="J1122" s="65"/>
      <c r="K1122" s="65"/>
      <c r="L1122" s="65"/>
      <c r="M1122" s="65"/>
      <c r="N1122" s="65"/>
      <c r="O1122" s="65"/>
      <c r="P1122" s="65"/>
      <c r="Q1122" s="65"/>
      <c r="R1122" s="65"/>
      <c r="S1122" s="65"/>
      <c r="AI1122" s="64"/>
    </row>
    <row r="1123" spans="1:35" ht="16.5">
      <c r="A1123" s="65"/>
      <c r="B1123" s="65"/>
      <c r="C1123" s="65"/>
      <c r="D1123" s="65"/>
      <c r="E1123" s="65"/>
      <c r="F1123" s="65"/>
      <c r="G1123" s="65"/>
      <c r="H1123" s="65"/>
      <c r="I1123" s="65"/>
      <c r="J1123" s="65"/>
      <c r="K1123" s="65"/>
      <c r="L1123" s="65"/>
      <c r="M1123" s="65"/>
      <c r="N1123" s="65"/>
      <c r="O1123" s="65"/>
      <c r="P1123" s="65"/>
      <c r="Q1123" s="65"/>
      <c r="R1123" s="65"/>
      <c r="S1123" s="65"/>
      <c r="AI1123" s="64"/>
    </row>
    <row r="1124" spans="1:35" ht="16.5">
      <c r="A1124" s="65"/>
      <c r="B1124" s="65"/>
      <c r="C1124" s="65"/>
      <c r="D1124" s="65"/>
      <c r="E1124" s="65"/>
      <c r="F1124" s="65"/>
      <c r="G1124" s="65"/>
      <c r="H1124" s="65"/>
      <c r="I1124" s="65"/>
      <c r="J1124" s="65"/>
      <c r="K1124" s="65"/>
      <c r="L1124" s="65"/>
      <c r="M1124" s="65"/>
      <c r="N1124" s="65"/>
      <c r="O1124" s="65"/>
      <c r="P1124" s="65"/>
      <c r="Q1124" s="65"/>
      <c r="R1124" s="65"/>
      <c r="S1124" s="65"/>
      <c r="AI1124" s="64"/>
    </row>
    <row r="1125" spans="1:35" ht="16.5">
      <c r="A1125" s="65"/>
      <c r="B1125" s="65"/>
      <c r="C1125" s="65"/>
      <c r="D1125" s="65"/>
      <c r="E1125" s="65"/>
      <c r="F1125" s="65"/>
      <c r="G1125" s="65"/>
      <c r="H1125" s="65"/>
      <c r="I1125" s="65"/>
      <c r="J1125" s="65"/>
      <c r="K1125" s="65"/>
      <c r="L1125" s="65"/>
      <c r="M1125" s="65"/>
      <c r="N1125" s="65"/>
      <c r="O1125" s="65"/>
      <c r="P1125" s="65"/>
      <c r="Q1125" s="65"/>
      <c r="R1125" s="65"/>
      <c r="S1125" s="65"/>
      <c r="AI1125" s="64"/>
    </row>
    <row r="1126" spans="1:35" ht="16.5">
      <c r="A1126" s="65"/>
      <c r="B1126" s="65"/>
      <c r="C1126" s="65"/>
      <c r="D1126" s="65"/>
      <c r="E1126" s="65"/>
      <c r="F1126" s="65"/>
      <c r="G1126" s="65"/>
      <c r="H1126" s="65"/>
      <c r="I1126" s="65"/>
      <c r="J1126" s="65"/>
      <c r="K1126" s="65"/>
      <c r="L1126" s="65"/>
      <c r="M1126" s="65"/>
      <c r="N1126" s="65"/>
      <c r="O1126" s="65"/>
      <c r="P1126" s="65"/>
      <c r="Q1126" s="65"/>
      <c r="R1126" s="65"/>
      <c r="S1126" s="65"/>
      <c r="AI1126" s="64"/>
    </row>
    <row r="1127" spans="1:35" ht="16.5">
      <c r="A1127" s="65"/>
      <c r="B1127" s="65"/>
      <c r="C1127" s="65"/>
      <c r="D1127" s="65"/>
      <c r="E1127" s="65"/>
      <c r="F1127" s="65"/>
      <c r="G1127" s="65"/>
      <c r="H1127" s="65"/>
      <c r="I1127" s="65"/>
      <c r="J1127" s="65"/>
      <c r="K1127" s="65"/>
      <c r="L1127" s="65"/>
      <c r="M1127" s="65"/>
      <c r="N1127" s="65"/>
      <c r="O1127" s="65"/>
      <c r="P1127" s="65"/>
      <c r="Q1127" s="65"/>
      <c r="R1127" s="65"/>
      <c r="S1127" s="65"/>
      <c r="AI1127" s="64"/>
    </row>
    <row r="1128" spans="1:35" ht="16.5">
      <c r="A1128" s="65"/>
      <c r="B1128" s="65"/>
      <c r="C1128" s="65"/>
      <c r="D1128" s="65"/>
      <c r="E1128" s="65"/>
      <c r="F1128" s="65"/>
      <c r="G1128" s="65"/>
      <c r="H1128" s="65"/>
      <c r="I1128" s="65"/>
      <c r="J1128" s="65"/>
      <c r="K1128" s="65"/>
      <c r="L1128" s="65"/>
      <c r="M1128" s="65"/>
      <c r="N1128" s="65"/>
      <c r="O1128" s="65"/>
      <c r="P1128" s="65"/>
      <c r="Q1128" s="65"/>
      <c r="R1128" s="65"/>
      <c r="S1128" s="65"/>
      <c r="AI1128" s="64"/>
    </row>
    <row r="1129" spans="1:35" ht="16.5">
      <c r="A1129" s="65"/>
      <c r="B1129" s="65"/>
      <c r="C1129" s="65"/>
      <c r="D1129" s="65"/>
      <c r="E1129" s="65"/>
      <c r="F1129" s="65"/>
      <c r="G1129" s="65"/>
      <c r="H1129" s="65"/>
      <c r="I1129" s="65"/>
      <c r="J1129" s="65"/>
      <c r="K1129" s="65"/>
      <c r="L1129" s="65"/>
      <c r="M1129" s="65"/>
      <c r="N1129" s="65"/>
      <c r="O1129" s="65"/>
      <c r="P1129" s="65"/>
      <c r="Q1129" s="65"/>
      <c r="R1129" s="65"/>
      <c r="S1129" s="65"/>
      <c r="AI1129" s="64"/>
    </row>
    <row r="1130" spans="1:35" ht="16.5">
      <c r="A1130" s="65"/>
      <c r="B1130" s="65"/>
      <c r="C1130" s="65"/>
      <c r="D1130" s="65"/>
      <c r="E1130" s="65"/>
      <c r="F1130" s="65"/>
      <c r="G1130" s="65"/>
      <c r="H1130" s="65"/>
      <c r="I1130" s="65"/>
      <c r="J1130" s="65"/>
      <c r="K1130" s="65"/>
      <c r="L1130" s="65"/>
      <c r="M1130" s="65"/>
      <c r="N1130" s="65"/>
      <c r="O1130" s="65"/>
      <c r="P1130" s="65"/>
      <c r="Q1130" s="65"/>
      <c r="R1130" s="65"/>
      <c r="S1130" s="65"/>
      <c r="AI1130" s="64"/>
    </row>
    <row r="1131" spans="1:35" ht="16.5">
      <c r="A1131" s="65"/>
      <c r="B1131" s="65"/>
      <c r="C1131" s="65"/>
      <c r="D1131" s="65"/>
      <c r="E1131" s="65"/>
      <c r="F1131" s="65"/>
      <c r="G1131" s="65"/>
      <c r="H1131" s="65"/>
      <c r="I1131" s="65"/>
      <c r="J1131" s="65"/>
      <c r="K1131" s="65"/>
      <c r="L1131" s="65"/>
      <c r="M1131" s="65"/>
      <c r="N1131" s="65"/>
      <c r="O1131" s="65"/>
      <c r="P1131" s="65"/>
      <c r="Q1131" s="65"/>
      <c r="R1131" s="65"/>
      <c r="S1131" s="65"/>
      <c r="AI1131" s="64"/>
    </row>
    <row r="1132" spans="1:35" ht="16.5">
      <c r="A1132" s="65"/>
      <c r="B1132" s="65"/>
      <c r="C1132" s="65"/>
      <c r="D1132" s="65"/>
      <c r="E1132" s="65"/>
      <c r="F1132" s="65"/>
      <c r="G1132" s="65"/>
      <c r="H1132" s="65"/>
      <c r="I1132" s="65"/>
      <c r="J1132" s="65"/>
      <c r="K1132" s="65"/>
      <c r="L1132" s="65"/>
      <c r="M1132" s="65"/>
      <c r="N1132" s="65"/>
      <c r="O1132" s="65"/>
      <c r="P1132" s="65"/>
      <c r="Q1132" s="65"/>
      <c r="R1132" s="65"/>
      <c r="S1132" s="65"/>
      <c r="AI1132" s="64"/>
    </row>
    <row r="1133" spans="1:35" ht="16.5">
      <c r="A1133" s="65"/>
      <c r="B1133" s="65"/>
      <c r="C1133" s="65"/>
      <c r="D1133" s="65"/>
      <c r="E1133" s="65"/>
      <c r="F1133" s="65"/>
      <c r="G1133" s="65"/>
      <c r="H1133" s="65"/>
      <c r="I1133" s="65"/>
      <c r="J1133" s="65"/>
      <c r="K1133" s="65"/>
      <c r="L1133" s="65"/>
      <c r="M1133" s="65"/>
      <c r="N1133" s="65"/>
      <c r="O1133" s="65"/>
      <c r="P1133" s="65"/>
      <c r="Q1133" s="65"/>
      <c r="R1133" s="65"/>
      <c r="S1133" s="65"/>
      <c r="AI1133" s="64"/>
    </row>
    <row r="1134" spans="1:35" ht="16.5">
      <c r="A1134" s="65"/>
      <c r="B1134" s="65"/>
      <c r="C1134" s="65"/>
      <c r="D1134" s="65"/>
      <c r="E1134" s="65"/>
      <c r="F1134" s="65"/>
      <c r="G1134" s="65"/>
      <c r="H1134" s="65"/>
      <c r="I1134" s="65"/>
      <c r="J1134" s="65"/>
      <c r="K1134" s="65"/>
      <c r="L1134" s="65"/>
      <c r="M1134" s="65"/>
      <c r="N1134" s="65"/>
      <c r="O1134" s="65"/>
      <c r="P1134" s="65"/>
      <c r="Q1134" s="65"/>
      <c r="R1134" s="65"/>
      <c r="S1134" s="65"/>
      <c r="AI1134" s="64"/>
    </row>
    <row r="1135" spans="1:35" ht="16.5">
      <c r="A1135" s="65"/>
      <c r="B1135" s="65"/>
      <c r="C1135" s="65"/>
      <c r="D1135" s="65"/>
      <c r="E1135" s="65"/>
      <c r="F1135" s="65"/>
      <c r="G1135" s="65"/>
      <c r="H1135" s="65"/>
      <c r="I1135" s="65"/>
      <c r="J1135" s="65"/>
      <c r="K1135" s="65"/>
      <c r="L1135" s="65"/>
      <c r="M1135" s="65"/>
      <c r="N1135" s="65"/>
      <c r="O1135" s="65"/>
      <c r="P1135" s="65"/>
      <c r="Q1135" s="65"/>
      <c r="R1135" s="65"/>
      <c r="S1135" s="65"/>
      <c r="AI1135" s="64"/>
    </row>
    <row r="1136" spans="1:35" ht="16.5">
      <c r="A1136" s="65"/>
      <c r="B1136" s="65"/>
      <c r="C1136" s="65"/>
      <c r="D1136" s="65"/>
      <c r="E1136" s="65"/>
      <c r="F1136" s="65"/>
      <c r="G1136" s="65"/>
      <c r="H1136" s="65"/>
      <c r="I1136" s="65"/>
      <c r="J1136" s="65"/>
      <c r="K1136" s="65"/>
      <c r="L1136" s="65"/>
      <c r="M1136" s="65"/>
      <c r="N1136" s="65"/>
      <c r="O1136" s="65"/>
      <c r="P1136" s="65"/>
      <c r="Q1136" s="65"/>
      <c r="R1136" s="65"/>
      <c r="S1136" s="65"/>
      <c r="AI1136" s="64"/>
    </row>
    <row r="1137" spans="1:35" ht="16.5">
      <c r="A1137" s="65"/>
      <c r="B1137" s="65"/>
      <c r="C1137" s="65"/>
      <c r="D1137" s="65"/>
      <c r="E1137" s="65"/>
      <c r="F1137" s="65"/>
      <c r="G1137" s="65"/>
      <c r="H1137" s="65"/>
      <c r="I1137" s="65"/>
      <c r="J1137" s="65"/>
      <c r="K1137" s="65"/>
      <c r="L1137" s="65"/>
      <c r="M1137" s="65"/>
      <c r="N1137" s="65"/>
      <c r="O1137" s="65"/>
      <c r="P1137" s="65"/>
      <c r="Q1137" s="65"/>
      <c r="R1137" s="65"/>
      <c r="S1137" s="65"/>
      <c r="AI1137" s="64"/>
    </row>
    <row r="1138" spans="1:35" ht="16.5">
      <c r="A1138" s="65"/>
      <c r="B1138" s="65"/>
      <c r="C1138" s="65"/>
      <c r="D1138" s="65"/>
      <c r="E1138" s="65"/>
      <c r="F1138" s="65"/>
      <c r="G1138" s="65"/>
      <c r="H1138" s="65"/>
      <c r="I1138" s="65"/>
      <c r="J1138" s="65"/>
      <c r="K1138" s="65"/>
      <c r="L1138" s="65"/>
      <c r="M1138" s="65"/>
      <c r="N1138" s="65"/>
      <c r="O1138" s="65"/>
      <c r="P1138" s="65"/>
      <c r="Q1138" s="65"/>
      <c r="R1138" s="65"/>
      <c r="S1138" s="65"/>
      <c r="AI1138" s="64"/>
    </row>
    <row r="1139" spans="1:35" ht="16.5">
      <c r="A1139" s="65"/>
      <c r="B1139" s="65"/>
      <c r="C1139" s="65"/>
      <c r="D1139" s="65"/>
      <c r="E1139" s="65"/>
      <c r="F1139" s="65"/>
      <c r="G1139" s="65"/>
      <c r="H1139" s="65"/>
      <c r="I1139" s="65"/>
      <c r="J1139" s="65"/>
      <c r="K1139" s="65"/>
      <c r="L1139" s="65"/>
      <c r="M1139" s="65"/>
      <c r="N1139" s="65"/>
      <c r="O1139" s="65"/>
      <c r="P1139" s="65"/>
      <c r="Q1139" s="65"/>
      <c r="R1139" s="65"/>
      <c r="S1139" s="65"/>
      <c r="AI1139" s="64"/>
    </row>
    <row r="1140" spans="1:35" ht="16.5">
      <c r="A1140" s="65"/>
      <c r="B1140" s="65"/>
      <c r="C1140" s="65"/>
      <c r="D1140" s="65"/>
      <c r="E1140" s="65"/>
      <c r="F1140" s="65"/>
      <c r="G1140" s="65"/>
      <c r="H1140" s="65"/>
      <c r="I1140" s="65"/>
      <c r="J1140" s="65"/>
      <c r="K1140" s="65"/>
      <c r="L1140" s="65"/>
      <c r="M1140" s="65"/>
      <c r="N1140" s="65"/>
      <c r="O1140" s="65"/>
      <c r="P1140" s="65"/>
      <c r="Q1140" s="65"/>
      <c r="R1140" s="65"/>
      <c r="S1140" s="65"/>
      <c r="AI1140" s="64"/>
    </row>
    <row r="1141" spans="1:35" ht="16.5">
      <c r="A1141" s="65"/>
      <c r="B1141" s="65"/>
      <c r="C1141" s="65"/>
      <c r="D1141" s="65"/>
      <c r="E1141" s="65"/>
      <c r="F1141" s="65"/>
      <c r="G1141" s="65"/>
      <c r="H1141" s="65"/>
      <c r="I1141" s="65"/>
      <c r="J1141" s="65"/>
      <c r="K1141" s="65"/>
      <c r="L1141" s="65"/>
      <c r="M1141" s="65"/>
      <c r="N1141" s="65"/>
      <c r="O1141" s="65"/>
      <c r="P1141" s="65"/>
      <c r="Q1141" s="65"/>
      <c r="R1141" s="65"/>
      <c r="S1141" s="65"/>
      <c r="AI1141" s="64"/>
    </row>
    <row r="1142" spans="1:35" ht="16.5">
      <c r="A1142" s="65"/>
      <c r="B1142" s="65"/>
      <c r="C1142" s="65"/>
      <c r="D1142" s="65"/>
      <c r="E1142" s="65"/>
      <c r="F1142" s="65"/>
      <c r="G1142" s="65"/>
      <c r="H1142" s="65"/>
      <c r="I1142" s="65"/>
      <c r="J1142" s="65"/>
      <c r="K1142" s="65"/>
      <c r="L1142" s="65"/>
      <c r="M1142" s="65"/>
      <c r="N1142" s="65"/>
      <c r="O1142" s="65"/>
      <c r="P1142" s="65"/>
      <c r="Q1142" s="65"/>
      <c r="R1142" s="65"/>
      <c r="S1142" s="65"/>
      <c r="AI1142" s="64"/>
    </row>
    <row r="1143" spans="1:35" ht="16.5">
      <c r="A1143" s="65"/>
      <c r="B1143" s="65"/>
      <c r="C1143" s="65"/>
      <c r="D1143" s="65"/>
      <c r="E1143" s="65"/>
      <c r="F1143" s="65"/>
      <c r="G1143" s="65"/>
      <c r="H1143" s="65"/>
      <c r="I1143" s="65"/>
      <c r="J1143" s="65"/>
      <c r="K1143" s="65"/>
      <c r="L1143" s="65"/>
      <c r="M1143" s="65"/>
      <c r="N1143" s="65"/>
      <c r="O1143" s="65"/>
      <c r="P1143" s="65"/>
      <c r="Q1143" s="65"/>
      <c r="R1143" s="65"/>
      <c r="S1143" s="65"/>
      <c r="AI1143" s="64"/>
    </row>
    <row r="1144" spans="1:35" ht="16.5">
      <c r="A1144" s="65"/>
      <c r="B1144" s="65"/>
      <c r="C1144" s="65"/>
      <c r="D1144" s="65"/>
      <c r="E1144" s="65"/>
      <c r="F1144" s="65"/>
      <c r="G1144" s="65"/>
      <c r="H1144" s="65"/>
      <c r="I1144" s="65"/>
      <c r="J1144" s="65"/>
      <c r="K1144" s="65"/>
      <c r="L1144" s="65"/>
      <c r="M1144" s="65"/>
      <c r="N1144" s="65"/>
      <c r="O1144" s="65"/>
      <c r="P1144" s="65"/>
      <c r="Q1144" s="65"/>
      <c r="R1144" s="65"/>
      <c r="S1144" s="65"/>
      <c r="AI1144" s="64"/>
    </row>
    <row r="1145" spans="1:35" ht="16.5">
      <c r="A1145" s="65"/>
      <c r="B1145" s="65"/>
      <c r="C1145" s="65"/>
      <c r="D1145" s="65"/>
      <c r="E1145" s="65"/>
      <c r="F1145" s="65"/>
      <c r="G1145" s="65"/>
      <c r="H1145" s="65"/>
      <c r="I1145" s="65"/>
      <c r="J1145" s="65"/>
      <c r="K1145" s="65"/>
      <c r="L1145" s="65"/>
      <c r="M1145" s="65"/>
      <c r="N1145" s="65"/>
      <c r="O1145" s="65"/>
      <c r="P1145" s="65"/>
      <c r="Q1145" s="65"/>
      <c r="R1145" s="65"/>
      <c r="S1145" s="65"/>
      <c r="AI1145" s="64"/>
    </row>
    <row r="1146" spans="1:35" ht="16.5">
      <c r="A1146" s="65"/>
      <c r="B1146" s="65"/>
      <c r="C1146" s="65"/>
      <c r="D1146" s="65"/>
      <c r="E1146" s="65"/>
      <c r="F1146" s="65"/>
      <c r="G1146" s="65"/>
      <c r="H1146" s="65"/>
      <c r="I1146" s="65"/>
      <c r="J1146" s="65"/>
      <c r="K1146" s="65"/>
      <c r="L1146" s="65"/>
      <c r="M1146" s="65"/>
      <c r="N1146" s="65"/>
      <c r="O1146" s="65"/>
      <c r="P1146" s="65"/>
      <c r="Q1146" s="65"/>
      <c r="R1146" s="65"/>
      <c r="S1146" s="65"/>
      <c r="AI1146" s="64"/>
    </row>
    <row r="1147" spans="1:35" ht="16.5">
      <c r="A1147" s="65"/>
      <c r="B1147" s="65"/>
      <c r="C1147" s="65"/>
      <c r="D1147" s="65"/>
      <c r="E1147" s="65"/>
      <c r="F1147" s="65"/>
      <c r="G1147" s="65"/>
      <c r="H1147" s="65"/>
      <c r="I1147" s="65"/>
      <c r="J1147" s="65"/>
      <c r="K1147" s="65"/>
      <c r="L1147" s="65"/>
      <c r="M1147" s="65"/>
      <c r="N1147" s="65"/>
      <c r="O1147" s="65"/>
      <c r="P1147" s="65"/>
      <c r="Q1147" s="65"/>
      <c r="R1147" s="65"/>
      <c r="S1147" s="65"/>
      <c r="AI1147" s="64"/>
    </row>
    <row r="1148" spans="1:35" ht="16.5">
      <c r="A1148" s="65"/>
      <c r="B1148" s="65"/>
      <c r="C1148" s="65"/>
      <c r="D1148" s="65"/>
      <c r="E1148" s="65"/>
      <c r="F1148" s="65"/>
      <c r="G1148" s="65"/>
      <c r="H1148" s="65"/>
      <c r="I1148" s="65"/>
      <c r="J1148" s="65"/>
      <c r="K1148" s="65"/>
      <c r="L1148" s="65"/>
      <c r="M1148" s="65"/>
      <c r="N1148" s="65"/>
      <c r="O1148" s="65"/>
      <c r="P1148" s="65"/>
      <c r="Q1148" s="65"/>
      <c r="R1148" s="65"/>
      <c r="S1148" s="65"/>
      <c r="AI1148" s="64"/>
    </row>
    <row r="1149" spans="1:35" ht="16.5">
      <c r="A1149" s="65"/>
      <c r="B1149" s="65"/>
      <c r="C1149" s="65"/>
      <c r="D1149" s="65"/>
      <c r="E1149" s="65"/>
      <c r="F1149" s="65"/>
      <c r="G1149" s="65"/>
      <c r="H1149" s="65"/>
      <c r="I1149" s="65"/>
      <c r="J1149" s="65"/>
      <c r="K1149" s="65"/>
      <c r="L1149" s="65"/>
      <c r="M1149" s="65"/>
      <c r="N1149" s="65"/>
      <c r="O1149" s="65"/>
      <c r="P1149" s="65"/>
      <c r="Q1149" s="65"/>
      <c r="R1149" s="65"/>
      <c r="S1149" s="65"/>
      <c r="AI1149" s="64"/>
    </row>
    <row r="1150" spans="1:35" ht="16.5">
      <c r="A1150" s="65"/>
      <c r="B1150" s="65"/>
      <c r="C1150" s="65"/>
      <c r="D1150" s="65"/>
      <c r="E1150" s="65"/>
      <c r="F1150" s="65"/>
      <c r="G1150" s="65"/>
      <c r="H1150" s="65"/>
      <c r="I1150" s="65"/>
      <c r="J1150" s="65"/>
      <c r="K1150" s="65"/>
      <c r="L1150" s="65"/>
      <c r="M1150" s="65"/>
      <c r="N1150" s="65"/>
      <c r="O1150" s="65"/>
      <c r="P1150" s="65"/>
      <c r="Q1150" s="65"/>
      <c r="R1150" s="65"/>
      <c r="S1150" s="65"/>
      <c r="AI1150" s="64"/>
    </row>
    <row r="1151" spans="1:35" ht="16.5">
      <c r="A1151" s="65"/>
      <c r="B1151" s="65"/>
      <c r="C1151" s="65"/>
      <c r="D1151" s="65"/>
      <c r="E1151" s="65"/>
      <c r="F1151" s="65"/>
      <c r="G1151" s="65"/>
      <c r="H1151" s="65"/>
      <c r="I1151" s="65"/>
      <c r="J1151" s="65"/>
      <c r="K1151" s="65"/>
      <c r="L1151" s="65"/>
      <c r="M1151" s="65"/>
      <c r="N1151" s="65"/>
      <c r="O1151" s="65"/>
      <c r="P1151" s="65"/>
      <c r="Q1151" s="65"/>
      <c r="R1151" s="65"/>
      <c r="S1151" s="65"/>
      <c r="AI1151" s="64"/>
    </row>
    <row r="1152" spans="1:35" ht="16.5">
      <c r="A1152" s="65"/>
      <c r="B1152" s="65"/>
      <c r="C1152" s="65"/>
      <c r="D1152" s="65"/>
      <c r="E1152" s="65"/>
      <c r="F1152" s="65"/>
      <c r="G1152" s="65"/>
      <c r="H1152" s="65"/>
      <c r="I1152" s="65"/>
      <c r="J1152" s="65"/>
      <c r="K1152" s="65"/>
      <c r="L1152" s="65"/>
      <c r="M1152" s="65"/>
      <c r="N1152" s="65"/>
      <c r="O1152" s="65"/>
      <c r="P1152" s="65"/>
      <c r="Q1152" s="65"/>
      <c r="R1152" s="65"/>
      <c r="S1152" s="65"/>
      <c r="AI1152" s="64"/>
    </row>
    <row r="1153" spans="1:35" ht="16.5">
      <c r="A1153" s="65"/>
      <c r="B1153" s="65"/>
      <c r="C1153" s="65"/>
      <c r="D1153" s="65"/>
      <c r="E1153" s="65"/>
      <c r="F1153" s="65"/>
      <c r="G1153" s="65"/>
      <c r="H1153" s="65"/>
      <c r="I1153" s="65"/>
      <c r="J1153" s="65"/>
      <c r="K1153" s="65"/>
      <c r="L1153" s="65"/>
      <c r="M1153" s="65"/>
      <c r="N1153" s="65"/>
      <c r="O1153" s="65"/>
      <c r="P1153" s="65"/>
      <c r="Q1153" s="65"/>
      <c r="R1153" s="65"/>
      <c r="S1153" s="65"/>
      <c r="AI1153" s="64"/>
    </row>
    <row r="1154" spans="1:35" ht="16.5">
      <c r="A1154" s="65"/>
      <c r="B1154" s="65"/>
      <c r="C1154" s="65"/>
      <c r="D1154" s="65"/>
      <c r="E1154" s="65"/>
      <c r="F1154" s="65"/>
      <c r="G1154" s="65"/>
      <c r="H1154" s="65"/>
      <c r="I1154" s="65"/>
      <c r="J1154" s="65"/>
      <c r="K1154" s="65"/>
      <c r="L1154" s="65"/>
      <c r="M1154" s="65"/>
      <c r="N1154" s="65"/>
      <c r="O1154" s="65"/>
      <c r="P1154" s="65"/>
      <c r="Q1154" s="65"/>
      <c r="R1154" s="65"/>
      <c r="S1154" s="65"/>
      <c r="AI1154" s="64"/>
    </row>
    <row r="1155" spans="1:35" ht="16.5">
      <c r="A1155" s="65"/>
      <c r="B1155" s="65"/>
      <c r="C1155" s="65"/>
      <c r="D1155" s="65"/>
      <c r="E1155" s="65"/>
      <c r="F1155" s="65"/>
      <c r="G1155" s="65"/>
      <c r="H1155" s="65"/>
      <c r="I1155" s="65"/>
      <c r="J1155" s="65"/>
      <c r="K1155" s="65"/>
      <c r="L1155" s="65"/>
      <c r="M1155" s="65"/>
      <c r="N1155" s="65"/>
      <c r="O1155" s="65"/>
      <c r="P1155" s="65"/>
      <c r="Q1155" s="65"/>
      <c r="R1155" s="65"/>
      <c r="S1155" s="65"/>
      <c r="AI1155" s="64"/>
    </row>
    <row r="1156" spans="1:35" ht="16.5">
      <c r="A1156" s="65"/>
      <c r="B1156" s="65"/>
      <c r="C1156" s="65"/>
      <c r="D1156" s="65"/>
      <c r="E1156" s="65"/>
      <c r="F1156" s="65"/>
      <c r="G1156" s="65"/>
      <c r="H1156" s="65"/>
      <c r="I1156" s="65"/>
      <c r="J1156" s="65"/>
      <c r="K1156" s="65"/>
      <c r="L1156" s="65"/>
      <c r="M1156" s="65"/>
      <c r="N1156" s="65"/>
      <c r="O1156" s="65"/>
      <c r="P1156" s="65"/>
      <c r="Q1156" s="65"/>
      <c r="R1156" s="65"/>
      <c r="S1156" s="65"/>
      <c r="AI1156" s="64"/>
    </row>
    <row r="1157" spans="1:35" ht="16.5">
      <c r="A1157" s="65"/>
      <c r="B1157" s="65"/>
      <c r="C1157" s="65"/>
      <c r="D1157" s="65"/>
      <c r="E1157" s="65"/>
      <c r="F1157" s="65"/>
      <c r="G1157" s="65"/>
      <c r="H1157" s="65"/>
      <c r="I1157" s="65"/>
      <c r="J1157" s="65"/>
      <c r="K1157" s="65"/>
      <c r="L1157" s="65"/>
      <c r="M1157" s="65"/>
      <c r="N1157" s="65"/>
      <c r="O1157" s="65"/>
      <c r="P1157" s="65"/>
      <c r="Q1157" s="65"/>
      <c r="R1157" s="65"/>
      <c r="S1157" s="65"/>
      <c r="AI1157" s="64"/>
    </row>
    <row r="1158" spans="1:35" ht="16.5">
      <c r="A1158" s="65"/>
      <c r="B1158" s="65"/>
      <c r="C1158" s="65"/>
      <c r="D1158" s="65"/>
      <c r="E1158" s="65"/>
      <c r="F1158" s="65"/>
      <c r="G1158" s="65"/>
      <c r="H1158" s="65"/>
      <c r="I1158" s="65"/>
      <c r="J1158" s="65"/>
      <c r="K1158" s="65"/>
      <c r="L1158" s="65"/>
      <c r="M1158" s="65"/>
      <c r="N1158" s="65"/>
      <c r="O1158" s="65"/>
      <c r="P1158" s="65"/>
      <c r="Q1158" s="65"/>
      <c r="R1158" s="65"/>
      <c r="S1158" s="65"/>
      <c r="AI1158" s="64"/>
    </row>
    <row r="1159" spans="1:35" ht="16.5">
      <c r="A1159" s="65"/>
      <c r="B1159" s="65"/>
      <c r="C1159" s="65"/>
      <c r="D1159" s="65"/>
      <c r="E1159" s="65"/>
      <c r="F1159" s="65"/>
      <c r="G1159" s="65"/>
      <c r="H1159" s="65"/>
      <c r="I1159" s="65"/>
      <c r="J1159" s="65"/>
      <c r="K1159" s="65"/>
      <c r="L1159" s="65"/>
      <c r="M1159" s="65"/>
      <c r="N1159" s="65"/>
      <c r="O1159" s="65"/>
      <c r="P1159" s="65"/>
      <c r="Q1159" s="65"/>
      <c r="R1159" s="65"/>
      <c r="S1159" s="65"/>
      <c r="AI1159" s="64"/>
    </row>
    <row r="1160" spans="1:35" ht="16.5">
      <c r="A1160" s="65"/>
      <c r="B1160" s="65"/>
      <c r="C1160" s="65"/>
      <c r="D1160" s="65"/>
      <c r="E1160" s="65"/>
      <c r="F1160" s="65"/>
      <c r="G1160" s="65"/>
      <c r="H1160" s="65"/>
      <c r="I1160" s="65"/>
      <c r="J1160" s="65"/>
      <c r="K1160" s="65"/>
      <c r="L1160" s="65"/>
      <c r="M1160" s="65"/>
      <c r="N1160" s="65"/>
      <c r="O1160" s="65"/>
      <c r="P1160" s="65"/>
      <c r="Q1160" s="65"/>
      <c r="R1160" s="65"/>
      <c r="S1160" s="65"/>
      <c r="AI1160" s="64"/>
    </row>
    <row r="1161" spans="1:35" ht="16.5">
      <c r="A1161" s="65"/>
      <c r="B1161" s="65"/>
      <c r="C1161" s="65"/>
      <c r="D1161" s="65"/>
      <c r="E1161" s="65"/>
      <c r="F1161" s="65"/>
      <c r="G1161" s="65"/>
      <c r="H1161" s="65"/>
      <c r="I1161" s="65"/>
      <c r="J1161" s="65"/>
      <c r="K1161" s="65"/>
      <c r="L1161" s="65"/>
      <c r="M1161" s="65"/>
      <c r="N1161" s="65"/>
      <c r="O1161" s="65"/>
      <c r="P1161" s="65"/>
      <c r="Q1161" s="65"/>
      <c r="R1161" s="65"/>
      <c r="S1161" s="65"/>
      <c r="AI1161" s="64"/>
    </row>
    <row r="1162" spans="1:35" ht="16.5">
      <c r="A1162" s="65"/>
      <c r="B1162" s="65"/>
      <c r="C1162" s="65"/>
      <c r="D1162" s="65"/>
      <c r="E1162" s="65"/>
      <c r="F1162" s="65"/>
      <c r="G1162" s="65"/>
      <c r="H1162" s="65"/>
      <c r="I1162" s="65"/>
      <c r="J1162" s="65"/>
      <c r="K1162" s="65"/>
      <c r="L1162" s="65"/>
      <c r="M1162" s="65"/>
      <c r="N1162" s="65"/>
      <c r="O1162" s="65"/>
      <c r="P1162" s="65"/>
      <c r="Q1162" s="65"/>
      <c r="R1162" s="65"/>
      <c r="S1162" s="65"/>
      <c r="AI1162" s="64"/>
    </row>
    <row r="1163" spans="1:35" ht="16.5">
      <c r="A1163" s="65"/>
      <c r="B1163" s="65"/>
      <c r="C1163" s="65"/>
      <c r="D1163" s="65"/>
      <c r="E1163" s="65"/>
      <c r="F1163" s="65"/>
      <c r="G1163" s="65"/>
      <c r="H1163" s="65"/>
      <c r="I1163" s="65"/>
      <c r="J1163" s="65"/>
      <c r="K1163" s="65"/>
      <c r="L1163" s="65"/>
      <c r="M1163" s="65"/>
      <c r="N1163" s="65"/>
      <c r="O1163" s="65"/>
      <c r="P1163" s="65"/>
      <c r="Q1163" s="65"/>
      <c r="R1163" s="65"/>
      <c r="S1163" s="65"/>
      <c r="AI1163" s="64"/>
    </row>
    <row r="1164" spans="1:35" ht="16.5">
      <c r="A1164" s="65"/>
      <c r="B1164" s="65"/>
      <c r="C1164" s="65"/>
      <c r="D1164" s="65"/>
      <c r="E1164" s="65"/>
      <c r="F1164" s="65"/>
      <c r="G1164" s="65"/>
      <c r="H1164" s="65"/>
      <c r="I1164" s="65"/>
      <c r="J1164" s="65"/>
      <c r="K1164" s="65"/>
      <c r="L1164" s="65"/>
      <c r="M1164" s="65"/>
      <c r="N1164" s="65"/>
      <c r="O1164" s="65"/>
      <c r="P1164" s="65"/>
      <c r="Q1164" s="65"/>
      <c r="R1164" s="65"/>
      <c r="S1164" s="65"/>
      <c r="AI1164" s="64"/>
    </row>
    <row r="1165" spans="1:35" ht="16.5">
      <c r="A1165" s="65"/>
      <c r="B1165" s="65"/>
      <c r="C1165" s="65"/>
      <c r="D1165" s="65"/>
      <c r="E1165" s="65"/>
      <c r="F1165" s="65"/>
      <c r="G1165" s="65"/>
      <c r="H1165" s="65"/>
      <c r="I1165" s="65"/>
      <c r="J1165" s="65"/>
      <c r="K1165" s="65"/>
      <c r="L1165" s="65"/>
      <c r="M1165" s="65"/>
      <c r="N1165" s="65"/>
      <c r="O1165" s="65"/>
      <c r="P1165" s="65"/>
      <c r="Q1165" s="65"/>
      <c r="R1165" s="65"/>
      <c r="S1165" s="65"/>
      <c r="AI1165" s="64"/>
    </row>
    <row r="1166" spans="1:35" ht="16.5">
      <c r="A1166" s="65"/>
      <c r="B1166" s="65"/>
      <c r="C1166" s="65"/>
      <c r="D1166" s="65"/>
      <c r="E1166" s="65"/>
      <c r="F1166" s="65"/>
      <c r="G1166" s="65"/>
      <c r="H1166" s="65"/>
      <c r="I1166" s="65"/>
      <c r="J1166" s="65"/>
      <c r="K1166" s="65"/>
      <c r="L1166" s="65"/>
      <c r="M1166" s="65"/>
      <c r="N1166" s="65"/>
      <c r="O1166" s="65"/>
      <c r="P1166" s="65"/>
      <c r="Q1166" s="65"/>
      <c r="R1166" s="65"/>
      <c r="S1166" s="65"/>
      <c r="AI1166" s="64"/>
    </row>
    <row r="1167" spans="1:35" ht="16.5">
      <c r="A1167" s="65"/>
      <c r="B1167" s="65"/>
      <c r="C1167" s="65"/>
      <c r="D1167" s="65"/>
      <c r="E1167" s="65"/>
      <c r="F1167" s="65"/>
      <c r="G1167" s="65"/>
      <c r="H1167" s="65"/>
      <c r="I1167" s="65"/>
      <c r="J1167" s="65"/>
      <c r="K1167" s="65"/>
      <c r="L1167" s="65"/>
      <c r="M1167" s="65"/>
      <c r="N1167" s="65"/>
      <c r="O1167" s="65"/>
      <c r="P1167" s="65"/>
      <c r="Q1167" s="65"/>
      <c r="R1167" s="65"/>
      <c r="S1167" s="65"/>
      <c r="AI1167" s="64"/>
    </row>
    <row r="1168" spans="1:35" ht="16.5">
      <c r="A1168" s="65"/>
      <c r="B1168" s="65"/>
      <c r="C1168" s="65"/>
      <c r="D1168" s="65"/>
      <c r="E1168" s="65"/>
      <c r="F1168" s="65"/>
      <c r="G1168" s="65"/>
      <c r="H1168" s="65"/>
      <c r="I1168" s="65"/>
      <c r="J1168" s="65"/>
      <c r="K1168" s="65"/>
      <c r="L1168" s="65"/>
      <c r="M1168" s="65"/>
      <c r="N1168" s="65"/>
      <c r="O1168" s="65"/>
      <c r="P1168" s="65"/>
      <c r="Q1168" s="65"/>
      <c r="R1168" s="65"/>
      <c r="S1168" s="65"/>
      <c r="AI1168" s="64"/>
    </row>
    <row r="1169" spans="1:35" ht="16.5">
      <c r="A1169" s="65"/>
      <c r="B1169" s="65"/>
      <c r="C1169" s="65"/>
      <c r="D1169" s="65"/>
      <c r="E1169" s="65"/>
      <c r="F1169" s="65"/>
      <c r="G1169" s="65"/>
      <c r="H1169" s="65"/>
      <c r="I1169" s="65"/>
      <c r="J1169" s="65"/>
      <c r="K1169" s="65"/>
      <c r="L1169" s="65"/>
      <c r="M1169" s="65"/>
      <c r="N1169" s="65"/>
      <c r="O1169" s="65"/>
      <c r="P1169" s="65"/>
      <c r="Q1169" s="65"/>
      <c r="R1169" s="65"/>
      <c r="S1169" s="65"/>
      <c r="AI1169" s="64"/>
    </row>
    <row r="1170" spans="1:35" ht="16.5">
      <c r="A1170" s="65"/>
      <c r="B1170" s="65"/>
      <c r="C1170" s="65"/>
      <c r="D1170" s="65"/>
      <c r="E1170" s="65"/>
      <c r="F1170" s="65"/>
      <c r="G1170" s="65"/>
      <c r="H1170" s="65"/>
      <c r="I1170" s="65"/>
      <c r="J1170" s="65"/>
      <c r="K1170" s="65"/>
      <c r="L1170" s="65"/>
      <c r="M1170" s="65"/>
      <c r="N1170" s="65"/>
      <c r="O1170" s="65"/>
      <c r="P1170" s="65"/>
      <c r="Q1170" s="65"/>
      <c r="R1170" s="65"/>
      <c r="S1170" s="65"/>
      <c r="AI1170" s="64"/>
    </row>
    <row r="1171" spans="1:35" ht="16.5">
      <c r="A1171" s="65"/>
      <c r="B1171" s="65"/>
      <c r="C1171" s="65"/>
      <c r="D1171" s="65"/>
      <c r="E1171" s="65"/>
      <c r="F1171" s="65"/>
      <c r="G1171" s="65"/>
      <c r="H1171" s="65"/>
      <c r="I1171" s="65"/>
      <c r="J1171" s="65"/>
      <c r="K1171" s="65"/>
      <c r="L1171" s="65"/>
      <c r="M1171" s="65"/>
      <c r="N1171" s="65"/>
      <c r="O1171" s="65"/>
      <c r="P1171" s="65"/>
      <c r="Q1171" s="65"/>
      <c r="R1171" s="65"/>
      <c r="S1171" s="65"/>
      <c r="AI1171" s="64"/>
    </row>
    <row r="1172" spans="1:35" ht="16.5">
      <c r="A1172" s="65"/>
      <c r="B1172" s="65"/>
      <c r="C1172" s="65"/>
      <c r="D1172" s="65"/>
      <c r="E1172" s="65"/>
      <c r="F1172" s="65"/>
      <c r="G1172" s="65"/>
      <c r="H1172" s="65"/>
      <c r="I1172" s="65"/>
      <c r="J1172" s="65"/>
      <c r="K1172" s="65"/>
      <c r="L1172" s="65"/>
      <c r="M1172" s="65"/>
      <c r="N1172" s="65"/>
      <c r="O1172" s="65"/>
      <c r="P1172" s="65"/>
      <c r="Q1172" s="65"/>
      <c r="R1172" s="65"/>
      <c r="S1172" s="65"/>
      <c r="AI1172" s="64"/>
    </row>
    <row r="1173" spans="1:35" ht="16.5">
      <c r="A1173" s="65"/>
      <c r="B1173" s="65"/>
      <c r="C1173" s="65"/>
      <c r="D1173" s="65"/>
      <c r="E1173" s="65"/>
      <c r="F1173" s="65"/>
      <c r="G1173" s="65"/>
      <c r="H1173" s="65"/>
      <c r="I1173" s="65"/>
      <c r="J1173" s="65"/>
      <c r="K1173" s="65"/>
      <c r="L1173" s="65"/>
      <c r="M1173" s="65"/>
      <c r="N1173" s="65"/>
      <c r="O1173" s="65"/>
      <c r="P1173" s="65"/>
      <c r="Q1173" s="65"/>
      <c r="R1173" s="65"/>
      <c r="S1173" s="65"/>
      <c r="AI1173" s="64"/>
    </row>
    <row r="1174" spans="1:35" ht="16.5">
      <c r="A1174" s="65"/>
      <c r="B1174" s="65"/>
      <c r="C1174" s="65"/>
      <c r="D1174" s="65"/>
      <c r="E1174" s="65"/>
      <c r="F1174" s="65"/>
      <c r="G1174" s="65"/>
      <c r="H1174" s="65"/>
      <c r="I1174" s="65"/>
      <c r="J1174" s="65"/>
      <c r="K1174" s="65"/>
      <c r="L1174" s="65"/>
      <c r="M1174" s="65"/>
      <c r="N1174" s="65"/>
      <c r="O1174" s="65"/>
      <c r="P1174" s="65"/>
      <c r="Q1174" s="65"/>
      <c r="R1174" s="65"/>
      <c r="S1174" s="65"/>
      <c r="AI1174" s="64"/>
    </row>
    <row r="1175" spans="1:35" ht="16.5">
      <c r="A1175" s="65"/>
      <c r="B1175" s="65"/>
      <c r="C1175" s="65"/>
      <c r="D1175" s="65"/>
      <c r="E1175" s="65"/>
      <c r="F1175" s="65"/>
      <c r="G1175" s="65"/>
      <c r="H1175" s="65"/>
      <c r="I1175" s="65"/>
      <c r="J1175" s="65"/>
      <c r="K1175" s="65"/>
      <c r="L1175" s="65"/>
      <c r="M1175" s="65"/>
      <c r="N1175" s="65"/>
      <c r="O1175" s="65"/>
      <c r="P1175" s="65"/>
      <c r="Q1175" s="65"/>
      <c r="R1175" s="65"/>
      <c r="S1175" s="65"/>
      <c r="AI1175" s="64"/>
    </row>
    <row r="1176" spans="1:35" ht="16.5">
      <c r="A1176" s="65"/>
      <c r="B1176" s="65"/>
      <c r="C1176" s="65"/>
      <c r="D1176" s="65"/>
      <c r="E1176" s="65"/>
      <c r="F1176" s="65"/>
      <c r="G1176" s="65"/>
      <c r="H1176" s="65"/>
      <c r="I1176" s="65"/>
      <c r="J1176" s="65"/>
      <c r="K1176" s="65"/>
      <c r="L1176" s="65"/>
      <c r="M1176" s="65"/>
      <c r="N1176" s="65"/>
      <c r="O1176" s="65"/>
      <c r="P1176" s="65"/>
      <c r="Q1176" s="65"/>
      <c r="R1176" s="65"/>
      <c r="S1176" s="65"/>
      <c r="AI1176" s="64"/>
    </row>
    <row r="1177" spans="1:35" ht="16.5">
      <c r="A1177" s="65"/>
      <c r="B1177" s="65"/>
      <c r="C1177" s="65"/>
      <c r="D1177" s="65"/>
      <c r="E1177" s="65"/>
      <c r="F1177" s="65"/>
      <c r="G1177" s="65"/>
      <c r="H1177" s="65"/>
      <c r="I1177" s="65"/>
      <c r="J1177" s="65"/>
      <c r="K1177" s="65"/>
      <c r="L1177" s="65"/>
      <c r="M1177" s="65"/>
      <c r="N1177" s="65"/>
      <c r="O1177" s="65"/>
      <c r="P1177" s="65"/>
      <c r="Q1177" s="65"/>
      <c r="R1177" s="65"/>
      <c r="S1177" s="65"/>
      <c r="AI1177" s="64"/>
    </row>
    <row r="1178" spans="1:35" ht="16.5">
      <c r="A1178" s="65"/>
      <c r="B1178" s="65"/>
      <c r="C1178" s="65"/>
      <c r="D1178" s="65"/>
      <c r="E1178" s="65"/>
      <c r="F1178" s="65"/>
      <c r="G1178" s="65"/>
      <c r="H1178" s="65"/>
      <c r="I1178" s="65"/>
      <c r="J1178" s="65"/>
      <c r="K1178" s="65"/>
      <c r="L1178" s="65"/>
      <c r="M1178" s="65"/>
      <c r="N1178" s="65"/>
      <c r="O1178" s="65"/>
      <c r="P1178" s="65"/>
      <c r="Q1178" s="65"/>
      <c r="R1178" s="65"/>
      <c r="S1178" s="65"/>
      <c r="AI1178" s="64"/>
    </row>
    <row r="1179" spans="1:35" ht="16.5">
      <c r="A1179" s="65"/>
      <c r="B1179" s="65"/>
      <c r="C1179" s="65"/>
      <c r="D1179" s="65"/>
      <c r="E1179" s="65"/>
      <c r="F1179" s="65"/>
      <c r="G1179" s="65"/>
      <c r="H1179" s="65"/>
      <c r="I1179" s="65"/>
      <c r="J1179" s="65"/>
      <c r="K1179" s="65"/>
      <c r="L1179" s="65"/>
      <c r="M1179" s="65"/>
      <c r="N1179" s="65"/>
      <c r="O1179" s="65"/>
      <c r="P1179" s="65"/>
      <c r="Q1179" s="65"/>
      <c r="R1179" s="65"/>
      <c r="S1179" s="65"/>
      <c r="AI1179" s="64"/>
    </row>
    <row r="1180" spans="1:35" ht="16.5">
      <c r="A1180" s="65"/>
      <c r="B1180" s="65"/>
      <c r="C1180" s="65"/>
      <c r="D1180" s="65"/>
      <c r="E1180" s="65"/>
      <c r="F1180" s="65"/>
      <c r="G1180" s="65"/>
      <c r="H1180" s="65"/>
      <c r="I1180" s="65"/>
      <c r="J1180" s="65"/>
      <c r="K1180" s="65"/>
      <c r="L1180" s="65"/>
      <c r="M1180" s="65"/>
      <c r="N1180" s="65"/>
      <c r="O1180" s="65"/>
      <c r="P1180" s="65"/>
      <c r="Q1180" s="65"/>
      <c r="R1180" s="65"/>
      <c r="S1180" s="65"/>
      <c r="AI1180" s="64"/>
    </row>
    <row r="1181" spans="1:35" ht="16.5">
      <c r="A1181" s="65"/>
      <c r="B1181" s="65"/>
      <c r="C1181" s="65"/>
      <c r="D1181" s="65"/>
      <c r="E1181" s="65"/>
      <c r="F1181" s="65"/>
      <c r="G1181" s="65"/>
      <c r="H1181" s="65"/>
      <c r="I1181" s="65"/>
      <c r="J1181" s="65"/>
      <c r="K1181" s="65"/>
      <c r="L1181" s="65"/>
      <c r="M1181" s="65"/>
      <c r="N1181" s="65"/>
      <c r="O1181" s="65"/>
      <c r="P1181" s="65"/>
      <c r="Q1181" s="65"/>
      <c r="R1181" s="65"/>
      <c r="S1181" s="65"/>
      <c r="AI1181" s="64"/>
    </row>
    <row r="1182" spans="1:35" ht="16.5">
      <c r="A1182" s="65"/>
      <c r="B1182" s="65"/>
      <c r="C1182" s="65"/>
      <c r="D1182" s="65"/>
      <c r="E1182" s="65"/>
      <c r="F1182" s="65"/>
      <c r="G1182" s="65"/>
      <c r="H1182" s="65"/>
      <c r="I1182" s="65"/>
      <c r="J1182" s="65"/>
      <c r="K1182" s="65"/>
      <c r="L1182" s="65"/>
      <c r="M1182" s="65"/>
      <c r="N1182" s="65"/>
      <c r="O1182" s="65"/>
      <c r="P1182" s="65"/>
      <c r="Q1182" s="65"/>
      <c r="R1182" s="65"/>
      <c r="S1182" s="65"/>
      <c r="AI1182" s="64"/>
    </row>
    <row r="1183" spans="1:35" ht="16.5">
      <c r="A1183" s="65"/>
      <c r="B1183" s="65"/>
      <c r="C1183" s="65"/>
      <c r="D1183" s="65"/>
      <c r="E1183" s="65"/>
      <c r="F1183" s="65"/>
      <c r="G1183" s="65"/>
      <c r="H1183" s="65"/>
      <c r="I1183" s="65"/>
      <c r="J1183" s="65"/>
      <c r="K1183" s="65"/>
      <c r="L1183" s="65"/>
      <c r="M1183" s="65"/>
      <c r="N1183" s="65"/>
      <c r="O1183" s="65"/>
      <c r="P1183" s="65"/>
      <c r="Q1183" s="65"/>
      <c r="R1183" s="65"/>
      <c r="S1183" s="65"/>
      <c r="AI1183" s="64"/>
    </row>
    <row r="1184" spans="1:35" ht="16.5">
      <c r="A1184" s="65"/>
      <c r="B1184" s="65"/>
      <c r="C1184" s="65"/>
      <c r="D1184" s="65"/>
      <c r="E1184" s="65"/>
      <c r="F1184" s="65"/>
      <c r="G1184" s="65"/>
      <c r="H1184" s="65"/>
      <c r="I1184" s="65"/>
      <c r="J1184" s="65"/>
      <c r="K1184" s="65"/>
      <c r="L1184" s="65"/>
      <c r="M1184" s="65"/>
      <c r="N1184" s="65"/>
      <c r="O1184" s="65"/>
      <c r="P1184" s="65"/>
      <c r="Q1184" s="65"/>
      <c r="R1184" s="65"/>
      <c r="S1184" s="65"/>
      <c r="AI1184" s="64"/>
    </row>
    <row r="1185" spans="1:35" ht="16.5">
      <c r="A1185" s="65"/>
      <c r="B1185" s="65"/>
      <c r="C1185" s="65"/>
      <c r="D1185" s="65"/>
      <c r="E1185" s="65"/>
      <c r="F1185" s="65"/>
      <c r="G1185" s="65"/>
      <c r="H1185" s="65"/>
      <c r="I1185" s="65"/>
      <c r="J1185" s="65"/>
      <c r="K1185" s="65"/>
      <c r="L1185" s="65"/>
      <c r="M1185" s="65"/>
      <c r="N1185" s="65"/>
      <c r="O1185" s="65"/>
      <c r="P1185" s="65"/>
      <c r="Q1185" s="65"/>
      <c r="R1185" s="65"/>
      <c r="S1185" s="65"/>
      <c r="AI1185" s="64"/>
    </row>
    <row r="1186" spans="1:35" ht="16.5">
      <c r="A1186" s="65"/>
      <c r="B1186" s="65"/>
      <c r="C1186" s="65"/>
      <c r="D1186" s="65"/>
      <c r="E1186" s="65"/>
      <c r="F1186" s="65"/>
      <c r="G1186" s="65"/>
      <c r="H1186" s="65"/>
      <c r="I1186" s="65"/>
      <c r="J1186" s="65"/>
      <c r="K1186" s="65"/>
      <c r="L1186" s="65"/>
      <c r="M1186" s="65"/>
      <c r="N1186" s="65"/>
      <c r="O1186" s="65"/>
      <c r="P1186" s="65"/>
      <c r="Q1186" s="65"/>
      <c r="R1186" s="65"/>
      <c r="S1186" s="65"/>
      <c r="AI1186" s="64"/>
    </row>
    <row r="1187" spans="1:35" ht="16.5">
      <c r="A1187" s="65"/>
      <c r="B1187" s="65"/>
      <c r="C1187" s="65"/>
      <c r="D1187" s="65"/>
      <c r="E1187" s="65"/>
      <c r="F1187" s="65"/>
      <c r="G1187" s="65"/>
      <c r="H1187" s="65"/>
      <c r="I1187" s="65"/>
      <c r="J1187" s="65"/>
      <c r="K1187" s="65"/>
      <c r="L1187" s="65"/>
      <c r="M1187" s="65"/>
      <c r="N1187" s="65"/>
      <c r="O1187" s="65"/>
      <c r="P1187" s="65"/>
      <c r="Q1187" s="65"/>
      <c r="R1187" s="65"/>
      <c r="S1187" s="65"/>
      <c r="AI1187" s="64"/>
    </row>
    <row r="1188" spans="1:35" ht="16.5">
      <c r="A1188" s="65"/>
      <c r="B1188" s="65"/>
      <c r="C1188" s="65"/>
      <c r="D1188" s="65"/>
      <c r="E1188" s="65"/>
      <c r="F1188" s="65"/>
      <c r="G1188" s="65"/>
      <c r="H1188" s="65"/>
      <c r="I1188" s="65"/>
      <c r="J1188" s="65"/>
      <c r="K1188" s="65"/>
      <c r="L1188" s="65"/>
      <c r="M1188" s="65"/>
      <c r="N1188" s="65"/>
      <c r="O1188" s="65"/>
      <c r="P1188" s="65"/>
      <c r="Q1188" s="65"/>
      <c r="R1188" s="65"/>
      <c r="S1188" s="65"/>
      <c r="AI1188" s="64"/>
    </row>
    <row r="1189" spans="1:35" ht="16.5">
      <c r="A1189" s="65"/>
      <c r="B1189" s="65"/>
      <c r="C1189" s="65"/>
      <c r="D1189" s="65"/>
      <c r="E1189" s="65"/>
      <c r="F1189" s="65"/>
      <c r="G1189" s="65"/>
      <c r="H1189" s="65"/>
      <c r="I1189" s="65"/>
      <c r="J1189" s="65"/>
      <c r="K1189" s="65"/>
      <c r="L1189" s="65"/>
      <c r="M1189" s="65"/>
      <c r="N1189" s="65"/>
      <c r="O1189" s="65"/>
      <c r="P1189" s="65"/>
      <c r="Q1189" s="65"/>
      <c r="R1189" s="65"/>
      <c r="S1189" s="65"/>
      <c r="AI1189" s="64"/>
    </row>
    <row r="1190" spans="1:35" ht="16.5">
      <c r="A1190" s="65"/>
      <c r="B1190" s="65"/>
      <c r="C1190" s="65"/>
      <c r="D1190" s="65"/>
      <c r="E1190" s="65"/>
      <c r="F1190" s="65"/>
      <c r="G1190" s="65"/>
      <c r="H1190" s="65"/>
      <c r="I1190" s="65"/>
      <c r="J1190" s="65"/>
      <c r="K1190" s="65"/>
      <c r="L1190" s="65"/>
      <c r="M1190" s="65"/>
      <c r="N1190" s="65"/>
      <c r="O1190" s="65"/>
      <c r="P1190" s="65"/>
      <c r="Q1190" s="65"/>
      <c r="R1190" s="65"/>
      <c r="S1190" s="65"/>
      <c r="AI1190" s="64"/>
    </row>
    <row r="1191" spans="1:35" ht="16.5">
      <c r="A1191" s="65"/>
      <c r="B1191" s="65"/>
      <c r="C1191" s="65"/>
      <c r="D1191" s="65"/>
      <c r="E1191" s="65"/>
      <c r="F1191" s="65"/>
      <c r="G1191" s="65"/>
      <c r="H1191" s="65"/>
      <c r="I1191" s="65"/>
      <c r="J1191" s="65"/>
      <c r="K1191" s="65"/>
      <c r="L1191" s="65"/>
      <c r="M1191" s="65"/>
      <c r="N1191" s="65"/>
      <c r="O1191" s="65"/>
      <c r="P1191" s="65"/>
      <c r="Q1191" s="65"/>
      <c r="R1191" s="65"/>
      <c r="S1191" s="65"/>
      <c r="AI1191" s="64"/>
    </row>
    <row r="1192" spans="1:35" ht="16.5">
      <c r="A1192" s="65"/>
      <c r="B1192" s="65"/>
      <c r="C1192" s="65"/>
      <c r="D1192" s="65"/>
      <c r="E1192" s="65"/>
      <c r="F1192" s="65"/>
      <c r="G1192" s="65"/>
      <c r="H1192" s="65"/>
      <c r="I1192" s="65"/>
      <c r="J1192" s="65"/>
      <c r="K1192" s="65"/>
      <c r="L1192" s="65"/>
      <c r="M1192" s="65"/>
      <c r="N1192" s="65"/>
      <c r="O1192" s="65"/>
      <c r="P1192" s="65"/>
      <c r="Q1192" s="65"/>
      <c r="R1192" s="65"/>
      <c r="S1192" s="65"/>
      <c r="AI1192" s="64"/>
    </row>
    <row r="1193" spans="1:35" ht="16.5">
      <c r="A1193" s="65"/>
      <c r="B1193" s="65"/>
      <c r="C1193" s="65"/>
      <c r="D1193" s="65"/>
      <c r="E1193" s="65"/>
      <c r="F1193" s="65"/>
      <c r="G1193" s="65"/>
      <c r="H1193" s="65"/>
      <c r="I1193" s="65"/>
      <c r="J1193" s="65"/>
      <c r="K1193" s="65"/>
      <c r="L1193" s="65"/>
      <c r="M1193" s="65"/>
      <c r="N1193" s="65"/>
      <c r="O1193" s="65"/>
      <c r="P1193" s="65"/>
      <c r="Q1193" s="65"/>
      <c r="R1193" s="65"/>
      <c r="S1193" s="65"/>
      <c r="AI1193" s="64"/>
    </row>
    <row r="1194" spans="1:35" ht="16.5">
      <c r="A1194" s="65"/>
      <c r="B1194" s="65"/>
      <c r="C1194" s="65"/>
      <c r="D1194" s="65"/>
      <c r="E1194" s="65"/>
      <c r="F1194" s="65"/>
      <c r="G1194" s="65"/>
      <c r="H1194" s="65"/>
      <c r="I1194" s="65"/>
      <c r="J1194" s="65"/>
      <c r="K1194" s="65"/>
      <c r="L1194" s="65"/>
      <c r="M1194" s="65"/>
      <c r="N1194" s="65"/>
      <c r="O1194" s="65"/>
      <c r="P1194" s="65"/>
      <c r="Q1194" s="65"/>
      <c r="R1194" s="65"/>
      <c r="S1194" s="65"/>
      <c r="AI1194" s="64"/>
    </row>
    <row r="1195" spans="1:35" ht="16.5">
      <c r="A1195" s="65"/>
      <c r="B1195" s="65"/>
      <c r="C1195" s="65"/>
      <c r="D1195" s="65"/>
      <c r="E1195" s="65"/>
      <c r="F1195" s="65"/>
      <c r="G1195" s="65"/>
      <c r="H1195" s="65"/>
      <c r="I1195" s="65"/>
      <c r="J1195" s="65"/>
      <c r="K1195" s="65"/>
      <c r="L1195" s="65"/>
      <c r="M1195" s="65"/>
      <c r="N1195" s="65"/>
      <c r="O1195" s="65"/>
      <c r="P1195" s="65"/>
      <c r="Q1195" s="65"/>
      <c r="R1195" s="65"/>
      <c r="S1195" s="65"/>
      <c r="AI1195" s="64"/>
    </row>
    <row r="1196" spans="1:35" ht="16.5">
      <c r="A1196" s="65"/>
      <c r="B1196" s="65"/>
      <c r="C1196" s="65"/>
      <c r="D1196" s="65"/>
      <c r="E1196" s="65"/>
      <c r="F1196" s="65"/>
      <c r="G1196" s="65"/>
      <c r="H1196" s="65"/>
      <c r="I1196" s="65"/>
      <c r="J1196" s="65"/>
      <c r="K1196" s="65"/>
      <c r="L1196" s="65"/>
      <c r="M1196" s="65"/>
      <c r="N1196" s="65"/>
      <c r="O1196" s="65"/>
      <c r="P1196" s="65"/>
      <c r="Q1196" s="65"/>
      <c r="R1196" s="65"/>
      <c r="S1196" s="65"/>
      <c r="AI1196" s="64"/>
    </row>
    <row r="1197" spans="1:35" ht="16.5">
      <c r="A1197" s="65"/>
      <c r="B1197" s="65"/>
      <c r="C1197" s="65"/>
      <c r="D1197" s="65"/>
      <c r="E1197" s="65"/>
      <c r="F1197" s="65"/>
      <c r="G1197" s="65"/>
      <c r="H1197" s="65"/>
      <c r="I1197" s="65"/>
      <c r="J1197" s="65"/>
      <c r="K1197" s="65"/>
      <c r="L1197" s="65"/>
      <c r="M1197" s="65"/>
      <c r="N1197" s="65"/>
      <c r="O1197" s="65"/>
      <c r="P1197" s="65"/>
      <c r="Q1197" s="65"/>
      <c r="R1197" s="65"/>
      <c r="S1197" s="65"/>
      <c r="AI1197" s="64"/>
    </row>
    <row r="1198" spans="1:35" ht="16.5">
      <c r="A1198" s="65"/>
      <c r="B1198" s="65"/>
      <c r="C1198" s="65"/>
      <c r="D1198" s="65"/>
      <c r="E1198" s="65"/>
      <c r="F1198" s="65"/>
      <c r="G1198" s="65"/>
      <c r="H1198" s="65"/>
      <c r="I1198" s="65"/>
      <c r="J1198" s="65"/>
      <c r="K1198" s="65"/>
      <c r="L1198" s="65"/>
      <c r="M1198" s="65"/>
      <c r="N1198" s="65"/>
      <c r="O1198" s="65"/>
      <c r="P1198" s="65"/>
      <c r="Q1198" s="65"/>
      <c r="R1198" s="65"/>
      <c r="S1198" s="65"/>
      <c r="AI1198" s="64"/>
    </row>
    <row r="1199" spans="1:35" ht="16.5">
      <c r="A1199" s="65"/>
      <c r="B1199" s="65"/>
      <c r="C1199" s="65"/>
      <c r="D1199" s="65"/>
      <c r="E1199" s="65"/>
      <c r="F1199" s="65"/>
      <c r="G1199" s="65"/>
      <c r="H1199" s="65"/>
      <c r="I1199" s="65"/>
      <c r="J1199" s="65"/>
      <c r="K1199" s="65"/>
      <c r="L1199" s="65"/>
      <c r="M1199" s="65"/>
      <c r="N1199" s="65"/>
      <c r="O1199" s="65"/>
      <c r="P1199" s="65"/>
      <c r="Q1199" s="65"/>
      <c r="R1199" s="65"/>
      <c r="S1199" s="65"/>
      <c r="AI1199" s="64"/>
    </row>
    <row r="1200" spans="1:35" ht="16.5">
      <c r="A1200" s="65"/>
      <c r="B1200" s="65"/>
      <c r="C1200" s="65"/>
      <c r="D1200" s="65"/>
      <c r="E1200" s="65"/>
      <c r="F1200" s="65"/>
      <c r="G1200" s="65"/>
      <c r="H1200" s="65"/>
      <c r="I1200" s="65"/>
      <c r="J1200" s="65"/>
      <c r="K1200" s="65"/>
      <c r="L1200" s="65"/>
      <c r="M1200" s="65"/>
      <c r="N1200" s="65"/>
      <c r="O1200" s="65"/>
      <c r="P1200" s="65"/>
      <c r="Q1200" s="65"/>
      <c r="R1200" s="65"/>
      <c r="S1200" s="65"/>
      <c r="AI1200" s="64"/>
    </row>
    <row r="1201" spans="1:35" ht="16.5">
      <c r="A1201" s="65"/>
      <c r="B1201" s="65"/>
      <c r="C1201" s="65"/>
      <c r="D1201" s="65"/>
      <c r="E1201" s="65"/>
      <c r="F1201" s="65"/>
      <c r="G1201" s="65"/>
      <c r="H1201" s="65"/>
      <c r="I1201" s="65"/>
      <c r="J1201" s="65"/>
      <c r="K1201" s="65"/>
      <c r="L1201" s="65"/>
      <c r="M1201" s="65"/>
      <c r="N1201" s="65"/>
      <c r="O1201" s="65"/>
      <c r="P1201" s="65"/>
      <c r="Q1201" s="65"/>
      <c r="R1201" s="65"/>
      <c r="S1201" s="65"/>
      <c r="AI1201" s="64"/>
    </row>
    <row r="1202" spans="1:35" ht="16.5">
      <c r="A1202" s="65"/>
      <c r="B1202" s="65"/>
      <c r="C1202" s="65"/>
      <c r="D1202" s="65"/>
      <c r="E1202" s="65"/>
      <c r="F1202" s="65"/>
      <c r="G1202" s="65"/>
      <c r="H1202" s="65"/>
      <c r="I1202" s="65"/>
      <c r="J1202" s="65"/>
      <c r="K1202" s="65"/>
      <c r="L1202" s="65"/>
      <c r="M1202" s="65"/>
      <c r="N1202" s="65"/>
      <c r="O1202" s="65"/>
      <c r="P1202" s="65"/>
      <c r="Q1202" s="65"/>
      <c r="R1202" s="65"/>
      <c r="S1202" s="65"/>
      <c r="AI1202" s="64"/>
    </row>
    <row r="1203" spans="1:35" ht="16.5">
      <c r="A1203" s="65"/>
      <c r="B1203" s="65"/>
      <c r="C1203" s="65"/>
      <c r="D1203" s="65"/>
      <c r="E1203" s="65"/>
      <c r="F1203" s="65"/>
      <c r="G1203" s="65"/>
      <c r="H1203" s="65"/>
      <c r="I1203" s="65"/>
      <c r="J1203" s="65"/>
      <c r="K1203" s="65"/>
      <c r="L1203" s="65"/>
      <c r="M1203" s="65"/>
      <c r="N1203" s="65"/>
      <c r="O1203" s="65"/>
      <c r="P1203" s="65"/>
      <c r="Q1203" s="65"/>
      <c r="R1203" s="65"/>
      <c r="S1203" s="65"/>
      <c r="AI1203" s="64"/>
    </row>
    <row r="1204" spans="1:35" ht="16.5">
      <c r="A1204" s="65"/>
      <c r="B1204" s="65"/>
      <c r="C1204" s="65"/>
      <c r="D1204" s="65"/>
      <c r="E1204" s="65"/>
      <c r="F1204" s="65"/>
      <c r="G1204" s="65"/>
      <c r="H1204" s="65"/>
      <c r="I1204" s="65"/>
      <c r="J1204" s="65"/>
      <c r="K1204" s="65"/>
      <c r="L1204" s="65"/>
      <c r="M1204" s="65"/>
      <c r="N1204" s="65"/>
      <c r="O1204" s="65"/>
      <c r="P1204" s="65"/>
      <c r="Q1204" s="65"/>
      <c r="R1204" s="65"/>
      <c r="S1204" s="65"/>
      <c r="AI1204" s="64"/>
    </row>
    <row r="1205" spans="1:35" ht="16.5">
      <c r="A1205" s="65"/>
      <c r="B1205" s="65"/>
      <c r="C1205" s="65"/>
      <c r="D1205" s="65"/>
      <c r="E1205" s="65"/>
      <c r="F1205" s="65"/>
      <c r="G1205" s="65"/>
      <c r="H1205" s="65"/>
      <c r="I1205" s="65"/>
      <c r="J1205" s="65"/>
      <c r="K1205" s="65"/>
      <c r="L1205" s="65"/>
      <c r="M1205" s="65"/>
      <c r="N1205" s="65"/>
      <c r="O1205" s="65"/>
      <c r="P1205" s="65"/>
      <c r="Q1205" s="65"/>
      <c r="R1205" s="65"/>
      <c r="S1205" s="65"/>
      <c r="AI1205" s="64"/>
    </row>
    <row r="1206" spans="1:35" ht="16.5">
      <c r="A1206" s="65"/>
      <c r="B1206" s="65"/>
      <c r="C1206" s="65"/>
      <c r="D1206" s="65"/>
      <c r="E1206" s="65"/>
      <c r="F1206" s="65"/>
      <c r="G1206" s="65"/>
      <c r="H1206" s="65"/>
      <c r="I1206" s="65"/>
      <c r="J1206" s="65"/>
      <c r="K1206" s="65"/>
      <c r="L1206" s="65"/>
      <c r="M1206" s="65"/>
      <c r="N1206" s="65"/>
      <c r="O1206" s="65"/>
      <c r="P1206" s="65"/>
      <c r="Q1206" s="65"/>
      <c r="R1206" s="65"/>
      <c r="S1206" s="65"/>
      <c r="AI1206" s="64"/>
    </row>
    <row r="1207" spans="1:35" ht="16.5">
      <c r="A1207" s="65"/>
      <c r="B1207" s="65"/>
      <c r="C1207" s="65"/>
      <c r="D1207" s="65"/>
      <c r="E1207" s="65"/>
      <c r="F1207" s="65"/>
      <c r="G1207" s="65"/>
      <c r="H1207" s="65"/>
      <c r="I1207" s="65"/>
      <c r="J1207" s="65"/>
      <c r="K1207" s="65"/>
      <c r="L1207" s="65"/>
      <c r="M1207" s="65"/>
      <c r="N1207" s="65"/>
      <c r="O1207" s="65"/>
      <c r="P1207" s="65"/>
      <c r="Q1207" s="65"/>
      <c r="R1207" s="65"/>
      <c r="S1207" s="65"/>
      <c r="AI1207" s="64"/>
    </row>
    <row r="1208" spans="1:35" ht="16.5">
      <c r="A1208" s="65"/>
      <c r="B1208" s="65"/>
      <c r="C1208" s="65"/>
      <c r="D1208" s="65"/>
      <c r="E1208" s="65"/>
      <c r="F1208" s="65"/>
      <c r="G1208" s="65"/>
      <c r="H1208" s="65"/>
      <c r="I1208" s="65"/>
      <c r="J1208" s="65"/>
      <c r="K1208" s="65"/>
      <c r="L1208" s="65"/>
      <c r="M1208" s="65"/>
      <c r="N1208" s="65"/>
      <c r="O1208" s="65"/>
      <c r="P1208" s="65"/>
      <c r="Q1208" s="65"/>
      <c r="R1208" s="65"/>
      <c r="S1208" s="65"/>
      <c r="AI1208" s="64"/>
    </row>
    <row r="1209" spans="1:35" ht="16.5">
      <c r="A1209" s="65"/>
      <c r="B1209" s="65"/>
      <c r="C1209" s="65"/>
      <c r="D1209" s="65"/>
      <c r="E1209" s="65"/>
      <c r="F1209" s="65"/>
      <c r="G1209" s="65"/>
      <c r="H1209" s="65"/>
      <c r="I1209" s="65"/>
      <c r="J1209" s="65"/>
      <c r="K1209" s="65"/>
      <c r="L1209" s="65"/>
      <c r="M1209" s="65"/>
      <c r="N1209" s="65"/>
      <c r="O1209" s="65"/>
      <c r="P1209" s="65"/>
      <c r="Q1209" s="65"/>
      <c r="R1209" s="65"/>
      <c r="S1209" s="65"/>
      <c r="AI1209" s="64"/>
    </row>
    <row r="1210" spans="1:35" ht="16.5">
      <c r="A1210" s="65"/>
      <c r="B1210" s="65"/>
      <c r="C1210" s="65"/>
      <c r="D1210" s="65"/>
      <c r="E1210" s="65"/>
      <c r="F1210" s="65"/>
      <c r="G1210" s="65"/>
      <c r="H1210" s="65"/>
      <c r="I1210" s="65"/>
      <c r="J1210" s="65"/>
      <c r="K1210" s="65"/>
      <c r="L1210" s="65"/>
      <c r="M1210" s="65"/>
      <c r="N1210" s="65"/>
      <c r="O1210" s="65"/>
      <c r="P1210" s="65"/>
      <c r="Q1210" s="65"/>
      <c r="R1210" s="65"/>
      <c r="S1210" s="65"/>
      <c r="AI1210" s="64"/>
    </row>
    <row r="1211" spans="1:35" ht="16.5">
      <c r="A1211" s="65"/>
      <c r="B1211" s="65"/>
      <c r="C1211" s="65"/>
      <c r="D1211" s="65"/>
      <c r="E1211" s="65"/>
      <c r="F1211" s="65"/>
      <c r="G1211" s="65"/>
      <c r="H1211" s="65"/>
      <c r="I1211" s="65"/>
      <c r="J1211" s="65"/>
      <c r="K1211" s="65"/>
      <c r="L1211" s="65"/>
      <c r="M1211" s="65"/>
      <c r="N1211" s="65"/>
      <c r="O1211" s="65"/>
      <c r="P1211" s="65"/>
      <c r="Q1211" s="65"/>
      <c r="R1211" s="65"/>
      <c r="S1211" s="65"/>
      <c r="AI1211" s="64"/>
    </row>
    <row r="1212" spans="1:35" ht="16.5">
      <c r="A1212" s="65"/>
      <c r="B1212" s="65"/>
      <c r="C1212" s="65"/>
      <c r="D1212" s="65"/>
      <c r="E1212" s="65"/>
      <c r="F1212" s="65"/>
      <c r="G1212" s="65"/>
      <c r="H1212" s="65"/>
      <c r="I1212" s="65"/>
      <c r="J1212" s="65"/>
      <c r="K1212" s="65"/>
      <c r="L1212" s="65"/>
      <c r="M1212" s="65"/>
      <c r="N1212" s="65"/>
      <c r="O1212" s="65"/>
      <c r="P1212" s="65"/>
      <c r="Q1212" s="65"/>
      <c r="R1212" s="65"/>
      <c r="S1212" s="65"/>
      <c r="AI1212" s="64"/>
    </row>
    <row r="1213" spans="1:35" ht="16.5">
      <c r="A1213" s="65"/>
      <c r="B1213" s="65"/>
      <c r="C1213" s="65"/>
      <c r="D1213" s="65"/>
      <c r="E1213" s="65"/>
      <c r="F1213" s="65"/>
      <c r="G1213" s="65"/>
      <c r="H1213" s="65"/>
      <c r="I1213" s="65"/>
      <c r="J1213" s="65"/>
      <c r="K1213" s="65"/>
      <c r="L1213" s="65"/>
      <c r="M1213" s="65"/>
      <c r="N1213" s="65"/>
      <c r="O1213" s="65"/>
      <c r="P1213" s="65"/>
      <c r="Q1213" s="65"/>
      <c r="R1213" s="65"/>
      <c r="S1213" s="65"/>
      <c r="AI1213" s="64"/>
    </row>
    <row r="1214" spans="1:35" ht="16.5">
      <c r="A1214" s="65"/>
      <c r="B1214" s="65"/>
      <c r="C1214" s="65"/>
      <c r="D1214" s="65"/>
      <c r="E1214" s="65"/>
      <c r="F1214" s="65"/>
      <c r="G1214" s="65"/>
      <c r="H1214" s="65"/>
      <c r="I1214" s="65"/>
      <c r="J1214" s="65"/>
      <c r="K1214" s="65"/>
      <c r="L1214" s="65"/>
      <c r="M1214" s="65"/>
      <c r="N1214" s="65"/>
      <c r="O1214" s="65"/>
      <c r="P1214" s="65"/>
      <c r="Q1214" s="65"/>
      <c r="R1214" s="65"/>
      <c r="S1214" s="65"/>
      <c r="AI1214" s="64"/>
    </row>
    <row r="1215" spans="1:35" ht="16.5">
      <c r="A1215" s="65"/>
      <c r="B1215" s="65"/>
      <c r="C1215" s="65"/>
      <c r="D1215" s="65"/>
      <c r="E1215" s="65"/>
      <c r="F1215" s="65"/>
      <c r="G1215" s="65"/>
      <c r="H1215" s="65"/>
      <c r="I1215" s="65"/>
      <c r="J1215" s="65"/>
      <c r="K1215" s="65"/>
      <c r="L1215" s="65"/>
      <c r="M1215" s="65"/>
      <c r="N1215" s="65"/>
      <c r="O1215" s="65"/>
      <c r="P1215" s="65"/>
      <c r="Q1215" s="65"/>
      <c r="R1215" s="65"/>
      <c r="S1215" s="65"/>
      <c r="AI1215" s="64"/>
    </row>
    <row r="1216" spans="1:35" ht="16.5">
      <c r="A1216" s="65"/>
      <c r="B1216" s="65"/>
      <c r="C1216" s="65"/>
      <c r="D1216" s="65"/>
      <c r="E1216" s="65"/>
      <c r="F1216" s="65"/>
      <c r="G1216" s="65"/>
      <c r="H1216" s="65"/>
      <c r="I1216" s="65"/>
      <c r="J1216" s="65"/>
      <c r="K1216" s="65"/>
      <c r="L1216" s="65"/>
      <c r="M1216" s="65"/>
      <c r="N1216" s="65"/>
      <c r="O1216" s="65"/>
      <c r="P1216" s="65"/>
      <c r="Q1216" s="65"/>
      <c r="R1216" s="65"/>
      <c r="S1216" s="65"/>
      <c r="AI1216" s="64"/>
    </row>
    <row r="1217" spans="1:35" ht="16.5">
      <c r="A1217" s="65"/>
      <c r="B1217" s="65"/>
      <c r="C1217" s="65"/>
      <c r="D1217" s="65"/>
      <c r="E1217" s="65"/>
      <c r="F1217" s="65"/>
      <c r="G1217" s="65"/>
      <c r="H1217" s="65"/>
      <c r="I1217" s="65"/>
      <c r="J1217" s="65"/>
      <c r="K1217" s="65"/>
      <c r="L1217" s="65"/>
      <c r="M1217" s="65"/>
      <c r="N1217" s="65"/>
      <c r="O1217" s="65"/>
      <c r="P1217" s="65"/>
      <c r="Q1217" s="65"/>
      <c r="R1217" s="65"/>
      <c r="S1217" s="65"/>
      <c r="AI1217" s="64"/>
    </row>
    <row r="1218" spans="1:35" ht="16.5">
      <c r="A1218" s="65"/>
      <c r="B1218" s="65"/>
      <c r="C1218" s="65"/>
      <c r="D1218" s="65"/>
      <c r="E1218" s="65"/>
      <c r="F1218" s="65"/>
      <c r="G1218" s="65"/>
      <c r="H1218" s="65"/>
      <c r="I1218" s="65"/>
      <c r="J1218" s="65"/>
      <c r="K1218" s="65"/>
      <c r="L1218" s="65"/>
      <c r="M1218" s="65"/>
      <c r="N1218" s="65"/>
      <c r="O1218" s="65"/>
      <c r="P1218" s="65"/>
      <c r="Q1218" s="65"/>
      <c r="R1218" s="65"/>
      <c r="S1218" s="65"/>
      <c r="AI1218" s="64"/>
    </row>
    <row r="1219" spans="1:35" ht="16.5">
      <c r="A1219" s="65"/>
      <c r="B1219" s="65"/>
      <c r="C1219" s="65"/>
      <c r="D1219" s="65"/>
      <c r="E1219" s="65"/>
      <c r="F1219" s="65"/>
      <c r="G1219" s="65"/>
      <c r="H1219" s="65"/>
      <c r="I1219" s="65"/>
      <c r="J1219" s="65"/>
      <c r="K1219" s="65"/>
      <c r="L1219" s="65"/>
      <c r="M1219" s="65"/>
      <c r="N1219" s="65"/>
      <c r="O1219" s="65"/>
      <c r="P1219" s="65"/>
      <c r="Q1219" s="65"/>
      <c r="R1219" s="65"/>
      <c r="S1219" s="65"/>
      <c r="AI1219" s="64"/>
    </row>
    <row r="1220" spans="1:35" ht="16.5">
      <c r="A1220" s="65"/>
      <c r="B1220" s="65"/>
      <c r="C1220" s="65"/>
      <c r="D1220" s="65"/>
      <c r="E1220" s="65"/>
      <c r="F1220" s="65"/>
      <c r="G1220" s="65"/>
      <c r="H1220" s="65"/>
      <c r="I1220" s="65"/>
      <c r="J1220" s="65"/>
      <c r="K1220" s="65"/>
      <c r="L1220" s="65"/>
      <c r="M1220" s="65"/>
      <c r="N1220" s="65"/>
      <c r="O1220" s="65"/>
      <c r="P1220" s="65"/>
      <c r="Q1220" s="65"/>
      <c r="R1220" s="65"/>
      <c r="S1220" s="65"/>
      <c r="AI1220" s="64"/>
    </row>
    <row r="1221" spans="1:35" ht="16.5">
      <c r="A1221" s="65"/>
      <c r="B1221" s="65"/>
      <c r="C1221" s="65"/>
      <c r="D1221" s="65"/>
      <c r="E1221" s="65"/>
      <c r="F1221" s="65"/>
      <c r="G1221" s="65"/>
      <c r="H1221" s="65"/>
      <c r="I1221" s="65"/>
      <c r="J1221" s="65"/>
      <c r="K1221" s="65"/>
      <c r="L1221" s="65"/>
      <c r="M1221" s="65"/>
      <c r="N1221" s="65"/>
      <c r="O1221" s="65"/>
      <c r="P1221" s="65"/>
      <c r="Q1221" s="65"/>
      <c r="R1221" s="65"/>
      <c r="S1221" s="65"/>
      <c r="AI1221" s="64"/>
    </row>
    <row r="1222" spans="1:35" ht="16.5">
      <c r="A1222" s="65"/>
      <c r="B1222" s="65"/>
      <c r="C1222" s="65"/>
      <c r="D1222" s="65"/>
      <c r="E1222" s="65"/>
      <c r="F1222" s="65"/>
      <c r="G1222" s="65"/>
      <c r="H1222" s="65"/>
      <c r="I1222" s="65"/>
      <c r="J1222" s="65"/>
      <c r="K1222" s="65"/>
      <c r="L1222" s="65"/>
      <c r="M1222" s="65"/>
      <c r="N1222" s="65"/>
      <c r="O1222" s="65"/>
      <c r="P1222" s="65"/>
      <c r="Q1222" s="65"/>
      <c r="R1222" s="65"/>
      <c r="S1222" s="65"/>
      <c r="AI1222" s="64"/>
    </row>
    <row r="1223" spans="1:35" ht="16.5">
      <c r="A1223" s="65"/>
      <c r="B1223" s="65"/>
      <c r="C1223" s="65"/>
      <c r="D1223" s="65"/>
      <c r="E1223" s="65"/>
      <c r="F1223" s="65"/>
      <c r="G1223" s="65"/>
      <c r="H1223" s="65"/>
      <c r="I1223" s="65"/>
      <c r="J1223" s="65"/>
      <c r="K1223" s="65"/>
      <c r="L1223" s="65"/>
      <c r="M1223" s="65"/>
      <c r="N1223" s="65"/>
      <c r="O1223" s="65"/>
      <c r="P1223" s="65"/>
      <c r="Q1223" s="65"/>
      <c r="R1223" s="65"/>
      <c r="S1223" s="65"/>
      <c r="AI1223" s="64"/>
    </row>
    <row r="1224" spans="1:35" ht="16.5">
      <c r="A1224" s="65"/>
      <c r="B1224" s="65"/>
      <c r="C1224" s="65"/>
      <c r="D1224" s="65"/>
      <c r="E1224" s="65"/>
      <c r="F1224" s="65"/>
      <c r="G1224" s="65"/>
      <c r="H1224" s="65"/>
      <c r="I1224" s="65"/>
      <c r="J1224" s="65"/>
      <c r="K1224" s="65"/>
      <c r="L1224" s="65"/>
      <c r="M1224" s="65"/>
      <c r="N1224" s="65"/>
      <c r="O1224" s="65"/>
      <c r="P1224" s="65"/>
      <c r="Q1224" s="65"/>
      <c r="R1224" s="65"/>
      <c r="S1224" s="65"/>
      <c r="AI1224" s="64"/>
    </row>
    <row r="1225" spans="1:35" ht="16.5">
      <c r="A1225" s="65"/>
      <c r="B1225" s="65"/>
      <c r="C1225" s="65"/>
      <c r="D1225" s="65"/>
      <c r="E1225" s="65"/>
      <c r="F1225" s="65"/>
      <c r="G1225" s="65"/>
      <c r="H1225" s="65"/>
      <c r="I1225" s="65"/>
      <c r="J1225" s="65"/>
      <c r="K1225" s="65"/>
      <c r="L1225" s="65"/>
      <c r="M1225" s="65"/>
      <c r="N1225" s="65"/>
      <c r="O1225" s="65"/>
      <c r="P1225" s="65"/>
      <c r="Q1225" s="65"/>
      <c r="R1225" s="65"/>
      <c r="S1225" s="65"/>
      <c r="AI1225" s="64"/>
    </row>
    <row r="1226" spans="1:35" ht="16.5">
      <c r="A1226" s="65"/>
      <c r="B1226" s="65"/>
      <c r="C1226" s="65"/>
      <c r="D1226" s="65"/>
      <c r="E1226" s="65"/>
      <c r="F1226" s="65"/>
      <c r="G1226" s="65"/>
      <c r="H1226" s="65"/>
      <c r="I1226" s="65"/>
      <c r="J1226" s="65"/>
      <c r="K1226" s="65"/>
      <c r="L1226" s="65"/>
      <c r="M1226" s="65"/>
      <c r="N1226" s="65"/>
      <c r="O1226" s="65"/>
      <c r="P1226" s="65"/>
      <c r="Q1226" s="65"/>
      <c r="R1226" s="65"/>
      <c r="S1226" s="65"/>
      <c r="AI1226" s="64"/>
    </row>
    <row r="1227" spans="1:35" ht="16.5">
      <c r="A1227" s="65"/>
      <c r="B1227" s="65"/>
      <c r="C1227" s="65"/>
      <c r="D1227" s="65"/>
      <c r="E1227" s="65"/>
      <c r="F1227" s="65"/>
      <c r="G1227" s="65"/>
      <c r="H1227" s="65"/>
      <c r="I1227" s="65"/>
      <c r="J1227" s="65"/>
      <c r="K1227" s="65"/>
      <c r="L1227" s="65"/>
      <c r="M1227" s="65"/>
      <c r="N1227" s="65"/>
      <c r="O1227" s="65"/>
      <c r="P1227" s="65"/>
      <c r="Q1227" s="65"/>
      <c r="R1227" s="65"/>
      <c r="S1227" s="65"/>
      <c r="AI1227" s="64"/>
    </row>
    <row r="1228" spans="1:35" ht="16.5">
      <c r="A1228" s="65"/>
      <c r="B1228" s="65"/>
      <c r="C1228" s="65"/>
      <c r="D1228" s="65"/>
      <c r="E1228" s="65"/>
      <c r="F1228" s="65"/>
      <c r="G1228" s="65"/>
      <c r="H1228" s="65"/>
      <c r="I1228" s="65"/>
      <c r="J1228" s="65"/>
      <c r="K1228" s="65"/>
      <c r="L1228" s="65"/>
      <c r="M1228" s="65"/>
      <c r="N1228" s="65"/>
      <c r="O1228" s="65"/>
      <c r="P1228" s="65"/>
      <c r="Q1228" s="65"/>
      <c r="R1228" s="65"/>
      <c r="S1228" s="65"/>
      <c r="AI1228" s="64"/>
    </row>
    <row r="1229" spans="1:35" ht="16.5">
      <c r="A1229" s="65"/>
      <c r="B1229" s="65"/>
      <c r="C1229" s="65"/>
      <c r="D1229" s="65"/>
      <c r="E1229" s="65"/>
      <c r="F1229" s="65"/>
      <c r="G1229" s="65"/>
      <c r="H1229" s="65"/>
      <c r="I1229" s="65"/>
      <c r="J1229" s="65"/>
      <c r="K1229" s="65"/>
      <c r="L1229" s="65"/>
      <c r="M1229" s="65"/>
      <c r="N1229" s="65"/>
      <c r="O1229" s="65"/>
      <c r="P1229" s="65"/>
      <c r="Q1229" s="65"/>
      <c r="R1229" s="65"/>
      <c r="S1229" s="65"/>
      <c r="AI1229" s="64"/>
    </row>
    <row r="1230" spans="1:35" ht="16.5">
      <c r="A1230" s="65"/>
      <c r="B1230" s="65"/>
      <c r="C1230" s="65"/>
      <c r="D1230" s="65"/>
      <c r="E1230" s="65"/>
      <c r="F1230" s="65"/>
      <c r="G1230" s="65"/>
      <c r="H1230" s="65"/>
      <c r="I1230" s="65"/>
      <c r="J1230" s="65"/>
      <c r="K1230" s="65"/>
      <c r="L1230" s="65"/>
      <c r="M1230" s="65"/>
      <c r="N1230" s="65"/>
      <c r="O1230" s="65"/>
      <c r="P1230" s="65"/>
      <c r="Q1230" s="65"/>
      <c r="R1230" s="65"/>
      <c r="S1230" s="65"/>
      <c r="AI1230" s="64"/>
    </row>
    <row r="1231" spans="1:35" ht="16.5">
      <c r="A1231" s="65"/>
      <c r="B1231" s="65"/>
      <c r="C1231" s="65"/>
      <c r="D1231" s="65"/>
      <c r="E1231" s="65"/>
      <c r="F1231" s="65"/>
      <c r="G1231" s="65"/>
      <c r="H1231" s="65"/>
      <c r="I1231" s="65"/>
      <c r="J1231" s="65"/>
      <c r="K1231" s="65"/>
      <c r="L1231" s="65"/>
      <c r="M1231" s="65"/>
      <c r="N1231" s="65"/>
      <c r="O1231" s="65"/>
      <c r="P1231" s="65"/>
      <c r="Q1231" s="65"/>
      <c r="R1231" s="65"/>
      <c r="S1231" s="65"/>
      <c r="AI1231" s="64"/>
    </row>
    <row r="1232" spans="1:35" ht="16.5">
      <c r="A1232" s="65"/>
      <c r="B1232" s="65"/>
      <c r="C1232" s="65"/>
      <c r="D1232" s="65"/>
      <c r="E1232" s="65"/>
      <c r="F1232" s="65"/>
      <c r="G1232" s="65"/>
      <c r="H1232" s="65"/>
      <c r="I1232" s="65"/>
      <c r="J1232" s="65"/>
      <c r="K1232" s="65"/>
      <c r="L1232" s="65"/>
      <c r="M1232" s="65"/>
      <c r="N1232" s="65"/>
      <c r="O1232" s="65"/>
      <c r="P1232" s="65"/>
      <c r="Q1232" s="65"/>
      <c r="R1232" s="65"/>
      <c r="S1232" s="65"/>
      <c r="AI1232" s="64"/>
    </row>
    <row r="1233" spans="1:35" ht="16.5">
      <c r="A1233" s="65"/>
      <c r="B1233" s="65"/>
      <c r="C1233" s="65"/>
      <c r="D1233" s="65"/>
      <c r="E1233" s="65"/>
      <c r="F1233" s="65"/>
      <c r="G1233" s="65"/>
      <c r="H1233" s="65"/>
      <c r="I1233" s="65"/>
      <c r="J1233" s="65"/>
      <c r="K1233" s="65"/>
      <c r="L1233" s="65"/>
      <c r="M1233" s="65"/>
      <c r="N1233" s="65"/>
      <c r="O1233" s="65"/>
      <c r="P1233" s="65"/>
      <c r="Q1233" s="65"/>
      <c r="R1233" s="65"/>
      <c r="S1233" s="65"/>
      <c r="AI1233" s="64"/>
    </row>
    <row r="1234" spans="1:35" ht="16.5">
      <c r="A1234" s="65"/>
      <c r="B1234" s="65"/>
      <c r="C1234" s="65"/>
      <c r="D1234" s="65"/>
      <c r="E1234" s="65"/>
      <c r="F1234" s="65"/>
      <c r="G1234" s="65"/>
      <c r="H1234" s="65"/>
      <c r="I1234" s="65"/>
      <c r="J1234" s="65"/>
      <c r="K1234" s="65"/>
      <c r="L1234" s="65"/>
      <c r="M1234" s="65"/>
      <c r="N1234" s="65"/>
      <c r="O1234" s="65"/>
      <c r="P1234" s="65"/>
      <c r="Q1234" s="65"/>
      <c r="R1234" s="65"/>
      <c r="S1234" s="65"/>
      <c r="AI1234" s="64"/>
    </row>
    <row r="1235" spans="1:35" ht="16.5">
      <c r="A1235" s="65"/>
      <c r="B1235" s="65"/>
      <c r="C1235" s="65"/>
      <c r="D1235" s="65"/>
      <c r="E1235" s="65"/>
      <c r="F1235" s="65"/>
      <c r="G1235" s="65"/>
      <c r="H1235" s="65"/>
      <c r="I1235" s="65"/>
      <c r="J1235" s="65"/>
      <c r="K1235" s="65"/>
      <c r="L1235" s="65"/>
      <c r="M1235" s="65"/>
      <c r="N1235" s="65"/>
      <c r="O1235" s="65"/>
      <c r="P1235" s="65"/>
      <c r="Q1235" s="65"/>
      <c r="R1235" s="65"/>
      <c r="S1235" s="65"/>
      <c r="AI1235" s="64"/>
    </row>
    <row r="1236" spans="1:35" ht="16.5">
      <c r="A1236" s="65"/>
      <c r="B1236" s="65"/>
      <c r="C1236" s="65"/>
      <c r="D1236" s="65"/>
      <c r="E1236" s="65"/>
      <c r="F1236" s="65"/>
      <c r="G1236" s="65"/>
      <c r="H1236" s="65"/>
      <c r="I1236" s="65"/>
      <c r="J1236" s="65"/>
      <c r="K1236" s="65"/>
      <c r="L1236" s="65"/>
      <c r="M1236" s="65"/>
      <c r="N1236" s="65"/>
      <c r="O1236" s="65"/>
      <c r="P1236" s="65"/>
      <c r="Q1236" s="65"/>
      <c r="R1236" s="65"/>
      <c r="S1236" s="65"/>
      <c r="AI1236" s="64"/>
    </row>
    <row r="1237" spans="1:35" ht="16.5">
      <c r="A1237" s="65"/>
      <c r="B1237" s="65"/>
      <c r="C1237" s="65"/>
      <c r="D1237" s="65"/>
      <c r="E1237" s="65"/>
      <c r="F1237" s="65"/>
      <c r="G1237" s="65"/>
      <c r="H1237" s="65"/>
      <c r="I1237" s="65"/>
      <c r="J1237" s="65"/>
      <c r="K1237" s="65"/>
      <c r="L1237" s="65"/>
      <c r="M1237" s="65"/>
      <c r="N1237" s="65"/>
      <c r="O1237" s="65"/>
      <c r="P1237" s="65"/>
      <c r="Q1237" s="65"/>
      <c r="R1237" s="65"/>
      <c r="S1237" s="65"/>
      <c r="AI1237" s="64"/>
    </row>
    <row r="1238" spans="1:35" ht="16.5">
      <c r="A1238" s="65"/>
      <c r="B1238" s="65"/>
      <c r="C1238" s="65"/>
      <c r="D1238" s="65"/>
      <c r="E1238" s="65"/>
      <c r="F1238" s="65"/>
      <c r="G1238" s="65"/>
      <c r="H1238" s="65"/>
      <c r="I1238" s="65"/>
      <c r="J1238" s="65"/>
      <c r="K1238" s="65"/>
      <c r="L1238" s="65"/>
      <c r="M1238" s="65"/>
      <c r="N1238" s="65"/>
      <c r="O1238" s="65"/>
      <c r="P1238" s="65"/>
      <c r="Q1238" s="65"/>
      <c r="R1238" s="65"/>
      <c r="S1238" s="65"/>
      <c r="AI1238" s="64"/>
    </row>
    <row r="1239" spans="1:35" ht="16.5">
      <c r="A1239" s="65"/>
      <c r="B1239" s="65"/>
      <c r="C1239" s="65"/>
      <c r="D1239" s="65"/>
      <c r="E1239" s="65"/>
      <c r="F1239" s="65"/>
      <c r="G1239" s="65"/>
      <c r="H1239" s="65"/>
      <c r="I1239" s="65"/>
      <c r="J1239" s="65"/>
      <c r="K1239" s="65"/>
      <c r="L1239" s="65"/>
      <c r="M1239" s="65"/>
      <c r="N1239" s="65"/>
      <c r="O1239" s="65"/>
      <c r="P1239" s="65"/>
      <c r="Q1239" s="65"/>
      <c r="R1239" s="65"/>
      <c r="S1239" s="65"/>
      <c r="AI1239" s="64"/>
    </row>
    <row r="1240" spans="1:35" ht="16.5">
      <c r="A1240" s="65"/>
      <c r="B1240" s="65"/>
      <c r="C1240" s="65"/>
      <c r="D1240" s="65"/>
      <c r="E1240" s="65"/>
      <c r="F1240" s="65"/>
      <c r="G1240" s="65"/>
      <c r="H1240" s="65"/>
      <c r="I1240" s="65"/>
      <c r="J1240" s="65"/>
      <c r="K1240" s="65"/>
      <c r="L1240" s="65"/>
      <c r="M1240" s="65"/>
      <c r="N1240" s="65"/>
      <c r="O1240" s="65"/>
      <c r="P1240" s="65"/>
      <c r="Q1240" s="65"/>
      <c r="R1240" s="65"/>
      <c r="S1240" s="65"/>
      <c r="AI1240" s="64"/>
    </row>
    <row r="1241" spans="1:35" ht="16.5">
      <c r="A1241" s="65"/>
      <c r="B1241" s="65"/>
      <c r="C1241" s="65"/>
      <c r="D1241" s="65"/>
      <c r="E1241" s="65"/>
      <c r="F1241" s="65"/>
      <c r="G1241" s="65"/>
      <c r="H1241" s="65"/>
      <c r="I1241" s="65"/>
      <c r="J1241" s="65"/>
      <c r="K1241" s="65"/>
      <c r="L1241" s="65"/>
      <c r="M1241" s="65"/>
      <c r="N1241" s="65"/>
      <c r="O1241" s="65"/>
      <c r="P1241" s="65"/>
      <c r="Q1241" s="65"/>
      <c r="R1241" s="65"/>
      <c r="S1241" s="65"/>
      <c r="AI1241" s="64"/>
    </row>
    <row r="1242" spans="1:35" ht="16.5">
      <c r="A1242" s="65"/>
      <c r="B1242" s="65"/>
      <c r="C1242" s="65"/>
      <c r="D1242" s="65"/>
      <c r="E1242" s="65"/>
      <c r="F1242" s="65"/>
      <c r="G1242" s="65"/>
      <c r="H1242" s="65"/>
      <c r="I1242" s="65"/>
      <c r="J1242" s="65"/>
      <c r="K1242" s="65"/>
      <c r="L1242" s="65"/>
      <c r="M1242" s="65"/>
      <c r="N1242" s="65"/>
      <c r="O1242" s="65"/>
      <c r="P1242" s="65"/>
      <c r="Q1242" s="65"/>
      <c r="R1242" s="65"/>
      <c r="S1242" s="65"/>
      <c r="AI1242" s="64"/>
    </row>
    <row r="1243" spans="1:35" ht="16.5">
      <c r="A1243" s="65"/>
      <c r="B1243" s="65"/>
      <c r="C1243" s="65"/>
      <c r="D1243" s="65"/>
      <c r="E1243" s="65"/>
      <c r="F1243" s="65"/>
      <c r="G1243" s="65"/>
      <c r="H1243" s="65"/>
      <c r="I1243" s="65"/>
      <c r="J1243" s="65"/>
      <c r="K1243" s="65"/>
      <c r="L1243" s="65"/>
      <c r="M1243" s="65"/>
      <c r="N1243" s="65"/>
      <c r="O1243" s="65"/>
      <c r="P1243" s="65"/>
      <c r="Q1243" s="65"/>
      <c r="R1243" s="65"/>
      <c r="S1243" s="65"/>
      <c r="AI1243" s="64"/>
    </row>
    <row r="1244" spans="1:35" ht="16.5">
      <c r="A1244" s="65"/>
      <c r="B1244" s="65"/>
      <c r="C1244" s="65"/>
      <c r="D1244" s="65"/>
      <c r="E1244" s="65"/>
      <c r="F1244" s="65"/>
      <c r="G1244" s="65"/>
      <c r="H1244" s="65"/>
      <c r="I1244" s="65"/>
      <c r="J1244" s="65"/>
      <c r="K1244" s="65"/>
      <c r="L1244" s="65"/>
      <c r="M1244" s="65"/>
      <c r="N1244" s="65"/>
      <c r="O1244" s="65"/>
      <c r="P1244" s="65"/>
      <c r="Q1244" s="65"/>
      <c r="R1244" s="65"/>
      <c r="S1244" s="65"/>
      <c r="AI1244" s="64"/>
    </row>
    <row r="1245" spans="1:35" ht="16.5">
      <c r="A1245" s="65"/>
      <c r="B1245" s="65"/>
      <c r="C1245" s="65"/>
      <c r="D1245" s="65"/>
      <c r="E1245" s="65"/>
      <c r="F1245" s="65"/>
      <c r="G1245" s="65"/>
      <c r="H1245" s="65"/>
      <c r="I1245" s="65"/>
      <c r="J1245" s="65"/>
      <c r="K1245" s="65"/>
      <c r="L1245" s="65"/>
      <c r="M1245" s="65"/>
      <c r="N1245" s="65"/>
      <c r="O1245" s="65"/>
      <c r="P1245" s="65"/>
      <c r="Q1245" s="65"/>
      <c r="R1245" s="65"/>
      <c r="S1245" s="65"/>
      <c r="AI1245" s="64"/>
    </row>
    <row r="1246" spans="1:35" ht="16.5">
      <c r="A1246" s="65"/>
      <c r="B1246" s="65"/>
      <c r="C1246" s="65"/>
      <c r="D1246" s="65"/>
      <c r="E1246" s="65"/>
      <c r="F1246" s="65"/>
      <c r="G1246" s="65"/>
      <c r="H1246" s="65"/>
      <c r="I1246" s="65"/>
      <c r="J1246" s="65"/>
      <c r="K1246" s="65"/>
      <c r="L1246" s="65"/>
      <c r="M1246" s="65"/>
      <c r="N1246" s="65"/>
      <c r="O1246" s="65"/>
      <c r="P1246" s="65"/>
      <c r="Q1246" s="65"/>
      <c r="R1246" s="65"/>
      <c r="S1246" s="65"/>
      <c r="AI1246" s="64"/>
    </row>
    <row r="1247" spans="1:35" ht="16.5">
      <c r="A1247" s="65"/>
      <c r="B1247" s="65"/>
      <c r="C1247" s="65"/>
      <c r="D1247" s="65"/>
      <c r="E1247" s="65"/>
      <c r="F1247" s="65"/>
      <c r="G1247" s="65"/>
      <c r="H1247" s="65"/>
      <c r="I1247" s="65"/>
      <c r="J1247" s="65"/>
      <c r="K1247" s="65"/>
      <c r="L1247" s="65"/>
      <c r="M1247" s="65"/>
      <c r="N1247" s="65"/>
      <c r="O1247" s="65"/>
      <c r="P1247" s="65"/>
      <c r="Q1247" s="65"/>
      <c r="R1247" s="65"/>
      <c r="S1247" s="65"/>
      <c r="AI1247" s="64"/>
    </row>
    <row r="1248" spans="1:35" ht="16.5">
      <c r="A1248" s="65"/>
      <c r="B1248" s="65"/>
      <c r="C1248" s="65"/>
      <c r="D1248" s="65"/>
      <c r="E1248" s="65"/>
      <c r="F1248" s="65"/>
      <c r="G1248" s="65"/>
      <c r="H1248" s="65"/>
      <c r="I1248" s="65"/>
      <c r="J1248" s="65"/>
      <c r="K1248" s="65"/>
      <c r="L1248" s="65"/>
      <c r="M1248" s="65"/>
      <c r="N1248" s="65"/>
      <c r="O1248" s="65"/>
      <c r="P1248" s="65"/>
      <c r="Q1248" s="65"/>
      <c r="R1248" s="65"/>
      <c r="S1248" s="65"/>
      <c r="AI1248" s="64"/>
    </row>
    <row r="1249" spans="1:35" ht="16.5">
      <c r="A1249" s="65"/>
      <c r="B1249" s="65"/>
      <c r="C1249" s="65"/>
      <c r="D1249" s="65"/>
      <c r="E1249" s="65"/>
      <c r="F1249" s="65"/>
      <c r="G1249" s="65"/>
      <c r="H1249" s="65"/>
      <c r="I1249" s="65"/>
      <c r="J1249" s="65"/>
      <c r="K1249" s="65"/>
      <c r="L1249" s="65"/>
      <c r="M1249" s="65"/>
      <c r="N1249" s="65"/>
      <c r="O1249" s="65"/>
      <c r="P1249" s="65"/>
      <c r="Q1249" s="65"/>
      <c r="R1249" s="65"/>
      <c r="S1249" s="65"/>
      <c r="AI1249" s="64"/>
    </row>
    <row r="1250" spans="1:35" ht="16.5">
      <c r="A1250" s="65"/>
      <c r="B1250" s="65"/>
      <c r="C1250" s="65"/>
      <c r="D1250" s="65"/>
      <c r="E1250" s="65"/>
      <c r="F1250" s="65"/>
      <c r="G1250" s="65"/>
      <c r="H1250" s="65"/>
      <c r="I1250" s="65"/>
      <c r="J1250" s="65"/>
      <c r="K1250" s="65"/>
      <c r="L1250" s="65"/>
      <c r="M1250" s="65"/>
      <c r="N1250" s="65"/>
      <c r="O1250" s="65"/>
      <c r="P1250" s="65"/>
      <c r="Q1250" s="65"/>
      <c r="R1250" s="65"/>
      <c r="S1250" s="65"/>
      <c r="AI1250" s="64"/>
    </row>
    <row r="1251" spans="1:35" ht="16.5">
      <c r="A1251" s="65"/>
      <c r="B1251" s="65"/>
      <c r="C1251" s="65"/>
      <c r="D1251" s="65"/>
      <c r="E1251" s="65"/>
      <c r="F1251" s="65"/>
      <c r="G1251" s="65"/>
      <c r="H1251" s="65"/>
      <c r="I1251" s="65"/>
      <c r="J1251" s="65"/>
      <c r="K1251" s="65"/>
      <c r="L1251" s="65"/>
      <c r="M1251" s="65"/>
      <c r="N1251" s="65"/>
      <c r="O1251" s="65"/>
      <c r="P1251" s="65"/>
      <c r="Q1251" s="65"/>
      <c r="R1251" s="65"/>
      <c r="S1251" s="65"/>
      <c r="AI1251" s="64"/>
    </row>
    <row r="1252" spans="1:35" ht="16.5">
      <c r="A1252" s="65"/>
      <c r="B1252" s="65"/>
      <c r="C1252" s="65"/>
      <c r="D1252" s="65"/>
      <c r="E1252" s="65"/>
      <c r="F1252" s="65"/>
      <c r="G1252" s="65"/>
      <c r="H1252" s="65"/>
      <c r="I1252" s="65"/>
      <c r="J1252" s="65"/>
      <c r="K1252" s="65"/>
      <c r="L1252" s="65"/>
      <c r="M1252" s="65"/>
      <c r="N1252" s="65"/>
      <c r="O1252" s="65"/>
      <c r="P1252" s="65"/>
      <c r="Q1252" s="65"/>
      <c r="R1252" s="65"/>
      <c r="S1252" s="65"/>
      <c r="AI1252" s="64"/>
    </row>
    <row r="1253" spans="1:35" ht="16.5">
      <c r="A1253" s="65"/>
      <c r="B1253" s="65"/>
      <c r="C1253" s="65"/>
      <c r="D1253" s="65"/>
      <c r="E1253" s="65"/>
      <c r="F1253" s="65"/>
      <c r="G1253" s="65"/>
      <c r="H1253" s="65"/>
      <c r="I1253" s="65"/>
      <c r="J1253" s="65"/>
      <c r="K1253" s="65"/>
      <c r="L1253" s="65"/>
      <c r="M1253" s="65"/>
      <c r="N1253" s="65"/>
      <c r="O1253" s="65"/>
      <c r="P1253" s="65"/>
      <c r="Q1253" s="65"/>
      <c r="R1253" s="65"/>
      <c r="S1253" s="65"/>
      <c r="AI1253" s="64"/>
    </row>
    <row r="1254" spans="1:35" ht="16.5">
      <c r="A1254" s="65"/>
      <c r="B1254" s="65"/>
      <c r="C1254" s="65"/>
      <c r="D1254" s="65"/>
      <c r="E1254" s="65"/>
      <c r="F1254" s="65"/>
      <c r="G1254" s="65"/>
      <c r="H1254" s="65"/>
      <c r="I1254" s="65"/>
      <c r="J1254" s="65"/>
      <c r="K1254" s="65"/>
      <c r="L1254" s="65"/>
      <c r="M1254" s="65"/>
      <c r="N1254" s="65"/>
      <c r="O1254" s="65"/>
      <c r="P1254" s="65"/>
      <c r="Q1254" s="65"/>
      <c r="R1254" s="65"/>
      <c r="S1254" s="65"/>
      <c r="AI1254" s="64"/>
    </row>
    <row r="1255" spans="1:35" ht="16.5">
      <c r="A1255" s="65"/>
      <c r="B1255" s="65"/>
      <c r="C1255" s="65"/>
      <c r="D1255" s="65"/>
      <c r="E1255" s="65"/>
      <c r="F1255" s="65"/>
      <c r="G1255" s="65"/>
      <c r="H1255" s="65"/>
      <c r="I1255" s="65"/>
      <c r="J1255" s="65"/>
      <c r="K1255" s="65"/>
      <c r="L1255" s="65"/>
      <c r="M1255" s="65"/>
      <c r="N1255" s="65"/>
      <c r="O1255" s="65"/>
      <c r="P1255" s="65"/>
      <c r="Q1255" s="65"/>
      <c r="R1255" s="65"/>
      <c r="S1255" s="65"/>
      <c r="AI1255" s="64"/>
    </row>
    <row r="1256" spans="1:35" ht="16.5">
      <c r="A1256" s="65"/>
      <c r="B1256" s="65"/>
      <c r="C1256" s="65"/>
      <c r="D1256" s="65"/>
      <c r="E1256" s="65"/>
      <c r="F1256" s="65"/>
      <c r="G1256" s="65"/>
      <c r="H1256" s="65"/>
      <c r="I1256" s="65"/>
      <c r="J1256" s="65"/>
      <c r="K1256" s="65"/>
      <c r="L1256" s="65"/>
      <c r="M1256" s="65"/>
      <c r="N1256" s="65"/>
      <c r="O1256" s="65"/>
      <c r="P1256" s="65"/>
      <c r="Q1256" s="65"/>
      <c r="R1256" s="65"/>
      <c r="S1256" s="65"/>
      <c r="AI1256" s="64"/>
    </row>
    <row r="1257" spans="1:35" ht="16.5">
      <c r="A1257" s="65"/>
      <c r="B1257" s="65"/>
      <c r="C1257" s="65"/>
      <c r="D1257" s="65"/>
      <c r="E1257" s="65"/>
      <c r="F1257" s="65"/>
      <c r="G1257" s="65"/>
      <c r="H1257" s="65"/>
      <c r="I1257" s="65"/>
      <c r="J1257" s="65"/>
      <c r="K1257" s="65"/>
      <c r="L1257" s="65"/>
      <c r="M1257" s="65"/>
      <c r="N1257" s="65"/>
      <c r="O1257" s="65"/>
      <c r="P1257" s="65"/>
      <c r="Q1257" s="65"/>
      <c r="R1257" s="65"/>
      <c r="S1257" s="65"/>
      <c r="AI1257" s="64"/>
    </row>
    <row r="1258" spans="1:35" ht="16.5">
      <c r="A1258" s="65"/>
      <c r="B1258" s="65"/>
      <c r="C1258" s="65"/>
      <c r="D1258" s="65"/>
      <c r="E1258" s="65"/>
      <c r="F1258" s="65"/>
      <c r="G1258" s="65"/>
      <c r="H1258" s="65"/>
      <c r="I1258" s="65"/>
      <c r="J1258" s="65"/>
      <c r="K1258" s="65"/>
      <c r="L1258" s="65"/>
      <c r="M1258" s="65"/>
      <c r="N1258" s="65"/>
      <c r="O1258" s="65"/>
      <c r="P1258" s="65"/>
      <c r="Q1258" s="65"/>
      <c r="R1258" s="65"/>
      <c r="S1258" s="65"/>
      <c r="AI1258" s="64"/>
    </row>
    <row r="1259" spans="1:35" ht="16.5">
      <c r="A1259" s="65"/>
      <c r="B1259" s="65"/>
      <c r="C1259" s="65"/>
      <c r="D1259" s="65"/>
      <c r="E1259" s="65"/>
      <c r="F1259" s="65"/>
      <c r="G1259" s="65"/>
      <c r="H1259" s="65"/>
      <c r="I1259" s="65"/>
      <c r="J1259" s="65"/>
      <c r="K1259" s="65"/>
      <c r="L1259" s="65"/>
      <c r="M1259" s="65"/>
      <c r="N1259" s="65"/>
      <c r="O1259" s="65"/>
      <c r="P1259" s="65"/>
      <c r="Q1259" s="65"/>
      <c r="R1259" s="65"/>
      <c r="S1259" s="65"/>
      <c r="AI1259" s="64"/>
    </row>
    <row r="1260" spans="1:35" ht="16.5">
      <c r="A1260" s="65"/>
      <c r="B1260" s="65"/>
      <c r="C1260" s="65"/>
      <c r="D1260" s="65"/>
      <c r="E1260" s="65"/>
      <c r="F1260" s="65"/>
      <c r="G1260" s="65"/>
      <c r="H1260" s="65"/>
      <c r="I1260" s="65"/>
      <c r="J1260" s="65"/>
      <c r="K1260" s="65"/>
      <c r="L1260" s="65"/>
      <c r="M1260" s="65"/>
      <c r="N1260" s="65"/>
      <c r="O1260" s="65"/>
      <c r="P1260" s="65"/>
      <c r="Q1260" s="65"/>
      <c r="R1260" s="65"/>
      <c r="S1260" s="65"/>
      <c r="AI1260" s="64"/>
    </row>
    <row r="1261" spans="1:35" ht="16.5">
      <c r="A1261" s="65"/>
      <c r="B1261" s="65"/>
      <c r="C1261" s="65"/>
      <c r="D1261" s="65"/>
      <c r="E1261" s="65"/>
      <c r="F1261" s="65"/>
      <c r="G1261" s="65"/>
      <c r="H1261" s="65"/>
      <c r="I1261" s="65"/>
      <c r="J1261" s="65"/>
      <c r="K1261" s="65"/>
      <c r="L1261" s="65"/>
      <c r="M1261" s="65"/>
      <c r="N1261" s="65"/>
      <c r="O1261" s="65"/>
      <c r="P1261" s="65"/>
      <c r="Q1261" s="65"/>
      <c r="R1261" s="65"/>
      <c r="S1261" s="65"/>
      <c r="AI1261" s="64"/>
    </row>
    <row r="1262" spans="1:35" ht="16.5">
      <c r="A1262" s="65"/>
      <c r="B1262" s="65"/>
      <c r="C1262" s="65"/>
      <c r="D1262" s="65"/>
      <c r="E1262" s="65"/>
      <c r="F1262" s="65"/>
      <c r="G1262" s="65"/>
      <c r="H1262" s="65"/>
      <c r="I1262" s="65"/>
      <c r="J1262" s="65"/>
      <c r="K1262" s="65"/>
      <c r="L1262" s="65"/>
      <c r="M1262" s="65"/>
      <c r="N1262" s="65"/>
      <c r="O1262" s="65"/>
      <c r="P1262" s="65"/>
      <c r="Q1262" s="65"/>
      <c r="R1262" s="65"/>
      <c r="S1262" s="65"/>
      <c r="AI1262" s="64"/>
    </row>
    <row r="1263" spans="1:35" ht="16.5">
      <c r="A1263" s="65"/>
      <c r="B1263" s="65"/>
      <c r="C1263" s="65"/>
      <c r="D1263" s="65"/>
      <c r="E1263" s="65"/>
      <c r="F1263" s="65"/>
      <c r="G1263" s="65"/>
      <c r="H1263" s="65"/>
      <c r="I1263" s="65"/>
      <c r="J1263" s="65"/>
      <c r="K1263" s="65"/>
      <c r="L1263" s="65"/>
      <c r="M1263" s="65"/>
      <c r="N1263" s="65"/>
      <c r="O1263" s="65"/>
      <c r="P1263" s="65"/>
      <c r="Q1263" s="65"/>
      <c r="R1263" s="65"/>
      <c r="S1263" s="65"/>
      <c r="AI1263" s="64"/>
    </row>
    <row r="1264" spans="1:35" ht="16.5">
      <c r="A1264" s="65"/>
      <c r="B1264" s="65"/>
      <c r="C1264" s="65"/>
      <c r="D1264" s="65"/>
      <c r="E1264" s="65"/>
      <c r="F1264" s="65"/>
      <c r="G1264" s="65"/>
      <c r="H1264" s="65"/>
      <c r="I1264" s="65"/>
      <c r="J1264" s="65"/>
      <c r="K1264" s="65"/>
      <c r="L1264" s="65"/>
      <c r="M1264" s="65"/>
      <c r="N1264" s="65"/>
      <c r="O1264" s="65"/>
      <c r="P1264" s="65"/>
      <c r="Q1264" s="65"/>
      <c r="R1264" s="65"/>
      <c r="S1264" s="65"/>
      <c r="AI1264" s="64"/>
    </row>
    <row r="1265" spans="1:35" ht="16.5">
      <c r="A1265" s="65"/>
      <c r="B1265" s="65"/>
      <c r="C1265" s="65"/>
      <c r="D1265" s="65"/>
      <c r="E1265" s="65"/>
      <c r="F1265" s="65"/>
      <c r="G1265" s="65"/>
      <c r="H1265" s="65"/>
      <c r="I1265" s="65"/>
      <c r="J1265" s="65"/>
      <c r="K1265" s="65"/>
      <c r="L1265" s="65"/>
      <c r="M1265" s="65"/>
      <c r="N1265" s="65"/>
      <c r="O1265" s="65"/>
      <c r="P1265" s="65"/>
      <c r="Q1265" s="65"/>
      <c r="R1265" s="65"/>
      <c r="S1265" s="65"/>
      <c r="AI1265" s="64"/>
    </row>
    <row r="1266" spans="1:35" ht="16.5">
      <c r="A1266" s="65"/>
      <c r="B1266" s="65"/>
      <c r="C1266" s="65"/>
      <c r="D1266" s="65"/>
      <c r="E1266" s="65"/>
      <c r="F1266" s="65"/>
      <c r="G1266" s="65"/>
      <c r="H1266" s="65"/>
      <c r="I1266" s="65"/>
      <c r="J1266" s="65"/>
      <c r="K1266" s="65"/>
      <c r="L1266" s="65"/>
      <c r="M1266" s="65"/>
      <c r="N1266" s="65"/>
      <c r="O1266" s="65"/>
      <c r="P1266" s="65"/>
      <c r="Q1266" s="65"/>
      <c r="R1266" s="65"/>
      <c r="S1266" s="65"/>
      <c r="AI1266" s="64"/>
    </row>
    <row r="1267" spans="1:35" ht="16.5">
      <c r="A1267" s="65"/>
      <c r="B1267" s="65"/>
      <c r="C1267" s="65"/>
      <c r="D1267" s="65"/>
      <c r="E1267" s="65"/>
      <c r="F1267" s="65"/>
      <c r="G1267" s="65"/>
      <c r="H1267" s="65"/>
      <c r="I1267" s="65"/>
      <c r="J1267" s="65"/>
      <c r="K1267" s="65"/>
      <c r="L1267" s="65"/>
      <c r="M1267" s="65"/>
      <c r="N1267" s="65"/>
      <c r="O1267" s="65"/>
      <c r="P1267" s="65"/>
      <c r="Q1267" s="65"/>
      <c r="R1267" s="65"/>
      <c r="S1267" s="65"/>
      <c r="AI1267" s="64"/>
    </row>
    <row r="1268" spans="1:35" ht="16.5">
      <c r="A1268" s="65"/>
      <c r="B1268" s="65"/>
      <c r="C1268" s="65"/>
      <c r="D1268" s="65"/>
      <c r="E1268" s="65"/>
      <c r="F1268" s="65"/>
      <c r="G1268" s="65"/>
      <c r="H1268" s="65"/>
      <c r="I1268" s="65"/>
      <c r="J1268" s="65"/>
      <c r="K1268" s="65"/>
      <c r="L1268" s="65"/>
      <c r="M1268" s="65"/>
      <c r="N1268" s="65"/>
      <c r="O1268" s="65"/>
      <c r="P1268" s="65"/>
      <c r="Q1268" s="65"/>
      <c r="R1268" s="65"/>
      <c r="S1268" s="65"/>
      <c r="AI1268" s="64"/>
    </row>
    <row r="1269" spans="1:35" ht="16.5">
      <c r="A1269" s="65"/>
      <c r="B1269" s="65"/>
      <c r="C1269" s="65"/>
      <c r="D1269" s="65"/>
      <c r="E1269" s="65"/>
      <c r="F1269" s="65"/>
      <c r="G1269" s="65"/>
      <c r="H1269" s="65"/>
      <c r="I1269" s="65"/>
      <c r="J1269" s="65"/>
      <c r="K1269" s="65"/>
      <c r="L1269" s="65"/>
      <c r="M1269" s="65"/>
      <c r="N1269" s="65"/>
      <c r="O1269" s="65"/>
      <c r="P1269" s="65"/>
      <c r="Q1269" s="65"/>
      <c r="R1269" s="65"/>
      <c r="S1269" s="65"/>
      <c r="AI1269" s="64"/>
    </row>
    <row r="1270" spans="1:35" ht="16.5">
      <c r="A1270" s="65"/>
      <c r="B1270" s="65"/>
      <c r="C1270" s="65"/>
      <c r="D1270" s="65"/>
      <c r="E1270" s="65"/>
      <c r="F1270" s="65"/>
      <c r="G1270" s="65"/>
      <c r="H1270" s="65"/>
      <c r="I1270" s="65"/>
      <c r="J1270" s="65"/>
      <c r="K1270" s="65"/>
      <c r="L1270" s="65"/>
      <c r="M1270" s="65"/>
      <c r="N1270" s="65"/>
      <c r="O1270" s="65"/>
      <c r="P1270" s="65"/>
      <c r="Q1270" s="65"/>
      <c r="R1270" s="65"/>
      <c r="S1270" s="65"/>
      <c r="AI1270" s="64"/>
    </row>
    <row r="1271" spans="1:35" ht="16.5">
      <c r="A1271" s="65"/>
      <c r="B1271" s="65"/>
      <c r="C1271" s="65"/>
      <c r="D1271" s="65"/>
      <c r="E1271" s="65"/>
      <c r="F1271" s="65"/>
      <c r="G1271" s="65"/>
      <c r="H1271" s="65"/>
      <c r="I1271" s="65"/>
      <c r="J1271" s="65"/>
      <c r="K1271" s="65"/>
      <c r="L1271" s="65"/>
      <c r="M1271" s="65"/>
      <c r="N1271" s="65"/>
      <c r="O1271" s="65"/>
      <c r="P1271" s="65"/>
      <c r="Q1271" s="65"/>
      <c r="R1271" s="65"/>
      <c r="S1271" s="65"/>
      <c r="AI1271" s="64"/>
    </row>
    <row r="1272" spans="1:35" ht="16.5">
      <c r="A1272" s="65"/>
      <c r="B1272" s="65"/>
      <c r="C1272" s="65"/>
      <c r="D1272" s="65"/>
      <c r="E1272" s="65"/>
      <c r="F1272" s="65"/>
      <c r="G1272" s="65"/>
      <c r="H1272" s="65"/>
      <c r="I1272" s="65"/>
      <c r="J1272" s="65"/>
      <c r="K1272" s="65"/>
      <c r="L1272" s="65"/>
      <c r="M1272" s="65"/>
      <c r="N1272" s="65"/>
      <c r="O1272" s="65"/>
      <c r="P1272" s="65"/>
      <c r="Q1272" s="65"/>
      <c r="R1272" s="65"/>
      <c r="S1272" s="65"/>
      <c r="AI1272" s="64"/>
    </row>
    <row r="1273" spans="1:35" ht="16.5">
      <c r="A1273" s="65"/>
      <c r="B1273" s="65"/>
      <c r="C1273" s="65"/>
      <c r="D1273" s="65"/>
      <c r="E1273" s="65"/>
      <c r="F1273" s="65"/>
      <c r="G1273" s="65"/>
      <c r="H1273" s="65"/>
      <c r="I1273" s="65"/>
      <c r="J1273" s="65"/>
      <c r="K1273" s="65"/>
      <c r="L1273" s="65"/>
      <c r="M1273" s="65"/>
      <c r="N1273" s="65"/>
      <c r="O1273" s="65"/>
      <c r="P1273" s="65"/>
      <c r="Q1273" s="65"/>
      <c r="R1273" s="65"/>
      <c r="S1273" s="65"/>
      <c r="AI1273" s="64"/>
    </row>
    <row r="1274" spans="1:35" ht="16.5">
      <c r="A1274" s="65"/>
      <c r="B1274" s="65"/>
      <c r="C1274" s="65"/>
      <c r="D1274" s="65"/>
      <c r="E1274" s="65"/>
      <c r="F1274" s="65"/>
      <c r="G1274" s="65"/>
      <c r="H1274" s="65"/>
      <c r="I1274" s="65"/>
      <c r="J1274" s="65"/>
      <c r="K1274" s="65"/>
      <c r="L1274" s="65"/>
      <c r="M1274" s="65"/>
      <c r="N1274" s="65"/>
      <c r="O1274" s="65"/>
      <c r="P1274" s="65"/>
      <c r="Q1274" s="65"/>
      <c r="R1274" s="65"/>
      <c r="S1274" s="65"/>
      <c r="AI1274" s="64"/>
    </row>
    <row r="1275" spans="1:35" ht="16.5">
      <c r="A1275" s="65"/>
      <c r="B1275" s="65"/>
      <c r="C1275" s="65"/>
      <c r="D1275" s="65"/>
      <c r="E1275" s="65"/>
      <c r="F1275" s="65"/>
      <c r="G1275" s="65"/>
      <c r="H1275" s="65"/>
      <c r="I1275" s="65"/>
      <c r="J1275" s="65"/>
      <c r="K1275" s="65"/>
      <c r="L1275" s="65"/>
      <c r="M1275" s="65"/>
      <c r="N1275" s="65"/>
      <c r="O1275" s="65"/>
      <c r="P1275" s="65"/>
      <c r="Q1275" s="65"/>
      <c r="R1275" s="65"/>
      <c r="S1275" s="65"/>
      <c r="AI1275" s="64"/>
    </row>
    <row r="1276" spans="1:35" ht="16.5">
      <c r="A1276" s="65"/>
      <c r="B1276" s="65"/>
      <c r="C1276" s="65"/>
      <c r="D1276" s="65"/>
      <c r="E1276" s="65"/>
      <c r="F1276" s="65"/>
      <c r="G1276" s="65"/>
      <c r="H1276" s="65"/>
      <c r="I1276" s="65"/>
      <c r="J1276" s="65"/>
      <c r="K1276" s="65"/>
      <c r="L1276" s="65"/>
      <c r="M1276" s="65"/>
      <c r="N1276" s="65"/>
      <c r="O1276" s="65"/>
      <c r="P1276" s="65"/>
      <c r="Q1276" s="65"/>
      <c r="R1276" s="65"/>
      <c r="S1276" s="65"/>
      <c r="AI1276" s="64"/>
    </row>
    <row r="1277" spans="1:35" ht="16.5">
      <c r="A1277" s="65"/>
      <c r="B1277" s="65"/>
      <c r="C1277" s="65"/>
      <c r="D1277" s="65"/>
      <c r="E1277" s="65"/>
      <c r="F1277" s="65"/>
      <c r="G1277" s="65"/>
      <c r="H1277" s="65"/>
      <c r="I1277" s="65"/>
      <c r="J1277" s="65"/>
      <c r="K1277" s="65"/>
      <c r="L1277" s="65"/>
      <c r="M1277" s="65"/>
      <c r="N1277" s="65"/>
      <c r="O1277" s="65"/>
      <c r="P1277" s="65"/>
      <c r="Q1277" s="65"/>
      <c r="R1277" s="65"/>
      <c r="S1277" s="65"/>
      <c r="AI1277" s="64"/>
    </row>
    <row r="1278" spans="1:35" ht="16.5">
      <c r="A1278" s="65"/>
      <c r="B1278" s="65"/>
      <c r="C1278" s="65"/>
      <c r="D1278" s="65"/>
      <c r="E1278" s="65"/>
      <c r="F1278" s="65"/>
      <c r="G1278" s="65"/>
      <c r="H1278" s="65"/>
      <c r="I1278" s="65"/>
      <c r="J1278" s="65"/>
      <c r="K1278" s="65"/>
      <c r="L1278" s="65"/>
      <c r="M1278" s="65"/>
      <c r="N1278" s="65"/>
      <c r="O1278" s="65"/>
      <c r="P1278" s="65"/>
      <c r="Q1278" s="65"/>
      <c r="R1278" s="65"/>
      <c r="S1278" s="65"/>
      <c r="AI1278" s="64"/>
    </row>
    <row r="1279" spans="1:35" ht="16.5">
      <c r="A1279" s="65"/>
      <c r="B1279" s="65"/>
      <c r="C1279" s="65"/>
      <c r="D1279" s="65"/>
      <c r="E1279" s="65"/>
      <c r="F1279" s="65"/>
      <c r="G1279" s="65"/>
      <c r="H1279" s="65"/>
      <c r="I1279" s="65"/>
      <c r="J1279" s="65"/>
      <c r="K1279" s="65"/>
      <c r="L1279" s="65"/>
      <c r="M1279" s="65"/>
      <c r="N1279" s="65"/>
      <c r="O1279" s="65"/>
      <c r="P1279" s="65"/>
      <c r="Q1279" s="65"/>
      <c r="R1279" s="65"/>
      <c r="S1279" s="65"/>
      <c r="AI1279" s="64"/>
    </row>
    <row r="1280" spans="1:35" ht="16.5">
      <c r="A1280" s="65"/>
      <c r="B1280" s="65"/>
      <c r="C1280" s="65"/>
      <c r="D1280" s="65"/>
      <c r="E1280" s="65"/>
      <c r="F1280" s="65"/>
      <c r="G1280" s="65"/>
      <c r="H1280" s="65"/>
      <c r="I1280" s="65"/>
      <c r="J1280" s="65"/>
      <c r="K1280" s="65"/>
      <c r="L1280" s="65"/>
      <c r="M1280" s="65"/>
      <c r="N1280" s="65"/>
      <c r="O1280" s="65"/>
      <c r="P1280" s="65"/>
      <c r="Q1280" s="65"/>
      <c r="R1280" s="65"/>
      <c r="S1280" s="65"/>
      <c r="AI1280" s="64"/>
    </row>
    <row r="1281" spans="1:35" ht="16.5">
      <c r="A1281" s="65"/>
      <c r="B1281" s="65"/>
      <c r="C1281" s="65"/>
      <c r="D1281" s="65"/>
      <c r="E1281" s="65"/>
      <c r="F1281" s="65"/>
      <c r="G1281" s="65"/>
      <c r="H1281" s="65"/>
      <c r="I1281" s="65"/>
      <c r="J1281" s="65"/>
      <c r="K1281" s="65"/>
      <c r="L1281" s="65"/>
      <c r="M1281" s="65"/>
      <c r="N1281" s="65"/>
      <c r="O1281" s="65"/>
      <c r="P1281" s="65"/>
      <c r="Q1281" s="65"/>
      <c r="R1281" s="65"/>
      <c r="S1281" s="65"/>
      <c r="AI1281" s="64"/>
    </row>
    <row r="1282" spans="1:35" ht="16.5">
      <c r="A1282" s="65"/>
      <c r="B1282" s="65"/>
      <c r="C1282" s="65"/>
      <c r="D1282" s="65"/>
      <c r="E1282" s="65"/>
      <c r="F1282" s="65"/>
      <c r="G1282" s="65"/>
      <c r="H1282" s="65"/>
      <c r="I1282" s="65"/>
      <c r="J1282" s="65"/>
      <c r="K1282" s="65"/>
      <c r="L1282" s="65"/>
      <c r="M1282" s="65"/>
      <c r="N1282" s="65"/>
      <c r="O1282" s="65"/>
      <c r="P1282" s="65"/>
      <c r="Q1282" s="65"/>
      <c r="R1282" s="65"/>
      <c r="S1282" s="65"/>
      <c r="AI1282" s="64"/>
    </row>
    <row r="1283" spans="1:35" ht="16.5">
      <c r="A1283" s="65"/>
      <c r="B1283" s="65"/>
      <c r="C1283" s="65"/>
      <c r="D1283" s="65"/>
      <c r="E1283" s="65"/>
      <c r="F1283" s="65"/>
      <c r="G1283" s="65"/>
      <c r="H1283" s="65"/>
      <c r="I1283" s="65"/>
      <c r="J1283" s="65"/>
      <c r="K1283" s="65"/>
      <c r="L1283" s="65"/>
      <c r="M1283" s="65"/>
      <c r="N1283" s="65"/>
      <c r="O1283" s="65"/>
      <c r="P1283" s="65"/>
      <c r="Q1283" s="65"/>
      <c r="R1283" s="65"/>
      <c r="S1283" s="65"/>
      <c r="AI1283" s="64"/>
    </row>
    <row r="1284" spans="1:35" ht="16.5">
      <c r="A1284" s="65"/>
      <c r="B1284" s="65"/>
      <c r="C1284" s="65"/>
      <c r="D1284" s="65"/>
      <c r="E1284" s="65"/>
      <c r="F1284" s="65"/>
      <c r="G1284" s="65"/>
      <c r="H1284" s="65"/>
      <c r="I1284" s="65"/>
      <c r="J1284" s="65"/>
      <c r="K1284" s="65"/>
      <c r="L1284" s="65"/>
      <c r="M1284" s="65"/>
      <c r="N1284" s="65"/>
      <c r="O1284" s="65"/>
      <c r="P1284" s="65"/>
      <c r="Q1284" s="65"/>
      <c r="R1284" s="65"/>
      <c r="S1284" s="65"/>
      <c r="AI1284" s="64"/>
    </row>
    <row r="1285" spans="1:35" ht="16.5">
      <c r="A1285" s="65"/>
      <c r="B1285" s="65"/>
      <c r="C1285" s="65"/>
      <c r="D1285" s="65"/>
      <c r="E1285" s="65"/>
      <c r="F1285" s="65"/>
      <c r="G1285" s="65"/>
      <c r="H1285" s="65"/>
      <c r="I1285" s="65"/>
      <c r="J1285" s="65"/>
      <c r="K1285" s="65"/>
      <c r="L1285" s="65"/>
      <c r="M1285" s="65"/>
      <c r="N1285" s="65"/>
      <c r="O1285" s="65"/>
      <c r="P1285" s="65"/>
      <c r="Q1285" s="65"/>
      <c r="R1285" s="65"/>
      <c r="S1285" s="65"/>
      <c r="AI1285" s="64"/>
    </row>
    <row r="1286" spans="1:35" ht="16.5">
      <c r="A1286" s="65"/>
      <c r="B1286" s="65"/>
      <c r="C1286" s="65"/>
      <c r="D1286" s="65"/>
      <c r="E1286" s="65"/>
      <c r="F1286" s="65"/>
      <c r="G1286" s="65"/>
      <c r="H1286" s="65"/>
      <c r="I1286" s="65"/>
      <c r="J1286" s="65"/>
      <c r="K1286" s="65"/>
      <c r="L1286" s="65"/>
      <c r="M1286" s="65"/>
      <c r="N1286" s="65"/>
      <c r="O1286" s="65"/>
      <c r="P1286" s="65"/>
      <c r="Q1286" s="65"/>
      <c r="R1286" s="65"/>
      <c r="S1286" s="65"/>
      <c r="AI1286" s="64"/>
    </row>
    <row r="1287" spans="1:35" ht="16.5">
      <c r="A1287" s="65"/>
      <c r="B1287" s="65"/>
      <c r="C1287" s="65"/>
      <c r="D1287" s="65"/>
      <c r="E1287" s="65"/>
      <c r="F1287" s="65"/>
      <c r="G1287" s="65"/>
      <c r="H1287" s="65"/>
      <c r="I1287" s="65"/>
      <c r="J1287" s="65"/>
      <c r="K1287" s="65"/>
      <c r="L1287" s="65"/>
      <c r="M1287" s="65"/>
      <c r="N1287" s="65"/>
      <c r="O1287" s="65"/>
      <c r="P1287" s="65"/>
      <c r="Q1287" s="65"/>
      <c r="R1287" s="65"/>
      <c r="S1287" s="65"/>
      <c r="AI1287" s="64"/>
    </row>
    <row r="1288" spans="1:35" ht="16.5">
      <c r="A1288" s="65"/>
      <c r="B1288" s="65"/>
      <c r="C1288" s="65"/>
      <c r="D1288" s="65"/>
      <c r="E1288" s="65"/>
      <c r="F1288" s="65"/>
      <c r="G1288" s="65"/>
      <c r="H1288" s="65"/>
      <c r="I1288" s="65"/>
      <c r="J1288" s="65"/>
      <c r="K1288" s="65"/>
      <c r="L1288" s="65"/>
      <c r="M1288" s="65"/>
      <c r="N1288" s="65"/>
      <c r="O1288" s="65"/>
      <c r="P1288" s="65"/>
      <c r="Q1288" s="65"/>
      <c r="R1288" s="65"/>
      <c r="S1288" s="65"/>
      <c r="AI1288" s="64"/>
    </row>
    <row r="1289" spans="1:35" ht="16.5">
      <c r="A1289" s="65"/>
      <c r="B1289" s="65"/>
      <c r="C1289" s="65"/>
      <c r="D1289" s="65"/>
      <c r="E1289" s="65"/>
      <c r="F1289" s="65"/>
      <c r="G1289" s="65"/>
      <c r="H1289" s="65"/>
      <c r="I1289" s="65"/>
      <c r="J1289" s="65"/>
      <c r="K1289" s="65"/>
      <c r="L1289" s="65"/>
      <c r="M1289" s="65"/>
      <c r="N1289" s="65"/>
      <c r="O1289" s="65"/>
      <c r="P1289" s="65"/>
      <c r="Q1289" s="65"/>
      <c r="R1289" s="65"/>
      <c r="S1289" s="65"/>
      <c r="AI1289" s="64"/>
    </row>
    <row r="1290" spans="1:35" ht="16.5">
      <c r="A1290" s="65"/>
      <c r="B1290" s="65"/>
      <c r="C1290" s="65"/>
      <c r="D1290" s="65"/>
      <c r="E1290" s="65"/>
      <c r="F1290" s="65"/>
      <c r="G1290" s="65"/>
      <c r="H1290" s="65"/>
      <c r="I1290" s="65"/>
      <c r="J1290" s="65"/>
      <c r="K1290" s="65"/>
      <c r="L1290" s="65"/>
      <c r="M1290" s="65"/>
      <c r="N1290" s="65"/>
      <c r="O1290" s="65"/>
      <c r="P1290" s="65"/>
      <c r="Q1290" s="65"/>
      <c r="R1290" s="65"/>
      <c r="S1290" s="65"/>
      <c r="AI1290" s="64"/>
    </row>
    <row r="1291" spans="1:35" ht="16.5">
      <c r="A1291" s="65"/>
      <c r="B1291" s="65"/>
      <c r="C1291" s="65"/>
      <c r="D1291" s="65"/>
      <c r="E1291" s="65"/>
      <c r="F1291" s="65"/>
      <c r="G1291" s="65"/>
      <c r="H1291" s="65"/>
      <c r="I1291" s="65"/>
      <c r="J1291" s="65"/>
      <c r="K1291" s="65"/>
      <c r="L1291" s="65"/>
      <c r="M1291" s="65"/>
      <c r="N1291" s="65"/>
      <c r="O1291" s="65"/>
      <c r="P1291" s="65"/>
      <c r="Q1291" s="65"/>
      <c r="R1291" s="65"/>
      <c r="S1291" s="65"/>
      <c r="AI1291" s="64"/>
    </row>
    <row r="1292" spans="1:35" ht="16.5">
      <c r="A1292" s="65"/>
      <c r="B1292" s="65"/>
      <c r="C1292" s="65"/>
      <c r="D1292" s="65"/>
      <c r="E1292" s="65"/>
      <c r="F1292" s="65"/>
      <c r="G1292" s="65"/>
      <c r="H1292" s="65"/>
      <c r="I1292" s="65"/>
      <c r="J1292" s="65"/>
      <c r="K1292" s="65"/>
      <c r="L1292" s="65"/>
      <c r="M1292" s="65"/>
      <c r="N1292" s="65"/>
      <c r="O1292" s="65"/>
      <c r="P1292" s="65"/>
      <c r="Q1292" s="65"/>
      <c r="R1292" s="65"/>
      <c r="S1292" s="65"/>
      <c r="AI1292" s="64"/>
    </row>
    <row r="1293" spans="1:35" ht="16.5">
      <c r="A1293" s="65"/>
      <c r="B1293" s="65"/>
      <c r="C1293" s="65"/>
      <c r="D1293" s="65"/>
      <c r="E1293" s="65"/>
      <c r="F1293" s="65"/>
      <c r="G1293" s="65"/>
      <c r="H1293" s="65"/>
      <c r="I1293" s="65"/>
      <c r="J1293" s="65"/>
      <c r="K1293" s="65"/>
      <c r="L1293" s="65"/>
      <c r="M1293" s="65"/>
      <c r="N1293" s="65"/>
      <c r="O1293" s="65"/>
      <c r="P1293" s="65"/>
      <c r="Q1293" s="65"/>
      <c r="R1293" s="65"/>
      <c r="S1293" s="65"/>
      <c r="AI1293" s="64"/>
    </row>
    <row r="1294" spans="1:35" ht="16.5">
      <c r="A1294" s="65"/>
      <c r="B1294" s="65"/>
      <c r="C1294" s="65"/>
      <c r="D1294" s="65"/>
      <c r="E1294" s="65"/>
      <c r="F1294" s="65"/>
      <c r="G1294" s="65"/>
      <c r="H1294" s="65"/>
      <c r="I1294" s="65"/>
      <c r="J1294" s="65"/>
      <c r="K1294" s="65"/>
      <c r="L1294" s="65"/>
      <c r="M1294" s="65"/>
      <c r="N1294" s="65"/>
      <c r="O1294" s="65"/>
      <c r="P1294" s="65"/>
      <c r="Q1294" s="65"/>
      <c r="R1294" s="65"/>
      <c r="S1294" s="65"/>
      <c r="AI1294" s="64"/>
    </row>
    <row r="1295" spans="1:35" ht="16.5">
      <c r="A1295" s="65"/>
      <c r="B1295" s="65"/>
      <c r="C1295" s="65"/>
      <c r="D1295" s="65"/>
      <c r="E1295" s="65"/>
      <c r="F1295" s="65"/>
      <c r="G1295" s="65"/>
      <c r="H1295" s="65"/>
      <c r="I1295" s="65"/>
      <c r="J1295" s="65"/>
      <c r="K1295" s="65"/>
      <c r="L1295" s="65"/>
      <c r="M1295" s="65"/>
      <c r="N1295" s="65"/>
      <c r="O1295" s="65"/>
      <c r="P1295" s="65"/>
      <c r="Q1295" s="65"/>
      <c r="R1295" s="65"/>
      <c r="S1295" s="65"/>
      <c r="AI1295" s="64"/>
    </row>
    <row r="1296" spans="1:35" ht="16.5">
      <c r="A1296" s="65"/>
      <c r="B1296" s="65"/>
      <c r="C1296" s="65"/>
      <c r="D1296" s="65"/>
      <c r="E1296" s="65"/>
      <c r="F1296" s="65"/>
      <c r="G1296" s="65"/>
      <c r="H1296" s="65"/>
      <c r="I1296" s="65"/>
      <c r="J1296" s="65"/>
      <c r="K1296" s="65"/>
      <c r="L1296" s="65"/>
      <c r="M1296" s="65"/>
      <c r="N1296" s="65"/>
      <c r="O1296" s="65"/>
      <c r="P1296" s="65"/>
      <c r="Q1296" s="65"/>
      <c r="R1296" s="65"/>
      <c r="S1296" s="65"/>
      <c r="AI1296" s="64"/>
    </row>
    <row r="1297" spans="1:35" ht="16.5">
      <c r="A1297" s="65"/>
      <c r="B1297" s="65"/>
      <c r="C1297" s="65"/>
      <c r="D1297" s="65"/>
      <c r="E1297" s="65"/>
      <c r="F1297" s="65"/>
      <c r="G1297" s="65"/>
      <c r="H1297" s="65"/>
      <c r="I1297" s="65"/>
      <c r="J1297" s="65"/>
      <c r="K1297" s="65"/>
      <c r="L1297" s="65"/>
      <c r="M1297" s="65"/>
      <c r="N1297" s="65"/>
      <c r="O1297" s="65"/>
      <c r="P1297" s="65"/>
      <c r="Q1297" s="65"/>
      <c r="R1297" s="65"/>
      <c r="S1297" s="65"/>
      <c r="AI1297" s="64"/>
    </row>
    <row r="1298" spans="1:35" ht="16.5">
      <c r="A1298" s="65"/>
      <c r="B1298" s="65"/>
      <c r="C1298" s="65"/>
      <c r="D1298" s="65"/>
      <c r="E1298" s="65"/>
      <c r="F1298" s="65"/>
      <c r="G1298" s="65"/>
      <c r="H1298" s="65"/>
      <c r="I1298" s="65"/>
      <c r="J1298" s="65"/>
      <c r="K1298" s="65"/>
      <c r="L1298" s="65"/>
      <c r="M1298" s="65"/>
      <c r="N1298" s="65"/>
      <c r="O1298" s="65"/>
      <c r="P1298" s="65"/>
      <c r="Q1298" s="65"/>
      <c r="R1298" s="65"/>
      <c r="S1298" s="65"/>
      <c r="AI1298" s="64"/>
    </row>
    <row r="1299" spans="1:35" ht="16.5">
      <c r="A1299" s="65"/>
      <c r="B1299" s="65"/>
      <c r="C1299" s="65"/>
      <c r="D1299" s="65"/>
      <c r="E1299" s="65"/>
      <c r="F1299" s="65"/>
      <c r="G1299" s="65"/>
      <c r="H1299" s="65"/>
      <c r="I1299" s="65"/>
      <c r="J1299" s="65"/>
      <c r="K1299" s="65"/>
      <c r="L1299" s="65"/>
      <c r="M1299" s="65"/>
      <c r="N1299" s="65"/>
      <c r="O1299" s="65"/>
      <c r="P1299" s="65"/>
      <c r="Q1299" s="65"/>
      <c r="R1299" s="65"/>
      <c r="S1299" s="65"/>
      <c r="AI1299" s="64"/>
    </row>
    <row r="1300" spans="1:35" ht="16.5">
      <c r="A1300" s="65"/>
      <c r="B1300" s="65"/>
      <c r="C1300" s="65"/>
      <c r="D1300" s="65"/>
      <c r="E1300" s="65"/>
      <c r="F1300" s="65"/>
      <c r="G1300" s="65"/>
      <c r="H1300" s="65"/>
      <c r="I1300" s="65"/>
      <c r="J1300" s="65"/>
      <c r="K1300" s="65"/>
      <c r="L1300" s="65"/>
      <c r="M1300" s="65"/>
      <c r="N1300" s="65"/>
      <c r="O1300" s="65"/>
      <c r="P1300" s="65"/>
      <c r="Q1300" s="65"/>
      <c r="R1300" s="65"/>
      <c r="S1300" s="65"/>
      <c r="AI1300" s="64"/>
    </row>
    <row r="1301" spans="1:35" ht="16.5">
      <c r="A1301" s="65"/>
      <c r="B1301" s="65"/>
      <c r="C1301" s="65"/>
      <c r="D1301" s="65"/>
      <c r="E1301" s="65"/>
      <c r="F1301" s="65"/>
      <c r="G1301" s="65"/>
      <c r="H1301" s="65"/>
      <c r="I1301" s="65"/>
      <c r="J1301" s="65"/>
      <c r="K1301" s="65"/>
      <c r="L1301" s="65"/>
      <c r="M1301" s="65"/>
      <c r="N1301" s="65"/>
      <c r="O1301" s="65"/>
      <c r="P1301" s="65"/>
      <c r="Q1301" s="65"/>
      <c r="R1301" s="65"/>
      <c r="S1301" s="65"/>
      <c r="AI1301" s="64"/>
    </row>
    <row r="1302" spans="1:35" ht="16.5">
      <c r="A1302" s="65"/>
      <c r="B1302" s="65"/>
      <c r="C1302" s="65"/>
      <c r="D1302" s="65"/>
      <c r="E1302" s="65"/>
      <c r="F1302" s="65"/>
      <c r="G1302" s="65"/>
      <c r="H1302" s="65"/>
      <c r="I1302" s="65"/>
      <c r="J1302" s="65"/>
      <c r="K1302" s="65"/>
      <c r="L1302" s="65"/>
      <c r="M1302" s="65"/>
      <c r="N1302" s="65"/>
      <c r="O1302" s="65"/>
      <c r="P1302" s="65"/>
      <c r="Q1302" s="65"/>
      <c r="R1302" s="65"/>
      <c r="S1302" s="65"/>
      <c r="AI1302" s="64"/>
    </row>
    <row r="1303" spans="1:35" ht="16.5">
      <c r="A1303" s="65"/>
      <c r="B1303" s="65"/>
      <c r="C1303" s="65"/>
      <c r="D1303" s="65"/>
      <c r="E1303" s="65"/>
      <c r="F1303" s="65"/>
      <c r="G1303" s="65"/>
      <c r="H1303" s="65"/>
      <c r="I1303" s="65"/>
      <c r="J1303" s="65"/>
      <c r="K1303" s="65"/>
      <c r="L1303" s="65"/>
      <c r="M1303" s="65"/>
      <c r="N1303" s="65"/>
      <c r="O1303" s="65"/>
      <c r="P1303" s="65"/>
      <c r="Q1303" s="65"/>
      <c r="R1303" s="65"/>
      <c r="S1303" s="65"/>
      <c r="AI1303" s="64"/>
    </row>
    <row r="1304" spans="1:35" ht="16.5">
      <c r="A1304" s="65"/>
      <c r="B1304" s="65"/>
      <c r="C1304" s="65"/>
      <c r="D1304" s="65"/>
      <c r="E1304" s="65"/>
      <c r="F1304" s="65"/>
      <c r="G1304" s="65"/>
      <c r="H1304" s="65"/>
      <c r="I1304" s="65"/>
      <c r="J1304" s="65"/>
      <c r="K1304" s="65"/>
      <c r="L1304" s="65"/>
      <c r="M1304" s="65"/>
      <c r="N1304" s="65"/>
      <c r="O1304" s="65"/>
      <c r="P1304" s="65"/>
      <c r="Q1304" s="65"/>
      <c r="R1304" s="65"/>
      <c r="S1304" s="65"/>
      <c r="AI1304" s="64"/>
    </row>
    <row r="1305" spans="1:35" ht="16.5">
      <c r="A1305" s="65"/>
      <c r="B1305" s="65"/>
      <c r="C1305" s="65"/>
      <c r="D1305" s="65"/>
      <c r="E1305" s="65"/>
      <c r="F1305" s="65"/>
      <c r="G1305" s="65"/>
      <c r="H1305" s="65"/>
      <c r="I1305" s="65"/>
      <c r="J1305" s="65"/>
      <c r="K1305" s="65"/>
      <c r="L1305" s="65"/>
      <c r="M1305" s="65"/>
      <c r="N1305" s="65"/>
      <c r="O1305" s="65"/>
      <c r="P1305" s="65"/>
      <c r="Q1305" s="65"/>
      <c r="R1305" s="65"/>
      <c r="S1305" s="65"/>
      <c r="AI1305" s="64"/>
    </row>
    <row r="1306" spans="1:35" ht="16.5">
      <c r="A1306" s="65"/>
      <c r="B1306" s="65"/>
      <c r="C1306" s="65"/>
      <c r="D1306" s="65"/>
      <c r="E1306" s="65"/>
      <c r="F1306" s="65"/>
      <c r="G1306" s="65"/>
      <c r="H1306" s="65"/>
      <c r="I1306" s="65"/>
      <c r="J1306" s="65"/>
      <c r="K1306" s="65"/>
      <c r="L1306" s="65"/>
      <c r="M1306" s="65"/>
      <c r="N1306" s="65"/>
      <c r="O1306" s="65"/>
      <c r="P1306" s="65"/>
      <c r="Q1306" s="65"/>
      <c r="R1306" s="65"/>
      <c r="S1306" s="65"/>
      <c r="AI1306" s="64"/>
    </row>
    <row r="1307" spans="1:35" ht="16.5">
      <c r="A1307" s="65"/>
      <c r="B1307" s="65"/>
      <c r="C1307" s="65"/>
      <c r="D1307" s="65"/>
      <c r="E1307" s="65"/>
      <c r="F1307" s="65"/>
      <c r="G1307" s="65"/>
      <c r="H1307" s="65"/>
      <c r="I1307" s="65"/>
      <c r="J1307" s="65"/>
      <c r="K1307" s="65"/>
      <c r="L1307" s="65"/>
      <c r="M1307" s="65"/>
      <c r="N1307" s="65"/>
      <c r="O1307" s="65"/>
      <c r="P1307" s="65"/>
      <c r="Q1307" s="65"/>
      <c r="R1307" s="65"/>
      <c r="S1307" s="65"/>
      <c r="AI1307" s="64"/>
    </row>
    <row r="1308" spans="1:35" ht="16.5">
      <c r="A1308" s="65"/>
      <c r="B1308" s="65"/>
      <c r="C1308" s="65"/>
      <c r="D1308" s="65"/>
      <c r="E1308" s="65"/>
      <c r="F1308" s="65"/>
      <c r="G1308" s="65"/>
      <c r="H1308" s="65"/>
      <c r="I1308" s="65"/>
      <c r="J1308" s="65"/>
      <c r="K1308" s="65"/>
      <c r="L1308" s="65"/>
      <c r="M1308" s="65"/>
      <c r="N1308" s="65"/>
      <c r="O1308" s="65"/>
      <c r="P1308" s="65"/>
      <c r="Q1308" s="65"/>
      <c r="R1308" s="65"/>
      <c r="S1308" s="65"/>
      <c r="AI1308" s="64"/>
    </row>
    <row r="1309" spans="1:35" ht="16.5">
      <c r="A1309" s="65"/>
      <c r="B1309" s="65"/>
      <c r="C1309" s="65"/>
      <c r="D1309" s="65"/>
      <c r="E1309" s="65"/>
      <c r="F1309" s="65"/>
      <c r="G1309" s="65"/>
      <c r="H1309" s="65"/>
      <c r="I1309" s="65"/>
      <c r="J1309" s="65"/>
      <c r="K1309" s="65"/>
      <c r="L1309" s="65"/>
      <c r="M1309" s="65"/>
      <c r="N1309" s="65"/>
      <c r="O1309" s="65"/>
      <c r="P1309" s="65"/>
      <c r="Q1309" s="65"/>
      <c r="R1309" s="65"/>
      <c r="S1309" s="65"/>
      <c r="AI1309" s="64"/>
    </row>
    <row r="1310" spans="1:35" ht="16.5">
      <c r="A1310" s="65"/>
      <c r="B1310" s="65"/>
      <c r="C1310" s="65"/>
      <c r="D1310" s="65"/>
      <c r="E1310" s="65"/>
      <c r="F1310" s="65"/>
      <c r="G1310" s="65"/>
      <c r="H1310" s="65"/>
      <c r="I1310" s="65"/>
      <c r="J1310" s="65"/>
      <c r="K1310" s="65"/>
      <c r="L1310" s="65"/>
      <c r="M1310" s="65"/>
      <c r="N1310" s="65"/>
      <c r="O1310" s="65"/>
      <c r="P1310" s="65"/>
      <c r="Q1310" s="65"/>
      <c r="R1310" s="65"/>
      <c r="S1310" s="65"/>
      <c r="AI1310" s="64"/>
    </row>
    <row r="1311" spans="1:35" ht="16.5">
      <c r="A1311" s="65"/>
      <c r="B1311" s="65"/>
      <c r="C1311" s="65"/>
      <c r="D1311" s="65"/>
      <c r="E1311" s="65"/>
      <c r="F1311" s="65"/>
      <c r="G1311" s="65"/>
      <c r="H1311" s="65"/>
      <c r="I1311" s="65"/>
      <c r="J1311" s="65"/>
      <c r="K1311" s="65"/>
      <c r="L1311" s="65"/>
      <c r="M1311" s="65"/>
      <c r="N1311" s="65"/>
      <c r="O1311" s="65"/>
      <c r="P1311" s="65"/>
      <c r="Q1311" s="65"/>
      <c r="R1311" s="65"/>
      <c r="S1311" s="65"/>
      <c r="AI1311" s="64"/>
    </row>
    <row r="1312" spans="1:35" ht="16.5">
      <c r="A1312" s="65"/>
      <c r="B1312" s="65"/>
      <c r="C1312" s="65"/>
      <c r="D1312" s="65"/>
      <c r="E1312" s="65"/>
      <c r="F1312" s="65"/>
      <c r="G1312" s="65"/>
      <c r="H1312" s="65"/>
      <c r="I1312" s="65"/>
      <c r="J1312" s="65"/>
      <c r="K1312" s="65"/>
      <c r="L1312" s="65"/>
      <c r="M1312" s="65"/>
      <c r="N1312" s="65"/>
      <c r="O1312" s="65"/>
      <c r="P1312" s="65"/>
      <c r="Q1312" s="65"/>
      <c r="R1312" s="65"/>
      <c r="S1312" s="65"/>
      <c r="AI1312" s="64"/>
    </row>
    <row r="1313" spans="1:35" ht="16.5">
      <c r="A1313" s="65"/>
      <c r="B1313" s="65"/>
      <c r="C1313" s="65"/>
      <c r="D1313" s="65"/>
      <c r="E1313" s="65"/>
      <c r="F1313" s="65"/>
      <c r="G1313" s="65"/>
      <c r="H1313" s="65"/>
      <c r="I1313" s="65"/>
      <c r="J1313" s="65"/>
      <c r="K1313" s="65"/>
      <c r="L1313" s="65"/>
      <c r="M1313" s="65"/>
      <c r="N1313" s="65"/>
      <c r="O1313" s="65"/>
      <c r="P1313" s="65"/>
      <c r="Q1313" s="65"/>
      <c r="R1313" s="65"/>
      <c r="S1313" s="65"/>
      <c r="AI1313" s="64"/>
    </row>
    <row r="1314" spans="1:35" ht="16.5">
      <c r="A1314" s="65"/>
      <c r="B1314" s="65"/>
      <c r="C1314" s="65"/>
      <c r="D1314" s="65"/>
      <c r="E1314" s="65"/>
      <c r="F1314" s="65"/>
      <c r="G1314" s="65"/>
      <c r="H1314" s="65"/>
      <c r="I1314" s="65"/>
      <c r="J1314" s="65"/>
      <c r="K1314" s="65"/>
      <c r="L1314" s="65"/>
      <c r="M1314" s="65"/>
      <c r="N1314" s="65"/>
      <c r="O1314" s="65"/>
      <c r="P1314" s="65"/>
      <c r="Q1314" s="65"/>
      <c r="R1314" s="65"/>
      <c r="S1314" s="65"/>
      <c r="AI1314" s="64"/>
    </row>
    <row r="1315" spans="1:35" ht="16.5">
      <c r="A1315" s="65"/>
      <c r="B1315" s="65"/>
      <c r="C1315" s="65"/>
      <c r="D1315" s="65"/>
      <c r="E1315" s="65"/>
      <c r="F1315" s="65"/>
      <c r="G1315" s="65"/>
      <c r="H1315" s="65"/>
      <c r="I1315" s="65"/>
      <c r="J1315" s="65"/>
      <c r="K1315" s="65"/>
      <c r="L1315" s="65"/>
      <c r="M1315" s="65"/>
      <c r="N1315" s="65"/>
      <c r="O1315" s="65"/>
      <c r="P1315" s="65"/>
      <c r="Q1315" s="65"/>
      <c r="R1315" s="65"/>
      <c r="S1315" s="65"/>
      <c r="AI1315" s="64"/>
    </row>
    <row r="1316" spans="1:35" ht="16.5">
      <c r="A1316" s="65"/>
      <c r="B1316" s="65"/>
      <c r="C1316" s="65"/>
      <c r="D1316" s="65"/>
      <c r="E1316" s="65"/>
      <c r="F1316" s="65"/>
      <c r="G1316" s="65"/>
      <c r="H1316" s="65"/>
      <c r="I1316" s="65"/>
      <c r="J1316" s="65"/>
      <c r="K1316" s="65"/>
      <c r="L1316" s="65"/>
      <c r="M1316" s="65"/>
      <c r="N1316" s="65"/>
      <c r="O1316" s="65"/>
      <c r="P1316" s="65"/>
      <c r="Q1316" s="65"/>
      <c r="R1316" s="65"/>
      <c r="S1316" s="65"/>
      <c r="AI1316" s="64"/>
    </row>
    <row r="1317" spans="1:35" ht="16.5">
      <c r="A1317" s="65"/>
      <c r="B1317" s="65"/>
      <c r="C1317" s="65"/>
      <c r="D1317" s="65"/>
      <c r="E1317" s="65"/>
      <c r="F1317" s="65"/>
      <c r="G1317" s="65"/>
      <c r="H1317" s="65"/>
      <c r="I1317" s="65"/>
      <c r="J1317" s="65"/>
      <c r="K1317" s="65"/>
      <c r="L1317" s="65"/>
      <c r="M1317" s="65"/>
      <c r="N1317" s="65"/>
      <c r="O1317" s="65"/>
      <c r="P1317" s="65"/>
      <c r="Q1317" s="65"/>
      <c r="R1317" s="65"/>
      <c r="S1317" s="65"/>
      <c r="AI1317" s="64"/>
    </row>
    <row r="1318" spans="1:35" ht="16.5">
      <c r="A1318" s="65"/>
      <c r="B1318" s="65"/>
      <c r="C1318" s="65"/>
      <c r="D1318" s="65"/>
      <c r="E1318" s="65"/>
      <c r="F1318" s="65"/>
      <c r="G1318" s="65"/>
      <c r="H1318" s="65"/>
      <c r="I1318" s="65"/>
      <c r="J1318" s="65"/>
      <c r="K1318" s="65"/>
      <c r="L1318" s="65"/>
      <c r="M1318" s="65"/>
      <c r="N1318" s="65"/>
      <c r="O1318" s="65"/>
      <c r="P1318" s="65"/>
      <c r="Q1318" s="65"/>
      <c r="R1318" s="65"/>
      <c r="S1318" s="65"/>
      <c r="AI1318" s="64"/>
    </row>
    <row r="1319" spans="1:35" ht="16.5">
      <c r="A1319" s="65"/>
      <c r="B1319" s="65"/>
      <c r="C1319" s="65"/>
      <c r="D1319" s="65"/>
      <c r="E1319" s="65"/>
      <c r="F1319" s="65"/>
      <c r="G1319" s="65"/>
      <c r="H1319" s="65"/>
      <c r="I1319" s="65"/>
      <c r="J1319" s="65"/>
      <c r="K1319" s="65"/>
      <c r="L1319" s="65"/>
      <c r="M1319" s="65"/>
      <c r="N1319" s="65"/>
      <c r="O1319" s="65"/>
      <c r="P1319" s="65"/>
      <c r="Q1319" s="65"/>
      <c r="R1319" s="65"/>
      <c r="S1319" s="65"/>
      <c r="AI1319" s="64"/>
    </row>
    <row r="1320" spans="1:35" ht="16.5">
      <c r="A1320" s="65"/>
      <c r="B1320" s="65"/>
      <c r="C1320" s="65"/>
      <c r="D1320" s="65"/>
      <c r="E1320" s="65"/>
      <c r="F1320" s="65"/>
      <c r="G1320" s="65"/>
      <c r="H1320" s="65"/>
      <c r="I1320" s="65"/>
      <c r="J1320" s="65"/>
      <c r="K1320" s="65"/>
      <c r="L1320" s="65"/>
      <c r="M1320" s="65"/>
      <c r="N1320" s="65"/>
      <c r="O1320" s="65"/>
      <c r="P1320" s="65"/>
      <c r="Q1320" s="65"/>
      <c r="R1320" s="65"/>
      <c r="S1320" s="65"/>
      <c r="AI1320" s="64"/>
    </row>
    <row r="1321" spans="1:35" ht="16.5">
      <c r="A1321" s="65"/>
      <c r="B1321" s="65"/>
      <c r="C1321" s="65"/>
      <c r="D1321" s="65"/>
      <c r="E1321" s="65"/>
      <c r="F1321" s="65"/>
      <c r="G1321" s="65"/>
      <c r="H1321" s="65"/>
      <c r="I1321" s="65"/>
      <c r="J1321" s="65"/>
      <c r="K1321" s="65"/>
      <c r="L1321" s="65"/>
      <c r="M1321" s="65"/>
      <c r="N1321" s="65"/>
      <c r="O1321" s="65"/>
      <c r="P1321" s="65"/>
      <c r="Q1321" s="65"/>
      <c r="R1321" s="65"/>
      <c r="S1321" s="65"/>
      <c r="AI1321" s="64"/>
    </row>
    <row r="1322" spans="1:35" ht="16.5">
      <c r="A1322" s="65"/>
      <c r="B1322" s="65"/>
      <c r="C1322" s="65"/>
      <c r="D1322" s="65"/>
      <c r="E1322" s="65"/>
      <c r="F1322" s="65"/>
      <c r="G1322" s="65"/>
      <c r="H1322" s="65"/>
      <c r="I1322" s="65"/>
      <c r="J1322" s="65"/>
      <c r="K1322" s="65"/>
      <c r="L1322" s="65"/>
      <c r="M1322" s="65"/>
      <c r="N1322" s="65"/>
      <c r="O1322" s="65"/>
      <c r="P1322" s="65"/>
      <c r="Q1322" s="65"/>
      <c r="R1322" s="65"/>
      <c r="S1322" s="65"/>
      <c r="AI1322" s="64"/>
    </row>
    <row r="1323" spans="1:35" ht="16.5">
      <c r="A1323" s="65"/>
      <c r="B1323" s="65"/>
      <c r="C1323" s="65"/>
      <c r="D1323" s="65"/>
      <c r="E1323" s="65"/>
      <c r="F1323" s="65"/>
      <c r="G1323" s="65"/>
      <c r="H1323" s="65"/>
      <c r="I1323" s="65"/>
      <c r="J1323" s="65"/>
      <c r="K1323" s="65"/>
      <c r="L1323" s="65"/>
      <c r="M1323" s="65"/>
      <c r="N1323" s="65"/>
      <c r="O1323" s="65"/>
      <c r="P1323" s="65"/>
      <c r="Q1323" s="65"/>
      <c r="R1323" s="65"/>
      <c r="S1323" s="65"/>
      <c r="AI1323" s="64"/>
    </row>
    <row r="1324" spans="1:35" ht="16.5">
      <c r="A1324" s="65"/>
      <c r="B1324" s="65"/>
      <c r="C1324" s="65"/>
      <c r="D1324" s="65"/>
      <c r="E1324" s="65"/>
      <c r="F1324" s="65"/>
      <c r="G1324" s="65"/>
      <c r="H1324" s="65"/>
      <c r="I1324" s="65"/>
      <c r="J1324" s="65"/>
      <c r="K1324" s="65"/>
      <c r="L1324" s="65"/>
      <c r="M1324" s="65"/>
      <c r="N1324" s="65"/>
      <c r="O1324" s="65"/>
      <c r="P1324" s="65"/>
      <c r="Q1324" s="65"/>
      <c r="R1324" s="65"/>
      <c r="S1324" s="65"/>
      <c r="AI1324" s="64"/>
    </row>
    <row r="1325" spans="1:35" ht="16.5">
      <c r="A1325" s="65"/>
      <c r="B1325" s="65"/>
      <c r="C1325" s="65"/>
      <c r="D1325" s="65"/>
      <c r="E1325" s="65"/>
      <c r="F1325" s="65"/>
      <c r="G1325" s="65"/>
      <c r="H1325" s="65"/>
      <c r="I1325" s="65"/>
      <c r="J1325" s="65"/>
      <c r="K1325" s="65"/>
      <c r="L1325" s="65"/>
      <c r="M1325" s="65"/>
      <c r="N1325" s="65"/>
      <c r="O1325" s="65"/>
      <c r="P1325" s="65"/>
      <c r="Q1325" s="65"/>
      <c r="R1325" s="65"/>
      <c r="S1325" s="65"/>
      <c r="AI1325" s="64"/>
    </row>
    <row r="1326" spans="1:35" ht="16.5">
      <c r="A1326" s="65"/>
      <c r="B1326" s="65"/>
      <c r="C1326" s="65"/>
      <c r="D1326" s="65"/>
      <c r="E1326" s="65"/>
      <c r="F1326" s="65"/>
      <c r="G1326" s="65"/>
      <c r="H1326" s="65"/>
      <c r="I1326" s="65"/>
      <c r="J1326" s="65"/>
      <c r="K1326" s="65"/>
      <c r="L1326" s="65"/>
      <c r="M1326" s="65"/>
      <c r="N1326" s="65"/>
      <c r="O1326" s="65"/>
      <c r="P1326" s="65"/>
      <c r="Q1326" s="65"/>
      <c r="R1326" s="65"/>
      <c r="S1326" s="65"/>
      <c r="AI1326" s="64"/>
    </row>
    <row r="1327" spans="1:35" ht="16.5">
      <c r="A1327" s="65"/>
      <c r="B1327" s="65"/>
      <c r="C1327" s="65"/>
      <c r="D1327" s="65"/>
      <c r="E1327" s="65"/>
      <c r="F1327" s="65"/>
      <c r="G1327" s="65"/>
      <c r="H1327" s="65"/>
      <c r="I1327" s="65"/>
      <c r="J1327" s="65"/>
      <c r="K1327" s="65"/>
      <c r="L1327" s="65"/>
      <c r="M1327" s="65"/>
      <c r="N1327" s="65"/>
      <c r="O1327" s="65"/>
      <c r="P1327" s="65"/>
      <c r="Q1327" s="65"/>
      <c r="R1327" s="65"/>
      <c r="S1327" s="65"/>
      <c r="AI1327" s="64"/>
    </row>
    <row r="1328" spans="1:35" ht="16.5">
      <c r="A1328" s="65"/>
      <c r="B1328" s="65"/>
      <c r="C1328" s="65"/>
      <c r="D1328" s="65"/>
      <c r="E1328" s="65"/>
      <c r="F1328" s="65"/>
      <c r="G1328" s="65"/>
      <c r="H1328" s="65"/>
      <c r="I1328" s="65"/>
      <c r="J1328" s="65"/>
      <c r="K1328" s="65"/>
      <c r="L1328" s="65"/>
      <c r="M1328" s="65"/>
      <c r="N1328" s="65"/>
      <c r="O1328" s="65"/>
      <c r="P1328" s="65"/>
      <c r="Q1328" s="65"/>
      <c r="R1328" s="65"/>
      <c r="S1328" s="65"/>
      <c r="AI1328" s="64"/>
    </row>
    <row r="1329" spans="1:35" ht="16.5">
      <c r="A1329" s="65"/>
      <c r="B1329" s="65"/>
      <c r="C1329" s="65"/>
      <c r="D1329" s="65"/>
      <c r="E1329" s="65"/>
      <c r="F1329" s="65"/>
      <c r="G1329" s="65"/>
      <c r="H1329" s="65"/>
      <c r="I1329" s="65"/>
      <c r="J1329" s="65"/>
      <c r="K1329" s="65"/>
      <c r="L1329" s="65"/>
      <c r="M1329" s="65"/>
      <c r="N1329" s="65"/>
      <c r="O1329" s="65"/>
      <c r="P1329" s="65"/>
      <c r="Q1329" s="65"/>
      <c r="R1329" s="65"/>
      <c r="S1329" s="65"/>
      <c r="AI1329" s="64"/>
    </row>
    <row r="1330" spans="1:35" ht="16.5">
      <c r="A1330" s="65"/>
      <c r="B1330" s="65"/>
      <c r="C1330" s="65"/>
      <c r="D1330" s="65"/>
      <c r="E1330" s="65"/>
      <c r="F1330" s="65"/>
      <c r="G1330" s="65"/>
      <c r="H1330" s="65"/>
      <c r="I1330" s="65"/>
      <c r="J1330" s="65"/>
      <c r="K1330" s="65"/>
      <c r="L1330" s="65"/>
      <c r="M1330" s="65"/>
      <c r="N1330" s="65"/>
      <c r="O1330" s="65"/>
      <c r="P1330" s="65"/>
      <c r="Q1330" s="65"/>
      <c r="R1330" s="65"/>
      <c r="S1330" s="65"/>
      <c r="AI1330" s="64"/>
    </row>
    <row r="1331" spans="1:35" ht="16.5">
      <c r="A1331" s="65"/>
      <c r="B1331" s="65"/>
      <c r="C1331" s="65"/>
      <c r="D1331" s="65"/>
      <c r="E1331" s="65"/>
      <c r="F1331" s="65"/>
      <c r="G1331" s="65"/>
      <c r="H1331" s="65"/>
      <c r="I1331" s="65"/>
      <c r="J1331" s="65"/>
      <c r="K1331" s="65"/>
      <c r="L1331" s="65"/>
      <c r="M1331" s="65"/>
      <c r="N1331" s="65"/>
      <c r="O1331" s="65"/>
      <c r="P1331" s="65"/>
      <c r="Q1331" s="65"/>
      <c r="R1331" s="65"/>
      <c r="S1331" s="65"/>
      <c r="AI1331" s="64"/>
    </row>
    <row r="1332" spans="1:35" ht="16.5">
      <c r="A1332" s="65"/>
      <c r="B1332" s="65"/>
      <c r="C1332" s="65"/>
      <c r="D1332" s="65"/>
      <c r="E1332" s="65"/>
      <c r="F1332" s="65"/>
      <c r="G1332" s="65"/>
      <c r="H1332" s="65"/>
      <c r="I1332" s="65"/>
      <c r="J1332" s="65"/>
      <c r="K1332" s="65"/>
      <c r="L1332" s="65"/>
      <c r="M1332" s="65"/>
      <c r="N1332" s="65"/>
      <c r="O1332" s="65"/>
      <c r="P1332" s="65"/>
      <c r="Q1332" s="65"/>
      <c r="R1332" s="65"/>
      <c r="S1332" s="65"/>
      <c r="AI1332" s="64"/>
    </row>
    <row r="1333" spans="1:35" ht="16.5">
      <c r="A1333" s="65"/>
      <c r="B1333" s="65"/>
      <c r="C1333" s="65"/>
      <c r="D1333" s="65"/>
      <c r="E1333" s="65"/>
      <c r="F1333" s="65"/>
      <c r="G1333" s="65"/>
      <c r="H1333" s="65"/>
      <c r="I1333" s="65"/>
      <c r="J1333" s="65"/>
      <c r="K1333" s="65"/>
      <c r="L1333" s="65"/>
      <c r="M1333" s="65"/>
      <c r="N1333" s="65"/>
      <c r="O1333" s="65"/>
      <c r="P1333" s="65"/>
      <c r="Q1333" s="65"/>
      <c r="R1333" s="65"/>
      <c r="S1333" s="65"/>
      <c r="AI1333" s="64"/>
    </row>
    <row r="1334" spans="1:35" ht="16.5">
      <c r="A1334" s="65"/>
      <c r="B1334" s="65"/>
      <c r="C1334" s="65"/>
      <c r="D1334" s="65"/>
      <c r="E1334" s="65"/>
      <c r="F1334" s="65"/>
      <c r="G1334" s="65"/>
      <c r="H1334" s="65"/>
      <c r="I1334" s="65"/>
      <c r="J1334" s="65"/>
      <c r="K1334" s="65"/>
      <c r="L1334" s="65"/>
      <c r="M1334" s="65"/>
      <c r="N1334" s="65"/>
      <c r="O1334" s="65"/>
      <c r="P1334" s="65"/>
      <c r="Q1334" s="65"/>
      <c r="R1334" s="65"/>
      <c r="S1334" s="65"/>
      <c r="AI1334" s="64"/>
    </row>
    <row r="1335" spans="1:35" ht="16.5">
      <c r="A1335" s="65"/>
      <c r="B1335" s="65"/>
      <c r="C1335" s="65"/>
      <c r="D1335" s="65"/>
      <c r="E1335" s="65"/>
      <c r="F1335" s="65"/>
      <c r="G1335" s="65"/>
      <c r="H1335" s="65"/>
      <c r="I1335" s="65"/>
      <c r="J1335" s="65"/>
      <c r="K1335" s="65"/>
      <c r="L1335" s="65"/>
      <c r="M1335" s="65"/>
      <c r="N1335" s="65"/>
      <c r="O1335" s="65"/>
      <c r="P1335" s="65"/>
      <c r="Q1335" s="65"/>
      <c r="R1335" s="65"/>
      <c r="S1335" s="65"/>
      <c r="AI1335" s="64"/>
    </row>
    <row r="1336" spans="1:35" ht="16.5">
      <c r="A1336" s="65"/>
      <c r="B1336" s="65"/>
      <c r="C1336" s="65"/>
      <c r="D1336" s="65"/>
      <c r="E1336" s="65"/>
      <c r="F1336" s="65"/>
      <c r="G1336" s="65"/>
      <c r="H1336" s="65"/>
      <c r="I1336" s="65"/>
      <c r="J1336" s="65"/>
      <c r="K1336" s="65"/>
      <c r="L1336" s="65"/>
      <c r="M1336" s="65"/>
      <c r="N1336" s="65"/>
      <c r="O1336" s="65"/>
      <c r="P1336" s="65"/>
      <c r="Q1336" s="65"/>
      <c r="R1336" s="65"/>
      <c r="S1336" s="65"/>
      <c r="AI1336" s="64"/>
    </row>
    <row r="1337" spans="1:35" ht="16.5">
      <c r="A1337" s="65"/>
      <c r="B1337" s="65"/>
      <c r="C1337" s="65"/>
      <c r="D1337" s="65"/>
      <c r="E1337" s="65"/>
      <c r="F1337" s="65"/>
      <c r="G1337" s="65"/>
      <c r="H1337" s="65"/>
      <c r="I1337" s="65"/>
      <c r="J1337" s="65"/>
      <c r="K1337" s="65"/>
      <c r="L1337" s="65"/>
      <c r="M1337" s="65"/>
      <c r="N1337" s="65"/>
      <c r="O1337" s="65"/>
      <c r="P1337" s="65"/>
      <c r="Q1337" s="65"/>
      <c r="R1337" s="65"/>
      <c r="S1337" s="65"/>
      <c r="AI1337" s="64"/>
    </row>
    <row r="1338" spans="1:35" ht="16.5">
      <c r="A1338" s="65"/>
      <c r="B1338" s="65"/>
      <c r="C1338" s="65"/>
      <c r="D1338" s="65"/>
      <c r="E1338" s="65"/>
      <c r="F1338" s="65"/>
      <c r="G1338" s="65"/>
      <c r="H1338" s="65"/>
      <c r="I1338" s="65"/>
      <c r="J1338" s="65"/>
      <c r="K1338" s="65"/>
      <c r="L1338" s="65"/>
      <c r="M1338" s="65"/>
      <c r="N1338" s="65"/>
      <c r="O1338" s="65"/>
      <c r="P1338" s="65"/>
      <c r="Q1338" s="65"/>
      <c r="R1338" s="65"/>
      <c r="S1338" s="65"/>
      <c r="AI1338" s="64"/>
    </row>
    <row r="1339" spans="1:35" ht="16.5">
      <c r="A1339" s="65"/>
      <c r="B1339" s="65"/>
      <c r="C1339" s="65"/>
      <c r="D1339" s="65"/>
      <c r="E1339" s="65"/>
      <c r="F1339" s="65"/>
      <c r="G1339" s="65"/>
      <c r="H1339" s="65"/>
      <c r="I1339" s="65"/>
      <c r="J1339" s="65"/>
      <c r="K1339" s="65"/>
      <c r="L1339" s="65"/>
      <c r="M1339" s="65"/>
      <c r="N1339" s="65"/>
      <c r="O1339" s="65"/>
      <c r="P1339" s="65"/>
      <c r="Q1339" s="65"/>
      <c r="R1339" s="65"/>
      <c r="S1339" s="65"/>
      <c r="AI1339" s="64"/>
    </row>
    <row r="1340" spans="1:35" ht="16.5">
      <c r="A1340" s="65"/>
      <c r="B1340" s="65"/>
      <c r="C1340" s="65"/>
      <c r="D1340" s="65"/>
      <c r="E1340" s="65"/>
      <c r="F1340" s="65"/>
      <c r="G1340" s="65"/>
      <c r="H1340" s="65"/>
      <c r="I1340" s="65"/>
      <c r="J1340" s="65"/>
      <c r="K1340" s="65"/>
      <c r="L1340" s="65"/>
      <c r="M1340" s="65"/>
      <c r="N1340" s="65"/>
      <c r="O1340" s="65"/>
      <c r="P1340" s="65"/>
      <c r="Q1340" s="65"/>
      <c r="R1340" s="65"/>
      <c r="S1340" s="65"/>
      <c r="AI1340" s="64"/>
    </row>
    <row r="1341" spans="1:35" ht="16.5">
      <c r="A1341" s="65"/>
      <c r="B1341" s="65"/>
      <c r="C1341" s="65"/>
      <c r="D1341" s="65"/>
      <c r="E1341" s="65"/>
      <c r="F1341" s="65"/>
      <c r="G1341" s="65"/>
      <c r="H1341" s="65"/>
      <c r="I1341" s="65"/>
      <c r="J1341" s="65"/>
      <c r="K1341" s="65"/>
      <c r="L1341" s="65"/>
      <c r="M1341" s="65"/>
      <c r="N1341" s="65"/>
      <c r="O1341" s="65"/>
      <c r="P1341" s="65"/>
      <c r="Q1341" s="65"/>
      <c r="R1341" s="65"/>
      <c r="S1341" s="65"/>
      <c r="AI1341" s="64"/>
    </row>
    <row r="1342" spans="1:35" ht="16.5">
      <c r="A1342" s="65"/>
      <c r="B1342" s="65"/>
      <c r="C1342" s="65"/>
      <c r="D1342" s="65"/>
      <c r="E1342" s="65"/>
      <c r="F1342" s="65"/>
      <c r="G1342" s="65"/>
      <c r="H1342" s="65"/>
      <c r="I1342" s="65"/>
      <c r="J1342" s="65"/>
      <c r="K1342" s="65"/>
      <c r="L1342" s="65"/>
      <c r="M1342" s="65"/>
      <c r="N1342" s="65"/>
      <c r="O1342" s="65"/>
      <c r="P1342" s="65"/>
      <c r="Q1342" s="65"/>
      <c r="R1342" s="65"/>
      <c r="S1342" s="65"/>
      <c r="AI1342" s="64"/>
    </row>
    <row r="1343" spans="1:35" ht="16.5">
      <c r="A1343" s="65"/>
      <c r="B1343" s="65"/>
      <c r="C1343" s="65"/>
      <c r="D1343" s="65"/>
      <c r="E1343" s="65"/>
      <c r="F1343" s="65"/>
      <c r="G1343" s="65"/>
      <c r="H1343" s="65"/>
      <c r="I1343" s="65"/>
      <c r="J1343" s="65"/>
      <c r="K1343" s="65"/>
      <c r="L1343" s="65"/>
      <c r="M1343" s="65"/>
      <c r="N1343" s="65"/>
      <c r="O1343" s="65"/>
      <c r="P1343" s="65"/>
      <c r="Q1343" s="65"/>
      <c r="R1343" s="65"/>
      <c r="S1343" s="65"/>
      <c r="AI1343" s="64"/>
    </row>
    <row r="1344" spans="1:35" ht="16.5">
      <c r="A1344" s="65"/>
      <c r="B1344" s="65"/>
      <c r="C1344" s="65"/>
      <c r="D1344" s="65"/>
      <c r="E1344" s="65"/>
      <c r="F1344" s="65"/>
      <c r="G1344" s="65"/>
      <c r="H1344" s="65"/>
      <c r="I1344" s="65"/>
      <c r="J1344" s="65"/>
      <c r="K1344" s="65"/>
      <c r="L1344" s="65"/>
      <c r="M1344" s="65"/>
      <c r="N1344" s="65"/>
      <c r="O1344" s="65"/>
      <c r="P1344" s="65"/>
      <c r="Q1344" s="65"/>
      <c r="R1344" s="65"/>
      <c r="S1344" s="65"/>
      <c r="AI1344" s="64"/>
    </row>
    <row r="1345" spans="1:35" ht="16.5">
      <c r="A1345" s="65"/>
      <c r="B1345" s="65"/>
      <c r="C1345" s="65"/>
      <c r="D1345" s="65"/>
      <c r="E1345" s="65"/>
      <c r="F1345" s="65"/>
      <c r="G1345" s="65"/>
      <c r="H1345" s="65"/>
      <c r="I1345" s="65"/>
      <c r="J1345" s="65"/>
      <c r="K1345" s="65"/>
      <c r="L1345" s="65"/>
      <c r="M1345" s="65"/>
      <c r="N1345" s="65"/>
      <c r="O1345" s="65"/>
      <c r="P1345" s="65"/>
      <c r="Q1345" s="65"/>
      <c r="R1345" s="65"/>
      <c r="S1345" s="65"/>
      <c r="AI1345" s="64"/>
    </row>
    <row r="1346" spans="1:35" ht="16.5">
      <c r="A1346" s="65"/>
      <c r="B1346" s="65"/>
      <c r="C1346" s="65"/>
      <c r="D1346" s="65"/>
      <c r="E1346" s="65"/>
      <c r="F1346" s="65"/>
      <c r="G1346" s="65"/>
      <c r="H1346" s="65"/>
      <c r="I1346" s="65"/>
      <c r="J1346" s="65"/>
      <c r="K1346" s="65"/>
      <c r="L1346" s="65"/>
      <c r="M1346" s="65"/>
      <c r="N1346" s="65"/>
      <c r="O1346" s="65"/>
      <c r="P1346" s="65"/>
      <c r="Q1346" s="65"/>
      <c r="R1346" s="65"/>
      <c r="S1346" s="65"/>
      <c r="AI1346" s="64"/>
    </row>
    <row r="1347" spans="1:35" ht="16.5">
      <c r="A1347" s="65"/>
      <c r="B1347" s="65"/>
      <c r="C1347" s="65"/>
      <c r="D1347" s="65"/>
      <c r="E1347" s="65"/>
      <c r="F1347" s="65"/>
      <c r="G1347" s="65"/>
      <c r="H1347" s="65"/>
      <c r="I1347" s="65"/>
      <c r="J1347" s="65"/>
      <c r="K1347" s="65"/>
      <c r="L1347" s="65"/>
      <c r="M1347" s="65"/>
      <c r="N1347" s="65"/>
      <c r="O1347" s="65"/>
      <c r="P1347" s="65"/>
      <c r="Q1347" s="65"/>
      <c r="R1347" s="65"/>
      <c r="S1347" s="65"/>
      <c r="AI1347" s="64"/>
    </row>
    <row r="1348" spans="1:35" ht="16.5">
      <c r="A1348" s="65"/>
      <c r="B1348" s="65"/>
      <c r="C1348" s="65"/>
      <c r="D1348" s="65"/>
      <c r="E1348" s="65"/>
      <c r="F1348" s="65"/>
      <c r="G1348" s="65"/>
      <c r="H1348" s="65"/>
      <c r="I1348" s="65"/>
      <c r="J1348" s="65"/>
      <c r="K1348" s="65"/>
      <c r="L1348" s="65"/>
      <c r="M1348" s="65"/>
      <c r="N1348" s="65"/>
      <c r="O1348" s="65"/>
      <c r="P1348" s="65"/>
      <c r="Q1348" s="65"/>
      <c r="R1348" s="65"/>
      <c r="S1348" s="65"/>
      <c r="AI1348" s="64"/>
    </row>
    <row r="1349" spans="1:35" ht="16.5">
      <c r="A1349" s="65"/>
      <c r="B1349" s="65"/>
      <c r="C1349" s="65"/>
      <c r="D1349" s="65"/>
      <c r="E1349" s="65"/>
      <c r="F1349" s="65"/>
      <c r="G1349" s="65"/>
      <c r="H1349" s="65"/>
      <c r="I1349" s="65"/>
      <c r="J1349" s="65"/>
      <c r="K1349" s="65"/>
      <c r="L1349" s="65"/>
      <c r="M1349" s="65"/>
      <c r="N1349" s="65"/>
      <c r="O1349" s="65"/>
      <c r="P1349" s="65"/>
      <c r="Q1349" s="65"/>
      <c r="R1349" s="65"/>
      <c r="S1349" s="65"/>
      <c r="AI1349" s="64"/>
    </row>
    <row r="1350" spans="1:35" ht="16.5">
      <c r="A1350" s="65"/>
      <c r="B1350" s="65"/>
      <c r="C1350" s="65"/>
      <c r="D1350" s="65"/>
      <c r="E1350" s="65"/>
      <c r="F1350" s="65"/>
      <c r="G1350" s="65"/>
      <c r="H1350" s="65"/>
      <c r="I1350" s="65"/>
      <c r="J1350" s="65"/>
      <c r="K1350" s="65"/>
      <c r="L1350" s="65"/>
      <c r="M1350" s="65"/>
      <c r="N1350" s="65"/>
      <c r="O1350" s="65"/>
      <c r="P1350" s="65"/>
      <c r="Q1350" s="65"/>
      <c r="R1350" s="65"/>
      <c r="S1350" s="65"/>
      <c r="AI1350" s="64"/>
    </row>
    <row r="1351" spans="1:35" ht="16.5">
      <c r="A1351" s="65"/>
      <c r="B1351" s="65"/>
      <c r="C1351" s="65"/>
      <c r="D1351" s="65"/>
      <c r="E1351" s="65"/>
      <c r="F1351" s="65"/>
      <c r="G1351" s="65"/>
      <c r="H1351" s="65"/>
      <c r="I1351" s="65"/>
      <c r="J1351" s="65"/>
      <c r="K1351" s="65"/>
      <c r="L1351" s="65"/>
      <c r="M1351" s="65"/>
      <c r="N1351" s="65"/>
      <c r="O1351" s="65"/>
      <c r="P1351" s="65"/>
      <c r="Q1351" s="65"/>
      <c r="R1351" s="65"/>
      <c r="S1351" s="65"/>
      <c r="AI1351" s="64"/>
    </row>
    <row r="1352" spans="1:35" ht="16.5">
      <c r="A1352" s="65"/>
      <c r="B1352" s="65"/>
      <c r="C1352" s="65"/>
      <c r="D1352" s="65"/>
      <c r="E1352" s="65"/>
      <c r="F1352" s="65"/>
      <c r="G1352" s="65"/>
      <c r="H1352" s="65"/>
      <c r="I1352" s="65"/>
      <c r="J1352" s="65"/>
      <c r="K1352" s="65"/>
      <c r="L1352" s="65"/>
      <c r="M1352" s="65"/>
      <c r="N1352" s="65"/>
      <c r="O1352" s="65"/>
      <c r="P1352" s="65"/>
      <c r="Q1352" s="65"/>
      <c r="R1352" s="65"/>
      <c r="S1352" s="65"/>
      <c r="AI1352" s="64"/>
    </row>
    <row r="1353" spans="1:35" ht="16.5">
      <c r="A1353" s="65"/>
      <c r="B1353" s="65"/>
      <c r="C1353" s="65"/>
      <c r="D1353" s="65"/>
      <c r="E1353" s="65"/>
      <c r="F1353" s="65"/>
      <c r="G1353" s="65"/>
      <c r="H1353" s="65"/>
      <c r="I1353" s="65"/>
      <c r="J1353" s="65"/>
      <c r="K1353" s="65"/>
      <c r="L1353" s="65"/>
      <c r="M1353" s="65"/>
      <c r="N1353" s="65"/>
      <c r="O1353" s="65"/>
      <c r="P1353" s="65"/>
      <c r="Q1353" s="65"/>
      <c r="R1353" s="65"/>
      <c r="S1353" s="65"/>
      <c r="AI1353" s="64"/>
    </row>
    <row r="1354" spans="1:35" ht="16.5">
      <c r="A1354" s="65"/>
      <c r="B1354" s="65"/>
      <c r="C1354" s="65"/>
      <c r="D1354" s="65"/>
      <c r="E1354" s="65"/>
      <c r="F1354" s="65"/>
      <c r="G1354" s="65"/>
      <c r="H1354" s="65"/>
      <c r="I1354" s="65"/>
      <c r="J1354" s="65"/>
      <c r="K1354" s="65"/>
      <c r="L1354" s="65"/>
      <c r="M1354" s="65"/>
      <c r="N1354" s="65"/>
      <c r="O1354" s="65"/>
      <c r="P1354" s="65"/>
      <c r="Q1354" s="65"/>
      <c r="R1354" s="65"/>
      <c r="S1354" s="65"/>
      <c r="AI1354" s="64"/>
    </row>
    <row r="1355" spans="1:35" ht="16.5">
      <c r="A1355" s="65"/>
      <c r="B1355" s="65"/>
      <c r="C1355" s="65"/>
      <c r="D1355" s="65"/>
      <c r="E1355" s="65"/>
      <c r="F1355" s="65"/>
      <c r="G1355" s="65"/>
      <c r="H1355" s="65"/>
      <c r="I1355" s="65"/>
      <c r="J1355" s="65"/>
      <c r="K1355" s="65"/>
      <c r="L1355" s="65"/>
      <c r="M1355" s="65"/>
      <c r="N1355" s="65"/>
      <c r="O1355" s="65"/>
      <c r="P1355" s="65"/>
      <c r="Q1355" s="65"/>
      <c r="R1355" s="65"/>
      <c r="S1355" s="65"/>
      <c r="AI1355" s="64"/>
    </row>
    <row r="1356" spans="1:35" ht="16.5">
      <c r="A1356" s="65"/>
      <c r="B1356" s="65"/>
      <c r="C1356" s="65"/>
      <c r="D1356" s="65"/>
      <c r="E1356" s="65"/>
      <c r="F1356" s="65"/>
      <c r="G1356" s="65"/>
      <c r="H1356" s="65"/>
      <c r="I1356" s="65"/>
      <c r="J1356" s="65"/>
      <c r="K1356" s="65"/>
      <c r="L1356" s="65"/>
      <c r="M1356" s="65"/>
      <c r="N1356" s="65"/>
      <c r="O1356" s="65"/>
      <c r="P1356" s="65"/>
      <c r="Q1356" s="65"/>
      <c r="R1356" s="65"/>
      <c r="S1356" s="65"/>
      <c r="AI1356" s="64"/>
    </row>
    <row r="1357" spans="1:35" ht="16.5">
      <c r="A1357" s="65"/>
      <c r="B1357" s="65"/>
      <c r="C1357" s="65"/>
      <c r="D1357" s="65"/>
      <c r="E1357" s="65"/>
      <c r="F1357" s="65"/>
      <c r="G1357" s="65"/>
      <c r="H1357" s="65"/>
      <c r="I1357" s="65"/>
      <c r="J1357" s="65"/>
      <c r="K1357" s="65"/>
      <c r="L1357" s="65"/>
      <c r="M1357" s="65"/>
      <c r="N1357" s="65"/>
      <c r="O1357" s="65"/>
      <c r="P1357" s="65"/>
      <c r="Q1357" s="65"/>
      <c r="R1357" s="65"/>
      <c r="S1357" s="65"/>
      <c r="AI1357" s="64"/>
    </row>
    <row r="1358" spans="1:35" ht="16.5">
      <c r="A1358" s="65"/>
      <c r="B1358" s="65"/>
      <c r="C1358" s="65"/>
      <c r="D1358" s="65"/>
      <c r="E1358" s="65"/>
      <c r="F1358" s="65"/>
      <c r="G1358" s="65"/>
      <c r="H1358" s="65"/>
      <c r="I1358" s="65"/>
      <c r="J1358" s="65"/>
      <c r="K1358" s="65"/>
      <c r="L1358" s="65"/>
      <c r="M1358" s="65"/>
      <c r="N1358" s="65"/>
      <c r="O1358" s="65"/>
      <c r="P1358" s="65"/>
      <c r="Q1358" s="65"/>
      <c r="R1358" s="65"/>
      <c r="S1358" s="65"/>
      <c r="AI1358" s="64"/>
    </row>
    <row r="1359" spans="1:35" ht="16.5">
      <c r="A1359" s="65"/>
      <c r="B1359" s="65"/>
      <c r="C1359" s="65"/>
      <c r="D1359" s="65"/>
      <c r="E1359" s="65"/>
      <c r="F1359" s="65"/>
      <c r="G1359" s="65"/>
      <c r="H1359" s="65"/>
      <c r="I1359" s="65"/>
      <c r="J1359" s="65"/>
      <c r="K1359" s="65"/>
      <c r="L1359" s="65"/>
      <c r="M1359" s="65"/>
      <c r="N1359" s="65"/>
      <c r="O1359" s="65"/>
      <c r="P1359" s="65"/>
      <c r="Q1359" s="65"/>
      <c r="R1359" s="65"/>
      <c r="S1359" s="65"/>
      <c r="AI1359" s="64"/>
    </row>
    <row r="1360" spans="1:35" ht="16.5">
      <c r="A1360" s="65"/>
      <c r="B1360" s="65"/>
      <c r="C1360" s="65"/>
      <c r="D1360" s="65"/>
      <c r="E1360" s="65"/>
      <c r="F1360" s="65"/>
      <c r="G1360" s="65"/>
      <c r="H1360" s="65"/>
      <c r="I1360" s="65"/>
      <c r="J1360" s="65"/>
      <c r="K1360" s="65"/>
      <c r="L1360" s="65"/>
      <c r="M1360" s="65"/>
      <c r="N1360" s="65"/>
      <c r="O1360" s="65"/>
      <c r="P1360" s="65"/>
      <c r="Q1360" s="65"/>
      <c r="R1360" s="65"/>
      <c r="S1360" s="65"/>
      <c r="AI1360" s="64"/>
    </row>
    <row r="1361" spans="1:35" ht="16.5">
      <c r="A1361" s="65"/>
      <c r="B1361" s="65"/>
      <c r="C1361" s="65"/>
      <c r="D1361" s="65"/>
      <c r="E1361" s="65"/>
      <c r="F1361" s="65"/>
      <c r="G1361" s="65"/>
      <c r="H1361" s="65"/>
      <c r="I1361" s="65"/>
      <c r="J1361" s="65"/>
      <c r="K1361" s="65"/>
      <c r="L1361" s="65"/>
      <c r="M1361" s="65"/>
      <c r="N1361" s="65"/>
      <c r="O1361" s="65"/>
      <c r="P1361" s="65"/>
      <c r="Q1361" s="65"/>
      <c r="R1361" s="65"/>
      <c r="S1361" s="65"/>
      <c r="AI1361" s="64"/>
    </row>
    <row r="1362" spans="1:35" ht="16.5">
      <c r="A1362" s="65"/>
      <c r="B1362" s="65"/>
      <c r="C1362" s="65"/>
      <c r="D1362" s="65"/>
      <c r="E1362" s="65"/>
      <c r="F1362" s="65"/>
      <c r="G1362" s="65"/>
      <c r="H1362" s="65"/>
      <c r="I1362" s="65"/>
      <c r="J1362" s="65"/>
      <c r="K1362" s="65"/>
      <c r="L1362" s="65"/>
      <c r="M1362" s="65"/>
      <c r="N1362" s="65"/>
      <c r="O1362" s="65"/>
      <c r="P1362" s="65"/>
      <c r="Q1362" s="65"/>
      <c r="R1362" s="65"/>
      <c r="S1362" s="65"/>
      <c r="AI1362" s="64"/>
    </row>
    <row r="1363" spans="1:35" ht="16.5">
      <c r="A1363" s="65"/>
      <c r="B1363" s="65"/>
      <c r="C1363" s="65"/>
      <c r="D1363" s="65"/>
      <c r="E1363" s="65"/>
      <c r="F1363" s="65"/>
      <c r="G1363" s="65"/>
      <c r="H1363" s="65"/>
      <c r="I1363" s="65"/>
      <c r="J1363" s="65"/>
      <c r="K1363" s="65"/>
      <c r="L1363" s="65"/>
      <c r="M1363" s="65"/>
      <c r="N1363" s="65"/>
      <c r="O1363" s="65"/>
      <c r="P1363" s="65"/>
      <c r="Q1363" s="65"/>
      <c r="R1363" s="65"/>
      <c r="S1363" s="65"/>
      <c r="AI1363" s="64"/>
    </row>
    <row r="1364" spans="1:35" ht="16.5">
      <c r="A1364" s="65"/>
      <c r="B1364" s="65"/>
      <c r="C1364" s="65"/>
      <c r="D1364" s="65"/>
      <c r="E1364" s="65"/>
      <c r="F1364" s="65"/>
      <c r="G1364" s="65"/>
      <c r="H1364" s="65"/>
      <c r="I1364" s="65"/>
      <c r="J1364" s="65"/>
      <c r="K1364" s="65"/>
      <c r="L1364" s="65"/>
      <c r="M1364" s="65"/>
      <c r="N1364" s="65"/>
      <c r="O1364" s="65"/>
      <c r="P1364" s="65"/>
      <c r="Q1364" s="65"/>
      <c r="R1364" s="65"/>
      <c r="S1364" s="65"/>
      <c r="AI1364" s="64"/>
    </row>
    <row r="1365" spans="1:35" ht="16.5">
      <c r="A1365" s="65"/>
      <c r="B1365" s="65"/>
      <c r="C1365" s="65"/>
      <c r="D1365" s="65"/>
      <c r="E1365" s="65"/>
      <c r="F1365" s="65"/>
      <c r="G1365" s="65"/>
      <c r="H1365" s="65"/>
      <c r="I1365" s="65"/>
      <c r="J1365" s="65"/>
      <c r="K1365" s="65"/>
      <c r="L1365" s="65"/>
      <c r="M1365" s="65"/>
      <c r="N1365" s="65"/>
      <c r="O1365" s="65"/>
      <c r="P1365" s="65"/>
      <c r="Q1365" s="65"/>
      <c r="R1365" s="65"/>
      <c r="S1365" s="65"/>
      <c r="AI1365" s="64"/>
    </row>
    <row r="1366" spans="1:35" ht="16.5">
      <c r="A1366" s="65"/>
      <c r="B1366" s="65"/>
      <c r="C1366" s="65"/>
      <c r="D1366" s="65"/>
      <c r="E1366" s="65"/>
      <c r="F1366" s="65"/>
      <c r="G1366" s="65"/>
      <c r="H1366" s="65"/>
      <c r="I1366" s="65"/>
      <c r="J1366" s="65"/>
      <c r="K1366" s="65"/>
      <c r="L1366" s="65"/>
      <c r="M1366" s="65"/>
      <c r="N1366" s="65"/>
      <c r="O1366" s="65"/>
      <c r="P1366" s="65"/>
      <c r="Q1366" s="65"/>
      <c r="R1366" s="65"/>
      <c r="S1366" s="65"/>
      <c r="AI1366" s="64"/>
    </row>
    <row r="1367" spans="1:35" ht="16.5">
      <c r="A1367" s="65"/>
      <c r="B1367" s="65"/>
      <c r="C1367" s="65"/>
      <c r="D1367" s="65"/>
      <c r="E1367" s="65"/>
      <c r="F1367" s="65"/>
      <c r="G1367" s="65"/>
      <c r="H1367" s="65"/>
      <c r="I1367" s="65"/>
      <c r="J1367" s="65"/>
      <c r="K1367" s="65"/>
      <c r="L1367" s="65"/>
      <c r="M1367" s="65"/>
      <c r="N1367" s="65"/>
      <c r="O1367" s="65"/>
      <c r="P1367" s="65"/>
      <c r="Q1367" s="65"/>
      <c r="R1367" s="65"/>
      <c r="S1367" s="65"/>
      <c r="AI1367" s="64"/>
    </row>
    <row r="1368" spans="1:35" ht="16.5">
      <c r="A1368" s="65"/>
      <c r="B1368" s="65"/>
      <c r="C1368" s="65"/>
      <c r="D1368" s="65"/>
      <c r="E1368" s="65"/>
      <c r="F1368" s="65"/>
      <c r="G1368" s="65"/>
      <c r="H1368" s="65"/>
      <c r="I1368" s="65"/>
      <c r="J1368" s="65"/>
      <c r="K1368" s="65"/>
      <c r="L1368" s="65"/>
      <c r="M1368" s="65"/>
      <c r="N1368" s="65"/>
      <c r="O1368" s="65"/>
      <c r="P1368" s="65"/>
      <c r="Q1368" s="65"/>
      <c r="R1368" s="65"/>
      <c r="S1368" s="65"/>
      <c r="AI1368" s="64"/>
    </row>
    <row r="1369" spans="1:35" ht="16.5">
      <c r="A1369" s="65"/>
      <c r="B1369" s="65"/>
      <c r="C1369" s="65"/>
      <c r="D1369" s="65"/>
      <c r="E1369" s="65"/>
      <c r="F1369" s="65"/>
      <c r="G1369" s="65"/>
      <c r="H1369" s="65"/>
      <c r="I1369" s="65"/>
      <c r="J1369" s="65"/>
      <c r="K1369" s="65"/>
      <c r="L1369" s="65"/>
      <c r="M1369" s="65"/>
      <c r="N1369" s="65"/>
      <c r="O1369" s="65"/>
      <c r="P1369" s="65"/>
      <c r="Q1369" s="65"/>
      <c r="R1369" s="65"/>
      <c r="S1369" s="65"/>
      <c r="AI1369" s="64"/>
    </row>
    <row r="1370" spans="1:35" ht="16.5">
      <c r="A1370" s="65"/>
      <c r="B1370" s="65"/>
      <c r="C1370" s="65"/>
      <c r="D1370" s="65"/>
      <c r="E1370" s="65"/>
      <c r="F1370" s="65"/>
      <c r="G1370" s="65"/>
      <c r="H1370" s="65"/>
      <c r="I1370" s="65"/>
      <c r="J1370" s="65"/>
      <c r="K1370" s="65"/>
      <c r="L1370" s="65"/>
      <c r="M1370" s="65"/>
      <c r="N1370" s="65"/>
      <c r="O1370" s="65"/>
      <c r="P1370" s="65"/>
      <c r="Q1370" s="65"/>
      <c r="R1370" s="65"/>
      <c r="S1370" s="65"/>
      <c r="AI1370" s="64"/>
    </row>
    <row r="1371" spans="1:35" ht="16.5">
      <c r="A1371" s="65"/>
      <c r="B1371" s="65"/>
      <c r="C1371" s="65"/>
      <c r="D1371" s="65"/>
      <c r="E1371" s="65"/>
      <c r="F1371" s="65"/>
      <c r="G1371" s="65"/>
      <c r="H1371" s="65"/>
      <c r="I1371" s="65"/>
      <c r="J1371" s="65"/>
      <c r="K1371" s="65"/>
      <c r="L1371" s="65"/>
      <c r="M1371" s="65"/>
      <c r="N1371" s="65"/>
      <c r="O1371" s="65"/>
      <c r="P1371" s="65"/>
      <c r="Q1371" s="65"/>
      <c r="R1371" s="65"/>
      <c r="S1371" s="65"/>
      <c r="AI1371" s="64"/>
    </row>
    <row r="1372" spans="1:35" ht="16.5">
      <c r="A1372" s="65"/>
      <c r="B1372" s="65"/>
      <c r="C1372" s="65"/>
      <c r="D1372" s="65"/>
      <c r="E1372" s="65"/>
      <c r="F1372" s="65"/>
      <c r="G1372" s="65"/>
      <c r="H1372" s="65"/>
      <c r="I1372" s="65"/>
      <c r="J1372" s="65"/>
      <c r="K1372" s="65"/>
      <c r="L1372" s="65"/>
      <c r="M1372" s="65"/>
      <c r="N1372" s="65"/>
      <c r="O1372" s="65"/>
      <c r="P1372" s="65"/>
      <c r="Q1372" s="65"/>
      <c r="R1372" s="65"/>
      <c r="S1372" s="65"/>
      <c r="AI1372" s="64"/>
    </row>
    <row r="1373" spans="1:35" ht="16.5">
      <c r="A1373" s="65"/>
      <c r="B1373" s="65"/>
      <c r="C1373" s="65"/>
      <c r="D1373" s="65"/>
      <c r="E1373" s="65"/>
      <c r="F1373" s="65"/>
      <c r="G1373" s="65"/>
      <c r="H1373" s="65"/>
      <c r="I1373" s="65"/>
      <c r="J1373" s="65"/>
      <c r="K1373" s="65"/>
      <c r="L1373" s="65"/>
      <c r="M1373" s="65"/>
      <c r="N1373" s="65"/>
      <c r="O1373" s="65"/>
      <c r="P1373" s="65"/>
      <c r="Q1373" s="65"/>
      <c r="R1373" s="65"/>
      <c r="S1373" s="65"/>
      <c r="AI1373" s="64"/>
    </row>
    <row r="1374" spans="1:35" ht="16.5">
      <c r="A1374" s="65"/>
      <c r="B1374" s="65"/>
      <c r="C1374" s="65"/>
      <c r="D1374" s="65"/>
      <c r="E1374" s="65"/>
      <c r="F1374" s="65"/>
      <c r="G1374" s="65"/>
      <c r="H1374" s="65"/>
      <c r="I1374" s="65"/>
      <c r="J1374" s="65"/>
      <c r="K1374" s="65"/>
      <c r="L1374" s="65"/>
      <c r="M1374" s="65"/>
      <c r="N1374" s="65"/>
      <c r="O1374" s="65"/>
      <c r="P1374" s="65"/>
      <c r="Q1374" s="65"/>
      <c r="R1374" s="65"/>
      <c r="S1374" s="65"/>
      <c r="AI1374" s="64"/>
    </row>
    <row r="1375" spans="1:35" ht="16.5">
      <c r="A1375" s="65"/>
      <c r="B1375" s="65"/>
      <c r="C1375" s="65"/>
      <c r="D1375" s="65"/>
      <c r="E1375" s="65"/>
      <c r="F1375" s="65"/>
      <c r="G1375" s="65"/>
      <c r="H1375" s="65"/>
      <c r="I1375" s="65"/>
      <c r="J1375" s="65"/>
      <c r="K1375" s="65"/>
      <c r="L1375" s="65"/>
      <c r="M1375" s="65"/>
      <c r="N1375" s="65"/>
      <c r="O1375" s="65"/>
      <c r="P1375" s="65"/>
      <c r="Q1375" s="65"/>
      <c r="R1375" s="65"/>
      <c r="S1375" s="65"/>
      <c r="AI1375" s="64"/>
    </row>
    <row r="1376" spans="1:35" ht="16.5">
      <c r="A1376" s="65"/>
      <c r="B1376" s="65"/>
      <c r="C1376" s="65"/>
      <c r="D1376" s="65"/>
      <c r="E1376" s="65"/>
      <c r="F1376" s="65"/>
      <c r="G1376" s="65"/>
      <c r="H1376" s="65"/>
      <c r="I1376" s="65"/>
      <c r="J1376" s="65"/>
      <c r="K1376" s="65"/>
      <c r="L1376" s="65"/>
      <c r="M1376" s="65"/>
      <c r="N1376" s="65"/>
      <c r="O1376" s="65"/>
      <c r="P1376" s="65"/>
      <c r="Q1376" s="65"/>
      <c r="R1376" s="65"/>
      <c r="S1376" s="65"/>
      <c r="AI1376" s="64"/>
    </row>
    <row r="1377" spans="1:35" ht="16.5">
      <c r="A1377" s="65"/>
      <c r="B1377" s="65"/>
      <c r="C1377" s="65"/>
      <c r="D1377" s="65"/>
      <c r="E1377" s="65"/>
      <c r="F1377" s="65"/>
      <c r="G1377" s="65"/>
      <c r="H1377" s="65"/>
      <c r="I1377" s="65"/>
      <c r="J1377" s="65"/>
      <c r="K1377" s="65"/>
      <c r="L1377" s="65"/>
      <c r="M1377" s="65"/>
      <c r="N1377" s="65"/>
      <c r="O1377" s="65"/>
      <c r="P1377" s="65"/>
      <c r="Q1377" s="65"/>
      <c r="R1377" s="65"/>
      <c r="S1377" s="65"/>
      <c r="AI1377" s="64"/>
    </row>
    <row r="1378" spans="1:35" ht="16.5">
      <c r="A1378" s="65"/>
      <c r="B1378" s="65"/>
      <c r="C1378" s="65"/>
      <c r="D1378" s="65"/>
      <c r="E1378" s="65"/>
      <c r="F1378" s="65"/>
      <c r="G1378" s="65"/>
      <c r="H1378" s="65"/>
      <c r="I1378" s="65"/>
      <c r="J1378" s="65"/>
      <c r="K1378" s="65"/>
      <c r="L1378" s="65"/>
      <c r="M1378" s="65"/>
      <c r="N1378" s="65"/>
      <c r="O1378" s="65"/>
      <c r="P1378" s="65"/>
      <c r="Q1378" s="65"/>
      <c r="R1378" s="65"/>
      <c r="S1378" s="65"/>
      <c r="AI1378" s="64"/>
    </row>
    <row r="1379" spans="1:35" ht="16.5">
      <c r="A1379" s="65"/>
      <c r="B1379" s="65"/>
      <c r="C1379" s="65"/>
      <c r="D1379" s="65"/>
      <c r="E1379" s="65"/>
      <c r="F1379" s="65"/>
      <c r="G1379" s="65"/>
      <c r="H1379" s="65"/>
      <c r="I1379" s="65"/>
      <c r="J1379" s="65"/>
      <c r="K1379" s="65"/>
      <c r="L1379" s="65"/>
      <c r="M1379" s="65"/>
      <c r="N1379" s="65"/>
      <c r="O1379" s="65"/>
      <c r="P1379" s="65"/>
      <c r="Q1379" s="65"/>
      <c r="R1379" s="65"/>
      <c r="S1379" s="65"/>
      <c r="AI1379" s="64"/>
    </row>
    <row r="1380" spans="1:35" ht="16.5">
      <c r="A1380" s="65"/>
      <c r="B1380" s="65"/>
      <c r="C1380" s="65"/>
      <c r="D1380" s="65"/>
      <c r="E1380" s="65"/>
      <c r="F1380" s="65"/>
      <c r="G1380" s="65"/>
      <c r="H1380" s="65"/>
      <c r="I1380" s="65"/>
      <c r="J1380" s="65"/>
      <c r="K1380" s="65"/>
      <c r="L1380" s="65"/>
      <c r="M1380" s="65"/>
      <c r="N1380" s="65"/>
      <c r="O1380" s="65"/>
      <c r="P1380" s="65"/>
      <c r="Q1380" s="65"/>
      <c r="R1380" s="65"/>
      <c r="S1380" s="65"/>
      <c r="AI1380" s="64"/>
    </row>
    <row r="1381" spans="1:35" ht="16.5">
      <c r="A1381" s="65"/>
      <c r="B1381" s="65"/>
      <c r="C1381" s="65"/>
      <c r="D1381" s="65"/>
      <c r="E1381" s="65"/>
      <c r="F1381" s="65"/>
      <c r="G1381" s="65"/>
      <c r="H1381" s="65"/>
      <c r="I1381" s="65"/>
      <c r="J1381" s="65"/>
      <c r="K1381" s="65"/>
      <c r="L1381" s="65"/>
      <c r="M1381" s="65"/>
      <c r="N1381" s="65"/>
      <c r="O1381" s="65"/>
      <c r="P1381" s="65"/>
      <c r="Q1381" s="65"/>
      <c r="R1381" s="65"/>
      <c r="S1381" s="65"/>
      <c r="AI1381" s="64"/>
    </row>
    <row r="1382" spans="1:35" ht="16.5">
      <c r="A1382" s="65"/>
      <c r="B1382" s="65"/>
      <c r="C1382" s="65"/>
      <c r="D1382" s="65"/>
      <c r="E1382" s="65"/>
      <c r="F1382" s="65"/>
      <c r="G1382" s="65"/>
      <c r="H1382" s="65"/>
      <c r="I1382" s="65"/>
      <c r="J1382" s="65"/>
      <c r="K1382" s="65"/>
      <c r="L1382" s="65"/>
      <c r="M1382" s="65"/>
      <c r="N1382" s="65"/>
      <c r="O1382" s="65"/>
      <c r="P1382" s="65"/>
      <c r="Q1382" s="65"/>
      <c r="R1382" s="65"/>
      <c r="S1382" s="65"/>
      <c r="AI1382" s="64"/>
    </row>
    <row r="1383" spans="1:35" ht="16.5">
      <c r="A1383" s="65"/>
      <c r="B1383" s="65"/>
      <c r="C1383" s="65"/>
      <c r="D1383" s="65"/>
      <c r="E1383" s="65"/>
      <c r="F1383" s="65"/>
      <c r="G1383" s="65"/>
      <c r="H1383" s="65"/>
      <c r="I1383" s="65"/>
      <c r="J1383" s="65"/>
      <c r="K1383" s="65"/>
      <c r="L1383" s="65"/>
      <c r="M1383" s="65"/>
      <c r="N1383" s="65"/>
      <c r="O1383" s="65"/>
      <c r="P1383" s="65"/>
      <c r="Q1383" s="65"/>
      <c r="R1383" s="65"/>
      <c r="S1383" s="65"/>
      <c r="AI1383" s="64"/>
    </row>
    <row r="1384" spans="1:35" ht="16.5">
      <c r="A1384" s="65"/>
      <c r="B1384" s="65"/>
      <c r="C1384" s="65"/>
      <c r="D1384" s="65"/>
      <c r="E1384" s="65"/>
      <c r="F1384" s="65"/>
      <c r="G1384" s="65"/>
      <c r="H1384" s="65"/>
      <c r="I1384" s="65"/>
      <c r="J1384" s="65"/>
      <c r="K1384" s="65"/>
      <c r="L1384" s="65"/>
      <c r="M1384" s="65"/>
      <c r="N1384" s="65"/>
      <c r="O1384" s="65"/>
      <c r="P1384" s="65"/>
      <c r="Q1384" s="65"/>
      <c r="R1384" s="65"/>
      <c r="S1384" s="65"/>
      <c r="AI1384" s="64"/>
    </row>
    <row r="1385" spans="1:35" ht="16.5">
      <c r="A1385" s="65"/>
      <c r="B1385" s="65"/>
      <c r="C1385" s="65"/>
      <c r="D1385" s="65"/>
      <c r="E1385" s="65"/>
      <c r="F1385" s="65"/>
      <c r="G1385" s="65"/>
      <c r="H1385" s="65"/>
      <c r="I1385" s="65"/>
      <c r="J1385" s="65"/>
      <c r="K1385" s="65"/>
      <c r="L1385" s="65"/>
      <c r="M1385" s="65"/>
      <c r="N1385" s="65"/>
      <c r="O1385" s="65"/>
      <c r="P1385" s="65"/>
      <c r="Q1385" s="65"/>
      <c r="R1385" s="65"/>
      <c r="S1385" s="65"/>
      <c r="AI1385" s="64"/>
    </row>
    <row r="1386" spans="1:35" ht="16.5">
      <c r="A1386" s="65"/>
      <c r="B1386" s="65"/>
      <c r="C1386" s="65"/>
      <c r="D1386" s="65"/>
      <c r="E1386" s="65"/>
      <c r="F1386" s="65"/>
      <c r="G1386" s="65"/>
      <c r="H1386" s="65"/>
      <c r="I1386" s="65"/>
      <c r="J1386" s="65"/>
      <c r="K1386" s="65"/>
      <c r="L1386" s="65"/>
      <c r="M1386" s="65"/>
      <c r="N1386" s="65"/>
      <c r="O1386" s="65"/>
      <c r="P1386" s="65"/>
      <c r="Q1386" s="65"/>
      <c r="R1386" s="65"/>
      <c r="S1386" s="65"/>
      <c r="AI1386" s="64"/>
    </row>
    <row r="1387" spans="1:35" ht="16.5">
      <c r="A1387" s="65"/>
      <c r="B1387" s="65"/>
      <c r="C1387" s="65"/>
      <c r="D1387" s="65"/>
      <c r="E1387" s="65"/>
      <c r="F1387" s="65"/>
      <c r="G1387" s="65"/>
      <c r="H1387" s="65"/>
      <c r="I1387" s="65"/>
      <c r="J1387" s="65"/>
      <c r="K1387" s="65"/>
      <c r="L1387" s="65"/>
      <c r="M1387" s="65"/>
      <c r="N1387" s="65"/>
      <c r="O1387" s="65"/>
      <c r="P1387" s="65"/>
      <c r="Q1387" s="65"/>
      <c r="R1387" s="65"/>
      <c r="S1387" s="65"/>
      <c r="AI1387" s="64"/>
    </row>
    <row r="1388" spans="1:35" ht="16.5">
      <c r="A1388" s="65"/>
      <c r="B1388" s="65"/>
      <c r="C1388" s="65"/>
      <c r="D1388" s="65"/>
      <c r="E1388" s="65"/>
      <c r="F1388" s="65"/>
      <c r="G1388" s="65"/>
      <c r="H1388" s="65"/>
      <c r="I1388" s="65"/>
      <c r="J1388" s="65"/>
      <c r="K1388" s="65"/>
      <c r="L1388" s="65"/>
      <c r="M1388" s="65"/>
      <c r="N1388" s="65"/>
      <c r="O1388" s="65"/>
      <c r="P1388" s="65"/>
      <c r="Q1388" s="65"/>
      <c r="R1388" s="65"/>
      <c r="S1388" s="65"/>
      <c r="AI1388" s="64"/>
    </row>
    <row r="1389" spans="1:35" ht="16.5">
      <c r="A1389" s="65"/>
      <c r="B1389" s="65"/>
      <c r="C1389" s="65"/>
      <c r="D1389" s="65"/>
      <c r="E1389" s="65"/>
      <c r="F1389" s="65"/>
      <c r="G1389" s="65"/>
      <c r="H1389" s="65"/>
      <c r="I1389" s="65"/>
      <c r="J1389" s="65"/>
      <c r="K1389" s="65"/>
      <c r="L1389" s="65"/>
      <c r="M1389" s="65"/>
      <c r="N1389" s="65"/>
      <c r="O1389" s="65"/>
      <c r="P1389" s="65"/>
      <c r="Q1389" s="65"/>
      <c r="R1389" s="65"/>
      <c r="S1389" s="65"/>
      <c r="AI1389" s="64"/>
    </row>
    <row r="1390" spans="1:35" ht="16.5">
      <c r="A1390" s="65"/>
      <c r="B1390" s="65"/>
      <c r="C1390" s="65"/>
      <c r="D1390" s="65"/>
      <c r="E1390" s="65"/>
      <c r="F1390" s="65"/>
      <c r="G1390" s="65"/>
      <c r="H1390" s="65"/>
      <c r="I1390" s="65"/>
      <c r="J1390" s="65"/>
      <c r="K1390" s="65"/>
      <c r="L1390" s="65"/>
      <c r="M1390" s="65"/>
      <c r="N1390" s="65"/>
      <c r="O1390" s="65"/>
      <c r="P1390" s="65"/>
      <c r="Q1390" s="65"/>
      <c r="R1390" s="65"/>
      <c r="S1390" s="65"/>
      <c r="AI1390" s="64"/>
    </row>
    <row r="1391" spans="1:35" ht="16.5">
      <c r="A1391" s="65"/>
      <c r="B1391" s="65"/>
      <c r="C1391" s="65"/>
      <c r="D1391" s="65"/>
      <c r="E1391" s="65"/>
      <c r="F1391" s="65"/>
      <c r="G1391" s="65"/>
      <c r="H1391" s="65"/>
      <c r="I1391" s="65"/>
      <c r="J1391" s="65"/>
      <c r="K1391" s="65"/>
      <c r="L1391" s="65"/>
      <c r="M1391" s="65"/>
      <c r="N1391" s="65"/>
      <c r="O1391" s="65"/>
      <c r="P1391" s="65"/>
      <c r="Q1391" s="65"/>
      <c r="R1391" s="65"/>
      <c r="S1391" s="65"/>
      <c r="AI1391" s="64"/>
    </row>
    <row r="1392" spans="1:35" ht="16.5">
      <c r="A1392" s="65"/>
      <c r="B1392" s="65"/>
      <c r="C1392" s="65"/>
      <c r="D1392" s="65"/>
      <c r="E1392" s="65"/>
      <c r="F1392" s="65"/>
      <c r="G1392" s="65"/>
      <c r="H1392" s="65"/>
      <c r="I1392" s="65"/>
      <c r="J1392" s="65"/>
      <c r="K1392" s="65"/>
      <c r="L1392" s="65"/>
      <c r="M1392" s="65"/>
      <c r="N1392" s="65"/>
      <c r="O1392" s="65"/>
      <c r="P1392" s="65"/>
      <c r="Q1392" s="65"/>
      <c r="R1392" s="65"/>
      <c r="S1392" s="65"/>
      <c r="AI1392" s="64"/>
    </row>
    <row r="1393" spans="1:35" ht="16.5">
      <c r="A1393" s="65"/>
      <c r="B1393" s="65"/>
      <c r="C1393" s="65"/>
      <c r="D1393" s="65"/>
      <c r="E1393" s="65"/>
      <c r="F1393" s="65"/>
      <c r="G1393" s="65"/>
      <c r="H1393" s="65"/>
      <c r="I1393" s="65"/>
      <c r="J1393" s="65"/>
      <c r="K1393" s="65"/>
      <c r="L1393" s="65"/>
      <c r="M1393" s="65"/>
      <c r="N1393" s="65"/>
      <c r="O1393" s="65"/>
      <c r="P1393" s="65"/>
      <c r="Q1393" s="65"/>
      <c r="R1393" s="65"/>
      <c r="S1393" s="65"/>
      <c r="AI1393" s="64"/>
    </row>
    <row r="1394" spans="1:35" ht="16.5">
      <c r="A1394" s="65"/>
      <c r="B1394" s="65"/>
      <c r="C1394" s="65"/>
      <c r="D1394" s="65"/>
      <c r="E1394" s="65"/>
      <c r="F1394" s="65"/>
      <c r="G1394" s="65"/>
      <c r="H1394" s="65"/>
      <c r="I1394" s="65"/>
      <c r="J1394" s="65"/>
      <c r="K1394" s="65"/>
      <c r="L1394" s="65"/>
      <c r="M1394" s="65"/>
      <c r="N1394" s="65"/>
      <c r="O1394" s="65"/>
      <c r="P1394" s="65"/>
      <c r="Q1394" s="65"/>
      <c r="R1394" s="65"/>
      <c r="S1394" s="65"/>
      <c r="AI1394" s="64"/>
    </row>
    <row r="1395" spans="1:35" ht="16.5">
      <c r="A1395" s="65"/>
      <c r="B1395" s="65"/>
      <c r="C1395" s="65"/>
      <c r="D1395" s="65"/>
      <c r="E1395" s="65"/>
      <c r="F1395" s="65"/>
      <c r="G1395" s="65"/>
      <c r="H1395" s="65"/>
      <c r="I1395" s="65"/>
      <c r="J1395" s="65"/>
      <c r="K1395" s="65"/>
      <c r="L1395" s="65"/>
      <c r="M1395" s="65"/>
      <c r="N1395" s="65"/>
      <c r="O1395" s="65"/>
      <c r="P1395" s="65"/>
      <c r="Q1395" s="65"/>
      <c r="R1395" s="65"/>
      <c r="S1395" s="65"/>
      <c r="AI1395" s="64"/>
    </row>
    <row r="1396" spans="1:35" ht="16.5">
      <c r="A1396" s="65"/>
      <c r="B1396" s="65"/>
      <c r="C1396" s="65"/>
      <c r="D1396" s="65"/>
      <c r="E1396" s="65"/>
      <c r="F1396" s="65"/>
      <c r="G1396" s="65"/>
      <c r="H1396" s="65"/>
      <c r="I1396" s="65"/>
      <c r="J1396" s="65"/>
      <c r="K1396" s="65"/>
      <c r="L1396" s="65"/>
      <c r="M1396" s="65"/>
      <c r="N1396" s="65"/>
      <c r="O1396" s="65"/>
      <c r="P1396" s="65"/>
      <c r="Q1396" s="65"/>
      <c r="R1396" s="65"/>
      <c r="S1396" s="65"/>
      <c r="AI1396" s="64"/>
    </row>
    <row r="1397" spans="1:35" ht="16.5">
      <c r="A1397" s="65"/>
      <c r="B1397" s="65"/>
      <c r="C1397" s="65"/>
      <c r="D1397" s="65"/>
      <c r="E1397" s="65"/>
      <c r="F1397" s="65"/>
      <c r="G1397" s="65"/>
      <c r="H1397" s="65"/>
      <c r="I1397" s="65"/>
      <c r="J1397" s="65"/>
      <c r="K1397" s="65"/>
      <c r="L1397" s="65"/>
      <c r="M1397" s="65"/>
      <c r="N1397" s="65"/>
      <c r="O1397" s="65"/>
      <c r="P1397" s="65"/>
      <c r="Q1397" s="65"/>
      <c r="R1397" s="65"/>
      <c r="S1397" s="65"/>
      <c r="AI1397" s="64"/>
    </row>
    <row r="1398" spans="1:35" ht="16.5">
      <c r="A1398" s="65"/>
      <c r="B1398" s="65"/>
      <c r="C1398" s="65"/>
      <c r="D1398" s="65"/>
      <c r="E1398" s="65"/>
      <c r="F1398" s="65"/>
      <c r="G1398" s="65"/>
      <c r="H1398" s="65"/>
      <c r="I1398" s="65"/>
      <c r="J1398" s="65"/>
      <c r="K1398" s="65"/>
      <c r="L1398" s="65"/>
      <c r="M1398" s="65"/>
      <c r="N1398" s="65"/>
      <c r="O1398" s="65"/>
      <c r="P1398" s="65"/>
      <c r="Q1398" s="65"/>
      <c r="R1398" s="65"/>
      <c r="S1398" s="65"/>
      <c r="AI1398" s="64"/>
    </row>
    <row r="1399" spans="1:35" ht="16.5">
      <c r="A1399" s="65"/>
      <c r="B1399" s="65"/>
      <c r="C1399" s="65"/>
      <c r="D1399" s="65"/>
      <c r="E1399" s="65"/>
      <c r="F1399" s="65"/>
      <c r="G1399" s="65"/>
      <c r="H1399" s="65"/>
      <c r="I1399" s="65"/>
      <c r="J1399" s="65"/>
      <c r="K1399" s="65"/>
      <c r="L1399" s="65"/>
      <c r="M1399" s="65"/>
      <c r="N1399" s="65"/>
      <c r="O1399" s="65"/>
      <c r="P1399" s="65"/>
      <c r="Q1399" s="65"/>
      <c r="R1399" s="65"/>
      <c r="S1399" s="65"/>
      <c r="AI1399" s="64"/>
    </row>
    <row r="1400" spans="1:35" ht="16.5">
      <c r="A1400" s="65"/>
      <c r="B1400" s="65"/>
      <c r="C1400" s="65"/>
      <c r="D1400" s="65"/>
      <c r="E1400" s="65"/>
      <c r="F1400" s="65"/>
      <c r="G1400" s="65"/>
      <c r="H1400" s="65"/>
      <c r="I1400" s="65"/>
      <c r="J1400" s="65"/>
      <c r="K1400" s="65"/>
      <c r="L1400" s="65"/>
      <c r="M1400" s="65"/>
      <c r="N1400" s="65"/>
      <c r="O1400" s="65"/>
      <c r="P1400" s="65"/>
      <c r="Q1400" s="65"/>
      <c r="R1400" s="65"/>
      <c r="S1400" s="65"/>
      <c r="AI1400" s="64"/>
    </row>
    <row r="1401" spans="1:35" ht="16.5">
      <c r="A1401" s="65"/>
      <c r="B1401" s="65"/>
      <c r="C1401" s="65"/>
      <c r="D1401" s="65"/>
      <c r="E1401" s="65"/>
      <c r="F1401" s="65"/>
      <c r="G1401" s="65"/>
      <c r="H1401" s="65"/>
      <c r="I1401" s="65"/>
      <c r="J1401" s="65"/>
      <c r="K1401" s="65"/>
      <c r="L1401" s="65"/>
      <c r="M1401" s="65"/>
      <c r="N1401" s="65"/>
      <c r="O1401" s="65"/>
      <c r="P1401" s="65"/>
      <c r="Q1401" s="65"/>
      <c r="R1401" s="65"/>
      <c r="S1401" s="65"/>
      <c r="AI1401" s="64"/>
    </row>
    <row r="1402" spans="1:35" ht="16.5">
      <c r="A1402" s="65"/>
      <c r="B1402" s="65"/>
      <c r="C1402" s="65"/>
      <c r="D1402" s="65"/>
      <c r="E1402" s="65"/>
      <c r="F1402" s="65"/>
      <c r="G1402" s="65"/>
      <c r="H1402" s="65"/>
      <c r="I1402" s="65"/>
      <c r="J1402" s="65"/>
      <c r="K1402" s="65"/>
      <c r="L1402" s="65"/>
      <c r="M1402" s="65"/>
      <c r="N1402" s="65"/>
      <c r="O1402" s="65"/>
      <c r="P1402" s="65"/>
      <c r="Q1402" s="65"/>
      <c r="R1402" s="65"/>
      <c r="S1402" s="65"/>
      <c r="AI1402" s="64"/>
    </row>
    <row r="1403" spans="1:35" ht="16.5">
      <c r="A1403" s="65"/>
      <c r="B1403" s="65"/>
      <c r="C1403" s="65"/>
      <c r="D1403" s="65"/>
      <c r="E1403" s="65"/>
      <c r="F1403" s="65"/>
      <c r="G1403" s="65"/>
      <c r="H1403" s="65"/>
      <c r="I1403" s="65"/>
      <c r="J1403" s="65"/>
      <c r="K1403" s="65"/>
      <c r="L1403" s="65"/>
      <c r="M1403" s="65"/>
      <c r="N1403" s="65"/>
      <c r="O1403" s="65"/>
      <c r="P1403" s="65"/>
      <c r="Q1403" s="65"/>
      <c r="R1403" s="65"/>
      <c r="S1403" s="65"/>
      <c r="AI1403" s="64"/>
    </row>
    <row r="1404" spans="1:35" ht="16.5">
      <c r="A1404" s="65"/>
      <c r="B1404" s="65"/>
      <c r="C1404" s="65"/>
      <c r="D1404" s="65"/>
      <c r="E1404" s="65"/>
      <c r="F1404" s="65"/>
      <c r="G1404" s="65"/>
      <c r="H1404" s="65"/>
      <c r="I1404" s="65"/>
      <c r="J1404" s="65"/>
      <c r="K1404" s="65"/>
      <c r="L1404" s="65"/>
      <c r="M1404" s="65"/>
      <c r="N1404" s="65"/>
      <c r="O1404" s="65"/>
      <c r="P1404" s="65"/>
      <c r="Q1404" s="65"/>
      <c r="R1404" s="65"/>
      <c r="S1404" s="65"/>
      <c r="AI1404" s="64"/>
    </row>
    <row r="1405" spans="1:35" ht="16.5">
      <c r="A1405" s="65"/>
      <c r="B1405" s="65"/>
      <c r="C1405" s="65"/>
      <c r="D1405" s="65"/>
      <c r="E1405" s="65"/>
      <c r="F1405" s="65"/>
      <c r="G1405" s="65"/>
      <c r="H1405" s="65"/>
      <c r="I1405" s="65"/>
      <c r="J1405" s="65"/>
      <c r="K1405" s="65"/>
      <c r="L1405" s="65"/>
      <c r="M1405" s="65"/>
      <c r="N1405" s="65"/>
      <c r="O1405" s="65"/>
      <c r="P1405" s="65"/>
      <c r="Q1405" s="65"/>
      <c r="R1405" s="65"/>
      <c r="S1405" s="65"/>
      <c r="AI1405" s="64"/>
    </row>
    <row r="1406" spans="1:35" ht="16.5">
      <c r="A1406" s="65"/>
      <c r="B1406" s="65"/>
      <c r="C1406" s="65"/>
      <c r="D1406" s="65"/>
      <c r="E1406" s="65"/>
      <c r="F1406" s="65"/>
      <c r="G1406" s="65"/>
      <c r="H1406" s="65"/>
      <c r="I1406" s="65"/>
      <c r="J1406" s="65"/>
      <c r="K1406" s="65"/>
      <c r="L1406" s="65"/>
      <c r="M1406" s="65"/>
      <c r="N1406" s="65"/>
      <c r="O1406" s="65"/>
      <c r="P1406" s="65"/>
      <c r="Q1406" s="65"/>
      <c r="R1406" s="65"/>
      <c r="S1406" s="65"/>
      <c r="AI1406" s="64"/>
    </row>
    <row r="1407" spans="1:35" ht="16.5">
      <c r="A1407" s="65"/>
      <c r="B1407" s="65"/>
      <c r="C1407" s="65"/>
      <c r="D1407" s="65"/>
      <c r="E1407" s="65"/>
      <c r="F1407" s="65"/>
      <c r="G1407" s="65"/>
      <c r="H1407" s="65"/>
      <c r="I1407" s="65"/>
      <c r="J1407" s="65"/>
      <c r="K1407" s="65"/>
      <c r="L1407" s="65"/>
      <c r="M1407" s="65"/>
      <c r="N1407" s="65"/>
      <c r="O1407" s="65"/>
      <c r="P1407" s="65"/>
      <c r="Q1407" s="65"/>
      <c r="R1407" s="65"/>
      <c r="S1407" s="65"/>
      <c r="AI1407" s="64"/>
    </row>
    <row r="1408" spans="1:35" ht="16.5">
      <c r="A1408" s="65"/>
      <c r="B1408" s="65"/>
      <c r="C1408" s="65"/>
      <c r="D1408" s="65"/>
      <c r="E1408" s="65"/>
      <c r="F1408" s="65"/>
      <c r="G1408" s="65"/>
      <c r="H1408" s="65"/>
      <c r="I1408" s="65"/>
      <c r="J1408" s="65"/>
      <c r="K1408" s="65"/>
      <c r="L1408" s="65"/>
      <c r="M1408" s="65"/>
      <c r="N1408" s="65"/>
      <c r="O1408" s="65"/>
      <c r="P1408" s="65"/>
      <c r="Q1408" s="65"/>
      <c r="R1408" s="65"/>
      <c r="S1408" s="65"/>
      <c r="AI1408" s="64"/>
    </row>
    <row r="1409" spans="1:35" ht="16.5">
      <c r="A1409" s="65"/>
      <c r="B1409" s="65"/>
      <c r="C1409" s="65"/>
      <c r="D1409" s="65"/>
      <c r="E1409" s="65"/>
      <c r="F1409" s="65"/>
      <c r="G1409" s="65"/>
      <c r="H1409" s="65"/>
      <c r="I1409" s="65"/>
      <c r="J1409" s="65"/>
      <c r="K1409" s="65"/>
      <c r="L1409" s="65"/>
      <c r="M1409" s="65"/>
      <c r="N1409" s="65"/>
      <c r="O1409" s="65"/>
      <c r="P1409" s="65"/>
      <c r="Q1409" s="65"/>
      <c r="R1409" s="65"/>
      <c r="S1409" s="65"/>
      <c r="AI1409" s="64"/>
    </row>
    <row r="1410" spans="1:35" ht="16.5">
      <c r="A1410" s="65"/>
      <c r="B1410" s="65"/>
      <c r="C1410" s="65"/>
      <c r="D1410" s="65"/>
      <c r="E1410" s="65"/>
      <c r="F1410" s="65"/>
      <c r="G1410" s="65"/>
      <c r="H1410" s="65"/>
      <c r="I1410" s="65"/>
      <c r="J1410" s="65"/>
      <c r="K1410" s="65"/>
      <c r="L1410" s="65"/>
      <c r="M1410" s="65"/>
      <c r="N1410" s="65"/>
      <c r="O1410" s="65"/>
      <c r="P1410" s="65"/>
      <c r="Q1410" s="65"/>
      <c r="R1410" s="65"/>
      <c r="S1410" s="65"/>
      <c r="AI1410" s="64"/>
    </row>
    <row r="1411" spans="1:35" ht="16.5">
      <c r="A1411" s="65"/>
      <c r="B1411" s="65"/>
      <c r="C1411" s="65"/>
      <c r="D1411" s="65"/>
      <c r="E1411" s="65"/>
      <c r="F1411" s="65"/>
      <c r="G1411" s="65"/>
      <c r="H1411" s="65"/>
      <c r="I1411" s="65"/>
      <c r="J1411" s="65"/>
      <c r="K1411" s="65"/>
      <c r="L1411" s="65"/>
      <c r="M1411" s="65"/>
      <c r="N1411" s="65"/>
      <c r="O1411" s="65"/>
      <c r="P1411" s="65"/>
      <c r="Q1411" s="65"/>
      <c r="R1411" s="65"/>
      <c r="S1411" s="65"/>
      <c r="AI1411" s="64"/>
    </row>
    <row r="1412" spans="1:35" ht="16.5">
      <c r="A1412" s="65"/>
      <c r="B1412" s="65"/>
      <c r="C1412" s="65"/>
      <c r="D1412" s="65"/>
      <c r="E1412" s="65"/>
      <c r="F1412" s="65"/>
      <c r="G1412" s="65"/>
      <c r="H1412" s="65"/>
      <c r="I1412" s="65"/>
      <c r="J1412" s="65"/>
      <c r="K1412" s="65"/>
      <c r="L1412" s="65"/>
      <c r="M1412" s="65"/>
      <c r="N1412" s="65"/>
      <c r="O1412" s="65"/>
      <c r="P1412" s="65"/>
      <c r="Q1412" s="65"/>
      <c r="R1412" s="65"/>
      <c r="S1412" s="65"/>
      <c r="AI1412" s="64"/>
    </row>
    <row r="1413" spans="1:35" ht="16.5">
      <c r="A1413" s="65"/>
      <c r="B1413" s="65"/>
      <c r="C1413" s="65"/>
      <c r="D1413" s="65"/>
      <c r="E1413" s="65"/>
      <c r="F1413" s="65"/>
      <c r="G1413" s="65"/>
      <c r="H1413" s="65"/>
      <c r="I1413" s="65"/>
      <c r="J1413" s="65"/>
      <c r="K1413" s="65"/>
      <c r="L1413" s="65"/>
      <c r="M1413" s="65"/>
      <c r="N1413" s="65"/>
      <c r="O1413" s="65"/>
      <c r="P1413" s="65"/>
      <c r="Q1413" s="65"/>
      <c r="R1413" s="65"/>
      <c r="S1413" s="65"/>
      <c r="AI1413" s="64"/>
    </row>
    <row r="1414" spans="1:35" ht="16.5">
      <c r="A1414" s="65"/>
      <c r="B1414" s="65"/>
      <c r="C1414" s="65"/>
      <c r="D1414" s="65"/>
      <c r="E1414" s="65"/>
      <c r="F1414" s="65"/>
      <c r="G1414" s="65"/>
      <c r="H1414" s="65"/>
      <c r="I1414" s="65"/>
      <c r="J1414" s="65"/>
      <c r="K1414" s="65"/>
      <c r="L1414" s="65"/>
      <c r="M1414" s="65"/>
      <c r="N1414" s="65"/>
      <c r="O1414" s="65"/>
      <c r="P1414" s="65"/>
      <c r="Q1414" s="65"/>
      <c r="R1414" s="65"/>
      <c r="S1414" s="65"/>
      <c r="AI1414" s="64"/>
    </row>
    <row r="1415" spans="1:35" ht="16.5">
      <c r="A1415" s="65"/>
      <c r="B1415" s="65"/>
      <c r="C1415" s="65"/>
      <c r="D1415" s="65"/>
      <c r="E1415" s="65"/>
      <c r="F1415" s="65"/>
      <c r="G1415" s="65"/>
      <c r="H1415" s="65"/>
      <c r="I1415" s="65"/>
      <c r="J1415" s="65"/>
      <c r="K1415" s="65"/>
      <c r="L1415" s="65"/>
      <c r="M1415" s="65"/>
      <c r="N1415" s="65"/>
      <c r="O1415" s="65"/>
      <c r="P1415" s="65"/>
      <c r="Q1415" s="65"/>
      <c r="R1415" s="65"/>
      <c r="S1415" s="65"/>
      <c r="AI1415" s="64"/>
    </row>
    <row r="1416" spans="1:35" ht="16.5">
      <c r="A1416" s="65"/>
      <c r="B1416" s="65"/>
      <c r="C1416" s="65"/>
      <c r="D1416" s="65"/>
      <c r="E1416" s="65"/>
      <c r="F1416" s="65"/>
      <c r="G1416" s="65"/>
      <c r="H1416" s="65"/>
      <c r="I1416" s="65"/>
      <c r="J1416" s="65"/>
      <c r="K1416" s="65"/>
      <c r="L1416" s="65"/>
      <c r="M1416" s="65"/>
      <c r="N1416" s="65"/>
      <c r="O1416" s="65"/>
      <c r="P1416" s="65"/>
      <c r="Q1416" s="65"/>
      <c r="R1416" s="65"/>
      <c r="S1416" s="65"/>
      <c r="AI1416" s="64"/>
    </row>
    <row r="1417" spans="1:35" ht="16.5">
      <c r="A1417" s="65"/>
      <c r="B1417" s="65"/>
      <c r="C1417" s="65"/>
      <c r="D1417" s="65"/>
      <c r="E1417" s="65"/>
      <c r="F1417" s="65"/>
      <c r="G1417" s="65"/>
      <c r="H1417" s="65"/>
      <c r="I1417" s="65"/>
      <c r="J1417" s="65"/>
      <c r="K1417" s="65"/>
      <c r="L1417" s="65"/>
      <c r="M1417" s="65"/>
      <c r="N1417" s="65"/>
      <c r="O1417" s="65"/>
      <c r="P1417" s="65"/>
      <c r="Q1417" s="65"/>
      <c r="R1417" s="65"/>
      <c r="S1417" s="65"/>
      <c r="AI1417" s="64"/>
    </row>
    <row r="1418" spans="1:35" ht="16.5">
      <c r="A1418" s="65"/>
      <c r="B1418" s="65"/>
      <c r="C1418" s="65"/>
      <c r="D1418" s="65"/>
      <c r="E1418" s="65"/>
      <c r="F1418" s="65"/>
      <c r="G1418" s="65"/>
      <c r="H1418" s="65"/>
      <c r="I1418" s="65"/>
      <c r="J1418" s="65"/>
      <c r="K1418" s="65"/>
      <c r="L1418" s="65"/>
      <c r="M1418" s="65"/>
      <c r="N1418" s="65"/>
      <c r="O1418" s="65"/>
      <c r="P1418" s="65"/>
      <c r="Q1418" s="65"/>
      <c r="R1418" s="65"/>
      <c r="S1418" s="65"/>
      <c r="AI1418" s="64"/>
    </row>
    <row r="1419" spans="1:35" ht="16.5">
      <c r="A1419" s="65"/>
      <c r="B1419" s="65"/>
      <c r="C1419" s="65"/>
      <c r="D1419" s="65"/>
      <c r="E1419" s="65"/>
      <c r="F1419" s="65"/>
      <c r="G1419" s="65"/>
      <c r="H1419" s="65"/>
      <c r="I1419" s="65"/>
      <c r="J1419" s="65"/>
      <c r="K1419" s="65"/>
      <c r="L1419" s="65"/>
      <c r="M1419" s="65"/>
      <c r="N1419" s="65"/>
      <c r="O1419" s="65"/>
      <c r="P1419" s="65"/>
      <c r="Q1419" s="65"/>
      <c r="R1419" s="65"/>
      <c r="S1419" s="65"/>
      <c r="AI1419" s="64"/>
    </row>
    <row r="1420" spans="1:35" ht="16.5">
      <c r="A1420" s="65"/>
      <c r="B1420" s="65"/>
      <c r="C1420" s="65"/>
      <c r="D1420" s="65"/>
      <c r="E1420" s="65"/>
      <c r="F1420" s="65"/>
      <c r="G1420" s="65"/>
      <c r="H1420" s="65"/>
      <c r="I1420" s="65"/>
      <c r="J1420" s="65"/>
      <c r="K1420" s="65"/>
      <c r="L1420" s="65"/>
      <c r="M1420" s="65"/>
      <c r="N1420" s="65"/>
      <c r="O1420" s="65"/>
      <c r="P1420" s="65"/>
      <c r="Q1420" s="65"/>
      <c r="R1420" s="65"/>
      <c r="S1420" s="65"/>
      <c r="AI1420" s="64"/>
    </row>
    <row r="1421" spans="1:35" ht="16.5">
      <c r="A1421" s="65"/>
      <c r="B1421" s="65"/>
      <c r="C1421" s="65"/>
      <c r="D1421" s="65"/>
      <c r="E1421" s="65"/>
      <c r="F1421" s="65"/>
      <c r="G1421" s="65"/>
      <c r="H1421" s="65"/>
      <c r="I1421" s="65"/>
      <c r="J1421" s="65"/>
      <c r="K1421" s="65"/>
      <c r="L1421" s="65"/>
      <c r="M1421" s="65"/>
      <c r="N1421" s="65"/>
      <c r="O1421" s="65"/>
      <c r="P1421" s="65"/>
      <c r="Q1421" s="65"/>
      <c r="R1421" s="65"/>
      <c r="S1421" s="65"/>
      <c r="AI1421" s="64"/>
    </row>
    <row r="1422" spans="1:35" ht="16.5">
      <c r="A1422" s="65"/>
      <c r="B1422" s="65"/>
      <c r="C1422" s="65"/>
      <c r="D1422" s="65"/>
      <c r="E1422" s="65"/>
      <c r="F1422" s="65"/>
      <c r="G1422" s="65"/>
      <c r="H1422" s="65"/>
      <c r="I1422" s="65"/>
      <c r="J1422" s="65"/>
      <c r="K1422" s="65"/>
      <c r="L1422" s="65"/>
      <c r="M1422" s="65"/>
      <c r="N1422" s="65"/>
      <c r="O1422" s="65"/>
      <c r="P1422" s="65"/>
      <c r="Q1422" s="65"/>
      <c r="R1422" s="65"/>
      <c r="S1422" s="65"/>
      <c r="AI1422" s="64"/>
    </row>
    <row r="1423" spans="1:35" ht="16.5">
      <c r="A1423" s="65"/>
      <c r="B1423" s="65"/>
      <c r="C1423" s="65"/>
      <c r="D1423" s="65"/>
      <c r="E1423" s="65"/>
      <c r="F1423" s="65"/>
      <c r="G1423" s="65"/>
      <c r="H1423" s="65"/>
      <c r="I1423" s="65"/>
      <c r="J1423" s="65"/>
      <c r="K1423" s="65"/>
      <c r="L1423" s="65"/>
      <c r="M1423" s="65"/>
      <c r="N1423" s="65"/>
      <c r="O1423" s="65"/>
      <c r="P1423" s="65"/>
      <c r="Q1423" s="65"/>
      <c r="R1423" s="65"/>
      <c r="S1423" s="65"/>
      <c r="AI1423" s="64"/>
    </row>
    <row r="1424" spans="1:35" ht="16.5">
      <c r="A1424" s="65"/>
      <c r="B1424" s="65"/>
      <c r="C1424" s="65"/>
      <c r="D1424" s="65"/>
      <c r="E1424" s="65"/>
      <c r="F1424" s="65"/>
      <c r="G1424" s="65"/>
      <c r="H1424" s="65"/>
      <c r="I1424" s="65"/>
      <c r="J1424" s="65"/>
      <c r="K1424" s="65"/>
      <c r="L1424" s="65"/>
      <c r="M1424" s="65"/>
      <c r="N1424" s="65"/>
      <c r="O1424" s="65"/>
      <c r="P1424" s="65"/>
      <c r="Q1424" s="65"/>
      <c r="R1424" s="65"/>
      <c r="S1424" s="65"/>
      <c r="AI1424" s="64"/>
    </row>
    <row r="1425" spans="1:35" ht="16.5">
      <c r="A1425" s="65"/>
      <c r="B1425" s="65"/>
      <c r="C1425" s="65"/>
      <c r="D1425" s="65"/>
      <c r="E1425" s="65"/>
      <c r="F1425" s="65"/>
      <c r="G1425" s="65"/>
      <c r="H1425" s="65"/>
      <c r="I1425" s="65"/>
      <c r="J1425" s="65"/>
      <c r="K1425" s="65"/>
      <c r="L1425" s="65"/>
      <c r="M1425" s="65"/>
      <c r="N1425" s="65"/>
      <c r="O1425" s="65"/>
      <c r="P1425" s="65"/>
      <c r="Q1425" s="65"/>
      <c r="R1425" s="65"/>
      <c r="S1425" s="65"/>
      <c r="AI1425" s="64"/>
    </row>
    <row r="1426" spans="1:35" ht="16.5">
      <c r="A1426" s="65"/>
      <c r="B1426" s="65"/>
      <c r="C1426" s="65"/>
      <c r="D1426" s="65"/>
      <c r="E1426" s="65"/>
      <c r="F1426" s="65"/>
      <c r="G1426" s="65"/>
      <c r="H1426" s="65"/>
      <c r="I1426" s="65"/>
      <c r="J1426" s="65"/>
      <c r="K1426" s="65"/>
      <c r="L1426" s="65"/>
      <c r="M1426" s="65"/>
      <c r="N1426" s="65"/>
      <c r="O1426" s="65"/>
      <c r="P1426" s="65"/>
      <c r="Q1426" s="65"/>
      <c r="R1426" s="65"/>
      <c r="S1426" s="65"/>
      <c r="AI1426" s="64"/>
    </row>
    <row r="1427" spans="1:35" ht="16.5">
      <c r="A1427" s="65"/>
      <c r="B1427" s="65"/>
      <c r="C1427" s="65"/>
      <c r="D1427" s="65"/>
      <c r="E1427" s="65"/>
      <c r="F1427" s="65"/>
      <c r="G1427" s="65"/>
      <c r="H1427" s="65"/>
      <c r="I1427" s="65"/>
      <c r="J1427" s="65"/>
      <c r="K1427" s="65"/>
      <c r="L1427" s="65"/>
      <c r="M1427" s="65"/>
      <c r="N1427" s="65"/>
      <c r="O1427" s="65"/>
      <c r="P1427" s="65"/>
      <c r="Q1427" s="65"/>
      <c r="R1427" s="65"/>
      <c r="S1427" s="65"/>
      <c r="AI1427" s="64"/>
    </row>
    <row r="1428" spans="1:35" ht="16.5">
      <c r="A1428" s="65"/>
      <c r="B1428" s="65"/>
      <c r="C1428" s="65"/>
      <c r="D1428" s="65"/>
      <c r="E1428" s="65"/>
      <c r="F1428" s="65"/>
      <c r="G1428" s="65"/>
      <c r="H1428" s="65"/>
      <c r="I1428" s="65"/>
      <c r="J1428" s="65"/>
      <c r="K1428" s="65"/>
      <c r="L1428" s="65"/>
      <c r="M1428" s="65"/>
      <c r="N1428" s="65"/>
      <c r="O1428" s="65"/>
      <c r="P1428" s="65"/>
      <c r="Q1428" s="65"/>
      <c r="R1428" s="65"/>
      <c r="S1428" s="65"/>
      <c r="AI1428" s="64"/>
    </row>
    <row r="1429" spans="1:35" ht="16.5">
      <c r="A1429" s="65"/>
      <c r="B1429" s="65"/>
      <c r="C1429" s="65"/>
      <c r="D1429" s="65"/>
      <c r="E1429" s="65"/>
      <c r="F1429" s="65"/>
      <c r="G1429" s="65"/>
      <c r="H1429" s="65"/>
      <c r="I1429" s="65"/>
      <c r="J1429" s="65"/>
      <c r="K1429" s="65"/>
      <c r="L1429" s="65"/>
      <c r="M1429" s="65"/>
      <c r="N1429" s="65"/>
      <c r="O1429" s="65"/>
      <c r="P1429" s="65"/>
      <c r="Q1429" s="65"/>
      <c r="R1429" s="65"/>
      <c r="S1429" s="65"/>
      <c r="AI1429" s="64"/>
    </row>
    <row r="1430" spans="1:35" ht="16.5">
      <c r="A1430" s="65"/>
      <c r="B1430" s="65"/>
      <c r="C1430" s="65"/>
      <c r="D1430" s="65"/>
      <c r="E1430" s="65"/>
      <c r="F1430" s="65"/>
      <c r="G1430" s="65"/>
      <c r="H1430" s="65"/>
      <c r="I1430" s="65"/>
      <c r="J1430" s="65"/>
      <c r="K1430" s="65"/>
      <c r="L1430" s="65"/>
      <c r="M1430" s="65"/>
      <c r="N1430" s="65"/>
      <c r="O1430" s="65"/>
      <c r="P1430" s="65"/>
      <c r="Q1430" s="65"/>
      <c r="R1430" s="65"/>
      <c r="S1430" s="65"/>
      <c r="AI1430" s="64"/>
    </row>
    <row r="1431" spans="1:35" ht="16.5">
      <c r="A1431" s="65"/>
      <c r="B1431" s="65"/>
      <c r="C1431" s="65"/>
      <c r="D1431" s="65"/>
      <c r="E1431" s="65"/>
      <c r="F1431" s="65"/>
      <c r="G1431" s="65"/>
      <c r="H1431" s="65"/>
      <c r="I1431" s="65"/>
      <c r="J1431" s="65"/>
      <c r="K1431" s="65"/>
      <c r="L1431" s="65"/>
      <c r="M1431" s="65"/>
      <c r="N1431" s="65"/>
      <c r="O1431" s="65"/>
      <c r="P1431" s="65"/>
      <c r="Q1431" s="65"/>
      <c r="R1431" s="65"/>
      <c r="S1431" s="65"/>
      <c r="AI1431" s="64"/>
    </row>
    <row r="1432" spans="1:35" ht="16.5">
      <c r="A1432" s="65"/>
      <c r="B1432" s="65"/>
      <c r="C1432" s="65"/>
      <c r="D1432" s="65"/>
      <c r="E1432" s="65"/>
      <c r="F1432" s="65"/>
      <c r="G1432" s="65"/>
      <c r="H1432" s="65"/>
      <c r="I1432" s="65"/>
      <c r="J1432" s="65"/>
      <c r="K1432" s="65"/>
      <c r="L1432" s="65"/>
      <c r="M1432" s="65"/>
      <c r="N1432" s="65"/>
      <c r="O1432" s="65"/>
      <c r="P1432" s="65"/>
      <c r="Q1432" s="65"/>
      <c r="R1432" s="65"/>
      <c r="S1432" s="65"/>
      <c r="AI1432" s="64"/>
    </row>
    <row r="1433" spans="1:35" ht="16.5">
      <c r="A1433" s="65"/>
      <c r="B1433" s="65"/>
      <c r="C1433" s="65"/>
      <c r="D1433" s="65"/>
      <c r="E1433" s="65"/>
      <c r="F1433" s="65"/>
      <c r="G1433" s="65"/>
      <c r="H1433" s="65"/>
      <c r="I1433" s="65"/>
      <c r="J1433" s="65"/>
      <c r="K1433" s="65"/>
      <c r="L1433" s="65"/>
      <c r="M1433" s="65"/>
      <c r="N1433" s="65"/>
      <c r="O1433" s="65"/>
      <c r="P1433" s="65"/>
      <c r="Q1433" s="65"/>
      <c r="R1433" s="65"/>
      <c r="S1433" s="65"/>
      <c r="AI1433" s="64"/>
    </row>
    <row r="1434" spans="1:35" ht="16.5">
      <c r="A1434" s="65"/>
      <c r="B1434" s="65"/>
      <c r="C1434" s="65"/>
      <c r="D1434" s="65"/>
      <c r="E1434" s="65"/>
      <c r="F1434" s="65"/>
      <c r="G1434" s="65"/>
      <c r="H1434" s="65"/>
      <c r="I1434" s="65"/>
      <c r="J1434" s="65"/>
      <c r="K1434" s="65"/>
      <c r="L1434" s="65"/>
      <c r="M1434" s="65"/>
      <c r="N1434" s="65"/>
      <c r="O1434" s="65"/>
      <c r="P1434" s="65"/>
      <c r="Q1434" s="65"/>
      <c r="R1434" s="65"/>
      <c r="S1434" s="65"/>
      <c r="AI1434" s="64"/>
    </row>
    <row r="1435" spans="1:35" ht="16.5">
      <c r="A1435" s="65"/>
      <c r="B1435" s="65"/>
      <c r="C1435" s="65"/>
      <c r="D1435" s="65"/>
      <c r="E1435" s="65"/>
      <c r="F1435" s="65"/>
      <c r="G1435" s="65"/>
      <c r="H1435" s="65"/>
      <c r="I1435" s="65"/>
      <c r="J1435" s="65"/>
      <c r="K1435" s="65"/>
      <c r="L1435" s="65"/>
      <c r="M1435" s="65"/>
      <c r="N1435" s="65"/>
      <c r="O1435" s="65"/>
      <c r="P1435" s="65"/>
      <c r="Q1435" s="65"/>
      <c r="R1435" s="65"/>
      <c r="S1435" s="65"/>
      <c r="AI1435" s="64"/>
    </row>
    <row r="1436" spans="1:35" ht="16.5">
      <c r="A1436" s="65"/>
      <c r="B1436" s="65"/>
      <c r="C1436" s="65"/>
      <c r="D1436" s="65"/>
      <c r="E1436" s="65"/>
      <c r="F1436" s="65"/>
      <c r="G1436" s="65"/>
      <c r="H1436" s="65"/>
      <c r="I1436" s="65"/>
      <c r="J1436" s="65"/>
      <c r="K1436" s="65"/>
      <c r="L1436" s="65"/>
      <c r="M1436" s="65"/>
      <c r="N1436" s="65"/>
      <c r="O1436" s="65"/>
      <c r="P1436" s="65"/>
      <c r="Q1436" s="65"/>
      <c r="R1436" s="65"/>
      <c r="S1436" s="65"/>
      <c r="AI1436" s="64"/>
    </row>
    <row r="1437" spans="1:35" ht="16.5">
      <c r="A1437" s="65"/>
      <c r="B1437" s="65"/>
      <c r="C1437" s="65"/>
      <c r="D1437" s="65"/>
      <c r="E1437" s="65"/>
      <c r="F1437" s="65"/>
      <c r="G1437" s="65"/>
      <c r="H1437" s="65"/>
      <c r="I1437" s="65"/>
      <c r="J1437" s="65"/>
      <c r="K1437" s="65"/>
      <c r="L1437" s="65"/>
      <c r="M1437" s="65"/>
      <c r="N1437" s="65"/>
      <c r="O1437" s="65"/>
      <c r="P1437" s="65"/>
      <c r="Q1437" s="65"/>
      <c r="R1437" s="65"/>
      <c r="S1437" s="65"/>
      <c r="AI1437" s="64"/>
    </row>
    <row r="1438" spans="1:35" ht="16.5">
      <c r="A1438" s="65"/>
      <c r="B1438" s="65"/>
      <c r="C1438" s="65"/>
      <c r="D1438" s="65"/>
      <c r="E1438" s="65"/>
      <c r="F1438" s="65"/>
      <c r="G1438" s="65"/>
      <c r="H1438" s="65"/>
      <c r="I1438" s="65"/>
      <c r="J1438" s="65"/>
      <c r="K1438" s="65"/>
      <c r="L1438" s="65"/>
      <c r="M1438" s="65"/>
      <c r="N1438" s="65"/>
      <c r="O1438" s="65"/>
      <c r="P1438" s="65"/>
      <c r="Q1438" s="65"/>
      <c r="R1438" s="65"/>
      <c r="S1438" s="65"/>
      <c r="AI1438" s="64"/>
    </row>
    <row r="1439" spans="1:35" ht="16.5">
      <c r="A1439" s="65"/>
      <c r="B1439" s="65"/>
      <c r="C1439" s="65"/>
      <c r="D1439" s="65"/>
      <c r="E1439" s="65"/>
      <c r="F1439" s="65"/>
      <c r="G1439" s="65"/>
      <c r="H1439" s="65"/>
      <c r="I1439" s="65"/>
      <c r="J1439" s="65"/>
      <c r="K1439" s="65"/>
      <c r="L1439" s="65"/>
      <c r="M1439" s="65"/>
      <c r="N1439" s="65"/>
      <c r="O1439" s="65"/>
      <c r="P1439" s="65"/>
      <c r="Q1439" s="65"/>
      <c r="R1439" s="65"/>
      <c r="S1439" s="65"/>
      <c r="AI1439" s="64"/>
    </row>
    <row r="1440" spans="1:35" ht="16.5">
      <c r="A1440" s="65"/>
      <c r="B1440" s="65"/>
      <c r="C1440" s="65"/>
      <c r="D1440" s="65"/>
      <c r="E1440" s="65"/>
      <c r="F1440" s="65"/>
      <c r="G1440" s="65"/>
      <c r="H1440" s="65"/>
      <c r="I1440" s="65"/>
      <c r="J1440" s="65"/>
      <c r="K1440" s="65"/>
      <c r="L1440" s="65"/>
      <c r="M1440" s="65"/>
      <c r="N1440" s="65"/>
      <c r="O1440" s="65"/>
      <c r="P1440" s="65"/>
      <c r="Q1440" s="65"/>
      <c r="R1440" s="65"/>
      <c r="S1440" s="65"/>
      <c r="AI1440" s="64"/>
    </row>
    <row r="1441" spans="1:35" ht="16.5">
      <c r="A1441" s="65"/>
      <c r="B1441" s="65"/>
      <c r="C1441" s="65"/>
      <c r="D1441" s="65"/>
      <c r="E1441" s="65"/>
      <c r="F1441" s="65"/>
      <c r="G1441" s="65"/>
      <c r="H1441" s="65"/>
      <c r="I1441" s="65"/>
      <c r="J1441" s="65"/>
      <c r="K1441" s="65"/>
      <c r="L1441" s="65"/>
      <c r="M1441" s="65"/>
      <c r="N1441" s="65"/>
      <c r="O1441" s="65"/>
      <c r="P1441" s="65"/>
      <c r="Q1441" s="65"/>
      <c r="R1441" s="65"/>
      <c r="S1441" s="65"/>
      <c r="AI1441" s="64"/>
    </row>
    <row r="1442" spans="1:35" ht="16.5">
      <c r="A1442" s="65"/>
      <c r="B1442" s="65"/>
      <c r="C1442" s="65"/>
      <c r="D1442" s="65"/>
      <c r="E1442" s="65"/>
      <c r="F1442" s="65"/>
      <c r="G1442" s="65"/>
      <c r="H1442" s="65"/>
      <c r="I1442" s="65"/>
      <c r="J1442" s="65"/>
      <c r="K1442" s="65"/>
      <c r="L1442" s="65"/>
      <c r="M1442" s="65"/>
      <c r="N1442" s="65"/>
      <c r="O1442" s="65"/>
      <c r="P1442" s="65"/>
      <c r="Q1442" s="65"/>
      <c r="R1442" s="65"/>
      <c r="S1442" s="65"/>
      <c r="AI1442" s="64"/>
    </row>
    <row r="1443" spans="1:35" ht="16.5">
      <c r="A1443" s="65"/>
      <c r="B1443" s="65"/>
      <c r="C1443" s="65"/>
      <c r="D1443" s="65"/>
      <c r="E1443" s="65"/>
      <c r="F1443" s="65"/>
      <c r="G1443" s="65"/>
      <c r="H1443" s="65"/>
      <c r="I1443" s="65"/>
      <c r="J1443" s="65"/>
      <c r="K1443" s="65"/>
      <c r="L1443" s="65"/>
      <c r="M1443" s="65"/>
      <c r="N1443" s="65"/>
      <c r="O1443" s="65"/>
      <c r="P1443" s="65"/>
      <c r="Q1443" s="65"/>
      <c r="R1443" s="65"/>
      <c r="S1443" s="65"/>
      <c r="AI1443" s="64"/>
    </row>
    <row r="1444" spans="1:35" ht="16.5">
      <c r="A1444" s="65"/>
      <c r="B1444" s="65"/>
      <c r="C1444" s="65"/>
      <c r="D1444" s="65"/>
      <c r="E1444" s="65"/>
      <c r="F1444" s="65"/>
      <c r="G1444" s="65"/>
      <c r="H1444" s="65"/>
      <c r="I1444" s="65"/>
      <c r="J1444" s="65"/>
      <c r="K1444" s="65"/>
      <c r="L1444" s="65"/>
      <c r="M1444" s="65"/>
      <c r="N1444" s="65"/>
      <c r="O1444" s="65"/>
      <c r="P1444" s="65"/>
      <c r="Q1444" s="65"/>
      <c r="R1444" s="65"/>
      <c r="S1444" s="65"/>
      <c r="AI1444" s="64"/>
    </row>
    <row r="1445" spans="1:35" ht="16.5">
      <c r="A1445" s="65"/>
      <c r="B1445" s="65"/>
      <c r="C1445" s="65"/>
      <c r="D1445" s="65"/>
      <c r="E1445" s="65"/>
      <c r="F1445" s="65"/>
      <c r="G1445" s="65"/>
      <c r="H1445" s="65"/>
      <c r="I1445" s="65"/>
      <c r="J1445" s="65"/>
      <c r="K1445" s="65"/>
      <c r="L1445" s="65"/>
      <c r="M1445" s="65"/>
      <c r="N1445" s="65"/>
      <c r="O1445" s="65"/>
      <c r="P1445" s="65"/>
      <c r="Q1445" s="65"/>
      <c r="R1445" s="65"/>
      <c r="S1445" s="65"/>
      <c r="AI1445" s="64"/>
    </row>
    <row r="1446" spans="1:35" ht="16.5">
      <c r="A1446" s="65"/>
      <c r="B1446" s="65"/>
      <c r="C1446" s="65"/>
      <c r="D1446" s="65"/>
      <c r="E1446" s="65"/>
      <c r="F1446" s="65"/>
      <c r="G1446" s="65"/>
      <c r="H1446" s="65"/>
      <c r="I1446" s="65"/>
      <c r="J1446" s="65"/>
      <c r="K1446" s="65"/>
      <c r="L1446" s="65"/>
      <c r="M1446" s="65"/>
      <c r="N1446" s="65"/>
      <c r="O1446" s="65"/>
      <c r="P1446" s="65"/>
      <c r="Q1446" s="65"/>
      <c r="R1446" s="65"/>
      <c r="S1446" s="65"/>
      <c r="AI1446" s="64"/>
    </row>
    <row r="1447" spans="1:35" ht="16.5">
      <c r="A1447" s="65"/>
      <c r="B1447" s="65"/>
      <c r="C1447" s="65"/>
      <c r="D1447" s="65"/>
      <c r="E1447" s="65"/>
      <c r="F1447" s="65"/>
      <c r="G1447" s="65"/>
      <c r="H1447" s="65"/>
      <c r="I1447" s="65"/>
      <c r="J1447" s="65"/>
      <c r="K1447" s="65"/>
      <c r="L1447" s="65"/>
      <c r="M1447" s="65"/>
      <c r="N1447" s="65"/>
      <c r="O1447" s="65"/>
      <c r="P1447" s="65"/>
      <c r="Q1447" s="65"/>
      <c r="R1447" s="65"/>
      <c r="S1447" s="65"/>
      <c r="AI1447" s="64"/>
    </row>
    <row r="1448" spans="1:35" ht="16.5">
      <c r="A1448" s="65"/>
      <c r="B1448" s="65"/>
      <c r="C1448" s="65"/>
      <c r="D1448" s="65"/>
      <c r="E1448" s="65"/>
      <c r="F1448" s="65"/>
      <c r="G1448" s="65"/>
      <c r="H1448" s="65"/>
      <c r="I1448" s="65"/>
      <c r="J1448" s="65"/>
      <c r="K1448" s="65"/>
      <c r="L1448" s="65"/>
      <c r="M1448" s="65"/>
      <c r="N1448" s="65"/>
      <c r="O1448" s="65"/>
      <c r="P1448" s="65"/>
      <c r="Q1448" s="65"/>
      <c r="R1448" s="65"/>
      <c r="S1448" s="65"/>
      <c r="AI1448" s="64"/>
    </row>
    <row r="1449" spans="1:35" ht="16.5">
      <c r="A1449" s="65"/>
      <c r="B1449" s="65"/>
      <c r="C1449" s="65"/>
      <c r="D1449" s="65"/>
      <c r="E1449" s="65"/>
      <c r="F1449" s="65"/>
      <c r="G1449" s="65"/>
      <c r="H1449" s="65"/>
      <c r="I1449" s="65"/>
      <c r="J1449" s="65"/>
      <c r="K1449" s="65"/>
      <c r="L1449" s="65"/>
      <c r="M1449" s="65"/>
      <c r="N1449" s="65"/>
      <c r="O1449" s="65"/>
      <c r="P1449" s="65"/>
      <c r="Q1449" s="65"/>
      <c r="R1449" s="65"/>
      <c r="S1449" s="65"/>
      <c r="AI1449" s="64"/>
    </row>
    <row r="1450" spans="1:35" ht="16.5">
      <c r="A1450" s="65"/>
      <c r="B1450" s="65"/>
      <c r="C1450" s="65"/>
      <c r="D1450" s="65"/>
      <c r="E1450" s="65"/>
      <c r="F1450" s="65"/>
      <c r="G1450" s="65"/>
      <c r="H1450" s="65"/>
      <c r="I1450" s="65"/>
      <c r="J1450" s="65"/>
      <c r="K1450" s="65"/>
      <c r="L1450" s="65"/>
      <c r="M1450" s="65"/>
      <c r="N1450" s="65"/>
      <c r="O1450" s="65"/>
      <c r="P1450" s="65"/>
      <c r="Q1450" s="65"/>
      <c r="R1450" s="65"/>
      <c r="S1450" s="65"/>
      <c r="AI1450" s="64"/>
    </row>
    <row r="1451" spans="1:35" ht="16.5">
      <c r="A1451" s="65"/>
      <c r="B1451" s="65"/>
      <c r="C1451" s="65"/>
      <c r="D1451" s="65"/>
      <c r="E1451" s="65"/>
      <c r="F1451" s="65"/>
      <c r="G1451" s="65"/>
      <c r="H1451" s="65"/>
      <c r="I1451" s="65"/>
      <c r="J1451" s="65"/>
      <c r="K1451" s="65"/>
      <c r="L1451" s="65"/>
      <c r="M1451" s="65"/>
      <c r="N1451" s="65"/>
      <c r="O1451" s="65"/>
      <c r="P1451" s="65"/>
      <c r="Q1451" s="65"/>
      <c r="R1451" s="65"/>
      <c r="S1451" s="65"/>
      <c r="AI1451" s="64"/>
    </row>
    <row r="1452" spans="1:35" ht="16.5">
      <c r="A1452" s="65"/>
      <c r="B1452" s="65"/>
      <c r="C1452" s="65"/>
      <c r="D1452" s="65"/>
      <c r="E1452" s="65"/>
      <c r="F1452" s="65"/>
      <c r="G1452" s="65"/>
      <c r="H1452" s="65"/>
      <c r="I1452" s="65"/>
      <c r="J1452" s="65"/>
      <c r="K1452" s="65"/>
      <c r="L1452" s="65"/>
      <c r="M1452" s="65"/>
      <c r="N1452" s="65"/>
      <c r="O1452" s="65"/>
      <c r="P1452" s="65"/>
      <c r="Q1452" s="65"/>
      <c r="R1452" s="65"/>
      <c r="S1452" s="65"/>
      <c r="AI1452" s="64"/>
    </row>
    <row r="1453" spans="1:35" ht="16.5">
      <c r="A1453" s="65"/>
      <c r="B1453" s="65"/>
      <c r="C1453" s="65"/>
      <c r="D1453" s="65"/>
      <c r="E1453" s="65"/>
      <c r="F1453" s="65"/>
      <c r="G1453" s="65"/>
      <c r="H1453" s="65"/>
      <c r="I1453" s="65"/>
      <c r="J1453" s="65"/>
      <c r="K1453" s="65"/>
      <c r="L1453" s="65"/>
      <c r="M1453" s="65"/>
      <c r="N1453" s="65"/>
      <c r="O1453" s="65"/>
      <c r="P1453" s="65"/>
      <c r="Q1453" s="65"/>
      <c r="R1453" s="65"/>
      <c r="S1453" s="65"/>
      <c r="AI1453" s="64"/>
    </row>
    <row r="1454" spans="1:35" ht="16.5">
      <c r="A1454" s="65"/>
      <c r="B1454" s="65"/>
      <c r="C1454" s="65"/>
      <c r="D1454" s="65"/>
      <c r="E1454" s="65"/>
      <c r="F1454" s="65"/>
      <c r="G1454" s="65"/>
      <c r="H1454" s="65"/>
      <c r="I1454" s="65"/>
      <c r="J1454" s="65"/>
      <c r="K1454" s="65"/>
      <c r="L1454" s="65"/>
      <c r="M1454" s="65"/>
      <c r="N1454" s="65"/>
      <c r="O1454" s="65"/>
      <c r="P1454" s="65"/>
      <c r="Q1454" s="65"/>
      <c r="R1454" s="65"/>
      <c r="S1454" s="65"/>
      <c r="AI1454" s="64"/>
    </row>
    <row r="1455" spans="1:35" ht="16.5">
      <c r="A1455" s="65"/>
      <c r="B1455" s="65"/>
      <c r="C1455" s="65"/>
      <c r="D1455" s="65"/>
      <c r="E1455" s="65"/>
      <c r="F1455" s="65"/>
      <c r="G1455" s="65"/>
      <c r="H1455" s="65"/>
      <c r="I1455" s="65"/>
      <c r="J1455" s="65"/>
      <c r="K1455" s="65"/>
      <c r="L1455" s="65"/>
      <c r="M1455" s="65"/>
      <c r="N1455" s="65"/>
      <c r="O1455" s="65"/>
      <c r="P1455" s="65"/>
      <c r="Q1455" s="65"/>
      <c r="R1455" s="65"/>
      <c r="S1455" s="65"/>
      <c r="AI1455" s="64"/>
    </row>
    <row r="1456" spans="1:35" ht="16.5">
      <c r="A1456" s="65"/>
      <c r="B1456" s="65"/>
      <c r="C1456" s="65"/>
      <c r="D1456" s="65"/>
      <c r="E1456" s="65"/>
      <c r="F1456" s="65"/>
      <c r="G1456" s="65"/>
      <c r="H1456" s="65"/>
      <c r="I1456" s="65"/>
      <c r="J1456" s="65"/>
      <c r="K1456" s="65"/>
      <c r="L1456" s="65"/>
      <c r="M1456" s="65"/>
      <c r="N1456" s="65"/>
      <c r="O1456" s="65"/>
      <c r="P1456" s="65"/>
      <c r="Q1456" s="65"/>
      <c r="R1456" s="65"/>
      <c r="S1456" s="65"/>
      <c r="AI1456" s="64"/>
    </row>
    <row r="1457" spans="1:35" ht="16.5">
      <c r="A1457" s="65"/>
      <c r="B1457" s="65"/>
      <c r="C1457" s="65"/>
      <c r="D1457" s="65"/>
      <c r="E1457" s="65"/>
      <c r="F1457" s="65"/>
      <c r="G1457" s="65"/>
      <c r="H1457" s="65"/>
      <c r="I1457" s="65"/>
      <c r="J1457" s="65"/>
      <c r="K1457" s="65"/>
      <c r="L1457" s="65"/>
      <c r="M1457" s="65"/>
      <c r="N1457" s="65"/>
      <c r="O1457" s="65"/>
      <c r="P1457" s="65"/>
      <c r="Q1457" s="65"/>
      <c r="R1457" s="65"/>
      <c r="S1457" s="65"/>
      <c r="AI1457" s="64"/>
    </row>
    <row r="1458" spans="1:35" ht="16.5">
      <c r="A1458" s="65"/>
      <c r="B1458" s="65"/>
      <c r="C1458" s="65"/>
      <c r="D1458" s="65"/>
      <c r="E1458" s="65"/>
      <c r="F1458" s="65"/>
      <c r="G1458" s="65"/>
      <c r="H1458" s="65"/>
      <c r="I1458" s="65"/>
      <c r="J1458" s="65"/>
      <c r="K1458" s="65"/>
      <c r="L1458" s="65"/>
      <c r="M1458" s="65"/>
      <c r="N1458" s="65"/>
      <c r="O1458" s="65"/>
      <c r="P1458" s="65"/>
      <c r="Q1458" s="65"/>
      <c r="R1458" s="65"/>
      <c r="S1458" s="65"/>
      <c r="AI1458" s="64"/>
    </row>
    <row r="1459" spans="1:35" ht="16.5">
      <c r="A1459" s="65"/>
      <c r="B1459" s="65"/>
      <c r="C1459" s="65"/>
      <c r="D1459" s="65"/>
      <c r="E1459" s="65"/>
      <c r="F1459" s="65"/>
      <c r="G1459" s="65"/>
      <c r="H1459" s="65"/>
      <c r="I1459" s="65"/>
      <c r="J1459" s="65"/>
      <c r="K1459" s="65"/>
      <c r="L1459" s="65"/>
      <c r="M1459" s="65"/>
      <c r="N1459" s="65"/>
      <c r="O1459" s="65"/>
      <c r="P1459" s="65"/>
      <c r="Q1459" s="65"/>
      <c r="R1459" s="65"/>
      <c r="S1459" s="65"/>
      <c r="AI1459" s="64"/>
    </row>
    <row r="1460" spans="1:35" ht="16.5">
      <c r="A1460" s="65"/>
      <c r="B1460" s="65"/>
      <c r="C1460" s="65"/>
      <c r="D1460" s="65"/>
      <c r="E1460" s="65"/>
      <c r="F1460" s="65"/>
      <c r="G1460" s="65"/>
      <c r="H1460" s="65"/>
      <c r="I1460" s="65"/>
      <c r="J1460" s="65"/>
      <c r="K1460" s="65"/>
      <c r="L1460" s="65"/>
      <c r="M1460" s="65"/>
      <c r="N1460" s="65"/>
      <c r="O1460" s="65"/>
      <c r="P1460" s="65"/>
      <c r="Q1460" s="65"/>
      <c r="R1460" s="65"/>
      <c r="S1460" s="65"/>
      <c r="AI1460" s="64"/>
    </row>
    <row r="1461" spans="1:35" ht="16.5">
      <c r="A1461" s="65"/>
      <c r="B1461" s="65"/>
      <c r="C1461" s="65"/>
      <c r="D1461" s="65"/>
      <c r="E1461" s="65"/>
      <c r="F1461" s="65"/>
      <c r="G1461" s="65"/>
      <c r="H1461" s="65"/>
      <c r="I1461" s="65"/>
      <c r="J1461" s="65"/>
      <c r="K1461" s="65"/>
      <c r="L1461" s="65"/>
      <c r="M1461" s="65"/>
      <c r="N1461" s="65"/>
      <c r="O1461" s="65"/>
      <c r="P1461" s="65"/>
      <c r="Q1461" s="65"/>
      <c r="R1461" s="65"/>
      <c r="S1461" s="65"/>
      <c r="AI1461" s="64"/>
    </row>
    <row r="1462" spans="1:35" ht="16.5">
      <c r="A1462" s="65"/>
      <c r="B1462" s="65"/>
      <c r="C1462" s="65"/>
      <c r="D1462" s="65"/>
      <c r="E1462" s="65"/>
      <c r="F1462" s="65"/>
      <c r="G1462" s="65"/>
      <c r="H1462" s="65"/>
      <c r="I1462" s="65"/>
      <c r="J1462" s="65"/>
      <c r="K1462" s="65"/>
      <c r="L1462" s="65"/>
      <c r="M1462" s="65"/>
      <c r="N1462" s="65"/>
      <c r="O1462" s="65"/>
      <c r="P1462" s="65"/>
      <c r="Q1462" s="65"/>
      <c r="R1462" s="65"/>
      <c r="S1462" s="65"/>
      <c r="AI1462" s="64"/>
    </row>
    <row r="1463" spans="1:35" ht="16.5">
      <c r="A1463" s="65"/>
      <c r="B1463" s="65"/>
      <c r="C1463" s="65"/>
      <c r="D1463" s="65"/>
      <c r="E1463" s="65"/>
      <c r="F1463" s="65"/>
      <c r="G1463" s="65"/>
      <c r="H1463" s="65"/>
      <c r="I1463" s="65"/>
      <c r="J1463" s="65"/>
      <c r="K1463" s="65"/>
      <c r="L1463" s="65"/>
      <c r="M1463" s="65"/>
      <c r="N1463" s="65"/>
      <c r="O1463" s="65"/>
      <c r="P1463" s="65"/>
      <c r="Q1463" s="65"/>
      <c r="R1463" s="65"/>
      <c r="S1463" s="65"/>
      <c r="AI1463" s="64"/>
    </row>
    <row r="1464" spans="1:35" ht="16.5">
      <c r="A1464" s="65"/>
      <c r="B1464" s="65"/>
      <c r="C1464" s="65"/>
      <c r="D1464" s="65"/>
      <c r="E1464" s="65"/>
      <c r="F1464" s="65"/>
      <c r="G1464" s="65"/>
      <c r="H1464" s="65"/>
      <c r="I1464" s="65"/>
      <c r="J1464" s="65"/>
      <c r="K1464" s="65"/>
      <c r="L1464" s="65"/>
      <c r="M1464" s="65"/>
      <c r="N1464" s="65"/>
      <c r="O1464" s="65"/>
      <c r="P1464" s="65"/>
      <c r="Q1464" s="65"/>
      <c r="R1464" s="65"/>
      <c r="S1464" s="65"/>
      <c r="AI1464" s="64"/>
    </row>
    <row r="1465" spans="1:35" ht="16.5">
      <c r="A1465" s="65"/>
      <c r="B1465" s="65"/>
      <c r="C1465" s="65"/>
      <c r="D1465" s="65"/>
      <c r="E1465" s="65"/>
      <c r="F1465" s="65"/>
      <c r="G1465" s="65"/>
      <c r="H1465" s="65"/>
      <c r="I1465" s="65"/>
      <c r="J1465" s="65"/>
      <c r="K1465" s="65"/>
      <c r="L1465" s="65"/>
      <c r="M1465" s="65"/>
      <c r="N1465" s="65"/>
      <c r="O1465" s="65"/>
      <c r="P1465" s="65"/>
      <c r="Q1465" s="65"/>
      <c r="R1465" s="65"/>
      <c r="S1465" s="65"/>
      <c r="AI1465" s="64"/>
    </row>
    <row r="1466" spans="1:35" ht="16.5">
      <c r="A1466" s="65"/>
      <c r="B1466" s="65"/>
      <c r="C1466" s="65"/>
      <c r="D1466" s="65"/>
      <c r="E1466" s="65"/>
      <c r="F1466" s="65"/>
      <c r="G1466" s="65"/>
      <c r="H1466" s="65"/>
      <c r="I1466" s="65"/>
      <c r="J1466" s="65"/>
      <c r="K1466" s="65"/>
      <c r="L1466" s="65"/>
      <c r="M1466" s="65"/>
      <c r="N1466" s="65"/>
      <c r="O1466" s="65"/>
      <c r="P1466" s="65"/>
      <c r="Q1466" s="65"/>
      <c r="R1466" s="65"/>
      <c r="S1466" s="65"/>
      <c r="AI1466" s="64"/>
    </row>
    <row r="1467" spans="1:35" ht="16.5">
      <c r="A1467" s="65"/>
      <c r="B1467" s="65"/>
      <c r="C1467" s="65"/>
      <c r="D1467" s="65"/>
      <c r="E1467" s="65"/>
      <c r="F1467" s="65"/>
      <c r="G1467" s="65"/>
      <c r="H1467" s="65"/>
      <c r="I1467" s="65"/>
      <c r="J1467" s="65"/>
      <c r="K1467" s="65"/>
      <c r="L1467" s="65"/>
      <c r="M1467" s="65"/>
      <c r="N1467" s="65"/>
      <c r="O1467" s="65"/>
      <c r="P1467" s="65"/>
      <c r="Q1467" s="65"/>
      <c r="R1467" s="65"/>
      <c r="S1467" s="65"/>
      <c r="AI1467" s="64"/>
    </row>
    <row r="1468" spans="1:35" ht="16.5">
      <c r="A1468" s="65"/>
      <c r="B1468" s="65"/>
      <c r="C1468" s="65"/>
      <c r="D1468" s="65"/>
      <c r="E1468" s="65"/>
      <c r="F1468" s="65"/>
      <c r="G1468" s="65"/>
      <c r="H1468" s="65"/>
      <c r="I1468" s="65"/>
      <c r="J1468" s="65"/>
      <c r="K1468" s="65"/>
      <c r="L1468" s="65"/>
      <c r="M1468" s="65"/>
      <c r="N1468" s="65"/>
      <c r="O1468" s="65"/>
      <c r="P1468" s="65"/>
      <c r="Q1468" s="65"/>
      <c r="R1468" s="65"/>
      <c r="S1468" s="65"/>
      <c r="AI1468" s="64"/>
    </row>
    <row r="1469" spans="1:35" ht="16.5">
      <c r="A1469" s="65"/>
      <c r="B1469" s="65"/>
      <c r="C1469" s="65"/>
      <c r="D1469" s="65"/>
      <c r="E1469" s="65"/>
      <c r="F1469" s="65"/>
      <c r="G1469" s="65"/>
      <c r="H1469" s="65"/>
      <c r="I1469" s="65"/>
      <c r="J1469" s="65"/>
      <c r="K1469" s="65"/>
      <c r="L1469" s="65"/>
      <c r="M1469" s="65"/>
      <c r="N1469" s="65"/>
      <c r="O1469" s="65"/>
      <c r="P1469" s="65"/>
      <c r="Q1469" s="65"/>
      <c r="R1469" s="65"/>
      <c r="S1469" s="65"/>
      <c r="AI1469" s="64"/>
    </row>
    <row r="1470" spans="1:35" ht="16.5">
      <c r="A1470" s="65"/>
      <c r="B1470" s="65"/>
      <c r="C1470" s="65"/>
      <c r="D1470" s="65"/>
      <c r="E1470" s="65"/>
      <c r="F1470" s="65"/>
      <c r="G1470" s="65"/>
      <c r="H1470" s="65"/>
      <c r="I1470" s="65"/>
      <c r="J1470" s="65"/>
      <c r="K1470" s="65"/>
      <c r="L1470" s="65"/>
      <c r="M1470" s="65"/>
      <c r="N1470" s="65"/>
      <c r="O1470" s="65"/>
      <c r="P1470" s="65"/>
      <c r="Q1470" s="65"/>
      <c r="R1470" s="65"/>
      <c r="S1470" s="65"/>
      <c r="AI1470" s="64"/>
    </row>
    <row r="1471" spans="1:35" ht="16.5">
      <c r="A1471" s="65"/>
      <c r="B1471" s="65"/>
      <c r="C1471" s="65"/>
      <c r="D1471" s="65"/>
      <c r="E1471" s="65"/>
      <c r="F1471" s="65"/>
      <c r="G1471" s="65"/>
      <c r="H1471" s="65"/>
      <c r="I1471" s="65"/>
      <c r="J1471" s="65"/>
      <c r="K1471" s="65"/>
      <c r="L1471" s="65"/>
      <c r="M1471" s="65"/>
      <c r="N1471" s="65"/>
      <c r="O1471" s="65"/>
      <c r="P1471" s="65"/>
      <c r="Q1471" s="65"/>
      <c r="R1471" s="65"/>
      <c r="S1471" s="65"/>
      <c r="AI1471" s="64"/>
    </row>
    <row r="1472" spans="1:35" ht="16.5">
      <c r="A1472" s="65"/>
      <c r="B1472" s="65"/>
      <c r="C1472" s="65"/>
      <c r="D1472" s="65"/>
      <c r="E1472" s="65"/>
      <c r="F1472" s="65"/>
      <c r="G1472" s="65"/>
      <c r="H1472" s="65"/>
      <c r="I1472" s="65"/>
      <c r="J1472" s="65"/>
      <c r="K1472" s="65"/>
      <c r="L1472" s="65"/>
      <c r="M1472" s="65"/>
      <c r="N1472" s="65"/>
      <c r="O1472" s="65"/>
      <c r="P1472" s="65"/>
      <c r="Q1472" s="65"/>
      <c r="R1472" s="65"/>
      <c r="S1472" s="65"/>
      <c r="AI1472" s="64"/>
    </row>
    <row r="1473" spans="1:35" ht="16.5">
      <c r="A1473" s="65"/>
      <c r="B1473" s="65"/>
      <c r="C1473" s="65"/>
      <c r="D1473" s="65"/>
      <c r="E1473" s="65"/>
      <c r="F1473" s="65"/>
      <c r="G1473" s="65"/>
      <c r="H1473" s="65"/>
      <c r="I1473" s="65"/>
      <c r="J1473" s="65"/>
      <c r="K1473" s="65"/>
      <c r="L1473" s="65"/>
      <c r="M1473" s="65"/>
      <c r="N1473" s="65"/>
      <c r="O1473" s="65"/>
      <c r="P1473" s="65"/>
      <c r="Q1473" s="65"/>
      <c r="R1473" s="65"/>
      <c r="S1473" s="65"/>
      <c r="AI1473" s="64"/>
    </row>
    <row r="1474" spans="1:35" ht="16.5">
      <c r="A1474" s="65"/>
      <c r="B1474" s="65"/>
      <c r="C1474" s="65"/>
      <c r="D1474" s="65"/>
      <c r="E1474" s="65"/>
      <c r="F1474" s="65"/>
      <c r="G1474" s="65"/>
      <c r="H1474" s="65"/>
      <c r="I1474" s="65"/>
      <c r="J1474" s="65"/>
      <c r="K1474" s="65"/>
      <c r="L1474" s="65"/>
      <c r="M1474" s="65"/>
      <c r="N1474" s="65"/>
      <c r="O1474" s="65"/>
      <c r="P1474" s="65"/>
      <c r="Q1474" s="65"/>
      <c r="R1474" s="65"/>
      <c r="S1474" s="65"/>
      <c r="AI1474" s="64"/>
    </row>
    <row r="1475" spans="1:35" ht="16.5">
      <c r="A1475" s="65"/>
      <c r="B1475" s="65"/>
      <c r="C1475" s="65"/>
      <c r="D1475" s="65"/>
      <c r="E1475" s="65"/>
      <c r="F1475" s="65"/>
      <c r="G1475" s="65"/>
      <c r="H1475" s="65"/>
      <c r="I1475" s="65"/>
      <c r="J1475" s="65"/>
      <c r="K1475" s="65"/>
      <c r="L1475" s="65"/>
      <c r="M1475" s="65"/>
      <c r="N1475" s="65"/>
      <c r="O1475" s="65"/>
      <c r="P1475" s="65"/>
      <c r="Q1475" s="65"/>
      <c r="R1475" s="65"/>
      <c r="S1475" s="65"/>
      <c r="AI1475" s="64"/>
    </row>
    <row r="1476" spans="1:35" ht="16.5">
      <c r="A1476" s="65"/>
      <c r="B1476" s="65"/>
      <c r="C1476" s="65"/>
      <c r="D1476" s="65"/>
      <c r="E1476" s="65"/>
      <c r="F1476" s="65"/>
      <c r="G1476" s="65"/>
      <c r="H1476" s="65"/>
      <c r="I1476" s="65"/>
      <c r="J1476" s="65"/>
      <c r="K1476" s="65"/>
      <c r="L1476" s="65"/>
      <c r="M1476" s="65"/>
      <c r="N1476" s="65"/>
      <c r="O1476" s="65"/>
      <c r="P1476" s="65"/>
      <c r="Q1476" s="65"/>
      <c r="R1476" s="65"/>
      <c r="S1476" s="65"/>
      <c r="AI1476" s="64"/>
    </row>
    <row r="1477" spans="1:35" ht="16.5">
      <c r="A1477" s="65"/>
      <c r="B1477" s="65"/>
      <c r="C1477" s="65"/>
      <c r="D1477" s="65"/>
      <c r="E1477" s="65"/>
      <c r="F1477" s="65"/>
      <c r="G1477" s="65"/>
      <c r="H1477" s="65"/>
      <c r="I1477" s="65"/>
      <c r="J1477" s="65"/>
      <c r="K1477" s="65"/>
      <c r="L1477" s="65"/>
      <c r="M1477" s="65"/>
      <c r="N1477" s="65"/>
      <c r="O1477" s="65"/>
      <c r="P1477" s="65"/>
      <c r="Q1477" s="65"/>
      <c r="R1477" s="65"/>
      <c r="S1477" s="65"/>
      <c r="AI1477" s="64"/>
    </row>
    <row r="1478" spans="1:35" ht="16.5">
      <c r="A1478" s="65"/>
      <c r="B1478" s="65"/>
      <c r="C1478" s="65"/>
      <c r="D1478" s="65"/>
      <c r="E1478" s="65"/>
      <c r="F1478" s="65"/>
      <c r="G1478" s="65"/>
      <c r="H1478" s="65"/>
      <c r="I1478" s="65"/>
      <c r="J1478" s="65"/>
      <c r="K1478" s="65"/>
      <c r="L1478" s="65"/>
      <c r="M1478" s="65"/>
      <c r="N1478" s="65"/>
      <c r="O1478" s="65"/>
      <c r="P1478" s="65"/>
      <c r="Q1478" s="65"/>
      <c r="R1478" s="65"/>
      <c r="S1478" s="65"/>
      <c r="AI1478" s="64"/>
    </row>
    <row r="1479" spans="1:35" ht="16.5">
      <c r="A1479" s="65"/>
      <c r="B1479" s="65"/>
      <c r="C1479" s="65"/>
      <c r="D1479" s="65"/>
      <c r="E1479" s="65"/>
      <c r="F1479" s="65"/>
      <c r="G1479" s="65"/>
      <c r="H1479" s="65"/>
      <c r="I1479" s="65"/>
      <c r="J1479" s="65"/>
      <c r="K1479" s="65"/>
      <c r="L1479" s="65"/>
      <c r="M1479" s="65"/>
      <c r="N1479" s="65"/>
      <c r="O1479" s="65"/>
      <c r="P1479" s="65"/>
      <c r="Q1479" s="65"/>
      <c r="R1479" s="65"/>
      <c r="S1479" s="65"/>
      <c r="AI1479" s="64"/>
    </row>
    <row r="1480" spans="1:35" ht="16.5">
      <c r="A1480" s="65"/>
      <c r="B1480" s="65"/>
      <c r="C1480" s="65"/>
      <c r="D1480" s="65"/>
      <c r="E1480" s="65"/>
      <c r="F1480" s="65"/>
      <c r="G1480" s="65"/>
      <c r="H1480" s="65"/>
      <c r="I1480" s="65"/>
      <c r="J1480" s="65"/>
      <c r="K1480" s="65"/>
      <c r="L1480" s="65"/>
      <c r="M1480" s="65"/>
      <c r="N1480" s="65"/>
      <c r="O1480" s="65"/>
      <c r="P1480" s="65"/>
      <c r="Q1480" s="65"/>
      <c r="R1480" s="65"/>
      <c r="S1480" s="65"/>
      <c r="AI1480" s="64"/>
    </row>
    <row r="1481" spans="1:35" ht="16.5">
      <c r="A1481" s="65"/>
      <c r="B1481" s="65"/>
      <c r="C1481" s="65"/>
      <c r="D1481" s="65"/>
      <c r="E1481" s="65"/>
      <c r="F1481" s="65"/>
      <c r="G1481" s="65"/>
      <c r="H1481" s="65"/>
      <c r="I1481" s="65"/>
      <c r="J1481" s="65"/>
      <c r="K1481" s="65"/>
      <c r="L1481" s="65"/>
      <c r="M1481" s="65"/>
      <c r="N1481" s="65"/>
      <c r="O1481" s="65"/>
      <c r="P1481" s="65"/>
      <c r="Q1481" s="65"/>
      <c r="R1481" s="65"/>
      <c r="S1481" s="65"/>
      <c r="AI1481" s="64"/>
    </row>
    <row r="1482" spans="1:35" ht="16.5">
      <c r="A1482" s="65"/>
      <c r="B1482" s="65"/>
      <c r="C1482" s="65"/>
      <c r="D1482" s="65"/>
      <c r="E1482" s="65"/>
      <c r="F1482" s="65"/>
      <c r="G1482" s="65"/>
      <c r="H1482" s="65"/>
      <c r="I1482" s="65"/>
      <c r="J1482" s="65"/>
      <c r="K1482" s="65"/>
      <c r="L1482" s="65"/>
      <c r="M1482" s="65"/>
      <c r="N1482" s="65"/>
      <c r="O1482" s="65"/>
      <c r="P1482" s="65"/>
      <c r="Q1482" s="65"/>
      <c r="R1482" s="65"/>
      <c r="S1482" s="65"/>
      <c r="AI1482" s="64"/>
    </row>
    <row r="1483" spans="1:35" ht="16.5">
      <c r="A1483" s="65"/>
      <c r="B1483" s="65"/>
      <c r="C1483" s="65"/>
      <c r="D1483" s="65"/>
      <c r="E1483" s="65"/>
      <c r="F1483" s="65"/>
      <c r="G1483" s="65"/>
      <c r="H1483" s="65"/>
      <c r="I1483" s="65"/>
      <c r="J1483" s="65"/>
      <c r="K1483" s="65"/>
      <c r="L1483" s="65"/>
      <c r="M1483" s="65"/>
      <c r="N1483" s="65"/>
      <c r="O1483" s="65"/>
      <c r="P1483" s="65"/>
      <c r="Q1483" s="65"/>
      <c r="R1483" s="65"/>
      <c r="S1483" s="65"/>
      <c r="AI1483" s="64"/>
    </row>
    <row r="1484" spans="1:35" ht="16.5">
      <c r="A1484" s="65"/>
      <c r="B1484" s="65"/>
      <c r="C1484" s="65"/>
      <c r="D1484" s="65"/>
      <c r="E1484" s="65"/>
      <c r="F1484" s="65"/>
      <c r="G1484" s="65"/>
      <c r="H1484" s="65"/>
      <c r="I1484" s="65"/>
      <c r="J1484" s="65"/>
      <c r="K1484" s="65"/>
      <c r="L1484" s="65"/>
      <c r="M1484" s="65"/>
      <c r="N1484" s="65"/>
      <c r="O1484" s="65"/>
      <c r="P1484" s="65"/>
      <c r="Q1484" s="65"/>
      <c r="R1484" s="65"/>
      <c r="S1484" s="65"/>
      <c r="AI1484" s="64"/>
    </row>
    <row r="1485" spans="1:35" ht="16.5">
      <c r="A1485" s="65"/>
      <c r="B1485" s="65"/>
      <c r="C1485" s="65"/>
      <c r="D1485" s="65"/>
      <c r="E1485" s="65"/>
      <c r="F1485" s="65"/>
      <c r="G1485" s="65"/>
      <c r="H1485" s="65"/>
      <c r="I1485" s="65"/>
      <c r="J1485" s="65"/>
      <c r="K1485" s="65"/>
      <c r="L1485" s="65"/>
      <c r="M1485" s="65"/>
      <c r="N1485" s="65"/>
      <c r="O1485" s="65"/>
      <c r="P1485" s="65"/>
      <c r="Q1485" s="65"/>
      <c r="R1485" s="65"/>
      <c r="S1485" s="65"/>
      <c r="AI1485" s="64"/>
    </row>
    <row r="1486" spans="1:35" ht="16.5">
      <c r="A1486" s="65"/>
      <c r="B1486" s="65"/>
      <c r="C1486" s="65"/>
      <c r="D1486" s="65"/>
      <c r="E1486" s="65"/>
      <c r="F1486" s="65"/>
      <c r="G1486" s="65"/>
      <c r="H1486" s="65"/>
      <c r="I1486" s="65"/>
      <c r="J1486" s="65"/>
      <c r="K1486" s="65"/>
      <c r="L1486" s="65"/>
      <c r="M1486" s="65"/>
      <c r="N1486" s="65"/>
      <c r="O1486" s="65"/>
      <c r="P1486" s="65"/>
      <c r="Q1486" s="65"/>
      <c r="R1486" s="65"/>
      <c r="S1486" s="65"/>
      <c r="AI1486" s="64"/>
    </row>
    <row r="1487" spans="1:35" ht="16.5">
      <c r="A1487" s="65"/>
      <c r="B1487" s="65"/>
      <c r="C1487" s="65"/>
      <c r="D1487" s="65"/>
      <c r="E1487" s="65"/>
      <c r="F1487" s="65"/>
      <c r="G1487" s="65"/>
      <c r="H1487" s="65"/>
      <c r="I1487" s="65"/>
      <c r="J1487" s="65"/>
      <c r="K1487" s="65"/>
      <c r="L1487" s="65"/>
      <c r="M1487" s="65"/>
      <c r="N1487" s="65"/>
      <c r="O1487" s="65"/>
      <c r="P1487" s="65"/>
      <c r="Q1487" s="65"/>
      <c r="R1487" s="65"/>
      <c r="S1487" s="65"/>
      <c r="AI1487" s="64"/>
    </row>
    <row r="1488" spans="1:35" ht="16.5">
      <c r="A1488" s="65"/>
      <c r="B1488" s="65"/>
      <c r="C1488" s="65"/>
      <c r="D1488" s="65"/>
      <c r="E1488" s="65"/>
      <c r="F1488" s="65"/>
      <c r="G1488" s="65"/>
      <c r="H1488" s="65"/>
      <c r="I1488" s="65"/>
      <c r="J1488" s="65"/>
      <c r="K1488" s="65"/>
      <c r="L1488" s="65"/>
      <c r="M1488" s="65"/>
      <c r="N1488" s="65"/>
      <c r="O1488" s="65"/>
      <c r="P1488" s="65"/>
      <c r="Q1488" s="65"/>
      <c r="R1488" s="65"/>
      <c r="S1488" s="65"/>
      <c r="AI1488" s="64"/>
    </row>
    <row r="1489" spans="1:35" ht="16.5">
      <c r="A1489" s="65"/>
      <c r="B1489" s="65"/>
      <c r="C1489" s="65"/>
      <c r="D1489" s="65"/>
      <c r="E1489" s="65"/>
      <c r="F1489" s="65"/>
      <c r="G1489" s="65"/>
      <c r="H1489" s="65"/>
      <c r="I1489" s="65"/>
      <c r="J1489" s="65"/>
      <c r="K1489" s="65"/>
      <c r="L1489" s="65"/>
      <c r="M1489" s="65"/>
      <c r="N1489" s="65"/>
      <c r="O1489" s="65"/>
      <c r="P1489" s="65"/>
      <c r="Q1489" s="65"/>
      <c r="R1489" s="65"/>
      <c r="S1489" s="65"/>
      <c r="AI1489" s="64"/>
    </row>
    <row r="1490" spans="1:35" ht="16.5">
      <c r="A1490" s="65"/>
      <c r="B1490" s="65"/>
      <c r="C1490" s="65"/>
      <c r="D1490" s="65"/>
      <c r="E1490" s="65"/>
      <c r="F1490" s="65"/>
      <c r="G1490" s="65"/>
      <c r="H1490" s="65"/>
      <c r="I1490" s="65"/>
      <c r="J1490" s="65"/>
      <c r="K1490" s="65"/>
      <c r="L1490" s="65"/>
      <c r="M1490" s="65"/>
      <c r="N1490" s="65"/>
      <c r="O1490" s="65"/>
      <c r="P1490" s="65"/>
      <c r="Q1490" s="65"/>
      <c r="R1490" s="65"/>
      <c r="S1490" s="65"/>
      <c r="AI1490" s="64"/>
    </row>
    <row r="1491" spans="1:35" ht="16.5">
      <c r="A1491" s="65"/>
      <c r="B1491" s="65"/>
      <c r="C1491" s="65"/>
      <c r="D1491" s="65"/>
      <c r="E1491" s="65"/>
      <c r="F1491" s="65"/>
      <c r="G1491" s="65"/>
      <c r="H1491" s="65"/>
      <c r="I1491" s="65"/>
      <c r="J1491" s="65"/>
      <c r="K1491" s="65"/>
      <c r="L1491" s="65"/>
      <c r="M1491" s="65"/>
      <c r="N1491" s="65"/>
      <c r="O1491" s="65"/>
      <c r="P1491" s="65"/>
      <c r="Q1491" s="65"/>
      <c r="R1491" s="65"/>
      <c r="S1491" s="65"/>
      <c r="AI1491" s="64"/>
    </row>
    <row r="1492" spans="1:35" ht="16.5">
      <c r="A1492" s="65"/>
      <c r="B1492" s="65"/>
      <c r="C1492" s="65"/>
      <c r="D1492" s="65"/>
      <c r="E1492" s="65"/>
      <c r="F1492" s="65"/>
      <c r="G1492" s="65"/>
      <c r="H1492" s="65"/>
      <c r="I1492" s="65"/>
      <c r="J1492" s="65"/>
      <c r="K1492" s="65"/>
      <c r="L1492" s="65"/>
      <c r="M1492" s="65"/>
      <c r="N1492" s="65"/>
      <c r="O1492" s="65"/>
      <c r="P1492" s="65"/>
      <c r="Q1492" s="65"/>
      <c r="R1492" s="65"/>
      <c r="S1492" s="65"/>
      <c r="AI1492" s="64"/>
    </row>
    <row r="1493" spans="1:35" ht="16.5">
      <c r="A1493" s="65"/>
      <c r="B1493" s="65"/>
      <c r="C1493" s="65"/>
      <c r="D1493" s="65"/>
      <c r="E1493" s="65"/>
      <c r="F1493" s="65"/>
      <c r="G1493" s="65"/>
      <c r="H1493" s="65"/>
      <c r="I1493" s="65"/>
      <c r="J1493" s="65"/>
      <c r="K1493" s="65"/>
      <c r="L1493" s="65"/>
      <c r="M1493" s="65"/>
      <c r="N1493" s="65"/>
      <c r="O1493" s="65"/>
      <c r="P1493" s="65"/>
      <c r="Q1493" s="65"/>
      <c r="R1493" s="65"/>
      <c r="S1493" s="65"/>
      <c r="AI1493" s="64"/>
    </row>
    <row r="1494" spans="1:35" ht="16.5">
      <c r="A1494" s="65"/>
      <c r="B1494" s="65"/>
      <c r="C1494" s="65"/>
      <c r="D1494" s="65"/>
      <c r="E1494" s="65"/>
      <c r="F1494" s="65"/>
      <c r="G1494" s="65"/>
      <c r="H1494" s="65"/>
      <c r="I1494" s="65"/>
      <c r="J1494" s="65"/>
      <c r="K1494" s="65"/>
      <c r="L1494" s="65"/>
      <c r="M1494" s="65"/>
      <c r="N1494" s="65"/>
      <c r="O1494" s="65"/>
      <c r="P1494" s="65"/>
      <c r="Q1494" s="65"/>
      <c r="R1494" s="65"/>
      <c r="S1494" s="65"/>
      <c r="AI1494" s="64"/>
    </row>
    <row r="1495" spans="1:35" ht="16.5">
      <c r="A1495" s="65"/>
      <c r="B1495" s="65"/>
      <c r="C1495" s="65"/>
      <c r="D1495" s="65"/>
      <c r="E1495" s="65"/>
      <c r="F1495" s="65"/>
      <c r="G1495" s="65"/>
      <c r="H1495" s="65"/>
      <c r="I1495" s="65"/>
      <c r="J1495" s="65"/>
      <c r="K1495" s="65"/>
      <c r="L1495" s="65"/>
      <c r="M1495" s="65"/>
      <c r="N1495" s="65"/>
      <c r="O1495" s="65"/>
      <c r="P1495" s="65"/>
      <c r="Q1495" s="65"/>
      <c r="R1495" s="65"/>
      <c r="S1495" s="65"/>
      <c r="AI1495" s="64"/>
    </row>
    <row r="1496" spans="1:35" ht="16.5">
      <c r="A1496" s="65"/>
      <c r="B1496" s="65"/>
      <c r="C1496" s="65"/>
      <c r="D1496" s="65"/>
      <c r="E1496" s="65"/>
      <c r="F1496" s="65"/>
      <c r="G1496" s="65"/>
      <c r="H1496" s="65"/>
      <c r="I1496" s="65"/>
      <c r="J1496" s="65"/>
      <c r="K1496" s="65"/>
      <c r="L1496" s="65"/>
      <c r="M1496" s="65"/>
      <c r="N1496" s="65"/>
      <c r="O1496" s="65"/>
      <c r="P1496" s="65"/>
      <c r="Q1496" s="65"/>
      <c r="R1496" s="65"/>
      <c r="S1496" s="65"/>
      <c r="AI1496" s="64"/>
    </row>
    <row r="1497" spans="1:35" ht="16.5">
      <c r="A1497" s="65"/>
      <c r="B1497" s="65"/>
      <c r="C1497" s="65"/>
      <c r="D1497" s="65"/>
      <c r="E1497" s="65"/>
      <c r="F1497" s="65"/>
      <c r="G1497" s="65"/>
      <c r="H1497" s="65"/>
      <c r="I1497" s="65"/>
      <c r="J1497" s="65"/>
      <c r="K1497" s="65"/>
      <c r="L1497" s="65"/>
      <c r="M1497" s="65"/>
      <c r="N1497" s="65"/>
      <c r="O1497" s="65"/>
      <c r="P1497" s="65"/>
      <c r="Q1497" s="65"/>
      <c r="R1497" s="65"/>
      <c r="S1497" s="65"/>
      <c r="AI1497" s="64"/>
    </row>
    <row r="1498" spans="1:35" ht="16.5">
      <c r="A1498" s="65"/>
      <c r="B1498" s="65"/>
      <c r="C1498" s="65"/>
      <c r="D1498" s="65"/>
      <c r="E1498" s="65"/>
      <c r="F1498" s="65"/>
      <c r="G1498" s="65"/>
      <c r="H1498" s="65"/>
      <c r="I1498" s="65"/>
      <c r="J1498" s="65"/>
      <c r="K1498" s="65"/>
      <c r="L1498" s="65"/>
      <c r="M1498" s="65"/>
      <c r="N1498" s="65"/>
      <c r="O1498" s="65"/>
      <c r="P1498" s="65"/>
      <c r="Q1498" s="65"/>
      <c r="R1498" s="65"/>
      <c r="S1498" s="65"/>
      <c r="AI1498" s="64"/>
    </row>
    <row r="1499" spans="1:35" ht="16.5">
      <c r="A1499" s="65"/>
      <c r="B1499" s="65"/>
      <c r="C1499" s="65"/>
      <c r="D1499" s="65"/>
      <c r="E1499" s="65"/>
      <c r="F1499" s="65"/>
      <c r="G1499" s="65"/>
      <c r="H1499" s="65"/>
      <c r="I1499" s="65"/>
      <c r="J1499" s="65"/>
      <c r="K1499" s="65"/>
      <c r="L1499" s="65"/>
      <c r="M1499" s="65"/>
      <c r="N1499" s="65"/>
      <c r="O1499" s="65"/>
      <c r="P1499" s="65"/>
      <c r="Q1499" s="65"/>
      <c r="R1499" s="65"/>
      <c r="S1499" s="65"/>
      <c r="AI1499" s="64"/>
    </row>
    <row r="1500" spans="1:35" ht="16.5">
      <c r="A1500" s="65"/>
      <c r="B1500" s="65"/>
      <c r="C1500" s="65"/>
      <c r="D1500" s="65"/>
      <c r="E1500" s="65"/>
      <c r="F1500" s="65"/>
      <c r="G1500" s="65"/>
      <c r="H1500" s="65"/>
      <c r="I1500" s="65"/>
      <c r="J1500" s="65"/>
      <c r="K1500" s="65"/>
      <c r="L1500" s="65"/>
      <c r="M1500" s="65"/>
      <c r="N1500" s="65"/>
      <c r="O1500" s="65"/>
      <c r="P1500" s="65"/>
      <c r="Q1500" s="65"/>
      <c r="R1500" s="65"/>
      <c r="S1500" s="65"/>
      <c r="AI1500" s="64"/>
    </row>
    <row r="1501" spans="1:35" ht="16.5">
      <c r="A1501" s="65"/>
      <c r="B1501" s="65"/>
      <c r="C1501" s="65"/>
      <c r="D1501" s="65"/>
      <c r="E1501" s="65"/>
      <c r="F1501" s="65"/>
      <c r="G1501" s="65"/>
      <c r="H1501" s="65"/>
      <c r="I1501" s="65"/>
      <c r="J1501" s="65"/>
      <c r="K1501" s="65"/>
      <c r="L1501" s="65"/>
      <c r="M1501" s="65"/>
      <c r="N1501" s="65"/>
      <c r="O1501" s="65"/>
      <c r="P1501" s="65"/>
      <c r="Q1501" s="65"/>
      <c r="R1501" s="65"/>
      <c r="S1501" s="65"/>
      <c r="AI1501" s="64"/>
    </row>
    <row r="1502" spans="1:35" ht="16.5">
      <c r="A1502" s="65"/>
      <c r="B1502" s="65"/>
      <c r="C1502" s="65"/>
      <c r="D1502" s="65"/>
      <c r="E1502" s="65"/>
      <c r="F1502" s="65"/>
      <c r="G1502" s="65"/>
      <c r="H1502" s="65"/>
      <c r="I1502" s="65"/>
      <c r="J1502" s="65"/>
      <c r="K1502" s="65"/>
      <c r="L1502" s="65"/>
      <c r="M1502" s="65"/>
      <c r="N1502" s="65"/>
      <c r="O1502" s="65"/>
      <c r="P1502" s="65"/>
      <c r="Q1502" s="65"/>
      <c r="R1502" s="65"/>
      <c r="S1502" s="65"/>
      <c r="AI1502" s="64"/>
    </row>
    <row r="1503" spans="1:35" ht="16.5">
      <c r="A1503" s="65"/>
      <c r="B1503" s="65"/>
      <c r="C1503" s="65"/>
      <c r="D1503" s="65"/>
      <c r="E1503" s="65"/>
      <c r="F1503" s="65"/>
      <c r="G1503" s="65"/>
      <c r="H1503" s="65"/>
      <c r="I1503" s="65"/>
      <c r="J1503" s="65"/>
      <c r="K1503" s="65"/>
      <c r="L1503" s="65"/>
      <c r="M1503" s="65"/>
      <c r="N1503" s="65"/>
      <c r="O1503" s="65"/>
      <c r="P1503" s="65"/>
      <c r="Q1503" s="65"/>
      <c r="R1503" s="65"/>
      <c r="S1503" s="65"/>
      <c r="AI1503" s="64"/>
    </row>
    <row r="1504" spans="1:35" ht="16.5">
      <c r="A1504" s="65"/>
      <c r="B1504" s="65"/>
      <c r="C1504" s="65"/>
      <c r="D1504" s="65"/>
      <c r="E1504" s="65"/>
      <c r="F1504" s="65"/>
      <c r="G1504" s="65"/>
      <c r="H1504" s="65"/>
      <c r="I1504" s="65"/>
      <c r="J1504" s="65"/>
      <c r="K1504" s="65"/>
      <c r="L1504" s="65"/>
      <c r="M1504" s="65"/>
      <c r="N1504" s="65"/>
      <c r="O1504" s="65"/>
      <c r="P1504" s="65"/>
      <c r="Q1504" s="65"/>
      <c r="R1504" s="65"/>
      <c r="S1504" s="65"/>
      <c r="AI1504" s="64"/>
    </row>
    <row r="1505" spans="1:35" ht="16.5">
      <c r="A1505" s="65"/>
      <c r="B1505" s="65"/>
      <c r="C1505" s="65"/>
      <c r="D1505" s="65"/>
      <c r="E1505" s="65"/>
      <c r="F1505" s="65"/>
      <c r="G1505" s="65"/>
      <c r="H1505" s="65"/>
      <c r="I1505" s="65"/>
      <c r="J1505" s="65"/>
      <c r="K1505" s="65"/>
      <c r="L1505" s="65"/>
      <c r="M1505" s="65"/>
      <c r="N1505" s="65"/>
      <c r="O1505" s="65"/>
      <c r="P1505" s="65"/>
      <c r="Q1505" s="65"/>
      <c r="R1505" s="65"/>
      <c r="S1505" s="65"/>
      <c r="AI1505" s="64"/>
    </row>
    <row r="1506" spans="1:35" ht="16.5">
      <c r="A1506" s="65"/>
      <c r="B1506" s="65"/>
      <c r="C1506" s="65"/>
      <c r="D1506" s="65"/>
      <c r="E1506" s="65"/>
      <c r="F1506" s="65"/>
      <c r="G1506" s="65"/>
      <c r="H1506" s="65"/>
      <c r="I1506" s="65"/>
      <c r="J1506" s="65"/>
      <c r="K1506" s="65"/>
      <c r="L1506" s="65"/>
      <c r="M1506" s="65"/>
      <c r="N1506" s="65"/>
      <c r="O1506" s="65"/>
      <c r="P1506" s="65"/>
      <c r="Q1506" s="65"/>
      <c r="R1506" s="65"/>
      <c r="S1506" s="65"/>
      <c r="AI1506" s="64"/>
    </row>
    <row r="1507" spans="1:35" ht="16.5">
      <c r="A1507" s="65"/>
      <c r="B1507" s="65"/>
      <c r="C1507" s="65"/>
      <c r="D1507" s="65"/>
      <c r="E1507" s="65"/>
      <c r="F1507" s="65"/>
      <c r="G1507" s="65"/>
      <c r="H1507" s="65"/>
      <c r="I1507" s="65"/>
      <c r="J1507" s="65"/>
      <c r="K1507" s="65"/>
      <c r="L1507" s="65"/>
      <c r="M1507" s="65"/>
      <c r="N1507" s="65"/>
      <c r="O1507" s="65"/>
      <c r="P1507" s="65"/>
      <c r="Q1507" s="65"/>
      <c r="R1507" s="65"/>
      <c r="S1507" s="65"/>
      <c r="AI1507" s="64"/>
    </row>
    <row r="1508" spans="1:35" ht="16.5">
      <c r="A1508" s="65"/>
      <c r="B1508" s="65"/>
      <c r="C1508" s="65"/>
      <c r="D1508" s="65"/>
      <c r="E1508" s="65"/>
      <c r="F1508" s="65"/>
      <c r="G1508" s="65"/>
      <c r="H1508" s="65"/>
      <c r="I1508" s="65"/>
      <c r="J1508" s="65"/>
      <c r="K1508" s="65"/>
      <c r="L1508" s="65"/>
      <c r="M1508" s="65"/>
      <c r="N1508" s="65"/>
      <c r="O1508" s="65"/>
      <c r="P1508" s="65"/>
      <c r="Q1508" s="65"/>
      <c r="R1508" s="65"/>
      <c r="S1508" s="65"/>
      <c r="AI1508" s="64"/>
    </row>
    <row r="1509" spans="1:35" ht="16.5">
      <c r="A1509" s="65"/>
      <c r="B1509" s="65"/>
      <c r="C1509" s="65"/>
      <c r="D1509" s="65"/>
      <c r="E1509" s="65"/>
      <c r="F1509" s="65"/>
      <c r="G1509" s="65"/>
      <c r="H1509" s="65"/>
      <c r="I1509" s="65"/>
      <c r="J1509" s="65"/>
      <c r="K1509" s="65"/>
      <c r="L1509" s="65"/>
      <c r="M1509" s="65"/>
      <c r="N1509" s="65"/>
      <c r="O1509" s="65"/>
      <c r="P1509" s="65"/>
      <c r="Q1509" s="65"/>
      <c r="R1509" s="65"/>
      <c r="S1509" s="65"/>
      <c r="AI1509" s="64"/>
    </row>
    <row r="1510" spans="1:35" ht="16.5">
      <c r="A1510" s="65"/>
      <c r="B1510" s="65"/>
      <c r="C1510" s="65"/>
      <c r="D1510" s="65"/>
      <c r="E1510" s="65"/>
      <c r="F1510" s="65"/>
      <c r="G1510" s="65"/>
      <c r="H1510" s="65"/>
      <c r="I1510" s="65"/>
      <c r="J1510" s="65"/>
      <c r="K1510" s="65"/>
      <c r="L1510" s="65"/>
      <c r="M1510" s="65"/>
      <c r="N1510" s="65"/>
      <c r="O1510" s="65"/>
      <c r="P1510" s="65"/>
      <c r="Q1510" s="65"/>
      <c r="R1510" s="65"/>
      <c r="S1510" s="65"/>
      <c r="AI1510" s="64"/>
    </row>
    <row r="1511" spans="1:35" ht="16.5">
      <c r="A1511" s="65"/>
      <c r="B1511" s="65"/>
      <c r="C1511" s="65"/>
      <c r="D1511" s="65"/>
      <c r="E1511" s="65"/>
      <c r="F1511" s="65"/>
      <c r="G1511" s="65"/>
      <c r="H1511" s="65"/>
      <c r="I1511" s="65"/>
      <c r="J1511" s="65"/>
      <c r="K1511" s="65"/>
      <c r="L1511" s="65"/>
      <c r="M1511" s="65"/>
      <c r="N1511" s="65"/>
      <c r="O1511" s="65"/>
      <c r="P1511" s="65"/>
      <c r="Q1511" s="65"/>
      <c r="R1511" s="65"/>
      <c r="S1511" s="65"/>
      <c r="AI1511" s="64"/>
    </row>
    <row r="1512" spans="1:35" ht="16.5">
      <c r="A1512" s="65"/>
      <c r="B1512" s="65"/>
      <c r="C1512" s="65"/>
      <c r="D1512" s="65"/>
      <c r="E1512" s="65"/>
      <c r="F1512" s="65"/>
      <c r="G1512" s="65"/>
      <c r="H1512" s="65"/>
      <c r="I1512" s="65"/>
      <c r="J1512" s="65"/>
      <c r="K1512" s="65"/>
      <c r="L1512" s="65"/>
      <c r="M1512" s="65"/>
      <c r="N1512" s="65"/>
      <c r="O1512" s="65"/>
      <c r="P1512" s="65"/>
      <c r="Q1512" s="65"/>
      <c r="R1512" s="65"/>
      <c r="S1512" s="65"/>
      <c r="AI1512" s="64"/>
    </row>
    <row r="1513" spans="1:35" ht="16.5">
      <c r="A1513" s="65"/>
      <c r="B1513" s="65"/>
      <c r="C1513" s="65"/>
      <c r="D1513" s="65"/>
      <c r="E1513" s="65"/>
      <c r="F1513" s="65"/>
      <c r="G1513" s="65"/>
      <c r="H1513" s="65"/>
      <c r="I1513" s="65"/>
      <c r="J1513" s="65"/>
      <c r="K1513" s="65"/>
      <c r="L1513" s="65"/>
      <c r="M1513" s="65"/>
      <c r="N1513" s="65"/>
      <c r="O1513" s="65"/>
      <c r="P1513" s="65"/>
      <c r="Q1513" s="65"/>
      <c r="R1513" s="65"/>
      <c r="S1513" s="65"/>
      <c r="AI1513" s="64"/>
    </row>
    <row r="1514" spans="1:35" ht="16.5">
      <c r="A1514" s="65"/>
      <c r="B1514" s="65"/>
      <c r="C1514" s="65"/>
      <c r="D1514" s="65"/>
      <c r="E1514" s="65"/>
      <c r="F1514" s="65"/>
      <c r="G1514" s="65"/>
      <c r="H1514" s="65"/>
      <c r="I1514" s="65"/>
      <c r="J1514" s="65"/>
      <c r="K1514" s="65"/>
      <c r="L1514" s="65"/>
      <c r="M1514" s="65"/>
      <c r="N1514" s="65"/>
      <c r="O1514" s="65"/>
      <c r="P1514" s="65"/>
      <c r="Q1514" s="65"/>
      <c r="R1514" s="65"/>
      <c r="S1514" s="65"/>
      <c r="AI1514" s="64"/>
    </row>
    <row r="1515" spans="1:35" ht="16.5">
      <c r="A1515" s="65"/>
      <c r="B1515" s="65"/>
      <c r="C1515" s="65"/>
      <c r="D1515" s="65"/>
      <c r="E1515" s="65"/>
      <c r="F1515" s="65"/>
      <c r="G1515" s="65"/>
      <c r="H1515" s="65"/>
      <c r="I1515" s="65"/>
      <c r="J1515" s="65"/>
      <c r="K1515" s="65"/>
      <c r="L1515" s="65"/>
      <c r="M1515" s="65"/>
      <c r="N1515" s="65"/>
      <c r="O1515" s="65"/>
      <c r="P1515" s="65"/>
      <c r="Q1515" s="65"/>
      <c r="R1515" s="65"/>
      <c r="S1515" s="65"/>
      <c r="AI1515" s="64"/>
    </row>
    <row r="1516" spans="1:35" ht="16.5">
      <c r="A1516" s="65"/>
      <c r="B1516" s="65"/>
      <c r="C1516" s="65"/>
      <c r="D1516" s="65"/>
      <c r="E1516" s="65"/>
      <c r="F1516" s="65"/>
      <c r="G1516" s="65"/>
      <c r="H1516" s="65"/>
      <c r="I1516" s="65"/>
      <c r="J1516" s="65"/>
      <c r="K1516" s="65"/>
      <c r="L1516" s="65"/>
      <c r="M1516" s="65"/>
      <c r="N1516" s="65"/>
      <c r="O1516" s="65"/>
      <c r="P1516" s="65"/>
      <c r="Q1516" s="65"/>
      <c r="R1516" s="65"/>
      <c r="S1516" s="65"/>
      <c r="AI1516" s="64"/>
    </row>
    <row r="1517" spans="1:35" ht="16.5">
      <c r="A1517" s="65"/>
      <c r="B1517" s="65"/>
      <c r="C1517" s="65"/>
      <c r="D1517" s="65"/>
      <c r="E1517" s="65"/>
      <c r="F1517" s="65"/>
      <c r="G1517" s="65"/>
      <c r="H1517" s="65"/>
      <c r="I1517" s="65"/>
      <c r="J1517" s="65"/>
      <c r="K1517" s="65"/>
      <c r="L1517" s="65"/>
      <c r="M1517" s="65"/>
      <c r="N1517" s="65"/>
      <c r="O1517" s="65"/>
      <c r="P1517" s="65"/>
      <c r="Q1517" s="65"/>
      <c r="R1517" s="65"/>
      <c r="S1517" s="65"/>
      <c r="AI1517" s="64"/>
    </row>
    <row r="1518" spans="1:35" ht="16.5">
      <c r="A1518" s="65"/>
      <c r="B1518" s="65"/>
      <c r="C1518" s="65"/>
      <c r="D1518" s="65"/>
      <c r="E1518" s="65"/>
      <c r="F1518" s="65"/>
      <c r="G1518" s="65"/>
      <c r="H1518" s="65"/>
      <c r="I1518" s="65"/>
      <c r="J1518" s="65"/>
      <c r="K1518" s="65"/>
      <c r="L1518" s="65"/>
      <c r="M1518" s="65"/>
      <c r="N1518" s="65"/>
      <c r="O1518" s="65"/>
      <c r="P1518" s="65"/>
      <c r="Q1518" s="65"/>
      <c r="R1518" s="65"/>
      <c r="S1518" s="65"/>
      <c r="AI1518" s="64"/>
    </row>
    <row r="1519" spans="1:35" ht="16.5">
      <c r="A1519" s="65"/>
      <c r="B1519" s="65"/>
      <c r="C1519" s="65"/>
      <c r="D1519" s="65"/>
      <c r="E1519" s="65"/>
      <c r="F1519" s="65"/>
      <c r="G1519" s="65"/>
      <c r="H1519" s="65"/>
      <c r="I1519" s="65"/>
      <c r="J1519" s="65"/>
      <c r="K1519" s="65"/>
      <c r="L1519" s="65"/>
      <c r="M1519" s="65"/>
      <c r="N1519" s="65"/>
      <c r="O1519" s="65"/>
      <c r="P1519" s="65"/>
      <c r="Q1519" s="65"/>
      <c r="R1519" s="65"/>
      <c r="S1519" s="65"/>
      <c r="AI1519" s="64"/>
    </row>
    <row r="1520" spans="1:35" ht="16.5">
      <c r="A1520" s="65"/>
      <c r="B1520" s="65"/>
      <c r="C1520" s="65"/>
      <c r="D1520" s="65"/>
      <c r="E1520" s="65"/>
      <c r="F1520" s="65"/>
      <c r="G1520" s="65"/>
      <c r="H1520" s="65"/>
      <c r="I1520" s="65"/>
      <c r="J1520" s="65"/>
      <c r="K1520" s="65"/>
      <c r="L1520" s="65"/>
      <c r="M1520" s="65"/>
      <c r="N1520" s="65"/>
      <c r="O1520" s="65"/>
      <c r="P1520" s="65"/>
      <c r="Q1520" s="65"/>
      <c r="R1520" s="65"/>
      <c r="S1520" s="65"/>
      <c r="AI1520" s="64"/>
    </row>
    <row r="1521" spans="1:35" ht="16.5">
      <c r="A1521" s="65"/>
      <c r="B1521" s="65"/>
      <c r="C1521" s="65"/>
      <c r="D1521" s="65"/>
      <c r="E1521" s="65"/>
      <c r="F1521" s="65"/>
      <c r="G1521" s="65"/>
      <c r="H1521" s="65"/>
      <c r="I1521" s="65"/>
      <c r="J1521" s="65"/>
      <c r="K1521" s="65"/>
      <c r="L1521" s="65"/>
      <c r="M1521" s="65"/>
      <c r="N1521" s="65"/>
      <c r="O1521" s="65"/>
      <c r="P1521" s="65"/>
      <c r="Q1521" s="65"/>
      <c r="R1521" s="65"/>
      <c r="S1521" s="65"/>
      <c r="AI1521" s="64"/>
    </row>
    <row r="1522" spans="1:35" ht="16.5">
      <c r="A1522" s="65"/>
      <c r="B1522" s="65"/>
      <c r="C1522" s="65"/>
      <c r="D1522" s="65"/>
      <c r="E1522" s="65"/>
      <c r="F1522" s="65"/>
      <c r="G1522" s="65"/>
      <c r="H1522" s="65"/>
      <c r="I1522" s="65"/>
      <c r="J1522" s="65"/>
      <c r="K1522" s="65"/>
      <c r="L1522" s="65"/>
      <c r="M1522" s="65"/>
      <c r="N1522" s="65"/>
      <c r="O1522" s="65"/>
      <c r="P1522" s="65"/>
      <c r="Q1522" s="65"/>
      <c r="R1522" s="65"/>
      <c r="S1522" s="65"/>
      <c r="AI1522" s="64"/>
    </row>
    <row r="1523" spans="1:35" ht="16.5">
      <c r="A1523" s="65"/>
      <c r="B1523" s="65"/>
      <c r="C1523" s="65"/>
      <c r="D1523" s="65"/>
      <c r="E1523" s="65"/>
      <c r="F1523" s="65"/>
      <c r="G1523" s="65"/>
      <c r="H1523" s="65"/>
      <c r="I1523" s="65"/>
      <c r="J1523" s="65"/>
      <c r="K1523" s="65"/>
      <c r="L1523" s="65"/>
      <c r="M1523" s="65"/>
      <c r="N1523" s="65"/>
      <c r="O1523" s="65"/>
      <c r="P1523" s="65"/>
      <c r="Q1523" s="65"/>
      <c r="R1523" s="65"/>
      <c r="S1523" s="65"/>
      <c r="AI1523" s="64"/>
    </row>
    <row r="1524" spans="1:35" ht="16.5">
      <c r="A1524" s="65"/>
      <c r="B1524" s="65"/>
      <c r="C1524" s="65"/>
      <c r="D1524" s="65"/>
      <c r="E1524" s="65"/>
      <c r="F1524" s="65"/>
      <c r="G1524" s="65"/>
      <c r="H1524" s="65"/>
      <c r="I1524" s="65"/>
      <c r="J1524" s="65"/>
      <c r="K1524" s="65"/>
      <c r="L1524" s="65"/>
      <c r="M1524" s="65"/>
      <c r="N1524" s="65"/>
      <c r="O1524" s="65"/>
      <c r="P1524" s="65"/>
      <c r="Q1524" s="65"/>
      <c r="R1524" s="65"/>
      <c r="S1524" s="65"/>
      <c r="AI1524" s="64"/>
    </row>
    <row r="1525" spans="1:35" ht="16.5">
      <c r="A1525" s="65"/>
      <c r="B1525" s="65"/>
      <c r="C1525" s="65"/>
      <c r="D1525" s="65"/>
      <c r="E1525" s="65"/>
      <c r="F1525" s="65"/>
      <c r="G1525" s="65"/>
      <c r="H1525" s="65"/>
      <c r="I1525" s="65"/>
      <c r="J1525" s="65"/>
      <c r="K1525" s="65"/>
      <c r="L1525" s="65"/>
      <c r="M1525" s="65"/>
      <c r="N1525" s="65"/>
      <c r="O1525" s="65"/>
      <c r="P1525" s="65"/>
      <c r="Q1525" s="65"/>
      <c r="R1525" s="65"/>
      <c r="S1525" s="65"/>
      <c r="AI1525" s="64"/>
    </row>
    <row r="1526" spans="1:35" ht="16.5">
      <c r="A1526" s="65"/>
      <c r="B1526" s="65"/>
      <c r="C1526" s="65"/>
      <c r="D1526" s="65"/>
      <c r="E1526" s="65"/>
      <c r="F1526" s="65"/>
      <c r="G1526" s="65"/>
      <c r="H1526" s="65"/>
      <c r="I1526" s="65"/>
      <c r="J1526" s="65"/>
      <c r="K1526" s="65"/>
      <c r="L1526" s="65"/>
      <c r="M1526" s="65"/>
      <c r="N1526" s="65"/>
      <c r="O1526" s="65"/>
      <c r="P1526" s="65"/>
      <c r="Q1526" s="65"/>
      <c r="R1526" s="65"/>
      <c r="S1526" s="65"/>
      <c r="AI1526" s="64"/>
    </row>
    <row r="1527" spans="1:35" ht="16.5">
      <c r="A1527" s="65"/>
      <c r="B1527" s="65"/>
      <c r="C1527" s="65"/>
      <c r="D1527" s="65"/>
      <c r="E1527" s="65"/>
      <c r="F1527" s="65"/>
      <c r="G1527" s="65"/>
      <c r="H1527" s="65"/>
      <c r="I1527" s="65"/>
      <c r="J1527" s="65"/>
      <c r="K1527" s="65"/>
      <c r="L1527" s="65"/>
      <c r="M1527" s="65"/>
      <c r="N1527" s="65"/>
      <c r="O1527" s="65"/>
      <c r="P1527" s="65"/>
      <c r="Q1527" s="65"/>
      <c r="R1527" s="65"/>
      <c r="S1527" s="65"/>
      <c r="AI1527" s="64"/>
    </row>
    <row r="1528" spans="1:35" ht="16.5">
      <c r="A1528" s="65"/>
      <c r="B1528" s="65"/>
      <c r="C1528" s="65"/>
      <c r="D1528" s="65"/>
      <c r="E1528" s="65"/>
      <c r="F1528" s="65"/>
      <c r="G1528" s="65"/>
      <c r="H1528" s="65"/>
      <c r="I1528" s="65"/>
      <c r="J1528" s="65"/>
      <c r="K1528" s="65"/>
      <c r="L1528" s="65"/>
      <c r="M1528" s="65"/>
      <c r="N1528" s="65"/>
      <c r="O1528" s="65"/>
      <c r="P1528" s="65"/>
      <c r="Q1528" s="65"/>
      <c r="R1528" s="65"/>
      <c r="S1528" s="65"/>
      <c r="AI1528" s="64"/>
    </row>
    <row r="1529" spans="1:35" ht="16.5">
      <c r="A1529" s="65"/>
      <c r="B1529" s="65"/>
      <c r="C1529" s="65"/>
      <c r="D1529" s="65"/>
      <c r="E1529" s="65"/>
      <c r="F1529" s="65"/>
      <c r="G1529" s="65"/>
      <c r="H1529" s="65"/>
      <c r="I1529" s="65"/>
      <c r="J1529" s="65"/>
      <c r="K1529" s="65"/>
      <c r="L1529" s="65"/>
      <c r="M1529" s="65"/>
      <c r="N1529" s="65"/>
      <c r="O1529" s="65"/>
      <c r="P1529" s="65"/>
      <c r="Q1529" s="65"/>
      <c r="R1529" s="65"/>
      <c r="S1529" s="65"/>
      <c r="AI1529" s="64"/>
    </row>
    <row r="1530" spans="1:35" ht="16.5">
      <c r="A1530" s="65"/>
      <c r="B1530" s="65"/>
      <c r="C1530" s="65"/>
      <c r="D1530" s="65"/>
      <c r="E1530" s="65"/>
      <c r="F1530" s="65"/>
      <c r="G1530" s="65"/>
      <c r="H1530" s="65"/>
      <c r="I1530" s="65"/>
      <c r="J1530" s="65"/>
      <c r="K1530" s="65"/>
      <c r="L1530" s="65"/>
      <c r="M1530" s="65"/>
      <c r="N1530" s="65"/>
      <c r="O1530" s="65"/>
      <c r="P1530" s="65"/>
      <c r="Q1530" s="65"/>
      <c r="R1530" s="65"/>
      <c r="S1530" s="65"/>
      <c r="AI1530" s="64"/>
    </row>
    <row r="1531" spans="1:35" ht="16.5">
      <c r="A1531" s="65"/>
      <c r="B1531" s="65"/>
      <c r="C1531" s="65"/>
      <c r="D1531" s="65"/>
      <c r="E1531" s="65"/>
      <c r="F1531" s="65"/>
      <c r="G1531" s="65"/>
      <c r="H1531" s="65"/>
      <c r="I1531" s="65"/>
      <c r="J1531" s="65"/>
      <c r="K1531" s="65"/>
      <c r="L1531" s="65"/>
      <c r="M1531" s="65"/>
      <c r="N1531" s="65"/>
      <c r="O1531" s="65"/>
      <c r="P1531" s="65"/>
      <c r="Q1531" s="65"/>
      <c r="R1531" s="65"/>
      <c r="S1531" s="65"/>
      <c r="AI1531" s="64"/>
    </row>
    <row r="1532" spans="1:35" ht="16.5">
      <c r="A1532" s="65"/>
      <c r="B1532" s="65"/>
      <c r="C1532" s="65"/>
      <c r="D1532" s="65"/>
      <c r="E1532" s="65"/>
      <c r="F1532" s="65"/>
      <c r="G1532" s="65"/>
      <c r="H1532" s="65"/>
      <c r="I1532" s="65"/>
      <c r="J1532" s="65"/>
      <c r="K1532" s="65"/>
      <c r="L1532" s="65"/>
      <c r="M1532" s="65"/>
      <c r="N1532" s="65"/>
      <c r="O1532" s="65"/>
      <c r="P1532" s="65"/>
      <c r="Q1532" s="65"/>
      <c r="R1532" s="65"/>
      <c r="S1532" s="65"/>
      <c r="AI1532" s="64"/>
    </row>
    <row r="1533" spans="1:35" ht="16.5">
      <c r="A1533" s="65"/>
      <c r="B1533" s="65"/>
      <c r="C1533" s="65"/>
      <c r="D1533" s="65"/>
      <c r="E1533" s="65"/>
      <c r="F1533" s="65"/>
      <c r="G1533" s="65"/>
      <c r="H1533" s="65"/>
      <c r="I1533" s="65"/>
      <c r="J1533" s="65"/>
      <c r="K1533" s="65"/>
      <c r="L1533" s="65"/>
      <c r="M1533" s="65"/>
      <c r="N1533" s="65"/>
      <c r="O1533" s="65"/>
      <c r="P1533" s="65"/>
      <c r="Q1533" s="65"/>
      <c r="R1533" s="65"/>
      <c r="S1533" s="65"/>
      <c r="AI1533" s="64"/>
    </row>
    <row r="1534" spans="1:35" ht="16.5">
      <c r="A1534" s="65"/>
      <c r="B1534" s="65"/>
      <c r="C1534" s="65"/>
      <c r="D1534" s="65"/>
      <c r="E1534" s="65"/>
      <c r="F1534" s="65"/>
      <c r="G1534" s="65"/>
      <c r="H1534" s="65"/>
      <c r="I1534" s="65"/>
      <c r="J1534" s="65"/>
      <c r="K1534" s="65"/>
      <c r="L1534" s="65"/>
      <c r="M1534" s="65"/>
      <c r="N1534" s="65"/>
      <c r="O1534" s="65"/>
      <c r="P1534" s="65"/>
      <c r="Q1534" s="65"/>
      <c r="R1534" s="65"/>
      <c r="S1534" s="65"/>
      <c r="AI1534" s="64"/>
    </row>
    <row r="1535" spans="1:35" ht="16.5">
      <c r="A1535" s="65"/>
      <c r="B1535" s="65"/>
      <c r="C1535" s="65"/>
      <c r="D1535" s="65"/>
      <c r="E1535" s="65"/>
      <c r="F1535" s="65"/>
      <c r="G1535" s="65"/>
      <c r="H1535" s="65"/>
      <c r="I1535" s="65"/>
      <c r="J1535" s="65"/>
      <c r="K1535" s="65"/>
      <c r="L1535" s="65"/>
      <c r="M1535" s="65"/>
      <c r="N1535" s="65"/>
      <c r="O1535" s="65"/>
      <c r="P1535" s="65"/>
      <c r="Q1535" s="65"/>
      <c r="R1535" s="65"/>
      <c r="S1535" s="65"/>
      <c r="AI1535" s="64"/>
    </row>
    <row r="1536" spans="1:35" ht="16.5">
      <c r="A1536" s="65"/>
      <c r="B1536" s="65"/>
      <c r="C1536" s="65"/>
      <c r="D1536" s="65"/>
      <c r="E1536" s="65"/>
      <c r="F1536" s="65"/>
      <c r="G1536" s="65"/>
      <c r="H1536" s="65"/>
      <c r="I1536" s="65"/>
      <c r="J1536" s="65"/>
      <c r="K1536" s="65"/>
      <c r="L1536" s="65"/>
      <c r="M1536" s="65"/>
      <c r="N1536" s="65"/>
      <c r="O1536" s="65"/>
      <c r="P1536" s="65"/>
      <c r="Q1536" s="65"/>
      <c r="R1536" s="65"/>
      <c r="S1536" s="65"/>
      <c r="AI1536" s="64"/>
    </row>
    <row r="1537" spans="1:35" ht="16.5">
      <c r="A1537" s="65"/>
      <c r="B1537" s="65"/>
      <c r="C1537" s="65"/>
      <c r="D1537" s="65"/>
      <c r="E1537" s="65"/>
      <c r="F1537" s="65"/>
      <c r="G1537" s="65"/>
      <c r="H1537" s="65"/>
      <c r="I1537" s="65"/>
      <c r="J1537" s="65"/>
      <c r="K1537" s="65"/>
      <c r="L1537" s="65"/>
      <c r="M1537" s="65"/>
      <c r="N1537" s="65"/>
      <c r="O1537" s="65"/>
      <c r="P1537" s="65"/>
      <c r="Q1537" s="65"/>
      <c r="R1537" s="65"/>
      <c r="S1537" s="65"/>
      <c r="AI1537" s="64"/>
    </row>
    <row r="1538" spans="1:35" ht="16.5">
      <c r="A1538" s="65"/>
      <c r="B1538" s="65"/>
      <c r="C1538" s="65"/>
      <c r="D1538" s="65"/>
      <c r="E1538" s="65"/>
      <c r="F1538" s="65"/>
      <c r="G1538" s="65"/>
      <c r="H1538" s="65"/>
      <c r="I1538" s="65"/>
      <c r="J1538" s="65"/>
      <c r="K1538" s="65"/>
      <c r="L1538" s="65"/>
      <c r="M1538" s="65"/>
      <c r="N1538" s="65"/>
      <c r="O1538" s="65"/>
      <c r="P1538" s="65"/>
      <c r="Q1538" s="65"/>
      <c r="R1538" s="65"/>
      <c r="S1538" s="65"/>
      <c r="AI1538" s="64"/>
    </row>
    <row r="1539" spans="1:35" ht="16.5">
      <c r="A1539" s="65"/>
      <c r="B1539" s="65"/>
      <c r="C1539" s="65"/>
      <c r="D1539" s="65"/>
      <c r="E1539" s="65"/>
      <c r="F1539" s="65"/>
      <c r="G1539" s="65"/>
      <c r="H1539" s="65"/>
      <c r="I1539" s="65"/>
      <c r="J1539" s="65"/>
      <c r="K1539" s="65"/>
      <c r="L1539" s="65"/>
      <c r="M1539" s="65"/>
      <c r="N1539" s="65"/>
      <c r="O1539" s="65"/>
      <c r="P1539" s="65"/>
      <c r="Q1539" s="65"/>
      <c r="R1539" s="65"/>
      <c r="S1539" s="65"/>
      <c r="AI1539" s="64"/>
    </row>
    <row r="1540" spans="1:35" ht="16.5">
      <c r="A1540" s="65"/>
      <c r="B1540" s="65"/>
      <c r="C1540" s="65"/>
      <c r="D1540" s="65"/>
      <c r="E1540" s="65"/>
      <c r="F1540" s="65"/>
      <c r="G1540" s="65"/>
      <c r="H1540" s="65"/>
      <c r="I1540" s="65"/>
      <c r="J1540" s="65"/>
      <c r="K1540" s="65"/>
      <c r="L1540" s="65"/>
      <c r="M1540" s="65"/>
      <c r="N1540" s="65"/>
      <c r="O1540" s="65"/>
      <c r="P1540" s="65"/>
      <c r="Q1540" s="65"/>
      <c r="R1540" s="65"/>
      <c r="S1540" s="65"/>
      <c r="AI1540" s="64"/>
    </row>
    <row r="1541" spans="1:35" ht="16.5">
      <c r="A1541" s="65"/>
      <c r="B1541" s="65"/>
      <c r="C1541" s="65"/>
      <c r="D1541" s="65"/>
      <c r="E1541" s="65"/>
      <c r="F1541" s="65"/>
      <c r="G1541" s="65"/>
      <c r="H1541" s="65"/>
      <c r="I1541" s="65"/>
      <c r="J1541" s="65"/>
      <c r="K1541" s="65"/>
      <c r="L1541" s="65"/>
      <c r="M1541" s="65"/>
      <c r="N1541" s="65"/>
      <c r="O1541" s="65"/>
      <c r="P1541" s="65"/>
      <c r="Q1541" s="65"/>
      <c r="R1541" s="65"/>
      <c r="S1541" s="65"/>
      <c r="AI1541" s="64"/>
    </row>
    <row r="1542" spans="1:35" ht="16.5">
      <c r="A1542" s="65"/>
      <c r="B1542" s="65"/>
      <c r="C1542" s="65"/>
      <c r="D1542" s="65"/>
      <c r="E1542" s="65"/>
      <c r="F1542" s="65"/>
      <c r="G1542" s="65"/>
      <c r="H1542" s="65"/>
      <c r="I1542" s="65"/>
      <c r="J1542" s="65"/>
      <c r="K1542" s="65"/>
      <c r="L1542" s="65"/>
      <c r="M1542" s="65"/>
      <c r="N1542" s="65"/>
      <c r="O1542" s="65"/>
      <c r="P1542" s="65"/>
      <c r="Q1542" s="65"/>
      <c r="R1542" s="65"/>
      <c r="S1542" s="65"/>
      <c r="AI1542" s="64"/>
    </row>
    <row r="1543" spans="1:35" ht="16.5">
      <c r="A1543" s="65"/>
      <c r="B1543" s="65"/>
      <c r="C1543" s="65"/>
      <c r="D1543" s="65"/>
      <c r="E1543" s="65"/>
      <c r="F1543" s="65"/>
      <c r="G1543" s="65"/>
      <c r="H1543" s="65"/>
      <c r="I1543" s="65"/>
      <c r="J1543" s="65"/>
      <c r="K1543" s="65"/>
      <c r="L1543" s="65"/>
      <c r="M1543" s="65"/>
      <c r="N1543" s="65"/>
      <c r="O1543" s="65"/>
      <c r="P1543" s="65"/>
      <c r="Q1543" s="65"/>
      <c r="R1543" s="65"/>
      <c r="S1543" s="65"/>
      <c r="AI1543" s="64"/>
    </row>
    <row r="1544" spans="1:35" ht="16.5">
      <c r="A1544" s="65"/>
      <c r="B1544" s="65"/>
      <c r="C1544" s="65"/>
      <c r="D1544" s="65"/>
      <c r="E1544" s="65"/>
      <c r="F1544" s="65"/>
      <c r="G1544" s="65"/>
      <c r="H1544" s="65"/>
      <c r="I1544" s="65"/>
      <c r="J1544" s="65"/>
      <c r="K1544" s="65"/>
      <c r="L1544" s="65"/>
      <c r="M1544" s="65"/>
      <c r="N1544" s="65"/>
      <c r="O1544" s="65"/>
      <c r="P1544" s="65"/>
      <c r="Q1544" s="65"/>
      <c r="R1544" s="65"/>
      <c r="S1544" s="65"/>
      <c r="AI1544" s="64"/>
    </row>
    <row r="1545" spans="1:35" ht="16.5">
      <c r="A1545" s="65"/>
      <c r="B1545" s="65"/>
      <c r="C1545" s="65"/>
      <c r="D1545" s="65"/>
      <c r="E1545" s="65"/>
      <c r="F1545" s="65"/>
      <c r="G1545" s="65"/>
      <c r="H1545" s="65"/>
      <c r="I1545" s="65"/>
      <c r="J1545" s="65"/>
      <c r="K1545" s="65"/>
      <c r="L1545" s="65"/>
      <c r="M1545" s="65"/>
      <c r="N1545" s="65"/>
      <c r="O1545" s="65"/>
      <c r="P1545" s="65"/>
      <c r="Q1545" s="65"/>
      <c r="R1545" s="65"/>
      <c r="S1545" s="65"/>
      <c r="AI1545" s="64"/>
    </row>
    <row r="1546" spans="1:35" ht="16.5">
      <c r="A1546" s="65"/>
      <c r="B1546" s="65"/>
      <c r="C1546" s="65"/>
      <c r="D1546" s="65"/>
      <c r="E1546" s="65"/>
      <c r="F1546" s="65"/>
      <c r="G1546" s="65"/>
      <c r="H1546" s="65"/>
      <c r="I1546" s="65"/>
      <c r="J1546" s="65"/>
      <c r="K1546" s="65"/>
      <c r="L1546" s="65"/>
      <c r="M1546" s="65"/>
      <c r="N1546" s="65"/>
      <c r="O1546" s="65"/>
      <c r="P1546" s="65"/>
      <c r="Q1546" s="65"/>
      <c r="R1546" s="65"/>
      <c r="S1546" s="65"/>
      <c r="AI1546" s="64"/>
    </row>
    <row r="1547" spans="1:35" ht="16.5">
      <c r="A1547" s="65"/>
      <c r="B1547" s="65"/>
      <c r="C1547" s="65"/>
      <c r="D1547" s="65"/>
      <c r="E1547" s="65"/>
      <c r="F1547" s="65"/>
      <c r="G1547" s="65"/>
      <c r="H1547" s="65"/>
      <c r="I1547" s="65"/>
      <c r="J1547" s="65"/>
      <c r="K1547" s="65"/>
      <c r="L1547" s="65"/>
      <c r="M1547" s="65"/>
      <c r="N1547" s="65"/>
      <c r="O1547" s="65"/>
      <c r="P1547" s="65"/>
      <c r="Q1547" s="65"/>
      <c r="R1547" s="65"/>
      <c r="S1547" s="65"/>
      <c r="AI1547" s="64"/>
    </row>
    <row r="1548" spans="1:35" ht="16.5">
      <c r="A1548" s="65"/>
      <c r="B1548" s="65"/>
      <c r="C1548" s="65"/>
      <c r="D1548" s="65"/>
      <c r="E1548" s="65"/>
      <c r="F1548" s="65"/>
      <c r="G1548" s="65"/>
      <c r="H1548" s="65"/>
      <c r="I1548" s="65"/>
      <c r="J1548" s="65"/>
      <c r="K1548" s="65"/>
      <c r="L1548" s="65"/>
      <c r="M1548" s="65"/>
      <c r="N1548" s="65"/>
      <c r="O1548" s="65"/>
      <c r="P1548" s="65"/>
      <c r="Q1548" s="65"/>
      <c r="R1548" s="65"/>
      <c r="S1548" s="65"/>
      <c r="AI1548" s="64"/>
    </row>
    <row r="1549" spans="1:35" ht="16.5">
      <c r="A1549" s="65"/>
      <c r="B1549" s="65"/>
      <c r="C1549" s="65"/>
      <c r="D1549" s="65"/>
      <c r="E1549" s="65"/>
      <c r="F1549" s="65"/>
      <c r="G1549" s="65"/>
      <c r="H1549" s="65"/>
      <c r="I1549" s="65"/>
      <c r="J1549" s="65"/>
      <c r="K1549" s="65"/>
      <c r="L1549" s="65"/>
      <c r="M1549" s="65"/>
      <c r="N1549" s="65"/>
      <c r="O1549" s="65"/>
      <c r="P1549" s="65"/>
      <c r="Q1549" s="65"/>
      <c r="R1549" s="65"/>
      <c r="S1549" s="65"/>
      <c r="AI1549" s="64"/>
    </row>
    <row r="1550" spans="1:35" ht="16.5">
      <c r="A1550" s="65"/>
      <c r="B1550" s="65"/>
      <c r="C1550" s="65"/>
      <c r="D1550" s="65"/>
      <c r="E1550" s="65"/>
      <c r="F1550" s="65"/>
      <c r="G1550" s="65"/>
      <c r="H1550" s="65"/>
      <c r="I1550" s="65"/>
      <c r="J1550" s="65"/>
      <c r="K1550" s="65"/>
      <c r="L1550" s="65"/>
      <c r="M1550" s="65"/>
      <c r="N1550" s="65"/>
      <c r="O1550" s="65"/>
      <c r="P1550" s="65"/>
      <c r="Q1550" s="65"/>
      <c r="R1550" s="65"/>
      <c r="S1550" s="65"/>
      <c r="AI1550" s="64"/>
    </row>
    <row r="1551" spans="1:35" ht="16.5">
      <c r="A1551" s="65"/>
      <c r="B1551" s="65"/>
      <c r="C1551" s="65"/>
      <c r="D1551" s="65"/>
      <c r="E1551" s="65"/>
      <c r="F1551" s="65"/>
      <c r="G1551" s="65"/>
      <c r="H1551" s="65"/>
      <c r="I1551" s="65"/>
      <c r="J1551" s="65"/>
      <c r="K1551" s="65"/>
      <c r="L1551" s="65"/>
      <c r="M1551" s="65"/>
      <c r="N1551" s="65"/>
      <c r="O1551" s="65"/>
      <c r="P1551" s="65"/>
      <c r="Q1551" s="65"/>
      <c r="R1551" s="65"/>
      <c r="S1551" s="65"/>
      <c r="AI1551" s="64"/>
    </row>
    <row r="1552" spans="1:35" ht="16.5">
      <c r="A1552" s="65"/>
      <c r="B1552" s="65"/>
      <c r="C1552" s="65"/>
      <c r="D1552" s="65"/>
      <c r="E1552" s="65"/>
      <c r="F1552" s="65"/>
      <c r="G1552" s="65"/>
      <c r="H1552" s="65"/>
      <c r="I1552" s="65"/>
      <c r="J1552" s="65"/>
      <c r="K1552" s="65"/>
      <c r="L1552" s="65"/>
      <c r="M1552" s="65"/>
      <c r="N1552" s="65"/>
      <c r="O1552" s="65"/>
      <c r="P1552" s="65"/>
      <c r="Q1552" s="65"/>
      <c r="R1552" s="65"/>
      <c r="S1552" s="65"/>
      <c r="AI1552" s="64"/>
    </row>
    <row r="1553" spans="1:35" ht="16.5">
      <c r="A1553" s="65"/>
      <c r="B1553" s="65"/>
      <c r="C1553" s="65"/>
      <c r="D1553" s="65"/>
      <c r="E1553" s="65"/>
      <c r="F1553" s="65"/>
      <c r="G1553" s="65"/>
      <c r="H1553" s="65"/>
      <c r="I1553" s="65"/>
      <c r="J1553" s="65"/>
      <c r="K1553" s="65"/>
      <c r="L1553" s="65"/>
      <c r="M1553" s="65"/>
      <c r="N1553" s="65"/>
      <c r="O1553" s="65"/>
      <c r="P1553" s="65"/>
      <c r="Q1553" s="65"/>
      <c r="R1553" s="65"/>
      <c r="S1553" s="65"/>
      <c r="AI1553" s="64"/>
    </row>
    <row r="1554" spans="1:35" ht="16.5">
      <c r="A1554" s="65"/>
      <c r="B1554" s="65"/>
      <c r="C1554" s="65"/>
      <c r="D1554" s="65"/>
      <c r="E1554" s="65"/>
      <c r="F1554" s="65"/>
      <c r="G1554" s="65"/>
      <c r="H1554" s="65"/>
      <c r="I1554" s="65"/>
      <c r="J1554" s="65"/>
      <c r="K1554" s="65"/>
      <c r="L1554" s="65"/>
      <c r="M1554" s="65"/>
      <c r="N1554" s="65"/>
      <c r="O1554" s="65"/>
      <c r="P1554" s="65"/>
      <c r="Q1554" s="65"/>
      <c r="R1554" s="65"/>
      <c r="S1554" s="65"/>
      <c r="AI1554" s="64"/>
    </row>
    <row r="1555" spans="1:35" ht="16.5">
      <c r="A1555" s="65"/>
      <c r="B1555" s="65"/>
      <c r="C1555" s="65"/>
      <c r="D1555" s="65"/>
      <c r="E1555" s="65"/>
      <c r="F1555" s="65"/>
      <c r="G1555" s="65"/>
      <c r="H1555" s="65"/>
      <c r="I1555" s="65"/>
      <c r="J1555" s="65"/>
      <c r="K1555" s="65"/>
      <c r="L1555" s="65"/>
      <c r="M1555" s="65"/>
      <c r="N1555" s="65"/>
      <c r="O1555" s="65"/>
      <c r="P1555" s="65"/>
      <c r="Q1555" s="65"/>
      <c r="R1555" s="65"/>
      <c r="S1555" s="65"/>
      <c r="AI1555" s="64"/>
    </row>
    <row r="1556" spans="1:35" ht="16.5">
      <c r="A1556" s="65"/>
      <c r="B1556" s="65"/>
      <c r="C1556" s="65"/>
      <c r="D1556" s="65"/>
      <c r="E1556" s="65"/>
      <c r="F1556" s="65"/>
      <c r="G1556" s="65"/>
      <c r="H1556" s="65"/>
      <c r="I1556" s="65"/>
      <c r="J1556" s="65"/>
      <c r="K1556" s="65"/>
      <c r="L1556" s="65"/>
      <c r="M1556" s="65"/>
      <c r="N1556" s="65"/>
      <c r="O1556" s="65"/>
      <c r="P1556" s="65"/>
      <c r="Q1556" s="65"/>
      <c r="R1556" s="65"/>
      <c r="S1556" s="65"/>
      <c r="AI1556" s="64"/>
    </row>
    <row r="1557" spans="1:35" ht="16.5">
      <c r="A1557" s="65"/>
      <c r="B1557" s="65"/>
      <c r="C1557" s="65"/>
      <c r="D1557" s="65"/>
      <c r="E1557" s="65"/>
      <c r="F1557" s="65"/>
      <c r="G1557" s="65"/>
      <c r="H1557" s="65"/>
      <c r="I1557" s="65"/>
      <c r="J1557" s="65"/>
      <c r="K1557" s="65"/>
      <c r="L1557" s="65"/>
      <c r="M1557" s="65"/>
      <c r="N1557" s="65"/>
      <c r="O1557" s="65"/>
      <c r="P1557" s="65"/>
      <c r="Q1557" s="65"/>
      <c r="R1557" s="65"/>
      <c r="S1557" s="65"/>
      <c r="AI1557" s="64"/>
    </row>
    <row r="1558" spans="1:35" ht="16.5">
      <c r="A1558" s="65"/>
      <c r="B1558" s="65"/>
      <c r="C1558" s="65"/>
      <c r="D1558" s="65"/>
      <c r="E1558" s="65"/>
      <c r="F1558" s="65"/>
      <c r="G1558" s="65"/>
      <c r="H1558" s="65"/>
      <c r="I1558" s="65"/>
      <c r="J1558" s="65"/>
      <c r="K1558" s="65"/>
      <c r="L1558" s="65"/>
      <c r="M1558" s="65"/>
      <c r="N1558" s="65"/>
      <c r="O1558" s="65"/>
      <c r="P1558" s="65"/>
      <c r="Q1558" s="65"/>
      <c r="R1558" s="65"/>
      <c r="S1558" s="65"/>
      <c r="AI1558" s="64"/>
    </row>
    <row r="1559" spans="1:35" ht="16.5">
      <c r="A1559" s="65"/>
      <c r="B1559" s="65"/>
      <c r="C1559" s="65"/>
      <c r="D1559" s="65"/>
      <c r="E1559" s="65"/>
      <c r="F1559" s="65"/>
      <c r="G1559" s="65"/>
      <c r="H1559" s="65"/>
      <c r="I1559" s="65"/>
      <c r="J1559" s="65"/>
      <c r="K1559" s="65"/>
      <c r="L1559" s="65"/>
      <c r="M1559" s="65"/>
      <c r="N1559" s="65"/>
      <c r="O1559" s="65"/>
      <c r="P1559" s="65"/>
      <c r="Q1559" s="65"/>
      <c r="R1559" s="65"/>
      <c r="S1559" s="65"/>
      <c r="AI1559" s="64"/>
    </row>
    <row r="1560" spans="1:35" ht="16.5">
      <c r="A1560" s="65"/>
      <c r="B1560" s="65"/>
      <c r="C1560" s="65"/>
      <c r="D1560" s="65"/>
      <c r="E1560" s="65"/>
      <c r="F1560" s="65"/>
      <c r="G1560" s="65"/>
      <c r="H1560" s="65"/>
      <c r="I1560" s="65"/>
      <c r="J1560" s="65"/>
      <c r="K1560" s="65"/>
      <c r="L1560" s="65"/>
      <c r="M1560" s="65"/>
      <c r="N1560" s="65"/>
      <c r="O1560" s="65"/>
      <c r="P1560" s="65"/>
      <c r="Q1560" s="65"/>
      <c r="R1560" s="65"/>
      <c r="S1560" s="65"/>
      <c r="AI1560" s="64"/>
    </row>
    <row r="1561" spans="1:35" ht="16.5">
      <c r="A1561" s="65"/>
      <c r="B1561" s="65"/>
      <c r="C1561" s="65"/>
      <c r="D1561" s="65"/>
      <c r="E1561" s="65"/>
      <c r="F1561" s="65"/>
      <c r="G1561" s="65"/>
      <c r="H1561" s="65"/>
      <c r="I1561" s="65"/>
      <c r="J1561" s="65"/>
      <c r="K1561" s="65"/>
      <c r="L1561" s="65"/>
      <c r="M1561" s="65"/>
      <c r="N1561" s="65"/>
      <c r="O1561" s="65"/>
      <c r="P1561" s="65"/>
      <c r="Q1561" s="65"/>
      <c r="R1561" s="65"/>
      <c r="S1561" s="65"/>
      <c r="AI1561" s="64"/>
    </row>
    <row r="1562" spans="1:35" ht="16.5">
      <c r="A1562" s="65"/>
      <c r="B1562" s="65"/>
      <c r="C1562" s="65"/>
      <c r="D1562" s="65"/>
      <c r="E1562" s="65"/>
      <c r="F1562" s="65"/>
      <c r="G1562" s="65"/>
      <c r="H1562" s="65"/>
      <c r="I1562" s="65"/>
      <c r="J1562" s="65"/>
      <c r="K1562" s="65"/>
      <c r="L1562" s="65"/>
      <c r="M1562" s="65"/>
      <c r="N1562" s="65"/>
      <c r="O1562" s="65"/>
      <c r="P1562" s="65"/>
      <c r="Q1562" s="65"/>
      <c r="R1562" s="65"/>
      <c r="S1562" s="65"/>
      <c r="AI1562" s="64"/>
    </row>
    <row r="1563" spans="1:35" ht="16.5">
      <c r="A1563" s="65"/>
      <c r="B1563" s="65"/>
      <c r="C1563" s="65"/>
      <c r="D1563" s="65"/>
      <c r="E1563" s="65"/>
      <c r="F1563" s="65"/>
      <c r="G1563" s="65"/>
      <c r="H1563" s="65"/>
      <c r="I1563" s="65"/>
      <c r="J1563" s="65"/>
      <c r="K1563" s="65"/>
      <c r="L1563" s="65"/>
      <c r="M1563" s="65"/>
      <c r="N1563" s="65"/>
      <c r="O1563" s="65"/>
      <c r="P1563" s="65"/>
      <c r="Q1563" s="65"/>
      <c r="R1563" s="65"/>
      <c r="S1563" s="65"/>
      <c r="AI1563" s="64"/>
    </row>
    <row r="1564" spans="1:35" ht="16.5">
      <c r="A1564" s="65"/>
      <c r="B1564" s="65"/>
      <c r="C1564" s="65"/>
      <c r="D1564" s="65"/>
      <c r="E1564" s="65"/>
      <c r="F1564" s="65"/>
      <c r="G1564" s="65"/>
      <c r="H1564" s="65"/>
      <c r="I1564" s="65"/>
      <c r="J1564" s="65"/>
      <c r="K1564" s="65"/>
      <c r="L1564" s="65"/>
      <c r="M1564" s="65"/>
      <c r="N1564" s="65"/>
      <c r="O1564" s="65"/>
      <c r="P1564" s="65"/>
      <c r="Q1564" s="65"/>
      <c r="R1564" s="65"/>
      <c r="S1564" s="65"/>
      <c r="AI1564" s="64"/>
    </row>
    <row r="1565" spans="1:35" ht="16.5">
      <c r="A1565" s="65"/>
      <c r="B1565" s="65"/>
      <c r="C1565" s="65"/>
      <c r="D1565" s="65"/>
      <c r="E1565" s="65"/>
      <c r="F1565" s="65"/>
      <c r="G1565" s="65"/>
      <c r="H1565" s="65"/>
      <c r="I1565" s="65"/>
      <c r="J1565" s="65"/>
      <c r="K1565" s="65"/>
      <c r="L1565" s="65"/>
      <c r="M1565" s="65"/>
      <c r="N1565" s="65"/>
      <c r="O1565" s="65"/>
      <c r="P1565" s="65"/>
      <c r="Q1565" s="65"/>
      <c r="R1565" s="65"/>
      <c r="S1565" s="65"/>
      <c r="AI1565" s="64"/>
    </row>
    <row r="1566" spans="1:35" ht="16.5">
      <c r="A1566" s="65"/>
      <c r="B1566" s="65"/>
      <c r="C1566" s="65"/>
      <c r="D1566" s="65"/>
      <c r="E1566" s="65"/>
      <c r="F1566" s="65"/>
      <c r="G1566" s="65"/>
      <c r="H1566" s="65"/>
      <c r="I1566" s="65"/>
      <c r="J1566" s="65"/>
      <c r="K1566" s="65"/>
      <c r="L1566" s="65"/>
      <c r="M1566" s="65"/>
      <c r="N1566" s="65"/>
      <c r="O1566" s="65"/>
      <c r="P1566" s="65"/>
      <c r="Q1566" s="65"/>
      <c r="R1566" s="65"/>
      <c r="S1566" s="65"/>
      <c r="AI1566" s="64"/>
    </row>
    <row r="1567" spans="1:35" ht="16.5">
      <c r="A1567" s="65"/>
      <c r="B1567" s="65"/>
      <c r="C1567" s="65"/>
      <c r="D1567" s="65"/>
      <c r="E1567" s="65"/>
      <c r="F1567" s="65"/>
      <c r="G1567" s="65"/>
      <c r="H1567" s="65"/>
      <c r="I1567" s="65"/>
      <c r="J1567" s="65"/>
      <c r="K1567" s="65"/>
      <c r="L1567" s="65"/>
      <c r="M1567" s="65"/>
      <c r="N1567" s="65"/>
      <c r="O1567" s="65"/>
      <c r="P1567" s="65"/>
      <c r="Q1567" s="65"/>
      <c r="R1567" s="65"/>
      <c r="S1567" s="65"/>
      <c r="AI1567" s="64"/>
    </row>
    <row r="1568" spans="1:35" ht="16.5">
      <c r="A1568" s="65"/>
      <c r="B1568" s="65"/>
      <c r="C1568" s="65"/>
      <c r="D1568" s="65"/>
      <c r="E1568" s="65"/>
      <c r="F1568" s="65"/>
      <c r="G1568" s="65"/>
      <c r="H1568" s="65"/>
      <c r="I1568" s="65"/>
      <c r="J1568" s="65"/>
      <c r="K1568" s="65"/>
      <c r="L1568" s="65"/>
      <c r="M1568" s="65"/>
      <c r="N1568" s="65"/>
      <c r="O1568" s="65"/>
      <c r="P1568" s="65"/>
      <c r="Q1568" s="65"/>
      <c r="R1568" s="65"/>
      <c r="S1568" s="65"/>
      <c r="AI1568" s="64"/>
    </row>
    <row r="1569" spans="1:35" ht="16.5">
      <c r="A1569" s="65"/>
      <c r="B1569" s="65"/>
      <c r="C1569" s="65"/>
      <c r="D1569" s="65"/>
      <c r="E1569" s="65"/>
      <c r="F1569" s="65"/>
      <c r="G1569" s="65"/>
      <c r="H1569" s="65"/>
      <c r="I1569" s="65"/>
      <c r="J1569" s="65"/>
      <c r="K1569" s="65"/>
      <c r="L1569" s="65"/>
      <c r="M1569" s="65"/>
      <c r="N1569" s="65"/>
      <c r="O1569" s="65"/>
      <c r="P1569" s="65"/>
      <c r="Q1569" s="65"/>
      <c r="R1569" s="65"/>
      <c r="S1569" s="65"/>
      <c r="AI1569" s="64"/>
    </row>
    <row r="1570" spans="1:35" ht="16.5">
      <c r="A1570" s="65"/>
      <c r="B1570" s="65"/>
      <c r="C1570" s="65"/>
      <c r="D1570" s="65"/>
      <c r="E1570" s="65"/>
      <c r="F1570" s="65"/>
      <c r="G1570" s="65"/>
      <c r="H1570" s="65"/>
      <c r="I1570" s="65"/>
      <c r="J1570" s="65"/>
      <c r="K1570" s="65"/>
      <c r="L1570" s="65"/>
      <c r="M1570" s="65"/>
      <c r="N1570" s="65"/>
      <c r="O1570" s="65"/>
      <c r="P1570" s="65"/>
      <c r="Q1570" s="65"/>
      <c r="R1570" s="65"/>
      <c r="S1570" s="65"/>
      <c r="AI1570" s="64"/>
    </row>
    <row r="1571" spans="1:35" ht="16.5">
      <c r="A1571" s="65"/>
      <c r="B1571" s="65"/>
      <c r="C1571" s="65"/>
      <c r="D1571" s="65"/>
      <c r="E1571" s="65"/>
      <c r="F1571" s="65"/>
      <c r="G1571" s="65"/>
      <c r="H1571" s="65"/>
      <c r="I1571" s="65"/>
      <c r="J1571" s="65"/>
      <c r="K1571" s="65"/>
      <c r="L1571" s="65"/>
      <c r="M1571" s="65"/>
      <c r="N1571" s="65"/>
      <c r="O1571" s="65"/>
      <c r="P1571" s="65"/>
      <c r="Q1571" s="65"/>
      <c r="R1571" s="65"/>
      <c r="S1571" s="65"/>
      <c r="AI1571" s="64"/>
    </row>
    <row r="1572" spans="1:35" ht="16.5">
      <c r="A1572" s="65"/>
      <c r="B1572" s="65"/>
      <c r="C1572" s="65"/>
      <c r="D1572" s="65"/>
      <c r="E1572" s="65"/>
      <c r="F1572" s="65"/>
      <c r="G1572" s="65"/>
      <c r="H1572" s="65"/>
      <c r="I1572" s="65"/>
      <c r="J1572" s="65"/>
      <c r="K1572" s="65"/>
      <c r="L1572" s="65"/>
      <c r="M1572" s="65"/>
      <c r="N1572" s="65"/>
      <c r="O1572" s="65"/>
      <c r="P1572" s="65"/>
      <c r="Q1572" s="65"/>
      <c r="R1572" s="65"/>
      <c r="S1572" s="65"/>
      <c r="AI1572" s="64"/>
    </row>
    <row r="1573" spans="1:35" ht="16.5">
      <c r="A1573" s="65"/>
      <c r="B1573" s="65"/>
      <c r="C1573" s="65"/>
      <c r="D1573" s="65"/>
      <c r="E1573" s="65"/>
      <c r="F1573" s="65"/>
      <c r="G1573" s="65"/>
      <c r="H1573" s="65"/>
      <c r="I1573" s="65"/>
      <c r="J1573" s="65"/>
      <c r="K1573" s="65"/>
      <c r="L1573" s="65"/>
      <c r="M1573" s="65"/>
      <c r="N1573" s="65"/>
      <c r="O1573" s="65"/>
      <c r="P1573" s="65"/>
      <c r="Q1573" s="65"/>
      <c r="R1573" s="65"/>
      <c r="S1573" s="65"/>
      <c r="AI1573" s="64"/>
    </row>
    <row r="1574" spans="1:35" ht="16.5">
      <c r="A1574" s="65"/>
      <c r="B1574" s="65"/>
      <c r="C1574" s="65"/>
      <c r="D1574" s="65"/>
      <c r="E1574" s="65"/>
      <c r="F1574" s="65"/>
      <c r="G1574" s="65"/>
      <c r="H1574" s="65"/>
      <c r="I1574" s="65"/>
      <c r="J1574" s="65"/>
      <c r="K1574" s="65"/>
      <c r="L1574" s="65"/>
      <c r="M1574" s="65"/>
      <c r="N1574" s="65"/>
      <c r="O1574" s="65"/>
      <c r="P1574" s="65"/>
      <c r="Q1574" s="65"/>
      <c r="R1574" s="65"/>
      <c r="S1574" s="65"/>
      <c r="AI1574" s="64"/>
    </row>
    <row r="1575" spans="1:35" ht="16.5">
      <c r="A1575" s="65"/>
      <c r="B1575" s="65"/>
      <c r="C1575" s="65"/>
      <c r="D1575" s="65"/>
      <c r="E1575" s="65"/>
      <c r="F1575" s="65"/>
      <c r="G1575" s="65"/>
      <c r="H1575" s="65"/>
      <c r="I1575" s="65"/>
      <c r="J1575" s="65"/>
      <c r="K1575" s="65"/>
      <c r="L1575" s="65"/>
      <c r="M1575" s="65"/>
      <c r="N1575" s="65"/>
      <c r="O1575" s="65"/>
      <c r="P1575" s="65"/>
      <c r="Q1575" s="65"/>
      <c r="R1575" s="65"/>
      <c r="S1575" s="65"/>
      <c r="AI1575" s="64"/>
    </row>
    <row r="1576" spans="1:35" ht="16.5">
      <c r="A1576" s="65"/>
      <c r="B1576" s="65"/>
      <c r="C1576" s="65"/>
      <c r="D1576" s="65"/>
      <c r="E1576" s="65"/>
      <c r="F1576" s="65"/>
      <c r="G1576" s="65"/>
      <c r="H1576" s="65"/>
      <c r="I1576" s="65"/>
      <c r="J1576" s="65"/>
      <c r="K1576" s="65"/>
      <c r="L1576" s="65"/>
      <c r="M1576" s="65"/>
      <c r="N1576" s="65"/>
      <c r="O1576" s="65"/>
      <c r="P1576" s="65"/>
      <c r="Q1576" s="65"/>
      <c r="R1576" s="65"/>
      <c r="S1576" s="65"/>
      <c r="AI1576" s="64"/>
    </row>
    <row r="1577" spans="1:35" ht="16.5">
      <c r="A1577" s="65"/>
      <c r="B1577" s="65"/>
      <c r="C1577" s="65"/>
      <c r="D1577" s="65"/>
      <c r="E1577" s="65"/>
      <c r="F1577" s="65"/>
      <c r="G1577" s="65"/>
      <c r="H1577" s="65"/>
      <c r="I1577" s="65"/>
      <c r="J1577" s="65"/>
      <c r="K1577" s="65"/>
      <c r="L1577" s="65"/>
      <c r="M1577" s="65"/>
      <c r="N1577" s="65"/>
      <c r="O1577" s="65"/>
      <c r="P1577" s="65"/>
      <c r="Q1577" s="65"/>
      <c r="R1577" s="65"/>
      <c r="S1577" s="65"/>
      <c r="AI1577" s="64"/>
    </row>
    <row r="1578" spans="1:35" ht="16.5">
      <c r="A1578" s="65"/>
      <c r="B1578" s="65"/>
      <c r="C1578" s="65"/>
      <c r="D1578" s="65"/>
      <c r="E1578" s="65"/>
      <c r="F1578" s="65"/>
      <c r="G1578" s="65"/>
      <c r="H1578" s="65"/>
      <c r="I1578" s="65"/>
      <c r="J1578" s="65"/>
      <c r="K1578" s="65"/>
      <c r="L1578" s="65"/>
      <c r="M1578" s="65"/>
      <c r="N1578" s="65"/>
      <c r="O1578" s="65"/>
      <c r="P1578" s="65"/>
      <c r="Q1578" s="65"/>
      <c r="R1578" s="65"/>
      <c r="S1578" s="65"/>
      <c r="AI1578" s="64"/>
    </row>
    <row r="1579" spans="1:35" ht="16.5">
      <c r="A1579" s="65"/>
      <c r="B1579" s="65"/>
      <c r="C1579" s="65"/>
      <c r="D1579" s="65"/>
      <c r="E1579" s="65"/>
      <c r="F1579" s="65"/>
      <c r="G1579" s="65"/>
      <c r="H1579" s="65"/>
      <c r="I1579" s="65"/>
      <c r="J1579" s="65"/>
      <c r="K1579" s="65"/>
      <c r="L1579" s="65"/>
      <c r="M1579" s="65"/>
      <c r="N1579" s="65"/>
      <c r="O1579" s="65"/>
      <c r="P1579" s="65"/>
      <c r="Q1579" s="65"/>
      <c r="R1579" s="65"/>
      <c r="S1579" s="65"/>
      <c r="AI1579" s="64"/>
    </row>
    <row r="1580" spans="1:35" ht="16.5">
      <c r="A1580" s="65"/>
      <c r="B1580" s="65"/>
      <c r="C1580" s="65"/>
      <c r="D1580" s="65"/>
      <c r="E1580" s="65"/>
      <c r="F1580" s="65"/>
      <c r="G1580" s="65"/>
      <c r="H1580" s="65"/>
      <c r="I1580" s="65"/>
      <c r="J1580" s="65"/>
      <c r="K1580" s="65"/>
      <c r="L1580" s="65"/>
      <c r="M1580" s="65"/>
      <c r="N1580" s="65"/>
      <c r="O1580" s="65"/>
      <c r="P1580" s="65"/>
      <c r="Q1580" s="65"/>
      <c r="R1580" s="65"/>
      <c r="S1580" s="65"/>
      <c r="AI1580" s="64"/>
    </row>
    <row r="1581" spans="1:35" ht="16.5">
      <c r="A1581" s="65"/>
      <c r="B1581" s="65"/>
      <c r="C1581" s="65"/>
      <c r="D1581" s="65"/>
      <c r="E1581" s="65"/>
      <c r="F1581" s="65"/>
      <c r="G1581" s="65"/>
      <c r="H1581" s="65"/>
      <c r="I1581" s="65"/>
      <c r="J1581" s="65"/>
      <c r="K1581" s="65"/>
      <c r="L1581" s="65"/>
      <c r="M1581" s="65"/>
      <c r="N1581" s="65"/>
      <c r="O1581" s="65"/>
      <c r="P1581" s="65"/>
      <c r="Q1581" s="65"/>
      <c r="R1581" s="65"/>
      <c r="S1581" s="65"/>
      <c r="AI1581" s="64"/>
    </row>
    <row r="1582" spans="1:35" ht="16.5">
      <c r="A1582" s="65"/>
      <c r="B1582" s="65"/>
      <c r="C1582" s="65"/>
      <c r="D1582" s="65"/>
      <c r="E1582" s="65"/>
      <c r="F1582" s="65"/>
      <c r="G1582" s="65"/>
      <c r="H1582" s="65"/>
      <c r="I1582" s="65"/>
      <c r="J1582" s="65"/>
      <c r="K1582" s="65"/>
      <c r="L1582" s="65"/>
      <c r="M1582" s="65"/>
      <c r="N1582" s="65"/>
      <c r="O1582" s="65"/>
      <c r="P1582" s="65"/>
      <c r="Q1582" s="65"/>
      <c r="R1582" s="65"/>
      <c r="S1582" s="65"/>
      <c r="AI1582" s="64"/>
    </row>
    <row r="1583" spans="1:35" ht="16.5">
      <c r="A1583" s="65"/>
      <c r="B1583" s="65"/>
      <c r="C1583" s="65"/>
      <c r="D1583" s="65"/>
      <c r="E1583" s="65"/>
      <c r="F1583" s="65"/>
      <c r="G1583" s="65"/>
      <c r="H1583" s="65"/>
      <c r="I1583" s="65"/>
      <c r="J1583" s="65"/>
      <c r="K1583" s="65"/>
      <c r="L1583" s="65"/>
      <c r="M1583" s="65"/>
      <c r="N1583" s="65"/>
      <c r="O1583" s="65"/>
      <c r="P1583" s="65"/>
      <c r="Q1583" s="65"/>
      <c r="R1583" s="65"/>
      <c r="S1583" s="65"/>
      <c r="AI1583" s="64"/>
    </row>
    <row r="1584" spans="1:35" ht="16.5">
      <c r="A1584" s="65"/>
      <c r="B1584" s="65"/>
      <c r="C1584" s="65"/>
      <c r="D1584" s="65"/>
      <c r="E1584" s="65"/>
      <c r="F1584" s="65"/>
      <c r="G1584" s="65"/>
      <c r="H1584" s="65"/>
      <c r="I1584" s="65"/>
      <c r="J1584" s="65"/>
      <c r="K1584" s="65"/>
      <c r="L1584" s="65"/>
      <c r="M1584" s="65"/>
      <c r="N1584" s="65"/>
      <c r="O1584" s="65"/>
      <c r="P1584" s="65"/>
      <c r="Q1584" s="65"/>
      <c r="R1584" s="65"/>
      <c r="S1584" s="65"/>
      <c r="AI1584" s="64"/>
    </row>
    <row r="1585" spans="1:35" ht="16.5">
      <c r="A1585" s="65"/>
      <c r="B1585" s="65"/>
      <c r="C1585" s="65"/>
      <c r="D1585" s="65"/>
      <c r="E1585" s="65"/>
      <c r="F1585" s="65"/>
      <c r="G1585" s="65"/>
      <c r="H1585" s="65"/>
      <c r="I1585" s="65"/>
      <c r="J1585" s="65"/>
      <c r="K1585" s="65"/>
      <c r="L1585" s="65"/>
      <c r="M1585" s="65"/>
      <c r="N1585" s="65"/>
      <c r="O1585" s="65"/>
      <c r="P1585" s="65"/>
      <c r="Q1585" s="65"/>
      <c r="R1585" s="65"/>
      <c r="S1585" s="65"/>
      <c r="AI1585" s="64"/>
    </row>
    <row r="1586" spans="1:35" ht="16.5">
      <c r="A1586" s="65"/>
      <c r="B1586" s="65"/>
      <c r="C1586" s="65"/>
      <c r="D1586" s="65"/>
      <c r="E1586" s="65"/>
      <c r="F1586" s="65"/>
      <c r="G1586" s="65"/>
      <c r="H1586" s="65"/>
      <c r="I1586" s="65"/>
      <c r="J1586" s="65"/>
      <c r="K1586" s="65"/>
      <c r="L1586" s="65"/>
      <c r="M1586" s="65"/>
      <c r="N1586" s="65"/>
      <c r="O1586" s="65"/>
      <c r="P1586" s="65"/>
      <c r="Q1586" s="65"/>
      <c r="R1586" s="65"/>
      <c r="S1586" s="65"/>
      <c r="AI1586" s="64"/>
    </row>
    <row r="1587" spans="1:35" ht="16.5">
      <c r="A1587" s="65"/>
      <c r="B1587" s="65"/>
      <c r="C1587" s="65"/>
      <c r="D1587" s="65"/>
      <c r="E1587" s="65"/>
      <c r="F1587" s="65"/>
      <c r="G1587" s="65"/>
      <c r="H1587" s="65"/>
      <c r="I1587" s="65"/>
      <c r="J1587" s="65"/>
      <c r="K1587" s="65"/>
      <c r="L1587" s="65"/>
      <c r="M1587" s="65"/>
      <c r="N1587" s="65"/>
      <c r="O1587" s="65"/>
      <c r="P1587" s="65"/>
      <c r="Q1587" s="65"/>
      <c r="R1587" s="65"/>
      <c r="S1587" s="65"/>
      <c r="AI1587" s="64"/>
    </row>
    <row r="1588" spans="1:35" ht="16.5">
      <c r="A1588" s="65"/>
      <c r="B1588" s="65"/>
      <c r="C1588" s="65"/>
      <c r="D1588" s="65"/>
      <c r="E1588" s="65"/>
      <c r="F1588" s="65"/>
      <c r="G1588" s="65"/>
      <c r="H1588" s="65"/>
      <c r="I1588" s="65"/>
      <c r="J1588" s="65"/>
      <c r="K1588" s="65"/>
      <c r="L1588" s="65"/>
      <c r="M1588" s="65"/>
      <c r="N1588" s="65"/>
      <c r="O1588" s="65"/>
      <c r="P1588" s="65"/>
      <c r="Q1588" s="65"/>
      <c r="R1588" s="65"/>
      <c r="S1588" s="65"/>
      <c r="AI1588" s="64"/>
    </row>
    <row r="1589" spans="1:35" ht="16.5">
      <c r="A1589" s="65"/>
      <c r="B1589" s="65"/>
      <c r="C1589" s="65"/>
      <c r="D1589" s="65"/>
      <c r="E1589" s="65"/>
      <c r="F1589" s="65"/>
      <c r="G1589" s="65"/>
      <c r="H1589" s="65"/>
      <c r="I1589" s="65"/>
      <c r="J1589" s="65"/>
      <c r="K1589" s="65"/>
      <c r="L1589" s="65"/>
      <c r="M1589" s="65"/>
      <c r="N1589" s="65"/>
      <c r="O1589" s="65"/>
      <c r="P1589" s="65"/>
      <c r="Q1589" s="65"/>
      <c r="R1589" s="65"/>
      <c r="S1589" s="65"/>
      <c r="AI1589" s="64"/>
    </row>
    <row r="1590" spans="1:35" ht="16.5">
      <c r="A1590" s="65"/>
      <c r="B1590" s="65"/>
      <c r="C1590" s="65"/>
      <c r="D1590" s="65"/>
      <c r="E1590" s="65"/>
      <c r="F1590" s="65"/>
      <c r="G1590" s="65"/>
      <c r="H1590" s="65"/>
      <c r="I1590" s="65"/>
      <c r="J1590" s="65"/>
      <c r="K1590" s="65"/>
      <c r="L1590" s="65"/>
      <c r="M1590" s="65"/>
      <c r="N1590" s="65"/>
      <c r="O1590" s="65"/>
      <c r="P1590" s="65"/>
      <c r="Q1590" s="65"/>
      <c r="R1590" s="65"/>
      <c r="S1590" s="65"/>
      <c r="AI1590" s="64"/>
    </row>
    <row r="1591" spans="1:35" ht="16.5">
      <c r="A1591" s="65"/>
      <c r="B1591" s="65"/>
      <c r="C1591" s="65"/>
      <c r="D1591" s="65"/>
      <c r="E1591" s="65"/>
      <c r="F1591" s="65"/>
      <c r="G1591" s="65"/>
      <c r="H1591" s="65"/>
      <c r="I1591" s="65"/>
      <c r="J1591" s="65"/>
      <c r="K1591" s="65"/>
      <c r="L1591" s="65"/>
      <c r="M1591" s="65"/>
      <c r="N1591" s="65"/>
      <c r="O1591" s="65"/>
      <c r="P1591" s="65"/>
      <c r="Q1591" s="65"/>
      <c r="R1591" s="65"/>
      <c r="S1591" s="65"/>
      <c r="AI1591" s="64"/>
    </row>
    <row r="1592" spans="1:35" ht="16.5">
      <c r="A1592" s="65"/>
      <c r="B1592" s="65"/>
      <c r="C1592" s="65"/>
      <c r="D1592" s="65"/>
      <c r="E1592" s="65"/>
      <c r="F1592" s="65"/>
      <c r="G1592" s="65"/>
      <c r="H1592" s="65"/>
      <c r="I1592" s="65"/>
      <c r="J1592" s="65"/>
      <c r="K1592" s="65"/>
      <c r="L1592" s="65"/>
      <c r="M1592" s="65"/>
      <c r="N1592" s="65"/>
      <c r="O1592" s="65"/>
      <c r="P1592" s="65"/>
      <c r="Q1592" s="65"/>
      <c r="R1592" s="65"/>
      <c r="S1592" s="65"/>
      <c r="AI1592" s="64"/>
    </row>
    <row r="1593" spans="1:35" ht="16.5">
      <c r="A1593" s="65"/>
      <c r="B1593" s="65"/>
      <c r="C1593" s="65"/>
      <c r="D1593" s="65"/>
      <c r="E1593" s="65"/>
      <c r="F1593" s="65"/>
      <c r="G1593" s="65"/>
      <c r="H1593" s="65"/>
      <c r="I1593" s="65"/>
      <c r="J1593" s="65"/>
      <c r="K1593" s="65"/>
      <c r="L1593" s="65"/>
      <c r="M1593" s="65"/>
      <c r="N1593" s="65"/>
      <c r="O1593" s="65"/>
      <c r="P1593" s="65"/>
      <c r="Q1593" s="65"/>
      <c r="R1593" s="65"/>
      <c r="S1593" s="65"/>
      <c r="AI1593" s="64"/>
    </row>
    <row r="1594" spans="1:35" ht="16.5">
      <c r="A1594" s="65"/>
      <c r="B1594" s="65"/>
      <c r="C1594" s="65"/>
      <c r="D1594" s="65"/>
      <c r="E1594" s="65"/>
      <c r="F1594" s="65"/>
      <c r="G1594" s="65"/>
      <c r="H1594" s="65"/>
      <c r="I1594" s="65"/>
      <c r="J1594" s="65"/>
      <c r="K1594" s="65"/>
      <c r="L1594" s="65"/>
      <c r="M1594" s="65"/>
      <c r="N1594" s="65"/>
      <c r="O1594" s="65"/>
      <c r="P1594" s="65"/>
      <c r="Q1594" s="65"/>
      <c r="R1594" s="65"/>
      <c r="S1594" s="65"/>
      <c r="AI1594" s="64"/>
    </row>
    <row r="1595" spans="1:35" ht="16.5">
      <c r="A1595" s="65"/>
      <c r="B1595" s="65"/>
      <c r="C1595" s="65"/>
      <c r="D1595" s="65"/>
      <c r="E1595" s="65"/>
      <c r="F1595" s="65"/>
      <c r="G1595" s="65"/>
      <c r="H1595" s="65"/>
      <c r="I1595" s="65"/>
      <c r="J1595" s="65"/>
      <c r="K1595" s="65"/>
      <c r="L1595" s="65"/>
      <c r="M1595" s="65"/>
      <c r="N1595" s="65"/>
      <c r="O1595" s="65"/>
      <c r="P1595" s="65"/>
      <c r="Q1595" s="65"/>
      <c r="R1595" s="65"/>
      <c r="S1595" s="65"/>
      <c r="AI1595" s="64"/>
    </row>
    <row r="1596" spans="1:35" ht="16.5">
      <c r="A1596" s="65"/>
      <c r="B1596" s="65"/>
      <c r="C1596" s="65"/>
      <c r="D1596" s="65"/>
      <c r="E1596" s="65"/>
      <c r="F1596" s="65"/>
      <c r="G1596" s="65"/>
      <c r="H1596" s="65"/>
      <c r="I1596" s="65"/>
      <c r="J1596" s="65"/>
      <c r="K1596" s="65"/>
      <c r="L1596" s="65"/>
      <c r="M1596" s="65"/>
      <c r="N1596" s="65"/>
      <c r="O1596" s="65"/>
      <c r="P1596" s="65"/>
      <c r="Q1596" s="65"/>
      <c r="R1596" s="65"/>
      <c r="S1596" s="65"/>
      <c r="AI1596" s="64"/>
    </row>
    <row r="1597" spans="1:35" ht="16.5">
      <c r="A1597" s="65"/>
      <c r="B1597" s="65"/>
      <c r="C1597" s="65"/>
      <c r="D1597" s="65"/>
      <c r="E1597" s="65"/>
      <c r="F1597" s="65"/>
      <c r="G1597" s="65"/>
      <c r="H1597" s="65"/>
      <c r="I1597" s="65"/>
      <c r="J1597" s="65"/>
      <c r="K1597" s="65"/>
      <c r="L1597" s="65"/>
      <c r="M1597" s="65"/>
      <c r="N1597" s="65"/>
      <c r="O1597" s="65"/>
      <c r="P1597" s="65"/>
      <c r="Q1597" s="65"/>
      <c r="R1597" s="65"/>
      <c r="S1597" s="65"/>
      <c r="AI1597" s="64"/>
    </row>
    <row r="1598" spans="1:35" ht="16.5">
      <c r="A1598" s="65"/>
      <c r="B1598" s="65"/>
      <c r="C1598" s="65"/>
      <c r="D1598" s="65"/>
      <c r="E1598" s="65"/>
      <c r="F1598" s="65"/>
      <c r="G1598" s="65"/>
      <c r="H1598" s="65"/>
      <c r="I1598" s="65"/>
      <c r="J1598" s="65"/>
      <c r="K1598" s="65"/>
      <c r="L1598" s="65"/>
      <c r="M1598" s="65"/>
      <c r="N1598" s="65"/>
      <c r="O1598" s="65"/>
      <c r="P1598" s="65"/>
      <c r="Q1598" s="65"/>
      <c r="R1598" s="65"/>
      <c r="S1598" s="65"/>
      <c r="AI1598" s="64"/>
    </row>
    <row r="1599" spans="1:35" ht="16.5">
      <c r="A1599" s="65"/>
      <c r="B1599" s="65"/>
      <c r="C1599" s="65"/>
      <c r="D1599" s="65"/>
      <c r="E1599" s="65"/>
      <c r="F1599" s="65"/>
      <c r="G1599" s="65"/>
      <c r="H1599" s="65"/>
      <c r="I1599" s="65"/>
      <c r="J1599" s="65"/>
      <c r="K1599" s="65"/>
      <c r="L1599" s="65"/>
      <c r="M1599" s="65"/>
      <c r="N1599" s="65"/>
      <c r="O1599" s="65"/>
      <c r="P1599" s="65"/>
      <c r="Q1599" s="65"/>
      <c r="R1599" s="65"/>
      <c r="S1599" s="65"/>
      <c r="AI1599" s="64"/>
    </row>
    <row r="1600" spans="1:35" ht="16.5">
      <c r="A1600" s="65"/>
      <c r="B1600" s="65"/>
      <c r="C1600" s="65"/>
      <c r="D1600" s="65"/>
      <c r="E1600" s="65"/>
      <c r="F1600" s="65"/>
      <c r="G1600" s="65"/>
      <c r="H1600" s="65"/>
      <c r="I1600" s="65"/>
      <c r="J1600" s="65"/>
      <c r="K1600" s="65"/>
      <c r="L1600" s="65"/>
      <c r="M1600" s="65"/>
      <c r="N1600" s="65"/>
      <c r="O1600" s="65"/>
      <c r="P1600" s="65"/>
      <c r="Q1600" s="65"/>
      <c r="R1600" s="65"/>
      <c r="S1600" s="65"/>
      <c r="AI1600" s="64"/>
    </row>
    <row r="1601" spans="1:35" ht="16.5">
      <c r="A1601" s="65"/>
      <c r="B1601" s="65"/>
      <c r="C1601" s="65"/>
      <c r="D1601" s="65"/>
      <c r="E1601" s="65"/>
      <c r="F1601" s="65"/>
      <c r="G1601" s="65"/>
      <c r="H1601" s="65"/>
      <c r="I1601" s="65"/>
      <c r="J1601" s="65"/>
      <c r="K1601" s="65"/>
      <c r="L1601" s="65"/>
      <c r="M1601" s="65"/>
      <c r="N1601" s="65"/>
      <c r="O1601" s="65"/>
      <c r="P1601" s="65"/>
      <c r="Q1601" s="65"/>
      <c r="R1601" s="65"/>
      <c r="S1601" s="65"/>
      <c r="AI1601" s="64"/>
    </row>
    <row r="1602" spans="1:35" ht="16.5">
      <c r="A1602" s="65"/>
      <c r="B1602" s="65"/>
      <c r="C1602" s="65"/>
      <c r="D1602" s="65"/>
      <c r="E1602" s="65"/>
      <c r="F1602" s="65"/>
      <c r="G1602" s="65"/>
      <c r="H1602" s="65"/>
      <c r="I1602" s="65"/>
      <c r="J1602" s="65"/>
      <c r="K1602" s="65"/>
      <c r="L1602" s="65"/>
      <c r="M1602" s="65"/>
      <c r="N1602" s="65"/>
      <c r="O1602" s="65"/>
      <c r="P1602" s="65"/>
      <c r="Q1602" s="65"/>
      <c r="R1602" s="65"/>
      <c r="S1602" s="65"/>
      <c r="AI1602" s="64"/>
    </row>
    <row r="1603" spans="1:35" ht="16.5">
      <c r="A1603" s="65"/>
      <c r="B1603" s="65"/>
      <c r="C1603" s="65"/>
      <c r="D1603" s="65"/>
      <c r="E1603" s="65"/>
      <c r="F1603" s="65"/>
      <c r="G1603" s="65"/>
      <c r="H1603" s="65"/>
      <c r="I1603" s="65"/>
      <c r="J1603" s="65"/>
      <c r="K1603" s="65"/>
      <c r="L1603" s="65"/>
      <c r="M1603" s="65"/>
      <c r="N1603" s="65"/>
      <c r="O1603" s="65"/>
      <c r="P1603" s="65"/>
      <c r="Q1603" s="65"/>
      <c r="R1603" s="65"/>
      <c r="S1603" s="65"/>
      <c r="AI1603" s="64"/>
    </row>
    <row r="1604" spans="1:35" ht="16.5">
      <c r="A1604" s="65"/>
      <c r="B1604" s="65"/>
      <c r="C1604" s="65"/>
      <c r="D1604" s="65"/>
      <c r="E1604" s="65"/>
      <c r="F1604" s="65"/>
      <c r="G1604" s="65"/>
      <c r="H1604" s="65"/>
      <c r="I1604" s="65"/>
      <c r="J1604" s="65"/>
      <c r="K1604" s="65"/>
      <c r="L1604" s="65"/>
      <c r="M1604" s="65"/>
      <c r="N1604" s="65"/>
      <c r="O1604" s="65"/>
      <c r="P1604" s="65"/>
      <c r="Q1604" s="65"/>
      <c r="R1604" s="65"/>
      <c r="S1604" s="65"/>
      <c r="AI1604" s="64"/>
    </row>
    <row r="1605" spans="1:35" ht="16.5">
      <c r="A1605" s="65"/>
      <c r="B1605" s="65"/>
      <c r="C1605" s="65"/>
      <c r="D1605" s="65"/>
      <c r="E1605" s="65"/>
      <c r="F1605" s="65"/>
      <c r="G1605" s="65"/>
      <c r="H1605" s="65"/>
      <c r="I1605" s="65"/>
      <c r="J1605" s="65"/>
      <c r="K1605" s="65"/>
      <c r="L1605" s="65"/>
      <c r="M1605" s="65"/>
      <c r="N1605" s="65"/>
      <c r="O1605" s="65"/>
      <c r="P1605" s="65"/>
      <c r="Q1605" s="65"/>
      <c r="R1605" s="65"/>
      <c r="S1605" s="65"/>
      <c r="AI1605" s="64"/>
    </row>
    <row r="1606" spans="1:35" ht="16.5">
      <c r="A1606" s="65"/>
      <c r="B1606" s="65"/>
      <c r="C1606" s="65"/>
      <c r="D1606" s="65"/>
      <c r="E1606" s="65"/>
      <c r="F1606" s="65"/>
      <c r="G1606" s="65"/>
      <c r="H1606" s="65"/>
      <c r="I1606" s="65"/>
      <c r="J1606" s="65"/>
      <c r="K1606" s="65"/>
      <c r="L1606" s="65"/>
      <c r="M1606" s="65"/>
      <c r="N1606" s="65"/>
      <c r="O1606" s="65"/>
      <c r="P1606" s="65"/>
      <c r="Q1606" s="65"/>
      <c r="R1606" s="65"/>
      <c r="S1606" s="65"/>
      <c r="AI1606" s="64"/>
    </row>
    <row r="1607" spans="1:35" ht="16.5">
      <c r="A1607" s="65"/>
      <c r="B1607" s="65"/>
      <c r="C1607" s="65"/>
      <c r="D1607" s="65"/>
      <c r="E1607" s="65"/>
      <c r="F1607" s="65"/>
      <c r="G1607" s="65"/>
      <c r="H1607" s="65"/>
      <c r="I1607" s="65"/>
      <c r="J1607" s="65"/>
      <c r="K1607" s="65"/>
      <c r="L1607" s="65"/>
      <c r="M1607" s="65"/>
      <c r="N1607" s="65"/>
      <c r="O1607" s="65"/>
      <c r="P1607" s="65"/>
      <c r="Q1607" s="65"/>
      <c r="R1607" s="65"/>
      <c r="S1607" s="65"/>
      <c r="AI1607" s="64"/>
    </row>
    <row r="1608" spans="1:35" ht="16.5">
      <c r="A1608" s="65"/>
      <c r="B1608" s="65"/>
      <c r="C1608" s="65"/>
      <c r="D1608" s="65"/>
      <c r="E1608" s="65"/>
      <c r="F1608" s="65"/>
      <c r="G1608" s="65"/>
      <c r="H1608" s="65"/>
      <c r="I1608" s="65"/>
      <c r="J1608" s="65"/>
      <c r="K1608" s="65"/>
      <c r="L1608" s="65"/>
      <c r="M1608" s="65"/>
      <c r="N1608" s="65"/>
      <c r="O1608" s="65"/>
      <c r="P1608" s="65"/>
      <c r="Q1608" s="65"/>
      <c r="R1608" s="65"/>
      <c r="S1608" s="65"/>
      <c r="AI1608" s="64"/>
    </row>
    <row r="1609" spans="1:35" ht="16.5">
      <c r="A1609" s="65"/>
      <c r="B1609" s="65"/>
      <c r="C1609" s="65"/>
      <c r="D1609" s="65"/>
      <c r="E1609" s="65"/>
      <c r="F1609" s="65"/>
      <c r="G1609" s="65"/>
      <c r="H1609" s="65"/>
      <c r="I1609" s="65"/>
      <c r="J1609" s="65"/>
      <c r="K1609" s="65"/>
      <c r="L1609" s="65"/>
      <c r="M1609" s="65"/>
      <c r="N1609" s="65"/>
      <c r="O1609" s="65"/>
      <c r="P1609" s="65"/>
      <c r="Q1609" s="65"/>
      <c r="R1609" s="65"/>
      <c r="S1609" s="65"/>
      <c r="AI1609" s="64"/>
    </row>
    <row r="1610" spans="1:35" ht="16.5">
      <c r="A1610" s="65"/>
      <c r="B1610" s="65"/>
      <c r="C1610" s="65"/>
      <c r="D1610" s="65"/>
      <c r="E1610" s="65"/>
      <c r="F1610" s="65"/>
      <c r="G1610" s="65"/>
      <c r="H1610" s="65"/>
      <c r="I1610" s="65"/>
      <c r="J1610" s="65"/>
      <c r="K1610" s="65"/>
      <c r="L1610" s="65"/>
      <c r="M1610" s="65"/>
      <c r="N1610" s="65"/>
      <c r="O1610" s="65"/>
      <c r="P1610" s="65"/>
      <c r="Q1610" s="65"/>
      <c r="R1610" s="65"/>
      <c r="S1610" s="65"/>
      <c r="AI1610" s="64"/>
    </row>
    <row r="1611" spans="1:35" ht="16.5">
      <c r="A1611" s="65"/>
      <c r="B1611" s="65"/>
      <c r="C1611" s="65"/>
      <c r="D1611" s="65"/>
      <c r="E1611" s="65"/>
      <c r="F1611" s="65"/>
      <c r="G1611" s="65"/>
      <c r="H1611" s="65"/>
      <c r="I1611" s="65"/>
      <c r="J1611" s="65"/>
      <c r="K1611" s="65"/>
      <c r="L1611" s="65"/>
      <c r="M1611" s="65"/>
      <c r="N1611" s="65"/>
      <c r="O1611" s="65"/>
      <c r="P1611" s="65"/>
      <c r="Q1611" s="65"/>
      <c r="R1611" s="65"/>
      <c r="S1611" s="65"/>
      <c r="AI1611" s="64"/>
    </row>
    <row r="1612" spans="1:35" ht="16.5">
      <c r="A1612" s="65"/>
      <c r="B1612" s="65"/>
      <c r="C1612" s="65"/>
      <c r="D1612" s="65"/>
      <c r="E1612" s="65"/>
      <c r="F1612" s="65"/>
      <c r="G1612" s="65"/>
      <c r="H1612" s="65"/>
      <c r="I1612" s="65"/>
      <c r="J1612" s="65"/>
      <c r="K1612" s="65"/>
      <c r="L1612" s="65"/>
      <c r="M1612" s="65"/>
      <c r="N1612" s="65"/>
      <c r="O1612" s="65"/>
      <c r="P1612" s="65"/>
      <c r="Q1612" s="65"/>
      <c r="R1612" s="65"/>
      <c r="S1612" s="65"/>
      <c r="AI1612" s="64"/>
    </row>
    <row r="1613" spans="1:35" ht="16.5">
      <c r="A1613" s="65"/>
      <c r="B1613" s="65"/>
      <c r="C1613" s="65"/>
      <c r="D1613" s="65"/>
      <c r="E1613" s="65"/>
      <c r="F1613" s="65"/>
      <c r="G1613" s="65"/>
      <c r="H1613" s="65"/>
      <c r="I1613" s="65"/>
      <c r="J1613" s="65"/>
      <c r="K1613" s="65"/>
      <c r="L1613" s="65"/>
      <c r="M1613" s="65"/>
      <c r="N1613" s="65"/>
      <c r="O1613" s="65"/>
      <c r="P1613" s="65"/>
      <c r="Q1613" s="65"/>
      <c r="R1613" s="65"/>
      <c r="S1613" s="65"/>
      <c r="AI1613" s="64"/>
    </row>
    <row r="1614" spans="1:35" ht="16.5">
      <c r="A1614" s="65"/>
      <c r="B1614" s="65"/>
      <c r="C1614" s="65"/>
      <c r="D1614" s="65"/>
      <c r="E1614" s="65"/>
      <c r="F1614" s="65"/>
      <c r="G1614" s="65"/>
      <c r="H1614" s="65"/>
      <c r="I1614" s="65"/>
      <c r="J1614" s="65"/>
      <c r="K1614" s="65"/>
      <c r="L1614" s="65"/>
      <c r="M1614" s="65"/>
      <c r="N1614" s="65"/>
      <c r="O1614" s="65"/>
      <c r="P1614" s="65"/>
      <c r="Q1614" s="65"/>
      <c r="R1614" s="65"/>
      <c r="S1614" s="65"/>
      <c r="AI1614" s="64"/>
    </row>
    <row r="1615" spans="1:35" ht="16.5">
      <c r="A1615" s="65"/>
      <c r="B1615" s="65"/>
      <c r="C1615" s="65"/>
      <c r="D1615" s="65"/>
      <c r="E1615" s="65"/>
      <c r="F1615" s="65"/>
      <c r="G1615" s="65"/>
      <c r="H1615" s="65"/>
      <c r="I1615" s="65"/>
      <c r="J1615" s="65"/>
      <c r="K1615" s="65"/>
      <c r="L1615" s="65"/>
      <c r="M1615" s="65"/>
      <c r="N1615" s="65"/>
      <c r="O1615" s="65"/>
      <c r="P1615" s="65"/>
      <c r="Q1615" s="65"/>
      <c r="R1615" s="65"/>
      <c r="S1615" s="65"/>
      <c r="AI1615" s="64"/>
    </row>
    <row r="1616" spans="1:35" ht="16.5">
      <c r="A1616" s="65"/>
      <c r="B1616" s="65"/>
      <c r="C1616" s="65"/>
      <c r="D1616" s="65"/>
      <c r="E1616" s="65"/>
      <c r="F1616" s="65"/>
      <c r="G1616" s="65"/>
      <c r="H1616" s="65"/>
      <c r="I1616" s="65"/>
      <c r="J1616" s="65"/>
      <c r="K1616" s="65"/>
      <c r="L1616" s="65"/>
      <c r="M1616" s="65"/>
      <c r="N1616" s="65"/>
      <c r="O1616" s="65"/>
      <c r="P1616" s="65"/>
      <c r="Q1616" s="65"/>
      <c r="R1616" s="65"/>
      <c r="S1616" s="65"/>
      <c r="AI1616" s="64"/>
    </row>
    <row r="1617" spans="1:35" ht="16.5">
      <c r="A1617" s="65"/>
      <c r="B1617" s="65"/>
      <c r="C1617" s="65"/>
      <c r="D1617" s="65"/>
      <c r="E1617" s="65"/>
      <c r="F1617" s="65"/>
      <c r="G1617" s="65"/>
      <c r="H1617" s="65"/>
      <c r="I1617" s="65"/>
      <c r="J1617" s="65"/>
      <c r="K1617" s="65"/>
      <c r="L1617" s="65"/>
      <c r="M1617" s="65"/>
      <c r="N1617" s="65"/>
      <c r="O1617" s="65"/>
      <c r="P1617" s="65"/>
      <c r="Q1617" s="65"/>
      <c r="R1617" s="65"/>
      <c r="S1617" s="65"/>
      <c r="AI1617" s="64"/>
    </row>
    <row r="1618" spans="1:35" ht="16.5">
      <c r="A1618" s="65"/>
      <c r="B1618" s="65"/>
      <c r="C1618" s="65"/>
      <c r="D1618" s="65"/>
      <c r="E1618" s="65"/>
      <c r="F1618" s="65"/>
      <c r="G1618" s="65"/>
      <c r="H1618" s="65"/>
      <c r="I1618" s="65"/>
      <c r="J1618" s="65"/>
      <c r="K1618" s="65"/>
      <c r="L1618" s="65"/>
      <c r="M1618" s="65"/>
      <c r="N1618" s="65"/>
      <c r="O1618" s="65"/>
      <c r="P1618" s="65"/>
      <c r="Q1618" s="65"/>
      <c r="R1618" s="65"/>
      <c r="S1618" s="65"/>
      <c r="AI1618" s="64"/>
    </row>
    <row r="1619" spans="1:35" ht="16.5">
      <c r="A1619" s="65"/>
      <c r="B1619" s="65"/>
      <c r="C1619" s="65"/>
      <c r="D1619" s="65"/>
      <c r="E1619" s="65"/>
      <c r="F1619" s="65"/>
      <c r="G1619" s="65"/>
      <c r="H1619" s="65"/>
      <c r="I1619" s="65"/>
      <c r="J1619" s="65"/>
      <c r="K1619" s="65"/>
      <c r="L1619" s="65"/>
      <c r="M1619" s="65"/>
      <c r="N1619" s="65"/>
      <c r="O1619" s="65"/>
      <c r="P1619" s="65"/>
      <c r="Q1619" s="65"/>
      <c r="R1619" s="65"/>
      <c r="S1619" s="65"/>
      <c r="AI1619" s="64"/>
    </row>
    <row r="1620" spans="1:35" ht="16.5">
      <c r="A1620" s="65"/>
      <c r="B1620" s="65"/>
      <c r="C1620" s="65"/>
      <c r="D1620" s="65"/>
      <c r="E1620" s="65"/>
      <c r="F1620" s="65"/>
      <c r="G1620" s="65"/>
      <c r="H1620" s="65"/>
      <c r="I1620" s="65"/>
      <c r="J1620" s="65"/>
      <c r="K1620" s="65"/>
      <c r="L1620" s="65"/>
      <c r="M1620" s="65"/>
      <c r="N1620" s="65"/>
      <c r="O1620" s="65"/>
      <c r="P1620" s="65"/>
      <c r="Q1620" s="65"/>
      <c r="R1620" s="65"/>
      <c r="S1620" s="65"/>
      <c r="AI1620" s="64"/>
    </row>
    <row r="1621" spans="1:35" ht="16.5">
      <c r="A1621" s="65"/>
      <c r="B1621" s="65"/>
      <c r="C1621" s="65"/>
      <c r="D1621" s="65"/>
      <c r="E1621" s="65"/>
      <c r="F1621" s="65"/>
      <c r="G1621" s="65"/>
      <c r="H1621" s="65"/>
      <c r="I1621" s="65"/>
      <c r="J1621" s="65"/>
      <c r="K1621" s="65"/>
      <c r="L1621" s="65"/>
      <c r="M1621" s="65"/>
      <c r="N1621" s="65"/>
      <c r="O1621" s="65"/>
      <c r="P1621" s="65"/>
      <c r="Q1621" s="65"/>
      <c r="R1621" s="65"/>
      <c r="S1621" s="65"/>
      <c r="AI1621" s="64"/>
    </row>
    <row r="1622" spans="1:35" ht="16.5">
      <c r="A1622" s="65"/>
      <c r="B1622" s="65"/>
      <c r="C1622" s="65"/>
      <c r="D1622" s="65"/>
      <c r="E1622" s="65"/>
      <c r="F1622" s="65"/>
      <c r="G1622" s="65"/>
      <c r="H1622" s="65"/>
      <c r="I1622" s="65"/>
      <c r="J1622" s="65"/>
      <c r="K1622" s="65"/>
      <c r="L1622" s="65"/>
      <c r="M1622" s="65"/>
      <c r="N1622" s="65"/>
      <c r="O1622" s="65"/>
      <c r="P1622" s="65"/>
      <c r="Q1622" s="65"/>
      <c r="R1622" s="65"/>
      <c r="S1622" s="65"/>
      <c r="AI1622" s="64"/>
    </row>
    <row r="1623" spans="1:35" ht="16.5">
      <c r="A1623" s="65"/>
      <c r="B1623" s="65"/>
      <c r="C1623" s="65"/>
      <c r="D1623" s="65"/>
      <c r="E1623" s="65"/>
      <c r="F1623" s="65"/>
      <c r="G1623" s="65"/>
      <c r="H1623" s="65"/>
      <c r="I1623" s="65"/>
      <c r="J1623" s="65"/>
      <c r="K1623" s="65"/>
      <c r="L1623" s="65"/>
      <c r="M1623" s="65"/>
      <c r="N1623" s="65"/>
      <c r="O1623" s="65"/>
      <c r="P1623" s="65"/>
      <c r="Q1623" s="65"/>
      <c r="R1623" s="65"/>
      <c r="S1623" s="65"/>
      <c r="AI1623" s="64"/>
    </row>
    <row r="1624" spans="1:35" ht="16.5">
      <c r="A1624" s="65"/>
      <c r="B1624" s="65"/>
      <c r="C1624" s="65"/>
      <c r="D1624" s="65"/>
      <c r="E1624" s="65"/>
      <c r="F1624" s="65"/>
      <c r="G1624" s="65"/>
      <c r="H1624" s="65"/>
      <c r="I1624" s="65"/>
      <c r="J1624" s="65"/>
      <c r="K1624" s="65"/>
      <c r="L1624" s="65"/>
      <c r="M1624" s="65"/>
      <c r="N1624" s="65"/>
      <c r="O1624" s="65"/>
      <c r="P1624" s="65"/>
      <c r="Q1624" s="65"/>
      <c r="R1624" s="65"/>
      <c r="S1624" s="65"/>
      <c r="AI1624" s="64"/>
    </row>
    <row r="1625" spans="1:35" ht="16.5">
      <c r="A1625" s="65"/>
      <c r="B1625" s="65"/>
      <c r="C1625" s="65"/>
      <c r="D1625" s="65"/>
      <c r="E1625" s="65"/>
      <c r="F1625" s="65"/>
      <c r="G1625" s="65"/>
      <c r="H1625" s="65"/>
      <c r="I1625" s="65"/>
      <c r="J1625" s="65"/>
      <c r="K1625" s="65"/>
      <c r="L1625" s="65"/>
      <c r="M1625" s="65"/>
      <c r="N1625" s="65"/>
      <c r="O1625" s="65"/>
      <c r="P1625" s="65"/>
      <c r="Q1625" s="65"/>
      <c r="R1625" s="65"/>
      <c r="S1625" s="65"/>
      <c r="AI1625" s="64"/>
    </row>
    <row r="1626" spans="1:35" ht="16.5">
      <c r="A1626" s="65"/>
      <c r="B1626" s="65"/>
      <c r="C1626" s="65"/>
      <c r="D1626" s="65"/>
      <c r="E1626" s="65"/>
      <c r="F1626" s="65"/>
      <c r="G1626" s="65"/>
      <c r="H1626" s="65"/>
      <c r="I1626" s="65"/>
      <c r="J1626" s="65"/>
      <c r="K1626" s="65"/>
      <c r="L1626" s="65"/>
      <c r="M1626" s="65"/>
      <c r="N1626" s="65"/>
      <c r="O1626" s="65"/>
      <c r="P1626" s="65"/>
      <c r="Q1626" s="65"/>
      <c r="R1626" s="65"/>
      <c r="S1626" s="65"/>
      <c r="AI1626" s="64"/>
    </row>
    <row r="1627" spans="1:35" ht="16.5">
      <c r="A1627" s="65"/>
      <c r="B1627" s="65"/>
      <c r="C1627" s="65"/>
      <c r="D1627" s="65"/>
      <c r="E1627" s="65"/>
      <c r="F1627" s="65"/>
      <c r="G1627" s="65"/>
      <c r="H1627" s="65"/>
      <c r="I1627" s="65"/>
      <c r="J1627" s="65"/>
      <c r="K1627" s="65"/>
      <c r="L1627" s="65"/>
      <c r="M1627" s="65"/>
      <c r="N1627" s="65"/>
      <c r="O1627" s="65"/>
      <c r="P1627" s="65"/>
      <c r="Q1627" s="65"/>
      <c r="R1627" s="65"/>
      <c r="S1627" s="65"/>
      <c r="AI1627" s="64"/>
    </row>
    <row r="1628" spans="1:35" ht="16.5">
      <c r="A1628" s="65"/>
      <c r="B1628" s="65"/>
      <c r="C1628" s="65"/>
      <c r="D1628" s="65"/>
      <c r="E1628" s="65"/>
      <c r="F1628" s="65"/>
      <c r="G1628" s="65"/>
      <c r="H1628" s="65"/>
      <c r="I1628" s="65"/>
      <c r="J1628" s="65"/>
      <c r="K1628" s="65"/>
      <c r="L1628" s="65"/>
      <c r="M1628" s="65"/>
      <c r="N1628" s="65"/>
      <c r="O1628" s="65"/>
      <c r="P1628" s="65"/>
      <c r="Q1628" s="65"/>
      <c r="R1628" s="65"/>
      <c r="S1628" s="65"/>
      <c r="AI1628" s="64"/>
    </row>
    <row r="1629" spans="1:35" ht="16.5">
      <c r="A1629" s="65"/>
      <c r="B1629" s="65"/>
      <c r="C1629" s="65"/>
      <c r="D1629" s="65"/>
      <c r="E1629" s="65"/>
      <c r="F1629" s="65"/>
      <c r="G1629" s="65"/>
      <c r="H1629" s="65"/>
      <c r="I1629" s="65"/>
      <c r="J1629" s="65"/>
      <c r="K1629" s="65"/>
      <c r="L1629" s="65"/>
      <c r="M1629" s="65"/>
      <c r="N1629" s="65"/>
      <c r="O1629" s="65"/>
      <c r="P1629" s="65"/>
      <c r="Q1629" s="65"/>
      <c r="R1629" s="65"/>
      <c r="S1629" s="65"/>
      <c r="AI1629" s="64"/>
    </row>
    <row r="1630" spans="1:35" ht="16.5">
      <c r="A1630" s="65"/>
      <c r="B1630" s="65"/>
      <c r="C1630" s="65"/>
      <c r="D1630" s="65"/>
      <c r="E1630" s="65"/>
      <c r="F1630" s="65"/>
      <c r="G1630" s="65"/>
      <c r="H1630" s="65"/>
      <c r="I1630" s="65"/>
      <c r="J1630" s="65"/>
      <c r="K1630" s="65"/>
      <c r="L1630" s="65"/>
      <c r="M1630" s="65"/>
      <c r="N1630" s="65"/>
      <c r="O1630" s="65"/>
      <c r="P1630" s="65"/>
      <c r="Q1630" s="65"/>
      <c r="R1630" s="65"/>
      <c r="S1630" s="65"/>
      <c r="AI1630" s="64"/>
    </row>
    <row r="1631" spans="1:35" ht="16.5">
      <c r="A1631" s="65"/>
      <c r="B1631" s="65"/>
      <c r="C1631" s="65"/>
      <c r="D1631" s="65"/>
      <c r="E1631" s="65"/>
      <c r="F1631" s="65"/>
      <c r="G1631" s="65"/>
      <c r="H1631" s="65"/>
      <c r="I1631" s="65"/>
      <c r="J1631" s="65"/>
      <c r="K1631" s="65"/>
      <c r="L1631" s="65"/>
      <c r="M1631" s="65"/>
      <c r="N1631" s="65"/>
      <c r="O1631" s="65"/>
      <c r="P1631" s="65"/>
      <c r="Q1631" s="65"/>
      <c r="R1631" s="65"/>
      <c r="S1631" s="65"/>
      <c r="AI1631" s="64"/>
    </row>
    <row r="1632" spans="1:35" ht="16.5">
      <c r="A1632" s="65"/>
      <c r="B1632" s="65"/>
      <c r="C1632" s="65"/>
      <c r="D1632" s="65"/>
      <c r="E1632" s="65"/>
      <c r="F1632" s="65"/>
      <c r="G1632" s="65"/>
      <c r="H1632" s="65"/>
      <c r="I1632" s="65"/>
      <c r="J1632" s="65"/>
      <c r="K1632" s="65"/>
      <c r="L1632" s="65"/>
      <c r="M1632" s="65"/>
      <c r="N1632" s="65"/>
      <c r="O1632" s="65"/>
      <c r="P1632" s="65"/>
      <c r="Q1632" s="65"/>
      <c r="R1632" s="65"/>
      <c r="S1632" s="65"/>
      <c r="AI1632" s="64"/>
    </row>
    <row r="1633" spans="1:35" ht="16.5">
      <c r="A1633" s="65"/>
      <c r="B1633" s="65"/>
      <c r="C1633" s="65"/>
      <c r="D1633" s="65"/>
      <c r="E1633" s="65"/>
      <c r="F1633" s="65"/>
      <c r="G1633" s="65"/>
      <c r="H1633" s="65"/>
      <c r="I1633" s="65"/>
      <c r="J1633" s="65"/>
      <c r="K1633" s="65"/>
      <c r="L1633" s="65"/>
      <c r="M1633" s="65"/>
      <c r="N1633" s="65"/>
      <c r="O1633" s="65"/>
      <c r="P1633" s="65"/>
      <c r="Q1633" s="65"/>
      <c r="R1633" s="65"/>
      <c r="S1633" s="65"/>
      <c r="AI1633" s="64"/>
    </row>
    <row r="1634" spans="1:35" ht="16.5">
      <c r="A1634" s="65"/>
      <c r="B1634" s="65"/>
      <c r="C1634" s="65"/>
      <c r="D1634" s="65"/>
      <c r="E1634" s="65"/>
      <c r="F1634" s="65"/>
      <c r="G1634" s="65"/>
      <c r="H1634" s="65"/>
      <c r="I1634" s="65"/>
      <c r="J1634" s="65"/>
      <c r="K1634" s="65"/>
      <c r="L1634" s="65"/>
      <c r="M1634" s="65"/>
      <c r="N1634" s="65"/>
      <c r="O1634" s="65"/>
      <c r="P1634" s="65"/>
      <c r="Q1634" s="65"/>
      <c r="R1634" s="65"/>
      <c r="S1634" s="65"/>
      <c r="AI1634" s="64"/>
    </row>
    <row r="1635" spans="1:35" ht="16.5">
      <c r="A1635" s="65"/>
      <c r="B1635" s="65"/>
      <c r="C1635" s="65"/>
      <c r="D1635" s="65"/>
      <c r="E1635" s="65"/>
      <c r="F1635" s="65"/>
      <c r="G1635" s="65"/>
      <c r="H1635" s="65"/>
      <c r="I1635" s="65"/>
      <c r="J1635" s="65"/>
      <c r="K1635" s="65"/>
      <c r="L1635" s="65"/>
      <c r="M1635" s="65"/>
      <c r="N1635" s="65"/>
      <c r="O1635" s="65"/>
      <c r="P1635" s="65"/>
      <c r="Q1635" s="65"/>
      <c r="R1635" s="65"/>
      <c r="S1635" s="65"/>
      <c r="AI1635" s="64"/>
    </row>
    <row r="1636" spans="1:35" ht="16.5">
      <c r="A1636" s="65"/>
      <c r="B1636" s="65"/>
      <c r="C1636" s="65"/>
      <c r="D1636" s="65"/>
      <c r="E1636" s="65"/>
      <c r="F1636" s="65"/>
      <c r="G1636" s="65"/>
      <c r="H1636" s="65"/>
      <c r="I1636" s="65"/>
      <c r="J1636" s="65"/>
      <c r="K1636" s="65"/>
      <c r="L1636" s="65"/>
      <c r="M1636" s="65"/>
      <c r="N1636" s="65"/>
      <c r="O1636" s="65"/>
      <c r="P1636" s="65"/>
      <c r="Q1636" s="65"/>
      <c r="R1636" s="65"/>
      <c r="S1636" s="65"/>
      <c r="AI1636" s="64"/>
    </row>
    <row r="1637" spans="1:35" ht="16.5">
      <c r="A1637" s="65"/>
      <c r="B1637" s="65"/>
      <c r="C1637" s="65"/>
      <c r="D1637" s="65"/>
      <c r="E1637" s="65"/>
      <c r="F1637" s="65"/>
      <c r="G1637" s="65"/>
      <c r="H1637" s="65"/>
      <c r="I1637" s="65"/>
      <c r="J1637" s="65"/>
      <c r="K1637" s="65"/>
      <c r="L1637" s="65"/>
      <c r="M1637" s="65"/>
      <c r="N1637" s="65"/>
      <c r="O1637" s="65"/>
      <c r="P1637" s="65"/>
      <c r="Q1637" s="65"/>
      <c r="R1637" s="65"/>
      <c r="S1637" s="65"/>
      <c r="AI1637" s="64"/>
    </row>
    <row r="1638" spans="1:35" ht="16.5">
      <c r="A1638" s="65"/>
      <c r="B1638" s="65"/>
      <c r="C1638" s="65"/>
      <c r="D1638" s="65"/>
      <c r="E1638" s="65"/>
      <c r="F1638" s="65"/>
      <c r="G1638" s="65"/>
      <c r="H1638" s="65"/>
      <c r="I1638" s="65"/>
      <c r="J1638" s="65"/>
      <c r="K1638" s="65"/>
      <c r="L1638" s="65"/>
      <c r="M1638" s="65"/>
      <c r="N1638" s="65"/>
      <c r="O1638" s="65"/>
      <c r="P1638" s="65"/>
      <c r="Q1638" s="65"/>
      <c r="R1638" s="65"/>
      <c r="S1638" s="65"/>
      <c r="AI1638" s="64"/>
    </row>
    <row r="1639" spans="1:35" ht="16.5">
      <c r="A1639" s="65"/>
      <c r="B1639" s="65"/>
      <c r="C1639" s="65"/>
      <c r="D1639" s="65"/>
      <c r="E1639" s="65"/>
      <c r="F1639" s="65"/>
      <c r="G1639" s="65"/>
      <c r="H1639" s="65"/>
      <c r="I1639" s="65"/>
      <c r="J1639" s="65"/>
      <c r="K1639" s="65"/>
      <c r="L1639" s="65"/>
      <c r="M1639" s="65"/>
      <c r="N1639" s="65"/>
      <c r="O1639" s="65"/>
      <c r="P1639" s="65"/>
      <c r="Q1639" s="65"/>
      <c r="R1639" s="65"/>
      <c r="S1639" s="65"/>
      <c r="AI1639" s="64"/>
    </row>
    <row r="1640" spans="1:35" ht="16.5">
      <c r="A1640" s="65"/>
      <c r="B1640" s="65"/>
      <c r="C1640" s="65"/>
      <c r="D1640" s="65"/>
      <c r="E1640" s="65"/>
      <c r="F1640" s="65"/>
      <c r="G1640" s="65"/>
      <c r="H1640" s="65"/>
      <c r="I1640" s="65"/>
      <c r="J1640" s="65"/>
      <c r="K1640" s="65"/>
      <c r="L1640" s="65"/>
      <c r="M1640" s="65"/>
      <c r="N1640" s="65"/>
      <c r="O1640" s="65"/>
      <c r="P1640" s="65"/>
      <c r="Q1640" s="65"/>
      <c r="R1640" s="65"/>
      <c r="S1640" s="65"/>
      <c r="AI1640" s="64"/>
    </row>
    <row r="1641" spans="1:35" ht="16.5">
      <c r="A1641" s="65"/>
      <c r="B1641" s="65"/>
      <c r="C1641" s="65"/>
      <c r="D1641" s="65"/>
      <c r="E1641" s="65"/>
      <c r="F1641" s="65"/>
      <c r="G1641" s="65"/>
      <c r="H1641" s="65"/>
      <c r="I1641" s="65"/>
      <c r="J1641" s="65"/>
      <c r="K1641" s="65"/>
      <c r="L1641" s="65"/>
      <c r="M1641" s="65"/>
      <c r="N1641" s="65"/>
      <c r="O1641" s="65"/>
      <c r="P1641" s="65"/>
      <c r="Q1641" s="65"/>
      <c r="R1641" s="65"/>
      <c r="S1641" s="65"/>
      <c r="AI1641" s="64"/>
    </row>
    <row r="1642" spans="1:35" ht="16.5">
      <c r="A1642" s="65"/>
      <c r="B1642" s="65"/>
      <c r="C1642" s="65"/>
      <c r="D1642" s="65"/>
      <c r="E1642" s="65"/>
      <c r="F1642" s="65"/>
      <c r="G1642" s="65"/>
      <c r="H1642" s="65"/>
      <c r="I1642" s="65"/>
      <c r="J1642" s="65"/>
      <c r="K1642" s="65"/>
      <c r="L1642" s="65"/>
      <c r="M1642" s="65"/>
      <c r="N1642" s="65"/>
      <c r="O1642" s="65"/>
      <c r="P1642" s="65"/>
      <c r="Q1642" s="65"/>
      <c r="R1642" s="65"/>
      <c r="S1642" s="65"/>
      <c r="AI1642" s="64"/>
    </row>
    <row r="1643" spans="1:35" ht="16.5">
      <c r="A1643" s="65"/>
      <c r="B1643" s="65"/>
      <c r="C1643" s="65"/>
      <c r="D1643" s="65"/>
      <c r="E1643" s="65"/>
      <c r="F1643" s="65"/>
      <c r="G1643" s="65"/>
      <c r="H1643" s="65"/>
      <c r="I1643" s="65"/>
      <c r="J1643" s="65"/>
      <c r="K1643" s="65"/>
      <c r="L1643" s="65"/>
      <c r="M1643" s="65"/>
      <c r="N1643" s="65"/>
      <c r="O1643" s="65"/>
      <c r="P1643" s="65"/>
      <c r="Q1643" s="65"/>
      <c r="R1643" s="65"/>
      <c r="S1643" s="65"/>
      <c r="AI1643" s="64"/>
    </row>
    <row r="1644" spans="1:35" ht="16.5">
      <c r="A1644" s="65"/>
      <c r="B1644" s="65"/>
      <c r="C1644" s="65"/>
      <c r="D1644" s="65"/>
      <c r="E1644" s="65"/>
      <c r="F1644" s="65"/>
      <c r="G1644" s="65"/>
      <c r="H1644" s="65"/>
      <c r="I1644" s="65"/>
      <c r="J1644" s="65"/>
      <c r="K1644" s="65"/>
      <c r="L1644" s="65"/>
      <c r="M1644" s="65"/>
      <c r="N1644" s="65"/>
      <c r="O1644" s="65"/>
      <c r="P1644" s="65"/>
      <c r="Q1644" s="65"/>
      <c r="R1644" s="65"/>
      <c r="S1644" s="65"/>
      <c r="AI1644" s="64"/>
    </row>
    <row r="1645" spans="1:35" ht="16.5">
      <c r="A1645" s="65"/>
      <c r="B1645" s="65"/>
      <c r="C1645" s="65"/>
      <c r="D1645" s="65"/>
      <c r="E1645" s="65"/>
      <c r="F1645" s="65"/>
      <c r="G1645" s="65"/>
      <c r="H1645" s="65"/>
      <c r="I1645" s="65"/>
      <c r="J1645" s="65"/>
      <c r="K1645" s="65"/>
      <c r="L1645" s="65"/>
      <c r="M1645" s="65"/>
      <c r="N1645" s="65"/>
      <c r="O1645" s="65"/>
      <c r="P1645" s="65"/>
      <c r="Q1645" s="65"/>
      <c r="R1645" s="65"/>
      <c r="S1645" s="65"/>
      <c r="AI1645" s="64"/>
    </row>
    <row r="1646" spans="1:35" ht="16.5">
      <c r="A1646" s="65"/>
      <c r="B1646" s="65"/>
      <c r="C1646" s="65"/>
      <c r="D1646" s="65"/>
      <c r="E1646" s="65"/>
      <c r="F1646" s="65"/>
      <c r="G1646" s="65"/>
      <c r="H1646" s="65"/>
      <c r="I1646" s="65"/>
      <c r="J1646" s="65"/>
      <c r="K1646" s="65"/>
      <c r="L1646" s="65"/>
      <c r="M1646" s="65"/>
      <c r="N1646" s="65"/>
      <c r="O1646" s="65"/>
      <c r="P1646" s="65"/>
      <c r="Q1646" s="65"/>
      <c r="R1646" s="65"/>
      <c r="S1646" s="65"/>
      <c r="AI1646" s="64"/>
    </row>
    <row r="1647" spans="1:35" ht="16.5">
      <c r="A1647" s="65"/>
      <c r="B1647" s="65"/>
      <c r="C1647" s="65"/>
      <c r="D1647" s="65"/>
      <c r="E1647" s="65"/>
      <c r="F1647" s="65"/>
      <c r="G1647" s="65"/>
      <c r="H1647" s="65"/>
      <c r="I1647" s="65"/>
      <c r="J1647" s="65"/>
      <c r="K1647" s="65"/>
      <c r="L1647" s="65"/>
      <c r="M1647" s="65"/>
      <c r="N1647" s="65"/>
      <c r="O1647" s="65"/>
      <c r="P1647" s="65"/>
      <c r="Q1647" s="65"/>
      <c r="R1647" s="65"/>
      <c r="S1647" s="65"/>
      <c r="AI1647" s="64"/>
    </row>
    <row r="1648" spans="1:35" ht="16.5">
      <c r="A1648" s="65"/>
      <c r="B1648" s="65"/>
      <c r="C1648" s="65"/>
      <c r="D1648" s="65"/>
      <c r="E1648" s="65"/>
      <c r="F1648" s="65"/>
      <c r="G1648" s="65"/>
      <c r="H1648" s="65"/>
      <c r="I1648" s="65"/>
      <c r="J1648" s="65"/>
      <c r="K1648" s="65"/>
      <c r="L1648" s="65"/>
      <c r="M1648" s="65"/>
      <c r="N1648" s="65"/>
      <c r="O1648" s="65"/>
      <c r="P1648" s="65"/>
      <c r="Q1648" s="65"/>
      <c r="R1648" s="65"/>
      <c r="S1648" s="65"/>
      <c r="AI1648" s="64"/>
    </row>
    <row r="1649" spans="1:35" ht="16.5">
      <c r="A1649" s="65"/>
      <c r="B1649" s="65"/>
      <c r="C1649" s="65"/>
      <c r="D1649" s="65"/>
      <c r="E1649" s="65"/>
      <c r="F1649" s="65"/>
      <c r="G1649" s="65"/>
      <c r="H1649" s="65"/>
      <c r="I1649" s="65"/>
      <c r="J1649" s="65"/>
      <c r="K1649" s="65"/>
      <c r="L1649" s="65"/>
      <c r="M1649" s="65"/>
      <c r="N1649" s="65"/>
      <c r="O1649" s="65"/>
      <c r="P1649" s="65"/>
      <c r="Q1649" s="65"/>
      <c r="R1649" s="65"/>
      <c r="S1649" s="65"/>
      <c r="AI1649" s="64"/>
    </row>
    <row r="1650" spans="1:35" ht="16.5">
      <c r="A1650" s="65"/>
      <c r="B1650" s="65"/>
      <c r="C1650" s="65"/>
      <c r="D1650" s="65"/>
      <c r="E1650" s="65"/>
      <c r="F1650" s="65"/>
      <c r="G1650" s="65"/>
      <c r="H1650" s="65"/>
      <c r="I1650" s="65"/>
      <c r="J1650" s="65"/>
      <c r="K1650" s="65"/>
      <c r="L1650" s="65"/>
      <c r="M1650" s="65"/>
      <c r="N1650" s="65"/>
      <c r="O1650" s="65"/>
      <c r="P1650" s="65"/>
      <c r="Q1650" s="65"/>
      <c r="R1650" s="65"/>
      <c r="S1650" s="65"/>
      <c r="AI1650" s="64"/>
    </row>
    <row r="1651" spans="1:35" ht="16.5">
      <c r="A1651" s="65"/>
      <c r="B1651" s="65"/>
      <c r="C1651" s="65"/>
      <c r="D1651" s="65"/>
      <c r="E1651" s="65"/>
      <c r="F1651" s="65"/>
      <c r="G1651" s="65"/>
      <c r="H1651" s="65"/>
      <c r="I1651" s="65"/>
      <c r="J1651" s="65"/>
      <c r="K1651" s="65"/>
      <c r="L1651" s="65"/>
      <c r="M1651" s="65"/>
      <c r="N1651" s="65"/>
      <c r="O1651" s="65"/>
      <c r="P1651" s="65"/>
      <c r="Q1651" s="65"/>
      <c r="R1651" s="65"/>
      <c r="S1651" s="65"/>
      <c r="AI1651" s="64"/>
    </row>
    <row r="1652" spans="1:35" ht="16.5">
      <c r="A1652" s="65"/>
      <c r="B1652" s="65"/>
      <c r="C1652" s="65"/>
      <c r="D1652" s="65"/>
      <c r="E1652" s="65"/>
      <c r="F1652" s="65"/>
      <c r="G1652" s="65"/>
      <c r="H1652" s="65"/>
      <c r="I1652" s="65"/>
      <c r="J1652" s="65"/>
      <c r="K1652" s="65"/>
      <c r="L1652" s="65"/>
      <c r="M1652" s="65"/>
      <c r="N1652" s="65"/>
      <c r="O1652" s="65"/>
      <c r="P1652" s="65"/>
      <c r="Q1652" s="65"/>
      <c r="R1652" s="65"/>
      <c r="S1652" s="65"/>
      <c r="AI1652" s="64"/>
    </row>
    <row r="1653" spans="1:35" ht="16.5">
      <c r="A1653" s="65"/>
      <c r="B1653" s="65"/>
      <c r="C1653" s="65"/>
      <c r="D1653" s="65"/>
      <c r="E1653" s="65"/>
      <c r="F1653" s="65"/>
      <c r="G1653" s="65"/>
      <c r="H1653" s="65"/>
      <c r="I1653" s="65"/>
      <c r="J1653" s="65"/>
      <c r="K1653" s="65"/>
      <c r="L1653" s="65"/>
      <c r="M1653" s="65"/>
      <c r="N1653" s="65"/>
      <c r="O1653" s="65"/>
      <c r="P1653" s="65"/>
      <c r="Q1653" s="65"/>
      <c r="R1653" s="65"/>
      <c r="S1653" s="65"/>
      <c r="AI1653" s="64"/>
    </row>
    <row r="1654" spans="1:35" ht="16.5">
      <c r="A1654" s="65"/>
      <c r="B1654" s="65"/>
      <c r="C1654" s="65"/>
      <c r="D1654" s="65"/>
      <c r="E1654" s="65"/>
      <c r="F1654" s="65"/>
      <c r="G1654" s="65"/>
      <c r="H1654" s="65"/>
      <c r="I1654" s="65"/>
      <c r="J1654" s="65"/>
      <c r="K1654" s="65"/>
      <c r="L1654" s="65"/>
      <c r="M1654" s="65"/>
      <c r="N1654" s="65"/>
      <c r="O1654" s="65"/>
      <c r="P1654" s="65"/>
      <c r="Q1654" s="65"/>
      <c r="R1654" s="65"/>
      <c r="S1654" s="65"/>
      <c r="AI1654" s="64"/>
    </row>
    <row r="1655" spans="1:35" ht="16.5">
      <c r="A1655" s="65"/>
      <c r="B1655" s="65"/>
      <c r="C1655" s="65"/>
      <c r="D1655" s="65"/>
      <c r="E1655" s="65"/>
      <c r="F1655" s="65"/>
      <c r="G1655" s="65"/>
      <c r="H1655" s="65"/>
      <c r="I1655" s="65"/>
      <c r="J1655" s="65"/>
      <c r="K1655" s="65"/>
      <c r="L1655" s="65"/>
      <c r="M1655" s="65"/>
      <c r="N1655" s="65"/>
      <c r="O1655" s="65"/>
      <c r="P1655" s="65"/>
      <c r="Q1655" s="65"/>
      <c r="R1655" s="65"/>
      <c r="S1655" s="65"/>
      <c r="AI1655" s="64"/>
    </row>
    <row r="1656" spans="1:35" ht="16.5">
      <c r="A1656" s="65"/>
      <c r="B1656" s="65"/>
      <c r="C1656" s="65"/>
      <c r="D1656" s="65"/>
      <c r="E1656" s="65"/>
      <c r="F1656" s="65"/>
      <c r="G1656" s="65"/>
      <c r="H1656" s="65"/>
      <c r="I1656" s="65"/>
      <c r="J1656" s="65"/>
      <c r="K1656" s="65"/>
      <c r="L1656" s="65"/>
      <c r="M1656" s="65"/>
      <c r="N1656" s="65"/>
      <c r="O1656" s="65"/>
      <c r="P1656" s="65"/>
      <c r="Q1656" s="65"/>
      <c r="R1656" s="65"/>
      <c r="S1656" s="65"/>
      <c r="AI1656" s="64"/>
    </row>
    <row r="1657" spans="1:35" ht="16.5">
      <c r="A1657" s="65"/>
      <c r="B1657" s="65"/>
      <c r="C1657" s="65"/>
      <c r="D1657" s="65"/>
      <c r="E1657" s="65"/>
      <c r="F1657" s="65"/>
      <c r="G1657" s="65"/>
      <c r="H1657" s="65"/>
      <c r="I1657" s="65"/>
      <c r="J1657" s="65"/>
      <c r="K1657" s="65"/>
      <c r="L1657" s="65"/>
      <c r="M1657" s="65"/>
      <c r="N1657" s="65"/>
      <c r="O1657" s="65"/>
      <c r="P1657" s="65"/>
      <c r="Q1657" s="65"/>
      <c r="R1657" s="65"/>
      <c r="S1657" s="65"/>
      <c r="AI1657" s="64"/>
    </row>
    <row r="1658" spans="1:35" ht="16.5">
      <c r="A1658" s="65"/>
      <c r="B1658" s="65"/>
      <c r="C1658" s="65"/>
      <c r="D1658" s="65"/>
      <c r="E1658" s="65"/>
      <c r="F1658" s="65"/>
      <c r="G1658" s="65"/>
      <c r="H1658" s="65"/>
      <c r="I1658" s="65"/>
      <c r="J1658" s="65"/>
      <c r="K1658" s="65"/>
      <c r="L1658" s="65"/>
      <c r="M1658" s="65"/>
      <c r="N1658" s="65"/>
      <c r="O1658" s="65"/>
      <c r="P1658" s="65"/>
      <c r="Q1658" s="65"/>
      <c r="R1658" s="65"/>
      <c r="S1658" s="65"/>
      <c r="AI1658" s="64"/>
    </row>
    <row r="1659" spans="1:35" ht="16.5">
      <c r="A1659" s="65"/>
      <c r="B1659" s="65"/>
      <c r="C1659" s="65"/>
      <c r="D1659" s="65"/>
      <c r="E1659" s="65"/>
      <c r="F1659" s="65"/>
      <c r="G1659" s="65"/>
      <c r="H1659" s="65"/>
      <c r="I1659" s="65"/>
      <c r="J1659" s="65"/>
      <c r="K1659" s="65"/>
      <c r="L1659" s="65"/>
      <c r="M1659" s="65"/>
      <c r="N1659" s="65"/>
      <c r="O1659" s="65"/>
      <c r="P1659" s="65"/>
      <c r="Q1659" s="65"/>
      <c r="R1659" s="65"/>
      <c r="S1659" s="65"/>
      <c r="AI1659" s="64"/>
    </row>
    <row r="1660" spans="1:35" ht="16.5">
      <c r="A1660" s="65"/>
      <c r="B1660" s="65"/>
      <c r="C1660" s="65"/>
      <c r="D1660" s="65"/>
      <c r="E1660" s="65"/>
      <c r="F1660" s="65"/>
      <c r="G1660" s="65"/>
      <c r="H1660" s="65"/>
      <c r="I1660" s="65"/>
      <c r="J1660" s="65"/>
      <c r="K1660" s="65"/>
      <c r="L1660" s="65"/>
      <c r="M1660" s="65"/>
      <c r="N1660" s="65"/>
      <c r="O1660" s="65"/>
      <c r="P1660" s="65"/>
      <c r="Q1660" s="65"/>
      <c r="R1660" s="65"/>
      <c r="S1660" s="65"/>
      <c r="AI1660" s="64"/>
    </row>
    <row r="1661" spans="1:35" ht="16.5">
      <c r="A1661" s="65"/>
      <c r="B1661" s="65"/>
      <c r="C1661" s="65"/>
      <c r="D1661" s="65"/>
      <c r="E1661" s="65"/>
      <c r="F1661" s="65"/>
      <c r="G1661" s="65"/>
      <c r="H1661" s="65"/>
      <c r="I1661" s="65"/>
      <c r="J1661" s="65"/>
      <c r="K1661" s="65"/>
      <c r="L1661" s="65"/>
      <c r="M1661" s="65"/>
      <c r="N1661" s="65"/>
      <c r="O1661" s="65"/>
      <c r="P1661" s="65"/>
      <c r="Q1661" s="65"/>
      <c r="R1661" s="65"/>
      <c r="S1661" s="65"/>
      <c r="AI1661" s="64"/>
    </row>
    <row r="1662" spans="1:35" ht="16.5">
      <c r="A1662" s="65"/>
      <c r="B1662" s="65"/>
      <c r="C1662" s="65"/>
      <c r="D1662" s="65"/>
      <c r="E1662" s="65"/>
      <c r="F1662" s="65"/>
      <c r="G1662" s="65"/>
      <c r="H1662" s="65"/>
      <c r="I1662" s="65"/>
      <c r="J1662" s="65"/>
      <c r="K1662" s="65"/>
      <c r="L1662" s="65"/>
      <c r="M1662" s="65"/>
      <c r="N1662" s="65"/>
      <c r="O1662" s="65"/>
      <c r="P1662" s="65"/>
      <c r="Q1662" s="65"/>
      <c r="R1662" s="65"/>
      <c r="S1662" s="65"/>
      <c r="AI1662" s="64"/>
    </row>
    <row r="1663" spans="1:35" ht="16.5">
      <c r="A1663" s="65"/>
      <c r="B1663" s="65"/>
      <c r="C1663" s="65"/>
      <c r="D1663" s="65"/>
      <c r="E1663" s="65"/>
      <c r="F1663" s="65"/>
      <c r="G1663" s="65"/>
      <c r="H1663" s="65"/>
      <c r="I1663" s="65"/>
      <c r="J1663" s="65"/>
      <c r="K1663" s="65"/>
      <c r="L1663" s="65"/>
      <c r="M1663" s="65"/>
      <c r="N1663" s="65"/>
      <c r="O1663" s="65"/>
      <c r="P1663" s="65"/>
      <c r="Q1663" s="65"/>
      <c r="R1663" s="65"/>
      <c r="S1663" s="65"/>
      <c r="AI1663" s="64"/>
    </row>
    <row r="1664" spans="1:35" ht="16.5">
      <c r="A1664" s="65"/>
      <c r="B1664" s="65"/>
      <c r="C1664" s="65"/>
      <c r="D1664" s="65"/>
      <c r="E1664" s="65"/>
      <c r="F1664" s="65"/>
      <c r="G1664" s="65"/>
      <c r="H1664" s="65"/>
      <c r="I1664" s="65"/>
      <c r="J1664" s="65"/>
      <c r="K1664" s="65"/>
      <c r="L1664" s="65"/>
      <c r="M1664" s="65"/>
      <c r="N1664" s="65"/>
      <c r="O1664" s="65"/>
      <c r="P1664" s="65"/>
      <c r="Q1664" s="65"/>
      <c r="R1664" s="65"/>
      <c r="S1664" s="65"/>
      <c r="AI1664" s="64"/>
    </row>
    <row r="1665" spans="1:35" ht="16.5">
      <c r="A1665" s="65"/>
      <c r="B1665" s="65"/>
      <c r="C1665" s="65"/>
      <c r="D1665" s="65"/>
      <c r="E1665" s="65"/>
      <c r="F1665" s="65"/>
      <c r="G1665" s="65"/>
      <c r="H1665" s="65"/>
      <c r="I1665" s="65"/>
      <c r="J1665" s="65"/>
      <c r="K1665" s="65"/>
      <c r="L1665" s="65"/>
      <c r="M1665" s="65"/>
      <c r="N1665" s="65"/>
      <c r="O1665" s="65"/>
      <c r="P1665" s="65"/>
      <c r="Q1665" s="65"/>
      <c r="R1665" s="65"/>
      <c r="S1665" s="65"/>
      <c r="AI1665" s="64"/>
    </row>
    <row r="1666" spans="1:35" ht="16.5">
      <c r="A1666" s="65"/>
      <c r="B1666" s="65"/>
      <c r="C1666" s="65"/>
      <c r="D1666" s="65"/>
      <c r="E1666" s="65"/>
      <c r="F1666" s="65"/>
      <c r="G1666" s="65"/>
      <c r="H1666" s="65"/>
      <c r="I1666" s="65"/>
      <c r="J1666" s="65"/>
      <c r="K1666" s="65"/>
      <c r="L1666" s="65"/>
      <c r="M1666" s="65"/>
      <c r="N1666" s="65"/>
      <c r="O1666" s="65"/>
      <c r="P1666" s="65"/>
      <c r="Q1666" s="65"/>
      <c r="R1666" s="65"/>
      <c r="S1666" s="65"/>
      <c r="AI1666" s="64"/>
    </row>
    <row r="1667" spans="1:35" ht="16.5">
      <c r="A1667" s="65"/>
      <c r="B1667" s="65"/>
      <c r="C1667" s="65"/>
      <c r="D1667" s="65"/>
      <c r="E1667" s="65"/>
      <c r="F1667" s="65"/>
      <c r="G1667" s="65"/>
      <c r="H1667" s="65"/>
      <c r="I1667" s="65"/>
      <c r="J1667" s="65"/>
      <c r="K1667" s="65"/>
      <c r="L1667" s="65"/>
      <c r="M1667" s="65"/>
      <c r="N1667" s="65"/>
      <c r="O1667" s="65"/>
      <c r="P1667" s="65"/>
      <c r="Q1667" s="65"/>
      <c r="R1667" s="65"/>
      <c r="S1667" s="65"/>
      <c r="AI1667" s="64"/>
    </row>
    <row r="1668" spans="1:35" ht="16.5">
      <c r="A1668" s="65"/>
      <c r="B1668" s="65"/>
      <c r="C1668" s="65"/>
      <c r="D1668" s="65"/>
      <c r="E1668" s="65"/>
      <c r="F1668" s="65"/>
      <c r="G1668" s="65"/>
      <c r="H1668" s="65"/>
      <c r="I1668" s="65"/>
      <c r="J1668" s="65"/>
      <c r="K1668" s="65"/>
      <c r="L1668" s="65"/>
      <c r="M1668" s="65"/>
      <c r="N1668" s="65"/>
      <c r="O1668" s="65"/>
      <c r="P1668" s="65"/>
      <c r="Q1668" s="65"/>
      <c r="R1668" s="65"/>
      <c r="S1668" s="65"/>
      <c r="AI1668" s="64"/>
    </row>
    <row r="1669" spans="1:35" ht="16.5">
      <c r="A1669" s="65"/>
      <c r="B1669" s="65"/>
      <c r="C1669" s="65"/>
      <c r="D1669" s="65"/>
      <c r="E1669" s="65"/>
      <c r="F1669" s="65"/>
      <c r="G1669" s="65"/>
      <c r="H1669" s="65"/>
      <c r="I1669" s="65"/>
      <c r="J1669" s="65"/>
      <c r="K1669" s="65"/>
      <c r="L1669" s="65"/>
      <c r="M1669" s="65"/>
      <c r="N1669" s="65"/>
      <c r="O1669" s="65"/>
      <c r="P1669" s="65"/>
      <c r="Q1669" s="65"/>
      <c r="R1669" s="65"/>
      <c r="S1669" s="65"/>
      <c r="AI1669" s="64"/>
    </row>
    <row r="1670" spans="1:35" ht="16.5">
      <c r="A1670" s="65"/>
      <c r="B1670" s="65"/>
      <c r="C1670" s="65"/>
      <c r="D1670" s="65"/>
      <c r="E1670" s="65"/>
      <c r="F1670" s="65"/>
      <c r="G1670" s="65"/>
      <c r="H1670" s="65"/>
      <c r="I1670" s="65"/>
      <c r="J1670" s="65"/>
      <c r="K1670" s="65"/>
      <c r="L1670" s="65"/>
      <c r="M1670" s="65"/>
      <c r="N1670" s="65"/>
      <c r="O1670" s="65"/>
      <c r="P1670" s="65"/>
      <c r="Q1670" s="65"/>
      <c r="R1670" s="65"/>
      <c r="S1670" s="65"/>
      <c r="AI1670" s="64"/>
    </row>
    <row r="1671" spans="1:35" ht="16.5">
      <c r="A1671" s="65"/>
      <c r="B1671" s="65"/>
      <c r="C1671" s="65"/>
      <c r="D1671" s="65"/>
      <c r="E1671" s="65"/>
      <c r="F1671" s="65"/>
      <c r="G1671" s="65"/>
      <c r="H1671" s="65"/>
      <c r="I1671" s="65"/>
      <c r="J1671" s="65"/>
      <c r="K1671" s="65"/>
      <c r="L1671" s="65"/>
      <c r="M1671" s="65"/>
      <c r="N1671" s="65"/>
      <c r="O1671" s="65"/>
      <c r="P1671" s="65"/>
      <c r="Q1671" s="65"/>
      <c r="R1671" s="65"/>
      <c r="S1671" s="65"/>
      <c r="AI1671" s="64"/>
    </row>
    <row r="1672" spans="1:35" ht="16.5">
      <c r="A1672" s="65"/>
      <c r="B1672" s="65"/>
      <c r="C1672" s="65"/>
      <c r="D1672" s="65"/>
      <c r="E1672" s="65"/>
      <c r="F1672" s="65"/>
      <c r="G1672" s="65"/>
      <c r="H1672" s="65"/>
      <c r="I1672" s="65"/>
      <c r="J1672" s="65"/>
      <c r="K1672" s="65"/>
      <c r="L1672" s="65"/>
      <c r="M1672" s="65"/>
      <c r="N1672" s="65"/>
      <c r="O1672" s="65"/>
      <c r="P1672" s="65"/>
      <c r="Q1672" s="65"/>
      <c r="R1672" s="65"/>
      <c r="S1672" s="65"/>
      <c r="AI1672" s="64"/>
    </row>
    <row r="1673" spans="1:35" ht="16.5">
      <c r="A1673" s="65"/>
      <c r="B1673" s="65"/>
      <c r="C1673" s="65"/>
      <c r="D1673" s="65"/>
      <c r="E1673" s="65"/>
      <c r="F1673" s="65"/>
      <c r="G1673" s="65"/>
      <c r="H1673" s="65"/>
      <c r="I1673" s="65"/>
      <c r="J1673" s="65"/>
      <c r="K1673" s="65"/>
      <c r="L1673" s="65"/>
      <c r="M1673" s="65"/>
      <c r="N1673" s="65"/>
      <c r="O1673" s="65"/>
      <c r="P1673" s="65"/>
      <c r="Q1673" s="65"/>
      <c r="R1673" s="65"/>
      <c r="S1673" s="65"/>
      <c r="AI1673" s="64"/>
    </row>
    <row r="1674" spans="1:35" ht="16.5">
      <c r="A1674" s="65"/>
      <c r="B1674" s="65"/>
      <c r="C1674" s="65"/>
      <c r="D1674" s="65"/>
      <c r="E1674" s="65"/>
      <c r="F1674" s="65"/>
      <c r="G1674" s="65"/>
      <c r="H1674" s="65"/>
      <c r="I1674" s="65"/>
      <c r="J1674" s="65"/>
      <c r="K1674" s="65"/>
      <c r="L1674" s="65"/>
      <c r="M1674" s="65"/>
      <c r="N1674" s="65"/>
      <c r="O1674" s="65"/>
      <c r="P1674" s="65"/>
      <c r="Q1674" s="65"/>
      <c r="R1674" s="65"/>
      <c r="S1674" s="65"/>
      <c r="AI1674" s="64"/>
    </row>
    <row r="1675" spans="1:35" ht="16.5">
      <c r="A1675" s="65"/>
      <c r="B1675" s="65"/>
      <c r="C1675" s="65"/>
      <c r="D1675" s="65"/>
      <c r="E1675" s="65"/>
      <c r="F1675" s="65"/>
      <c r="G1675" s="65"/>
      <c r="H1675" s="65"/>
      <c r="I1675" s="65"/>
      <c r="J1675" s="65"/>
      <c r="K1675" s="65"/>
      <c r="L1675" s="65"/>
      <c r="M1675" s="65"/>
      <c r="N1675" s="65"/>
      <c r="O1675" s="65"/>
      <c r="P1675" s="65"/>
      <c r="Q1675" s="65"/>
      <c r="R1675" s="65"/>
      <c r="S1675" s="65"/>
      <c r="AI1675" s="64"/>
    </row>
    <row r="1676" spans="1:35" ht="16.5">
      <c r="A1676" s="65"/>
      <c r="B1676" s="65"/>
      <c r="C1676" s="65"/>
      <c r="D1676" s="65"/>
      <c r="E1676" s="65"/>
      <c r="F1676" s="65"/>
      <c r="G1676" s="65"/>
      <c r="H1676" s="65"/>
      <c r="I1676" s="65"/>
      <c r="J1676" s="65"/>
      <c r="K1676" s="65"/>
      <c r="L1676" s="65"/>
      <c r="M1676" s="65"/>
      <c r="N1676" s="65"/>
      <c r="O1676" s="65"/>
      <c r="P1676" s="65"/>
      <c r="Q1676" s="65"/>
      <c r="R1676" s="65"/>
      <c r="S1676" s="65"/>
      <c r="AI1676" s="64"/>
    </row>
    <row r="1677" spans="1:35" ht="16.5">
      <c r="A1677" s="65"/>
      <c r="B1677" s="65"/>
      <c r="C1677" s="65"/>
      <c r="D1677" s="65"/>
      <c r="E1677" s="65"/>
      <c r="F1677" s="65"/>
      <c r="G1677" s="65"/>
      <c r="H1677" s="65"/>
      <c r="I1677" s="65"/>
      <c r="J1677" s="65"/>
      <c r="K1677" s="65"/>
      <c r="L1677" s="65"/>
      <c r="M1677" s="65"/>
      <c r="N1677" s="65"/>
      <c r="O1677" s="65"/>
      <c r="P1677" s="65"/>
      <c r="Q1677" s="65"/>
      <c r="R1677" s="65"/>
      <c r="S1677" s="65"/>
      <c r="AI1677" s="64"/>
    </row>
    <row r="1678" spans="1:35" ht="16.5">
      <c r="A1678" s="65"/>
      <c r="B1678" s="65"/>
      <c r="C1678" s="65"/>
      <c r="D1678" s="65"/>
      <c r="E1678" s="65"/>
      <c r="F1678" s="65"/>
      <c r="G1678" s="65"/>
      <c r="H1678" s="65"/>
      <c r="I1678" s="65"/>
      <c r="J1678" s="65"/>
      <c r="K1678" s="65"/>
      <c r="L1678" s="65"/>
      <c r="M1678" s="65"/>
      <c r="N1678" s="65"/>
      <c r="O1678" s="65"/>
      <c r="P1678" s="65"/>
      <c r="Q1678" s="65"/>
      <c r="R1678" s="65"/>
      <c r="S1678" s="65"/>
      <c r="AI1678" s="64"/>
    </row>
    <row r="1679" spans="1:35" ht="16.5">
      <c r="A1679" s="65"/>
      <c r="B1679" s="65"/>
      <c r="C1679" s="65"/>
      <c r="D1679" s="65"/>
      <c r="E1679" s="65"/>
      <c r="F1679" s="65"/>
      <c r="G1679" s="65"/>
      <c r="H1679" s="65"/>
      <c r="I1679" s="65"/>
      <c r="J1679" s="65"/>
      <c r="K1679" s="65"/>
      <c r="L1679" s="65"/>
      <c r="M1679" s="65"/>
      <c r="N1679" s="65"/>
      <c r="O1679" s="65"/>
      <c r="P1679" s="65"/>
      <c r="Q1679" s="65"/>
      <c r="R1679" s="65"/>
      <c r="S1679" s="65"/>
      <c r="AI1679" s="64"/>
    </row>
    <row r="1680" spans="1:35" ht="16.5">
      <c r="A1680" s="65"/>
      <c r="B1680" s="65"/>
      <c r="C1680" s="65"/>
      <c r="D1680" s="65"/>
      <c r="E1680" s="65"/>
      <c r="F1680" s="65"/>
      <c r="G1680" s="65"/>
      <c r="H1680" s="65"/>
      <c r="I1680" s="65"/>
      <c r="J1680" s="65"/>
      <c r="K1680" s="65"/>
      <c r="L1680" s="65"/>
      <c r="M1680" s="65"/>
      <c r="N1680" s="65"/>
      <c r="O1680" s="65"/>
      <c r="P1680" s="65"/>
      <c r="Q1680" s="65"/>
      <c r="R1680" s="65"/>
      <c r="S1680" s="65"/>
      <c r="AI1680" s="64"/>
    </row>
    <row r="1681" spans="1:35" ht="16.5">
      <c r="A1681" s="65"/>
      <c r="B1681" s="65"/>
      <c r="C1681" s="65"/>
      <c r="D1681" s="65"/>
      <c r="E1681" s="65"/>
      <c r="F1681" s="65"/>
      <c r="G1681" s="65"/>
      <c r="H1681" s="65"/>
      <c r="I1681" s="65"/>
      <c r="J1681" s="65"/>
      <c r="K1681" s="65"/>
      <c r="L1681" s="65"/>
      <c r="M1681" s="65"/>
      <c r="N1681" s="65"/>
      <c r="O1681" s="65"/>
      <c r="P1681" s="65"/>
      <c r="Q1681" s="65"/>
      <c r="R1681" s="65"/>
      <c r="S1681" s="65"/>
      <c r="AI1681" s="64"/>
    </row>
    <row r="1682" spans="1:35" ht="16.5">
      <c r="A1682" s="65"/>
      <c r="B1682" s="65"/>
      <c r="C1682" s="65"/>
      <c r="D1682" s="65"/>
      <c r="E1682" s="65"/>
      <c r="F1682" s="65"/>
      <c r="G1682" s="65"/>
      <c r="H1682" s="65"/>
      <c r="I1682" s="65"/>
      <c r="J1682" s="65"/>
      <c r="K1682" s="65"/>
      <c r="L1682" s="65"/>
      <c r="M1682" s="65"/>
      <c r="N1682" s="65"/>
      <c r="O1682" s="65"/>
      <c r="P1682" s="65"/>
      <c r="Q1682" s="65"/>
      <c r="R1682" s="65"/>
      <c r="S1682" s="65"/>
      <c r="AI1682" s="64"/>
    </row>
    <row r="1683" spans="1:35" ht="16.5">
      <c r="A1683" s="65"/>
      <c r="B1683" s="65"/>
      <c r="C1683" s="65"/>
      <c r="D1683" s="65"/>
      <c r="E1683" s="65"/>
      <c r="F1683" s="65"/>
      <c r="G1683" s="65"/>
      <c r="H1683" s="65"/>
      <c r="I1683" s="65"/>
      <c r="J1683" s="65"/>
      <c r="K1683" s="65"/>
      <c r="L1683" s="65"/>
      <c r="M1683" s="65"/>
      <c r="N1683" s="65"/>
      <c r="O1683" s="65"/>
      <c r="P1683" s="65"/>
      <c r="Q1683" s="65"/>
      <c r="R1683" s="65"/>
      <c r="S1683" s="65"/>
      <c r="AI1683" s="64"/>
    </row>
    <row r="1684" spans="1:35" ht="16.5">
      <c r="A1684" s="65"/>
      <c r="B1684" s="65"/>
      <c r="C1684" s="65"/>
      <c r="D1684" s="65"/>
      <c r="E1684" s="65"/>
      <c r="F1684" s="65"/>
      <c r="G1684" s="65"/>
      <c r="H1684" s="65"/>
      <c r="I1684" s="65"/>
      <c r="J1684" s="65"/>
      <c r="K1684" s="65"/>
      <c r="L1684" s="65"/>
      <c r="M1684" s="65"/>
      <c r="N1684" s="65"/>
      <c r="O1684" s="65"/>
      <c r="P1684" s="65"/>
      <c r="Q1684" s="65"/>
      <c r="R1684" s="65"/>
      <c r="S1684" s="65"/>
      <c r="AI1684" s="64"/>
    </row>
    <row r="1685" spans="1:35" ht="16.5">
      <c r="A1685" s="65"/>
      <c r="B1685" s="65"/>
      <c r="C1685" s="65"/>
      <c r="D1685" s="65"/>
      <c r="E1685" s="65"/>
      <c r="F1685" s="65"/>
      <c r="G1685" s="65"/>
      <c r="H1685" s="65"/>
      <c r="I1685" s="65"/>
      <c r="J1685" s="65"/>
      <c r="K1685" s="65"/>
      <c r="L1685" s="65"/>
      <c r="M1685" s="65"/>
      <c r="N1685" s="65"/>
      <c r="O1685" s="65"/>
      <c r="P1685" s="65"/>
      <c r="Q1685" s="65"/>
      <c r="R1685" s="65"/>
      <c r="S1685" s="65"/>
      <c r="AI1685" s="64"/>
    </row>
    <row r="1686" spans="1:35" ht="16.5">
      <c r="A1686" s="65"/>
      <c r="B1686" s="65"/>
      <c r="C1686" s="65"/>
      <c r="D1686" s="65"/>
      <c r="E1686" s="65"/>
      <c r="F1686" s="65"/>
      <c r="G1686" s="65"/>
      <c r="H1686" s="65"/>
      <c r="I1686" s="65"/>
      <c r="J1686" s="65"/>
      <c r="K1686" s="65"/>
      <c r="L1686" s="65"/>
      <c r="M1686" s="65"/>
      <c r="N1686" s="65"/>
      <c r="O1686" s="65"/>
      <c r="P1686" s="65"/>
      <c r="Q1686" s="65"/>
      <c r="R1686" s="65"/>
      <c r="S1686" s="65"/>
      <c r="AI1686" s="64"/>
    </row>
    <row r="1687" spans="1:35" ht="16.5">
      <c r="A1687" s="65"/>
      <c r="B1687" s="65"/>
      <c r="C1687" s="65"/>
      <c r="D1687" s="65"/>
      <c r="E1687" s="65"/>
      <c r="F1687" s="65"/>
      <c r="G1687" s="65"/>
      <c r="H1687" s="65"/>
      <c r="I1687" s="65"/>
      <c r="J1687" s="65"/>
      <c r="K1687" s="65"/>
      <c r="L1687" s="65"/>
      <c r="M1687" s="65"/>
      <c r="N1687" s="65"/>
      <c r="O1687" s="65"/>
      <c r="P1687" s="65"/>
      <c r="Q1687" s="65"/>
      <c r="R1687" s="65"/>
      <c r="S1687" s="65"/>
      <c r="AI1687" s="64"/>
    </row>
    <row r="1688" spans="1:35" ht="16.5">
      <c r="A1688" s="65"/>
      <c r="B1688" s="65"/>
      <c r="C1688" s="65"/>
      <c r="D1688" s="65"/>
      <c r="E1688" s="65"/>
      <c r="F1688" s="65"/>
      <c r="G1688" s="65"/>
      <c r="H1688" s="65"/>
      <c r="I1688" s="65"/>
      <c r="J1688" s="65"/>
      <c r="K1688" s="65"/>
      <c r="L1688" s="65"/>
      <c r="M1688" s="65"/>
      <c r="N1688" s="65"/>
      <c r="O1688" s="65"/>
      <c r="P1688" s="65"/>
      <c r="Q1688" s="65"/>
      <c r="R1688" s="65"/>
      <c r="S1688" s="65"/>
      <c r="AI1688" s="64"/>
    </row>
    <row r="1689" spans="1:35" ht="16.5">
      <c r="A1689" s="65"/>
      <c r="B1689" s="65"/>
      <c r="C1689" s="65"/>
      <c r="D1689" s="65"/>
      <c r="E1689" s="65"/>
      <c r="F1689" s="65"/>
      <c r="G1689" s="65"/>
      <c r="H1689" s="65"/>
      <c r="I1689" s="65"/>
      <c r="J1689" s="65"/>
      <c r="K1689" s="65"/>
      <c r="L1689" s="65"/>
      <c r="M1689" s="65"/>
      <c r="N1689" s="65"/>
      <c r="O1689" s="65"/>
      <c r="P1689" s="65"/>
      <c r="Q1689" s="65"/>
      <c r="R1689" s="65"/>
      <c r="S1689" s="65"/>
      <c r="AI1689" s="64"/>
    </row>
    <row r="1690" spans="1:35" ht="16.5">
      <c r="A1690" s="65"/>
      <c r="B1690" s="65"/>
      <c r="C1690" s="65"/>
      <c r="D1690" s="65"/>
      <c r="E1690" s="65"/>
      <c r="F1690" s="65"/>
      <c r="G1690" s="65"/>
      <c r="H1690" s="65"/>
      <c r="I1690" s="65"/>
      <c r="J1690" s="65"/>
      <c r="K1690" s="65"/>
      <c r="L1690" s="65"/>
      <c r="M1690" s="65"/>
      <c r="N1690" s="65"/>
      <c r="O1690" s="65"/>
      <c r="P1690" s="65"/>
      <c r="Q1690" s="65"/>
      <c r="R1690" s="65"/>
      <c r="S1690" s="65"/>
      <c r="AI1690" s="64"/>
    </row>
    <row r="1691" spans="1:35" ht="16.5">
      <c r="A1691" s="65"/>
      <c r="B1691" s="65"/>
      <c r="C1691" s="65"/>
      <c r="D1691" s="65"/>
      <c r="E1691" s="65"/>
      <c r="F1691" s="65"/>
      <c r="G1691" s="65"/>
      <c r="H1691" s="65"/>
      <c r="I1691" s="65"/>
      <c r="J1691" s="65"/>
      <c r="K1691" s="65"/>
      <c r="L1691" s="65"/>
      <c r="M1691" s="65"/>
      <c r="N1691" s="65"/>
      <c r="O1691" s="65"/>
      <c r="P1691" s="65"/>
      <c r="Q1691" s="65"/>
      <c r="R1691" s="65"/>
      <c r="S1691" s="65"/>
      <c r="AI1691" s="64"/>
    </row>
    <row r="1692" spans="1:35" ht="16.5">
      <c r="A1692" s="65"/>
      <c r="B1692" s="65"/>
      <c r="C1692" s="65"/>
      <c r="D1692" s="65"/>
      <c r="E1692" s="65"/>
      <c r="F1692" s="65"/>
      <c r="G1692" s="65"/>
      <c r="H1692" s="65"/>
      <c r="I1692" s="65"/>
      <c r="J1692" s="65"/>
      <c r="K1692" s="65"/>
      <c r="L1692" s="65"/>
      <c r="M1692" s="65"/>
      <c r="N1692" s="65"/>
      <c r="O1692" s="65"/>
      <c r="P1692" s="65"/>
      <c r="Q1692" s="65"/>
      <c r="R1692" s="65"/>
      <c r="S1692" s="65"/>
      <c r="AI1692" s="64"/>
    </row>
    <row r="1693" spans="1:35" ht="16.5">
      <c r="A1693" s="65"/>
      <c r="B1693" s="65"/>
      <c r="C1693" s="65"/>
      <c r="D1693" s="65"/>
      <c r="E1693" s="65"/>
      <c r="F1693" s="65"/>
      <c r="G1693" s="65"/>
      <c r="H1693" s="65"/>
      <c r="I1693" s="65"/>
      <c r="J1693" s="65"/>
      <c r="K1693" s="65"/>
      <c r="L1693" s="65"/>
      <c r="M1693" s="65"/>
      <c r="N1693" s="65"/>
      <c r="O1693" s="65"/>
      <c r="P1693" s="65"/>
      <c r="Q1693" s="65"/>
      <c r="R1693" s="65"/>
      <c r="S1693" s="65"/>
      <c r="AI1693" s="64"/>
    </row>
    <row r="1694" spans="1:35" ht="16.5">
      <c r="A1694" s="65"/>
      <c r="B1694" s="65"/>
      <c r="C1694" s="65"/>
      <c r="D1694" s="65"/>
      <c r="E1694" s="65"/>
      <c r="F1694" s="65"/>
      <c r="G1694" s="65"/>
      <c r="H1694" s="65"/>
      <c r="I1694" s="65"/>
      <c r="J1694" s="65"/>
      <c r="K1694" s="65"/>
      <c r="L1694" s="65"/>
      <c r="M1694" s="65"/>
      <c r="N1694" s="65"/>
      <c r="O1694" s="65"/>
      <c r="P1694" s="65"/>
      <c r="Q1694" s="65"/>
      <c r="R1694" s="65"/>
      <c r="S1694" s="65"/>
      <c r="AI1694" s="64"/>
    </row>
    <row r="1695" spans="1:35" ht="16.5">
      <c r="A1695" s="65"/>
      <c r="B1695" s="65"/>
      <c r="C1695" s="65"/>
      <c r="D1695" s="65"/>
      <c r="E1695" s="65"/>
      <c r="F1695" s="65"/>
      <c r="G1695" s="65"/>
      <c r="H1695" s="65"/>
      <c r="I1695" s="65"/>
      <c r="J1695" s="65"/>
      <c r="K1695" s="65"/>
      <c r="L1695" s="65"/>
      <c r="M1695" s="65"/>
      <c r="N1695" s="65"/>
      <c r="O1695" s="65"/>
      <c r="P1695" s="65"/>
      <c r="Q1695" s="65"/>
      <c r="R1695" s="65"/>
      <c r="S1695" s="65"/>
      <c r="AI1695" s="64"/>
    </row>
    <row r="1696" spans="1:35" ht="16.5">
      <c r="A1696" s="65"/>
      <c r="B1696" s="65"/>
      <c r="C1696" s="65"/>
      <c r="D1696" s="65"/>
      <c r="E1696" s="65"/>
      <c r="F1696" s="65"/>
      <c r="G1696" s="65"/>
      <c r="H1696" s="65"/>
      <c r="I1696" s="65"/>
      <c r="J1696" s="65"/>
      <c r="K1696" s="65"/>
      <c r="L1696" s="65"/>
      <c r="M1696" s="65"/>
      <c r="N1696" s="65"/>
      <c r="O1696" s="65"/>
      <c r="P1696" s="65"/>
      <c r="Q1696" s="65"/>
      <c r="R1696" s="65"/>
      <c r="S1696" s="65"/>
      <c r="AI1696" s="64"/>
    </row>
    <row r="1697" spans="1:35" ht="16.5">
      <c r="A1697" s="65"/>
      <c r="B1697" s="65"/>
      <c r="C1697" s="65"/>
      <c r="D1697" s="65"/>
      <c r="E1697" s="65"/>
      <c r="F1697" s="65"/>
      <c r="G1697" s="65"/>
      <c r="H1697" s="65"/>
      <c r="I1697" s="65"/>
      <c r="J1697" s="65"/>
      <c r="K1697" s="65"/>
      <c r="L1697" s="65"/>
      <c r="M1697" s="65"/>
      <c r="N1697" s="65"/>
      <c r="O1697" s="65"/>
      <c r="P1697" s="65"/>
      <c r="Q1697" s="65"/>
      <c r="R1697" s="65"/>
      <c r="S1697" s="65"/>
      <c r="AI1697" s="64"/>
    </row>
    <row r="1698" spans="1:35" ht="16.5">
      <c r="A1698" s="65"/>
      <c r="B1698" s="65"/>
      <c r="C1698" s="65"/>
      <c r="D1698" s="65"/>
      <c r="E1698" s="65"/>
      <c r="F1698" s="65"/>
      <c r="G1698" s="65"/>
      <c r="H1698" s="65"/>
      <c r="I1698" s="65"/>
      <c r="J1698" s="65"/>
      <c r="K1698" s="65"/>
      <c r="L1698" s="65"/>
      <c r="M1698" s="65"/>
      <c r="N1698" s="65"/>
      <c r="O1698" s="65"/>
      <c r="P1698" s="65"/>
      <c r="Q1698" s="65"/>
      <c r="R1698" s="65"/>
      <c r="S1698" s="65"/>
      <c r="AI1698" s="64"/>
    </row>
    <row r="1699" spans="1:35" ht="16.5">
      <c r="A1699" s="65"/>
      <c r="B1699" s="65"/>
      <c r="C1699" s="65"/>
      <c r="D1699" s="65"/>
      <c r="E1699" s="65"/>
      <c r="F1699" s="65"/>
      <c r="G1699" s="65"/>
      <c r="H1699" s="65"/>
      <c r="I1699" s="65"/>
      <c r="J1699" s="65"/>
      <c r="K1699" s="65"/>
      <c r="L1699" s="65"/>
      <c r="M1699" s="65"/>
      <c r="N1699" s="65"/>
      <c r="O1699" s="65"/>
      <c r="P1699" s="65"/>
      <c r="Q1699" s="65"/>
      <c r="R1699" s="65"/>
      <c r="S1699" s="65"/>
      <c r="AI1699" s="64"/>
    </row>
    <row r="1700" spans="1:35" ht="16.5">
      <c r="A1700" s="65"/>
      <c r="B1700" s="65"/>
      <c r="C1700" s="65"/>
      <c r="D1700" s="65"/>
      <c r="E1700" s="65"/>
      <c r="F1700" s="65"/>
      <c r="G1700" s="65"/>
      <c r="H1700" s="65"/>
      <c r="I1700" s="65"/>
      <c r="J1700" s="65"/>
      <c r="K1700" s="65"/>
      <c r="L1700" s="65"/>
      <c r="M1700" s="65"/>
      <c r="N1700" s="65"/>
      <c r="O1700" s="65"/>
      <c r="P1700" s="65"/>
      <c r="Q1700" s="65"/>
      <c r="R1700" s="65"/>
      <c r="S1700" s="65"/>
      <c r="AI1700" s="64"/>
    </row>
    <row r="1701" spans="1:35" ht="16.5">
      <c r="A1701" s="65"/>
      <c r="B1701" s="65"/>
      <c r="C1701" s="65"/>
      <c r="D1701" s="65"/>
      <c r="E1701" s="65"/>
      <c r="F1701" s="65"/>
      <c r="G1701" s="65"/>
      <c r="H1701" s="65"/>
      <c r="I1701" s="65"/>
      <c r="J1701" s="65"/>
      <c r="K1701" s="65"/>
      <c r="L1701" s="65"/>
      <c r="M1701" s="65"/>
      <c r="N1701" s="65"/>
      <c r="O1701" s="65"/>
      <c r="P1701" s="65"/>
      <c r="Q1701" s="65"/>
      <c r="R1701" s="65"/>
      <c r="S1701" s="65"/>
      <c r="AI1701" s="64"/>
    </row>
    <row r="1702" spans="1:35" ht="16.5">
      <c r="A1702" s="65"/>
      <c r="B1702" s="65"/>
      <c r="C1702" s="65"/>
      <c r="D1702" s="65"/>
      <c r="E1702" s="65"/>
      <c r="F1702" s="65"/>
      <c r="G1702" s="65"/>
      <c r="H1702" s="65"/>
      <c r="I1702" s="65"/>
      <c r="J1702" s="65"/>
      <c r="K1702" s="65"/>
      <c r="L1702" s="65"/>
      <c r="M1702" s="65"/>
      <c r="N1702" s="65"/>
      <c r="O1702" s="65"/>
      <c r="P1702" s="65"/>
      <c r="Q1702" s="65"/>
      <c r="R1702" s="65"/>
      <c r="S1702" s="65"/>
      <c r="AI1702" s="64"/>
    </row>
    <row r="1703" spans="1:35" ht="16.5">
      <c r="A1703" s="65"/>
      <c r="B1703" s="65"/>
      <c r="C1703" s="65"/>
      <c r="D1703" s="65"/>
      <c r="E1703" s="65"/>
      <c r="F1703" s="65"/>
      <c r="G1703" s="65"/>
      <c r="H1703" s="65"/>
      <c r="I1703" s="65"/>
      <c r="J1703" s="65"/>
      <c r="K1703" s="65"/>
      <c r="L1703" s="65"/>
      <c r="M1703" s="65"/>
      <c r="N1703" s="65"/>
      <c r="O1703" s="65"/>
      <c r="P1703" s="65"/>
      <c r="Q1703" s="65"/>
      <c r="R1703" s="65"/>
      <c r="S1703" s="65"/>
      <c r="AI1703" s="64"/>
    </row>
    <row r="1704" spans="1:35" ht="16.5">
      <c r="A1704" s="65"/>
      <c r="B1704" s="65"/>
      <c r="C1704" s="65"/>
      <c r="D1704" s="65"/>
      <c r="E1704" s="65"/>
      <c r="F1704" s="65"/>
      <c r="G1704" s="65"/>
      <c r="H1704" s="65"/>
      <c r="I1704" s="65"/>
      <c r="J1704" s="65"/>
      <c r="K1704" s="65"/>
      <c r="L1704" s="65"/>
      <c r="M1704" s="65"/>
      <c r="N1704" s="65"/>
      <c r="O1704" s="65"/>
      <c r="P1704" s="65"/>
      <c r="Q1704" s="65"/>
      <c r="R1704" s="65"/>
      <c r="S1704" s="65"/>
      <c r="AI1704" s="64"/>
    </row>
    <row r="1705" spans="1:35" ht="16.5">
      <c r="A1705" s="65"/>
      <c r="B1705" s="65"/>
      <c r="C1705" s="65"/>
      <c r="D1705" s="65"/>
      <c r="E1705" s="65"/>
      <c r="F1705" s="65"/>
      <c r="G1705" s="65"/>
      <c r="H1705" s="65"/>
      <c r="I1705" s="65"/>
      <c r="J1705" s="65"/>
      <c r="K1705" s="65"/>
      <c r="L1705" s="65"/>
      <c r="M1705" s="65"/>
      <c r="N1705" s="65"/>
      <c r="O1705" s="65"/>
      <c r="P1705" s="65"/>
      <c r="Q1705" s="65"/>
      <c r="R1705" s="65"/>
      <c r="S1705" s="65"/>
      <c r="AI1705" s="64"/>
    </row>
    <row r="1706" spans="1:35" ht="16.5">
      <c r="A1706" s="65"/>
      <c r="B1706" s="65"/>
      <c r="C1706" s="65"/>
      <c r="D1706" s="65"/>
      <c r="E1706" s="65"/>
      <c r="F1706" s="65"/>
      <c r="G1706" s="65"/>
      <c r="H1706" s="65"/>
      <c r="I1706" s="65"/>
      <c r="J1706" s="65"/>
      <c r="K1706" s="65"/>
      <c r="L1706" s="65"/>
      <c r="M1706" s="65"/>
      <c r="N1706" s="65"/>
      <c r="O1706" s="65"/>
      <c r="P1706" s="65"/>
      <c r="Q1706" s="65"/>
      <c r="R1706" s="65"/>
      <c r="S1706" s="65"/>
      <c r="AI1706" s="64"/>
    </row>
    <row r="1707" spans="1:35" ht="16.5">
      <c r="A1707" s="65"/>
      <c r="B1707" s="65"/>
      <c r="C1707" s="65"/>
      <c r="D1707" s="65"/>
      <c r="E1707" s="65"/>
      <c r="F1707" s="65"/>
      <c r="G1707" s="65"/>
      <c r="H1707" s="65"/>
      <c r="I1707" s="65"/>
      <c r="J1707" s="65"/>
      <c r="K1707" s="65"/>
      <c r="L1707" s="65"/>
      <c r="M1707" s="65"/>
      <c r="N1707" s="65"/>
      <c r="O1707" s="65"/>
      <c r="P1707" s="65"/>
      <c r="Q1707" s="65"/>
      <c r="R1707" s="65"/>
      <c r="S1707" s="65"/>
      <c r="AI1707" s="64"/>
    </row>
    <row r="1708" spans="1:35" ht="16.5">
      <c r="A1708" s="65"/>
      <c r="B1708" s="65"/>
      <c r="C1708" s="65"/>
      <c r="D1708" s="65"/>
      <c r="E1708" s="65"/>
      <c r="F1708" s="65"/>
      <c r="G1708" s="65"/>
      <c r="H1708" s="65"/>
      <c r="I1708" s="65"/>
      <c r="J1708" s="65"/>
      <c r="K1708" s="65"/>
      <c r="L1708" s="65"/>
      <c r="M1708" s="65"/>
      <c r="N1708" s="65"/>
      <c r="O1708" s="65"/>
      <c r="P1708" s="65"/>
      <c r="Q1708" s="65"/>
      <c r="R1708" s="65"/>
      <c r="S1708" s="65"/>
      <c r="AI1708" s="64"/>
    </row>
    <row r="1709" spans="1:35" ht="16.5">
      <c r="A1709" s="65"/>
      <c r="B1709" s="65"/>
      <c r="C1709" s="65"/>
      <c r="D1709" s="65"/>
      <c r="E1709" s="65"/>
      <c r="F1709" s="65"/>
      <c r="G1709" s="65"/>
      <c r="H1709" s="65"/>
      <c r="I1709" s="65"/>
      <c r="J1709" s="65"/>
      <c r="K1709" s="65"/>
      <c r="L1709" s="65"/>
      <c r="M1709" s="65"/>
      <c r="N1709" s="65"/>
      <c r="O1709" s="65"/>
      <c r="P1709" s="65"/>
      <c r="Q1709" s="65"/>
      <c r="R1709" s="65"/>
      <c r="S1709" s="65"/>
      <c r="AI1709" s="64"/>
    </row>
    <row r="1710" spans="1:35" ht="16.5">
      <c r="A1710" s="65"/>
      <c r="B1710" s="65"/>
      <c r="C1710" s="65"/>
      <c r="D1710" s="65"/>
      <c r="E1710" s="65"/>
      <c r="F1710" s="65"/>
      <c r="G1710" s="65"/>
      <c r="H1710" s="65"/>
      <c r="I1710" s="65"/>
      <c r="J1710" s="65"/>
      <c r="K1710" s="65"/>
      <c r="L1710" s="65"/>
      <c r="M1710" s="65"/>
      <c r="N1710" s="65"/>
      <c r="O1710" s="65"/>
      <c r="P1710" s="65"/>
      <c r="Q1710" s="65"/>
      <c r="R1710" s="65"/>
      <c r="S1710" s="65"/>
      <c r="AI1710" s="64"/>
    </row>
    <row r="1711" spans="1:35" ht="16.5">
      <c r="A1711" s="65"/>
      <c r="B1711" s="65"/>
      <c r="C1711" s="65"/>
      <c r="D1711" s="65"/>
      <c r="E1711" s="65"/>
      <c r="F1711" s="65"/>
      <c r="G1711" s="65"/>
      <c r="H1711" s="65"/>
      <c r="I1711" s="65"/>
      <c r="J1711" s="65"/>
      <c r="K1711" s="65"/>
      <c r="L1711" s="65"/>
      <c r="M1711" s="65"/>
      <c r="N1711" s="65"/>
      <c r="O1711" s="65"/>
      <c r="P1711" s="65"/>
      <c r="Q1711" s="65"/>
      <c r="R1711" s="65"/>
      <c r="S1711" s="65"/>
      <c r="AI1711" s="64"/>
    </row>
    <row r="1712" spans="1:35" ht="16.5">
      <c r="A1712" s="65"/>
      <c r="B1712" s="65"/>
      <c r="C1712" s="65"/>
      <c r="D1712" s="65"/>
      <c r="E1712" s="65"/>
      <c r="F1712" s="65"/>
      <c r="G1712" s="65"/>
      <c r="H1712" s="65"/>
      <c r="I1712" s="65"/>
      <c r="J1712" s="65"/>
      <c r="K1712" s="65"/>
      <c r="L1712" s="65"/>
      <c r="M1712" s="65"/>
      <c r="N1712" s="65"/>
      <c r="O1712" s="65"/>
      <c r="P1712" s="65"/>
      <c r="Q1712" s="65"/>
      <c r="R1712" s="65"/>
      <c r="S1712" s="65"/>
      <c r="AI1712" s="64"/>
    </row>
    <row r="1713" spans="1:35" ht="16.5">
      <c r="A1713" s="65"/>
      <c r="B1713" s="65"/>
      <c r="C1713" s="65"/>
      <c r="D1713" s="65"/>
      <c r="E1713" s="65"/>
      <c r="F1713" s="65"/>
      <c r="G1713" s="65"/>
      <c r="H1713" s="65"/>
      <c r="I1713" s="65"/>
      <c r="J1713" s="65"/>
      <c r="K1713" s="65"/>
      <c r="L1713" s="65"/>
      <c r="M1713" s="65"/>
      <c r="N1713" s="65"/>
      <c r="O1713" s="65"/>
      <c r="P1713" s="65"/>
      <c r="Q1713" s="65"/>
      <c r="R1713" s="65"/>
      <c r="S1713" s="65"/>
      <c r="AI1713" s="64"/>
    </row>
    <row r="1714" spans="1:35" ht="16.5">
      <c r="A1714" s="65"/>
      <c r="B1714" s="65"/>
      <c r="C1714" s="65"/>
      <c r="D1714" s="65"/>
      <c r="E1714" s="65"/>
      <c r="F1714" s="65"/>
      <c r="G1714" s="65"/>
      <c r="H1714" s="65"/>
      <c r="I1714" s="65"/>
      <c r="J1714" s="65"/>
      <c r="K1714" s="65"/>
      <c r="L1714" s="65"/>
      <c r="M1714" s="65"/>
      <c r="N1714" s="65"/>
      <c r="O1714" s="65"/>
      <c r="P1714" s="65"/>
      <c r="Q1714" s="65"/>
      <c r="R1714" s="65"/>
      <c r="S1714" s="65"/>
      <c r="AI1714" s="64"/>
    </row>
    <row r="1715" spans="1:35" ht="16.5">
      <c r="A1715" s="65"/>
      <c r="B1715" s="65"/>
      <c r="C1715" s="65"/>
      <c r="D1715" s="65"/>
      <c r="E1715" s="65"/>
      <c r="F1715" s="65"/>
      <c r="G1715" s="65"/>
      <c r="H1715" s="65"/>
      <c r="I1715" s="65"/>
      <c r="J1715" s="65"/>
      <c r="K1715" s="65"/>
      <c r="L1715" s="65"/>
      <c r="M1715" s="65"/>
      <c r="N1715" s="65"/>
      <c r="O1715" s="65"/>
      <c r="P1715" s="65"/>
      <c r="Q1715" s="65"/>
      <c r="R1715" s="65"/>
      <c r="S1715" s="65"/>
      <c r="AI1715" s="64"/>
    </row>
    <row r="1716" spans="1:35" ht="16.5">
      <c r="A1716" s="65"/>
      <c r="B1716" s="65"/>
      <c r="C1716" s="65"/>
      <c r="D1716" s="65"/>
      <c r="E1716" s="65"/>
      <c r="F1716" s="65"/>
      <c r="G1716" s="65"/>
      <c r="H1716" s="65"/>
      <c r="I1716" s="65"/>
      <c r="J1716" s="65"/>
      <c r="K1716" s="65"/>
      <c r="L1716" s="65"/>
      <c r="M1716" s="65"/>
      <c r="N1716" s="65"/>
      <c r="O1716" s="65"/>
      <c r="P1716" s="65"/>
      <c r="Q1716" s="65"/>
      <c r="R1716" s="65"/>
      <c r="S1716" s="65"/>
      <c r="AI1716" s="64"/>
    </row>
    <row r="1717" spans="1:35" ht="16.5">
      <c r="A1717" s="65"/>
      <c r="B1717" s="65"/>
      <c r="C1717" s="65"/>
      <c r="D1717" s="65"/>
      <c r="E1717" s="65"/>
      <c r="F1717" s="65"/>
      <c r="G1717" s="65"/>
      <c r="H1717" s="65"/>
      <c r="I1717" s="65"/>
      <c r="J1717" s="65"/>
      <c r="K1717" s="65"/>
      <c r="L1717" s="65"/>
      <c r="M1717" s="65"/>
      <c r="N1717" s="65"/>
      <c r="O1717" s="65"/>
      <c r="P1717" s="65"/>
      <c r="Q1717" s="65"/>
      <c r="R1717" s="65"/>
      <c r="S1717" s="65"/>
      <c r="AI1717" s="64"/>
    </row>
    <row r="1718" spans="1:35" ht="16.5">
      <c r="A1718" s="65"/>
      <c r="B1718" s="65"/>
      <c r="C1718" s="65"/>
      <c r="D1718" s="65"/>
      <c r="E1718" s="65"/>
      <c r="F1718" s="65"/>
      <c r="G1718" s="65"/>
      <c r="H1718" s="65"/>
      <c r="I1718" s="65"/>
      <c r="J1718" s="65"/>
      <c r="K1718" s="65"/>
      <c r="L1718" s="65"/>
      <c r="M1718" s="65"/>
      <c r="N1718" s="65"/>
      <c r="O1718" s="65"/>
      <c r="P1718" s="65"/>
      <c r="Q1718" s="65"/>
      <c r="R1718" s="65"/>
      <c r="S1718" s="65"/>
      <c r="AI1718" s="64"/>
    </row>
    <row r="1719" spans="1:35" ht="16.5">
      <c r="A1719" s="65"/>
      <c r="B1719" s="65"/>
      <c r="C1719" s="65"/>
      <c r="D1719" s="65"/>
      <c r="E1719" s="65"/>
      <c r="F1719" s="65"/>
      <c r="G1719" s="65"/>
      <c r="H1719" s="65"/>
      <c r="I1719" s="65"/>
      <c r="J1719" s="65"/>
      <c r="K1719" s="65"/>
      <c r="L1719" s="65"/>
      <c r="M1719" s="65"/>
      <c r="N1719" s="65"/>
      <c r="O1719" s="65"/>
      <c r="P1719" s="65"/>
      <c r="Q1719" s="65"/>
      <c r="R1719" s="65"/>
      <c r="S1719" s="65"/>
      <c r="AI1719" s="64"/>
    </row>
    <row r="1720" spans="1:35" ht="16.5">
      <c r="A1720" s="65"/>
      <c r="B1720" s="65"/>
      <c r="C1720" s="65"/>
      <c r="D1720" s="65"/>
      <c r="E1720" s="65"/>
      <c r="F1720" s="65"/>
      <c r="G1720" s="65"/>
      <c r="H1720" s="65"/>
      <c r="I1720" s="65"/>
      <c r="J1720" s="65"/>
      <c r="K1720" s="65"/>
      <c r="L1720" s="65"/>
      <c r="M1720" s="65"/>
      <c r="N1720" s="65"/>
      <c r="O1720" s="65"/>
      <c r="P1720" s="65"/>
      <c r="Q1720" s="65"/>
      <c r="R1720" s="65"/>
      <c r="S1720" s="65"/>
      <c r="AI1720" s="64"/>
    </row>
    <row r="1721" spans="1:35" ht="16.5">
      <c r="A1721" s="65"/>
      <c r="B1721" s="65"/>
      <c r="C1721" s="65"/>
      <c r="D1721" s="65"/>
      <c r="E1721" s="65"/>
      <c r="F1721" s="65"/>
      <c r="G1721" s="65"/>
      <c r="H1721" s="65"/>
      <c r="I1721" s="65"/>
      <c r="J1721" s="65"/>
      <c r="K1721" s="65"/>
      <c r="L1721" s="65"/>
      <c r="M1721" s="65"/>
      <c r="N1721" s="65"/>
      <c r="O1721" s="65"/>
      <c r="P1721" s="65"/>
      <c r="Q1721" s="65"/>
      <c r="R1721" s="65"/>
      <c r="S1721" s="65"/>
      <c r="AI1721" s="64"/>
    </row>
    <row r="1722" spans="1:35" ht="16.5">
      <c r="A1722" s="65"/>
      <c r="B1722" s="65"/>
      <c r="C1722" s="65"/>
      <c r="D1722" s="65"/>
      <c r="E1722" s="65"/>
      <c r="F1722" s="65"/>
      <c r="G1722" s="65"/>
      <c r="H1722" s="65"/>
      <c r="I1722" s="65"/>
      <c r="J1722" s="65"/>
      <c r="K1722" s="65"/>
      <c r="L1722" s="65"/>
      <c r="M1722" s="65"/>
      <c r="N1722" s="65"/>
      <c r="O1722" s="65"/>
      <c r="P1722" s="65"/>
      <c r="Q1722" s="65"/>
      <c r="R1722" s="65"/>
      <c r="S1722" s="65"/>
      <c r="AI1722" s="64"/>
    </row>
    <row r="1723" spans="1:35" ht="16.5">
      <c r="A1723" s="65"/>
      <c r="B1723" s="65"/>
      <c r="C1723" s="65"/>
      <c r="D1723" s="65"/>
      <c r="E1723" s="65"/>
      <c r="F1723" s="65"/>
      <c r="G1723" s="65"/>
      <c r="H1723" s="65"/>
      <c r="I1723" s="65"/>
      <c r="J1723" s="65"/>
      <c r="K1723" s="65"/>
      <c r="L1723" s="65"/>
      <c r="M1723" s="65"/>
      <c r="N1723" s="65"/>
      <c r="O1723" s="65"/>
      <c r="P1723" s="65"/>
      <c r="Q1723" s="65"/>
      <c r="R1723" s="65"/>
      <c r="S1723" s="65"/>
      <c r="AI1723" s="64"/>
    </row>
    <row r="1724" spans="1:35" ht="16.5">
      <c r="A1724" s="65"/>
      <c r="B1724" s="65"/>
      <c r="C1724" s="65"/>
      <c r="D1724" s="65"/>
      <c r="E1724" s="65"/>
      <c r="F1724" s="65"/>
      <c r="G1724" s="65"/>
      <c r="H1724" s="65"/>
      <c r="I1724" s="65"/>
      <c r="J1724" s="65"/>
      <c r="K1724" s="65"/>
      <c r="L1724" s="65"/>
      <c r="M1724" s="65"/>
      <c r="N1724" s="65"/>
      <c r="O1724" s="65"/>
      <c r="P1724" s="65"/>
      <c r="Q1724" s="65"/>
      <c r="R1724" s="65"/>
      <c r="S1724" s="65"/>
      <c r="AI1724" s="64"/>
    </row>
    <row r="1725" spans="1:35" ht="16.5">
      <c r="A1725" s="65"/>
      <c r="B1725" s="65"/>
      <c r="C1725" s="65"/>
      <c r="D1725" s="65"/>
      <c r="E1725" s="65"/>
      <c r="F1725" s="65"/>
      <c r="G1725" s="65"/>
      <c r="H1725" s="65"/>
      <c r="I1725" s="65"/>
      <c r="J1725" s="65"/>
      <c r="K1725" s="65"/>
      <c r="L1725" s="65"/>
      <c r="M1725" s="65"/>
      <c r="N1725" s="65"/>
      <c r="O1725" s="65"/>
      <c r="P1725" s="65"/>
      <c r="Q1725" s="65"/>
      <c r="R1725" s="65"/>
      <c r="S1725" s="65"/>
      <c r="AI1725" s="64"/>
    </row>
    <row r="1726" spans="1:35" ht="16.5">
      <c r="A1726" s="65"/>
      <c r="B1726" s="65"/>
      <c r="C1726" s="65"/>
      <c r="D1726" s="65"/>
      <c r="E1726" s="65"/>
      <c r="F1726" s="65"/>
      <c r="G1726" s="65"/>
      <c r="H1726" s="65"/>
      <c r="I1726" s="65"/>
      <c r="J1726" s="65"/>
      <c r="K1726" s="65"/>
      <c r="L1726" s="65"/>
      <c r="M1726" s="65"/>
      <c r="N1726" s="65"/>
      <c r="O1726" s="65"/>
      <c r="P1726" s="65"/>
      <c r="Q1726" s="65"/>
      <c r="R1726" s="65"/>
      <c r="S1726" s="65"/>
      <c r="AI1726" s="64"/>
    </row>
    <row r="1727" spans="1:35" ht="16.5">
      <c r="A1727" s="65"/>
      <c r="B1727" s="65"/>
      <c r="C1727" s="65"/>
      <c r="D1727" s="65"/>
      <c r="E1727" s="65"/>
      <c r="F1727" s="65"/>
      <c r="G1727" s="65"/>
      <c r="H1727" s="65"/>
      <c r="I1727" s="65"/>
      <c r="J1727" s="65"/>
      <c r="K1727" s="65"/>
      <c r="L1727" s="65"/>
      <c r="M1727" s="65"/>
      <c r="N1727" s="65"/>
      <c r="O1727" s="65"/>
      <c r="P1727" s="65"/>
      <c r="Q1727" s="65"/>
      <c r="R1727" s="65"/>
      <c r="S1727" s="65"/>
      <c r="AI1727" s="64"/>
    </row>
    <row r="1728" spans="1:35" ht="16.5">
      <c r="A1728" s="65"/>
      <c r="B1728" s="65"/>
      <c r="C1728" s="65"/>
      <c r="D1728" s="65"/>
      <c r="E1728" s="65"/>
      <c r="F1728" s="65"/>
      <c r="G1728" s="65"/>
      <c r="H1728" s="65"/>
      <c r="I1728" s="65"/>
      <c r="J1728" s="65"/>
      <c r="K1728" s="65"/>
      <c r="L1728" s="65"/>
      <c r="M1728" s="65"/>
      <c r="N1728" s="65"/>
      <c r="O1728" s="65"/>
      <c r="P1728" s="65"/>
      <c r="Q1728" s="65"/>
      <c r="R1728" s="65"/>
      <c r="S1728" s="65"/>
      <c r="AI1728" s="64"/>
    </row>
    <row r="1729" spans="1:35" ht="16.5">
      <c r="A1729" s="65"/>
      <c r="B1729" s="65"/>
      <c r="C1729" s="65"/>
      <c r="D1729" s="65"/>
      <c r="E1729" s="65"/>
      <c r="F1729" s="65"/>
      <c r="G1729" s="65"/>
      <c r="H1729" s="65"/>
      <c r="I1729" s="65"/>
      <c r="J1729" s="65"/>
      <c r="K1729" s="65"/>
      <c r="L1729" s="65"/>
      <c r="M1729" s="65"/>
      <c r="N1729" s="65"/>
      <c r="O1729" s="65"/>
      <c r="P1729" s="65"/>
      <c r="Q1729" s="65"/>
      <c r="R1729" s="65"/>
      <c r="S1729" s="65"/>
      <c r="AI1729" s="64"/>
    </row>
    <row r="1730" spans="1:35" ht="16.5">
      <c r="A1730" s="65"/>
      <c r="B1730" s="65"/>
      <c r="C1730" s="65"/>
      <c r="D1730" s="65"/>
      <c r="E1730" s="65"/>
      <c r="F1730" s="65"/>
      <c r="G1730" s="65"/>
      <c r="H1730" s="65"/>
      <c r="I1730" s="65"/>
      <c r="J1730" s="65"/>
      <c r="K1730" s="65"/>
      <c r="L1730" s="65"/>
      <c r="M1730" s="65"/>
      <c r="N1730" s="65"/>
      <c r="O1730" s="65"/>
      <c r="P1730" s="65"/>
      <c r="Q1730" s="65"/>
      <c r="R1730" s="65"/>
      <c r="S1730" s="65"/>
      <c r="AI1730" s="64"/>
    </row>
    <row r="1731" spans="1:35" ht="16.5">
      <c r="A1731" s="65"/>
      <c r="B1731" s="65"/>
      <c r="C1731" s="65"/>
      <c r="D1731" s="65"/>
      <c r="E1731" s="65"/>
      <c r="F1731" s="65"/>
      <c r="G1731" s="65"/>
      <c r="H1731" s="65"/>
      <c r="I1731" s="65"/>
      <c r="J1731" s="65"/>
      <c r="K1731" s="65"/>
      <c r="L1731" s="65"/>
      <c r="M1731" s="65"/>
      <c r="N1731" s="65"/>
      <c r="O1731" s="65"/>
      <c r="P1731" s="65"/>
      <c r="Q1731" s="65"/>
      <c r="R1731" s="65"/>
      <c r="S1731" s="65"/>
      <c r="AI1731" s="64"/>
    </row>
    <row r="1732" spans="1:35" ht="16.5">
      <c r="A1732" s="65"/>
      <c r="B1732" s="65"/>
      <c r="C1732" s="65"/>
      <c r="D1732" s="65"/>
      <c r="E1732" s="65"/>
      <c r="F1732" s="65"/>
      <c r="G1732" s="65"/>
      <c r="H1732" s="65"/>
      <c r="I1732" s="65"/>
      <c r="J1732" s="65"/>
      <c r="K1732" s="65"/>
      <c r="L1732" s="65"/>
      <c r="M1732" s="65"/>
      <c r="N1732" s="65"/>
      <c r="O1732" s="65"/>
      <c r="P1732" s="65"/>
      <c r="Q1732" s="65"/>
      <c r="R1732" s="65"/>
      <c r="S1732" s="65"/>
      <c r="AI1732" s="64"/>
    </row>
    <row r="1733" spans="1:35" ht="16.5">
      <c r="A1733" s="65"/>
      <c r="B1733" s="65"/>
      <c r="C1733" s="65"/>
      <c r="D1733" s="65"/>
      <c r="E1733" s="65"/>
      <c r="F1733" s="65"/>
      <c r="G1733" s="65"/>
      <c r="H1733" s="65"/>
      <c r="I1733" s="65"/>
      <c r="J1733" s="65"/>
      <c r="K1733" s="65"/>
      <c r="L1733" s="65"/>
      <c r="M1733" s="65"/>
      <c r="N1733" s="65"/>
      <c r="O1733" s="65"/>
      <c r="P1733" s="65"/>
      <c r="Q1733" s="65"/>
      <c r="R1733" s="65"/>
      <c r="S1733" s="65"/>
      <c r="AI1733" s="64"/>
    </row>
    <row r="1734" spans="1:35" ht="16.5">
      <c r="A1734" s="65"/>
      <c r="B1734" s="65"/>
      <c r="C1734" s="65"/>
      <c r="D1734" s="65"/>
      <c r="E1734" s="65"/>
      <c r="F1734" s="65"/>
      <c r="G1734" s="65"/>
      <c r="H1734" s="65"/>
      <c r="I1734" s="65"/>
      <c r="J1734" s="65"/>
      <c r="K1734" s="65"/>
      <c r="L1734" s="65"/>
      <c r="M1734" s="65"/>
      <c r="N1734" s="65"/>
      <c r="O1734" s="65"/>
      <c r="P1734" s="65"/>
      <c r="Q1734" s="65"/>
      <c r="R1734" s="65"/>
      <c r="S1734" s="65"/>
      <c r="AI1734" s="64"/>
    </row>
    <row r="1735" spans="1:35" ht="16.5">
      <c r="A1735" s="65"/>
      <c r="B1735" s="65"/>
      <c r="C1735" s="65"/>
      <c r="D1735" s="65"/>
      <c r="E1735" s="65"/>
      <c r="F1735" s="65"/>
      <c r="G1735" s="65"/>
      <c r="H1735" s="65"/>
      <c r="I1735" s="65"/>
      <c r="J1735" s="65"/>
      <c r="K1735" s="65"/>
      <c r="L1735" s="65"/>
      <c r="M1735" s="65"/>
      <c r="N1735" s="65"/>
      <c r="O1735" s="65"/>
      <c r="P1735" s="65"/>
      <c r="Q1735" s="65"/>
      <c r="R1735" s="65"/>
      <c r="S1735" s="65"/>
      <c r="AI1735" s="64"/>
    </row>
    <row r="1736" spans="1:35" ht="16.5">
      <c r="A1736" s="65"/>
      <c r="B1736" s="65"/>
      <c r="C1736" s="65"/>
      <c r="D1736" s="65"/>
      <c r="E1736" s="65"/>
      <c r="F1736" s="65"/>
      <c r="G1736" s="65"/>
      <c r="H1736" s="65"/>
      <c r="I1736" s="65"/>
      <c r="J1736" s="65"/>
      <c r="K1736" s="65"/>
      <c r="L1736" s="65"/>
      <c r="M1736" s="65"/>
      <c r="N1736" s="65"/>
      <c r="O1736" s="65"/>
      <c r="P1736" s="65"/>
      <c r="Q1736" s="65"/>
      <c r="R1736" s="65"/>
      <c r="S1736" s="65"/>
      <c r="AI1736" s="64"/>
    </row>
    <row r="1737" spans="1:35" ht="16.5">
      <c r="A1737" s="65"/>
      <c r="B1737" s="65"/>
      <c r="C1737" s="65"/>
      <c r="D1737" s="65"/>
      <c r="E1737" s="65"/>
      <c r="F1737" s="65"/>
      <c r="G1737" s="65"/>
      <c r="H1737" s="65"/>
      <c r="I1737" s="65"/>
      <c r="J1737" s="65"/>
      <c r="K1737" s="65"/>
      <c r="L1737" s="65"/>
      <c r="M1737" s="65"/>
      <c r="N1737" s="65"/>
      <c r="O1737" s="65"/>
      <c r="P1737" s="65"/>
      <c r="Q1737" s="65"/>
      <c r="R1737" s="65"/>
      <c r="S1737" s="65"/>
      <c r="AI1737" s="64"/>
    </row>
    <row r="1738" spans="1:35" ht="16.5">
      <c r="A1738" s="65"/>
      <c r="B1738" s="65"/>
      <c r="C1738" s="65"/>
      <c r="D1738" s="65"/>
      <c r="E1738" s="65"/>
      <c r="F1738" s="65"/>
      <c r="G1738" s="65"/>
      <c r="H1738" s="65"/>
      <c r="I1738" s="65"/>
      <c r="J1738" s="65"/>
      <c r="K1738" s="65"/>
      <c r="L1738" s="65"/>
      <c r="M1738" s="65"/>
      <c r="N1738" s="65"/>
      <c r="O1738" s="65"/>
      <c r="P1738" s="65"/>
      <c r="Q1738" s="65"/>
      <c r="R1738" s="65"/>
      <c r="S1738" s="65"/>
      <c r="AI1738" s="64"/>
    </row>
    <row r="1739" spans="1:35" ht="16.5">
      <c r="A1739" s="65"/>
      <c r="B1739" s="65"/>
      <c r="C1739" s="65"/>
      <c r="D1739" s="65"/>
      <c r="E1739" s="65"/>
      <c r="F1739" s="65"/>
      <c r="G1739" s="65"/>
      <c r="H1739" s="65"/>
      <c r="I1739" s="65"/>
      <c r="J1739" s="65"/>
      <c r="K1739" s="65"/>
      <c r="L1739" s="65"/>
      <c r="M1739" s="65"/>
      <c r="N1739" s="65"/>
      <c r="O1739" s="65"/>
      <c r="P1739" s="65"/>
      <c r="Q1739" s="65"/>
      <c r="R1739" s="65"/>
      <c r="S1739" s="65"/>
      <c r="AI1739" s="64"/>
    </row>
    <row r="1740" spans="1:35" ht="16.5">
      <c r="A1740" s="65"/>
      <c r="B1740" s="65"/>
      <c r="C1740" s="65"/>
      <c r="D1740" s="65"/>
      <c r="E1740" s="65"/>
      <c r="F1740" s="65"/>
      <c r="G1740" s="65"/>
      <c r="H1740" s="65"/>
      <c r="I1740" s="65"/>
      <c r="J1740" s="65"/>
      <c r="K1740" s="65"/>
      <c r="L1740" s="65"/>
      <c r="M1740" s="65"/>
      <c r="N1740" s="65"/>
      <c r="O1740" s="65"/>
      <c r="P1740" s="65"/>
      <c r="Q1740" s="65"/>
      <c r="R1740" s="65"/>
      <c r="S1740" s="65"/>
      <c r="AI1740" s="64"/>
    </row>
    <row r="1741" spans="1:35" ht="16.5">
      <c r="A1741" s="65"/>
      <c r="B1741" s="65"/>
      <c r="C1741" s="65"/>
      <c r="D1741" s="65"/>
      <c r="E1741" s="65"/>
      <c r="F1741" s="65"/>
      <c r="G1741" s="65"/>
      <c r="H1741" s="65"/>
      <c r="I1741" s="65"/>
      <c r="J1741" s="65"/>
      <c r="K1741" s="65"/>
      <c r="L1741" s="65"/>
      <c r="M1741" s="65"/>
      <c r="N1741" s="65"/>
      <c r="O1741" s="65"/>
      <c r="P1741" s="65"/>
      <c r="Q1741" s="65"/>
      <c r="R1741" s="65"/>
      <c r="S1741" s="65"/>
      <c r="AI1741" s="64"/>
    </row>
    <row r="1742" spans="1:35" ht="16.5">
      <c r="A1742" s="65"/>
      <c r="B1742" s="65"/>
      <c r="C1742" s="65"/>
      <c r="D1742" s="65"/>
      <c r="E1742" s="65"/>
      <c r="F1742" s="65"/>
      <c r="G1742" s="65"/>
      <c r="H1742" s="65"/>
      <c r="I1742" s="65"/>
      <c r="J1742" s="65"/>
      <c r="K1742" s="65"/>
      <c r="L1742" s="65"/>
      <c r="M1742" s="65"/>
      <c r="N1742" s="65"/>
      <c r="O1742" s="65"/>
      <c r="P1742" s="65"/>
      <c r="Q1742" s="65"/>
      <c r="R1742" s="65"/>
      <c r="S1742" s="65"/>
      <c r="AI1742" s="64"/>
    </row>
    <row r="1743" spans="1:35" ht="16.5">
      <c r="A1743" s="65"/>
      <c r="B1743" s="65"/>
      <c r="C1743" s="65"/>
      <c r="D1743" s="65"/>
      <c r="E1743" s="65"/>
      <c r="F1743" s="65"/>
      <c r="G1743" s="65"/>
      <c r="H1743" s="65"/>
      <c r="I1743" s="65"/>
      <c r="J1743" s="65"/>
      <c r="K1743" s="65"/>
      <c r="L1743" s="65"/>
      <c r="M1743" s="65"/>
      <c r="N1743" s="65"/>
      <c r="O1743" s="65"/>
      <c r="P1743" s="65"/>
      <c r="Q1743" s="65"/>
      <c r="R1743" s="65"/>
      <c r="S1743" s="65"/>
      <c r="AI1743" s="64"/>
    </row>
    <row r="1744" spans="1:35" ht="16.5">
      <c r="A1744" s="65"/>
      <c r="B1744" s="65"/>
      <c r="C1744" s="65"/>
      <c r="D1744" s="65"/>
      <c r="E1744" s="65"/>
      <c r="F1744" s="65"/>
      <c r="G1744" s="65"/>
      <c r="H1744" s="65"/>
      <c r="I1744" s="65"/>
      <c r="J1744" s="65"/>
      <c r="K1744" s="65"/>
      <c r="L1744" s="65"/>
      <c r="M1744" s="65"/>
      <c r="N1744" s="65"/>
      <c r="O1744" s="65"/>
      <c r="P1744" s="65"/>
      <c r="Q1744" s="65"/>
      <c r="R1744" s="65"/>
      <c r="S1744" s="65"/>
      <c r="AI1744" s="64"/>
    </row>
    <row r="1745" spans="1:35" ht="16.5">
      <c r="A1745" s="65"/>
      <c r="B1745" s="65"/>
      <c r="C1745" s="65"/>
      <c r="D1745" s="65"/>
      <c r="E1745" s="65"/>
      <c r="F1745" s="65"/>
      <c r="G1745" s="65"/>
      <c r="H1745" s="65"/>
      <c r="I1745" s="65"/>
      <c r="J1745" s="65"/>
      <c r="K1745" s="65"/>
      <c r="L1745" s="65"/>
      <c r="M1745" s="65"/>
      <c r="N1745" s="65"/>
      <c r="O1745" s="65"/>
      <c r="P1745" s="65"/>
      <c r="Q1745" s="65"/>
      <c r="R1745" s="65"/>
      <c r="S1745" s="65"/>
      <c r="AI1745" s="64"/>
    </row>
    <row r="1746" spans="1:35" ht="16.5">
      <c r="A1746" s="65"/>
      <c r="B1746" s="65"/>
      <c r="C1746" s="65"/>
      <c r="D1746" s="65"/>
      <c r="E1746" s="65"/>
      <c r="F1746" s="65"/>
      <c r="G1746" s="65"/>
      <c r="H1746" s="65"/>
      <c r="I1746" s="65"/>
      <c r="J1746" s="65"/>
      <c r="K1746" s="65"/>
      <c r="L1746" s="65"/>
      <c r="M1746" s="65"/>
      <c r="N1746" s="65"/>
      <c r="O1746" s="65"/>
      <c r="P1746" s="65"/>
      <c r="Q1746" s="65"/>
      <c r="R1746" s="65"/>
      <c r="S1746" s="65"/>
      <c r="AI1746" s="64"/>
    </row>
    <row r="1747" spans="1:35" ht="16.5">
      <c r="A1747" s="65"/>
      <c r="B1747" s="65"/>
      <c r="C1747" s="65"/>
      <c r="D1747" s="65"/>
      <c r="E1747" s="65"/>
      <c r="F1747" s="65"/>
      <c r="G1747" s="65"/>
      <c r="H1747" s="65"/>
      <c r="I1747" s="65"/>
      <c r="J1747" s="65"/>
      <c r="K1747" s="65"/>
      <c r="L1747" s="65"/>
      <c r="M1747" s="65"/>
      <c r="N1747" s="65"/>
      <c r="O1747" s="65"/>
      <c r="P1747" s="65"/>
      <c r="Q1747" s="65"/>
      <c r="R1747" s="65"/>
      <c r="S1747" s="65"/>
      <c r="AI1747" s="64"/>
    </row>
    <row r="1748" spans="1:35" ht="16.5">
      <c r="A1748" s="65"/>
      <c r="B1748" s="65"/>
      <c r="C1748" s="65"/>
      <c r="D1748" s="65"/>
      <c r="E1748" s="65"/>
      <c r="F1748" s="65"/>
      <c r="G1748" s="65"/>
      <c r="H1748" s="65"/>
      <c r="I1748" s="65"/>
      <c r="J1748" s="65"/>
      <c r="K1748" s="65"/>
      <c r="L1748" s="65"/>
      <c r="M1748" s="65"/>
      <c r="N1748" s="65"/>
      <c r="O1748" s="65"/>
      <c r="P1748" s="65"/>
      <c r="Q1748" s="65"/>
      <c r="R1748" s="65"/>
      <c r="S1748" s="65"/>
      <c r="AI1748" s="64"/>
    </row>
    <row r="1749" spans="1:35" ht="16.5">
      <c r="A1749" s="65"/>
      <c r="B1749" s="65"/>
      <c r="C1749" s="65"/>
      <c r="D1749" s="65"/>
      <c r="E1749" s="65"/>
      <c r="F1749" s="65"/>
      <c r="G1749" s="65"/>
      <c r="H1749" s="65"/>
      <c r="I1749" s="65"/>
      <c r="J1749" s="65"/>
      <c r="K1749" s="65"/>
      <c r="L1749" s="65"/>
      <c r="M1749" s="65"/>
      <c r="N1749" s="65"/>
      <c r="O1749" s="65"/>
      <c r="P1749" s="65"/>
      <c r="Q1749" s="65"/>
      <c r="R1749" s="65"/>
      <c r="S1749" s="65"/>
      <c r="AI1749" s="64"/>
    </row>
    <row r="1750" spans="1:35" ht="16.5">
      <c r="A1750" s="65"/>
      <c r="B1750" s="65"/>
      <c r="C1750" s="65"/>
      <c r="D1750" s="65"/>
      <c r="E1750" s="65"/>
      <c r="F1750" s="65"/>
      <c r="G1750" s="65"/>
      <c r="H1750" s="65"/>
      <c r="I1750" s="65"/>
      <c r="J1750" s="65"/>
      <c r="K1750" s="65"/>
      <c r="L1750" s="65"/>
      <c r="M1750" s="65"/>
      <c r="N1750" s="65"/>
      <c r="O1750" s="65"/>
      <c r="P1750" s="65"/>
      <c r="Q1750" s="65"/>
      <c r="R1750" s="65"/>
      <c r="S1750" s="65"/>
      <c r="AI1750" s="64"/>
    </row>
    <row r="1751" spans="1:35" ht="16.5">
      <c r="A1751" s="65"/>
      <c r="B1751" s="65"/>
      <c r="C1751" s="65"/>
      <c r="D1751" s="65"/>
      <c r="E1751" s="65"/>
      <c r="F1751" s="65"/>
      <c r="G1751" s="65"/>
      <c r="H1751" s="65"/>
      <c r="I1751" s="65"/>
      <c r="J1751" s="65"/>
      <c r="K1751" s="65"/>
      <c r="L1751" s="65"/>
      <c r="M1751" s="65"/>
      <c r="N1751" s="65"/>
      <c r="O1751" s="65"/>
      <c r="P1751" s="65"/>
      <c r="Q1751" s="65"/>
      <c r="R1751" s="65"/>
      <c r="S1751" s="65"/>
      <c r="AI1751" s="64"/>
    </row>
    <row r="1752" spans="1:35" ht="16.5">
      <c r="A1752" s="65"/>
      <c r="B1752" s="65"/>
      <c r="C1752" s="65"/>
      <c r="D1752" s="65"/>
      <c r="E1752" s="65"/>
      <c r="F1752" s="65"/>
      <c r="G1752" s="65"/>
      <c r="H1752" s="65"/>
      <c r="I1752" s="65"/>
      <c r="J1752" s="65"/>
      <c r="K1752" s="65"/>
      <c r="L1752" s="65"/>
      <c r="M1752" s="65"/>
      <c r="N1752" s="65"/>
      <c r="O1752" s="65"/>
      <c r="P1752" s="65"/>
      <c r="Q1752" s="65"/>
      <c r="R1752" s="65"/>
      <c r="S1752" s="65"/>
      <c r="AI1752" s="64"/>
    </row>
    <row r="1753" spans="1:35" ht="16.5">
      <c r="A1753" s="65"/>
      <c r="B1753" s="65"/>
      <c r="C1753" s="65"/>
      <c r="D1753" s="65"/>
      <c r="E1753" s="65"/>
      <c r="F1753" s="65"/>
      <c r="G1753" s="65"/>
      <c r="H1753" s="65"/>
      <c r="I1753" s="65"/>
      <c r="J1753" s="65"/>
      <c r="K1753" s="65"/>
      <c r="L1753" s="65"/>
      <c r="M1753" s="65"/>
      <c r="N1753" s="65"/>
      <c r="O1753" s="65"/>
      <c r="P1753" s="65"/>
      <c r="Q1753" s="65"/>
      <c r="R1753" s="65"/>
      <c r="S1753" s="65"/>
      <c r="AI1753" s="64"/>
    </row>
    <row r="1754" spans="1:35" ht="16.5">
      <c r="A1754" s="65"/>
      <c r="B1754" s="65"/>
      <c r="C1754" s="65"/>
      <c r="D1754" s="65"/>
      <c r="E1754" s="65"/>
      <c r="F1754" s="65"/>
      <c r="G1754" s="65"/>
      <c r="H1754" s="65"/>
      <c r="I1754" s="65"/>
      <c r="J1754" s="65"/>
      <c r="K1754" s="65"/>
      <c r="L1754" s="65"/>
      <c r="M1754" s="65"/>
      <c r="N1754" s="65"/>
      <c r="O1754" s="65"/>
      <c r="P1754" s="65"/>
      <c r="Q1754" s="65"/>
      <c r="R1754" s="65"/>
      <c r="S1754" s="65"/>
      <c r="AI1754" s="64"/>
    </row>
    <row r="1755" spans="1:35" ht="16.5">
      <c r="A1755" s="65"/>
      <c r="B1755" s="65"/>
      <c r="C1755" s="65"/>
      <c r="D1755" s="65"/>
      <c r="E1755" s="65"/>
      <c r="F1755" s="65"/>
      <c r="G1755" s="65"/>
      <c r="H1755" s="65"/>
      <c r="I1755" s="65"/>
      <c r="J1755" s="65"/>
      <c r="K1755" s="65"/>
      <c r="L1755" s="65"/>
      <c r="M1755" s="65"/>
      <c r="N1755" s="65"/>
      <c r="O1755" s="65"/>
      <c r="P1755" s="65"/>
      <c r="Q1755" s="65"/>
      <c r="R1755" s="65"/>
      <c r="S1755" s="65"/>
      <c r="AI1755" s="64"/>
    </row>
    <row r="1756" spans="1:35" ht="16.5">
      <c r="A1756" s="65"/>
      <c r="B1756" s="65"/>
      <c r="C1756" s="65"/>
      <c r="D1756" s="65"/>
      <c r="E1756" s="65"/>
      <c r="F1756" s="65"/>
      <c r="G1756" s="65"/>
      <c r="H1756" s="65"/>
      <c r="I1756" s="65"/>
      <c r="J1756" s="65"/>
      <c r="K1756" s="65"/>
      <c r="L1756" s="65"/>
      <c r="M1756" s="65"/>
      <c r="N1756" s="65"/>
      <c r="O1756" s="65"/>
      <c r="P1756" s="65"/>
      <c r="Q1756" s="65"/>
      <c r="R1756" s="65"/>
      <c r="S1756" s="65"/>
      <c r="AI1756" s="64"/>
    </row>
    <row r="1757" spans="1:35" ht="16.5">
      <c r="A1757" s="65"/>
      <c r="B1757" s="65"/>
      <c r="C1757" s="65"/>
      <c r="D1757" s="65"/>
      <c r="E1757" s="65"/>
      <c r="F1757" s="65"/>
      <c r="G1757" s="65"/>
      <c r="H1757" s="65"/>
      <c r="I1757" s="65"/>
      <c r="J1757" s="65"/>
      <c r="K1757" s="65"/>
      <c r="L1757" s="65"/>
      <c r="M1757" s="65"/>
      <c r="N1757" s="65"/>
      <c r="O1757" s="65"/>
      <c r="P1757" s="65"/>
      <c r="Q1757" s="65"/>
      <c r="R1757" s="65"/>
      <c r="S1757" s="65"/>
      <c r="AI1757" s="64"/>
    </row>
    <row r="1758" spans="1:35" ht="16.5">
      <c r="A1758" s="65"/>
      <c r="B1758" s="65"/>
      <c r="C1758" s="65"/>
      <c r="D1758" s="65"/>
      <c r="E1758" s="65"/>
      <c r="F1758" s="65"/>
      <c r="G1758" s="65"/>
      <c r="H1758" s="65"/>
      <c r="I1758" s="65"/>
      <c r="J1758" s="65"/>
      <c r="K1758" s="65"/>
      <c r="L1758" s="65"/>
      <c r="M1758" s="65"/>
      <c r="N1758" s="65"/>
      <c r="O1758" s="65"/>
      <c r="P1758" s="65"/>
      <c r="Q1758" s="65"/>
      <c r="R1758" s="65"/>
      <c r="S1758" s="65"/>
      <c r="AI1758" s="64"/>
    </row>
    <row r="1759" spans="1:35" ht="16.5">
      <c r="A1759" s="65"/>
      <c r="B1759" s="65"/>
      <c r="C1759" s="65"/>
      <c r="D1759" s="65"/>
      <c r="E1759" s="65"/>
      <c r="F1759" s="65"/>
      <c r="G1759" s="65"/>
      <c r="H1759" s="65"/>
      <c r="I1759" s="65"/>
      <c r="J1759" s="65"/>
      <c r="K1759" s="65"/>
      <c r="L1759" s="65"/>
      <c r="M1759" s="65"/>
      <c r="N1759" s="65"/>
      <c r="O1759" s="65"/>
      <c r="P1759" s="65"/>
      <c r="Q1759" s="65"/>
      <c r="R1759" s="65"/>
      <c r="S1759" s="65"/>
      <c r="AI1759" s="64"/>
    </row>
    <row r="1760" spans="1:35" ht="16.5">
      <c r="A1760" s="65"/>
      <c r="B1760" s="65"/>
      <c r="C1760" s="65"/>
      <c r="D1760" s="65"/>
      <c r="E1760" s="65"/>
      <c r="F1760" s="65"/>
      <c r="G1760" s="65"/>
      <c r="H1760" s="65"/>
      <c r="I1760" s="65"/>
      <c r="J1760" s="65"/>
      <c r="K1760" s="65"/>
      <c r="L1760" s="65"/>
      <c r="M1760" s="65"/>
      <c r="N1760" s="65"/>
      <c r="O1760" s="65"/>
      <c r="P1760" s="65"/>
      <c r="Q1760" s="65"/>
      <c r="R1760" s="65"/>
      <c r="S1760" s="65"/>
      <c r="AI1760" s="64"/>
    </row>
    <row r="1761" spans="1:35" ht="16.5">
      <c r="A1761" s="65"/>
      <c r="B1761" s="65"/>
      <c r="C1761" s="65"/>
      <c r="D1761" s="65"/>
      <c r="E1761" s="65"/>
      <c r="F1761" s="65"/>
      <c r="G1761" s="65"/>
      <c r="H1761" s="65"/>
      <c r="I1761" s="65"/>
      <c r="J1761" s="65"/>
      <c r="K1761" s="65"/>
      <c r="L1761" s="65"/>
      <c r="M1761" s="65"/>
      <c r="N1761" s="65"/>
      <c r="O1761" s="65"/>
      <c r="P1761" s="65"/>
      <c r="Q1761" s="65"/>
      <c r="R1761" s="65"/>
      <c r="S1761" s="65"/>
      <c r="AI1761" s="64"/>
    </row>
    <row r="1762" spans="1:35" ht="16.5">
      <c r="A1762" s="65"/>
      <c r="B1762" s="65"/>
      <c r="C1762" s="65"/>
      <c r="D1762" s="65"/>
      <c r="E1762" s="65"/>
      <c r="F1762" s="65"/>
      <c r="G1762" s="65"/>
      <c r="H1762" s="65"/>
      <c r="I1762" s="65"/>
      <c r="J1762" s="65"/>
      <c r="K1762" s="65"/>
      <c r="L1762" s="65"/>
      <c r="M1762" s="65"/>
      <c r="N1762" s="65"/>
      <c r="O1762" s="65"/>
      <c r="P1762" s="65"/>
      <c r="Q1762" s="65"/>
      <c r="R1762" s="65"/>
      <c r="S1762" s="65"/>
      <c r="AI1762" s="64"/>
    </row>
    <row r="1763" spans="1:35" ht="16.5">
      <c r="A1763" s="65"/>
      <c r="B1763" s="65"/>
      <c r="C1763" s="65"/>
      <c r="D1763" s="65"/>
      <c r="E1763" s="65"/>
      <c r="F1763" s="65"/>
      <c r="G1763" s="65"/>
      <c r="H1763" s="65"/>
      <c r="I1763" s="65"/>
      <c r="J1763" s="65"/>
      <c r="K1763" s="65"/>
      <c r="L1763" s="65"/>
      <c r="M1763" s="65"/>
      <c r="N1763" s="65"/>
      <c r="O1763" s="65"/>
      <c r="P1763" s="65"/>
      <c r="Q1763" s="65"/>
      <c r="R1763" s="65"/>
      <c r="S1763" s="65"/>
      <c r="AI1763" s="64"/>
    </row>
    <row r="1764" spans="1:35" ht="16.5">
      <c r="A1764" s="65"/>
      <c r="B1764" s="65"/>
      <c r="C1764" s="65"/>
      <c r="D1764" s="65"/>
      <c r="E1764" s="65"/>
      <c r="F1764" s="65"/>
      <c r="G1764" s="65"/>
      <c r="H1764" s="65"/>
      <c r="I1764" s="65"/>
      <c r="J1764" s="65"/>
      <c r="K1764" s="65"/>
      <c r="L1764" s="65"/>
      <c r="M1764" s="65"/>
      <c r="N1764" s="65"/>
      <c r="O1764" s="65"/>
      <c r="P1764" s="65"/>
      <c r="Q1764" s="65"/>
      <c r="R1764" s="65"/>
      <c r="S1764" s="65"/>
      <c r="AI1764" s="64"/>
    </row>
    <row r="1765" spans="1:35" ht="16.5">
      <c r="A1765" s="65"/>
      <c r="B1765" s="65"/>
      <c r="C1765" s="65"/>
      <c r="D1765" s="65"/>
      <c r="E1765" s="65"/>
      <c r="F1765" s="65"/>
      <c r="G1765" s="65"/>
      <c r="H1765" s="65"/>
      <c r="I1765" s="65"/>
      <c r="J1765" s="65"/>
      <c r="K1765" s="65"/>
      <c r="L1765" s="65"/>
      <c r="M1765" s="65"/>
      <c r="N1765" s="65"/>
      <c r="O1765" s="65"/>
      <c r="P1765" s="65"/>
      <c r="Q1765" s="65"/>
      <c r="R1765" s="65"/>
      <c r="S1765" s="65"/>
      <c r="AI1765" s="64"/>
    </row>
    <row r="1766" spans="1:35" ht="16.5">
      <c r="A1766" s="65"/>
      <c r="B1766" s="65"/>
      <c r="C1766" s="65"/>
      <c r="D1766" s="65"/>
      <c r="E1766" s="65"/>
      <c r="F1766" s="65"/>
      <c r="G1766" s="65"/>
      <c r="H1766" s="65"/>
      <c r="I1766" s="65"/>
      <c r="J1766" s="65"/>
      <c r="K1766" s="65"/>
      <c r="L1766" s="65"/>
      <c r="M1766" s="65"/>
      <c r="N1766" s="65"/>
      <c r="O1766" s="65"/>
      <c r="P1766" s="65"/>
      <c r="Q1766" s="65"/>
      <c r="R1766" s="65"/>
      <c r="S1766" s="65"/>
      <c r="AI1766" s="64"/>
    </row>
    <row r="1767" spans="1:35" ht="16.5">
      <c r="A1767" s="65"/>
      <c r="B1767" s="65"/>
      <c r="C1767" s="65"/>
      <c r="D1767" s="65"/>
      <c r="E1767" s="65"/>
      <c r="F1767" s="65"/>
      <c r="G1767" s="65"/>
      <c r="H1767" s="65"/>
      <c r="I1767" s="65"/>
      <c r="J1767" s="65"/>
      <c r="K1767" s="65"/>
      <c r="L1767" s="65"/>
      <c r="M1767" s="65"/>
      <c r="N1767" s="65"/>
      <c r="O1767" s="65"/>
      <c r="P1767" s="65"/>
      <c r="Q1767" s="65"/>
      <c r="R1767" s="65"/>
      <c r="S1767" s="65"/>
      <c r="AI1767" s="64"/>
    </row>
    <row r="1768" spans="1:35" ht="16.5">
      <c r="A1768" s="65"/>
      <c r="B1768" s="65"/>
      <c r="C1768" s="65"/>
      <c r="D1768" s="65"/>
      <c r="E1768" s="65"/>
      <c r="F1768" s="65"/>
      <c r="G1768" s="65"/>
      <c r="H1768" s="65"/>
      <c r="I1768" s="65"/>
      <c r="J1768" s="65"/>
      <c r="K1768" s="65"/>
      <c r="L1768" s="65"/>
      <c r="M1768" s="65"/>
      <c r="N1768" s="65"/>
      <c r="O1768" s="65"/>
      <c r="P1768" s="65"/>
      <c r="Q1768" s="65"/>
      <c r="R1768" s="65"/>
      <c r="S1768" s="65"/>
      <c r="AI1768" s="64"/>
    </row>
    <row r="1769" spans="1:35" ht="16.5">
      <c r="A1769" s="65"/>
      <c r="B1769" s="65"/>
      <c r="C1769" s="65"/>
      <c r="D1769" s="65"/>
      <c r="E1769" s="65"/>
      <c r="F1769" s="65"/>
      <c r="G1769" s="65"/>
      <c r="H1769" s="65"/>
      <c r="I1769" s="65"/>
      <c r="J1769" s="65"/>
      <c r="K1769" s="65"/>
      <c r="L1769" s="65"/>
      <c r="M1769" s="65"/>
      <c r="N1769" s="65"/>
      <c r="O1769" s="65"/>
      <c r="P1769" s="65"/>
      <c r="Q1769" s="65"/>
      <c r="R1769" s="65"/>
      <c r="S1769" s="65"/>
      <c r="AI1769" s="64"/>
    </row>
    <row r="1770" spans="1:35" ht="16.5">
      <c r="A1770" s="65"/>
      <c r="B1770" s="65"/>
      <c r="C1770" s="65"/>
      <c r="D1770" s="65"/>
      <c r="E1770" s="65"/>
      <c r="F1770" s="65"/>
      <c r="G1770" s="65"/>
      <c r="H1770" s="65"/>
      <c r="I1770" s="65"/>
      <c r="J1770" s="65"/>
      <c r="K1770" s="65"/>
      <c r="L1770" s="65"/>
      <c r="M1770" s="65"/>
      <c r="N1770" s="65"/>
      <c r="O1770" s="65"/>
      <c r="P1770" s="65"/>
      <c r="Q1770" s="65"/>
      <c r="R1770" s="65"/>
      <c r="S1770" s="65"/>
      <c r="AI1770" s="64"/>
    </row>
    <row r="1771" spans="1:35" ht="16.5">
      <c r="A1771" s="65"/>
      <c r="B1771" s="65"/>
      <c r="C1771" s="65"/>
      <c r="D1771" s="65"/>
      <c r="E1771" s="65"/>
      <c r="F1771" s="65"/>
      <c r="G1771" s="65"/>
      <c r="H1771" s="65"/>
      <c r="I1771" s="65"/>
      <c r="J1771" s="65"/>
      <c r="K1771" s="65"/>
      <c r="L1771" s="65"/>
      <c r="M1771" s="65"/>
      <c r="N1771" s="65"/>
      <c r="O1771" s="65"/>
      <c r="P1771" s="65"/>
      <c r="Q1771" s="65"/>
      <c r="R1771" s="65"/>
      <c r="S1771" s="65"/>
      <c r="AI1771" s="64"/>
    </row>
    <row r="1772" spans="1:35" ht="16.5">
      <c r="A1772" s="65"/>
      <c r="B1772" s="65"/>
      <c r="C1772" s="65"/>
      <c r="D1772" s="65"/>
      <c r="E1772" s="65"/>
      <c r="F1772" s="65"/>
      <c r="G1772" s="65"/>
      <c r="H1772" s="65"/>
      <c r="I1772" s="65"/>
      <c r="J1772" s="65"/>
      <c r="K1772" s="65"/>
      <c r="L1772" s="65"/>
      <c r="M1772" s="65"/>
      <c r="N1772" s="65"/>
      <c r="O1772" s="65"/>
      <c r="P1772" s="65"/>
      <c r="Q1772" s="65"/>
      <c r="R1772" s="65"/>
      <c r="S1772" s="65"/>
      <c r="AI1772" s="64"/>
    </row>
    <row r="1773" spans="1:35" ht="16.5">
      <c r="A1773" s="65"/>
      <c r="B1773" s="65"/>
      <c r="C1773" s="65"/>
      <c r="D1773" s="65"/>
      <c r="E1773" s="65"/>
      <c r="F1773" s="65"/>
      <c r="G1773" s="65"/>
      <c r="H1773" s="65"/>
      <c r="I1773" s="65"/>
      <c r="J1773" s="65"/>
      <c r="K1773" s="65"/>
      <c r="L1773" s="65"/>
      <c r="M1773" s="65"/>
      <c r="N1773" s="65"/>
      <c r="O1773" s="65"/>
      <c r="P1773" s="65"/>
      <c r="Q1773" s="65"/>
      <c r="R1773" s="65"/>
      <c r="S1773" s="65"/>
      <c r="AI1773" s="64"/>
    </row>
    <row r="1774" spans="1:35" ht="16.5">
      <c r="A1774" s="65"/>
      <c r="B1774" s="65"/>
      <c r="C1774" s="65"/>
      <c r="D1774" s="65"/>
      <c r="E1774" s="65"/>
      <c r="F1774" s="65"/>
      <c r="G1774" s="65"/>
      <c r="H1774" s="65"/>
      <c r="I1774" s="65"/>
      <c r="J1774" s="65"/>
      <c r="K1774" s="65"/>
      <c r="L1774" s="65"/>
      <c r="M1774" s="65"/>
      <c r="N1774" s="65"/>
      <c r="O1774" s="65"/>
      <c r="P1774" s="65"/>
      <c r="Q1774" s="65"/>
      <c r="R1774" s="65"/>
      <c r="S1774" s="65"/>
      <c r="AI1774" s="64"/>
    </row>
    <row r="1775" spans="1:35" ht="16.5">
      <c r="A1775" s="65"/>
      <c r="B1775" s="65"/>
      <c r="C1775" s="65"/>
      <c r="D1775" s="65"/>
      <c r="E1775" s="65"/>
      <c r="F1775" s="65"/>
      <c r="G1775" s="65"/>
      <c r="H1775" s="65"/>
      <c r="I1775" s="65"/>
      <c r="J1775" s="65"/>
      <c r="K1775" s="65"/>
      <c r="L1775" s="65"/>
      <c r="M1775" s="65"/>
      <c r="N1775" s="65"/>
      <c r="O1775" s="65"/>
      <c r="P1775" s="65"/>
      <c r="Q1775" s="65"/>
      <c r="R1775" s="65"/>
      <c r="S1775" s="65"/>
      <c r="AI1775" s="64"/>
    </row>
    <row r="1776" spans="1:35" ht="16.5">
      <c r="A1776" s="65"/>
      <c r="B1776" s="65"/>
      <c r="C1776" s="65"/>
      <c r="D1776" s="65"/>
      <c r="E1776" s="65"/>
      <c r="F1776" s="65"/>
      <c r="G1776" s="65"/>
      <c r="H1776" s="65"/>
      <c r="I1776" s="65"/>
      <c r="J1776" s="65"/>
      <c r="K1776" s="65"/>
      <c r="L1776" s="65"/>
      <c r="M1776" s="65"/>
      <c r="N1776" s="65"/>
      <c r="O1776" s="65"/>
      <c r="P1776" s="65"/>
      <c r="Q1776" s="65"/>
      <c r="R1776" s="65"/>
      <c r="S1776" s="65"/>
      <c r="AI1776" s="64"/>
    </row>
    <row r="1777" spans="1:35" ht="16.5">
      <c r="A1777" s="65"/>
      <c r="B1777" s="65"/>
      <c r="C1777" s="65"/>
      <c r="D1777" s="65"/>
      <c r="E1777" s="65"/>
      <c r="F1777" s="65"/>
      <c r="G1777" s="65"/>
      <c r="H1777" s="65"/>
      <c r="I1777" s="65"/>
      <c r="J1777" s="65"/>
      <c r="K1777" s="65"/>
      <c r="L1777" s="65"/>
      <c r="M1777" s="65"/>
      <c r="N1777" s="65"/>
      <c r="O1777" s="65"/>
      <c r="P1777" s="65"/>
      <c r="Q1777" s="65"/>
      <c r="R1777" s="65"/>
      <c r="S1777" s="65"/>
      <c r="AI1777" s="64"/>
    </row>
    <row r="1778" spans="1:35" ht="16.5">
      <c r="A1778" s="65"/>
      <c r="B1778" s="65"/>
      <c r="C1778" s="65"/>
      <c r="D1778" s="65"/>
      <c r="E1778" s="65"/>
      <c r="F1778" s="65"/>
      <c r="G1778" s="65"/>
      <c r="H1778" s="65"/>
      <c r="I1778" s="65"/>
      <c r="J1778" s="65"/>
      <c r="K1778" s="65"/>
      <c r="L1778" s="65"/>
      <c r="M1778" s="65"/>
      <c r="N1778" s="65"/>
      <c r="O1778" s="65"/>
      <c r="P1778" s="65"/>
      <c r="Q1778" s="65"/>
      <c r="R1778" s="65"/>
      <c r="S1778" s="65"/>
      <c r="AI1778" s="64"/>
    </row>
    <row r="1779" spans="1:35" ht="16.5">
      <c r="A1779" s="65"/>
      <c r="B1779" s="65"/>
      <c r="C1779" s="65"/>
      <c r="D1779" s="65"/>
      <c r="E1779" s="65"/>
      <c r="F1779" s="65"/>
      <c r="G1779" s="65"/>
      <c r="H1779" s="65"/>
      <c r="I1779" s="65"/>
      <c r="J1779" s="65"/>
      <c r="K1779" s="65"/>
      <c r="L1779" s="65"/>
      <c r="M1779" s="65"/>
      <c r="N1779" s="65"/>
      <c r="O1779" s="65"/>
      <c r="P1779" s="65"/>
      <c r="Q1779" s="65"/>
      <c r="R1779" s="65"/>
      <c r="S1779" s="65"/>
      <c r="AI1779" s="64"/>
    </row>
    <row r="1780" spans="1:35" ht="16.5">
      <c r="A1780" s="65"/>
      <c r="B1780" s="65"/>
      <c r="C1780" s="65"/>
      <c r="D1780" s="65"/>
      <c r="E1780" s="65"/>
      <c r="F1780" s="65"/>
      <c r="G1780" s="65"/>
      <c r="H1780" s="65"/>
      <c r="I1780" s="65"/>
      <c r="J1780" s="65"/>
      <c r="K1780" s="65"/>
      <c r="L1780" s="65"/>
      <c r="M1780" s="65"/>
      <c r="N1780" s="65"/>
      <c r="O1780" s="65"/>
      <c r="P1780" s="65"/>
      <c r="Q1780" s="65"/>
      <c r="R1780" s="65"/>
      <c r="S1780" s="65"/>
      <c r="AI1780" s="64"/>
    </row>
    <row r="1781" spans="1:35" ht="16.5">
      <c r="A1781" s="65"/>
      <c r="B1781" s="65"/>
      <c r="C1781" s="65"/>
      <c r="D1781" s="65"/>
      <c r="E1781" s="65"/>
      <c r="F1781" s="65"/>
      <c r="G1781" s="65"/>
      <c r="H1781" s="65"/>
      <c r="I1781" s="65"/>
      <c r="J1781" s="65"/>
      <c r="K1781" s="65"/>
      <c r="L1781" s="65"/>
      <c r="M1781" s="65"/>
      <c r="N1781" s="65"/>
      <c r="O1781" s="65"/>
      <c r="P1781" s="65"/>
      <c r="Q1781" s="65"/>
      <c r="R1781" s="65"/>
      <c r="S1781" s="65"/>
      <c r="AI1781" s="64"/>
    </row>
    <row r="1782" spans="1:35" ht="16.5">
      <c r="A1782" s="65"/>
      <c r="B1782" s="65"/>
      <c r="C1782" s="65"/>
      <c r="D1782" s="65"/>
      <c r="E1782" s="65"/>
      <c r="F1782" s="65"/>
      <c r="G1782" s="65"/>
      <c r="H1782" s="65"/>
      <c r="I1782" s="65"/>
      <c r="J1782" s="65"/>
      <c r="K1782" s="65"/>
      <c r="L1782" s="65"/>
      <c r="M1782" s="65"/>
      <c r="N1782" s="65"/>
      <c r="O1782" s="65"/>
      <c r="P1782" s="65"/>
      <c r="Q1782" s="65"/>
      <c r="R1782" s="65"/>
      <c r="S1782" s="65"/>
      <c r="AI1782" s="64"/>
    </row>
    <row r="1783" spans="1:35" ht="16.5">
      <c r="A1783" s="65"/>
      <c r="B1783" s="65"/>
      <c r="C1783" s="65"/>
      <c r="D1783" s="65"/>
      <c r="E1783" s="65"/>
      <c r="F1783" s="65"/>
      <c r="G1783" s="65"/>
      <c r="H1783" s="65"/>
      <c r="I1783" s="65"/>
      <c r="J1783" s="65"/>
      <c r="K1783" s="65"/>
      <c r="L1783" s="65"/>
      <c r="M1783" s="65"/>
      <c r="N1783" s="65"/>
      <c r="O1783" s="65"/>
      <c r="P1783" s="65"/>
      <c r="Q1783" s="65"/>
      <c r="R1783" s="65"/>
      <c r="S1783" s="65"/>
      <c r="AI1783" s="64"/>
    </row>
    <row r="1784" spans="1:35" ht="16.5">
      <c r="A1784" s="65"/>
      <c r="B1784" s="65"/>
      <c r="C1784" s="65"/>
      <c r="D1784" s="65"/>
      <c r="E1784" s="65"/>
      <c r="F1784" s="65"/>
      <c r="G1784" s="65"/>
      <c r="H1784" s="65"/>
      <c r="I1784" s="65"/>
      <c r="J1784" s="65"/>
      <c r="K1784" s="65"/>
      <c r="L1784" s="65"/>
      <c r="M1784" s="65"/>
      <c r="N1784" s="65"/>
      <c r="O1784" s="65"/>
      <c r="P1784" s="65"/>
      <c r="Q1784" s="65"/>
      <c r="R1784" s="65"/>
      <c r="S1784" s="65"/>
      <c r="AI1784" s="64"/>
    </row>
    <row r="1785" spans="1:35" ht="16.5">
      <c r="A1785" s="65"/>
      <c r="B1785" s="65"/>
      <c r="C1785" s="65"/>
      <c r="D1785" s="65"/>
      <c r="E1785" s="65"/>
      <c r="F1785" s="65"/>
      <c r="G1785" s="65"/>
      <c r="H1785" s="65"/>
      <c r="I1785" s="65"/>
      <c r="J1785" s="65"/>
      <c r="K1785" s="65"/>
      <c r="L1785" s="65"/>
      <c r="M1785" s="65"/>
      <c r="N1785" s="65"/>
      <c r="O1785" s="65"/>
      <c r="P1785" s="65"/>
      <c r="Q1785" s="65"/>
      <c r="R1785" s="65"/>
      <c r="S1785" s="65"/>
      <c r="AI1785" s="64"/>
    </row>
    <row r="1786" spans="1:35" ht="16.5">
      <c r="A1786" s="65"/>
      <c r="B1786" s="65"/>
      <c r="C1786" s="65"/>
      <c r="D1786" s="65"/>
      <c r="E1786" s="65"/>
      <c r="F1786" s="65"/>
      <c r="G1786" s="65"/>
      <c r="H1786" s="65"/>
      <c r="I1786" s="65"/>
      <c r="J1786" s="65"/>
      <c r="K1786" s="65"/>
      <c r="L1786" s="65"/>
      <c r="M1786" s="65"/>
      <c r="N1786" s="65"/>
      <c r="O1786" s="65"/>
      <c r="P1786" s="65"/>
      <c r="Q1786" s="65"/>
      <c r="R1786" s="65"/>
      <c r="S1786" s="65"/>
      <c r="AI1786" s="64"/>
    </row>
    <row r="1787" spans="1:35" ht="16.5">
      <c r="A1787" s="65"/>
      <c r="B1787" s="65"/>
      <c r="C1787" s="65"/>
      <c r="D1787" s="65"/>
      <c r="E1787" s="65"/>
      <c r="F1787" s="65"/>
      <c r="G1787" s="65"/>
      <c r="H1787" s="65"/>
      <c r="I1787" s="65"/>
      <c r="J1787" s="65"/>
      <c r="K1787" s="65"/>
      <c r="L1787" s="65"/>
      <c r="M1787" s="65"/>
      <c r="N1787" s="65"/>
      <c r="O1787" s="65"/>
      <c r="P1787" s="65"/>
      <c r="Q1787" s="65"/>
      <c r="R1787" s="65"/>
      <c r="S1787" s="65"/>
      <c r="AI1787" s="64"/>
    </row>
    <row r="1788" spans="1:35" ht="16.5">
      <c r="A1788" s="65"/>
      <c r="B1788" s="65"/>
      <c r="C1788" s="65"/>
      <c r="D1788" s="65"/>
      <c r="E1788" s="65"/>
      <c r="F1788" s="65"/>
      <c r="G1788" s="65"/>
      <c r="H1788" s="65"/>
      <c r="I1788" s="65"/>
      <c r="J1788" s="65"/>
      <c r="K1788" s="65"/>
      <c r="L1788" s="65"/>
      <c r="M1788" s="65"/>
      <c r="N1788" s="65"/>
      <c r="O1788" s="65"/>
      <c r="P1788" s="65"/>
      <c r="Q1788" s="65"/>
      <c r="R1788" s="65"/>
      <c r="S1788" s="65"/>
      <c r="AI1788" s="64"/>
    </row>
    <row r="1789" spans="1:35" ht="16.5">
      <c r="A1789" s="65"/>
      <c r="B1789" s="65"/>
      <c r="C1789" s="65"/>
      <c r="D1789" s="65"/>
      <c r="E1789" s="65"/>
      <c r="F1789" s="65"/>
      <c r="G1789" s="65"/>
      <c r="H1789" s="65"/>
      <c r="I1789" s="65"/>
      <c r="J1789" s="65"/>
      <c r="K1789" s="65"/>
      <c r="L1789" s="65"/>
      <c r="M1789" s="65"/>
      <c r="N1789" s="65"/>
      <c r="O1789" s="65"/>
      <c r="P1789" s="65"/>
      <c r="Q1789" s="65"/>
      <c r="R1789" s="65"/>
      <c r="S1789" s="65"/>
      <c r="AI1789" s="64"/>
    </row>
    <row r="1790" spans="1:35" ht="16.5">
      <c r="A1790" s="65"/>
      <c r="B1790" s="65"/>
      <c r="C1790" s="65"/>
      <c r="D1790" s="65"/>
      <c r="E1790" s="65"/>
      <c r="F1790" s="65"/>
      <c r="G1790" s="65"/>
      <c r="H1790" s="65"/>
      <c r="I1790" s="65"/>
      <c r="J1790" s="65"/>
      <c r="K1790" s="65"/>
      <c r="L1790" s="65"/>
      <c r="M1790" s="65"/>
      <c r="N1790" s="65"/>
      <c r="O1790" s="65"/>
      <c r="P1790" s="65"/>
      <c r="Q1790" s="65"/>
      <c r="R1790" s="65"/>
      <c r="S1790" s="65"/>
      <c r="AI1790" s="64"/>
    </row>
    <row r="1791" spans="1:35" ht="16.5">
      <c r="A1791" s="65"/>
      <c r="B1791" s="65"/>
      <c r="C1791" s="65"/>
      <c r="D1791" s="65"/>
      <c r="E1791" s="65"/>
      <c r="F1791" s="65"/>
      <c r="G1791" s="65"/>
      <c r="H1791" s="65"/>
      <c r="I1791" s="65"/>
      <c r="J1791" s="65"/>
      <c r="K1791" s="65"/>
      <c r="L1791" s="65"/>
      <c r="M1791" s="65"/>
      <c r="N1791" s="65"/>
      <c r="O1791" s="65"/>
      <c r="P1791" s="65"/>
      <c r="Q1791" s="65"/>
      <c r="R1791" s="65"/>
      <c r="S1791" s="65"/>
      <c r="AI1791" s="64"/>
    </row>
    <row r="1792" spans="1:35" ht="16.5">
      <c r="A1792" s="65"/>
      <c r="B1792" s="65"/>
      <c r="C1792" s="65"/>
      <c r="D1792" s="65"/>
      <c r="E1792" s="65"/>
      <c r="F1792" s="65"/>
      <c r="G1792" s="65"/>
      <c r="H1792" s="65"/>
      <c r="I1792" s="65"/>
      <c r="J1792" s="65"/>
      <c r="K1792" s="65"/>
      <c r="L1792" s="65"/>
      <c r="M1792" s="65"/>
      <c r="N1792" s="65"/>
      <c r="O1792" s="65"/>
      <c r="P1792" s="65"/>
      <c r="Q1792" s="65"/>
      <c r="R1792" s="65"/>
      <c r="S1792" s="65"/>
      <c r="AI1792" s="64"/>
    </row>
    <row r="1793" spans="1:35" ht="16.5">
      <c r="A1793" s="65"/>
      <c r="B1793" s="65"/>
      <c r="C1793" s="65"/>
      <c r="D1793" s="65"/>
      <c r="E1793" s="65"/>
      <c r="F1793" s="65"/>
      <c r="G1793" s="65"/>
      <c r="H1793" s="65"/>
      <c r="I1793" s="65"/>
      <c r="J1793" s="65"/>
      <c r="K1793" s="65"/>
      <c r="L1793" s="65"/>
      <c r="M1793" s="65"/>
      <c r="N1793" s="65"/>
      <c r="O1793" s="65"/>
      <c r="P1793" s="65"/>
      <c r="Q1793" s="65"/>
      <c r="R1793" s="65"/>
      <c r="S1793" s="65"/>
      <c r="AI1793" s="64"/>
    </row>
    <row r="1794" spans="1:35" ht="16.5">
      <c r="A1794" s="65"/>
      <c r="B1794" s="65"/>
      <c r="C1794" s="65"/>
      <c r="D1794" s="65"/>
      <c r="E1794" s="65"/>
      <c r="F1794" s="65"/>
      <c r="G1794" s="65"/>
      <c r="H1794" s="65"/>
      <c r="I1794" s="65"/>
      <c r="J1794" s="65"/>
      <c r="K1794" s="65"/>
      <c r="L1794" s="65"/>
      <c r="M1794" s="65"/>
      <c r="N1794" s="65"/>
      <c r="O1794" s="65"/>
      <c r="P1794" s="65"/>
      <c r="Q1794" s="65"/>
      <c r="R1794" s="65"/>
      <c r="S1794" s="65"/>
      <c r="AI1794" s="64"/>
    </row>
    <row r="1795" spans="1:35" ht="16.5">
      <c r="A1795" s="65"/>
      <c r="B1795" s="65"/>
      <c r="C1795" s="65"/>
      <c r="D1795" s="65"/>
      <c r="E1795" s="65"/>
      <c r="F1795" s="65"/>
      <c r="G1795" s="65"/>
      <c r="H1795" s="65"/>
      <c r="I1795" s="65"/>
      <c r="J1795" s="65"/>
      <c r="K1795" s="65"/>
      <c r="L1795" s="65"/>
      <c r="M1795" s="65"/>
      <c r="N1795" s="65"/>
      <c r="O1795" s="65"/>
      <c r="P1795" s="65"/>
      <c r="Q1795" s="65"/>
      <c r="R1795" s="65"/>
      <c r="S1795" s="65"/>
      <c r="AI1795" s="64"/>
    </row>
    <row r="1796" spans="1:35" ht="16.5">
      <c r="A1796" s="65"/>
      <c r="B1796" s="65"/>
      <c r="C1796" s="65"/>
      <c r="D1796" s="65"/>
      <c r="E1796" s="65"/>
      <c r="F1796" s="65"/>
      <c r="G1796" s="65"/>
      <c r="H1796" s="65"/>
      <c r="I1796" s="65"/>
      <c r="J1796" s="65"/>
      <c r="K1796" s="65"/>
      <c r="L1796" s="65"/>
      <c r="M1796" s="65"/>
      <c r="N1796" s="65"/>
      <c r="O1796" s="65"/>
      <c r="P1796" s="65"/>
      <c r="Q1796" s="65"/>
      <c r="R1796" s="65"/>
      <c r="S1796" s="65"/>
      <c r="AI1796" s="64"/>
    </row>
    <row r="1797" spans="1:35" ht="16.5">
      <c r="A1797" s="65"/>
      <c r="B1797" s="65"/>
      <c r="C1797" s="65"/>
      <c r="D1797" s="65"/>
      <c r="E1797" s="65"/>
      <c r="F1797" s="65"/>
      <c r="G1797" s="65"/>
      <c r="H1797" s="65"/>
      <c r="I1797" s="65"/>
      <c r="J1797" s="65"/>
      <c r="K1797" s="65"/>
      <c r="L1797" s="65"/>
      <c r="M1797" s="65"/>
      <c r="N1797" s="65"/>
      <c r="O1797" s="65"/>
      <c r="P1797" s="65"/>
      <c r="Q1797" s="65"/>
      <c r="R1797" s="65"/>
      <c r="S1797" s="65"/>
      <c r="AI1797" s="64"/>
    </row>
    <row r="1798" spans="1:35" ht="16.5">
      <c r="A1798" s="65"/>
      <c r="B1798" s="65"/>
      <c r="C1798" s="65"/>
      <c r="D1798" s="65"/>
      <c r="E1798" s="65"/>
      <c r="F1798" s="65"/>
      <c r="G1798" s="65"/>
      <c r="H1798" s="65"/>
      <c r="I1798" s="65"/>
      <c r="J1798" s="65"/>
      <c r="K1798" s="65"/>
      <c r="L1798" s="65"/>
      <c r="M1798" s="65"/>
      <c r="N1798" s="65"/>
      <c r="O1798" s="65"/>
      <c r="P1798" s="65"/>
      <c r="Q1798" s="65"/>
      <c r="R1798" s="65"/>
      <c r="S1798" s="65"/>
      <c r="AI1798" s="64"/>
    </row>
    <row r="1799" spans="1:35" ht="16.5">
      <c r="A1799" s="65"/>
      <c r="B1799" s="65"/>
      <c r="C1799" s="65"/>
      <c r="D1799" s="65"/>
      <c r="E1799" s="65"/>
      <c r="F1799" s="65"/>
      <c r="G1799" s="65"/>
      <c r="H1799" s="65"/>
      <c r="I1799" s="65"/>
      <c r="J1799" s="65"/>
      <c r="K1799" s="65"/>
      <c r="L1799" s="65"/>
      <c r="M1799" s="65"/>
      <c r="N1799" s="65"/>
      <c r="O1799" s="65"/>
      <c r="P1799" s="65"/>
      <c r="Q1799" s="65"/>
      <c r="R1799" s="65"/>
      <c r="S1799" s="65"/>
      <c r="AI1799" s="64"/>
    </row>
    <row r="1800" spans="1:35" ht="16.5">
      <c r="A1800" s="65"/>
      <c r="B1800" s="65"/>
      <c r="C1800" s="65"/>
      <c r="D1800" s="65"/>
      <c r="E1800" s="65"/>
      <c r="F1800" s="65"/>
      <c r="G1800" s="65"/>
      <c r="H1800" s="65"/>
      <c r="I1800" s="65"/>
      <c r="J1800" s="65"/>
      <c r="K1800" s="65"/>
      <c r="L1800" s="65"/>
      <c r="M1800" s="65"/>
      <c r="N1800" s="65"/>
      <c r="O1800" s="65"/>
      <c r="P1800" s="65"/>
      <c r="Q1800" s="65"/>
      <c r="R1800" s="65"/>
      <c r="S1800" s="65"/>
      <c r="AI1800" s="64"/>
    </row>
    <row r="1801" spans="1:35" ht="16.5">
      <c r="A1801" s="65"/>
      <c r="B1801" s="65"/>
      <c r="C1801" s="65"/>
      <c r="D1801" s="65"/>
      <c r="E1801" s="65"/>
      <c r="F1801" s="65"/>
      <c r="G1801" s="65"/>
      <c r="H1801" s="65"/>
      <c r="I1801" s="65"/>
      <c r="J1801" s="65"/>
      <c r="K1801" s="65"/>
      <c r="L1801" s="65"/>
      <c r="M1801" s="65"/>
      <c r="N1801" s="65"/>
      <c r="O1801" s="65"/>
      <c r="P1801" s="65"/>
      <c r="Q1801" s="65"/>
      <c r="R1801" s="65"/>
      <c r="S1801" s="65"/>
      <c r="AI1801" s="64"/>
    </row>
    <row r="1802" spans="1:35" ht="16.5">
      <c r="A1802" s="65"/>
      <c r="B1802" s="65"/>
      <c r="C1802" s="65"/>
      <c r="D1802" s="65"/>
      <c r="E1802" s="65"/>
      <c r="F1802" s="65"/>
      <c r="G1802" s="65"/>
      <c r="H1802" s="65"/>
      <c r="I1802" s="65"/>
      <c r="J1802" s="65"/>
      <c r="K1802" s="65"/>
      <c r="L1802" s="65"/>
      <c r="M1802" s="65"/>
      <c r="N1802" s="65"/>
      <c r="O1802" s="65"/>
      <c r="P1802" s="65"/>
      <c r="Q1802" s="65"/>
      <c r="R1802" s="65"/>
      <c r="S1802" s="65"/>
      <c r="AI1802" s="64"/>
    </row>
    <row r="1803" spans="1:35" ht="16.5">
      <c r="A1803" s="65"/>
      <c r="B1803" s="65"/>
      <c r="C1803" s="65"/>
      <c r="D1803" s="65"/>
      <c r="E1803" s="65"/>
      <c r="F1803" s="65"/>
      <c r="G1803" s="65"/>
      <c r="H1803" s="65"/>
      <c r="I1803" s="65"/>
      <c r="J1803" s="65"/>
      <c r="K1803" s="65"/>
      <c r="L1803" s="65"/>
      <c r="M1803" s="65"/>
      <c r="N1803" s="65"/>
      <c r="O1803" s="65"/>
      <c r="P1803" s="65"/>
      <c r="Q1803" s="65"/>
      <c r="R1803" s="65"/>
      <c r="S1803" s="65"/>
      <c r="AI1803" s="64"/>
    </row>
    <row r="1804" spans="1:35" ht="16.5">
      <c r="A1804" s="65"/>
      <c r="B1804" s="65"/>
      <c r="C1804" s="65"/>
      <c r="D1804" s="65"/>
      <c r="E1804" s="65"/>
      <c r="F1804" s="65"/>
      <c r="G1804" s="65"/>
      <c r="H1804" s="65"/>
      <c r="I1804" s="65"/>
      <c r="J1804" s="65"/>
      <c r="K1804" s="65"/>
      <c r="L1804" s="65"/>
      <c r="M1804" s="65"/>
      <c r="N1804" s="65"/>
      <c r="O1804" s="65"/>
      <c r="P1804" s="65"/>
      <c r="Q1804" s="65"/>
      <c r="R1804" s="65"/>
      <c r="S1804" s="65"/>
      <c r="AI1804" s="64"/>
    </row>
    <row r="1805" spans="1:35" ht="16.5">
      <c r="A1805" s="65"/>
      <c r="B1805" s="65"/>
      <c r="C1805" s="65"/>
      <c r="D1805" s="65"/>
      <c r="E1805" s="65"/>
      <c r="F1805" s="65"/>
      <c r="G1805" s="65"/>
      <c r="H1805" s="65"/>
      <c r="I1805" s="65"/>
      <c r="J1805" s="65"/>
      <c r="K1805" s="65"/>
      <c r="L1805" s="65"/>
      <c r="M1805" s="65"/>
      <c r="N1805" s="65"/>
      <c r="O1805" s="65"/>
      <c r="P1805" s="65"/>
      <c r="Q1805" s="65"/>
      <c r="R1805" s="65"/>
      <c r="S1805" s="65"/>
      <c r="AI1805" s="64"/>
    </row>
    <row r="1806" spans="1:35" ht="16.5">
      <c r="A1806" s="65"/>
      <c r="B1806" s="65"/>
      <c r="C1806" s="65"/>
      <c r="D1806" s="65"/>
      <c r="E1806" s="65"/>
      <c r="F1806" s="65"/>
      <c r="G1806" s="65"/>
      <c r="H1806" s="65"/>
      <c r="I1806" s="65"/>
      <c r="J1806" s="65"/>
      <c r="K1806" s="65"/>
      <c r="L1806" s="65"/>
      <c r="M1806" s="65"/>
      <c r="N1806" s="65"/>
      <c r="O1806" s="65"/>
      <c r="P1806" s="65"/>
      <c r="Q1806" s="65"/>
      <c r="R1806" s="65"/>
      <c r="S1806" s="65"/>
      <c r="AI1806" s="64"/>
    </row>
    <row r="1807" spans="1:35" ht="16.5">
      <c r="A1807" s="65"/>
      <c r="B1807" s="65"/>
      <c r="C1807" s="65"/>
      <c r="D1807" s="65"/>
      <c r="E1807" s="65"/>
      <c r="F1807" s="65"/>
      <c r="G1807" s="65"/>
      <c r="H1807" s="65"/>
      <c r="I1807" s="65"/>
      <c r="J1807" s="65"/>
      <c r="K1807" s="65"/>
      <c r="L1807" s="65"/>
      <c r="M1807" s="65"/>
      <c r="N1807" s="65"/>
      <c r="O1807" s="65"/>
      <c r="P1807" s="65"/>
      <c r="Q1807" s="65"/>
      <c r="R1807" s="65"/>
      <c r="S1807" s="65"/>
      <c r="AI1807" s="64"/>
    </row>
    <row r="1808" spans="1:35" ht="16.5">
      <c r="A1808" s="65"/>
      <c r="B1808" s="65"/>
      <c r="C1808" s="65"/>
      <c r="D1808" s="65"/>
      <c r="E1808" s="65"/>
      <c r="F1808" s="65"/>
      <c r="G1808" s="65"/>
      <c r="H1808" s="65"/>
      <c r="I1808" s="65"/>
      <c r="J1808" s="65"/>
      <c r="K1808" s="65"/>
      <c r="L1808" s="65"/>
      <c r="M1808" s="65"/>
      <c r="N1808" s="65"/>
      <c r="O1808" s="65"/>
      <c r="P1808" s="65"/>
      <c r="Q1808" s="65"/>
      <c r="R1808" s="65"/>
      <c r="S1808" s="65"/>
      <c r="AI1808" s="64"/>
    </row>
    <row r="1809" spans="1:35" ht="16.5">
      <c r="A1809" s="65"/>
      <c r="B1809" s="65"/>
      <c r="C1809" s="65"/>
      <c r="D1809" s="65"/>
      <c r="E1809" s="65"/>
      <c r="F1809" s="65"/>
      <c r="G1809" s="65"/>
      <c r="H1809" s="65"/>
      <c r="I1809" s="65"/>
      <c r="J1809" s="65"/>
      <c r="K1809" s="65"/>
      <c r="L1809" s="65"/>
      <c r="M1809" s="65"/>
      <c r="N1809" s="65"/>
      <c r="O1809" s="65"/>
      <c r="P1809" s="65"/>
      <c r="Q1809" s="65"/>
      <c r="R1809" s="65"/>
      <c r="S1809" s="65"/>
      <c r="AI1809" s="64"/>
    </row>
    <row r="1810" spans="1:35" ht="16.5">
      <c r="A1810" s="65"/>
      <c r="B1810" s="65"/>
      <c r="C1810" s="65"/>
      <c r="D1810" s="65"/>
      <c r="E1810" s="65"/>
      <c r="F1810" s="65"/>
      <c r="G1810" s="65"/>
      <c r="H1810" s="65"/>
      <c r="I1810" s="65"/>
      <c r="J1810" s="65"/>
      <c r="K1810" s="65"/>
      <c r="L1810" s="65"/>
      <c r="M1810" s="65"/>
      <c r="N1810" s="65"/>
      <c r="O1810" s="65"/>
      <c r="P1810" s="65"/>
      <c r="Q1810" s="65"/>
      <c r="R1810" s="65"/>
      <c r="S1810" s="65"/>
      <c r="AI1810" s="64"/>
    </row>
    <row r="1811" spans="1:35" ht="16.5">
      <c r="A1811" s="65"/>
      <c r="B1811" s="65"/>
      <c r="C1811" s="65"/>
      <c r="D1811" s="65"/>
      <c r="E1811" s="65"/>
      <c r="F1811" s="65"/>
      <c r="G1811" s="65"/>
      <c r="H1811" s="65"/>
      <c r="I1811" s="65"/>
      <c r="J1811" s="65"/>
      <c r="K1811" s="65"/>
      <c r="L1811" s="65"/>
      <c r="M1811" s="65"/>
      <c r="N1811" s="65"/>
      <c r="O1811" s="65"/>
      <c r="P1811" s="65"/>
      <c r="Q1811" s="65"/>
      <c r="R1811" s="65"/>
      <c r="S1811" s="65"/>
      <c r="AI1811" s="64"/>
    </row>
    <row r="1812" spans="1:35" ht="16.5">
      <c r="A1812" s="65"/>
      <c r="B1812" s="65"/>
      <c r="C1812" s="65"/>
      <c r="D1812" s="65"/>
      <c r="E1812" s="65"/>
      <c r="F1812" s="65"/>
      <c r="G1812" s="65"/>
      <c r="H1812" s="65"/>
      <c r="I1812" s="65"/>
      <c r="J1812" s="65"/>
      <c r="K1812" s="65"/>
      <c r="L1812" s="65"/>
      <c r="M1812" s="65"/>
      <c r="N1812" s="65"/>
      <c r="O1812" s="65"/>
      <c r="P1812" s="65"/>
      <c r="Q1812" s="65"/>
      <c r="R1812" s="65"/>
      <c r="S1812" s="65"/>
      <c r="AI1812" s="64"/>
    </row>
    <row r="1813" spans="1:35" ht="16.5">
      <c r="A1813" s="65"/>
      <c r="B1813" s="65"/>
      <c r="C1813" s="65"/>
      <c r="D1813" s="65"/>
      <c r="E1813" s="65"/>
      <c r="F1813" s="65"/>
      <c r="G1813" s="65"/>
      <c r="H1813" s="65"/>
      <c r="I1813" s="65"/>
      <c r="J1813" s="65"/>
      <c r="K1813" s="65"/>
      <c r="L1813" s="65"/>
      <c r="M1813" s="65"/>
      <c r="N1813" s="65"/>
      <c r="O1813" s="65"/>
      <c r="P1813" s="65"/>
      <c r="Q1813" s="65"/>
      <c r="R1813" s="65"/>
      <c r="S1813" s="65"/>
      <c r="AI1813" s="64"/>
    </row>
    <row r="1814" spans="1:35" ht="16.5">
      <c r="A1814" s="65"/>
      <c r="B1814" s="65"/>
      <c r="C1814" s="65"/>
      <c r="D1814" s="65"/>
      <c r="E1814" s="65"/>
      <c r="F1814" s="65"/>
      <c r="G1814" s="65"/>
      <c r="H1814" s="65"/>
      <c r="I1814" s="65"/>
      <c r="J1814" s="65"/>
      <c r="K1814" s="65"/>
      <c r="L1814" s="65"/>
      <c r="M1814" s="65"/>
      <c r="N1814" s="65"/>
      <c r="O1814" s="65"/>
      <c r="P1814" s="65"/>
      <c r="Q1814" s="65"/>
      <c r="R1814" s="65"/>
      <c r="S1814" s="65"/>
      <c r="AI1814" s="64"/>
    </row>
    <row r="1815" spans="1:35" ht="16.5">
      <c r="A1815" s="65"/>
      <c r="B1815" s="65"/>
      <c r="C1815" s="65"/>
      <c r="D1815" s="65"/>
      <c r="E1815" s="65"/>
      <c r="F1815" s="65"/>
      <c r="G1815" s="65"/>
      <c r="H1815" s="65"/>
      <c r="I1815" s="65"/>
      <c r="J1815" s="65"/>
      <c r="K1815" s="65"/>
      <c r="L1815" s="65"/>
      <c r="M1815" s="65"/>
      <c r="N1815" s="65"/>
      <c r="O1815" s="65"/>
      <c r="P1815" s="65"/>
      <c r="Q1815" s="65"/>
      <c r="R1815" s="65"/>
      <c r="S1815" s="65"/>
      <c r="AI1815" s="64"/>
    </row>
    <row r="1816" spans="1:35" ht="16.5">
      <c r="A1816" s="65"/>
      <c r="B1816" s="65"/>
      <c r="C1816" s="65"/>
      <c r="D1816" s="65"/>
      <c r="E1816" s="65"/>
      <c r="F1816" s="65"/>
      <c r="G1816" s="65"/>
      <c r="H1816" s="65"/>
      <c r="I1816" s="65"/>
      <c r="J1816" s="65"/>
      <c r="K1816" s="65"/>
      <c r="L1816" s="65"/>
      <c r="M1816" s="65"/>
      <c r="N1816" s="65"/>
      <c r="O1816" s="65"/>
      <c r="P1816" s="65"/>
      <c r="Q1816" s="65"/>
      <c r="R1816" s="65"/>
      <c r="S1816" s="65"/>
      <c r="AI1816" s="64"/>
    </row>
    <row r="1817" spans="1:35" ht="16.5">
      <c r="A1817" s="65"/>
      <c r="B1817" s="65"/>
      <c r="C1817" s="65"/>
      <c r="D1817" s="65"/>
      <c r="E1817" s="65"/>
      <c r="F1817" s="65"/>
      <c r="G1817" s="65"/>
      <c r="H1817" s="65"/>
      <c r="I1817" s="65"/>
      <c r="J1817" s="65"/>
      <c r="K1817" s="65"/>
      <c r="L1817" s="65"/>
      <c r="M1817" s="65"/>
      <c r="N1817" s="65"/>
      <c r="O1817" s="65"/>
      <c r="P1817" s="65"/>
      <c r="Q1817" s="65"/>
      <c r="R1817" s="65"/>
      <c r="S1817" s="65"/>
      <c r="AI1817" s="64"/>
    </row>
    <row r="1818" spans="1:35" ht="16.5">
      <c r="A1818" s="65"/>
      <c r="B1818" s="65"/>
      <c r="C1818" s="65"/>
      <c r="D1818" s="65"/>
      <c r="E1818" s="65"/>
      <c r="F1818" s="65"/>
      <c r="G1818" s="65"/>
      <c r="H1818" s="65"/>
      <c r="I1818" s="65"/>
      <c r="J1818" s="65"/>
      <c r="K1818" s="65"/>
      <c r="L1818" s="65"/>
      <c r="M1818" s="65"/>
      <c r="N1818" s="65"/>
      <c r="O1818" s="65"/>
      <c r="P1818" s="65"/>
      <c r="Q1818" s="65"/>
      <c r="R1818" s="65"/>
      <c r="S1818" s="65"/>
      <c r="AI1818" s="64"/>
    </row>
    <row r="1819" spans="1:35" ht="16.5">
      <c r="A1819" s="65"/>
      <c r="B1819" s="65"/>
      <c r="C1819" s="65"/>
      <c r="D1819" s="65"/>
      <c r="E1819" s="65"/>
      <c r="F1819" s="65"/>
      <c r="G1819" s="65"/>
      <c r="H1819" s="65"/>
      <c r="I1819" s="65"/>
      <c r="J1819" s="65"/>
      <c r="K1819" s="65"/>
      <c r="L1819" s="65"/>
      <c r="M1819" s="65"/>
      <c r="N1819" s="65"/>
      <c r="O1819" s="65"/>
      <c r="P1819" s="65"/>
      <c r="Q1819" s="65"/>
      <c r="R1819" s="65"/>
      <c r="S1819" s="65"/>
      <c r="AI1819" s="64"/>
    </row>
    <row r="1820" spans="1:35" ht="16.5">
      <c r="A1820" s="65"/>
      <c r="B1820" s="65"/>
      <c r="C1820" s="65"/>
      <c r="D1820" s="65"/>
      <c r="E1820" s="65"/>
      <c r="F1820" s="65"/>
      <c r="G1820" s="65"/>
      <c r="H1820" s="65"/>
      <c r="I1820" s="65"/>
      <c r="J1820" s="65"/>
      <c r="K1820" s="65"/>
      <c r="L1820" s="65"/>
      <c r="M1820" s="65"/>
      <c r="N1820" s="65"/>
      <c r="O1820" s="65"/>
      <c r="P1820" s="65"/>
      <c r="Q1820" s="65"/>
      <c r="R1820" s="65"/>
      <c r="S1820" s="65"/>
      <c r="AI1820" s="64"/>
    </row>
    <row r="1821" spans="1:35" ht="16.5">
      <c r="A1821" s="65"/>
      <c r="B1821" s="65"/>
      <c r="C1821" s="65"/>
      <c r="D1821" s="65"/>
      <c r="E1821" s="65"/>
      <c r="F1821" s="65"/>
      <c r="G1821" s="65"/>
      <c r="H1821" s="65"/>
      <c r="I1821" s="65"/>
      <c r="J1821" s="65"/>
      <c r="K1821" s="65"/>
      <c r="L1821" s="65"/>
      <c r="M1821" s="65"/>
      <c r="N1821" s="65"/>
      <c r="O1821" s="65"/>
      <c r="P1821" s="65"/>
      <c r="Q1821" s="65"/>
      <c r="R1821" s="65"/>
      <c r="S1821" s="65"/>
      <c r="AI1821" s="64"/>
    </row>
    <row r="1822" spans="1:35" ht="16.5">
      <c r="A1822" s="65"/>
      <c r="B1822" s="65"/>
      <c r="C1822" s="65"/>
      <c r="D1822" s="65"/>
      <c r="E1822" s="65"/>
      <c r="F1822" s="65"/>
      <c r="G1822" s="65"/>
      <c r="H1822" s="65"/>
      <c r="I1822" s="65"/>
      <c r="J1822" s="65"/>
      <c r="K1822" s="65"/>
      <c r="L1822" s="65"/>
      <c r="M1822" s="65"/>
      <c r="N1822" s="65"/>
      <c r="O1822" s="65"/>
      <c r="P1822" s="65"/>
      <c r="Q1822" s="65"/>
      <c r="R1822" s="65"/>
      <c r="S1822" s="65"/>
      <c r="AI1822" s="64"/>
    </row>
    <row r="1823" spans="1:35" ht="16.5">
      <c r="A1823" s="65"/>
      <c r="B1823" s="65"/>
      <c r="C1823" s="65"/>
      <c r="D1823" s="65"/>
      <c r="E1823" s="65"/>
      <c r="F1823" s="65"/>
      <c r="G1823" s="65"/>
      <c r="H1823" s="65"/>
      <c r="I1823" s="65"/>
      <c r="J1823" s="65"/>
      <c r="K1823" s="65"/>
      <c r="L1823" s="65"/>
      <c r="M1823" s="65"/>
      <c r="N1823" s="65"/>
      <c r="O1823" s="65"/>
      <c r="P1823" s="65"/>
      <c r="Q1823" s="65"/>
      <c r="R1823" s="65"/>
      <c r="S1823" s="65"/>
      <c r="AI1823" s="64"/>
    </row>
    <row r="1824" spans="1:35" ht="16.5">
      <c r="A1824" s="65"/>
      <c r="B1824" s="65"/>
      <c r="C1824" s="65"/>
      <c r="D1824" s="65"/>
      <c r="E1824" s="65"/>
      <c r="F1824" s="65"/>
      <c r="G1824" s="65"/>
      <c r="H1824" s="65"/>
      <c r="I1824" s="65"/>
      <c r="J1824" s="65"/>
      <c r="K1824" s="65"/>
      <c r="L1824" s="65"/>
      <c r="M1824" s="65"/>
      <c r="N1824" s="65"/>
      <c r="O1824" s="65"/>
      <c r="P1824" s="65"/>
      <c r="Q1824" s="65"/>
      <c r="R1824" s="65"/>
      <c r="S1824" s="65"/>
      <c r="AI1824" s="64"/>
    </row>
    <row r="1825" spans="1:35" ht="16.5">
      <c r="A1825" s="65"/>
      <c r="B1825" s="65"/>
      <c r="C1825" s="65"/>
      <c r="D1825" s="65"/>
      <c r="E1825" s="65"/>
      <c r="F1825" s="65"/>
      <c r="G1825" s="65"/>
      <c r="H1825" s="65"/>
      <c r="I1825" s="65"/>
      <c r="J1825" s="65"/>
      <c r="K1825" s="65"/>
      <c r="L1825" s="65"/>
      <c r="M1825" s="65"/>
      <c r="N1825" s="65"/>
      <c r="O1825" s="65"/>
      <c r="P1825" s="65"/>
      <c r="Q1825" s="65"/>
      <c r="R1825" s="65"/>
      <c r="S1825" s="65"/>
      <c r="AI1825" s="64"/>
    </row>
    <row r="1826" spans="1:35" ht="16.5">
      <c r="A1826" s="65"/>
      <c r="B1826" s="65"/>
      <c r="C1826" s="65"/>
      <c r="D1826" s="65"/>
      <c r="E1826" s="65"/>
      <c r="F1826" s="65"/>
      <c r="G1826" s="65"/>
      <c r="H1826" s="65"/>
      <c r="I1826" s="65"/>
      <c r="J1826" s="65"/>
      <c r="K1826" s="65"/>
      <c r="L1826" s="65"/>
      <c r="M1826" s="65"/>
      <c r="N1826" s="65"/>
      <c r="O1826" s="65"/>
      <c r="P1826" s="65"/>
      <c r="Q1826" s="65"/>
      <c r="R1826" s="65"/>
      <c r="S1826" s="65"/>
      <c r="AI1826" s="64"/>
    </row>
    <row r="1827" spans="1:35" ht="16.5">
      <c r="A1827" s="65"/>
      <c r="B1827" s="65"/>
      <c r="C1827" s="65"/>
      <c r="D1827" s="65"/>
      <c r="E1827" s="65"/>
      <c r="F1827" s="65"/>
      <c r="G1827" s="65"/>
      <c r="H1827" s="65"/>
      <c r="I1827" s="65"/>
      <c r="J1827" s="65"/>
      <c r="K1827" s="65"/>
      <c r="L1827" s="65"/>
      <c r="M1827" s="65"/>
      <c r="N1827" s="65"/>
      <c r="O1827" s="65"/>
      <c r="P1827" s="65"/>
      <c r="Q1827" s="65"/>
      <c r="R1827" s="65"/>
      <c r="S1827" s="65"/>
      <c r="AI1827" s="64"/>
    </row>
    <row r="1828" spans="1:35" ht="16.5">
      <c r="A1828" s="65"/>
      <c r="B1828" s="65"/>
      <c r="C1828" s="65"/>
      <c r="D1828" s="65"/>
      <c r="E1828" s="65"/>
      <c r="F1828" s="65"/>
      <c r="G1828" s="65"/>
      <c r="H1828" s="65"/>
      <c r="I1828" s="65"/>
      <c r="J1828" s="65"/>
      <c r="K1828" s="65"/>
      <c r="L1828" s="65"/>
      <c r="M1828" s="65"/>
      <c r="N1828" s="65"/>
      <c r="O1828" s="65"/>
      <c r="P1828" s="65"/>
      <c r="Q1828" s="65"/>
      <c r="R1828" s="65"/>
      <c r="S1828" s="65"/>
      <c r="AI1828" s="64"/>
    </row>
    <row r="1829" spans="1:35" ht="16.5">
      <c r="A1829" s="65"/>
      <c r="B1829" s="65"/>
      <c r="C1829" s="65"/>
      <c r="D1829" s="65"/>
      <c r="E1829" s="65"/>
      <c r="F1829" s="65"/>
      <c r="G1829" s="65"/>
      <c r="H1829" s="65"/>
      <c r="I1829" s="65"/>
      <c r="J1829" s="65"/>
      <c r="K1829" s="65"/>
      <c r="L1829" s="65"/>
      <c r="M1829" s="65"/>
      <c r="N1829" s="65"/>
      <c r="O1829" s="65"/>
      <c r="P1829" s="65"/>
      <c r="Q1829" s="65"/>
      <c r="R1829" s="65"/>
      <c r="S1829" s="65"/>
      <c r="AI1829" s="64"/>
    </row>
    <row r="1830" spans="1:35" ht="16.5">
      <c r="A1830" s="65"/>
      <c r="B1830" s="65"/>
      <c r="C1830" s="65"/>
      <c r="D1830" s="65"/>
      <c r="E1830" s="65"/>
      <c r="F1830" s="65"/>
      <c r="G1830" s="65"/>
      <c r="H1830" s="65"/>
      <c r="I1830" s="65"/>
      <c r="J1830" s="65"/>
      <c r="K1830" s="65"/>
      <c r="L1830" s="65"/>
      <c r="M1830" s="65"/>
      <c r="N1830" s="65"/>
      <c r="O1830" s="65"/>
      <c r="P1830" s="65"/>
      <c r="Q1830" s="65"/>
      <c r="R1830" s="65"/>
      <c r="S1830" s="65"/>
      <c r="AI1830" s="64"/>
    </row>
    <row r="1831" spans="1:35" ht="16.5">
      <c r="A1831" s="65"/>
      <c r="B1831" s="65"/>
      <c r="C1831" s="65"/>
      <c r="D1831" s="65"/>
      <c r="E1831" s="65"/>
      <c r="F1831" s="65"/>
      <c r="G1831" s="65"/>
      <c r="H1831" s="65"/>
      <c r="I1831" s="65"/>
      <c r="J1831" s="65"/>
      <c r="K1831" s="65"/>
      <c r="L1831" s="65"/>
      <c r="M1831" s="65"/>
      <c r="N1831" s="65"/>
      <c r="O1831" s="65"/>
      <c r="P1831" s="65"/>
      <c r="Q1831" s="65"/>
      <c r="R1831" s="65"/>
      <c r="S1831" s="65"/>
      <c r="AI1831" s="64"/>
    </row>
    <row r="1832" spans="1:35" ht="16.5">
      <c r="A1832" s="65"/>
      <c r="B1832" s="65"/>
      <c r="C1832" s="65"/>
      <c r="D1832" s="65"/>
      <c r="E1832" s="65"/>
      <c r="F1832" s="65"/>
      <c r="G1832" s="65"/>
      <c r="H1832" s="65"/>
      <c r="I1832" s="65"/>
      <c r="J1832" s="65"/>
      <c r="K1832" s="65"/>
      <c r="L1832" s="65"/>
      <c r="M1832" s="65"/>
      <c r="N1832" s="65"/>
      <c r="O1832" s="65"/>
      <c r="P1832" s="65"/>
      <c r="Q1832" s="65"/>
      <c r="R1832" s="65"/>
      <c r="S1832" s="65"/>
      <c r="AI1832" s="64"/>
    </row>
    <row r="1833" spans="1:35" ht="16.5">
      <c r="A1833" s="65"/>
      <c r="B1833" s="65"/>
      <c r="C1833" s="65"/>
      <c r="D1833" s="65"/>
      <c r="E1833" s="65"/>
      <c r="F1833" s="65"/>
      <c r="G1833" s="65"/>
      <c r="H1833" s="65"/>
      <c r="I1833" s="65"/>
      <c r="J1833" s="65"/>
      <c r="K1833" s="65"/>
      <c r="L1833" s="65"/>
      <c r="M1833" s="65"/>
      <c r="N1833" s="65"/>
      <c r="O1833" s="65"/>
      <c r="P1833" s="65"/>
      <c r="Q1833" s="65"/>
      <c r="R1833" s="65"/>
      <c r="S1833" s="65"/>
      <c r="AI1833" s="64"/>
    </row>
    <row r="1834" spans="1:35" ht="16.5">
      <c r="A1834" s="65"/>
      <c r="B1834" s="65"/>
      <c r="C1834" s="65"/>
      <c r="D1834" s="65"/>
      <c r="E1834" s="65"/>
      <c r="F1834" s="65"/>
      <c r="G1834" s="65"/>
      <c r="H1834" s="65"/>
      <c r="I1834" s="65"/>
      <c r="J1834" s="65"/>
      <c r="K1834" s="65"/>
      <c r="L1834" s="65"/>
      <c r="M1834" s="65"/>
      <c r="N1834" s="65"/>
      <c r="O1834" s="65"/>
      <c r="P1834" s="65"/>
      <c r="Q1834" s="65"/>
      <c r="R1834" s="65"/>
      <c r="S1834" s="65"/>
      <c r="AI1834" s="64"/>
    </row>
    <row r="1835" spans="1:35" ht="16.5">
      <c r="A1835" s="65"/>
      <c r="B1835" s="65"/>
      <c r="C1835" s="65"/>
      <c r="D1835" s="65"/>
      <c r="E1835" s="65"/>
      <c r="F1835" s="65"/>
      <c r="G1835" s="65"/>
      <c r="H1835" s="65"/>
      <c r="I1835" s="65"/>
      <c r="J1835" s="65"/>
      <c r="K1835" s="65"/>
      <c r="L1835" s="65"/>
      <c r="M1835" s="65"/>
      <c r="N1835" s="65"/>
      <c r="O1835" s="65"/>
      <c r="P1835" s="65"/>
      <c r="Q1835" s="65"/>
      <c r="R1835" s="65"/>
      <c r="S1835" s="65"/>
      <c r="AI1835" s="64"/>
    </row>
    <row r="1836" spans="1:35" ht="16.5">
      <c r="A1836" s="65"/>
      <c r="B1836" s="65"/>
      <c r="C1836" s="65"/>
      <c r="D1836" s="65"/>
      <c r="E1836" s="65"/>
      <c r="F1836" s="65"/>
      <c r="G1836" s="65"/>
      <c r="H1836" s="65"/>
      <c r="I1836" s="65"/>
      <c r="J1836" s="65"/>
      <c r="K1836" s="65"/>
      <c r="L1836" s="65"/>
      <c r="M1836" s="65"/>
      <c r="N1836" s="65"/>
      <c r="O1836" s="65"/>
      <c r="P1836" s="65"/>
      <c r="Q1836" s="65"/>
      <c r="R1836" s="65"/>
      <c r="S1836" s="65"/>
      <c r="AI1836" s="64"/>
    </row>
    <row r="1837" spans="1:35" ht="16.5">
      <c r="A1837" s="65"/>
      <c r="B1837" s="65"/>
      <c r="C1837" s="65"/>
      <c r="D1837" s="65"/>
      <c r="E1837" s="65"/>
      <c r="F1837" s="65"/>
      <c r="G1837" s="65"/>
      <c r="H1837" s="65"/>
      <c r="I1837" s="65"/>
      <c r="J1837" s="65"/>
      <c r="K1837" s="65"/>
      <c r="L1837" s="65"/>
      <c r="M1837" s="65"/>
      <c r="N1837" s="65"/>
      <c r="O1837" s="65"/>
      <c r="P1837" s="65"/>
      <c r="Q1837" s="65"/>
      <c r="R1837" s="65"/>
      <c r="S1837" s="65"/>
      <c r="AI1837" s="64"/>
    </row>
    <row r="1838" spans="1:35" ht="16.5">
      <c r="A1838" s="65"/>
      <c r="B1838" s="65"/>
      <c r="C1838" s="65"/>
      <c r="D1838" s="65"/>
      <c r="E1838" s="65"/>
      <c r="F1838" s="65"/>
      <c r="G1838" s="65"/>
      <c r="H1838" s="65"/>
      <c r="I1838" s="65"/>
      <c r="J1838" s="65"/>
      <c r="K1838" s="65"/>
      <c r="L1838" s="65"/>
      <c r="M1838" s="65"/>
      <c r="N1838" s="65"/>
      <c r="O1838" s="65"/>
      <c r="P1838" s="65"/>
      <c r="Q1838" s="65"/>
      <c r="R1838" s="65"/>
      <c r="S1838" s="65"/>
      <c r="AI1838" s="64"/>
    </row>
    <row r="1839" spans="1:35" ht="16.5">
      <c r="A1839" s="65"/>
      <c r="B1839" s="65"/>
      <c r="C1839" s="65"/>
      <c r="D1839" s="65"/>
      <c r="E1839" s="65"/>
      <c r="F1839" s="65"/>
      <c r="G1839" s="65"/>
      <c r="H1839" s="65"/>
      <c r="I1839" s="65"/>
      <c r="J1839" s="65"/>
      <c r="K1839" s="65"/>
      <c r="L1839" s="65"/>
      <c r="M1839" s="65"/>
      <c r="N1839" s="65"/>
      <c r="O1839" s="65"/>
      <c r="P1839" s="65"/>
      <c r="Q1839" s="65"/>
      <c r="R1839" s="65"/>
      <c r="S1839" s="65"/>
      <c r="AI1839" s="64"/>
    </row>
    <row r="1840" spans="1:35" ht="16.5">
      <c r="A1840" s="65"/>
      <c r="B1840" s="65"/>
      <c r="C1840" s="65"/>
      <c r="D1840" s="65"/>
      <c r="E1840" s="65"/>
      <c r="F1840" s="65"/>
      <c r="G1840" s="65"/>
      <c r="H1840" s="65"/>
      <c r="I1840" s="65"/>
      <c r="J1840" s="65"/>
      <c r="K1840" s="65"/>
      <c r="L1840" s="65"/>
      <c r="M1840" s="65"/>
      <c r="N1840" s="65"/>
      <c r="O1840" s="65"/>
      <c r="P1840" s="65"/>
      <c r="Q1840" s="65"/>
      <c r="R1840" s="65"/>
      <c r="S1840" s="65"/>
      <c r="AI1840" s="64"/>
    </row>
    <row r="1841" spans="1:35" ht="16.5">
      <c r="A1841" s="65"/>
      <c r="B1841" s="65"/>
      <c r="C1841" s="65"/>
      <c r="D1841" s="65"/>
      <c r="E1841" s="65"/>
      <c r="F1841" s="65"/>
      <c r="G1841" s="65"/>
      <c r="H1841" s="65"/>
      <c r="I1841" s="65"/>
      <c r="J1841" s="65"/>
      <c r="K1841" s="65"/>
      <c r="L1841" s="65"/>
      <c r="M1841" s="65"/>
      <c r="N1841" s="65"/>
      <c r="O1841" s="65"/>
      <c r="P1841" s="65"/>
      <c r="Q1841" s="65"/>
      <c r="R1841" s="65"/>
      <c r="S1841" s="65"/>
      <c r="AI1841" s="64"/>
    </row>
    <row r="1842" spans="1:35" ht="16.5">
      <c r="A1842" s="65"/>
      <c r="B1842" s="65"/>
      <c r="C1842" s="65"/>
      <c r="D1842" s="65"/>
      <c r="E1842" s="65"/>
      <c r="F1842" s="65"/>
      <c r="G1842" s="65"/>
      <c r="H1842" s="65"/>
      <c r="I1842" s="65"/>
      <c r="J1842" s="65"/>
      <c r="K1842" s="65"/>
      <c r="L1842" s="65"/>
      <c r="M1842" s="65"/>
      <c r="N1842" s="65"/>
      <c r="O1842" s="65"/>
      <c r="P1842" s="65"/>
      <c r="Q1842" s="65"/>
      <c r="R1842" s="65"/>
      <c r="S1842" s="65"/>
      <c r="AI1842" s="64"/>
    </row>
    <row r="1843" spans="1:35" ht="16.5">
      <c r="A1843" s="65"/>
      <c r="B1843" s="65"/>
      <c r="C1843" s="65"/>
      <c r="D1843" s="65"/>
      <c r="E1843" s="65"/>
      <c r="F1843" s="65"/>
      <c r="G1843" s="65"/>
      <c r="H1843" s="65"/>
      <c r="I1843" s="65"/>
      <c r="J1843" s="65"/>
      <c r="K1843" s="65"/>
      <c r="L1843" s="65"/>
      <c r="M1843" s="65"/>
      <c r="N1843" s="65"/>
      <c r="O1843" s="65"/>
      <c r="P1843" s="65"/>
      <c r="Q1843" s="65"/>
      <c r="R1843" s="65"/>
      <c r="S1843" s="65"/>
      <c r="AI1843" s="64"/>
    </row>
    <row r="1844" spans="1:35" ht="16.5">
      <c r="A1844" s="65"/>
      <c r="B1844" s="65"/>
      <c r="C1844" s="65"/>
      <c r="D1844" s="65"/>
      <c r="E1844" s="65"/>
      <c r="F1844" s="65"/>
      <c r="G1844" s="65"/>
      <c r="H1844" s="65"/>
      <c r="I1844" s="65"/>
      <c r="J1844" s="65"/>
      <c r="K1844" s="65"/>
      <c r="L1844" s="65"/>
      <c r="M1844" s="65"/>
      <c r="N1844" s="65"/>
      <c r="O1844" s="65"/>
      <c r="P1844" s="65"/>
      <c r="Q1844" s="65"/>
      <c r="R1844" s="65"/>
      <c r="S1844" s="65"/>
      <c r="AI1844" s="64"/>
    </row>
    <row r="1845" spans="1:35" ht="16.5">
      <c r="A1845" s="65"/>
      <c r="B1845" s="65"/>
      <c r="C1845" s="65"/>
      <c r="D1845" s="65"/>
      <c r="E1845" s="65"/>
      <c r="F1845" s="65"/>
      <c r="G1845" s="65"/>
      <c r="H1845" s="65"/>
      <c r="I1845" s="65"/>
      <c r="J1845" s="65"/>
      <c r="K1845" s="65"/>
      <c r="L1845" s="65"/>
      <c r="M1845" s="65"/>
      <c r="N1845" s="65"/>
      <c r="O1845" s="65"/>
      <c r="P1845" s="65"/>
      <c r="Q1845" s="65"/>
      <c r="R1845" s="65"/>
      <c r="S1845" s="65"/>
      <c r="AI1845" s="64"/>
    </row>
    <row r="1846" spans="1:35" ht="16.5">
      <c r="A1846" s="65"/>
      <c r="B1846" s="65"/>
      <c r="C1846" s="65"/>
      <c r="D1846" s="65"/>
      <c r="E1846" s="65"/>
      <c r="F1846" s="65"/>
      <c r="G1846" s="65"/>
      <c r="H1846" s="65"/>
      <c r="I1846" s="65"/>
      <c r="J1846" s="65"/>
      <c r="K1846" s="65"/>
      <c r="L1846" s="65"/>
      <c r="M1846" s="65"/>
      <c r="N1846" s="65"/>
      <c r="O1846" s="65"/>
      <c r="P1846" s="65"/>
      <c r="Q1846" s="65"/>
      <c r="R1846" s="65"/>
      <c r="S1846" s="65"/>
      <c r="AI1846" s="64"/>
    </row>
    <row r="1847" spans="1:35" ht="16.5">
      <c r="A1847" s="65"/>
      <c r="B1847" s="65"/>
      <c r="C1847" s="65"/>
      <c r="D1847" s="65"/>
      <c r="E1847" s="65"/>
      <c r="F1847" s="65"/>
      <c r="G1847" s="65"/>
      <c r="H1847" s="65"/>
      <c r="I1847" s="65"/>
      <c r="J1847" s="65"/>
      <c r="K1847" s="65"/>
      <c r="L1847" s="65"/>
      <c r="M1847" s="65"/>
      <c r="N1847" s="65"/>
      <c r="O1847" s="65"/>
      <c r="P1847" s="65"/>
      <c r="Q1847" s="65"/>
      <c r="R1847" s="65"/>
      <c r="S1847" s="65"/>
      <c r="AI1847" s="64"/>
    </row>
    <row r="1848" spans="1:35" ht="16.5">
      <c r="A1848" s="65"/>
      <c r="B1848" s="65"/>
      <c r="C1848" s="65"/>
      <c r="D1848" s="65"/>
      <c r="E1848" s="65"/>
      <c r="F1848" s="65"/>
      <c r="G1848" s="65"/>
      <c r="H1848" s="65"/>
      <c r="I1848" s="65"/>
      <c r="J1848" s="65"/>
      <c r="K1848" s="65"/>
      <c r="L1848" s="65"/>
      <c r="M1848" s="65"/>
      <c r="N1848" s="65"/>
      <c r="O1848" s="65"/>
      <c r="P1848" s="65"/>
      <c r="Q1848" s="65"/>
      <c r="R1848" s="65"/>
      <c r="S1848" s="65"/>
      <c r="AI1848" s="64"/>
    </row>
    <row r="1849" spans="1:35" ht="16.5">
      <c r="A1849" s="65"/>
      <c r="B1849" s="65"/>
      <c r="C1849" s="65"/>
      <c r="D1849" s="65"/>
      <c r="E1849" s="65"/>
      <c r="F1849" s="65"/>
      <c r="G1849" s="65"/>
      <c r="H1849" s="65"/>
      <c r="I1849" s="65"/>
      <c r="J1849" s="65"/>
      <c r="K1849" s="65"/>
      <c r="L1849" s="65"/>
      <c r="M1849" s="65"/>
      <c r="N1849" s="65"/>
      <c r="O1849" s="65"/>
      <c r="P1849" s="65"/>
      <c r="Q1849" s="65"/>
      <c r="R1849" s="65"/>
      <c r="S1849" s="65"/>
      <c r="AI1849" s="64"/>
    </row>
    <row r="1850" spans="1:35" ht="16.5">
      <c r="A1850" s="65"/>
      <c r="B1850" s="65"/>
      <c r="C1850" s="65"/>
      <c r="D1850" s="65"/>
      <c r="E1850" s="65"/>
      <c r="F1850" s="65"/>
      <c r="G1850" s="65"/>
      <c r="H1850" s="65"/>
      <c r="I1850" s="65"/>
      <c r="J1850" s="65"/>
      <c r="K1850" s="65"/>
      <c r="L1850" s="65"/>
      <c r="M1850" s="65"/>
      <c r="N1850" s="65"/>
      <c r="O1850" s="65"/>
      <c r="P1850" s="65"/>
      <c r="Q1850" s="65"/>
      <c r="R1850" s="65"/>
      <c r="S1850" s="65"/>
      <c r="AI1850" s="64"/>
    </row>
    <row r="1851" spans="1:35" ht="16.5">
      <c r="A1851" s="65"/>
      <c r="B1851" s="65"/>
      <c r="C1851" s="65"/>
      <c r="D1851" s="65"/>
      <c r="E1851" s="65"/>
      <c r="F1851" s="65"/>
      <c r="G1851" s="65"/>
      <c r="H1851" s="65"/>
      <c r="I1851" s="65"/>
      <c r="J1851" s="65"/>
      <c r="K1851" s="65"/>
      <c r="L1851" s="65"/>
      <c r="M1851" s="65"/>
      <c r="N1851" s="65"/>
      <c r="O1851" s="65"/>
      <c r="P1851" s="65"/>
      <c r="Q1851" s="65"/>
      <c r="R1851" s="65"/>
      <c r="S1851" s="65"/>
      <c r="AI1851" s="64"/>
    </row>
    <row r="1852" spans="1:35" ht="16.5">
      <c r="A1852" s="65"/>
      <c r="B1852" s="65"/>
      <c r="C1852" s="65"/>
      <c r="D1852" s="65"/>
      <c r="E1852" s="65"/>
      <c r="F1852" s="65"/>
      <c r="G1852" s="65"/>
      <c r="H1852" s="65"/>
      <c r="I1852" s="65"/>
      <c r="J1852" s="65"/>
      <c r="K1852" s="65"/>
      <c r="L1852" s="65"/>
      <c r="M1852" s="65"/>
      <c r="N1852" s="65"/>
      <c r="O1852" s="65"/>
      <c r="P1852" s="65"/>
      <c r="Q1852" s="65"/>
      <c r="R1852" s="65"/>
      <c r="S1852" s="65"/>
      <c r="AI1852" s="64"/>
    </row>
    <row r="1853" spans="1:35" ht="16.5">
      <c r="A1853" s="65"/>
      <c r="B1853" s="65"/>
      <c r="C1853" s="65"/>
      <c r="D1853" s="65"/>
      <c r="E1853" s="65"/>
      <c r="F1853" s="65"/>
      <c r="G1853" s="65"/>
      <c r="H1853" s="65"/>
      <c r="I1853" s="65"/>
      <c r="J1853" s="65"/>
      <c r="K1853" s="65"/>
      <c r="L1853" s="65"/>
      <c r="M1853" s="65"/>
      <c r="N1853" s="65"/>
      <c r="O1853" s="65"/>
      <c r="P1853" s="65"/>
      <c r="Q1853" s="65"/>
      <c r="R1853" s="65"/>
      <c r="S1853" s="65"/>
      <c r="AI1853" s="64"/>
    </row>
    <row r="1854" spans="1:35" ht="16.5">
      <c r="A1854" s="65"/>
      <c r="B1854" s="65"/>
      <c r="C1854" s="65"/>
      <c r="D1854" s="65"/>
      <c r="E1854" s="65"/>
      <c r="F1854" s="65"/>
      <c r="G1854" s="65"/>
      <c r="H1854" s="65"/>
      <c r="I1854" s="65"/>
      <c r="J1854" s="65"/>
      <c r="K1854" s="65"/>
      <c r="L1854" s="65"/>
      <c r="M1854" s="65"/>
      <c r="N1854" s="65"/>
      <c r="O1854" s="65"/>
      <c r="P1854" s="65"/>
      <c r="Q1854" s="65"/>
      <c r="R1854" s="65"/>
      <c r="S1854" s="65"/>
      <c r="AI1854" s="64"/>
    </row>
    <row r="1855" spans="1:35" ht="16.5">
      <c r="A1855" s="65"/>
      <c r="B1855" s="65"/>
      <c r="C1855" s="65"/>
      <c r="D1855" s="65"/>
      <c r="E1855" s="65"/>
      <c r="F1855" s="65"/>
      <c r="G1855" s="65"/>
      <c r="H1855" s="65"/>
      <c r="I1855" s="65"/>
      <c r="J1855" s="65"/>
      <c r="K1855" s="65"/>
      <c r="L1855" s="65"/>
      <c r="M1855" s="65"/>
      <c r="N1855" s="65"/>
      <c r="O1855" s="65"/>
      <c r="P1855" s="65"/>
      <c r="Q1855" s="65"/>
      <c r="R1855" s="65"/>
      <c r="S1855" s="65"/>
      <c r="AI1855" s="64"/>
    </row>
    <row r="1856" spans="1:35" ht="16.5">
      <c r="A1856" s="65"/>
      <c r="B1856" s="65"/>
      <c r="C1856" s="65"/>
      <c r="D1856" s="65"/>
      <c r="E1856" s="65"/>
      <c r="F1856" s="65"/>
      <c r="G1856" s="65"/>
      <c r="H1856" s="65"/>
      <c r="I1856" s="65"/>
      <c r="J1856" s="65"/>
      <c r="K1856" s="65"/>
      <c r="L1856" s="65"/>
      <c r="M1856" s="65"/>
      <c r="N1856" s="65"/>
      <c r="O1856" s="65"/>
      <c r="P1856" s="65"/>
      <c r="Q1856" s="65"/>
      <c r="R1856" s="65"/>
      <c r="S1856" s="65"/>
      <c r="AI1856" s="64"/>
    </row>
    <row r="1857" spans="1:35" ht="16.5">
      <c r="A1857" s="65"/>
      <c r="B1857" s="65"/>
      <c r="C1857" s="65"/>
      <c r="D1857" s="65"/>
      <c r="E1857" s="65"/>
      <c r="F1857" s="65"/>
      <c r="G1857" s="65"/>
      <c r="H1857" s="65"/>
      <c r="I1857" s="65"/>
      <c r="J1857" s="65"/>
      <c r="K1857" s="65"/>
      <c r="L1857" s="65"/>
      <c r="M1857" s="65"/>
      <c r="N1857" s="65"/>
      <c r="O1857" s="65"/>
      <c r="P1857" s="65"/>
      <c r="Q1857" s="65"/>
      <c r="R1857" s="65"/>
      <c r="S1857" s="65"/>
      <c r="AI1857" s="64"/>
    </row>
    <row r="1858" spans="1:35" ht="16.5">
      <c r="A1858" s="65"/>
      <c r="B1858" s="65"/>
      <c r="C1858" s="65"/>
      <c r="D1858" s="65"/>
      <c r="E1858" s="65"/>
      <c r="F1858" s="65"/>
      <c r="G1858" s="65"/>
      <c r="H1858" s="65"/>
      <c r="I1858" s="65"/>
      <c r="J1858" s="65"/>
      <c r="K1858" s="65"/>
      <c r="L1858" s="65"/>
      <c r="M1858" s="65"/>
      <c r="N1858" s="65"/>
      <c r="O1858" s="65"/>
      <c r="P1858" s="65"/>
      <c r="Q1858" s="65"/>
      <c r="R1858" s="65"/>
      <c r="S1858" s="65"/>
      <c r="AI1858" s="64"/>
    </row>
    <row r="1859" spans="1:35" ht="16.5">
      <c r="A1859" s="65"/>
      <c r="B1859" s="65"/>
      <c r="C1859" s="65"/>
      <c r="D1859" s="65"/>
      <c r="E1859" s="65"/>
      <c r="F1859" s="65"/>
      <c r="G1859" s="65"/>
      <c r="H1859" s="65"/>
      <c r="I1859" s="65"/>
      <c r="J1859" s="65"/>
      <c r="K1859" s="65"/>
      <c r="L1859" s="65"/>
      <c r="M1859" s="65"/>
      <c r="N1859" s="65"/>
      <c r="O1859" s="65"/>
      <c r="P1859" s="65"/>
      <c r="Q1859" s="65"/>
      <c r="R1859" s="65"/>
      <c r="S1859" s="65"/>
      <c r="AI1859" s="64"/>
    </row>
    <row r="1860" spans="1:35" ht="16.5">
      <c r="A1860" s="65"/>
      <c r="B1860" s="65"/>
      <c r="C1860" s="65"/>
      <c r="D1860" s="65"/>
      <c r="E1860" s="65"/>
      <c r="F1860" s="65"/>
      <c r="G1860" s="65"/>
      <c r="H1860" s="65"/>
      <c r="I1860" s="65"/>
      <c r="J1860" s="65"/>
      <c r="K1860" s="65"/>
      <c r="L1860" s="65"/>
      <c r="M1860" s="65"/>
      <c r="N1860" s="65"/>
      <c r="O1860" s="65"/>
      <c r="P1860" s="65"/>
      <c r="Q1860" s="65"/>
      <c r="R1860" s="65"/>
      <c r="S1860" s="65"/>
      <c r="AI1860" s="64"/>
    </row>
    <row r="1861" spans="1:35" ht="16.5">
      <c r="A1861" s="65"/>
      <c r="B1861" s="65"/>
      <c r="C1861" s="65"/>
      <c r="D1861" s="65"/>
      <c r="E1861" s="65"/>
      <c r="F1861" s="65"/>
      <c r="G1861" s="65"/>
      <c r="H1861" s="65"/>
      <c r="I1861" s="65"/>
      <c r="J1861" s="65"/>
      <c r="K1861" s="65"/>
      <c r="L1861" s="65"/>
      <c r="M1861" s="65"/>
      <c r="N1861" s="65"/>
      <c r="O1861" s="65"/>
      <c r="P1861" s="65"/>
      <c r="Q1861" s="65"/>
      <c r="R1861" s="65"/>
      <c r="S1861" s="65"/>
      <c r="AI1861" s="64"/>
    </row>
    <row r="1862" spans="1:35" ht="16.5">
      <c r="A1862" s="65"/>
      <c r="B1862" s="65"/>
      <c r="C1862" s="65"/>
      <c r="D1862" s="65"/>
      <c r="E1862" s="65"/>
      <c r="F1862" s="65"/>
      <c r="G1862" s="65"/>
      <c r="H1862" s="65"/>
      <c r="I1862" s="65"/>
      <c r="J1862" s="65"/>
      <c r="K1862" s="65"/>
      <c r="L1862" s="65"/>
      <c r="M1862" s="65"/>
      <c r="N1862" s="65"/>
      <c r="O1862" s="65"/>
      <c r="P1862" s="65"/>
      <c r="Q1862" s="65"/>
      <c r="R1862" s="65"/>
      <c r="S1862" s="65"/>
      <c r="AI1862" s="64"/>
    </row>
    <row r="1863" spans="1:35" ht="16.5">
      <c r="A1863" s="65"/>
      <c r="B1863" s="65"/>
      <c r="C1863" s="65"/>
      <c r="D1863" s="65"/>
      <c r="E1863" s="65"/>
      <c r="F1863" s="65"/>
      <c r="G1863" s="65"/>
      <c r="H1863" s="65"/>
      <c r="I1863" s="65"/>
      <c r="J1863" s="65"/>
      <c r="K1863" s="65"/>
      <c r="L1863" s="65"/>
      <c r="M1863" s="65"/>
      <c r="N1863" s="65"/>
      <c r="O1863" s="65"/>
      <c r="P1863" s="65"/>
      <c r="Q1863" s="65"/>
      <c r="R1863" s="65"/>
      <c r="S1863" s="65"/>
      <c r="AI1863" s="64"/>
    </row>
    <row r="1864" spans="1:35" ht="16.5">
      <c r="A1864" s="65"/>
      <c r="B1864" s="65"/>
      <c r="C1864" s="65"/>
      <c r="D1864" s="65"/>
      <c r="E1864" s="65"/>
      <c r="F1864" s="65"/>
      <c r="G1864" s="65"/>
      <c r="H1864" s="65"/>
      <c r="I1864" s="65"/>
      <c r="J1864" s="65"/>
      <c r="K1864" s="65"/>
      <c r="L1864" s="65"/>
      <c r="M1864" s="65"/>
      <c r="N1864" s="65"/>
      <c r="O1864" s="65"/>
      <c r="P1864" s="65"/>
      <c r="Q1864" s="65"/>
      <c r="R1864" s="65"/>
      <c r="S1864" s="65"/>
      <c r="AI1864" s="64"/>
    </row>
    <row r="1865" spans="1:35" ht="16.5">
      <c r="A1865" s="65"/>
      <c r="B1865" s="65"/>
      <c r="C1865" s="65"/>
      <c r="D1865" s="65"/>
      <c r="E1865" s="65"/>
      <c r="F1865" s="65"/>
      <c r="G1865" s="65"/>
      <c r="H1865" s="65"/>
      <c r="I1865" s="65"/>
      <c r="J1865" s="65"/>
      <c r="K1865" s="65"/>
      <c r="L1865" s="65"/>
      <c r="M1865" s="65"/>
      <c r="N1865" s="65"/>
      <c r="O1865" s="65"/>
      <c r="P1865" s="65"/>
      <c r="Q1865" s="65"/>
      <c r="R1865" s="65"/>
      <c r="S1865" s="65"/>
      <c r="AI1865" s="64"/>
    </row>
    <row r="1866" spans="1:35" ht="16.5">
      <c r="A1866" s="65"/>
      <c r="B1866" s="65"/>
      <c r="C1866" s="65"/>
      <c r="D1866" s="65"/>
      <c r="E1866" s="65"/>
      <c r="F1866" s="65"/>
      <c r="G1866" s="65"/>
      <c r="H1866" s="65"/>
      <c r="I1866" s="65"/>
      <c r="J1866" s="65"/>
      <c r="K1866" s="65"/>
      <c r="L1866" s="65"/>
      <c r="M1866" s="65"/>
      <c r="N1866" s="65"/>
      <c r="O1866" s="65"/>
      <c r="P1866" s="65"/>
      <c r="Q1866" s="65"/>
      <c r="R1866" s="65"/>
      <c r="S1866" s="65"/>
      <c r="AI1866" s="64"/>
    </row>
    <row r="1867" spans="1:35" ht="16.5">
      <c r="A1867" s="65"/>
      <c r="B1867" s="65"/>
      <c r="C1867" s="65"/>
      <c r="D1867" s="65"/>
      <c r="E1867" s="65"/>
      <c r="F1867" s="65"/>
      <c r="G1867" s="65"/>
      <c r="H1867" s="65"/>
      <c r="I1867" s="65"/>
      <c r="J1867" s="65"/>
      <c r="K1867" s="65"/>
      <c r="L1867" s="65"/>
      <c r="M1867" s="65"/>
      <c r="N1867" s="65"/>
      <c r="O1867" s="65"/>
      <c r="P1867" s="65"/>
      <c r="Q1867" s="65"/>
      <c r="R1867" s="65"/>
      <c r="S1867" s="65"/>
      <c r="AI1867" s="64"/>
    </row>
    <row r="1868" spans="1:35" ht="16.5">
      <c r="A1868" s="65"/>
      <c r="B1868" s="65"/>
      <c r="C1868" s="65"/>
      <c r="D1868" s="65"/>
      <c r="E1868" s="65"/>
      <c r="F1868" s="65"/>
      <c r="G1868" s="65"/>
      <c r="H1868" s="65"/>
      <c r="I1868" s="65"/>
      <c r="J1868" s="65"/>
      <c r="K1868" s="65"/>
      <c r="L1868" s="65"/>
      <c r="M1868" s="65"/>
      <c r="N1868" s="65"/>
      <c r="O1868" s="65"/>
      <c r="P1868" s="65"/>
      <c r="Q1868" s="65"/>
      <c r="R1868" s="65"/>
      <c r="S1868" s="65"/>
      <c r="AI1868" s="64"/>
    </row>
    <row r="1869" spans="1:35" ht="16.5">
      <c r="A1869" s="65"/>
      <c r="B1869" s="65"/>
      <c r="C1869" s="65"/>
      <c r="D1869" s="65"/>
      <c r="E1869" s="65"/>
      <c r="F1869" s="65"/>
      <c r="G1869" s="65"/>
      <c r="H1869" s="65"/>
      <c r="I1869" s="65"/>
      <c r="J1869" s="65"/>
      <c r="K1869" s="65"/>
      <c r="L1869" s="65"/>
      <c r="M1869" s="65"/>
      <c r="N1869" s="65"/>
      <c r="O1869" s="65"/>
      <c r="P1869" s="65"/>
      <c r="Q1869" s="65"/>
      <c r="R1869" s="65"/>
      <c r="S1869" s="65"/>
      <c r="AI1869" s="64"/>
    </row>
    <row r="1870" spans="1:35" ht="16.5">
      <c r="A1870" s="65"/>
      <c r="B1870" s="65"/>
      <c r="C1870" s="65"/>
      <c r="D1870" s="65"/>
      <c r="E1870" s="65"/>
      <c r="F1870" s="65"/>
      <c r="G1870" s="65"/>
      <c r="H1870" s="65"/>
      <c r="I1870" s="65"/>
      <c r="J1870" s="65"/>
      <c r="K1870" s="65"/>
      <c r="L1870" s="65"/>
      <c r="M1870" s="65"/>
      <c r="N1870" s="65"/>
      <c r="O1870" s="65"/>
      <c r="P1870" s="65"/>
      <c r="Q1870" s="65"/>
      <c r="R1870" s="65"/>
      <c r="S1870" s="65"/>
      <c r="AI1870" s="64"/>
    </row>
    <row r="1871" spans="1:35" ht="16.5">
      <c r="A1871" s="65"/>
      <c r="B1871" s="65"/>
      <c r="C1871" s="65"/>
      <c r="D1871" s="65"/>
      <c r="E1871" s="65"/>
      <c r="F1871" s="65"/>
      <c r="G1871" s="65"/>
      <c r="H1871" s="65"/>
      <c r="I1871" s="65"/>
      <c r="J1871" s="65"/>
      <c r="K1871" s="65"/>
      <c r="L1871" s="65"/>
      <c r="M1871" s="65"/>
      <c r="N1871" s="65"/>
      <c r="O1871" s="65"/>
      <c r="P1871" s="65"/>
      <c r="Q1871" s="65"/>
      <c r="R1871" s="65"/>
      <c r="S1871" s="65"/>
      <c r="AI1871" s="64"/>
    </row>
    <row r="1872" spans="1:35" ht="16.5">
      <c r="A1872" s="65"/>
      <c r="B1872" s="65"/>
      <c r="C1872" s="65"/>
      <c r="D1872" s="65"/>
      <c r="E1872" s="65"/>
      <c r="F1872" s="65"/>
      <c r="G1872" s="65"/>
      <c r="H1872" s="65"/>
      <c r="I1872" s="65"/>
      <c r="J1872" s="65"/>
      <c r="K1872" s="65"/>
      <c r="L1872" s="65"/>
      <c r="M1872" s="65"/>
      <c r="N1872" s="65"/>
      <c r="O1872" s="65"/>
      <c r="P1872" s="65"/>
      <c r="Q1872" s="65"/>
      <c r="R1872" s="65"/>
      <c r="S1872" s="65"/>
      <c r="AI1872" s="64"/>
    </row>
    <row r="1873" spans="1:35" ht="16.5">
      <c r="A1873" s="65"/>
      <c r="B1873" s="65"/>
      <c r="C1873" s="65"/>
      <c r="D1873" s="65"/>
      <c r="E1873" s="65"/>
      <c r="F1873" s="65"/>
      <c r="G1873" s="65"/>
      <c r="H1873" s="65"/>
      <c r="I1873" s="65"/>
      <c r="J1873" s="65"/>
      <c r="K1873" s="65"/>
      <c r="L1873" s="65"/>
      <c r="M1873" s="65"/>
      <c r="N1873" s="65"/>
      <c r="O1873" s="65"/>
      <c r="P1873" s="65"/>
      <c r="Q1873" s="65"/>
      <c r="R1873" s="65"/>
      <c r="S1873" s="65"/>
      <c r="AI1873" s="64"/>
    </row>
    <row r="1874" spans="1:35" ht="16.5">
      <c r="A1874" s="65"/>
      <c r="B1874" s="65"/>
      <c r="C1874" s="65"/>
      <c r="D1874" s="65"/>
      <c r="E1874" s="65"/>
      <c r="F1874" s="65"/>
      <c r="G1874" s="65"/>
      <c r="H1874" s="65"/>
      <c r="I1874" s="65"/>
      <c r="J1874" s="65"/>
      <c r="K1874" s="65"/>
      <c r="L1874" s="65"/>
      <c r="M1874" s="65"/>
      <c r="N1874" s="65"/>
      <c r="O1874" s="65"/>
      <c r="P1874" s="65"/>
      <c r="Q1874" s="65"/>
      <c r="R1874" s="65"/>
      <c r="S1874" s="65"/>
      <c r="AI1874" s="64"/>
    </row>
    <row r="1875" spans="1:35" ht="16.5">
      <c r="A1875" s="65"/>
      <c r="B1875" s="65"/>
      <c r="C1875" s="65"/>
      <c r="D1875" s="65"/>
      <c r="E1875" s="65"/>
      <c r="F1875" s="65"/>
      <c r="G1875" s="65"/>
      <c r="H1875" s="65"/>
      <c r="I1875" s="65"/>
      <c r="J1875" s="65"/>
      <c r="K1875" s="65"/>
      <c r="L1875" s="65"/>
      <c r="M1875" s="65"/>
      <c r="N1875" s="65"/>
      <c r="O1875" s="65"/>
      <c r="P1875" s="65"/>
      <c r="Q1875" s="65"/>
      <c r="R1875" s="65"/>
      <c r="S1875" s="65"/>
      <c r="AI1875" s="64"/>
    </row>
    <row r="1876" spans="1:35" ht="16.5">
      <c r="A1876" s="65"/>
      <c r="B1876" s="65"/>
      <c r="C1876" s="65"/>
      <c r="D1876" s="65"/>
      <c r="E1876" s="65"/>
      <c r="F1876" s="65"/>
      <c r="G1876" s="65"/>
      <c r="H1876" s="65"/>
      <c r="I1876" s="65"/>
      <c r="J1876" s="65"/>
      <c r="K1876" s="65"/>
      <c r="L1876" s="65"/>
      <c r="M1876" s="65"/>
      <c r="N1876" s="65"/>
      <c r="O1876" s="65"/>
      <c r="P1876" s="65"/>
      <c r="Q1876" s="65"/>
      <c r="R1876" s="65"/>
      <c r="S1876" s="65"/>
      <c r="AI1876" s="64"/>
    </row>
    <row r="1877" spans="1:35" ht="16.5">
      <c r="A1877" s="65"/>
      <c r="B1877" s="65"/>
      <c r="C1877" s="65"/>
      <c r="D1877" s="65"/>
      <c r="E1877" s="65"/>
      <c r="F1877" s="65"/>
      <c r="G1877" s="65"/>
      <c r="H1877" s="65"/>
      <c r="I1877" s="65"/>
      <c r="J1877" s="65"/>
      <c r="K1877" s="65"/>
      <c r="L1877" s="65"/>
      <c r="M1877" s="65"/>
      <c r="N1877" s="65"/>
      <c r="O1877" s="65"/>
      <c r="P1877" s="65"/>
      <c r="Q1877" s="65"/>
      <c r="R1877" s="65"/>
      <c r="S1877" s="65"/>
      <c r="AI1877" s="64"/>
    </row>
    <row r="1878" spans="1:35" ht="16.5">
      <c r="A1878" s="65"/>
      <c r="B1878" s="65"/>
      <c r="C1878" s="65"/>
      <c r="D1878" s="65"/>
      <c r="E1878" s="65"/>
      <c r="F1878" s="65"/>
      <c r="G1878" s="65"/>
      <c r="H1878" s="65"/>
      <c r="I1878" s="65"/>
      <c r="J1878" s="65"/>
      <c r="K1878" s="65"/>
      <c r="L1878" s="65"/>
      <c r="M1878" s="65"/>
      <c r="N1878" s="65"/>
      <c r="O1878" s="65"/>
      <c r="P1878" s="65"/>
      <c r="Q1878" s="65"/>
      <c r="R1878" s="65"/>
      <c r="S1878" s="65"/>
      <c r="AI1878" s="64"/>
    </row>
    <row r="1879" spans="1:35" ht="16.5">
      <c r="A1879" s="65"/>
      <c r="B1879" s="65"/>
      <c r="C1879" s="65"/>
      <c r="D1879" s="65"/>
      <c r="E1879" s="65"/>
      <c r="F1879" s="65"/>
      <c r="G1879" s="65"/>
      <c r="H1879" s="65"/>
      <c r="I1879" s="65"/>
      <c r="J1879" s="65"/>
      <c r="K1879" s="65"/>
      <c r="L1879" s="65"/>
      <c r="M1879" s="65"/>
      <c r="N1879" s="65"/>
      <c r="O1879" s="65"/>
      <c r="P1879" s="65"/>
      <c r="Q1879" s="65"/>
      <c r="R1879" s="65"/>
      <c r="S1879" s="65"/>
      <c r="AI1879" s="64"/>
    </row>
    <row r="1880" spans="1:35" ht="16.5">
      <c r="A1880" s="65"/>
      <c r="B1880" s="65"/>
      <c r="C1880" s="65"/>
      <c r="D1880" s="65"/>
      <c r="E1880" s="65"/>
      <c r="F1880" s="65"/>
      <c r="G1880" s="65"/>
      <c r="H1880" s="65"/>
      <c r="I1880" s="65"/>
      <c r="J1880" s="65"/>
      <c r="K1880" s="65"/>
      <c r="L1880" s="65"/>
      <c r="M1880" s="65"/>
      <c r="N1880" s="65"/>
      <c r="O1880" s="65"/>
      <c r="P1880" s="65"/>
      <c r="Q1880" s="65"/>
      <c r="R1880" s="65"/>
      <c r="S1880" s="65"/>
      <c r="AI1880" s="64"/>
    </row>
    <row r="1881" spans="1:35" ht="16.5">
      <c r="A1881" s="65"/>
      <c r="B1881" s="65"/>
      <c r="C1881" s="65"/>
      <c r="D1881" s="65"/>
      <c r="E1881" s="65"/>
      <c r="F1881" s="65"/>
      <c r="G1881" s="65"/>
      <c r="H1881" s="65"/>
      <c r="I1881" s="65"/>
      <c r="J1881" s="65"/>
      <c r="K1881" s="65"/>
      <c r="L1881" s="65"/>
      <c r="M1881" s="65"/>
      <c r="N1881" s="65"/>
      <c r="O1881" s="65"/>
      <c r="P1881" s="65"/>
      <c r="Q1881" s="65"/>
      <c r="R1881" s="65"/>
      <c r="S1881" s="65"/>
      <c r="AI1881" s="64"/>
    </row>
    <row r="1882" spans="1:35" ht="16.5">
      <c r="A1882" s="65"/>
      <c r="B1882" s="65"/>
      <c r="C1882" s="65"/>
      <c r="D1882" s="65"/>
      <c r="E1882" s="65"/>
      <c r="F1882" s="65"/>
      <c r="G1882" s="65"/>
      <c r="H1882" s="65"/>
      <c r="I1882" s="65"/>
      <c r="J1882" s="65"/>
      <c r="K1882" s="65"/>
      <c r="L1882" s="65"/>
      <c r="M1882" s="65"/>
      <c r="N1882" s="65"/>
      <c r="O1882" s="65"/>
      <c r="P1882" s="65"/>
      <c r="Q1882" s="65"/>
      <c r="R1882" s="65"/>
      <c r="S1882" s="65"/>
      <c r="AI1882" s="64"/>
    </row>
    <row r="1883" spans="1:35" ht="16.5">
      <c r="A1883" s="65"/>
      <c r="B1883" s="65"/>
      <c r="C1883" s="65"/>
      <c r="D1883" s="65"/>
      <c r="E1883" s="65"/>
      <c r="F1883" s="65"/>
      <c r="G1883" s="65"/>
      <c r="H1883" s="65"/>
      <c r="I1883" s="65"/>
      <c r="J1883" s="65"/>
      <c r="K1883" s="65"/>
      <c r="L1883" s="65"/>
      <c r="M1883" s="65"/>
      <c r="N1883" s="65"/>
      <c r="O1883" s="65"/>
      <c r="P1883" s="65"/>
      <c r="Q1883" s="65"/>
      <c r="R1883" s="65"/>
      <c r="S1883" s="65"/>
      <c r="AI1883" s="64"/>
    </row>
    <row r="1884" spans="1:35" ht="16.5">
      <c r="A1884" s="65"/>
      <c r="B1884" s="65"/>
      <c r="C1884" s="65"/>
      <c r="D1884" s="65"/>
      <c r="E1884" s="65"/>
      <c r="F1884" s="65"/>
      <c r="G1884" s="65"/>
      <c r="H1884" s="65"/>
      <c r="I1884" s="65"/>
      <c r="J1884" s="65"/>
      <c r="K1884" s="65"/>
      <c r="L1884" s="65"/>
      <c r="M1884" s="65"/>
      <c r="N1884" s="65"/>
      <c r="O1884" s="65"/>
      <c r="P1884" s="65"/>
      <c r="Q1884" s="65"/>
      <c r="R1884" s="65"/>
      <c r="S1884" s="65"/>
      <c r="AI1884" s="64"/>
    </row>
    <row r="1885" spans="1:35" ht="16.5">
      <c r="A1885" s="65"/>
      <c r="B1885" s="65"/>
      <c r="C1885" s="65"/>
      <c r="D1885" s="65"/>
      <c r="E1885" s="65"/>
      <c r="F1885" s="65"/>
      <c r="G1885" s="65"/>
      <c r="H1885" s="65"/>
      <c r="I1885" s="65"/>
      <c r="J1885" s="65"/>
      <c r="K1885" s="65"/>
      <c r="L1885" s="65"/>
      <c r="M1885" s="65"/>
      <c r="N1885" s="65"/>
      <c r="O1885" s="65"/>
      <c r="P1885" s="65"/>
      <c r="Q1885" s="65"/>
      <c r="R1885" s="65"/>
      <c r="S1885" s="65"/>
      <c r="AI1885" s="64"/>
    </row>
    <row r="1886" spans="1:35" ht="16.5">
      <c r="A1886" s="65"/>
      <c r="B1886" s="65"/>
      <c r="C1886" s="65"/>
      <c r="D1886" s="65"/>
      <c r="E1886" s="65"/>
      <c r="F1886" s="65"/>
      <c r="G1886" s="65"/>
      <c r="H1886" s="65"/>
      <c r="I1886" s="65"/>
      <c r="J1886" s="65"/>
      <c r="K1886" s="65"/>
      <c r="L1886" s="65"/>
      <c r="M1886" s="65"/>
      <c r="N1886" s="65"/>
      <c r="O1886" s="65"/>
      <c r="P1886" s="65"/>
      <c r="Q1886" s="65"/>
      <c r="R1886" s="65"/>
      <c r="S1886" s="65"/>
      <c r="AI1886" s="64"/>
    </row>
    <row r="1887" spans="1:35" ht="16.5">
      <c r="A1887" s="65"/>
      <c r="B1887" s="65"/>
      <c r="C1887" s="65"/>
      <c r="D1887" s="65"/>
      <c r="E1887" s="65"/>
      <c r="F1887" s="65"/>
      <c r="G1887" s="65"/>
      <c r="H1887" s="65"/>
      <c r="I1887" s="65"/>
      <c r="J1887" s="65"/>
      <c r="K1887" s="65"/>
      <c r="L1887" s="65"/>
      <c r="M1887" s="65"/>
      <c r="N1887" s="65"/>
      <c r="O1887" s="65"/>
      <c r="P1887" s="65"/>
      <c r="Q1887" s="65"/>
      <c r="R1887" s="65"/>
      <c r="S1887" s="65"/>
      <c r="AI1887" s="64"/>
    </row>
    <row r="1888" spans="1:35" ht="16.5">
      <c r="A1888" s="65"/>
      <c r="B1888" s="65"/>
      <c r="C1888" s="65"/>
      <c r="D1888" s="65"/>
      <c r="E1888" s="65"/>
      <c r="F1888" s="65"/>
      <c r="G1888" s="65"/>
      <c r="H1888" s="65"/>
      <c r="I1888" s="65"/>
      <c r="J1888" s="65"/>
      <c r="K1888" s="65"/>
      <c r="L1888" s="65"/>
      <c r="M1888" s="65"/>
      <c r="N1888" s="65"/>
      <c r="O1888" s="65"/>
      <c r="P1888" s="65"/>
      <c r="Q1888" s="65"/>
      <c r="R1888" s="65"/>
      <c r="S1888" s="65"/>
      <c r="AI1888" s="64"/>
    </row>
    <row r="1889" spans="1:35" ht="16.5">
      <c r="A1889" s="65"/>
      <c r="B1889" s="65"/>
      <c r="C1889" s="65"/>
      <c r="D1889" s="65"/>
      <c r="E1889" s="65"/>
      <c r="F1889" s="65"/>
      <c r="G1889" s="65"/>
      <c r="H1889" s="65"/>
      <c r="I1889" s="65"/>
      <c r="J1889" s="65"/>
      <c r="K1889" s="65"/>
      <c r="L1889" s="65"/>
      <c r="M1889" s="65"/>
      <c r="N1889" s="65"/>
      <c r="O1889" s="65"/>
      <c r="P1889" s="65"/>
      <c r="Q1889" s="65"/>
      <c r="R1889" s="65"/>
      <c r="S1889" s="65"/>
      <c r="AI1889" s="64"/>
    </row>
    <row r="1890" spans="1:35" ht="16.5">
      <c r="A1890" s="65"/>
      <c r="B1890" s="65"/>
      <c r="C1890" s="65"/>
      <c r="D1890" s="65"/>
      <c r="E1890" s="65"/>
      <c r="F1890" s="65"/>
      <c r="G1890" s="65"/>
      <c r="H1890" s="65"/>
      <c r="I1890" s="65"/>
      <c r="J1890" s="65"/>
      <c r="K1890" s="65"/>
      <c r="L1890" s="65"/>
      <c r="M1890" s="65"/>
      <c r="N1890" s="65"/>
      <c r="O1890" s="65"/>
      <c r="P1890" s="65"/>
      <c r="Q1890" s="65"/>
      <c r="R1890" s="65"/>
      <c r="S1890" s="65"/>
      <c r="AI1890" s="64"/>
    </row>
    <row r="1891" spans="1:35" ht="16.5">
      <c r="A1891" s="65"/>
      <c r="B1891" s="65"/>
      <c r="C1891" s="65"/>
      <c r="D1891" s="65"/>
      <c r="E1891" s="65"/>
      <c r="F1891" s="65"/>
      <c r="G1891" s="65"/>
      <c r="H1891" s="65"/>
      <c r="I1891" s="65"/>
      <c r="J1891" s="65"/>
      <c r="K1891" s="65"/>
      <c r="L1891" s="65"/>
      <c r="M1891" s="65"/>
      <c r="N1891" s="65"/>
      <c r="O1891" s="65"/>
      <c r="P1891" s="65"/>
      <c r="Q1891" s="65"/>
      <c r="R1891" s="65"/>
      <c r="S1891" s="65"/>
      <c r="AI1891" s="64"/>
    </row>
    <row r="1892" spans="1:35" ht="16.5">
      <c r="A1892" s="65"/>
      <c r="B1892" s="65"/>
      <c r="C1892" s="65"/>
      <c r="D1892" s="65"/>
      <c r="E1892" s="65"/>
      <c r="F1892" s="65"/>
      <c r="G1892" s="65"/>
      <c r="H1892" s="65"/>
      <c r="I1892" s="65"/>
      <c r="J1892" s="65"/>
      <c r="K1892" s="65"/>
      <c r="L1892" s="65"/>
      <c r="M1892" s="65"/>
      <c r="N1892" s="65"/>
      <c r="O1892" s="65"/>
      <c r="P1892" s="65"/>
      <c r="Q1892" s="65"/>
      <c r="R1892" s="65"/>
      <c r="S1892" s="65"/>
      <c r="AI1892" s="64"/>
    </row>
    <row r="1893" spans="1:35" ht="16.5">
      <c r="A1893" s="65"/>
      <c r="B1893" s="65"/>
      <c r="C1893" s="65"/>
      <c r="D1893" s="65"/>
      <c r="E1893" s="65"/>
      <c r="F1893" s="65"/>
      <c r="G1893" s="65"/>
      <c r="H1893" s="65"/>
      <c r="I1893" s="65"/>
      <c r="J1893" s="65"/>
      <c r="K1893" s="65"/>
      <c r="L1893" s="65"/>
      <c r="M1893" s="65"/>
      <c r="N1893" s="65"/>
      <c r="O1893" s="65"/>
      <c r="P1893" s="65"/>
      <c r="Q1893" s="65"/>
      <c r="R1893" s="65"/>
      <c r="S1893" s="65"/>
      <c r="AI1893" s="64"/>
    </row>
    <row r="1894" spans="1:35" ht="16.5">
      <c r="A1894" s="65"/>
      <c r="B1894" s="65"/>
      <c r="C1894" s="65"/>
      <c r="D1894" s="65"/>
      <c r="E1894" s="65"/>
      <c r="F1894" s="65"/>
      <c r="G1894" s="65"/>
      <c r="H1894" s="65"/>
      <c r="I1894" s="65"/>
      <c r="J1894" s="65"/>
      <c r="K1894" s="65"/>
      <c r="L1894" s="65"/>
      <c r="M1894" s="65"/>
      <c r="N1894" s="65"/>
      <c r="O1894" s="65"/>
      <c r="P1894" s="65"/>
      <c r="Q1894" s="65"/>
      <c r="R1894" s="65"/>
      <c r="S1894" s="65"/>
      <c r="AI1894" s="64"/>
    </row>
    <row r="1895" spans="1:35" ht="16.5">
      <c r="A1895" s="65"/>
      <c r="B1895" s="65"/>
      <c r="C1895" s="65"/>
      <c r="D1895" s="65"/>
      <c r="E1895" s="65"/>
      <c r="F1895" s="65"/>
      <c r="G1895" s="65"/>
      <c r="H1895" s="65"/>
      <c r="I1895" s="65"/>
      <c r="J1895" s="65"/>
      <c r="K1895" s="65"/>
      <c r="L1895" s="65"/>
      <c r="M1895" s="65"/>
      <c r="N1895" s="65"/>
      <c r="O1895" s="65"/>
      <c r="P1895" s="65"/>
      <c r="Q1895" s="65"/>
      <c r="R1895" s="65"/>
      <c r="S1895" s="65"/>
      <c r="AI1895" s="64"/>
    </row>
    <row r="1896" spans="1:35" ht="16.5">
      <c r="A1896" s="65"/>
      <c r="B1896" s="65"/>
      <c r="C1896" s="65"/>
      <c r="D1896" s="65"/>
      <c r="E1896" s="65"/>
      <c r="F1896" s="65"/>
      <c r="G1896" s="65"/>
      <c r="H1896" s="65"/>
      <c r="I1896" s="65"/>
      <c r="J1896" s="65"/>
      <c r="K1896" s="65"/>
      <c r="L1896" s="65"/>
      <c r="M1896" s="65"/>
      <c r="N1896" s="65"/>
      <c r="O1896" s="65"/>
      <c r="P1896" s="65"/>
      <c r="Q1896" s="65"/>
      <c r="R1896" s="65"/>
      <c r="S1896" s="65"/>
      <c r="AI1896" s="64"/>
    </row>
    <row r="1897" spans="1:35" ht="16.5">
      <c r="A1897" s="65"/>
      <c r="B1897" s="65"/>
      <c r="C1897" s="65"/>
      <c r="D1897" s="65"/>
      <c r="E1897" s="65"/>
      <c r="F1897" s="65"/>
      <c r="G1897" s="65"/>
      <c r="H1897" s="65"/>
      <c r="I1897" s="65"/>
      <c r="J1897" s="65"/>
      <c r="K1897" s="65"/>
      <c r="L1897" s="65"/>
      <c r="M1897" s="65"/>
      <c r="N1897" s="65"/>
      <c r="O1897" s="65"/>
      <c r="P1897" s="65"/>
      <c r="Q1897" s="65"/>
      <c r="R1897" s="65"/>
      <c r="S1897" s="65"/>
      <c r="AI1897" s="64"/>
    </row>
    <row r="1898" spans="1:35" ht="16.5">
      <c r="A1898" s="65"/>
      <c r="B1898" s="65"/>
      <c r="C1898" s="65"/>
      <c r="D1898" s="65"/>
      <c r="E1898" s="65"/>
      <c r="F1898" s="65"/>
      <c r="G1898" s="65"/>
      <c r="H1898" s="65"/>
      <c r="I1898" s="65"/>
      <c r="J1898" s="65"/>
      <c r="K1898" s="65"/>
      <c r="L1898" s="65"/>
      <c r="M1898" s="65"/>
      <c r="N1898" s="65"/>
      <c r="O1898" s="65"/>
      <c r="P1898" s="65"/>
      <c r="Q1898" s="65"/>
      <c r="R1898" s="65"/>
      <c r="S1898" s="65"/>
      <c r="AI1898" s="64"/>
    </row>
    <row r="1899" spans="1:35" ht="16.5">
      <c r="A1899" s="65"/>
      <c r="B1899" s="65"/>
      <c r="C1899" s="65"/>
      <c r="D1899" s="65"/>
      <c r="E1899" s="65"/>
      <c r="F1899" s="65"/>
      <c r="G1899" s="65"/>
      <c r="H1899" s="65"/>
      <c r="I1899" s="65"/>
      <c r="J1899" s="65"/>
      <c r="K1899" s="65"/>
      <c r="L1899" s="65"/>
      <c r="M1899" s="65"/>
      <c r="N1899" s="65"/>
      <c r="O1899" s="65"/>
      <c r="P1899" s="65"/>
      <c r="Q1899" s="65"/>
      <c r="R1899" s="65"/>
      <c r="S1899" s="65"/>
      <c r="AI1899" s="64"/>
    </row>
    <row r="1900" spans="1:35" ht="16.5">
      <c r="A1900" s="65"/>
      <c r="B1900" s="65"/>
      <c r="C1900" s="65"/>
      <c r="D1900" s="65"/>
      <c r="E1900" s="65"/>
      <c r="F1900" s="65"/>
      <c r="G1900" s="65"/>
      <c r="H1900" s="65"/>
      <c r="I1900" s="65"/>
      <c r="J1900" s="65"/>
      <c r="K1900" s="65"/>
      <c r="L1900" s="65"/>
      <c r="M1900" s="65"/>
      <c r="N1900" s="65"/>
      <c r="O1900" s="65"/>
      <c r="P1900" s="65"/>
      <c r="Q1900" s="65"/>
      <c r="R1900" s="65"/>
      <c r="S1900" s="65"/>
      <c r="AI1900" s="64"/>
    </row>
    <row r="1901" spans="1:35" ht="16.5">
      <c r="A1901" s="65"/>
      <c r="B1901" s="65"/>
      <c r="C1901" s="65"/>
      <c r="D1901" s="65"/>
      <c r="E1901" s="65"/>
      <c r="F1901" s="65"/>
      <c r="G1901" s="65"/>
      <c r="H1901" s="65"/>
      <c r="I1901" s="65"/>
      <c r="J1901" s="65"/>
      <c r="K1901" s="65"/>
      <c r="L1901" s="65"/>
      <c r="M1901" s="65"/>
      <c r="N1901" s="65"/>
      <c r="O1901" s="65"/>
      <c r="P1901" s="65"/>
      <c r="Q1901" s="65"/>
      <c r="R1901" s="65"/>
      <c r="S1901" s="65"/>
      <c r="AI1901" s="64"/>
    </row>
    <row r="1902" spans="1:35" ht="16.5">
      <c r="A1902" s="65"/>
      <c r="B1902" s="65"/>
      <c r="C1902" s="65"/>
      <c r="D1902" s="65"/>
      <c r="E1902" s="65"/>
      <c r="F1902" s="65"/>
      <c r="G1902" s="65"/>
      <c r="H1902" s="65"/>
      <c r="I1902" s="65"/>
      <c r="J1902" s="65"/>
      <c r="K1902" s="65"/>
      <c r="L1902" s="65"/>
      <c r="M1902" s="65"/>
      <c r="N1902" s="65"/>
      <c r="O1902" s="65"/>
      <c r="P1902" s="65"/>
      <c r="Q1902" s="65"/>
      <c r="R1902" s="65"/>
      <c r="S1902" s="65"/>
      <c r="AI1902" s="64"/>
    </row>
    <row r="1903" spans="1:35" ht="16.5">
      <c r="A1903" s="65"/>
      <c r="B1903" s="65"/>
      <c r="C1903" s="65"/>
      <c r="D1903" s="65"/>
      <c r="E1903" s="65"/>
      <c r="F1903" s="65"/>
      <c r="G1903" s="65"/>
      <c r="H1903" s="65"/>
      <c r="I1903" s="65"/>
      <c r="J1903" s="65"/>
      <c r="K1903" s="65"/>
      <c r="L1903" s="65"/>
      <c r="M1903" s="65"/>
      <c r="N1903" s="65"/>
      <c r="O1903" s="65"/>
      <c r="P1903" s="65"/>
      <c r="Q1903" s="65"/>
      <c r="R1903" s="65"/>
      <c r="S1903" s="65"/>
      <c r="AI1903" s="64"/>
    </row>
    <row r="1904" spans="1:35" ht="16.5">
      <c r="A1904" s="65"/>
      <c r="B1904" s="65"/>
      <c r="C1904" s="65"/>
      <c r="D1904" s="65"/>
      <c r="E1904" s="65"/>
      <c r="F1904" s="65"/>
      <c r="G1904" s="65"/>
      <c r="H1904" s="65"/>
      <c r="I1904" s="65"/>
      <c r="J1904" s="65"/>
      <c r="K1904" s="65"/>
      <c r="L1904" s="65"/>
      <c r="M1904" s="65"/>
      <c r="N1904" s="65"/>
      <c r="O1904" s="65"/>
      <c r="P1904" s="65"/>
      <c r="Q1904" s="65"/>
      <c r="R1904" s="65"/>
      <c r="S1904" s="65"/>
      <c r="AI1904" s="64"/>
    </row>
    <row r="1905" spans="1:35" ht="16.5">
      <c r="A1905" s="65"/>
      <c r="B1905" s="65"/>
      <c r="C1905" s="65"/>
      <c r="D1905" s="65"/>
      <c r="E1905" s="65"/>
      <c r="F1905" s="65"/>
      <c r="G1905" s="65"/>
      <c r="H1905" s="65"/>
      <c r="I1905" s="65"/>
      <c r="J1905" s="65"/>
      <c r="K1905" s="65"/>
      <c r="L1905" s="65"/>
      <c r="M1905" s="65"/>
      <c r="N1905" s="65"/>
      <c r="O1905" s="65"/>
      <c r="P1905" s="65"/>
      <c r="Q1905" s="65"/>
      <c r="R1905" s="65"/>
      <c r="S1905" s="65"/>
      <c r="AI1905" s="64"/>
    </row>
    <row r="1906" spans="1:35" ht="16.5">
      <c r="A1906" s="65"/>
      <c r="B1906" s="65"/>
      <c r="C1906" s="65"/>
      <c r="D1906" s="65"/>
      <c r="E1906" s="65"/>
      <c r="F1906" s="65"/>
      <c r="G1906" s="65"/>
      <c r="H1906" s="65"/>
      <c r="I1906" s="65"/>
      <c r="J1906" s="65"/>
      <c r="K1906" s="65"/>
      <c r="L1906" s="65"/>
      <c r="M1906" s="65"/>
      <c r="N1906" s="65"/>
      <c r="O1906" s="65"/>
      <c r="P1906" s="65"/>
      <c r="Q1906" s="65"/>
      <c r="R1906" s="65"/>
      <c r="S1906" s="65"/>
      <c r="AI1906" s="64"/>
    </row>
    <row r="1907" spans="1:35" ht="16.5">
      <c r="A1907" s="65"/>
      <c r="B1907" s="65"/>
      <c r="C1907" s="65"/>
      <c r="D1907" s="65"/>
      <c r="E1907" s="65"/>
      <c r="F1907" s="65"/>
      <c r="G1907" s="65"/>
      <c r="H1907" s="65"/>
      <c r="I1907" s="65"/>
      <c r="J1907" s="65"/>
      <c r="K1907" s="65"/>
      <c r="L1907" s="65"/>
      <c r="M1907" s="65"/>
      <c r="N1907" s="65"/>
      <c r="O1907" s="65"/>
      <c r="P1907" s="65"/>
      <c r="Q1907" s="65"/>
      <c r="R1907" s="65"/>
      <c r="S1907" s="65"/>
      <c r="AI1907" s="64"/>
    </row>
    <row r="1908" spans="1:35" ht="16.5">
      <c r="A1908" s="65"/>
      <c r="B1908" s="65"/>
      <c r="C1908" s="65"/>
      <c r="D1908" s="65"/>
      <c r="E1908" s="65"/>
      <c r="F1908" s="65"/>
      <c r="G1908" s="65"/>
      <c r="H1908" s="65"/>
      <c r="I1908" s="65"/>
      <c r="J1908" s="65"/>
      <c r="K1908" s="65"/>
      <c r="L1908" s="65"/>
      <c r="M1908" s="65"/>
      <c r="N1908" s="65"/>
      <c r="O1908" s="65"/>
      <c r="P1908" s="65"/>
      <c r="Q1908" s="65"/>
      <c r="R1908" s="65"/>
      <c r="S1908" s="65"/>
      <c r="AI1908" s="64"/>
    </row>
    <row r="1909" spans="1:35" ht="16.5">
      <c r="A1909" s="65"/>
      <c r="B1909" s="65"/>
      <c r="C1909" s="65"/>
      <c r="D1909" s="65"/>
      <c r="E1909" s="65"/>
      <c r="F1909" s="65"/>
      <c r="G1909" s="65"/>
      <c r="H1909" s="65"/>
      <c r="I1909" s="65"/>
      <c r="J1909" s="65"/>
      <c r="K1909" s="65"/>
      <c r="L1909" s="65"/>
      <c r="M1909" s="65"/>
      <c r="N1909" s="65"/>
      <c r="O1909" s="65"/>
      <c r="P1909" s="65"/>
      <c r="Q1909" s="65"/>
      <c r="R1909" s="65"/>
      <c r="S1909" s="65"/>
      <c r="AI1909" s="64"/>
    </row>
    <row r="1910" spans="1:35" ht="16.5">
      <c r="A1910" s="65"/>
      <c r="B1910" s="65"/>
      <c r="C1910" s="65"/>
      <c r="D1910" s="65"/>
      <c r="E1910" s="65"/>
      <c r="F1910" s="65"/>
      <c r="G1910" s="65"/>
      <c r="H1910" s="65"/>
      <c r="I1910" s="65"/>
      <c r="J1910" s="65"/>
      <c r="K1910" s="65"/>
      <c r="L1910" s="65"/>
      <c r="M1910" s="65"/>
      <c r="N1910" s="65"/>
      <c r="O1910" s="65"/>
      <c r="P1910" s="65"/>
      <c r="Q1910" s="65"/>
      <c r="R1910" s="65"/>
      <c r="S1910" s="65"/>
      <c r="AI1910" s="64"/>
    </row>
    <row r="1911" spans="1:35" ht="16.5">
      <c r="A1911" s="65"/>
      <c r="B1911" s="65"/>
      <c r="C1911" s="65"/>
      <c r="D1911" s="65"/>
      <c r="E1911" s="65"/>
      <c r="F1911" s="65"/>
      <c r="G1911" s="65"/>
      <c r="H1911" s="65"/>
      <c r="I1911" s="65"/>
      <c r="J1911" s="65"/>
      <c r="K1911" s="65"/>
      <c r="L1911" s="65"/>
      <c r="M1911" s="65"/>
      <c r="N1911" s="65"/>
      <c r="O1911" s="65"/>
      <c r="P1911" s="65"/>
      <c r="Q1911" s="65"/>
      <c r="R1911" s="65"/>
      <c r="S1911" s="65"/>
      <c r="AI1911" s="64"/>
    </row>
    <row r="1912" spans="1:35" ht="16.5">
      <c r="A1912" s="65"/>
      <c r="B1912" s="65"/>
      <c r="C1912" s="65"/>
      <c r="D1912" s="65"/>
      <c r="E1912" s="65"/>
      <c r="F1912" s="65"/>
      <c r="G1912" s="65"/>
      <c r="H1912" s="65"/>
      <c r="I1912" s="65"/>
      <c r="J1912" s="65"/>
      <c r="K1912" s="65"/>
      <c r="L1912" s="65"/>
      <c r="M1912" s="65"/>
      <c r="N1912" s="65"/>
      <c r="O1912" s="65"/>
      <c r="P1912" s="65"/>
      <c r="Q1912" s="65"/>
      <c r="R1912" s="65"/>
      <c r="S1912" s="65"/>
      <c r="AI1912" s="64"/>
    </row>
    <row r="1913" spans="1:35" ht="16.5">
      <c r="A1913" s="65"/>
      <c r="B1913" s="65"/>
      <c r="C1913" s="65"/>
      <c r="D1913" s="65"/>
      <c r="E1913" s="65"/>
      <c r="F1913" s="65"/>
      <c r="G1913" s="65"/>
      <c r="H1913" s="65"/>
      <c r="I1913" s="65"/>
      <c r="J1913" s="65"/>
      <c r="K1913" s="65"/>
      <c r="L1913" s="65"/>
      <c r="M1913" s="65"/>
      <c r="N1913" s="65"/>
      <c r="O1913" s="65"/>
      <c r="P1913" s="65"/>
      <c r="Q1913" s="65"/>
      <c r="R1913" s="65"/>
      <c r="S1913" s="65"/>
      <c r="AI1913" s="64"/>
    </row>
    <row r="1914" spans="1:35" ht="16.5">
      <c r="A1914" s="65"/>
      <c r="B1914" s="65"/>
      <c r="C1914" s="65"/>
      <c r="D1914" s="65"/>
      <c r="E1914" s="65"/>
      <c r="F1914" s="65"/>
      <c r="G1914" s="65"/>
      <c r="H1914" s="65"/>
      <c r="I1914" s="65"/>
      <c r="J1914" s="65"/>
      <c r="K1914" s="65"/>
      <c r="L1914" s="65"/>
      <c r="M1914" s="65"/>
      <c r="N1914" s="65"/>
      <c r="O1914" s="65"/>
      <c r="P1914" s="65"/>
      <c r="Q1914" s="65"/>
      <c r="R1914" s="65"/>
      <c r="S1914" s="65"/>
      <c r="AI1914" s="64"/>
    </row>
    <row r="1915" spans="1:35" ht="16.5">
      <c r="A1915" s="65"/>
      <c r="B1915" s="65"/>
      <c r="C1915" s="65"/>
      <c r="D1915" s="65"/>
      <c r="E1915" s="65"/>
      <c r="F1915" s="65"/>
      <c r="G1915" s="65"/>
      <c r="H1915" s="65"/>
      <c r="I1915" s="65"/>
      <c r="J1915" s="65"/>
      <c r="K1915" s="65"/>
      <c r="L1915" s="65"/>
      <c r="M1915" s="65"/>
      <c r="N1915" s="65"/>
      <c r="O1915" s="65"/>
      <c r="P1915" s="65"/>
      <c r="Q1915" s="65"/>
      <c r="R1915" s="65"/>
      <c r="S1915" s="65"/>
      <c r="AI1915" s="64"/>
    </row>
    <row r="1916" spans="1:35" ht="16.5">
      <c r="A1916" s="65"/>
      <c r="B1916" s="65"/>
      <c r="C1916" s="65"/>
      <c r="D1916" s="65"/>
      <c r="E1916" s="65"/>
      <c r="F1916" s="65"/>
      <c r="G1916" s="65"/>
      <c r="H1916" s="65"/>
      <c r="I1916" s="65"/>
      <c r="J1916" s="65"/>
      <c r="K1916" s="65"/>
      <c r="L1916" s="65"/>
      <c r="M1916" s="65"/>
      <c r="N1916" s="65"/>
      <c r="O1916" s="65"/>
      <c r="P1916" s="65"/>
      <c r="Q1916" s="65"/>
      <c r="R1916" s="65"/>
      <c r="S1916" s="65"/>
      <c r="AI1916" s="64"/>
    </row>
    <row r="1917" spans="1:35" ht="16.5">
      <c r="A1917" s="65"/>
      <c r="B1917" s="65"/>
      <c r="C1917" s="65"/>
      <c r="D1917" s="65"/>
      <c r="E1917" s="65"/>
      <c r="F1917" s="65"/>
      <c r="G1917" s="65"/>
      <c r="H1917" s="65"/>
      <c r="I1917" s="65"/>
      <c r="J1917" s="65"/>
      <c r="K1917" s="65"/>
      <c r="L1917" s="65"/>
      <c r="M1917" s="65"/>
      <c r="N1917" s="65"/>
      <c r="O1917" s="65"/>
      <c r="P1917" s="65"/>
      <c r="Q1917" s="65"/>
      <c r="R1917" s="65"/>
      <c r="S1917" s="65"/>
      <c r="AI1917" s="64"/>
    </row>
    <row r="1918" spans="1:35" ht="16.5">
      <c r="A1918" s="65"/>
      <c r="B1918" s="65"/>
      <c r="C1918" s="65"/>
      <c r="D1918" s="65"/>
      <c r="E1918" s="65"/>
      <c r="F1918" s="65"/>
      <c r="G1918" s="65"/>
      <c r="H1918" s="65"/>
      <c r="I1918" s="65"/>
      <c r="J1918" s="65"/>
      <c r="K1918" s="65"/>
      <c r="L1918" s="65"/>
      <c r="M1918" s="65"/>
      <c r="N1918" s="65"/>
      <c r="O1918" s="65"/>
      <c r="P1918" s="65"/>
      <c r="Q1918" s="65"/>
      <c r="R1918" s="65"/>
      <c r="S1918" s="65"/>
      <c r="AI1918" s="64"/>
    </row>
    <row r="1919" spans="1:35" ht="16.5">
      <c r="A1919" s="65"/>
      <c r="B1919" s="65"/>
      <c r="C1919" s="65"/>
      <c r="D1919" s="65"/>
      <c r="E1919" s="65"/>
      <c r="F1919" s="65"/>
      <c r="G1919" s="65"/>
      <c r="H1919" s="65"/>
      <c r="I1919" s="65"/>
      <c r="J1919" s="65"/>
      <c r="K1919" s="65"/>
      <c r="L1919" s="65"/>
      <c r="M1919" s="65"/>
      <c r="N1919" s="65"/>
      <c r="O1919" s="65"/>
      <c r="P1919" s="65"/>
      <c r="Q1919" s="65"/>
      <c r="R1919" s="65"/>
      <c r="S1919" s="65"/>
      <c r="AI1919" s="64"/>
    </row>
    <row r="1920" spans="1:35" ht="16.5">
      <c r="A1920" s="65"/>
      <c r="B1920" s="65"/>
      <c r="C1920" s="65"/>
      <c r="D1920" s="65"/>
      <c r="E1920" s="65"/>
      <c r="F1920" s="65"/>
      <c r="G1920" s="65"/>
      <c r="H1920" s="65"/>
      <c r="I1920" s="65"/>
      <c r="J1920" s="65"/>
      <c r="K1920" s="65"/>
      <c r="L1920" s="65"/>
      <c r="M1920" s="65"/>
      <c r="N1920" s="65"/>
      <c r="O1920" s="65"/>
      <c r="P1920" s="65"/>
      <c r="Q1920" s="65"/>
      <c r="R1920" s="65"/>
      <c r="S1920" s="65"/>
      <c r="AI1920" s="64"/>
    </row>
    <row r="1921" spans="1:35" ht="16.5">
      <c r="A1921" s="65"/>
      <c r="B1921" s="65"/>
      <c r="C1921" s="65"/>
      <c r="D1921" s="65"/>
      <c r="E1921" s="65"/>
      <c r="F1921" s="65"/>
      <c r="G1921" s="65"/>
      <c r="H1921" s="65"/>
      <c r="I1921" s="65"/>
      <c r="J1921" s="65"/>
      <c r="K1921" s="65"/>
      <c r="L1921" s="65"/>
      <c r="M1921" s="65"/>
      <c r="N1921" s="65"/>
      <c r="O1921" s="65"/>
      <c r="P1921" s="65"/>
      <c r="Q1921" s="65"/>
      <c r="R1921" s="65"/>
      <c r="S1921" s="65"/>
      <c r="AI1921" s="64"/>
    </row>
    <row r="1922" spans="1:35" ht="16.5">
      <c r="A1922" s="65"/>
      <c r="B1922" s="65"/>
      <c r="C1922" s="65"/>
      <c r="D1922" s="65"/>
      <c r="E1922" s="65"/>
      <c r="F1922" s="65"/>
      <c r="G1922" s="65"/>
      <c r="H1922" s="65"/>
      <c r="I1922" s="65"/>
      <c r="J1922" s="65"/>
      <c r="K1922" s="65"/>
      <c r="L1922" s="65"/>
      <c r="M1922" s="65"/>
      <c r="N1922" s="65"/>
      <c r="O1922" s="65"/>
      <c r="P1922" s="65"/>
      <c r="Q1922" s="65"/>
      <c r="R1922" s="65"/>
      <c r="S1922" s="65"/>
      <c r="AI1922" s="64"/>
    </row>
    <row r="1923" spans="1:35" ht="16.5">
      <c r="A1923" s="65"/>
      <c r="B1923" s="65"/>
      <c r="C1923" s="65"/>
      <c r="D1923" s="65"/>
      <c r="E1923" s="65"/>
      <c r="F1923" s="65"/>
      <c r="G1923" s="65"/>
      <c r="H1923" s="65"/>
      <c r="I1923" s="65"/>
      <c r="J1923" s="65"/>
      <c r="K1923" s="65"/>
      <c r="L1923" s="65"/>
      <c r="M1923" s="65"/>
      <c r="N1923" s="65"/>
      <c r="O1923" s="65"/>
      <c r="P1923" s="65"/>
      <c r="Q1923" s="65"/>
      <c r="R1923" s="65"/>
      <c r="S1923" s="65"/>
      <c r="AI1923" s="64"/>
    </row>
    <row r="1924" spans="1:35" ht="16.5">
      <c r="A1924" s="65"/>
      <c r="B1924" s="65"/>
      <c r="C1924" s="65"/>
      <c r="D1924" s="65"/>
      <c r="E1924" s="65"/>
      <c r="F1924" s="65"/>
      <c r="G1924" s="65"/>
      <c r="H1924" s="65"/>
      <c r="I1924" s="65"/>
      <c r="J1924" s="65"/>
      <c r="K1924" s="65"/>
      <c r="L1924" s="65"/>
      <c r="M1924" s="65"/>
      <c r="N1924" s="65"/>
      <c r="O1924" s="65"/>
      <c r="P1924" s="65"/>
      <c r="Q1924" s="65"/>
      <c r="R1924" s="65"/>
      <c r="S1924" s="65"/>
      <c r="AI1924" s="64"/>
    </row>
    <row r="1925" spans="1:35" ht="16.5">
      <c r="A1925" s="65"/>
      <c r="B1925" s="65"/>
      <c r="C1925" s="65"/>
      <c r="D1925" s="65"/>
      <c r="E1925" s="65"/>
      <c r="F1925" s="65"/>
      <c r="G1925" s="65"/>
      <c r="H1925" s="65"/>
      <c r="I1925" s="65"/>
      <c r="J1925" s="65"/>
      <c r="K1925" s="65"/>
      <c r="L1925" s="65"/>
      <c r="M1925" s="65"/>
      <c r="N1925" s="65"/>
      <c r="O1925" s="65"/>
      <c r="P1925" s="65"/>
      <c r="Q1925" s="65"/>
      <c r="R1925" s="65"/>
      <c r="S1925" s="65"/>
      <c r="AI1925" s="64"/>
    </row>
    <row r="1926" spans="1:35" ht="16.5">
      <c r="A1926" s="65"/>
      <c r="B1926" s="65"/>
      <c r="C1926" s="65"/>
      <c r="D1926" s="65"/>
      <c r="E1926" s="65"/>
      <c r="F1926" s="65"/>
      <c r="G1926" s="65"/>
      <c r="H1926" s="65"/>
      <c r="I1926" s="65"/>
      <c r="J1926" s="65"/>
      <c r="K1926" s="65"/>
      <c r="L1926" s="65"/>
      <c r="M1926" s="65"/>
      <c r="N1926" s="65"/>
      <c r="O1926" s="65"/>
      <c r="P1926" s="65"/>
      <c r="Q1926" s="65"/>
      <c r="R1926" s="65"/>
      <c r="S1926" s="65"/>
      <c r="AI1926" s="64"/>
    </row>
    <row r="1927" spans="1:35" ht="16.5">
      <c r="A1927" s="65"/>
      <c r="B1927" s="65"/>
      <c r="C1927" s="65"/>
      <c r="D1927" s="65"/>
      <c r="E1927" s="65"/>
      <c r="F1927" s="65"/>
      <c r="G1927" s="65"/>
      <c r="H1927" s="65"/>
      <c r="I1927" s="65"/>
      <c r="J1927" s="65"/>
      <c r="K1927" s="65"/>
      <c r="L1927" s="65"/>
      <c r="M1927" s="65"/>
      <c r="N1927" s="65"/>
      <c r="O1927" s="65"/>
      <c r="P1927" s="65"/>
      <c r="Q1927" s="65"/>
      <c r="R1927" s="65"/>
      <c r="S1927" s="65"/>
      <c r="AI1927" s="64"/>
    </row>
    <row r="1928" spans="1:35" ht="16.5">
      <c r="A1928" s="65"/>
      <c r="B1928" s="65"/>
      <c r="C1928" s="65"/>
      <c r="D1928" s="65"/>
      <c r="E1928" s="65"/>
      <c r="F1928" s="65"/>
      <c r="G1928" s="65"/>
      <c r="H1928" s="65"/>
      <c r="I1928" s="65"/>
      <c r="J1928" s="65"/>
      <c r="K1928" s="65"/>
      <c r="L1928" s="65"/>
      <c r="M1928" s="65"/>
      <c r="N1928" s="65"/>
      <c r="O1928" s="65"/>
      <c r="P1928" s="65"/>
      <c r="Q1928" s="65"/>
      <c r="R1928" s="65"/>
      <c r="S1928" s="65"/>
      <c r="AI1928" s="64"/>
    </row>
    <row r="1929" spans="1:35" ht="16.5">
      <c r="A1929" s="65"/>
      <c r="B1929" s="65"/>
      <c r="C1929" s="65"/>
      <c r="D1929" s="65"/>
      <c r="E1929" s="65"/>
      <c r="F1929" s="65"/>
      <c r="G1929" s="65"/>
      <c r="H1929" s="65"/>
      <c r="I1929" s="65"/>
      <c r="J1929" s="65"/>
      <c r="K1929" s="65"/>
      <c r="L1929" s="65"/>
      <c r="M1929" s="65"/>
      <c r="N1929" s="65"/>
      <c r="O1929" s="65"/>
      <c r="P1929" s="65"/>
      <c r="Q1929" s="65"/>
      <c r="R1929" s="65"/>
      <c r="S1929" s="65"/>
      <c r="AI1929" s="64"/>
    </row>
    <row r="1930" spans="1:35" ht="16.5">
      <c r="A1930" s="65"/>
      <c r="B1930" s="65"/>
      <c r="C1930" s="65"/>
      <c r="D1930" s="65"/>
      <c r="E1930" s="65"/>
      <c r="F1930" s="65"/>
      <c r="G1930" s="65"/>
      <c r="H1930" s="65"/>
      <c r="I1930" s="65"/>
      <c r="J1930" s="65"/>
      <c r="K1930" s="65"/>
      <c r="L1930" s="65"/>
      <c r="M1930" s="65"/>
      <c r="N1930" s="65"/>
      <c r="O1930" s="65"/>
      <c r="P1930" s="65"/>
      <c r="Q1930" s="65"/>
      <c r="R1930" s="65"/>
      <c r="S1930" s="65"/>
      <c r="AI1930" s="64"/>
    </row>
    <row r="1931" spans="1:35" ht="16.5">
      <c r="A1931" s="65"/>
      <c r="B1931" s="65"/>
      <c r="C1931" s="65"/>
      <c r="D1931" s="65"/>
      <c r="E1931" s="65"/>
      <c r="F1931" s="65"/>
      <c r="G1931" s="65"/>
      <c r="H1931" s="65"/>
      <c r="I1931" s="65"/>
      <c r="J1931" s="65"/>
      <c r="K1931" s="65"/>
      <c r="L1931" s="65"/>
      <c r="M1931" s="65"/>
      <c r="N1931" s="65"/>
      <c r="O1931" s="65"/>
      <c r="P1931" s="65"/>
      <c r="Q1931" s="65"/>
      <c r="R1931" s="65"/>
      <c r="S1931" s="65"/>
      <c r="AI1931" s="64"/>
    </row>
    <row r="1932" spans="1:35" ht="16.5">
      <c r="A1932" s="65"/>
      <c r="B1932" s="65"/>
      <c r="C1932" s="65"/>
      <c r="D1932" s="65"/>
      <c r="E1932" s="65"/>
      <c r="F1932" s="65"/>
      <c r="G1932" s="65"/>
      <c r="H1932" s="65"/>
      <c r="I1932" s="65"/>
      <c r="J1932" s="65"/>
      <c r="K1932" s="65"/>
      <c r="L1932" s="65"/>
      <c r="M1932" s="65"/>
      <c r="N1932" s="65"/>
      <c r="O1932" s="65"/>
      <c r="P1932" s="65"/>
      <c r="Q1932" s="65"/>
      <c r="R1932" s="65"/>
      <c r="S1932" s="65"/>
      <c r="AI1932" s="64"/>
    </row>
    <row r="1933" spans="1:35" ht="16.5">
      <c r="A1933" s="65"/>
      <c r="B1933" s="65"/>
      <c r="C1933" s="65"/>
      <c r="D1933" s="65"/>
      <c r="E1933" s="65"/>
      <c r="F1933" s="65"/>
      <c r="G1933" s="65"/>
      <c r="H1933" s="65"/>
      <c r="I1933" s="65"/>
      <c r="J1933" s="65"/>
      <c r="K1933" s="65"/>
      <c r="L1933" s="65"/>
      <c r="M1933" s="65"/>
      <c r="N1933" s="65"/>
      <c r="O1933" s="65"/>
      <c r="P1933" s="65"/>
      <c r="Q1933" s="65"/>
      <c r="R1933" s="65"/>
      <c r="S1933" s="65"/>
      <c r="AI1933" s="64"/>
    </row>
    <row r="1934" spans="1:35" ht="16.5">
      <c r="A1934" s="65"/>
      <c r="B1934" s="65"/>
      <c r="C1934" s="65"/>
      <c r="D1934" s="65"/>
      <c r="E1934" s="65"/>
      <c r="F1934" s="65"/>
      <c r="G1934" s="65"/>
      <c r="H1934" s="65"/>
      <c r="I1934" s="65"/>
      <c r="J1934" s="65"/>
      <c r="K1934" s="65"/>
      <c r="L1934" s="65"/>
      <c r="M1934" s="65"/>
      <c r="N1934" s="65"/>
      <c r="O1934" s="65"/>
      <c r="P1934" s="65"/>
      <c r="Q1934" s="65"/>
      <c r="R1934" s="65"/>
      <c r="S1934" s="65"/>
      <c r="AI1934" s="64"/>
    </row>
    <row r="1935" spans="1:35" ht="16.5">
      <c r="A1935" s="65"/>
      <c r="B1935" s="65"/>
      <c r="C1935" s="65"/>
      <c r="D1935" s="65"/>
      <c r="E1935" s="65"/>
      <c r="F1935" s="65"/>
      <c r="G1935" s="65"/>
      <c r="H1935" s="65"/>
      <c r="I1935" s="65"/>
      <c r="J1935" s="65"/>
      <c r="K1935" s="65"/>
      <c r="L1935" s="65"/>
      <c r="M1935" s="65"/>
      <c r="N1935" s="65"/>
      <c r="O1935" s="65"/>
      <c r="P1935" s="65"/>
      <c r="Q1935" s="65"/>
      <c r="R1935" s="65"/>
      <c r="S1935" s="65"/>
      <c r="AI1935" s="64"/>
    </row>
    <row r="1936" spans="1:35" ht="16.5">
      <c r="A1936" s="65"/>
      <c r="B1936" s="65"/>
      <c r="C1936" s="65"/>
      <c r="D1936" s="65"/>
      <c r="E1936" s="65"/>
      <c r="F1936" s="65"/>
      <c r="G1936" s="65"/>
      <c r="H1936" s="65"/>
      <c r="I1936" s="65"/>
      <c r="J1936" s="65"/>
      <c r="K1936" s="65"/>
      <c r="L1936" s="65"/>
      <c r="M1936" s="65"/>
      <c r="N1936" s="65"/>
      <c r="O1936" s="65"/>
      <c r="P1936" s="65"/>
      <c r="Q1936" s="65"/>
      <c r="R1936" s="65"/>
      <c r="S1936" s="65"/>
      <c r="AI1936" s="64"/>
    </row>
    <row r="1937" spans="1:35" ht="16.5">
      <c r="A1937" s="65"/>
      <c r="B1937" s="65"/>
      <c r="C1937" s="65"/>
      <c r="D1937" s="65"/>
      <c r="E1937" s="65"/>
      <c r="F1937" s="65"/>
      <c r="G1937" s="65"/>
      <c r="H1937" s="65"/>
      <c r="I1937" s="65"/>
      <c r="J1937" s="65"/>
      <c r="K1937" s="65"/>
      <c r="L1937" s="65"/>
      <c r="M1937" s="65"/>
      <c r="N1937" s="65"/>
      <c r="O1937" s="65"/>
      <c r="P1937" s="65"/>
      <c r="Q1937" s="65"/>
      <c r="R1937" s="65"/>
      <c r="S1937" s="65"/>
      <c r="AI1937" s="64"/>
    </row>
    <row r="1938" spans="1:35" ht="16.5">
      <c r="A1938" s="65"/>
      <c r="B1938" s="65"/>
      <c r="C1938" s="65"/>
      <c r="D1938" s="65"/>
      <c r="E1938" s="65"/>
      <c r="F1938" s="65"/>
      <c r="G1938" s="65"/>
      <c r="H1938" s="65"/>
      <c r="I1938" s="65"/>
      <c r="J1938" s="65"/>
      <c r="K1938" s="65"/>
      <c r="L1938" s="65"/>
      <c r="M1938" s="65"/>
      <c r="N1938" s="65"/>
      <c r="O1938" s="65"/>
      <c r="P1938" s="65"/>
      <c r="Q1938" s="65"/>
      <c r="R1938" s="65"/>
      <c r="S1938" s="65"/>
      <c r="AI1938" s="64"/>
    </row>
    <row r="1939" spans="1:35" ht="16.5">
      <c r="A1939" s="65"/>
      <c r="B1939" s="65"/>
      <c r="C1939" s="65"/>
      <c r="D1939" s="65"/>
      <c r="E1939" s="65"/>
      <c r="F1939" s="65"/>
      <c r="G1939" s="65"/>
      <c r="H1939" s="65"/>
      <c r="I1939" s="65"/>
      <c r="J1939" s="65"/>
      <c r="K1939" s="65"/>
      <c r="L1939" s="65"/>
      <c r="M1939" s="65"/>
      <c r="N1939" s="65"/>
      <c r="O1939" s="65"/>
      <c r="P1939" s="65"/>
      <c r="Q1939" s="65"/>
      <c r="R1939" s="65"/>
      <c r="S1939" s="65"/>
      <c r="AI1939" s="64"/>
    </row>
    <row r="1940" spans="1:35" ht="16.5">
      <c r="A1940" s="65"/>
      <c r="B1940" s="65"/>
      <c r="C1940" s="65"/>
      <c r="D1940" s="65"/>
      <c r="E1940" s="65"/>
      <c r="F1940" s="65"/>
      <c r="G1940" s="65"/>
      <c r="H1940" s="65"/>
      <c r="I1940" s="65"/>
      <c r="J1940" s="65"/>
      <c r="K1940" s="65"/>
      <c r="L1940" s="65"/>
      <c r="M1940" s="65"/>
      <c r="N1940" s="65"/>
      <c r="O1940" s="65"/>
      <c r="P1940" s="65"/>
      <c r="Q1940" s="65"/>
      <c r="R1940" s="65"/>
      <c r="S1940" s="65"/>
      <c r="AI1940" s="64"/>
    </row>
    <row r="1941" spans="1:35" ht="16.5">
      <c r="A1941" s="65"/>
      <c r="B1941" s="65"/>
      <c r="C1941" s="65"/>
      <c r="D1941" s="65"/>
      <c r="E1941" s="65"/>
      <c r="F1941" s="65"/>
      <c r="G1941" s="65"/>
      <c r="H1941" s="65"/>
      <c r="I1941" s="65"/>
      <c r="J1941" s="65"/>
      <c r="K1941" s="65"/>
      <c r="L1941" s="65"/>
      <c r="M1941" s="65"/>
      <c r="N1941" s="65"/>
      <c r="O1941" s="65"/>
      <c r="P1941" s="65"/>
      <c r="Q1941" s="65"/>
      <c r="R1941" s="65"/>
      <c r="S1941" s="65"/>
      <c r="AI1941" s="64"/>
    </row>
    <row r="1942" spans="1:35" ht="16.5">
      <c r="A1942" s="65"/>
      <c r="B1942" s="65"/>
      <c r="C1942" s="65"/>
      <c r="D1942" s="65"/>
      <c r="E1942" s="65"/>
      <c r="F1942" s="65"/>
      <c r="G1942" s="65"/>
      <c r="H1942" s="65"/>
      <c r="I1942" s="65"/>
      <c r="J1942" s="65"/>
      <c r="K1942" s="65"/>
      <c r="L1942" s="65"/>
      <c r="M1942" s="65"/>
      <c r="N1942" s="65"/>
      <c r="O1942" s="65"/>
      <c r="P1942" s="65"/>
      <c r="Q1942" s="65"/>
      <c r="R1942" s="65"/>
      <c r="S1942" s="65"/>
      <c r="AI1942" s="64"/>
    </row>
    <row r="1943" spans="1:35" ht="16.5">
      <c r="A1943" s="65"/>
      <c r="B1943" s="65"/>
      <c r="C1943" s="65"/>
      <c r="D1943" s="65"/>
      <c r="E1943" s="65"/>
      <c r="F1943" s="65"/>
      <c r="G1943" s="65"/>
      <c r="H1943" s="65"/>
      <c r="I1943" s="65"/>
      <c r="J1943" s="65"/>
      <c r="K1943" s="65"/>
      <c r="L1943" s="65"/>
      <c r="M1943" s="65"/>
      <c r="N1943" s="65"/>
      <c r="O1943" s="65"/>
      <c r="P1943" s="65"/>
      <c r="Q1943" s="65"/>
      <c r="R1943" s="65"/>
      <c r="S1943" s="65"/>
      <c r="AI1943" s="64"/>
    </row>
    <row r="1944" spans="1:35" ht="16.5">
      <c r="A1944" s="65"/>
      <c r="B1944" s="65"/>
      <c r="C1944" s="65"/>
      <c r="D1944" s="65"/>
      <c r="E1944" s="65"/>
      <c r="F1944" s="65"/>
      <c r="G1944" s="65"/>
      <c r="H1944" s="65"/>
      <c r="I1944" s="65"/>
      <c r="J1944" s="65"/>
      <c r="K1944" s="65"/>
      <c r="L1944" s="65"/>
      <c r="M1944" s="65"/>
      <c r="N1944" s="65"/>
      <c r="O1944" s="65"/>
      <c r="P1944" s="65"/>
      <c r="Q1944" s="65"/>
      <c r="R1944" s="65"/>
      <c r="S1944" s="65"/>
      <c r="AI1944" s="64"/>
    </row>
    <row r="1945" spans="1:35" ht="16.5">
      <c r="A1945" s="65"/>
      <c r="B1945" s="65"/>
      <c r="C1945" s="65"/>
      <c r="D1945" s="65"/>
      <c r="E1945" s="65"/>
      <c r="F1945" s="65"/>
      <c r="G1945" s="65"/>
      <c r="H1945" s="65"/>
      <c r="I1945" s="65"/>
      <c r="J1945" s="65"/>
      <c r="K1945" s="65"/>
      <c r="L1945" s="65"/>
      <c r="M1945" s="65"/>
      <c r="N1945" s="65"/>
      <c r="O1945" s="65"/>
      <c r="P1945" s="65"/>
      <c r="Q1945" s="65"/>
      <c r="R1945" s="65"/>
      <c r="S1945" s="65"/>
      <c r="AI1945" s="64"/>
    </row>
    <row r="1946" spans="1:35" ht="16.5">
      <c r="A1946" s="65"/>
      <c r="B1946" s="65"/>
      <c r="C1946" s="65"/>
      <c r="D1946" s="65"/>
      <c r="E1946" s="65"/>
      <c r="F1946" s="65"/>
      <c r="G1946" s="65"/>
      <c r="H1946" s="65"/>
      <c r="I1946" s="65"/>
      <c r="J1946" s="65"/>
      <c r="K1946" s="65"/>
      <c r="L1946" s="65"/>
      <c r="M1946" s="65"/>
      <c r="N1946" s="65"/>
      <c r="O1946" s="65"/>
      <c r="P1946" s="65"/>
      <c r="Q1946" s="65"/>
      <c r="R1946" s="65"/>
      <c r="S1946" s="65"/>
      <c r="AI1946" s="64"/>
    </row>
    <row r="1947" spans="1:35" ht="16.5">
      <c r="A1947" s="65"/>
      <c r="B1947" s="65"/>
      <c r="C1947" s="65"/>
      <c r="D1947" s="65"/>
      <c r="E1947" s="65"/>
      <c r="F1947" s="65"/>
      <c r="G1947" s="65"/>
      <c r="H1947" s="65"/>
      <c r="I1947" s="65"/>
      <c r="J1947" s="65"/>
      <c r="K1947" s="65"/>
      <c r="L1947" s="65"/>
      <c r="M1947" s="65"/>
      <c r="N1947" s="65"/>
      <c r="O1947" s="65"/>
      <c r="P1947" s="65"/>
      <c r="Q1947" s="65"/>
      <c r="R1947" s="65"/>
      <c r="S1947" s="65"/>
      <c r="AI1947" s="64"/>
    </row>
    <row r="1948" spans="1:35" ht="16.5">
      <c r="A1948" s="65"/>
      <c r="B1948" s="65"/>
      <c r="C1948" s="65"/>
      <c r="D1948" s="65"/>
      <c r="E1948" s="65"/>
      <c r="F1948" s="65"/>
      <c r="G1948" s="65"/>
      <c r="H1948" s="65"/>
      <c r="I1948" s="65"/>
      <c r="J1948" s="65"/>
      <c r="K1948" s="65"/>
      <c r="L1948" s="65"/>
      <c r="M1948" s="65"/>
      <c r="N1948" s="65"/>
      <c r="O1948" s="65"/>
      <c r="P1948" s="65"/>
      <c r="Q1948" s="65"/>
      <c r="R1948" s="65"/>
      <c r="S1948" s="65"/>
      <c r="AI1948" s="64"/>
    </row>
    <row r="1949" spans="1:35" ht="16.5">
      <c r="A1949" s="65"/>
      <c r="B1949" s="65"/>
      <c r="C1949" s="65"/>
      <c r="D1949" s="65"/>
      <c r="E1949" s="65"/>
      <c r="F1949" s="65"/>
      <c r="G1949" s="65"/>
      <c r="H1949" s="65"/>
      <c r="I1949" s="65"/>
      <c r="J1949" s="65"/>
      <c r="K1949" s="65"/>
      <c r="L1949" s="65"/>
      <c r="M1949" s="65"/>
      <c r="N1949" s="65"/>
      <c r="O1949" s="65"/>
      <c r="P1949" s="65"/>
      <c r="Q1949" s="65"/>
      <c r="R1949" s="65"/>
      <c r="S1949" s="65"/>
      <c r="AI1949" s="64"/>
    </row>
    <row r="1950" spans="1:35" ht="16.5">
      <c r="A1950" s="65"/>
      <c r="B1950" s="65"/>
      <c r="C1950" s="65"/>
      <c r="D1950" s="65"/>
      <c r="E1950" s="65"/>
      <c r="F1950" s="65"/>
      <c r="G1950" s="65"/>
      <c r="H1950" s="65"/>
      <c r="I1950" s="65"/>
      <c r="J1950" s="65"/>
      <c r="K1950" s="65"/>
      <c r="L1950" s="65"/>
      <c r="M1950" s="65"/>
      <c r="N1950" s="65"/>
      <c r="O1950" s="65"/>
      <c r="P1950" s="65"/>
      <c r="Q1950" s="65"/>
      <c r="R1950" s="65"/>
      <c r="S1950" s="65"/>
      <c r="AI1950" s="64"/>
    </row>
    <row r="1951" spans="1:35" ht="16.5">
      <c r="A1951" s="65"/>
      <c r="B1951" s="65"/>
      <c r="C1951" s="65"/>
      <c r="D1951" s="65"/>
      <c r="E1951" s="65"/>
      <c r="F1951" s="65"/>
      <c r="G1951" s="65"/>
      <c r="H1951" s="65"/>
      <c r="I1951" s="65"/>
      <c r="J1951" s="65"/>
      <c r="K1951" s="65"/>
      <c r="L1951" s="65"/>
      <c r="M1951" s="65"/>
      <c r="N1951" s="65"/>
      <c r="O1951" s="65"/>
      <c r="P1951" s="65"/>
      <c r="Q1951" s="65"/>
      <c r="R1951" s="65"/>
      <c r="S1951" s="65"/>
      <c r="AI1951" s="64"/>
    </row>
    <row r="1952" spans="1:35" ht="16.5">
      <c r="A1952" s="65"/>
      <c r="B1952" s="65"/>
      <c r="C1952" s="65"/>
      <c r="D1952" s="65"/>
      <c r="E1952" s="65"/>
      <c r="F1952" s="65"/>
      <c r="G1952" s="65"/>
      <c r="H1952" s="65"/>
      <c r="I1952" s="65"/>
      <c r="J1952" s="65"/>
      <c r="K1952" s="65"/>
      <c r="L1952" s="65"/>
      <c r="M1952" s="65"/>
      <c r="N1952" s="65"/>
      <c r="O1952" s="65"/>
      <c r="P1952" s="65"/>
      <c r="Q1952" s="65"/>
      <c r="R1952" s="65"/>
      <c r="S1952" s="65"/>
      <c r="AI1952" s="64"/>
    </row>
    <row r="1953" spans="1:35" ht="16.5">
      <c r="A1953" s="65"/>
      <c r="B1953" s="65"/>
      <c r="C1953" s="65"/>
      <c r="D1953" s="65"/>
      <c r="E1953" s="65"/>
      <c r="F1953" s="65"/>
      <c r="G1953" s="65"/>
      <c r="H1953" s="65"/>
      <c r="I1953" s="65"/>
      <c r="J1953" s="65"/>
      <c r="K1953" s="65"/>
      <c r="L1953" s="65"/>
      <c r="M1953" s="65"/>
      <c r="N1953" s="65"/>
      <c r="O1953" s="65"/>
      <c r="P1953" s="65"/>
      <c r="Q1953" s="65"/>
      <c r="R1953" s="65"/>
      <c r="S1953" s="65"/>
      <c r="AI1953" s="64"/>
    </row>
    <row r="1954" spans="1:35" ht="16.5">
      <c r="A1954" s="65"/>
      <c r="B1954" s="65"/>
      <c r="C1954" s="65"/>
      <c r="D1954" s="65"/>
      <c r="E1954" s="65"/>
      <c r="F1954" s="65"/>
      <c r="G1954" s="65"/>
      <c r="H1954" s="65"/>
      <c r="I1954" s="65"/>
      <c r="J1954" s="65"/>
      <c r="K1954" s="65"/>
      <c r="L1954" s="65"/>
      <c r="M1954" s="65"/>
      <c r="N1954" s="65"/>
      <c r="O1954" s="65"/>
      <c r="P1954" s="65"/>
      <c r="Q1954" s="65"/>
      <c r="R1954" s="65"/>
      <c r="S1954" s="65"/>
      <c r="AI1954" s="64"/>
    </row>
    <row r="1955" spans="1:35" ht="16.5">
      <c r="A1955" s="65"/>
      <c r="B1955" s="65"/>
      <c r="C1955" s="65"/>
      <c r="D1955" s="65"/>
      <c r="E1955" s="65"/>
      <c r="F1955" s="65"/>
      <c r="G1955" s="65"/>
      <c r="H1955" s="65"/>
      <c r="I1955" s="65"/>
      <c r="J1955" s="65"/>
      <c r="K1955" s="65"/>
      <c r="L1955" s="65"/>
      <c r="M1955" s="65"/>
      <c r="N1955" s="65"/>
      <c r="O1955" s="65"/>
      <c r="P1955" s="65"/>
      <c r="Q1955" s="65"/>
      <c r="R1955" s="65"/>
      <c r="S1955" s="65"/>
      <c r="AI1955" s="64"/>
    </row>
    <row r="1956" spans="1:35" ht="16.5">
      <c r="A1956" s="65"/>
      <c r="B1956" s="65"/>
      <c r="C1956" s="65"/>
      <c r="D1956" s="65"/>
      <c r="E1956" s="65"/>
      <c r="F1956" s="65"/>
      <c r="G1956" s="65"/>
      <c r="H1956" s="65"/>
      <c r="I1956" s="65"/>
      <c r="J1956" s="65"/>
      <c r="K1956" s="65"/>
      <c r="L1956" s="65"/>
      <c r="M1956" s="65"/>
      <c r="N1956" s="65"/>
      <c r="O1956" s="65"/>
      <c r="P1956" s="65"/>
      <c r="Q1956" s="65"/>
      <c r="R1956" s="65"/>
      <c r="S1956" s="65"/>
      <c r="AI1956" s="64"/>
    </row>
    <row r="1957" spans="1:35" ht="16.5">
      <c r="A1957" s="65"/>
      <c r="B1957" s="65"/>
      <c r="C1957" s="65"/>
      <c r="D1957" s="65"/>
      <c r="E1957" s="65"/>
      <c r="F1957" s="65"/>
      <c r="G1957" s="65"/>
      <c r="H1957" s="65"/>
      <c r="I1957" s="65"/>
      <c r="J1957" s="65"/>
      <c r="K1957" s="65"/>
      <c r="L1957" s="65"/>
      <c r="M1957" s="65"/>
      <c r="N1957" s="65"/>
      <c r="O1957" s="65"/>
      <c r="P1957" s="65"/>
      <c r="Q1957" s="65"/>
      <c r="R1957" s="65"/>
      <c r="S1957" s="65"/>
      <c r="AI1957" s="64"/>
    </row>
    <row r="1958" spans="1:35" ht="16.5">
      <c r="A1958" s="65"/>
      <c r="B1958" s="65"/>
      <c r="C1958" s="65"/>
      <c r="D1958" s="65"/>
      <c r="E1958" s="65"/>
      <c r="F1958" s="65"/>
      <c r="G1958" s="65"/>
      <c r="H1958" s="65"/>
      <c r="I1958" s="65"/>
      <c r="J1958" s="65"/>
      <c r="K1958" s="65"/>
      <c r="L1958" s="65"/>
      <c r="M1958" s="65"/>
      <c r="N1958" s="65"/>
      <c r="O1958" s="65"/>
      <c r="P1958" s="65"/>
      <c r="Q1958" s="65"/>
      <c r="R1958" s="65"/>
      <c r="S1958" s="65"/>
      <c r="AI1958" s="64"/>
    </row>
    <row r="1959" spans="1:35" ht="16.5">
      <c r="A1959" s="65"/>
      <c r="B1959" s="65"/>
      <c r="C1959" s="65"/>
      <c r="D1959" s="65"/>
      <c r="E1959" s="65"/>
      <c r="F1959" s="65"/>
      <c r="G1959" s="65"/>
      <c r="H1959" s="65"/>
      <c r="I1959" s="65"/>
      <c r="J1959" s="65"/>
      <c r="K1959" s="65"/>
      <c r="L1959" s="65"/>
      <c r="M1959" s="65"/>
      <c r="N1959" s="65"/>
      <c r="O1959" s="65"/>
      <c r="P1959" s="65"/>
      <c r="Q1959" s="65"/>
      <c r="R1959" s="65"/>
      <c r="S1959" s="65"/>
      <c r="AI1959" s="64"/>
    </row>
    <row r="1960" spans="1:35" ht="16.5">
      <c r="A1960" s="65"/>
      <c r="B1960" s="65"/>
      <c r="C1960" s="65"/>
      <c r="D1960" s="65"/>
      <c r="E1960" s="65"/>
      <c r="F1960" s="65"/>
      <c r="G1960" s="65"/>
      <c r="H1960" s="65"/>
      <c r="I1960" s="65"/>
      <c r="J1960" s="65"/>
      <c r="K1960" s="65"/>
      <c r="L1960" s="65"/>
      <c r="M1960" s="65"/>
      <c r="N1960" s="65"/>
      <c r="O1960" s="65"/>
      <c r="P1960" s="65"/>
      <c r="Q1960" s="65"/>
      <c r="R1960" s="65"/>
      <c r="S1960" s="65"/>
      <c r="AI1960" s="64"/>
    </row>
    <row r="1961" spans="1:35" ht="16.5">
      <c r="A1961" s="65"/>
      <c r="B1961" s="65"/>
      <c r="C1961" s="65"/>
      <c r="D1961" s="65"/>
      <c r="E1961" s="65"/>
      <c r="F1961" s="65"/>
      <c r="G1961" s="65"/>
      <c r="H1961" s="65"/>
      <c r="I1961" s="65"/>
      <c r="J1961" s="65"/>
      <c r="K1961" s="65"/>
      <c r="L1961" s="65"/>
      <c r="M1961" s="65"/>
      <c r="N1961" s="65"/>
      <c r="O1961" s="65"/>
      <c r="P1961" s="65"/>
      <c r="Q1961" s="65"/>
      <c r="R1961" s="65"/>
      <c r="S1961" s="65"/>
      <c r="AI1961" s="64"/>
    </row>
    <row r="1962" spans="1:35" ht="16.5">
      <c r="A1962" s="65"/>
      <c r="B1962" s="65"/>
      <c r="C1962" s="65"/>
      <c r="D1962" s="65"/>
      <c r="E1962" s="65"/>
      <c r="F1962" s="65"/>
      <c r="G1962" s="65"/>
      <c r="H1962" s="65"/>
      <c r="I1962" s="65"/>
      <c r="J1962" s="65"/>
      <c r="K1962" s="65"/>
      <c r="L1962" s="65"/>
      <c r="M1962" s="65"/>
      <c r="N1962" s="65"/>
      <c r="O1962" s="65"/>
      <c r="P1962" s="65"/>
      <c r="Q1962" s="65"/>
      <c r="R1962" s="65"/>
      <c r="S1962" s="65"/>
      <c r="AI1962" s="64"/>
    </row>
    <row r="1963" spans="1:35" ht="16.5">
      <c r="A1963" s="65"/>
      <c r="B1963" s="65"/>
      <c r="C1963" s="65"/>
      <c r="D1963" s="65"/>
      <c r="E1963" s="65"/>
      <c r="F1963" s="65"/>
      <c r="G1963" s="65"/>
      <c r="H1963" s="65"/>
      <c r="I1963" s="65"/>
      <c r="J1963" s="65"/>
      <c r="K1963" s="65"/>
      <c r="L1963" s="65"/>
      <c r="M1963" s="65"/>
      <c r="N1963" s="65"/>
      <c r="O1963" s="65"/>
      <c r="P1963" s="65"/>
      <c r="Q1963" s="65"/>
      <c r="R1963" s="65"/>
      <c r="S1963" s="65"/>
      <c r="AI1963" s="64"/>
    </row>
    <row r="1964" spans="1:35" ht="16.5">
      <c r="A1964" s="65"/>
      <c r="B1964" s="65"/>
      <c r="C1964" s="65"/>
      <c r="D1964" s="65"/>
      <c r="E1964" s="65"/>
      <c r="F1964" s="65"/>
      <c r="G1964" s="65"/>
      <c r="H1964" s="65"/>
      <c r="I1964" s="65"/>
      <c r="J1964" s="65"/>
      <c r="K1964" s="65"/>
      <c r="L1964" s="65"/>
      <c r="M1964" s="65"/>
      <c r="N1964" s="65"/>
      <c r="O1964" s="65"/>
      <c r="P1964" s="65"/>
      <c r="Q1964" s="65"/>
      <c r="R1964" s="65"/>
      <c r="S1964" s="65"/>
      <c r="AI1964" s="64"/>
    </row>
    <row r="1965" spans="1:35" ht="16.5">
      <c r="A1965" s="65"/>
      <c r="B1965" s="65"/>
      <c r="C1965" s="65"/>
      <c r="D1965" s="65"/>
      <c r="E1965" s="65"/>
      <c r="F1965" s="65"/>
      <c r="G1965" s="65"/>
      <c r="H1965" s="65"/>
      <c r="I1965" s="65"/>
      <c r="J1965" s="65"/>
      <c r="K1965" s="65"/>
      <c r="L1965" s="65"/>
      <c r="M1965" s="65"/>
      <c r="N1965" s="65"/>
      <c r="O1965" s="65"/>
      <c r="P1965" s="65"/>
      <c r="Q1965" s="65"/>
      <c r="R1965" s="65"/>
      <c r="S1965" s="65"/>
      <c r="AI1965" s="64"/>
    </row>
    <row r="1966" spans="1:35" ht="16.5">
      <c r="A1966" s="65"/>
      <c r="B1966" s="65"/>
      <c r="C1966" s="65"/>
      <c r="D1966" s="65"/>
      <c r="E1966" s="65"/>
      <c r="F1966" s="65"/>
      <c r="G1966" s="65"/>
      <c r="H1966" s="65"/>
      <c r="I1966" s="65"/>
      <c r="J1966" s="65"/>
      <c r="K1966" s="65"/>
      <c r="L1966" s="65"/>
      <c r="M1966" s="65"/>
      <c r="N1966" s="65"/>
      <c r="O1966" s="65"/>
      <c r="P1966" s="65"/>
      <c r="Q1966" s="65"/>
      <c r="R1966" s="65"/>
      <c r="S1966" s="65"/>
      <c r="AI1966" s="64"/>
    </row>
    <row r="1967" spans="1:35" ht="16.5">
      <c r="A1967" s="65"/>
      <c r="B1967" s="65"/>
      <c r="C1967" s="65"/>
      <c r="D1967" s="65"/>
      <c r="E1967" s="65"/>
      <c r="F1967" s="65"/>
      <c r="G1967" s="65"/>
      <c r="H1967" s="65"/>
      <c r="I1967" s="65"/>
      <c r="J1967" s="65"/>
      <c r="K1967" s="65"/>
      <c r="L1967" s="65"/>
      <c r="M1967" s="65"/>
      <c r="N1967" s="65"/>
      <c r="O1967" s="65"/>
      <c r="P1967" s="65"/>
      <c r="Q1967" s="65"/>
      <c r="R1967" s="65"/>
      <c r="S1967" s="65"/>
      <c r="AI1967" s="64"/>
    </row>
    <row r="1968" spans="1:35" ht="16.5">
      <c r="A1968" s="65"/>
      <c r="B1968" s="65"/>
      <c r="C1968" s="65"/>
      <c r="D1968" s="65"/>
      <c r="E1968" s="65"/>
      <c r="F1968" s="65"/>
      <c r="G1968" s="65"/>
      <c r="H1968" s="65"/>
      <c r="I1968" s="65"/>
      <c r="J1968" s="65"/>
      <c r="K1968" s="65"/>
      <c r="L1968" s="65"/>
      <c r="M1968" s="65"/>
      <c r="N1968" s="65"/>
      <c r="O1968" s="65"/>
      <c r="P1968" s="65"/>
      <c r="Q1968" s="65"/>
      <c r="R1968" s="65"/>
      <c r="S1968" s="65"/>
      <c r="AI1968" s="64"/>
    </row>
    <row r="1969" spans="1:35" ht="16.5">
      <c r="A1969" s="65"/>
      <c r="B1969" s="65"/>
      <c r="C1969" s="65"/>
      <c r="D1969" s="65"/>
      <c r="E1969" s="65"/>
      <c r="F1969" s="65"/>
      <c r="G1969" s="65"/>
      <c r="H1969" s="65"/>
      <c r="I1969" s="65"/>
      <c r="J1969" s="65"/>
      <c r="K1969" s="65"/>
      <c r="L1969" s="65"/>
      <c r="M1969" s="65"/>
      <c r="N1969" s="65"/>
      <c r="O1969" s="65"/>
      <c r="P1969" s="65"/>
      <c r="Q1969" s="65"/>
      <c r="R1969" s="65"/>
      <c r="S1969" s="65"/>
      <c r="AI1969" s="64"/>
    </row>
    <row r="1970" spans="1:35" ht="16.5">
      <c r="A1970" s="65"/>
      <c r="B1970" s="65"/>
      <c r="C1970" s="65"/>
      <c r="D1970" s="65"/>
      <c r="E1970" s="65"/>
      <c r="F1970" s="65"/>
      <c r="G1970" s="65"/>
      <c r="H1970" s="65"/>
      <c r="I1970" s="65"/>
      <c r="J1970" s="65"/>
      <c r="K1970" s="65"/>
      <c r="L1970" s="65"/>
      <c r="M1970" s="65"/>
      <c r="N1970" s="65"/>
      <c r="O1970" s="65"/>
      <c r="P1970" s="65"/>
      <c r="Q1970" s="65"/>
      <c r="R1970" s="65"/>
      <c r="S1970" s="65"/>
      <c r="AI1970" s="64"/>
    </row>
    <row r="1971" spans="1:35" ht="16.5">
      <c r="A1971" s="65"/>
      <c r="B1971" s="65"/>
      <c r="C1971" s="65"/>
      <c r="D1971" s="65"/>
      <c r="E1971" s="65"/>
      <c r="F1971" s="65"/>
      <c r="G1971" s="65"/>
      <c r="H1971" s="65"/>
      <c r="I1971" s="65"/>
      <c r="J1971" s="65"/>
      <c r="K1971" s="65"/>
      <c r="L1971" s="65"/>
      <c r="M1971" s="65"/>
      <c r="N1971" s="65"/>
      <c r="O1971" s="65"/>
      <c r="P1971" s="65"/>
      <c r="Q1971" s="65"/>
      <c r="R1971" s="65"/>
      <c r="S1971" s="65"/>
      <c r="AI1971" s="64"/>
    </row>
    <row r="1972" spans="1:35" ht="16.5">
      <c r="A1972" s="65"/>
      <c r="B1972" s="65"/>
      <c r="C1972" s="65"/>
      <c r="D1972" s="65"/>
      <c r="E1972" s="65"/>
      <c r="F1972" s="65"/>
      <c r="G1972" s="65"/>
      <c r="H1972" s="65"/>
      <c r="I1972" s="65"/>
      <c r="J1972" s="65"/>
      <c r="K1972" s="65"/>
      <c r="L1972" s="65"/>
      <c r="M1972" s="65"/>
      <c r="N1972" s="65"/>
      <c r="O1972" s="65"/>
      <c r="P1972" s="65"/>
      <c r="Q1972" s="65"/>
      <c r="R1972" s="65"/>
      <c r="S1972" s="65"/>
      <c r="AI1972" s="64"/>
    </row>
    <row r="1973" spans="1:35" ht="16.5">
      <c r="A1973" s="65"/>
      <c r="B1973" s="65"/>
      <c r="C1973" s="65"/>
      <c r="D1973" s="65"/>
      <c r="E1973" s="65"/>
      <c r="F1973" s="65"/>
      <c r="G1973" s="65"/>
      <c r="H1973" s="65"/>
      <c r="I1973" s="65"/>
      <c r="J1973" s="65"/>
      <c r="K1973" s="65"/>
      <c r="L1973" s="65"/>
      <c r="M1973" s="65"/>
      <c r="N1973" s="65"/>
      <c r="O1973" s="65"/>
      <c r="P1973" s="65"/>
      <c r="Q1973" s="65"/>
      <c r="R1973" s="65"/>
      <c r="S1973" s="65"/>
      <c r="AI1973" s="64"/>
    </row>
    <row r="1974" spans="1:35" ht="16.5">
      <c r="A1974" s="65"/>
      <c r="B1974" s="65"/>
      <c r="C1974" s="65"/>
      <c r="D1974" s="65"/>
      <c r="E1974" s="65"/>
      <c r="F1974" s="65"/>
      <c r="G1974" s="65"/>
      <c r="H1974" s="65"/>
      <c r="I1974" s="65"/>
      <c r="J1974" s="65"/>
      <c r="K1974" s="65"/>
      <c r="L1974" s="65"/>
      <c r="M1974" s="65"/>
      <c r="N1974" s="65"/>
      <c r="O1974" s="65"/>
      <c r="P1974" s="65"/>
      <c r="Q1974" s="65"/>
      <c r="R1974" s="65"/>
      <c r="S1974" s="65"/>
      <c r="AI1974" s="64"/>
    </row>
    <row r="1975" spans="1:35" ht="16.5">
      <c r="A1975" s="65"/>
      <c r="B1975" s="65"/>
      <c r="C1975" s="65"/>
      <c r="D1975" s="65"/>
      <c r="E1975" s="65"/>
      <c r="F1975" s="65"/>
      <c r="G1975" s="65"/>
      <c r="H1975" s="65"/>
      <c r="I1975" s="65"/>
      <c r="J1975" s="65"/>
      <c r="K1975" s="65"/>
      <c r="L1975" s="65"/>
      <c r="M1975" s="65"/>
      <c r="N1975" s="65"/>
      <c r="O1975" s="65"/>
      <c r="P1975" s="65"/>
      <c r="Q1975" s="65"/>
      <c r="R1975" s="65"/>
      <c r="S1975" s="65"/>
      <c r="AI1975" s="64"/>
    </row>
    <row r="1976" spans="1:35" ht="16.5">
      <c r="A1976" s="65"/>
      <c r="B1976" s="65"/>
      <c r="C1976" s="65"/>
      <c r="D1976" s="65"/>
      <c r="E1976" s="65"/>
      <c r="F1976" s="65"/>
      <c r="G1976" s="65"/>
      <c r="H1976" s="65"/>
      <c r="I1976" s="65"/>
      <c r="J1976" s="65"/>
      <c r="K1976" s="65"/>
      <c r="L1976" s="65"/>
      <c r="M1976" s="65"/>
      <c r="N1976" s="65"/>
      <c r="O1976" s="65"/>
      <c r="P1976" s="65"/>
      <c r="Q1976" s="65"/>
      <c r="R1976" s="65"/>
      <c r="S1976" s="65"/>
      <c r="AI1976" s="64"/>
    </row>
    <row r="1977" spans="1:35" ht="16.5">
      <c r="A1977" s="65"/>
      <c r="B1977" s="65"/>
      <c r="C1977" s="65"/>
      <c r="D1977" s="65"/>
      <c r="E1977" s="65"/>
      <c r="F1977" s="65"/>
      <c r="G1977" s="65"/>
      <c r="H1977" s="65"/>
      <c r="I1977" s="65"/>
      <c r="J1977" s="65"/>
      <c r="K1977" s="65"/>
      <c r="L1977" s="65"/>
      <c r="M1977" s="65"/>
      <c r="N1977" s="65"/>
      <c r="O1977" s="65"/>
      <c r="P1977" s="65"/>
      <c r="Q1977" s="65"/>
      <c r="R1977" s="65"/>
      <c r="S1977" s="65"/>
      <c r="AI1977" s="64"/>
    </row>
    <row r="1978" spans="1:35" ht="16.5">
      <c r="A1978" s="65"/>
      <c r="B1978" s="65"/>
      <c r="C1978" s="65"/>
      <c r="D1978" s="65"/>
      <c r="E1978" s="65"/>
      <c r="F1978" s="65"/>
      <c r="G1978" s="65"/>
      <c r="H1978" s="65"/>
      <c r="I1978" s="65"/>
      <c r="J1978" s="65"/>
      <c r="K1978" s="65"/>
      <c r="L1978" s="65"/>
      <c r="M1978" s="65"/>
      <c r="N1978" s="65"/>
      <c r="O1978" s="65"/>
      <c r="P1978" s="65"/>
      <c r="Q1978" s="65"/>
      <c r="R1978" s="65"/>
      <c r="S1978" s="65"/>
      <c r="AI1978" s="64"/>
    </row>
    <row r="1979" spans="1:35" ht="16.5">
      <c r="A1979" s="65"/>
      <c r="B1979" s="65"/>
      <c r="C1979" s="65"/>
      <c r="D1979" s="65"/>
      <c r="E1979" s="65"/>
      <c r="F1979" s="65"/>
      <c r="G1979" s="65"/>
      <c r="H1979" s="65"/>
      <c r="I1979" s="65"/>
      <c r="J1979" s="65"/>
      <c r="K1979" s="65"/>
      <c r="L1979" s="65"/>
      <c r="M1979" s="65"/>
      <c r="N1979" s="65"/>
      <c r="O1979" s="65"/>
      <c r="P1979" s="65"/>
      <c r="Q1979" s="65"/>
      <c r="R1979" s="65"/>
      <c r="S1979" s="65"/>
      <c r="AI1979" s="64"/>
    </row>
    <row r="1980" spans="1:35" ht="16.5">
      <c r="A1980" s="65"/>
      <c r="B1980" s="65"/>
      <c r="C1980" s="65"/>
      <c r="D1980" s="65"/>
      <c r="E1980" s="65"/>
      <c r="F1980" s="65"/>
      <c r="G1980" s="65"/>
      <c r="H1980" s="65"/>
      <c r="I1980" s="65"/>
      <c r="J1980" s="65"/>
      <c r="K1980" s="65"/>
      <c r="L1980" s="65"/>
      <c r="M1980" s="65"/>
      <c r="N1980" s="65"/>
      <c r="O1980" s="65"/>
      <c r="P1980" s="65"/>
      <c r="Q1980" s="65"/>
      <c r="R1980" s="65"/>
      <c r="S1980" s="65"/>
      <c r="AI1980" s="64"/>
    </row>
    <row r="1981" spans="1:35" ht="16.5">
      <c r="A1981" s="65"/>
      <c r="B1981" s="65"/>
      <c r="C1981" s="65"/>
      <c r="D1981" s="65"/>
      <c r="E1981" s="65"/>
      <c r="F1981" s="65"/>
      <c r="G1981" s="65"/>
      <c r="H1981" s="65"/>
      <c r="I1981" s="65"/>
      <c r="J1981" s="65"/>
      <c r="K1981" s="65"/>
      <c r="L1981" s="65"/>
      <c r="M1981" s="65"/>
      <c r="N1981" s="65"/>
      <c r="O1981" s="65"/>
      <c r="P1981" s="65"/>
      <c r="Q1981" s="65"/>
      <c r="R1981" s="65"/>
      <c r="S1981" s="65"/>
      <c r="AI1981" s="64"/>
    </row>
    <row r="1982" spans="1:35" ht="16.5">
      <c r="A1982" s="65"/>
      <c r="B1982" s="65"/>
      <c r="C1982" s="65"/>
      <c r="D1982" s="65"/>
      <c r="E1982" s="65"/>
      <c r="F1982" s="65"/>
      <c r="G1982" s="65"/>
      <c r="H1982" s="65"/>
      <c r="I1982" s="65"/>
      <c r="J1982" s="65"/>
      <c r="K1982" s="65"/>
      <c r="L1982" s="65"/>
      <c r="M1982" s="65"/>
      <c r="N1982" s="65"/>
      <c r="O1982" s="65"/>
      <c r="P1982" s="65"/>
      <c r="Q1982" s="65"/>
      <c r="R1982" s="65"/>
      <c r="S1982" s="65"/>
      <c r="AI1982" s="64"/>
    </row>
    <row r="1983" spans="1:35" ht="16.5">
      <c r="A1983" s="65"/>
      <c r="B1983" s="65"/>
      <c r="C1983" s="65"/>
      <c r="D1983" s="65"/>
      <c r="E1983" s="65"/>
      <c r="F1983" s="65"/>
      <c r="G1983" s="65"/>
      <c r="H1983" s="65"/>
      <c r="I1983" s="65"/>
      <c r="J1983" s="65"/>
      <c r="K1983" s="65"/>
      <c r="L1983" s="65"/>
      <c r="M1983" s="65"/>
      <c r="N1983" s="65"/>
      <c r="O1983" s="65"/>
      <c r="P1983" s="65"/>
      <c r="Q1983" s="65"/>
      <c r="R1983" s="65"/>
      <c r="S1983" s="65"/>
      <c r="AI1983" s="64"/>
    </row>
    <row r="1984" spans="1:35" ht="16.5">
      <c r="A1984" s="65"/>
      <c r="B1984" s="65"/>
      <c r="C1984" s="65"/>
      <c r="D1984" s="65"/>
      <c r="E1984" s="65"/>
      <c r="F1984" s="65"/>
      <c r="G1984" s="65"/>
      <c r="H1984" s="65"/>
      <c r="I1984" s="65"/>
      <c r="J1984" s="65"/>
      <c r="K1984" s="65"/>
      <c r="L1984" s="65"/>
      <c r="M1984" s="65"/>
      <c r="N1984" s="65"/>
      <c r="O1984" s="65"/>
      <c r="P1984" s="65"/>
      <c r="Q1984" s="65"/>
      <c r="R1984" s="65"/>
      <c r="S1984" s="65"/>
      <c r="AI1984" s="64"/>
    </row>
    <row r="1985" spans="1:35" ht="16.5">
      <c r="A1985" s="65"/>
      <c r="B1985" s="65"/>
      <c r="C1985" s="65"/>
      <c r="D1985" s="65"/>
      <c r="E1985" s="65"/>
      <c r="F1985" s="65"/>
      <c r="G1985" s="65"/>
      <c r="H1985" s="65"/>
      <c r="I1985" s="65"/>
      <c r="J1985" s="65"/>
      <c r="K1985" s="65"/>
      <c r="L1985" s="65"/>
      <c r="M1985" s="65"/>
      <c r="N1985" s="65"/>
      <c r="O1985" s="65"/>
      <c r="P1985" s="65"/>
      <c r="Q1985" s="65"/>
      <c r="R1985" s="65"/>
      <c r="S1985" s="65"/>
      <c r="AI1985" s="64"/>
    </row>
    <row r="1986" spans="1:35" ht="16.5">
      <c r="A1986" s="65"/>
      <c r="B1986" s="65"/>
      <c r="C1986" s="65"/>
      <c r="D1986" s="65"/>
      <c r="E1986" s="65"/>
      <c r="F1986" s="65"/>
      <c r="G1986" s="65"/>
      <c r="H1986" s="65"/>
      <c r="I1986" s="65"/>
      <c r="J1986" s="65"/>
      <c r="K1986" s="65"/>
      <c r="L1986" s="65"/>
      <c r="M1986" s="65"/>
      <c r="N1986" s="65"/>
      <c r="O1986" s="65"/>
      <c r="P1986" s="65"/>
      <c r="Q1986" s="65"/>
      <c r="R1986" s="65"/>
      <c r="S1986" s="65"/>
      <c r="AI1986" s="64"/>
    </row>
    <row r="1987" spans="1:35" ht="16.5">
      <c r="A1987" s="65"/>
      <c r="B1987" s="65"/>
      <c r="C1987" s="65"/>
      <c r="D1987" s="65"/>
      <c r="E1987" s="65"/>
      <c r="F1987" s="65"/>
      <c r="G1987" s="65"/>
      <c r="H1987" s="65"/>
      <c r="I1987" s="65"/>
      <c r="J1987" s="65"/>
      <c r="K1987" s="65"/>
      <c r="L1987" s="65"/>
      <c r="M1987" s="65"/>
      <c r="N1987" s="65"/>
      <c r="O1987" s="65"/>
      <c r="P1987" s="65"/>
      <c r="Q1987" s="65"/>
      <c r="R1987" s="65"/>
      <c r="S1987" s="65"/>
      <c r="AI1987" s="64"/>
    </row>
    <row r="1988" spans="1:35" ht="16.5">
      <c r="A1988" s="65"/>
      <c r="B1988" s="65"/>
      <c r="C1988" s="65"/>
      <c r="D1988" s="65"/>
      <c r="E1988" s="65"/>
      <c r="F1988" s="65"/>
      <c r="G1988" s="65"/>
      <c r="H1988" s="65"/>
      <c r="I1988" s="65"/>
      <c r="J1988" s="65"/>
      <c r="K1988" s="65"/>
      <c r="L1988" s="65"/>
      <c r="M1988" s="65"/>
      <c r="N1988" s="65"/>
      <c r="O1988" s="65"/>
      <c r="P1988" s="65"/>
      <c r="Q1988" s="65"/>
      <c r="R1988" s="65"/>
      <c r="S1988" s="65"/>
      <c r="AI1988" s="64"/>
    </row>
    <row r="1989" spans="1:35" ht="16.5">
      <c r="A1989" s="65"/>
      <c r="B1989" s="65"/>
      <c r="C1989" s="65"/>
      <c r="D1989" s="65"/>
      <c r="E1989" s="65"/>
      <c r="F1989" s="65"/>
      <c r="G1989" s="65"/>
      <c r="H1989" s="65"/>
      <c r="I1989" s="65"/>
      <c r="J1989" s="65"/>
      <c r="K1989" s="65"/>
      <c r="L1989" s="65"/>
      <c r="M1989" s="65"/>
      <c r="N1989" s="65"/>
      <c r="O1989" s="65"/>
      <c r="P1989" s="65"/>
      <c r="Q1989" s="65"/>
      <c r="R1989" s="65"/>
      <c r="S1989" s="65"/>
      <c r="AI1989" s="64"/>
    </row>
    <row r="1990" spans="1:35" ht="16.5">
      <c r="A1990" s="65"/>
      <c r="B1990" s="65"/>
      <c r="C1990" s="65"/>
      <c r="D1990" s="65"/>
      <c r="E1990" s="65"/>
      <c r="F1990" s="65"/>
      <c r="G1990" s="65"/>
      <c r="H1990" s="65"/>
      <c r="I1990" s="65"/>
      <c r="J1990" s="65"/>
      <c r="K1990" s="65"/>
      <c r="L1990" s="65"/>
      <c r="M1990" s="65"/>
      <c r="N1990" s="65"/>
      <c r="O1990" s="65"/>
      <c r="P1990" s="65"/>
      <c r="Q1990" s="65"/>
      <c r="R1990" s="65"/>
      <c r="S1990" s="65"/>
      <c r="AI1990" s="64"/>
    </row>
    <row r="1991" spans="1:35" ht="16.5">
      <c r="A1991" s="65"/>
      <c r="B1991" s="65"/>
      <c r="C1991" s="65"/>
      <c r="D1991" s="65"/>
      <c r="E1991" s="65"/>
      <c r="F1991" s="65"/>
      <c r="G1991" s="65"/>
      <c r="H1991" s="65"/>
      <c r="I1991" s="65"/>
      <c r="J1991" s="65"/>
      <c r="K1991" s="65"/>
      <c r="L1991" s="65"/>
      <c r="M1991" s="65"/>
      <c r="N1991" s="65"/>
      <c r="O1991" s="65"/>
      <c r="P1991" s="65"/>
      <c r="Q1991" s="65"/>
      <c r="R1991" s="65"/>
      <c r="S1991" s="65"/>
      <c r="AI1991" s="64"/>
    </row>
    <row r="1992" spans="1:35" ht="16.5">
      <c r="A1992" s="65"/>
      <c r="B1992" s="65"/>
      <c r="C1992" s="65"/>
      <c r="D1992" s="65"/>
      <c r="E1992" s="65"/>
      <c r="F1992" s="65"/>
      <c r="G1992" s="65"/>
      <c r="H1992" s="65"/>
      <c r="I1992" s="65"/>
      <c r="J1992" s="65"/>
      <c r="K1992" s="65"/>
      <c r="L1992" s="65"/>
      <c r="M1992" s="65"/>
      <c r="N1992" s="65"/>
      <c r="O1992" s="65"/>
      <c r="P1992" s="65"/>
      <c r="Q1992" s="65"/>
      <c r="R1992" s="65"/>
      <c r="S1992" s="65"/>
      <c r="AI1992" s="64"/>
    </row>
    <row r="1993" spans="1:35" ht="16.5">
      <c r="A1993" s="65"/>
      <c r="B1993" s="65"/>
      <c r="C1993" s="65"/>
      <c r="D1993" s="65"/>
      <c r="E1993" s="65"/>
      <c r="F1993" s="65"/>
      <c r="G1993" s="65"/>
      <c r="H1993" s="65"/>
      <c r="I1993" s="65"/>
      <c r="J1993" s="65"/>
      <c r="K1993" s="65"/>
      <c r="L1993" s="65"/>
      <c r="M1993" s="65"/>
      <c r="N1993" s="65"/>
      <c r="O1993" s="65"/>
      <c r="P1993" s="65"/>
      <c r="Q1993" s="65"/>
      <c r="R1993" s="65"/>
      <c r="S1993" s="65"/>
      <c r="AI1993" s="64"/>
    </row>
    <row r="1994" spans="1:35" ht="16.5">
      <c r="A1994" s="65"/>
      <c r="B1994" s="65"/>
      <c r="C1994" s="65"/>
      <c r="D1994" s="65"/>
      <c r="E1994" s="65"/>
      <c r="F1994" s="65"/>
      <c r="G1994" s="65"/>
      <c r="H1994" s="65"/>
      <c r="I1994" s="65"/>
      <c r="J1994" s="65"/>
      <c r="K1994" s="65"/>
      <c r="L1994" s="65"/>
      <c r="M1994" s="65"/>
      <c r="N1994" s="65"/>
      <c r="O1994" s="65"/>
      <c r="P1994" s="65"/>
      <c r="Q1994" s="65"/>
      <c r="R1994" s="65"/>
      <c r="S1994" s="65"/>
      <c r="AI1994" s="64"/>
    </row>
    <row r="1995" spans="1:35" ht="16.5">
      <c r="A1995" s="65"/>
      <c r="B1995" s="65"/>
      <c r="C1995" s="65"/>
      <c r="D1995" s="65"/>
      <c r="E1995" s="65"/>
      <c r="F1995" s="65"/>
      <c r="G1995" s="65"/>
      <c r="H1995" s="65"/>
      <c r="I1995" s="65"/>
      <c r="J1995" s="65"/>
      <c r="K1995" s="65"/>
      <c r="L1995" s="65"/>
      <c r="M1995" s="65"/>
      <c r="N1995" s="65"/>
      <c r="O1995" s="65"/>
      <c r="P1995" s="65"/>
      <c r="Q1995" s="65"/>
      <c r="R1995" s="65"/>
      <c r="S1995" s="65"/>
      <c r="AI1995" s="64"/>
    </row>
    <row r="1996" spans="1:35" ht="16.5">
      <c r="A1996" s="65"/>
      <c r="B1996" s="65"/>
      <c r="C1996" s="65"/>
      <c r="D1996" s="65"/>
      <c r="E1996" s="65"/>
      <c r="F1996" s="65"/>
      <c r="G1996" s="65"/>
      <c r="H1996" s="65"/>
      <c r="I1996" s="65"/>
      <c r="J1996" s="65"/>
      <c r="K1996" s="65"/>
      <c r="L1996" s="65"/>
      <c r="M1996" s="65"/>
      <c r="N1996" s="65"/>
      <c r="O1996" s="65"/>
      <c r="P1996" s="65"/>
      <c r="Q1996" s="65"/>
      <c r="R1996" s="65"/>
      <c r="S1996" s="65"/>
      <c r="AI1996" s="64"/>
    </row>
    <row r="1997" spans="1:35" ht="16.5">
      <c r="A1997" s="65"/>
      <c r="B1997" s="65"/>
      <c r="C1997" s="65"/>
      <c r="D1997" s="65"/>
      <c r="E1997" s="65"/>
      <c r="F1997" s="65"/>
      <c r="G1997" s="65"/>
      <c r="H1997" s="65"/>
      <c r="I1997" s="65"/>
      <c r="J1997" s="65"/>
      <c r="K1997" s="65"/>
      <c r="L1997" s="65"/>
      <c r="M1997" s="65"/>
      <c r="N1997" s="65"/>
      <c r="O1997" s="65"/>
      <c r="P1997" s="65"/>
      <c r="Q1997" s="65"/>
      <c r="R1997" s="65"/>
      <c r="S1997" s="65"/>
      <c r="AI1997" s="64"/>
    </row>
    <row r="1998" spans="1:35" ht="16.5">
      <c r="A1998" s="65"/>
      <c r="B1998" s="65"/>
      <c r="C1998" s="65"/>
      <c r="D1998" s="65"/>
      <c r="E1998" s="65"/>
      <c r="F1998" s="65"/>
      <c r="G1998" s="65"/>
      <c r="H1998" s="65"/>
      <c r="I1998" s="65"/>
      <c r="J1998" s="65"/>
      <c r="K1998" s="65"/>
      <c r="L1998" s="65"/>
      <c r="M1998" s="65"/>
      <c r="N1998" s="65"/>
      <c r="O1998" s="65"/>
      <c r="P1998" s="65"/>
      <c r="Q1998" s="65"/>
      <c r="R1998" s="65"/>
      <c r="S1998" s="65"/>
      <c r="AI1998" s="64"/>
    </row>
    <row r="1999" spans="1:35" ht="16.5">
      <c r="A1999" s="65"/>
      <c r="B1999" s="65"/>
      <c r="C1999" s="65"/>
      <c r="D1999" s="65"/>
      <c r="E1999" s="65"/>
      <c r="F1999" s="65"/>
      <c r="G1999" s="65"/>
      <c r="H1999" s="65"/>
      <c r="I1999" s="65"/>
      <c r="J1999" s="65"/>
      <c r="K1999" s="65"/>
      <c r="L1999" s="65"/>
      <c r="M1999" s="65"/>
      <c r="N1999" s="65"/>
      <c r="O1999" s="65"/>
      <c r="P1999" s="65"/>
      <c r="Q1999" s="65"/>
      <c r="R1999" s="65"/>
      <c r="S1999" s="65"/>
      <c r="AI1999" s="64"/>
    </row>
    <row r="2000" spans="1:35" ht="16.5">
      <c r="A2000" s="65"/>
      <c r="B2000" s="65"/>
      <c r="C2000" s="65"/>
      <c r="D2000" s="65"/>
      <c r="E2000" s="65"/>
      <c r="F2000" s="65"/>
      <c r="G2000" s="65"/>
      <c r="H2000" s="65"/>
      <c r="I2000" s="65"/>
      <c r="J2000" s="65"/>
      <c r="K2000" s="65"/>
      <c r="L2000" s="65"/>
      <c r="M2000" s="65"/>
      <c r="N2000" s="65"/>
      <c r="O2000" s="65"/>
      <c r="P2000" s="65"/>
      <c r="Q2000" s="65"/>
      <c r="R2000" s="65"/>
      <c r="S2000" s="65"/>
      <c r="AI2000" s="64"/>
    </row>
    <row r="2001" spans="1:35" ht="16.5">
      <c r="A2001" s="65"/>
      <c r="B2001" s="65"/>
      <c r="C2001" s="65"/>
      <c r="D2001" s="65"/>
      <c r="E2001" s="65"/>
      <c r="F2001" s="65"/>
      <c r="G2001" s="65"/>
      <c r="H2001" s="65"/>
      <c r="I2001" s="65"/>
      <c r="J2001" s="65"/>
      <c r="K2001" s="65"/>
      <c r="L2001" s="65"/>
      <c r="M2001" s="65"/>
      <c r="N2001" s="65"/>
      <c r="O2001" s="65"/>
      <c r="P2001" s="65"/>
      <c r="Q2001" s="65"/>
      <c r="R2001" s="65"/>
      <c r="S2001" s="65"/>
      <c r="AI2001" s="64"/>
    </row>
    <row r="2002" spans="1:35" ht="16.5">
      <c r="A2002" s="65"/>
      <c r="B2002" s="65"/>
      <c r="C2002" s="65"/>
      <c r="D2002" s="65"/>
      <c r="E2002" s="65"/>
      <c r="F2002" s="65"/>
      <c r="G2002" s="65"/>
      <c r="H2002" s="65"/>
      <c r="I2002" s="65"/>
      <c r="J2002" s="65"/>
      <c r="K2002" s="65"/>
      <c r="L2002" s="65"/>
      <c r="M2002" s="65"/>
      <c r="N2002" s="65"/>
      <c r="O2002" s="65"/>
      <c r="P2002" s="65"/>
      <c r="Q2002" s="65"/>
      <c r="R2002" s="65"/>
      <c r="S2002" s="65"/>
      <c r="AI2002" s="64"/>
    </row>
    <row r="2003" spans="1:35" ht="16.5">
      <c r="A2003" s="65"/>
      <c r="B2003" s="65"/>
      <c r="C2003" s="65"/>
      <c r="D2003" s="65"/>
      <c r="E2003" s="65"/>
      <c r="F2003" s="65"/>
      <c r="G2003" s="65"/>
      <c r="H2003" s="65"/>
      <c r="I2003" s="65"/>
      <c r="J2003" s="65"/>
      <c r="K2003" s="65"/>
      <c r="L2003" s="65"/>
      <c r="M2003" s="65"/>
      <c r="N2003" s="65"/>
      <c r="O2003" s="65"/>
      <c r="P2003" s="65"/>
      <c r="Q2003" s="65"/>
      <c r="R2003" s="65"/>
      <c r="S2003" s="65"/>
      <c r="AI2003" s="64"/>
    </row>
    <row r="2004" spans="1:35" ht="16.5">
      <c r="A2004" s="65"/>
      <c r="B2004" s="65"/>
      <c r="C2004" s="65"/>
      <c r="D2004" s="65"/>
      <c r="E2004" s="65"/>
      <c r="F2004" s="65"/>
      <c r="G2004" s="65"/>
      <c r="H2004" s="65"/>
      <c r="I2004" s="65"/>
      <c r="J2004" s="65"/>
      <c r="K2004" s="65"/>
      <c r="L2004" s="65"/>
      <c r="M2004" s="65"/>
      <c r="N2004" s="65"/>
      <c r="O2004" s="65"/>
      <c r="P2004" s="65"/>
      <c r="Q2004" s="65"/>
      <c r="R2004" s="65"/>
      <c r="S2004" s="65"/>
      <c r="AI2004" s="64"/>
    </row>
    <row r="2005" spans="1:35" ht="16.5">
      <c r="A2005" s="65"/>
      <c r="B2005" s="65"/>
      <c r="C2005" s="65"/>
      <c r="D2005" s="65"/>
      <c r="E2005" s="65"/>
      <c r="F2005" s="65"/>
      <c r="G2005" s="65"/>
      <c r="H2005" s="65"/>
      <c r="I2005" s="65"/>
      <c r="J2005" s="65"/>
      <c r="K2005" s="65"/>
      <c r="L2005" s="65"/>
      <c r="M2005" s="65"/>
      <c r="N2005" s="65"/>
      <c r="O2005" s="65"/>
      <c r="P2005" s="65"/>
      <c r="Q2005" s="65"/>
      <c r="R2005" s="65"/>
      <c r="S2005" s="65"/>
      <c r="AI2005" s="64"/>
    </row>
    <row r="2006" spans="1:35" ht="16.5">
      <c r="A2006" s="65"/>
      <c r="B2006" s="65"/>
      <c r="C2006" s="65"/>
      <c r="D2006" s="65"/>
      <c r="E2006" s="65"/>
      <c r="F2006" s="65"/>
      <c r="G2006" s="65"/>
      <c r="H2006" s="65"/>
      <c r="I2006" s="65"/>
      <c r="J2006" s="65"/>
      <c r="K2006" s="65"/>
      <c r="L2006" s="65"/>
      <c r="M2006" s="65"/>
      <c r="N2006" s="65"/>
      <c r="O2006" s="65"/>
      <c r="P2006" s="65"/>
      <c r="Q2006" s="65"/>
      <c r="R2006" s="65"/>
      <c r="S2006" s="65"/>
      <c r="AI2006" s="64"/>
    </row>
    <row r="2007" spans="1:35" ht="16.5">
      <c r="A2007" s="65"/>
      <c r="B2007" s="65"/>
      <c r="C2007" s="65"/>
      <c r="D2007" s="65"/>
      <c r="E2007" s="65"/>
      <c r="F2007" s="65"/>
      <c r="G2007" s="65"/>
      <c r="H2007" s="65"/>
      <c r="I2007" s="65"/>
      <c r="J2007" s="65"/>
      <c r="K2007" s="65"/>
      <c r="L2007" s="65"/>
      <c r="M2007" s="65"/>
      <c r="N2007" s="65"/>
      <c r="O2007" s="65"/>
      <c r="P2007" s="65"/>
      <c r="Q2007" s="65"/>
      <c r="R2007" s="65"/>
      <c r="S2007" s="65"/>
      <c r="AI2007" s="64"/>
    </row>
    <row r="2008" spans="1:35" ht="16.5">
      <c r="A2008" s="65"/>
      <c r="B2008" s="65"/>
      <c r="C2008" s="65"/>
      <c r="D2008" s="65"/>
      <c r="E2008" s="65"/>
      <c r="F2008" s="65"/>
      <c r="G2008" s="65"/>
      <c r="H2008" s="65"/>
      <c r="I2008" s="65"/>
      <c r="J2008" s="65"/>
      <c r="K2008" s="65"/>
      <c r="L2008" s="65"/>
      <c r="M2008" s="65"/>
      <c r="N2008" s="65"/>
      <c r="O2008" s="65"/>
      <c r="P2008" s="65"/>
      <c r="Q2008" s="65"/>
      <c r="R2008" s="65"/>
      <c r="S2008" s="65"/>
      <c r="AI2008" s="64"/>
    </row>
    <row r="2009" spans="1:35" ht="16.5">
      <c r="A2009" s="65"/>
      <c r="B2009" s="65"/>
      <c r="C2009" s="65"/>
      <c r="D2009" s="65"/>
      <c r="E2009" s="65"/>
      <c r="F2009" s="65"/>
      <c r="G2009" s="65"/>
      <c r="H2009" s="65"/>
      <c r="I2009" s="65"/>
      <c r="J2009" s="65"/>
      <c r="K2009" s="65"/>
      <c r="L2009" s="65"/>
      <c r="M2009" s="65"/>
      <c r="N2009" s="65"/>
      <c r="O2009" s="65"/>
      <c r="P2009" s="65"/>
      <c r="Q2009" s="65"/>
      <c r="R2009" s="65"/>
      <c r="S2009" s="65"/>
      <c r="AI2009" s="64"/>
    </row>
    <row r="2010" spans="1:35" ht="16.5">
      <c r="A2010" s="65"/>
      <c r="B2010" s="65"/>
      <c r="C2010" s="65"/>
      <c r="D2010" s="65"/>
      <c r="E2010" s="65"/>
      <c r="F2010" s="65"/>
      <c r="G2010" s="65"/>
      <c r="H2010" s="65"/>
      <c r="I2010" s="65"/>
      <c r="J2010" s="65"/>
      <c r="K2010" s="65"/>
      <c r="L2010" s="65"/>
      <c r="M2010" s="65"/>
      <c r="N2010" s="65"/>
      <c r="O2010" s="65"/>
      <c r="P2010" s="65"/>
      <c r="Q2010" s="65"/>
      <c r="R2010" s="65"/>
      <c r="S2010" s="65"/>
      <c r="AI2010" s="64"/>
    </row>
    <row r="2011" spans="1:35" ht="16.5">
      <c r="A2011" s="65"/>
      <c r="B2011" s="65"/>
      <c r="C2011" s="65"/>
      <c r="D2011" s="65"/>
      <c r="E2011" s="65"/>
      <c r="F2011" s="65"/>
      <c r="G2011" s="65"/>
      <c r="H2011" s="65"/>
      <c r="I2011" s="65"/>
      <c r="J2011" s="65"/>
      <c r="K2011" s="65"/>
      <c r="L2011" s="65"/>
      <c r="M2011" s="65"/>
      <c r="N2011" s="65"/>
      <c r="O2011" s="65"/>
      <c r="P2011" s="65"/>
      <c r="Q2011" s="65"/>
      <c r="R2011" s="65"/>
      <c r="S2011" s="65"/>
      <c r="AI2011" s="64"/>
    </row>
    <row r="2012" spans="1:35" ht="16.5">
      <c r="A2012" s="65"/>
      <c r="B2012" s="65"/>
      <c r="C2012" s="65"/>
      <c r="D2012" s="65"/>
      <c r="E2012" s="65"/>
      <c r="F2012" s="65"/>
      <c r="G2012" s="65"/>
      <c r="H2012" s="65"/>
      <c r="I2012" s="65"/>
      <c r="J2012" s="65"/>
      <c r="K2012" s="65"/>
      <c r="L2012" s="65"/>
      <c r="M2012" s="65"/>
      <c r="N2012" s="65"/>
      <c r="O2012" s="65"/>
      <c r="P2012" s="65"/>
      <c r="Q2012" s="65"/>
      <c r="R2012" s="65"/>
      <c r="S2012" s="65"/>
      <c r="AI2012" s="64"/>
    </row>
    <row r="2013" spans="1:35" ht="16.5">
      <c r="A2013" s="65"/>
      <c r="B2013" s="65"/>
      <c r="C2013" s="65"/>
      <c r="D2013" s="65"/>
      <c r="E2013" s="65"/>
      <c r="F2013" s="65"/>
      <c r="G2013" s="65"/>
      <c r="H2013" s="65"/>
      <c r="I2013" s="65"/>
      <c r="J2013" s="65"/>
      <c r="K2013" s="65"/>
      <c r="L2013" s="65"/>
      <c r="M2013" s="65"/>
      <c r="N2013" s="65"/>
      <c r="O2013" s="65"/>
      <c r="P2013" s="65"/>
      <c r="Q2013" s="65"/>
      <c r="R2013" s="65"/>
      <c r="S2013" s="65"/>
      <c r="AI2013" s="64"/>
    </row>
    <row r="2014" spans="1:35" ht="16.5">
      <c r="A2014" s="65"/>
      <c r="B2014" s="65"/>
      <c r="C2014" s="65"/>
      <c r="D2014" s="65"/>
      <c r="E2014" s="65"/>
      <c r="F2014" s="65"/>
      <c r="G2014" s="65"/>
      <c r="H2014" s="65"/>
      <c r="I2014" s="65"/>
      <c r="J2014" s="65"/>
      <c r="K2014" s="65"/>
      <c r="L2014" s="65"/>
      <c r="M2014" s="65"/>
      <c r="N2014" s="65"/>
      <c r="O2014" s="65"/>
      <c r="P2014" s="65"/>
      <c r="Q2014" s="65"/>
      <c r="R2014" s="65"/>
      <c r="S2014" s="65"/>
      <c r="AI2014" s="64"/>
    </row>
    <row r="2015" spans="1:35" ht="16.5">
      <c r="A2015" s="65"/>
      <c r="B2015" s="65"/>
      <c r="C2015" s="65"/>
      <c r="D2015" s="65"/>
      <c r="E2015" s="65"/>
      <c r="F2015" s="65"/>
      <c r="G2015" s="65"/>
      <c r="H2015" s="65"/>
      <c r="I2015" s="65"/>
      <c r="J2015" s="65"/>
      <c r="K2015" s="65"/>
      <c r="L2015" s="65"/>
      <c r="M2015" s="65"/>
      <c r="N2015" s="65"/>
      <c r="O2015" s="65"/>
      <c r="P2015" s="65"/>
      <c r="Q2015" s="65"/>
      <c r="R2015" s="65"/>
      <c r="S2015" s="65"/>
      <c r="AI2015" s="64"/>
    </row>
    <row r="2016" spans="1:35" ht="16.5">
      <c r="A2016" s="65"/>
      <c r="B2016" s="65"/>
      <c r="C2016" s="65"/>
      <c r="D2016" s="65"/>
      <c r="E2016" s="65"/>
      <c r="F2016" s="65"/>
      <c r="G2016" s="65"/>
      <c r="H2016" s="65"/>
      <c r="I2016" s="65"/>
      <c r="J2016" s="65"/>
      <c r="K2016" s="65"/>
      <c r="L2016" s="65"/>
      <c r="M2016" s="65"/>
      <c r="N2016" s="65"/>
      <c r="O2016" s="65"/>
      <c r="P2016" s="65"/>
      <c r="Q2016" s="65"/>
      <c r="R2016" s="65"/>
      <c r="S2016" s="65"/>
      <c r="AI2016" s="64"/>
    </row>
    <row r="2017" spans="1:35" ht="16.5">
      <c r="A2017" s="65"/>
      <c r="B2017" s="65"/>
      <c r="C2017" s="65"/>
      <c r="D2017" s="65"/>
      <c r="E2017" s="65"/>
      <c r="F2017" s="65"/>
      <c r="G2017" s="65"/>
      <c r="H2017" s="65"/>
      <c r="I2017" s="65"/>
      <c r="J2017" s="65"/>
      <c r="K2017" s="65"/>
      <c r="L2017" s="65"/>
      <c r="M2017" s="65"/>
      <c r="N2017" s="65"/>
      <c r="O2017" s="65"/>
      <c r="P2017" s="65"/>
      <c r="Q2017" s="65"/>
      <c r="R2017" s="65"/>
      <c r="S2017" s="65"/>
      <c r="AI2017" s="64"/>
    </row>
    <row r="2018" spans="1:35" ht="16.5">
      <c r="A2018" s="65"/>
      <c r="B2018" s="65"/>
      <c r="C2018" s="65"/>
      <c r="D2018" s="65"/>
      <c r="E2018" s="65"/>
      <c r="F2018" s="65"/>
      <c r="G2018" s="65"/>
      <c r="H2018" s="65"/>
      <c r="I2018" s="65"/>
      <c r="J2018" s="65"/>
      <c r="K2018" s="65"/>
      <c r="L2018" s="65"/>
      <c r="M2018" s="65"/>
      <c r="N2018" s="65"/>
      <c r="O2018" s="65"/>
      <c r="P2018" s="65"/>
      <c r="Q2018" s="65"/>
      <c r="R2018" s="65"/>
      <c r="S2018" s="65"/>
      <c r="AI2018" s="64"/>
    </row>
    <row r="2019" spans="1:35" ht="16.5">
      <c r="A2019" s="65"/>
      <c r="B2019" s="65"/>
      <c r="C2019" s="65"/>
      <c r="D2019" s="65"/>
      <c r="E2019" s="65"/>
      <c r="F2019" s="65"/>
      <c r="G2019" s="65"/>
      <c r="H2019" s="65"/>
      <c r="I2019" s="65"/>
      <c r="J2019" s="65"/>
      <c r="K2019" s="65"/>
      <c r="L2019" s="65"/>
      <c r="M2019" s="65"/>
      <c r="N2019" s="65"/>
      <c r="O2019" s="65"/>
      <c r="P2019" s="65"/>
      <c r="Q2019" s="65"/>
      <c r="R2019" s="65"/>
      <c r="S2019" s="65"/>
      <c r="AI2019" s="64"/>
    </row>
    <row r="2020" spans="1:35" ht="16.5">
      <c r="A2020" s="65"/>
      <c r="B2020" s="65"/>
      <c r="C2020" s="65"/>
      <c r="D2020" s="65"/>
      <c r="E2020" s="65"/>
      <c r="F2020" s="65"/>
      <c r="G2020" s="65"/>
      <c r="H2020" s="65"/>
      <c r="I2020" s="65"/>
      <c r="J2020" s="65"/>
      <c r="K2020" s="65"/>
      <c r="L2020" s="65"/>
      <c r="M2020" s="65"/>
      <c r="N2020" s="65"/>
      <c r="O2020" s="65"/>
      <c r="P2020" s="65"/>
      <c r="Q2020" s="65"/>
      <c r="R2020" s="65"/>
      <c r="S2020" s="65"/>
      <c r="AI2020" s="64"/>
    </row>
    <row r="2021" spans="1:35" ht="16.5">
      <c r="A2021" s="65"/>
      <c r="B2021" s="65"/>
      <c r="C2021" s="65"/>
      <c r="D2021" s="65"/>
      <c r="E2021" s="65"/>
      <c r="F2021" s="65"/>
      <c r="G2021" s="65"/>
      <c r="H2021" s="65"/>
      <c r="I2021" s="65"/>
      <c r="J2021" s="65"/>
      <c r="K2021" s="65"/>
      <c r="L2021" s="65"/>
      <c r="M2021" s="65"/>
      <c r="N2021" s="65"/>
      <c r="O2021" s="65"/>
      <c r="P2021" s="65"/>
      <c r="Q2021" s="65"/>
      <c r="R2021" s="65"/>
      <c r="S2021" s="65"/>
      <c r="AI2021" s="64"/>
    </row>
    <row r="2022" spans="1:35" ht="16.5">
      <c r="A2022" s="65"/>
      <c r="B2022" s="65"/>
      <c r="C2022" s="65"/>
      <c r="D2022" s="65"/>
      <c r="E2022" s="65"/>
      <c r="F2022" s="65"/>
      <c r="G2022" s="65"/>
      <c r="H2022" s="65"/>
      <c r="I2022" s="65"/>
      <c r="J2022" s="65"/>
      <c r="K2022" s="65"/>
      <c r="L2022" s="65"/>
      <c r="M2022" s="65"/>
      <c r="N2022" s="65"/>
      <c r="O2022" s="65"/>
      <c r="P2022" s="65"/>
      <c r="Q2022" s="65"/>
      <c r="R2022" s="65"/>
      <c r="S2022" s="65"/>
      <c r="AI2022" s="64"/>
    </row>
    <row r="2023" spans="1:35" ht="16.5">
      <c r="A2023" s="65"/>
      <c r="B2023" s="65"/>
      <c r="C2023" s="65"/>
      <c r="D2023" s="65"/>
      <c r="E2023" s="65"/>
      <c r="F2023" s="65"/>
      <c r="G2023" s="65"/>
      <c r="H2023" s="65"/>
      <c r="I2023" s="65"/>
      <c r="J2023" s="65"/>
      <c r="K2023" s="65"/>
      <c r="L2023" s="65"/>
      <c r="M2023" s="65"/>
      <c r="N2023" s="65"/>
      <c r="O2023" s="65"/>
      <c r="P2023" s="65"/>
      <c r="Q2023" s="65"/>
      <c r="R2023" s="65"/>
      <c r="S2023" s="65"/>
      <c r="AI2023" s="64"/>
    </row>
    <row r="2024" spans="1:35" ht="16.5">
      <c r="A2024" s="65"/>
      <c r="B2024" s="65"/>
      <c r="C2024" s="65"/>
      <c r="D2024" s="65"/>
      <c r="E2024" s="65"/>
      <c r="F2024" s="65"/>
      <c r="G2024" s="65"/>
      <c r="H2024" s="65"/>
      <c r="I2024" s="65"/>
      <c r="J2024" s="65"/>
      <c r="K2024" s="65"/>
      <c r="L2024" s="65"/>
      <c r="M2024" s="65"/>
      <c r="N2024" s="65"/>
      <c r="O2024" s="65"/>
      <c r="P2024" s="65"/>
      <c r="Q2024" s="65"/>
      <c r="R2024" s="65"/>
      <c r="S2024" s="65"/>
      <c r="AI2024" s="64"/>
    </row>
    <row r="2025" spans="1:35" ht="16.5">
      <c r="A2025" s="65"/>
      <c r="B2025" s="65"/>
      <c r="C2025" s="65"/>
      <c r="D2025" s="65"/>
      <c r="E2025" s="65"/>
      <c r="F2025" s="65"/>
      <c r="G2025" s="65"/>
      <c r="H2025" s="65"/>
      <c r="I2025" s="65"/>
      <c r="J2025" s="65"/>
      <c r="K2025" s="65"/>
      <c r="L2025" s="65"/>
      <c r="M2025" s="65"/>
      <c r="N2025" s="65"/>
      <c r="O2025" s="65"/>
      <c r="P2025" s="65"/>
      <c r="Q2025" s="65"/>
      <c r="R2025" s="65"/>
      <c r="S2025" s="65"/>
      <c r="AI2025" s="64"/>
    </row>
    <row r="2026" spans="1:35" ht="16.5">
      <c r="A2026" s="65"/>
      <c r="B2026" s="65"/>
      <c r="C2026" s="65"/>
      <c r="D2026" s="65"/>
      <c r="E2026" s="65"/>
      <c r="F2026" s="65"/>
      <c r="G2026" s="65"/>
      <c r="H2026" s="65"/>
      <c r="I2026" s="65"/>
      <c r="J2026" s="65"/>
      <c r="K2026" s="65"/>
      <c r="L2026" s="65"/>
      <c r="M2026" s="65"/>
      <c r="N2026" s="65"/>
      <c r="O2026" s="65"/>
      <c r="P2026" s="65"/>
      <c r="Q2026" s="65"/>
      <c r="R2026" s="65"/>
      <c r="S2026" s="65"/>
      <c r="AI2026" s="64"/>
    </row>
    <row r="2027" spans="1:35" ht="16.5">
      <c r="A2027" s="65"/>
      <c r="B2027" s="65"/>
      <c r="C2027" s="65"/>
      <c r="D2027" s="65"/>
      <c r="E2027" s="65"/>
      <c r="F2027" s="65"/>
      <c r="G2027" s="65"/>
      <c r="H2027" s="65"/>
      <c r="I2027" s="65"/>
      <c r="J2027" s="65"/>
      <c r="K2027" s="65"/>
      <c r="L2027" s="65"/>
      <c r="M2027" s="65"/>
      <c r="N2027" s="65"/>
      <c r="O2027" s="65"/>
      <c r="P2027" s="65"/>
      <c r="Q2027" s="65"/>
      <c r="R2027" s="65"/>
      <c r="S2027" s="65"/>
      <c r="AI2027" s="64"/>
    </row>
    <row r="2028" spans="1:35" ht="16.5">
      <c r="A2028" s="65"/>
      <c r="B2028" s="65"/>
      <c r="C2028" s="65"/>
      <c r="D2028" s="65"/>
      <c r="E2028" s="65"/>
      <c r="F2028" s="65"/>
      <c r="G2028" s="65"/>
      <c r="H2028" s="65"/>
      <c r="I2028" s="65"/>
      <c r="J2028" s="65"/>
      <c r="K2028" s="65"/>
      <c r="L2028" s="65"/>
      <c r="M2028" s="65"/>
      <c r="N2028" s="65"/>
      <c r="O2028" s="65"/>
      <c r="P2028" s="65"/>
      <c r="Q2028" s="65"/>
      <c r="R2028" s="65"/>
      <c r="S2028" s="65"/>
      <c r="AI2028" s="64"/>
    </row>
    <row r="2029" spans="1:35" ht="16.5">
      <c r="A2029" s="65"/>
      <c r="B2029" s="65"/>
      <c r="C2029" s="65"/>
      <c r="D2029" s="65"/>
      <c r="E2029" s="65"/>
      <c r="F2029" s="65"/>
      <c r="G2029" s="65"/>
      <c r="H2029" s="65"/>
      <c r="I2029" s="65"/>
      <c r="J2029" s="65"/>
      <c r="K2029" s="65"/>
      <c r="L2029" s="65"/>
      <c r="M2029" s="65"/>
      <c r="N2029" s="65"/>
      <c r="O2029" s="65"/>
      <c r="P2029" s="65"/>
      <c r="Q2029" s="65"/>
      <c r="R2029" s="65"/>
      <c r="S2029" s="65"/>
      <c r="AI2029" s="64"/>
    </row>
    <row r="2030" spans="1:35" ht="16.5">
      <c r="A2030" s="65"/>
      <c r="B2030" s="65"/>
      <c r="C2030" s="65"/>
      <c r="D2030" s="65"/>
      <c r="E2030" s="65"/>
      <c r="F2030" s="65"/>
      <c r="G2030" s="65"/>
      <c r="H2030" s="65"/>
      <c r="I2030" s="65"/>
      <c r="J2030" s="65"/>
      <c r="K2030" s="65"/>
      <c r="L2030" s="65"/>
      <c r="M2030" s="65"/>
      <c r="N2030" s="65"/>
      <c r="O2030" s="65"/>
      <c r="P2030" s="65"/>
      <c r="Q2030" s="65"/>
      <c r="R2030" s="65"/>
      <c r="S2030" s="65"/>
      <c r="AI2030" s="64"/>
    </row>
    <row r="2031" spans="1:35" ht="16.5">
      <c r="A2031" s="65"/>
      <c r="B2031" s="65"/>
      <c r="C2031" s="65"/>
      <c r="D2031" s="65"/>
      <c r="E2031" s="65"/>
      <c r="F2031" s="65"/>
      <c r="G2031" s="65"/>
      <c r="H2031" s="65"/>
      <c r="I2031" s="65"/>
      <c r="J2031" s="65"/>
      <c r="K2031" s="65"/>
      <c r="L2031" s="65"/>
      <c r="M2031" s="65"/>
      <c r="N2031" s="65"/>
      <c r="O2031" s="65"/>
      <c r="P2031" s="65"/>
      <c r="Q2031" s="65"/>
      <c r="R2031" s="65"/>
      <c r="S2031" s="65"/>
      <c r="AI2031" s="64"/>
    </row>
    <row r="2032" spans="1:35" ht="16.5">
      <c r="A2032" s="65"/>
      <c r="B2032" s="65"/>
      <c r="C2032" s="65"/>
      <c r="D2032" s="65"/>
      <c r="E2032" s="65"/>
      <c r="F2032" s="65"/>
      <c r="G2032" s="65"/>
      <c r="H2032" s="65"/>
      <c r="I2032" s="65"/>
      <c r="J2032" s="65"/>
      <c r="K2032" s="65"/>
      <c r="L2032" s="65"/>
      <c r="M2032" s="65"/>
      <c r="N2032" s="65"/>
      <c r="O2032" s="65"/>
      <c r="P2032" s="65"/>
      <c r="Q2032" s="65"/>
      <c r="R2032" s="65"/>
      <c r="S2032" s="65"/>
      <c r="AI2032" s="64"/>
    </row>
    <row r="2033" spans="1:35" ht="16.5">
      <c r="A2033" s="65"/>
      <c r="B2033" s="65"/>
      <c r="C2033" s="65"/>
      <c r="D2033" s="65"/>
      <c r="E2033" s="65"/>
      <c r="F2033" s="65"/>
      <c r="G2033" s="65"/>
      <c r="H2033" s="65"/>
      <c r="I2033" s="65"/>
      <c r="J2033" s="65"/>
      <c r="K2033" s="65"/>
      <c r="L2033" s="65"/>
      <c r="M2033" s="65"/>
      <c r="N2033" s="65"/>
      <c r="O2033" s="65"/>
      <c r="P2033" s="65"/>
      <c r="Q2033" s="65"/>
      <c r="R2033" s="65"/>
      <c r="S2033" s="65"/>
      <c r="AI2033" s="64"/>
    </row>
    <row r="2034" spans="1:35" ht="16.5">
      <c r="A2034" s="65"/>
      <c r="B2034" s="65"/>
      <c r="C2034" s="65"/>
      <c r="D2034" s="65"/>
      <c r="E2034" s="65"/>
      <c r="F2034" s="65"/>
      <c r="G2034" s="65"/>
      <c r="H2034" s="65"/>
      <c r="I2034" s="65"/>
      <c r="J2034" s="65"/>
      <c r="K2034" s="65"/>
      <c r="L2034" s="65"/>
      <c r="M2034" s="65"/>
      <c r="N2034" s="65"/>
      <c r="O2034" s="65"/>
      <c r="P2034" s="65"/>
      <c r="Q2034" s="65"/>
      <c r="R2034" s="65"/>
      <c r="S2034" s="65"/>
      <c r="AI2034" s="64"/>
    </row>
    <row r="2035" spans="1:35" ht="16.5">
      <c r="A2035" s="65"/>
      <c r="B2035" s="65"/>
      <c r="C2035" s="65"/>
      <c r="D2035" s="65"/>
      <c r="E2035" s="65"/>
      <c r="F2035" s="65"/>
      <c r="G2035" s="65"/>
      <c r="H2035" s="65"/>
      <c r="I2035" s="65"/>
      <c r="J2035" s="65"/>
      <c r="K2035" s="65"/>
      <c r="L2035" s="65"/>
      <c r="M2035" s="65"/>
      <c r="N2035" s="65"/>
      <c r="O2035" s="65"/>
      <c r="P2035" s="65"/>
      <c r="Q2035" s="65"/>
      <c r="R2035" s="65"/>
      <c r="S2035" s="65"/>
      <c r="AI2035" s="64"/>
    </row>
    <row r="2036" spans="1:35" ht="16.5">
      <c r="A2036" s="65"/>
      <c r="B2036" s="65"/>
      <c r="C2036" s="65"/>
      <c r="D2036" s="65"/>
      <c r="E2036" s="65"/>
      <c r="F2036" s="65"/>
      <c r="G2036" s="65"/>
      <c r="H2036" s="65"/>
      <c r="I2036" s="65"/>
      <c r="J2036" s="65"/>
      <c r="K2036" s="65"/>
      <c r="L2036" s="65"/>
      <c r="M2036" s="65"/>
      <c r="N2036" s="65"/>
      <c r="O2036" s="65"/>
      <c r="P2036" s="65"/>
      <c r="Q2036" s="65"/>
      <c r="R2036" s="65"/>
      <c r="S2036" s="65"/>
      <c r="AI2036" s="64"/>
    </row>
    <row r="2037" spans="1:35" ht="16.5">
      <c r="A2037" s="65"/>
      <c r="B2037" s="65"/>
      <c r="C2037" s="65"/>
      <c r="D2037" s="65"/>
      <c r="E2037" s="65"/>
      <c r="F2037" s="65"/>
      <c r="G2037" s="65"/>
      <c r="H2037" s="65"/>
      <c r="I2037" s="65"/>
      <c r="J2037" s="65"/>
      <c r="K2037" s="65"/>
      <c r="L2037" s="65"/>
      <c r="M2037" s="65"/>
      <c r="N2037" s="65"/>
      <c r="O2037" s="65"/>
      <c r="P2037" s="65"/>
      <c r="Q2037" s="65"/>
      <c r="R2037" s="65"/>
      <c r="S2037" s="65"/>
      <c r="AI2037" s="64"/>
    </row>
    <row r="2038" spans="1:35" ht="16.5">
      <c r="A2038" s="65"/>
      <c r="B2038" s="65"/>
      <c r="C2038" s="65"/>
      <c r="D2038" s="65"/>
      <c r="E2038" s="65"/>
      <c r="F2038" s="65"/>
      <c r="G2038" s="65"/>
      <c r="H2038" s="65"/>
      <c r="I2038" s="65"/>
      <c r="J2038" s="65"/>
      <c r="K2038" s="65"/>
      <c r="L2038" s="65"/>
      <c r="M2038" s="65"/>
      <c r="N2038" s="65"/>
      <c r="O2038" s="65"/>
      <c r="P2038" s="65"/>
      <c r="Q2038" s="65"/>
      <c r="R2038" s="65"/>
      <c r="S2038" s="65"/>
      <c r="AI2038" s="64"/>
    </row>
    <row r="2039" spans="1:35" ht="16.5">
      <c r="A2039" s="65"/>
      <c r="B2039" s="65"/>
      <c r="C2039" s="65"/>
      <c r="D2039" s="65"/>
      <c r="E2039" s="65"/>
      <c r="F2039" s="65"/>
      <c r="G2039" s="65"/>
      <c r="H2039" s="65"/>
      <c r="I2039" s="65"/>
      <c r="J2039" s="65"/>
      <c r="K2039" s="65"/>
      <c r="L2039" s="65"/>
      <c r="M2039" s="65"/>
      <c r="N2039" s="65"/>
      <c r="O2039" s="65"/>
      <c r="P2039" s="65"/>
      <c r="Q2039" s="65"/>
      <c r="R2039" s="65"/>
      <c r="S2039" s="65"/>
      <c r="AI2039" s="64"/>
    </row>
    <row r="2040" spans="1:35" ht="16.5">
      <c r="A2040" s="65"/>
      <c r="B2040" s="65"/>
      <c r="C2040" s="65"/>
      <c r="D2040" s="65"/>
      <c r="E2040" s="65"/>
      <c r="F2040" s="65"/>
      <c r="G2040" s="65"/>
      <c r="H2040" s="65"/>
      <c r="I2040" s="65"/>
      <c r="J2040" s="65"/>
      <c r="K2040" s="65"/>
      <c r="L2040" s="65"/>
      <c r="M2040" s="65"/>
      <c r="N2040" s="65"/>
      <c r="O2040" s="65"/>
      <c r="P2040" s="65"/>
      <c r="Q2040" s="65"/>
      <c r="R2040" s="65"/>
      <c r="S2040" s="65"/>
      <c r="AI2040" s="64"/>
    </row>
    <row r="2041" spans="1:35" ht="16.5">
      <c r="A2041" s="65"/>
      <c r="B2041" s="65"/>
      <c r="C2041" s="65"/>
      <c r="D2041" s="65"/>
      <c r="E2041" s="65"/>
      <c r="F2041" s="65"/>
      <c r="G2041" s="65"/>
      <c r="H2041" s="65"/>
      <c r="I2041" s="65"/>
      <c r="J2041" s="65"/>
      <c r="K2041" s="65"/>
      <c r="L2041" s="65"/>
      <c r="M2041" s="65"/>
      <c r="N2041" s="65"/>
      <c r="O2041" s="65"/>
      <c r="P2041" s="65"/>
      <c r="Q2041" s="65"/>
      <c r="R2041" s="65"/>
      <c r="S2041" s="65"/>
      <c r="AI2041" s="64"/>
    </row>
    <row r="2042" spans="1:35" ht="16.5">
      <c r="A2042" s="65"/>
      <c r="B2042" s="65"/>
      <c r="C2042" s="65"/>
      <c r="D2042" s="65"/>
      <c r="E2042" s="65"/>
      <c r="F2042" s="65"/>
      <c r="G2042" s="65"/>
      <c r="H2042" s="65"/>
      <c r="I2042" s="65"/>
      <c r="J2042" s="65"/>
      <c r="K2042" s="65"/>
      <c r="L2042" s="65"/>
      <c r="M2042" s="65"/>
      <c r="N2042" s="65"/>
      <c r="O2042" s="65"/>
      <c r="P2042" s="65"/>
      <c r="Q2042" s="65"/>
      <c r="R2042" s="65"/>
      <c r="S2042" s="65"/>
      <c r="AI2042" s="64"/>
    </row>
    <row r="2043" spans="1:35" ht="16.5">
      <c r="A2043" s="65"/>
      <c r="B2043" s="65"/>
      <c r="C2043" s="65"/>
      <c r="D2043" s="65"/>
      <c r="E2043" s="65"/>
      <c r="F2043" s="65"/>
      <c r="G2043" s="65"/>
      <c r="H2043" s="65"/>
      <c r="I2043" s="65"/>
      <c r="J2043" s="65"/>
      <c r="K2043" s="65"/>
      <c r="L2043" s="65"/>
      <c r="M2043" s="65"/>
      <c r="N2043" s="65"/>
      <c r="O2043" s="65"/>
      <c r="P2043" s="65"/>
      <c r="Q2043" s="65"/>
      <c r="R2043" s="65"/>
      <c r="S2043" s="65"/>
      <c r="AI2043" s="64"/>
    </row>
    <row r="2044" spans="1:35" ht="16.5">
      <c r="A2044" s="65"/>
      <c r="B2044" s="65"/>
      <c r="C2044" s="65"/>
      <c r="D2044" s="65"/>
      <c r="E2044" s="65"/>
      <c r="F2044" s="65"/>
      <c r="G2044" s="65"/>
      <c r="H2044" s="65"/>
      <c r="I2044" s="65"/>
      <c r="J2044" s="65"/>
      <c r="K2044" s="65"/>
      <c r="L2044" s="65"/>
      <c r="M2044" s="65"/>
      <c r="N2044" s="65"/>
      <c r="O2044" s="65"/>
      <c r="P2044" s="65"/>
      <c r="Q2044" s="65"/>
      <c r="R2044" s="65"/>
      <c r="S2044" s="65"/>
      <c r="AI2044" s="64"/>
    </row>
    <row r="2045" spans="1:35" ht="16.5">
      <c r="A2045" s="65"/>
      <c r="B2045" s="65"/>
      <c r="C2045" s="65"/>
      <c r="D2045" s="65"/>
      <c r="E2045" s="65"/>
      <c r="F2045" s="65"/>
      <c r="G2045" s="65"/>
      <c r="H2045" s="65"/>
      <c r="I2045" s="65"/>
      <c r="J2045" s="65"/>
      <c r="K2045" s="65"/>
      <c r="L2045" s="65"/>
      <c r="M2045" s="65"/>
      <c r="N2045" s="65"/>
      <c r="O2045" s="65"/>
      <c r="P2045" s="65"/>
      <c r="Q2045" s="65"/>
      <c r="R2045" s="65"/>
      <c r="S2045" s="65"/>
      <c r="AI2045" s="64"/>
    </row>
    <row r="2046" spans="1:35" ht="16.5">
      <c r="A2046" s="65"/>
      <c r="B2046" s="65"/>
      <c r="C2046" s="65"/>
      <c r="D2046" s="65"/>
      <c r="E2046" s="65"/>
      <c r="F2046" s="65"/>
      <c r="G2046" s="65"/>
      <c r="H2046" s="65"/>
      <c r="I2046" s="65"/>
      <c r="J2046" s="65"/>
      <c r="K2046" s="65"/>
      <c r="L2046" s="65"/>
      <c r="M2046" s="65"/>
      <c r="N2046" s="65"/>
      <c r="O2046" s="65"/>
      <c r="P2046" s="65"/>
      <c r="Q2046" s="65"/>
      <c r="R2046" s="65"/>
      <c r="S2046" s="65"/>
      <c r="AI2046" s="64"/>
    </row>
    <row r="2047" spans="1:35" ht="16.5">
      <c r="A2047" s="65"/>
      <c r="B2047" s="65"/>
      <c r="C2047" s="65"/>
      <c r="D2047" s="65"/>
      <c r="E2047" s="65"/>
      <c r="F2047" s="65"/>
      <c r="G2047" s="65"/>
      <c r="H2047" s="65"/>
      <c r="I2047" s="65"/>
      <c r="J2047" s="65"/>
      <c r="K2047" s="65"/>
      <c r="L2047" s="65"/>
      <c r="M2047" s="65"/>
      <c r="N2047" s="65"/>
      <c r="O2047" s="65"/>
      <c r="P2047" s="65"/>
      <c r="Q2047" s="65"/>
      <c r="R2047" s="65"/>
      <c r="S2047" s="65"/>
      <c r="AI2047" s="64"/>
    </row>
    <row r="2048" spans="1:35" ht="16.5">
      <c r="A2048" s="65"/>
      <c r="B2048" s="65"/>
      <c r="C2048" s="65"/>
      <c r="D2048" s="65"/>
      <c r="E2048" s="65"/>
      <c r="F2048" s="65"/>
      <c r="G2048" s="65"/>
      <c r="H2048" s="65"/>
      <c r="I2048" s="65"/>
      <c r="J2048" s="65"/>
      <c r="K2048" s="65"/>
      <c r="L2048" s="65"/>
      <c r="M2048" s="65"/>
      <c r="N2048" s="65"/>
      <c r="O2048" s="65"/>
      <c r="P2048" s="65"/>
      <c r="Q2048" s="65"/>
      <c r="R2048" s="65"/>
      <c r="S2048" s="65"/>
      <c r="AI2048" s="64"/>
    </row>
    <row r="2049" spans="1:35" ht="16.5">
      <c r="A2049" s="65"/>
      <c r="B2049" s="65"/>
      <c r="C2049" s="65"/>
      <c r="D2049" s="65"/>
      <c r="E2049" s="65"/>
      <c r="F2049" s="65"/>
      <c r="G2049" s="65"/>
      <c r="H2049" s="65"/>
      <c r="I2049" s="65"/>
      <c r="J2049" s="65"/>
      <c r="K2049" s="65"/>
      <c r="L2049" s="65"/>
      <c r="M2049" s="65"/>
      <c r="N2049" s="65"/>
      <c r="O2049" s="65"/>
      <c r="P2049" s="65"/>
      <c r="Q2049" s="65"/>
      <c r="R2049" s="65"/>
      <c r="S2049" s="65"/>
      <c r="AI2049" s="64"/>
    </row>
    <row r="2050" spans="1:35" ht="16.5">
      <c r="A2050" s="65"/>
      <c r="B2050" s="65"/>
      <c r="C2050" s="65"/>
      <c r="D2050" s="65"/>
      <c r="E2050" s="65"/>
      <c r="F2050" s="65"/>
      <c r="G2050" s="65"/>
      <c r="H2050" s="65"/>
      <c r="I2050" s="65"/>
      <c r="J2050" s="65"/>
      <c r="K2050" s="65"/>
      <c r="L2050" s="65"/>
      <c r="M2050" s="65"/>
      <c r="N2050" s="65"/>
      <c r="O2050" s="65"/>
      <c r="P2050" s="65"/>
      <c r="Q2050" s="65"/>
      <c r="R2050" s="65"/>
      <c r="S2050" s="65"/>
      <c r="AI2050" s="64"/>
    </row>
    <row r="2051" spans="1:35" ht="16.5">
      <c r="A2051" s="65"/>
      <c r="B2051" s="65"/>
      <c r="C2051" s="65"/>
      <c r="D2051" s="65"/>
      <c r="E2051" s="65"/>
      <c r="F2051" s="65"/>
      <c r="G2051" s="65"/>
      <c r="H2051" s="65"/>
      <c r="I2051" s="65"/>
      <c r="J2051" s="65"/>
      <c r="K2051" s="65"/>
      <c r="L2051" s="65"/>
      <c r="M2051" s="65"/>
      <c r="N2051" s="65"/>
      <c r="O2051" s="65"/>
      <c r="P2051" s="65"/>
      <c r="Q2051" s="65"/>
      <c r="R2051" s="65"/>
      <c r="S2051" s="65"/>
      <c r="AI2051" s="64"/>
    </row>
    <row r="2052" spans="1:35" ht="16.5">
      <c r="A2052" s="65"/>
      <c r="B2052" s="65"/>
      <c r="C2052" s="65"/>
      <c r="D2052" s="65"/>
      <c r="E2052" s="65"/>
      <c r="F2052" s="65"/>
      <c r="G2052" s="65"/>
      <c r="H2052" s="65"/>
      <c r="I2052" s="65"/>
      <c r="J2052" s="65"/>
      <c r="K2052" s="65"/>
      <c r="L2052" s="65"/>
      <c r="M2052" s="65"/>
      <c r="N2052" s="65"/>
      <c r="O2052" s="65"/>
      <c r="P2052" s="65"/>
      <c r="Q2052" s="65"/>
      <c r="R2052" s="65"/>
      <c r="S2052" s="65"/>
      <c r="AI2052" s="64"/>
    </row>
    <row r="2053" spans="1:35" ht="16.5">
      <c r="A2053" s="65"/>
      <c r="B2053" s="65"/>
      <c r="C2053" s="65"/>
      <c r="D2053" s="65"/>
      <c r="E2053" s="65"/>
      <c r="F2053" s="65"/>
      <c r="G2053" s="65"/>
      <c r="H2053" s="65"/>
      <c r="I2053" s="65"/>
      <c r="J2053" s="65"/>
      <c r="K2053" s="65"/>
      <c r="L2053" s="65"/>
      <c r="M2053" s="65"/>
      <c r="N2053" s="65"/>
      <c r="O2053" s="65"/>
      <c r="P2053" s="65"/>
      <c r="Q2053" s="65"/>
      <c r="R2053" s="65"/>
      <c r="S2053" s="65"/>
      <c r="AI2053" s="64"/>
    </row>
    <row r="2054" spans="1:35" ht="16.5">
      <c r="A2054" s="65"/>
      <c r="B2054" s="65"/>
      <c r="C2054" s="65"/>
      <c r="D2054" s="65"/>
      <c r="E2054" s="65"/>
      <c r="F2054" s="65"/>
      <c r="G2054" s="65"/>
      <c r="H2054" s="65"/>
      <c r="I2054" s="65"/>
      <c r="J2054" s="65"/>
      <c r="K2054" s="65"/>
      <c r="L2054" s="65"/>
      <c r="M2054" s="65"/>
      <c r="N2054" s="65"/>
      <c r="O2054" s="65"/>
      <c r="P2054" s="65"/>
      <c r="Q2054" s="65"/>
      <c r="R2054" s="65"/>
      <c r="S2054" s="65"/>
      <c r="AI2054" s="64"/>
    </row>
    <row r="2055" spans="1:35" ht="16.5">
      <c r="A2055" s="65"/>
      <c r="B2055" s="65"/>
      <c r="C2055" s="65"/>
      <c r="D2055" s="65"/>
      <c r="E2055" s="65"/>
      <c r="F2055" s="65"/>
      <c r="G2055" s="65"/>
      <c r="H2055" s="65"/>
      <c r="I2055" s="65"/>
      <c r="J2055" s="65"/>
      <c r="K2055" s="65"/>
      <c r="L2055" s="65"/>
      <c r="M2055" s="65"/>
      <c r="N2055" s="65"/>
      <c r="O2055" s="65"/>
      <c r="P2055" s="65"/>
      <c r="Q2055" s="65"/>
      <c r="R2055" s="65"/>
      <c r="S2055" s="65"/>
      <c r="AI2055" s="64"/>
    </row>
    <row r="2056" spans="1:35" ht="16.5">
      <c r="A2056" s="65"/>
      <c r="B2056" s="65"/>
      <c r="C2056" s="65"/>
      <c r="D2056" s="65"/>
      <c r="E2056" s="65"/>
      <c r="F2056" s="65"/>
      <c r="G2056" s="65"/>
      <c r="H2056" s="65"/>
      <c r="I2056" s="65"/>
      <c r="J2056" s="65"/>
      <c r="K2056" s="65"/>
      <c r="L2056" s="65"/>
      <c r="M2056" s="65"/>
      <c r="N2056" s="65"/>
      <c r="O2056" s="65"/>
      <c r="P2056" s="65"/>
      <c r="Q2056" s="65"/>
      <c r="R2056" s="65"/>
      <c r="S2056" s="65"/>
      <c r="AI2056" s="64"/>
    </row>
    <row r="2057" spans="1:35" ht="16.5">
      <c r="A2057" s="65"/>
      <c r="B2057" s="65"/>
      <c r="C2057" s="65"/>
      <c r="D2057" s="65"/>
      <c r="E2057" s="65"/>
      <c r="F2057" s="65"/>
      <c r="G2057" s="65"/>
      <c r="H2057" s="65"/>
      <c r="I2057" s="65"/>
      <c r="J2057" s="65"/>
      <c r="K2057" s="65"/>
      <c r="L2057" s="65"/>
      <c r="M2057" s="65"/>
      <c r="N2057" s="65"/>
      <c r="O2057" s="65"/>
      <c r="P2057" s="65"/>
      <c r="Q2057" s="65"/>
      <c r="R2057" s="65"/>
      <c r="S2057" s="65"/>
      <c r="AI2057" s="64"/>
    </row>
    <row r="2058" spans="1:35" ht="16.5">
      <c r="A2058" s="65"/>
      <c r="B2058" s="65"/>
      <c r="C2058" s="65"/>
      <c r="D2058" s="65"/>
      <c r="E2058" s="65"/>
      <c r="F2058" s="65"/>
      <c r="G2058" s="65"/>
      <c r="H2058" s="65"/>
      <c r="I2058" s="65"/>
      <c r="J2058" s="65"/>
      <c r="K2058" s="65"/>
      <c r="L2058" s="65"/>
      <c r="M2058" s="65"/>
      <c r="N2058" s="65"/>
      <c r="O2058" s="65"/>
      <c r="P2058" s="65"/>
      <c r="Q2058" s="65"/>
      <c r="R2058" s="65"/>
      <c r="S2058" s="65"/>
      <c r="AI2058" s="64"/>
    </row>
    <row r="2059" spans="1:35" ht="16.5">
      <c r="A2059" s="65"/>
      <c r="B2059" s="65"/>
      <c r="C2059" s="65"/>
      <c r="D2059" s="65"/>
      <c r="E2059" s="65"/>
      <c r="F2059" s="65"/>
      <c r="G2059" s="65"/>
      <c r="H2059" s="65"/>
      <c r="I2059" s="65"/>
      <c r="J2059" s="65"/>
      <c r="K2059" s="65"/>
      <c r="L2059" s="65"/>
      <c r="M2059" s="65"/>
      <c r="N2059" s="65"/>
      <c r="O2059" s="65"/>
      <c r="P2059" s="65"/>
      <c r="Q2059" s="65"/>
      <c r="R2059" s="65"/>
      <c r="S2059" s="65"/>
      <c r="AI2059" s="64"/>
    </row>
    <row r="2060" spans="1:35" ht="16.5">
      <c r="A2060" s="65"/>
      <c r="B2060" s="65"/>
      <c r="C2060" s="65"/>
      <c r="D2060" s="65"/>
      <c r="E2060" s="65"/>
      <c r="F2060" s="65"/>
      <c r="G2060" s="65"/>
      <c r="H2060" s="65"/>
      <c r="I2060" s="65"/>
      <c r="J2060" s="65"/>
      <c r="K2060" s="65"/>
      <c r="L2060" s="65"/>
      <c r="M2060" s="65"/>
      <c r="N2060" s="65"/>
      <c r="O2060" s="65"/>
      <c r="P2060" s="65"/>
      <c r="Q2060" s="65"/>
      <c r="R2060" s="65"/>
      <c r="S2060" s="65"/>
      <c r="AI2060" s="64"/>
    </row>
    <row r="2061" spans="1:35" ht="16.5">
      <c r="A2061" s="65"/>
      <c r="B2061" s="65"/>
      <c r="C2061" s="65"/>
      <c r="D2061" s="65"/>
      <c r="E2061" s="65"/>
      <c r="F2061" s="65"/>
      <c r="G2061" s="65"/>
      <c r="H2061" s="65"/>
      <c r="I2061" s="65"/>
      <c r="J2061" s="65"/>
      <c r="K2061" s="65"/>
      <c r="L2061" s="65"/>
      <c r="M2061" s="65"/>
      <c r="N2061" s="65"/>
      <c r="O2061" s="65"/>
      <c r="P2061" s="65"/>
      <c r="Q2061" s="65"/>
      <c r="R2061" s="65"/>
      <c r="S2061" s="65"/>
      <c r="AI2061" s="64"/>
    </row>
    <row r="2062" spans="1:35" ht="16.5">
      <c r="A2062" s="65"/>
      <c r="B2062" s="65"/>
      <c r="C2062" s="65"/>
      <c r="D2062" s="65"/>
      <c r="E2062" s="65"/>
      <c r="F2062" s="65"/>
      <c r="G2062" s="65"/>
      <c r="H2062" s="65"/>
      <c r="I2062" s="65"/>
      <c r="J2062" s="65"/>
      <c r="K2062" s="65"/>
      <c r="L2062" s="65"/>
      <c r="M2062" s="65"/>
      <c r="N2062" s="65"/>
      <c r="O2062" s="65"/>
      <c r="P2062" s="65"/>
      <c r="Q2062" s="65"/>
      <c r="R2062" s="65"/>
      <c r="S2062" s="65"/>
      <c r="AI2062" s="64"/>
    </row>
    <row r="2063" spans="1:35" ht="16.5">
      <c r="A2063" s="65"/>
      <c r="B2063" s="65"/>
      <c r="C2063" s="65"/>
      <c r="D2063" s="65"/>
      <c r="E2063" s="65"/>
      <c r="F2063" s="65"/>
      <c r="G2063" s="65"/>
      <c r="H2063" s="65"/>
      <c r="I2063" s="65"/>
      <c r="J2063" s="65"/>
      <c r="K2063" s="65"/>
      <c r="L2063" s="65"/>
      <c r="M2063" s="65"/>
      <c r="N2063" s="65"/>
      <c r="O2063" s="65"/>
      <c r="P2063" s="65"/>
      <c r="Q2063" s="65"/>
      <c r="R2063" s="65"/>
      <c r="S2063" s="65"/>
      <c r="AI2063" s="64"/>
    </row>
    <row r="2064" spans="1:35" ht="16.5">
      <c r="A2064" s="65"/>
      <c r="B2064" s="65"/>
      <c r="C2064" s="65"/>
      <c r="D2064" s="65"/>
      <c r="E2064" s="65"/>
      <c r="F2064" s="65"/>
      <c r="G2064" s="65"/>
      <c r="H2064" s="65"/>
      <c r="I2064" s="65"/>
      <c r="J2064" s="65"/>
      <c r="K2064" s="65"/>
      <c r="L2064" s="65"/>
      <c r="M2064" s="65"/>
      <c r="N2064" s="65"/>
      <c r="O2064" s="65"/>
      <c r="P2064" s="65"/>
      <c r="Q2064" s="65"/>
      <c r="R2064" s="65"/>
      <c r="S2064" s="65"/>
      <c r="AI2064" s="64"/>
    </row>
    <row r="2065" spans="1:35" ht="16.5">
      <c r="A2065" s="65"/>
      <c r="B2065" s="65"/>
      <c r="C2065" s="65"/>
      <c r="D2065" s="65"/>
      <c r="E2065" s="65"/>
      <c r="F2065" s="65"/>
      <c r="G2065" s="65"/>
      <c r="H2065" s="65"/>
      <c r="I2065" s="65"/>
      <c r="J2065" s="65"/>
      <c r="K2065" s="65"/>
      <c r="L2065" s="65"/>
      <c r="M2065" s="65"/>
      <c r="N2065" s="65"/>
      <c r="O2065" s="65"/>
      <c r="P2065" s="65"/>
      <c r="Q2065" s="65"/>
      <c r="R2065" s="65"/>
      <c r="S2065" s="65"/>
      <c r="AI2065" s="64"/>
    </row>
    <row r="2066" spans="1:35" ht="16.5">
      <c r="A2066" s="65"/>
      <c r="B2066" s="65"/>
      <c r="C2066" s="65"/>
      <c r="D2066" s="65"/>
      <c r="E2066" s="65"/>
      <c r="F2066" s="65"/>
      <c r="G2066" s="65"/>
      <c r="H2066" s="65"/>
      <c r="I2066" s="65"/>
      <c r="J2066" s="65"/>
      <c r="K2066" s="65"/>
      <c r="L2066" s="65"/>
      <c r="M2066" s="65"/>
      <c r="N2066" s="65"/>
      <c r="O2066" s="65"/>
      <c r="P2066" s="65"/>
      <c r="Q2066" s="65"/>
      <c r="R2066" s="65"/>
      <c r="S2066" s="65"/>
      <c r="AI2066" s="64"/>
    </row>
    <row r="2067" spans="1:35" ht="16.5">
      <c r="A2067" s="65"/>
      <c r="B2067" s="65"/>
      <c r="C2067" s="65"/>
      <c r="D2067" s="65"/>
      <c r="E2067" s="65"/>
      <c r="F2067" s="65"/>
      <c r="G2067" s="65"/>
      <c r="H2067" s="65"/>
      <c r="I2067" s="65"/>
      <c r="J2067" s="65"/>
      <c r="K2067" s="65"/>
      <c r="L2067" s="65"/>
      <c r="M2067" s="65"/>
      <c r="N2067" s="65"/>
      <c r="O2067" s="65"/>
      <c r="P2067" s="65"/>
      <c r="Q2067" s="65"/>
      <c r="R2067" s="65"/>
      <c r="S2067" s="65"/>
      <c r="AI2067" s="64"/>
    </row>
    <row r="2068" spans="1:35" ht="16.5">
      <c r="A2068" s="65"/>
      <c r="B2068" s="65"/>
      <c r="C2068" s="65"/>
      <c r="D2068" s="65"/>
      <c r="E2068" s="65"/>
      <c r="F2068" s="65"/>
      <c r="G2068" s="65"/>
      <c r="H2068" s="65"/>
      <c r="I2068" s="65"/>
      <c r="J2068" s="65"/>
      <c r="K2068" s="65"/>
      <c r="L2068" s="65"/>
      <c r="M2068" s="65"/>
      <c r="N2068" s="65"/>
      <c r="O2068" s="65"/>
      <c r="P2068" s="65"/>
      <c r="Q2068" s="65"/>
      <c r="R2068" s="65"/>
      <c r="S2068" s="65"/>
      <c r="AI2068" s="64"/>
    </row>
    <row r="2069" spans="1:35" ht="16.5">
      <c r="A2069" s="65"/>
      <c r="B2069" s="65"/>
      <c r="C2069" s="65"/>
      <c r="D2069" s="65"/>
      <c r="E2069" s="65"/>
      <c r="F2069" s="65"/>
      <c r="G2069" s="65"/>
      <c r="H2069" s="65"/>
      <c r="I2069" s="65"/>
      <c r="J2069" s="65"/>
      <c r="K2069" s="65"/>
      <c r="L2069" s="65"/>
      <c r="M2069" s="65"/>
      <c r="N2069" s="65"/>
      <c r="O2069" s="65"/>
      <c r="P2069" s="65"/>
      <c r="Q2069" s="65"/>
      <c r="R2069" s="65"/>
      <c r="S2069" s="65"/>
      <c r="AI2069" s="64"/>
    </row>
    <row r="2070" spans="1:35" ht="16.5">
      <c r="A2070" s="65"/>
      <c r="B2070" s="65"/>
      <c r="C2070" s="65"/>
      <c r="D2070" s="65"/>
      <c r="E2070" s="65"/>
      <c r="F2070" s="65"/>
      <c r="G2070" s="65"/>
      <c r="H2070" s="65"/>
      <c r="I2070" s="65"/>
      <c r="J2070" s="65"/>
      <c r="K2070" s="65"/>
      <c r="L2070" s="65"/>
      <c r="M2070" s="65"/>
      <c r="N2070" s="65"/>
      <c r="O2070" s="65"/>
      <c r="P2070" s="65"/>
      <c r="Q2070" s="65"/>
      <c r="R2070" s="65"/>
      <c r="S2070" s="65"/>
      <c r="AI2070" s="64"/>
    </row>
    <row r="2071" spans="1:35" ht="16.5">
      <c r="A2071" s="65"/>
      <c r="B2071" s="65"/>
      <c r="C2071" s="65"/>
      <c r="D2071" s="65"/>
      <c r="E2071" s="65"/>
      <c r="F2071" s="65"/>
      <c r="G2071" s="65"/>
      <c r="H2071" s="65"/>
      <c r="I2071" s="65"/>
      <c r="J2071" s="65"/>
      <c r="K2071" s="65"/>
      <c r="L2071" s="65"/>
      <c r="M2071" s="65"/>
      <c r="N2071" s="65"/>
      <c r="O2071" s="65"/>
      <c r="P2071" s="65"/>
      <c r="Q2071" s="65"/>
      <c r="R2071" s="65"/>
      <c r="S2071" s="65"/>
      <c r="AI2071" s="64"/>
    </row>
    <row r="2072" spans="1:35" ht="16.5">
      <c r="A2072" s="65"/>
      <c r="B2072" s="65"/>
      <c r="C2072" s="65"/>
      <c r="D2072" s="65"/>
      <c r="E2072" s="65"/>
      <c r="F2072" s="65"/>
      <c r="G2072" s="65"/>
      <c r="H2072" s="65"/>
      <c r="I2072" s="65"/>
      <c r="J2072" s="65"/>
      <c r="K2072" s="65"/>
      <c r="L2072" s="65"/>
      <c r="M2072" s="65"/>
      <c r="N2072" s="65"/>
      <c r="O2072" s="65"/>
      <c r="P2072" s="65"/>
      <c r="Q2072" s="65"/>
      <c r="R2072" s="65"/>
      <c r="S2072" s="65"/>
      <c r="AI2072" s="64"/>
    </row>
    <row r="2073" spans="1:35" ht="16.5">
      <c r="A2073" s="65"/>
      <c r="B2073" s="65"/>
      <c r="C2073" s="65"/>
      <c r="D2073" s="65"/>
      <c r="E2073" s="65"/>
      <c r="F2073" s="65"/>
      <c r="G2073" s="65"/>
      <c r="H2073" s="65"/>
      <c r="I2073" s="65"/>
      <c r="J2073" s="65"/>
      <c r="K2073" s="65"/>
      <c r="L2073" s="65"/>
      <c r="M2073" s="65"/>
      <c r="N2073" s="65"/>
      <c r="O2073" s="65"/>
      <c r="P2073" s="65"/>
      <c r="Q2073" s="65"/>
      <c r="R2073" s="65"/>
      <c r="S2073" s="65"/>
      <c r="AI2073" s="64"/>
    </row>
    <row r="2074" spans="1:35" ht="16.5">
      <c r="A2074" s="65"/>
      <c r="B2074" s="65"/>
      <c r="C2074" s="65"/>
      <c r="D2074" s="65"/>
      <c r="E2074" s="65"/>
      <c r="F2074" s="65"/>
      <c r="G2074" s="65"/>
      <c r="H2074" s="65"/>
      <c r="I2074" s="65"/>
      <c r="J2074" s="65"/>
      <c r="K2074" s="65"/>
      <c r="L2074" s="65"/>
      <c r="M2074" s="65"/>
      <c r="N2074" s="65"/>
      <c r="O2074" s="65"/>
      <c r="P2074" s="65"/>
      <c r="Q2074" s="65"/>
      <c r="R2074" s="65"/>
      <c r="S2074" s="65"/>
      <c r="AI2074" s="64"/>
    </row>
    <row r="2075" spans="1:35" ht="16.5">
      <c r="A2075" s="65"/>
      <c r="B2075" s="65"/>
      <c r="C2075" s="65"/>
      <c r="D2075" s="65"/>
      <c r="E2075" s="65"/>
      <c r="F2075" s="65"/>
      <c r="G2075" s="65"/>
      <c r="H2075" s="65"/>
      <c r="I2075" s="65"/>
      <c r="J2075" s="65"/>
      <c r="K2075" s="65"/>
      <c r="L2075" s="65"/>
      <c r="M2075" s="65"/>
      <c r="N2075" s="65"/>
      <c r="O2075" s="65"/>
      <c r="P2075" s="65"/>
      <c r="Q2075" s="65"/>
      <c r="R2075" s="65"/>
      <c r="S2075" s="65"/>
      <c r="AI2075" s="64"/>
    </row>
    <row r="2076" spans="1:35" ht="16.5">
      <c r="A2076" s="65"/>
      <c r="B2076" s="65"/>
      <c r="C2076" s="65"/>
      <c r="D2076" s="65"/>
      <c r="E2076" s="65"/>
      <c r="F2076" s="65"/>
      <c r="G2076" s="65"/>
      <c r="H2076" s="65"/>
      <c r="I2076" s="65"/>
      <c r="J2076" s="65"/>
      <c r="K2076" s="65"/>
      <c r="L2076" s="65"/>
      <c r="M2076" s="65"/>
      <c r="N2076" s="65"/>
      <c r="O2076" s="65"/>
      <c r="P2076" s="65"/>
      <c r="Q2076" s="65"/>
      <c r="R2076" s="65"/>
      <c r="S2076" s="65"/>
      <c r="AI2076" s="64"/>
    </row>
    <row r="2077" spans="1:35" ht="16.5">
      <c r="A2077" s="65"/>
      <c r="B2077" s="65"/>
      <c r="C2077" s="65"/>
      <c r="D2077" s="65"/>
      <c r="E2077" s="65"/>
      <c r="F2077" s="65"/>
      <c r="G2077" s="65"/>
      <c r="H2077" s="65"/>
      <c r="I2077" s="65"/>
      <c r="J2077" s="65"/>
      <c r="K2077" s="65"/>
      <c r="L2077" s="65"/>
      <c r="M2077" s="65"/>
      <c r="N2077" s="65"/>
      <c r="O2077" s="65"/>
      <c r="P2077" s="65"/>
      <c r="Q2077" s="65"/>
      <c r="R2077" s="65"/>
      <c r="S2077" s="65"/>
      <c r="AI2077" s="64"/>
    </row>
    <row r="2078" spans="1:35" ht="16.5">
      <c r="A2078" s="65"/>
      <c r="B2078" s="65"/>
      <c r="C2078" s="65"/>
      <c r="D2078" s="65"/>
      <c r="E2078" s="65"/>
      <c r="F2078" s="65"/>
      <c r="G2078" s="65"/>
      <c r="H2078" s="65"/>
      <c r="I2078" s="65"/>
      <c r="J2078" s="65"/>
      <c r="K2078" s="65"/>
      <c r="L2078" s="65"/>
      <c r="M2078" s="65"/>
      <c r="N2078" s="65"/>
      <c r="O2078" s="65"/>
      <c r="P2078" s="65"/>
      <c r="Q2078" s="65"/>
      <c r="R2078" s="65"/>
      <c r="S2078" s="65"/>
      <c r="AI2078" s="64"/>
    </row>
    <row r="2079" spans="1:35" ht="16.5">
      <c r="A2079" s="65"/>
      <c r="B2079" s="65"/>
      <c r="C2079" s="65"/>
      <c r="D2079" s="65"/>
      <c r="E2079" s="65"/>
      <c r="F2079" s="65"/>
      <c r="G2079" s="65"/>
      <c r="H2079" s="65"/>
      <c r="I2079" s="65"/>
      <c r="J2079" s="65"/>
      <c r="K2079" s="65"/>
      <c r="L2079" s="65"/>
      <c r="M2079" s="65"/>
      <c r="N2079" s="65"/>
      <c r="O2079" s="65"/>
      <c r="P2079" s="65"/>
      <c r="Q2079" s="65"/>
      <c r="R2079" s="65"/>
      <c r="S2079" s="65"/>
      <c r="AI2079" s="64"/>
    </row>
    <row r="2080" spans="1:35" ht="16.5">
      <c r="A2080" s="65"/>
      <c r="B2080" s="65"/>
      <c r="C2080" s="65"/>
      <c r="D2080" s="65"/>
      <c r="E2080" s="65"/>
      <c r="F2080" s="65"/>
      <c r="G2080" s="65"/>
      <c r="H2080" s="65"/>
      <c r="I2080" s="65"/>
      <c r="J2080" s="65"/>
      <c r="K2080" s="65"/>
      <c r="L2080" s="65"/>
      <c r="M2080" s="65"/>
      <c r="N2080" s="65"/>
      <c r="O2080" s="65"/>
      <c r="P2080" s="65"/>
      <c r="Q2080" s="65"/>
      <c r="R2080" s="65"/>
      <c r="S2080" s="65"/>
      <c r="AI2080" s="64"/>
    </row>
    <row r="2081" spans="1:35" ht="16.5">
      <c r="A2081" s="65"/>
      <c r="B2081" s="65"/>
      <c r="C2081" s="65"/>
      <c r="D2081" s="65"/>
      <c r="E2081" s="65"/>
      <c r="F2081" s="65"/>
      <c r="G2081" s="65"/>
      <c r="H2081" s="65"/>
      <c r="I2081" s="65"/>
      <c r="J2081" s="65"/>
      <c r="K2081" s="65"/>
      <c r="L2081" s="65"/>
      <c r="M2081" s="65"/>
      <c r="N2081" s="65"/>
      <c r="O2081" s="65"/>
      <c r="P2081" s="65"/>
      <c r="Q2081" s="65"/>
      <c r="R2081" s="65"/>
      <c r="S2081" s="65"/>
      <c r="AI2081" s="64"/>
    </row>
    <row r="2082" spans="1:35" ht="16.5">
      <c r="A2082" s="65"/>
      <c r="B2082" s="65"/>
      <c r="C2082" s="65"/>
      <c r="D2082" s="65"/>
      <c r="E2082" s="65"/>
      <c r="F2082" s="65"/>
      <c r="G2082" s="65"/>
      <c r="H2082" s="65"/>
      <c r="I2082" s="65"/>
      <c r="J2082" s="65"/>
      <c r="K2082" s="65"/>
      <c r="L2082" s="65"/>
      <c r="M2082" s="65"/>
      <c r="N2082" s="65"/>
      <c r="O2082" s="65"/>
      <c r="P2082" s="65"/>
      <c r="Q2082" s="65"/>
      <c r="R2082" s="65"/>
      <c r="S2082" s="65"/>
      <c r="AI2082" s="64"/>
    </row>
    <row r="2083" spans="1:35" ht="16.5">
      <c r="A2083" s="65"/>
      <c r="B2083" s="65"/>
      <c r="C2083" s="65"/>
      <c r="D2083" s="65"/>
      <c r="E2083" s="65"/>
      <c r="F2083" s="65"/>
      <c r="G2083" s="65"/>
      <c r="H2083" s="65"/>
      <c r="I2083" s="65"/>
      <c r="J2083" s="65"/>
      <c r="K2083" s="65"/>
      <c r="L2083" s="65"/>
      <c r="M2083" s="65"/>
      <c r="N2083" s="65"/>
      <c r="O2083" s="65"/>
      <c r="P2083" s="65"/>
      <c r="Q2083" s="65"/>
      <c r="R2083" s="65"/>
      <c r="S2083" s="65"/>
      <c r="AI2083" s="64"/>
    </row>
    <row r="2084" spans="1:35" ht="16.5">
      <c r="A2084" s="65"/>
      <c r="B2084" s="65"/>
      <c r="C2084" s="65"/>
      <c r="D2084" s="65"/>
      <c r="E2084" s="65"/>
      <c r="F2084" s="65"/>
      <c r="G2084" s="65"/>
      <c r="H2084" s="65"/>
      <c r="I2084" s="65"/>
      <c r="J2084" s="65"/>
      <c r="K2084" s="65"/>
      <c r="L2084" s="65"/>
      <c r="M2084" s="65"/>
      <c r="N2084" s="65"/>
      <c r="O2084" s="65"/>
      <c r="P2084" s="65"/>
      <c r="Q2084" s="65"/>
      <c r="R2084" s="65"/>
      <c r="S2084" s="65"/>
      <c r="AI2084" s="64"/>
    </row>
    <row r="2085" spans="1:35" ht="16.5">
      <c r="A2085" s="65"/>
      <c r="B2085" s="65"/>
      <c r="C2085" s="65"/>
      <c r="D2085" s="65"/>
      <c r="E2085" s="65"/>
      <c r="F2085" s="65"/>
      <c r="G2085" s="65"/>
      <c r="H2085" s="65"/>
      <c r="I2085" s="65"/>
      <c r="J2085" s="65"/>
      <c r="K2085" s="65"/>
      <c r="L2085" s="65"/>
      <c r="M2085" s="65"/>
      <c r="N2085" s="65"/>
      <c r="O2085" s="65"/>
      <c r="P2085" s="65"/>
      <c r="Q2085" s="65"/>
      <c r="R2085" s="65"/>
      <c r="S2085" s="65"/>
      <c r="AI2085" s="64"/>
    </row>
    <row r="2086" spans="1:35" ht="16.5">
      <c r="A2086" s="65"/>
      <c r="B2086" s="65"/>
      <c r="C2086" s="65"/>
      <c r="D2086" s="65"/>
      <c r="E2086" s="65"/>
      <c r="F2086" s="65"/>
      <c r="G2086" s="65"/>
      <c r="H2086" s="65"/>
      <c r="I2086" s="65"/>
      <c r="J2086" s="65"/>
      <c r="K2086" s="65"/>
      <c r="L2086" s="65"/>
      <c r="M2086" s="65"/>
      <c r="N2086" s="65"/>
      <c r="O2086" s="65"/>
      <c r="P2086" s="65"/>
      <c r="Q2086" s="65"/>
      <c r="R2086" s="65"/>
      <c r="S2086" s="65"/>
      <c r="AI2086" s="64"/>
    </row>
    <row r="2087" spans="1:35" ht="16.5">
      <c r="A2087" s="65"/>
      <c r="B2087" s="65"/>
      <c r="C2087" s="65"/>
      <c r="D2087" s="65"/>
      <c r="E2087" s="65"/>
      <c r="F2087" s="65"/>
      <c r="G2087" s="65"/>
      <c r="H2087" s="65"/>
      <c r="I2087" s="65"/>
      <c r="J2087" s="65"/>
      <c r="K2087" s="65"/>
      <c r="L2087" s="65"/>
      <c r="M2087" s="65"/>
      <c r="N2087" s="65"/>
      <c r="O2087" s="65"/>
      <c r="P2087" s="65"/>
      <c r="Q2087" s="65"/>
      <c r="R2087" s="65"/>
      <c r="S2087" s="65"/>
      <c r="AI2087" s="64"/>
    </row>
    <row r="2088" spans="1:35" ht="16.5">
      <c r="A2088" s="65"/>
      <c r="B2088" s="65"/>
      <c r="C2088" s="65"/>
      <c r="D2088" s="65"/>
      <c r="E2088" s="65"/>
      <c r="F2088" s="65"/>
      <c r="G2088" s="65"/>
      <c r="H2088" s="65"/>
      <c r="I2088" s="65"/>
      <c r="J2088" s="65"/>
      <c r="K2088" s="65"/>
      <c r="L2088" s="65"/>
      <c r="M2088" s="65"/>
      <c r="N2088" s="65"/>
      <c r="O2088" s="65"/>
      <c r="P2088" s="65"/>
      <c r="Q2088" s="65"/>
      <c r="R2088" s="65"/>
      <c r="S2088" s="65"/>
      <c r="AI2088" s="64"/>
    </row>
    <row r="2089" spans="1:35" ht="16.5">
      <c r="A2089" s="65"/>
      <c r="B2089" s="65"/>
      <c r="C2089" s="65"/>
      <c r="D2089" s="65"/>
      <c r="E2089" s="65"/>
      <c r="F2089" s="65"/>
      <c r="G2089" s="65"/>
      <c r="H2089" s="65"/>
      <c r="I2089" s="65"/>
      <c r="J2089" s="65"/>
      <c r="K2089" s="65"/>
      <c r="L2089" s="65"/>
      <c r="M2089" s="65"/>
      <c r="N2089" s="65"/>
      <c r="O2089" s="65"/>
      <c r="P2089" s="65"/>
      <c r="Q2089" s="65"/>
      <c r="R2089" s="65"/>
      <c r="S2089" s="65"/>
      <c r="AI2089" s="64"/>
    </row>
    <row r="2090" spans="1:35" ht="16.5">
      <c r="A2090" s="65"/>
      <c r="B2090" s="65"/>
      <c r="C2090" s="65"/>
      <c r="D2090" s="65"/>
      <c r="E2090" s="65"/>
      <c r="F2090" s="65"/>
      <c r="G2090" s="65"/>
      <c r="H2090" s="65"/>
      <c r="I2090" s="65"/>
      <c r="J2090" s="65"/>
      <c r="K2090" s="65"/>
      <c r="L2090" s="65"/>
      <c r="M2090" s="65"/>
      <c r="N2090" s="65"/>
      <c r="O2090" s="65"/>
      <c r="P2090" s="65"/>
      <c r="Q2090" s="65"/>
      <c r="R2090" s="65"/>
      <c r="S2090" s="65"/>
      <c r="AI2090" s="64"/>
    </row>
    <row r="2091" spans="1:35" ht="16.5">
      <c r="A2091" s="65"/>
      <c r="B2091" s="65"/>
      <c r="C2091" s="65"/>
      <c r="D2091" s="65"/>
      <c r="E2091" s="65"/>
      <c r="F2091" s="65"/>
      <c r="G2091" s="65"/>
      <c r="H2091" s="65"/>
      <c r="I2091" s="65"/>
      <c r="J2091" s="65"/>
      <c r="K2091" s="65"/>
      <c r="L2091" s="65"/>
      <c r="M2091" s="65"/>
      <c r="N2091" s="65"/>
      <c r="O2091" s="65"/>
      <c r="P2091" s="65"/>
      <c r="Q2091" s="65"/>
      <c r="R2091" s="65"/>
      <c r="S2091" s="65"/>
      <c r="AI2091" s="64"/>
    </row>
    <row r="2092" spans="1:35" ht="16.5">
      <c r="A2092" s="65"/>
      <c r="B2092" s="65"/>
      <c r="C2092" s="65"/>
      <c r="D2092" s="65"/>
      <c r="E2092" s="65"/>
      <c r="F2092" s="65"/>
      <c r="G2092" s="65"/>
      <c r="H2092" s="65"/>
      <c r="I2092" s="65"/>
      <c r="J2092" s="65"/>
      <c r="K2092" s="65"/>
      <c r="L2092" s="65"/>
      <c r="M2092" s="65"/>
      <c r="N2092" s="65"/>
      <c r="O2092" s="65"/>
      <c r="P2092" s="65"/>
      <c r="Q2092" s="65"/>
      <c r="R2092" s="65"/>
      <c r="S2092" s="65"/>
      <c r="AI2092" s="64"/>
    </row>
    <row r="2093" spans="1:35" ht="16.5">
      <c r="A2093" s="65"/>
      <c r="B2093" s="65"/>
      <c r="C2093" s="65"/>
      <c r="D2093" s="65"/>
      <c r="E2093" s="65"/>
      <c r="F2093" s="65"/>
      <c r="G2093" s="65"/>
      <c r="H2093" s="65"/>
      <c r="I2093" s="65"/>
      <c r="J2093" s="65"/>
      <c r="K2093" s="65"/>
      <c r="L2093" s="65"/>
      <c r="M2093" s="65"/>
      <c r="N2093" s="65"/>
      <c r="O2093" s="65"/>
      <c r="P2093" s="65"/>
      <c r="Q2093" s="65"/>
      <c r="R2093" s="65"/>
      <c r="S2093" s="65"/>
      <c r="AI2093" s="64"/>
    </row>
    <row r="2094" spans="1:35" ht="16.5">
      <c r="A2094" s="65"/>
      <c r="B2094" s="65"/>
      <c r="C2094" s="65"/>
      <c r="D2094" s="65"/>
      <c r="E2094" s="65"/>
      <c r="F2094" s="65"/>
      <c r="G2094" s="65"/>
      <c r="H2094" s="65"/>
      <c r="I2094" s="65"/>
      <c r="J2094" s="65"/>
      <c r="K2094" s="65"/>
      <c r="L2094" s="65"/>
      <c r="M2094" s="65"/>
      <c r="N2094" s="65"/>
      <c r="O2094" s="65"/>
      <c r="P2094" s="65"/>
      <c r="Q2094" s="65"/>
      <c r="R2094" s="65"/>
      <c r="S2094" s="65"/>
      <c r="AI2094" s="64"/>
    </row>
    <row r="2095" spans="1:35" ht="16.5">
      <c r="A2095" s="65"/>
      <c r="B2095" s="65"/>
      <c r="C2095" s="65"/>
      <c r="D2095" s="65"/>
      <c r="E2095" s="65"/>
      <c r="F2095" s="65"/>
      <c r="G2095" s="65"/>
      <c r="H2095" s="65"/>
      <c r="I2095" s="65"/>
      <c r="J2095" s="65"/>
      <c r="K2095" s="65"/>
      <c r="L2095" s="65"/>
      <c r="M2095" s="65"/>
      <c r="N2095" s="65"/>
      <c r="O2095" s="65"/>
      <c r="P2095" s="65"/>
      <c r="Q2095" s="65"/>
      <c r="R2095" s="65"/>
      <c r="S2095" s="65"/>
      <c r="AI2095" s="64"/>
    </row>
    <row r="2096" spans="1:35" ht="16.5">
      <c r="A2096" s="65"/>
      <c r="B2096" s="65"/>
      <c r="C2096" s="65"/>
      <c r="D2096" s="65"/>
      <c r="E2096" s="65"/>
      <c r="F2096" s="65"/>
      <c r="G2096" s="65"/>
      <c r="H2096" s="65"/>
      <c r="I2096" s="65"/>
      <c r="J2096" s="65"/>
      <c r="K2096" s="65"/>
      <c r="L2096" s="65"/>
      <c r="M2096" s="65"/>
      <c r="N2096" s="65"/>
      <c r="O2096" s="65"/>
      <c r="P2096" s="65"/>
      <c r="Q2096" s="65"/>
      <c r="R2096" s="65"/>
      <c r="S2096" s="65"/>
      <c r="AI2096" s="64"/>
    </row>
    <row r="2097" spans="1:35" ht="16.5">
      <c r="A2097" s="65"/>
      <c r="B2097" s="65"/>
      <c r="C2097" s="65"/>
      <c r="D2097" s="65"/>
      <c r="E2097" s="65"/>
      <c r="F2097" s="65"/>
      <c r="G2097" s="65"/>
      <c r="H2097" s="65"/>
      <c r="I2097" s="65"/>
      <c r="J2097" s="65"/>
      <c r="K2097" s="65"/>
      <c r="L2097" s="65"/>
      <c r="M2097" s="65"/>
      <c r="N2097" s="65"/>
      <c r="O2097" s="65"/>
      <c r="P2097" s="65"/>
      <c r="Q2097" s="65"/>
      <c r="R2097" s="65"/>
      <c r="S2097" s="65"/>
      <c r="AI2097" s="64"/>
    </row>
    <row r="2098" spans="1:35" ht="16.5">
      <c r="A2098" s="65"/>
      <c r="B2098" s="65"/>
      <c r="C2098" s="65"/>
      <c r="D2098" s="65"/>
      <c r="E2098" s="65"/>
      <c r="F2098" s="65"/>
      <c r="G2098" s="65"/>
      <c r="H2098" s="65"/>
      <c r="I2098" s="65"/>
      <c r="J2098" s="65"/>
      <c r="K2098" s="65"/>
      <c r="L2098" s="65"/>
      <c r="M2098" s="65"/>
      <c r="N2098" s="65"/>
      <c r="O2098" s="65"/>
      <c r="P2098" s="65"/>
      <c r="Q2098" s="65"/>
      <c r="R2098" s="65"/>
      <c r="S2098" s="65"/>
      <c r="AI2098" s="64"/>
    </row>
    <row r="2099" spans="1:35" ht="16.5">
      <c r="A2099" s="65"/>
      <c r="B2099" s="65"/>
      <c r="C2099" s="65"/>
      <c r="D2099" s="65"/>
      <c r="E2099" s="65"/>
      <c r="F2099" s="65"/>
      <c r="G2099" s="65"/>
      <c r="H2099" s="65"/>
      <c r="I2099" s="65"/>
      <c r="J2099" s="65"/>
      <c r="K2099" s="65"/>
      <c r="L2099" s="65"/>
      <c r="M2099" s="65"/>
      <c r="N2099" s="65"/>
      <c r="O2099" s="65"/>
      <c r="P2099" s="65"/>
      <c r="Q2099" s="65"/>
      <c r="R2099" s="65"/>
      <c r="S2099" s="65"/>
      <c r="AI2099" s="64"/>
    </row>
    <row r="2100" spans="1:35" ht="16.5">
      <c r="A2100" s="65"/>
      <c r="B2100" s="65"/>
      <c r="C2100" s="65"/>
      <c r="D2100" s="65"/>
      <c r="E2100" s="65"/>
      <c r="F2100" s="65"/>
      <c r="G2100" s="65"/>
      <c r="H2100" s="65"/>
      <c r="I2100" s="65"/>
      <c r="J2100" s="65"/>
      <c r="K2100" s="65"/>
      <c r="L2100" s="65"/>
      <c r="M2100" s="65"/>
      <c r="N2100" s="65"/>
      <c r="O2100" s="65"/>
      <c r="P2100" s="65"/>
      <c r="Q2100" s="65"/>
      <c r="R2100" s="65"/>
      <c r="S2100" s="65"/>
      <c r="AI2100" s="64"/>
    </row>
    <row r="2101" spans="1:35" ht="16.5">
      <c r="A2101" s="65"/>
      <c r="B2101" s="65"/>
      <c r="C2101" s="65"/>
      <c r="D2101" s="65"/>
      <c r="E2101" s="65"/>
      <c r="F2101" s="65"/>
      <c r="G2101" s="65"/>
      <c r="H2101" s="65"/>
      <c r="I2101" s="65"/>
      <c r="J2101" s="65"/>
      <c r="K2101" s="65"/>
      <c r="L2101" s="65"/>
      <c r="M2101" s="65"/>
      <c r="N2101" s="65"/>
      <c r="O2101" s="65"/>
      <c r="P2101" s="65"/>
      <c r="Q2101" s="65"/>
      <c r="R2101" s="65"/>
      <c r="S2101" s="65"/>
      <c r="AI2101" s="64"/>
    </row>
    <row r="2102" spans="1:35" ht="16.5">
      <c r="A2102" s="65"/>
      <c r="B2102" s="65"/>
      <c r="C2102" s="65"/>
      <c r="D2102" s="65"/>
      <c r="E2102" s="65"/>
      <c r="F2102" s="65"/>
      <c r="G2102" s="65"/>
      <c r="H2102" s="65"/>
      <c r="I2102" s="65"/>
      <c r="J2102" s="65"/>
      <c r="K2102" s="65"/>
      <c r="L2102" s="65"/>
      <c r="M2102" s="65"/>
      <c r="N2102" s="65"/>
      <c r="O2102" s="65"/>
      <c r="P2102" s="65"/>
      <c r="Q2102" s="65"/>
      <c r="R2102" s="65"/>
      <c r="S2102" s="65"/>
      <c r="AI2102" s="64"/>
    </row>
    <row r="2103" spans="1:35" ht="16.5">
      <c r="A2103" s="65"/>
      <c r="B2103" s="65"/>
      <c r="C2103" s="65"/>
      <c r="D2103" s="65"/>
      <c r="E2103" s="65"/>
      <c r="F2103" s="65"/>
      <c r="G2103" s="65"/>
      <c r="H2103" s="65"/>
      <c r="I2103" s="65"/>
      <c r="J2103" s="65"/>
      <c r="K2103" s="65"/>
      <c r="L2103" s="65"/>
      <c r="M2103" s="65"/>
      <c r="N2103" s="65"/>
      <c r="O2103" s="65"/>
      <c r="P2103" s="65"/>
      <c r="Q2103" s="65"/>
      <c r="R2103" s="65"/>
      <c r="S2103" s="65"/>
      <c r="AI2103" s="64"/>
    </row>
    <row r="2104" spans="1:35" ht="16.5">
      <c r="A2104" s="65"/>
      <c r="B2104" s="65"/>
      <c r="C2104" s="65"/>
      <c r="D2104" s="65"/>
      <c r="E2104" s="65"/>
      <c r="F2104" s="65"/>
      <c r="G2104" s="65"/>
      <c r="H2104" s="65"/>
      <c r="I2104" s="65"/>
      <c r="J2104" s="65"/>
      <c r="K2104" s="65"/>
      <c r="L2104" s="65"/>
      <c r="M2104" s="65"/>
      <c r="N2104" s="65"/>
      <c r="O2104" s="65"/>
      <c r="P2104" s="65"/>
      <c r="Q2104" s="65"/>
      <c r="R2104" s="65"/>
      <c r="S2104" s="65"/>
      <c r="AI2104" s="64"/>
    </row>
    <row r="2105" spans="1:35" ht="16.5">
      <c r="A2105" s="65"/>
      <c r="B2105" s="65"/>
      <c r="C2105" s="65"/>
      <c r="D2105" s="65"/>
      <c r="E2105" s="65"/>
      <c r="F2105" s="65"/>
      <c r="G2105" s="65"/>
      <c r="H2105" s="65"/>
      <c r="I2105" s="65"/>
      <c r="J2105" s="65"/>
      <c r="K2105" s="65"/>
      <c r="L2105" s="65"/>
      <c r="M2105" s="65"/>
      <c r="N2105" s="65"/>
      <c r="O2105" s="65"/>
      <c r="P2105" s="65"/>
      <c r="Q2105" s="65"/>
      <c r="R2105" s="65"/>
      <c r="S2105" s="65"/>
      <c r="AI2105" s="64"/>
    </row>
    <row r="2106" spans="1:35" ht="16.5">
      <c r="A2106" s="65"/>
      <c r="B2106" s="65"/>
      <c r="C2106" s="65"/>
      <c r="D2106" s="65"/>
      <c r="E2106" s="65"/>
      <c r="F2106" s="65"/>
      <c r="G2106" s="65"/>
      <c r="H2106" s="65"/>
      <c r="I2106" s="65"/>
      <c r="J2106" s="65"/>
      <c r="K2106" s="65"/>
      <c r="L2106" s="65"/>
      <c r="M2106" s="65"/>
      <c r="N2106" s="65"/>
      <c r="O2106" s="65"/>
      <c r="P2106" s="65"/>
      <c r="Q2106" s="65"/>
      <c r="R2106" s="65"/>
      <c r="S2106" s="65"/>
      <c r="AI2106" s="64"/>
    </row>
    <row r="2107" spans="1:35" ht="16.5">
      <c r="A2107" s="65"/>
      <c r="B2107" s="65"/>
      <c r="C2107" s="65"/>
      <c r="D2107" s="65"/>
      <c r="E2107" s="65"/>
      <c r="F2107" s="65"/>
      <c r="G2107" s="65"/>
      <c r="H2107" s="65"/>
      <c r="I2107" s="65"/>
      <c r="J2107" s="65"/>
      <c r="K2107" s="65"/>
      <c r="L2107" s="65"/>
      <c r="M2107" s="65"/>
      <c r="N2107" s="65"/>
      <c r="O2107" s="65"/>
      <c r="P2107" s="65"/>
      <c r="Q2107" s="65"/>
      <c r="R2107" s="65"/>
      <c r="S2107" s="65"/>
      <c r="AI2107" s="64"/>
    </row>
    <row r="2108" spans="1:35" ht="16.5">
      <c r="A2108" s="65"/>
      <c r="B2108" s="65"/>
      <c r="C2108" s="65"/>
      <c r="D2108" s="65"/>
      <c r="E2108" s="65"/>
      <c r="F2108" s="65"/>
      <c r="G2108" s="65"/>
      <c r="H2108" s="65"/>
      <c r="I2108" s="65"/>
      <c r="J2108" s="65"/>
      <c r="K2108" s="65"/>
      <c r="L2108" s="65"/>
      <c r="M2108" s="65"/>
      <c r="N2108" s="65"/>
      <c r="O2108" s="65"/>
      <c r="P2108" s="65"/>
      <c r="Q2108" s="65"/>
      <c r="R2108" s="65"/>
      <c r="S2108" s="65"/>
      <c r="AI2108" s="64"/>
    </row>
    <row r="2109" spans="1:35" ht="16.5">
      <c r="A2109" s="65"/>
      <c r="B2109" s="65"/>
      <c r="C2109" s="65"/>
      <c r="D2109" s="65"/>
      <c r="E2109" s="65"/>
      <c r="F2109" s="65"/>
      <c r="G2109" s="65"/>
      <c r="H2109" s="65"/>
      <c r="I2109" s="65"/>
      <c r="J2109" s="65"/>
      <c r="K2109" s="65"/>
      <c r="L2109" s="65"/>
      <c r="M2109" s="65"/>
      <c r="N2109" s="65"/>
      <c r="O2109" s="65"/>
      <c r="P2109" s="65"/>
      <c r="Q2109" s="65"/>
      <c r="R2109" s="65"/>
      <c r="S2109" s="65"/>
      <c r="AI2109" s="64"/>
    </row>
    <row r="2110" spans="1:35" ht="16.5">
      <c r="A2110" s="65"/>
      <c r="B2110" s="65"/>
      <c r="C2110" s="65"/>
      <c r="D2110" s="65"/>
      <c r="E2110" s="65"/>
      <c r="F2110" s="65"/>
      <c r="G2110" s="65"/>
      <c r="H2110" s="65"/>
      <c r="I2110" s="65"/>
      <c r="J2110" s="65"/>
      <c r="K2110" s="65"/>
      <c r="L2110" s="65"/>
      <c r="M2110" s="65"/>
      <c r="N2110" s="65"/>
      <c r="O2110" s="65"/>
      <c r="P2110" s="65"/>
      <c r="Q2110" s="65"/>
      <c r="R2110" s="65"/>
      <c r="S2110" s="65"/>
      <c r="AI2110" s="64"/>
    </row>
    <row r="2111" spans="1:35" ht="16.5">
      <c r="A2111" s="65"/>
      <c r="B2111" s="65"/>
      <c r="C2111" s="65"/>
      <c r="D2111" s="65"/>
      <c r="E2111" s="65"/>
      <c r="F2111" s="65"/>
      <c r="G2111" s="65"/>
      <c r="H2111" s="65"/>
      <c r="I2111" s="65"/>
      <c r="J2111" s="65"/>
      <c r="K2111" s="65"/>
      <c r="L2111" s="65"/>
      <c r="M2111" s="65"/>
      <c r="N2111" s="65"/>
      <c r="O2111" s="65"/>
      <c r="P2111" s="65"/>
      <c r="Q2111" s="65"/>
      <c r="R2111" s="65"/>
      <c r="S2111" s="65"/>
      <c r="AI2111" s="64"/>
    </row>
    <row r="2112" spans="1:35" ht="16.5">
      <c r="A2112" s="65"/>
      <c r="B2112" s="65"/>
      <c r="C2112" s="65"/>
      <c r="D2112" s="65"/>
      <c r="E2112" s="65"/>
      <c r="F2112" s="65"/>
      <c r="G2112" s="65"/>
      <c r="H2112" s="65"/>
      <c r="I2112" s="65"/>
      <c r="J2112" s="65"/>
      <c r="K2112" s="65"/>
      <c r="L2112" s="65"/>
      <c r="M2112" s="65"/>
      <c r="N2112" s="65"/>
      <c r="O2112" s="65"/>
      <c r="P2112" s="65"/>
      <c r="Q2112" s="65"/>
      <c r="R2112" s="65"/>
      <c r="S2112" s="65"/>
      <c r="AI2112" s="64"/>
    </row>
    <row r="2113" spans="1:35" ht="16.5">
      <c r="A2113" s="65"/>
      <c r="B2113" s="65"/>
      <c r="C2113" s="65"/>
      <c r="D2113" s="65"/>
      <c r="E2113" s="65"/>
      <c r="F2113" s="65"/>
      <c r="G2113" s="65"/>
      <c r="H2113" s="65"/>
      <c r="I2113" s="65"/>
      <c r="J2113" s="65"/>
      <c r="K2113" s="65"/>
      <c r="L2113" s="65"/>
      <c r="M2113" s="65"/>
      <c r="N2113" s="65"/>
      <c r="O2113" s="65"/>
      <c r="P2113" s="65"/>
      <c r="Q2113" s="65"/>
      <c r="R2113" s="65"/>
      <c r="S2113" s="65"/>
      <c r="AI2113" s="64"/>
    </row>
    <row r="2114" spans="1:35" ht="16.5">
      <c r="A2114" s="65"/>
      <c r="B2114" s="65"/>
      <c r="C2114" s="65"/>
      <c r="D2114" s="65"/>
      <c r="E2114" s="65"/>
      <c r="F2114" s="65"/>
      <c r="G2114" s="65"/>
      <c r="H2114" s="65"/>
      <c r="I2114" s="65"/>
      <c r="J2114" s="65"/>
      <c r="K2114" s="65"/>
      <c r="L2114" s="65"/>
      <c r="M2114" s="65"/>
      <c r="N2114" s="65"/>
      <c r="O2114" s="65"/>
      <c r="P2114" s="65"/>
      <c r="Q2114" s="65"/>
      <c r="R2114" s="65"/>
      <c r="S2114" s="65"/>
      <c r="AI2114" s="64"/>
    </row>
    <row r="2115" spans="1:35" ht="16.5">
      <c r="A2115" s="65"/>
      <c r="B2115" s="65"/>
      <c r="C2115" s="65"/>
      <c r="D2115" s="65"/>
      <c r="E2115" s="65"/>
      <c r="F2115" s="65"/>
      <c r="G2115" s="65"/>
      <c r="H2115" s="65"/>
      <c r="I2115" s="65"/>
      <c r="J2115" s="65"/>
      <c r="K2115" s="65"/>
      <c r="L2115" s="65"/>
      <c r="M2115" s="65"/>
      <c r="N2115" s="65"/>
      <c r="O2115" s="65"/>
      <c r="P2115" s="65"/>
      <c r="Q2115" s="65"/>
      <c r="R2115" s="65"/>
      <c r="S2115" s="65"/>
      <c r="AI2115" s="64"/>
    </row>
    <row r="2116" spans="1:35" ht="16.5">
      <c r="A2116" s="65"/>
      <c r="B2116" s="65"/>
      <c r="C2116" s="65"/>
      <c r="D2116" s="65"/>
      <c r="E2116" s="65"/>
      <c r="F2116" s="65"/>
      <c r="G2116" s="65"/>
      <c r="H2116" s="65"/>
      <c r="I2116" s="65"/>
      <c r="J2116" s="65"/>
      <c r="K2116" s="65"/>
      <c r="L2116" s="65"/>
      <c r="M2116" s="65"/>
      <c r="N2116" s="65"/>
      <c r="O2116" s="65"/>
      <c r="P2116" s="65"/>
      <c r="Q2116" s="65"/>
      <c r="R2116" s="65"/>
      <c r="S2116" s="65"/>
      <c r="AI2116" s="64"/>
    </row>
    <row r="2117" spans="1:35" ht="16.5">
      <c r="A2117" s="65"/>
      <c r="B2117" s="65"/>
      <c r="C2117" s="65"/>
      <c r="D2117" s="65"/>
      <c r="E2117" s="65"/>
      <c r="F2117" s="65"/>
      <c r="G2117" s="65"/>
      <c r="H2117" s="65"/>
      <c r="I2117" s="65"/>
      <c r="J2117" s="65"/>
      <c r="K2117" s="65"/>
      <c r="L2117" s="65"/>
      <c r="M2117" s="65"/>
      <c r="N2117" s="65"/>
      <c r="O2117" s="65"/>
      <c r="P2117" s="65"/>
      <c r="Q2117" s="65"/>
      <c r="R2117" s="65"/>
      <c r="S2117" s="65"/>
      <c r="AI2117" s="64"/>
    </row>
    <row r="2118" spans="1:35" ht="16.5">
      <c r="A2118" s="65"/>
      <c r="B2118" s="65"/>
      <c r="C2118" s="65"/>
      <c r="D2118" s="65"/>
      <c r="E2118" s="65"/>
      <c r="F2118" s="65"/>
      <c r="G2118" s="65"/>
      <c r="H2118" s="65"/>
      <c r="I2118" s="65"/>
      <c r="J2118" s="65"/>
      <c r="K2118" s="65"/>
      <c r="L2118" s="65"/>
      <c r="M2118" s="65"/>
      <c r="N2118" s="65"/>
      <c r="O2118" s="65"/>
      <c r="P2118" s="65"/>
      <c r="Q2118" s="65"/>
      <c r="R2118" s="65"/>
      <c r="S2118" s="65"/>
      <c r="AI2118" s="64"/>
    </row>
    <row r="2119" spans="1:35" ht="16.5">
      <c r="A2119" s="65"/>
      <c r="B2119" s="65"/>
      <c r="C2119" s="65"/>
      <c r="D2119" s="65"/>
      <c r="E2119" s="65"/>
      <c r="F2119" s="65"/>
      <c r="G2119" s="65"/>
      <c r="H2119" s="65"/>
      <c r="I2119" s="65"/>
      <c r="J2119" s="65"/>
      <c r="K2119" s="65"/>
      <c r="L2119" s="65"/>
      <c r="M2119" s="65"/>
      <c r="N2119" s="65"/>
      <c r="O2119" s="65"/>
      <c r="P2119" s="65"/>
      <c r="Q2119" s="65"/>
      <c r="R2119" s="65"/>
      <c r="S2119" s="65"/>
      <c r="AI2119" s="64"/>
    </row>
    <row r="2120" spans="1:35" ht="16.5">
      <c r="A2120" s="65"/>
      <c r="B2120" s="65"/>
      <c r="C2120" s="65"/>
      <c r="D2120" s="65"/>
      <c r="E2120" s="65"/>
      <c r="F2120" s="65"/>
      <c r="G2120" s="65"/>
      <c r="H2120" s="65"/>
      <c r="I2120" s="65"/>
      <c r="J2120" s="65"/>
      <c r="K2120" s="65"/>
      <c r="L2120" s="65"/>
      <c r="M2120" s="65"/>
      <c r="N2120" s="65"/>
      <c r="O2120" s="65"/>
      <c r="P2120" s="65"/>
      <c r="Q2120" s="65"/>
      <c r="R2120" s="65"/>
      <c r="S2120" s="65"/>
      <c r="AI2120" s="64"/>
    </row>
    <row r="2121" spans="1:35" ht="16.5">
      <c r="A2121" s="65"/>
      <c r="B2121" s="65"/>
      <c r="C2121" s="65"/>
      <c r="D2121" s="65"/>
      <c r="E2121" s="65"/>
      <c r="F2121" s="65"/>
      <c r="G2121" s="65"/>
      <c r="H2121" s="65"/>
      <c r="I2121" s="65"/>
      <c r="J2121" s="65"/>
      <c r="K2121" s="65"/>
      <c r="L2121" s="65"/>
      <c r="M2121" s="65"/>
      <c r="N2121" s="65"/>
      <c r="O2121" s="65"/>
      <c r="P2121" s="65"/>
      <c r="Q2121" s="65"/>
      <c r="R2121" s="65"/>
      <c r="S2121" s="65"/>
      <c r="AI2121" s="64"/>
    </row>
    <row r="2122" spans="1:35" ht="16.5">
      <c r="A2122" s="65"/>
      <c r="B2122" s="65"/>
      <c r="C2122" s="65"/>
      <c r="D2122" s="65"/>
      <c r="E2122" s="65"/>
      <c r="F2122" s="65"/>
      <c r="G2122" s="65"/>
      <c r="H2122" s="65"/>
      <c r="I2122" s="65"/>
      <c r="J2122" s="65"/>
      <c r="K2122" s="65"/>
      <c r="L2122" s="65"/>
      <c r="M2122" s="65"/>
      <c r="N2122" s="65"/>
      <c r="O2122" s="65"/>
      <c r="P2122" s="65"/>
      <c r="Q2122" s="65"/>
      <c r="R2122" s="65"/>
      <c r="S2122" s="65"/>
      <c r="AI2122" s="64"/>
    </row>
    <row r="2123" spans="1:35" ht="16.5">
      <c r="A2123" s="65"/>
      <c r="B2123" s="65"/>
      <c r="C2123" s="65"/>
      <c r="D2123" s="65"/>
      <c r="E2123" s="65"/>
      <c r="F2123" s="65"/>
      <c r="G2123" s="65"/>
      <c r="H2123" s="65"/>
      <c r="I2123" s="65"/>
      <c r="J2123" s="65"/>
      <c r="K2123" s="65"/>
      <c r="L2123" s="65"/>
      <c r="M2123" s="65"/>
      <c r="N2123" s="65"/>
      <c r="O2123" s="65"/>
      <c r="P2123" s="65"/>
      <c r="Q2123" s="65"/>
      <c r="R2123" s="65"/>
      <c r="S2123" s="65"/>
      <c r="AI2123" s="64"/>
    </row>
    <row r="2124" spans="1:35" ht="16.5">
      <c r="A2124" s="65"/>
      <c r="B2124" s="65"/>
      <c r="C2124" s="65"/>
      <c r="D2124" s="65"/>
      <c r="E2124" s="65"/>
      <c r="F2124" s="65"/>
      <c r="G2124" s="65"/>
      <c r="H2124" s="65"/>
      <c r="I2124" s="65"/>
      <c r="J2124" s="65"/>
      <c r="K2124" s="65"/>
      <c r="L2124" s="65"/>
      <c r="M2124" s="65"/>
      <c r="N2124" s="65"/>
      <c r="O2124" s="65"/>
      <c r="P2124" s="65"/>
      <c r="Q2124" s="65"/>
      <c r="R2124" s="65"/>
      <c r="S2124" s="65"/>
      <c r="AI2124" s="64"/>
    </row>
    <row r="2125" spans="1:35" ht="16.5">
      <c r="A2125" s="65"/>
      <c r="B2125" s="65"/>
      <c r="C2125" s="65"/>
      <c r="D2125" s="65"/>
      <c r="E2125" s="65"/>
      <c r="F2125" s="65"/>
      <c r="G2125" s="65"/>
      <c r="H2125" s="65"/>
      <c r="I2125" s="65"/>
      <c r="J2125" s="65"/>
      <c r="K2125" s="65"/>
      <c r="L2125" s="65"/>
      <c r="M2125" s="65"/>
      <c r="N2125" s="65"/>
      <c r="O2125" s="65"/>
      <c r="P2125" s="65"/>
      <c r="Q2125" s="65"/>
      <c r="R2125" s="65"/>
      <c r="S2125" s="65"/>
      <c r="AI2125" s="64"/>
    </row>
    <row r="2126" spans="1:35" ht="16.5">
      <c r="A2126" s="65"/>
      <c r="B2126" s="65"/>
      <c r="C2126" s="65"/>
      <c r="D2126" s="65"/>
      <c r="E2126" s="65"/>
      <c r="F2126" s="65"/>
      <c r="G2126" s="65"/>
      <c r="H2126" s="65"/>
      <c r="I2126" s="65"/>
      <c r="J2126" s="65"/>
      <c r="K2126" s="65"/>
      <c r="L2126" s="65"/>
      <c r="M2126" s="65"/>
      <c r="N2126" s="65"/>
      <c r="O2126" s="65"/>
      <c r="P2126" s="65"/>
      <c r="Q2126" s="65"/>
      <c r="R2126" s="65"/>
      <c r="S2126" s="65"/>
      <c r="AI2126" s="64"/>
    </row>
    <row r="2127" spans="1:35" ht="16.5">
      <c r="A2127" s="65"/>
      <c r="B2127" s="65"/>
      <c r="C2127" s="65"/>
      <c r="D2127" s="65"/>
      <c r="E2127" s="65"/>
      <c r="F2127" s="65"/>
      <c r="G2127" s="65"/>
      <c r="H2127" s="65"/>
      <c r="I2127" s="65"/>
      <c r="J2127" s="65"/>
      <c r="K2127" s="65"/>
      <c r="L2127" s="65"/>
      <c r="M2127" s="65"/>
      <c r="N2127" s="65"/>
      <c r="O2127" s="65"/>
      <c r="P2127" s="65"/>
      <c r="Q2127" s="65"/>
      <c r="R2127" s="65"/>
      <c r="S2127" s="65"/>
      <c r="AI2127" s="64"/>
    </row>
    <row r="2128" spans="1:35" ht="16.5">
      <c r="A2128" s="65"/>
      <c r="B2128" s="65"/>
      <c r="C2128" s="65"/>
      <c r="D2128" s="65"/>
      <c r="E2128" s="65"/>
      <c r="F2128" s="65"/>
      <c r="G2128" s="65"/>
      <c r="H2128" s="65"/>
      <c r="I2128" s="65"/>
      <c r="J2128" s="65"/>
      <c r="K2128" s="65"/>
      <c r="L2128" s="65"/>
      <c r="M2128" s="65"/>
      <c r="N2128" s="65"/>
      <c r="O2128" s="65"/>
      <c r="P2128" s="65"/>
      <c r="Q2128" s="65"/>
      <c r="R2128" s="65"/>
      <c r="S2128" s="65"/>
      <c r="AI2128" s="64"/>
    </row>
    <row r="2129" spans="1:35" ht="16.5">
      <c r="A2129" s="65"/>
      <c r="B2129" s="65"/>
      <c r="C2129" s="65"/>
      <c r="D2129" s="65"/>
      <c r="E2129" s="65"/>
      <c r="F2129" s="65"/>
      <c r="G2129" s="65"/>
      <c r="H2129" s="65"/>
      <c r="I2129" s="65"/>
      <c r="J2129" s="65"/>
      <c r="K2129" s="65"/>
      <c r="L2129" s="65"/>
      <c r="M2129" s="65"/>
      <c r="N2129" s="65"/>
      <c r="O2129" s="65"/>
      <c r="P2129" s="65"/>
      <c r="Q2129" s="65"/>
      <c r="R2129" s="65"/>
      <c r="S2129" s="65"/>
      <c r="AI2129" s="64"/>
    </row>
    <row r="2130" spans="1:35" ht="16.5">
      <c r="A2130" s="65"/>
      <c r="B2130" s="65"/>
      <c r="C2130" s="65"/>
      <c r="D2130" s="65"/>
      <c r="E2130" s="65"/>
      <c r="F2130" s="65"/>
      <c r="G2130" s="65"/>
      <c r="H2130" s="65"/>
      <c r="I2130" s="65"/>
      <c r="J2130" s="65"/>
      <c r="K2130" s="65"/>
      <c r="L2130" s="65"/>
      <c r="M2130" s="65"/>
      <c r="N2130" s="65"/>
      <c r="O2130" s="65"/>
      <c r="P2130" s="65"/>
      <c r="Q2130" s="65"/>
      <c r="R2130" s="65"/>
      <c r="S2130" s="65"/>
      <c r="AI2130" s="64"/>
    </row>
    <row r="2131" spans="1:35" ht="16.5">
      <c r="A2131" s="65"/>
      <c r="B2131" s="65"/>
      <c r="C2131" s="65"/>
      <c r="D2131" s="65"/>
      <c r="E2131" s="65"/>
      <c r="F2131" s="65"/>
      <c r="G2131" s="65"/>
      <c r="H2131" s="65"/>
      <c r="I2131" s="65"/>
      <c r="J2131" s="65"/>
      <c r="K2131" s="65"/>
      <c r="L2131" s="65"/>
      <c r="M2131" s="65"/>
      <c r="N2131" s="65"/>
      <c r="O2131" s="65"/>
      <c r="P2131" s="65"/>
      <c r="Q2131" s="65"/>
      <c r="R2131" s="65"/>
      <c r="S2131" s="65"/>
      <c r="AI2131" s="64"/>
    </row>
    <row r="2132" spans="1:35" ht="16.5">
      <c r="A2132" s="65"/>
      <c r="B2132" s="65"/>
      <c r="C2132" s="65"/>
      <c r="D2132" s="65"/>
      <c r="E2132" s="65"/>
      <c r="F2132" s="65"/>
      <c r="G2132" s="65"/>
      <c r="H2132" s="65"/>
      <c r="I2132" s="65"/>
      <c r="J2132" s="65"/>
      <c r="K2132" s="65"/>
      <c r="L2132" s="65"/>
      <c r="M2132" s="65"/>
      <c r="N2132" s="65"/>
      <c r="O2132" s="65"/>
      <c r="P2132" s="65"/>
      <c r="Q2132" s="65"/>
      <c r="R2132" s="65"/>
      <c r="S2132" s="65"/>
      <c r="AI2132" s="64"/>
    </row>
    <row r="2133" spans="1:35" ht="16.5">
      <c r="A2133" s="65"/>
      <c r="B2133" s="65"/>
      <c r="C2133" s="65"/>
      <c r="D2133" s="65"/>
      <c r="E2133" s="65"/>
      <c r="F2133" s="65"/>
      <c r="G2133" s="65"/>
      <c r="H2133" s="65"/>
      <c r="I2133" s="65"/>
      <c r="J2133" s="65"/>
      <c r="K2133" s="65"/>
      <c r="L2133" s="65"/>
      <c r="M2133" s="65"/>
      <c r="N2133" s="65"/>
      <c r="O2133" s="65"/>
      <c r="P2133" s="65"/>
      <c r="Q2133" s="65"/>
      <c r="R2133" s="65"/>
      <c r="S2133" s="65"/>
      <c r="AI2133" s="64"/>
    </row>
    <row r="2134" spans="1:35" ht="16.5">
      <c r="A2134" s="65"/>
      <c r="B2134" s="65"/>
      <c r="C2134" s="65"/>
      <c r="D2134" s="65"/>
      <c r="E2134" s="65"/>
      <c r="F2134" s="65"/>
      <c r="G2134" s="65"/>
      <c r="H2134" s="65"/>
      <c r="I2134" s="65"/>
      <c r="J2134" s="65"/>
      <c r="K2134" s="65"/>
      <c r="L2134" s="65"/>
      <c r="M2134" s="65"/>
      <c r="N2134" s="65"/>
      <c r="O2134" s="65"/>
      <c r="P2134" s="65"/>
      <c r="Q2134" s="65"/>
      <c r="R2134" s="65"/>
      <c r="S2134" s="65"/>
      <c r="AI2134" s="64"/>
    </row>
    <row r="2135" spans="1:35" ht="16.5">
      <c r="A2135" s="65"/>
      <c r="B2135" s="65"/>
      <c r="C2135" s="65"/>
      <c r="D2135" s="65"/>
      <c r="E2135" s="65"/>
      <c r="F2135" s="65"/>
      <c r="G2135" s="65"/>
      <c r="H2135" s="65"/>
      <c r="I2135" s="65"/>
      <c r="J2135" s="65"/>
      <c r="K2135" s="65"/>
      <c r="L2135" s="65"/>
      <c r="M2135" s="65"/>
      <c r="N2135" s="65"/>
      <c r="O2135" s="65"/>
      <c r="P2135" s="65"/>
      <c r="Q2135" s="65"/>
      <c r="R2135" s="65"/>
      <c r="S2135" s="65"/>
      <c r="AI2135" s="64"/>
    </row>
    <row r="2136" spans="1:35" ht="16.5">
      <c r="A2136" s="65"/>
      <c r="B2136" s="65"/>
      <c r="C2136" s="65"/>
      <c r="D2136" s="65"/>
      <c r="E2136" s="65"/>
      <c r="F2136" s="65"/>
      <c r="G2136" s="65"/>
      <c r="H2136" s="65"/>
      <c r="I2136" s="65"/>
      <c r="J2136" s="65"/>
      <c r="K2136" s="65"/>
      <c r="L2136" s="65"/>
      <c r="M2136" s="65"/>
      <c r="N2136" s="65"/>
      <c r="O2136" s="65"/>
      <c r="P2136" s="65"/>
      <c r="Q2136" s="65"/>
      <c r="R2136" s="65"/>
      <c r="S2136" s="65"/>
      <c r="AI2136" s="64"/>
    </row>
    <row r="2137" spans="1:35" ht="16.5">
      <c r="A2137" s="65"/>
      <c r="B2137" s="65"/>
      <c r="C2137" s="65"/>
      <c r="D2137" s="65"/>
      <c r="E2137" s="65"/>
      <c r="F2137" s="65"/>
      <c r="G2137" s="65"/>
      <c r="H2137" s="65"/>
      <c r="I2137" s="65"/>
      <c r="J2137" s="65"/>
      <c r="K2137" s="65"/>
      <c r="L2137" s="65"/>
      <c r="M2137" s="65"/>
      <c r="N2137" s="65"/>
      <c r="O2137" s="65"/>
      <c r="P2137" s="65"/>
      <c r="Q2137" s="65"/>
      <c r="R2137" s="65"/>
      <c r="S2137" s="65"/>
      <c r="AI2137" s="64"/>
    </row>
    <row r="2138" spans="1:35" ht="16.5">
      <c r="A2138" s="65"/>
      <c r="B2138" s="65"/>
      <c r="C2138" s="65"/>
      <c r="D2138" s="65"/>
      <c r="E2138" s="65"/>
      <c r="F2138" s="65"/>
      <c r="G2138" s="65"/>
      <c r="H2138" s="65"/>
      <c r="I2138" s="65"/>
      <c r="J2138" s="65"/>
      <c r="K2138" s="65"/>
      <c r="L2138" s="65"/>
      <c r="M2138" s="65"/>
      <c r="N2138" s="65"/>
      <c r="O2138" s="65"/>
      <c r="P2138" s="65"/>
      <c r="Q2138" s="65"/>
      <c r="R2138" s="65"/>
      <c r="S2138" s="65"/>
      <c r="AI2138" s="64"/>
    </row>
    <row r="2139" spans="1:35" ht="16.5">
      <c r="A2139" s="65"/>
      <c r="B2139" s="65"/>
      <c r="C2139" s="65"/>
      <c r="D2139" s="65"/>
      <c r="E2139" s="65"/>
      <c r="F2139" s="65"/>
      <c r="G2139" s="65"/>
      <c r="H2139" s="65"/>
      <c r="I2139" s="65"/>
      <c r="J2139" s="65"/>
      <c r="K2139" s="65"/>
      <c r="L2139" s="65"/>
      <c r="M2139" s="65"/>
      <c r="N2139" s="65"/>
      <c r="O2139" s="65"/>
      <c r="P2139" s="65"/>
      <c r="Q2139" s="65"/>
      <c r="R2139" s="65"/>
      <c r="S2139" s="65"/>
      <c r="AI2139" s="64"/>
    </row>
  </sheetData>
  <sheetProtection sheet="1" objects="1" scenarios="1" sort="0" autoFilter="0"/>
  <autoFilter ref="A1:S1"/>
  <phoneticPr fontId="0" type="noConversion"/>
  <conditionalFormatting sqref="P2:R25">
    <cfRule type="cellIs" dxfId="2" priority="11" operator="equal">
      <formula>"ERRO"</formula>
    </cfRule>
  </conditionalFormatting>
  <conditionalFormatting sqref="S2:S25">
    <cfRule type="cellIs" dxfId="1" priority="10" operator="equal">
      <formula>"SIM"</formula>
    </cfRule>
  </conditionalFormatting>
  <conditionalFormatting sqref="O2:O25">
    <cfRule type="cellIs" dxfId="0" priority="1" operator="equal">
      <formula>"ERRO"</formula>
    </cfRule>
  </conditionalFormatting>
  <dataValidations xWindow="649" yWindow="321" count="2">
    <dataValidation type="list" allowBlank="1" showInputMessage="1" showErrorMessage="1" sqref="C2140:C2149">
      <formula1>"BOV,BUB,SUI,OUTRA"</formula1>
    </dataValidation>
    <dataValidation type="whole" errorStyle="information" allowBlank="1" showInputMessage="1" showErrorMessage="1" errorTitle="Atenção" error="Use apenas números sem vírgulas ou ponto" promptTitle="Campo numérico" prompt="Utilize apenas valores inteiros" sqref="D2:N25">
      <formula1>0</formula1>
      <formula2>10000000000</formula2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"/>
  <sheetViews>
    <sheetView showGridLines="0" topLeftCell="A136" workbookViewId="0">
      <selection activeCell="R28" sqref="R28"/>
    </sheetView>
  </sheetViews>
  <sheetFormatPr defaultColWidth="8.85546875" defaultRowHeight="15"/>
  <sheetData/>
  <sheetProtection sheet="1" objects="1" scenarios="1"/>
  <phoneticPr fontId="0" type="noConversion"/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</sheetPr>
  <dimension ref="A1:AC4502"/>
  <sheetViews>
    <sheetView showGridLines="0" topLeftCell="B1" zoomScale="79" zoomScaleNormal="79" zoomScalePageLayoutView="79" workbookViewId="0">
      <selection activeCell="V52" sqref="V52"/>
    </sheetView>
  </sheetViews>
  <sheetFormatPr defaultRowHeight="15.75"/>
  <cols>
    <col min="1" max="1" width="9.140625" style="72"/>
    <col min="2" max="2" width="13.140625" style="72" customWidth="1"/>
    <col min="3" max="3" width="35.28515625" style="72" customWidth="1"/>
    <col min="4" max="4" width="17.85546875" style="81" customWidth="1"/>
    <col min="5" max="5" width="20" style="81" customWidth="1"/>
    <col min="6" max="7" width="11.85546875" style="81" customWidth="1"/>
    <col min="8" max="8" width="15.5703125" style="81" customWidth="1"/>
    <col min="9" max="9" width="16.7109375" style="81" customWidth="1"/>
    <col min="10" max="10" width="12.140625" style="82" customWidth="1"/>
    <col min="11" max="11" width="14" style="82" customWidth="1"/>
    <col min="12" max="12" width="13.28515625" style="82" customWidth="1"/>
    <col min="13" max="13" width="13.28515625" style="72" customWidth="1"/>
    <col min="14" max="14" width="17.140625" style="82" customWidth="1"/>
    <col min="15" max="15" width="17.85546875" style="82" customWidth="1"/>
    <col min="16" max="16" width="11.85546875" style="72" customWidth="1"/>
    <col min="17" max="19" width="12.42578125" style="72" customWidth="1"/>
    <col min="20" max="20" width="11" style="74" customWidth="1"/>
    <col min="21" max="21" width="10.42578125" style="72" customWidth="1"/>
    <col min="22" max="27" width="9.140625" style="72" customWidth="1"/>
    <col min="28" max="28" width="13.85546875" style="72" customWidth="1"/>
    <col min="29" max="52" width="9.140625" style="72" customWidth="1"/>
    <col min="53" max="16384" width="9.140625" style="72"/>
  </cols>
  <sheetData>
    <row r="1" spans="1:29" ht="93" customHeight="1">
      <c r="A1" s="49" t="s">
        <v>3463</v>
      </c>
      <c r="B1" s="167" t="s">
        <v>1418</v>
      </c>
      <c r="C1" s="171" t="s">
        <v>1396</v>
      </c>
      <c r="D1" s="169" t="s">
        <v>1501</v>
      </c>
      <c r="E1" s="68" t="s">
        <v>1502</v>
      </c>
      <c r="F1" s="66" t="s">
        <v>1496</v>
      </c>
      <c r="G1" s="66" t="s">
        <v>1497</v>
      </c>
      <c r="H1" s="86" t="s">
        <v>1494</v>
      </c>
      <c r="I1" s="86" t="s">
        <v>1491</v>
      </c>
      <c r="J1" s="86" t="s">
        <v>1490</v>
      </c>
      <c r="K1" s="66" t="s">
        <v>1492</v>
      </c>
      <c r="L1" s="66" t="s">
        <v>1498</v>
      </c>
      <c r="M1" s="69" t="s">
        <v>1493</v>
      </c>
      <c r="N1" s="88" t="s">
        <v>1503</v>
      </c>
      <c r="O1" s="165" t="s">
        <v>1504</v>
      </c>
      <c r="P1" s="70" t="s">
        <v>1409</v>
      </c>
      <c r="Q1" s="70" t="s">
        <v>1410</v>
      </c>
      <c r="R1" s="70" t="s">
        <v>1499</v>
      </c>
      <c r="S1" s="70" t="s">
        <v>1500</v>
      </c>
      <c r="T1" s="71" t="s">
        <v>1411</v>
      </c>
      <c r="AA1" s="89" t="s">
        <v>3463</v>
      </c>
      <c r="AB1" s="67" t="s">
        <v>1396</v>
      </c>
      <c r="AC1" s="67" t="s">
        <v>1399</v>
      </c>
    </row>
    <row r="2" spans="1:29" s="73" customFormat="1">
      <c r="A2" s="83" t="str">
        <f>ID_CONTROLES!$B$2</f>
        <v>RS</v>
      </c>
      <c r="B2" s="168" t="str">
        <f>ID_CONTROLES!$C$2</f>
        <v>2°</v>
      </c>
      <c r="C2" s="172" t="str">
        <f>HLOOKUP(A2,Municipios!1:2,2,FALSE)</f>
        <v>Aceguá</v>
      </c>
      <c r="D2" s="170"/>
      <c r="E2" s="78">
        <v>192</v>
      </c>
      <c r="F2" s="78">
        <v>10105</v>
      </c>
      <c r="G2" s="78">
        <v>76</v>
      </c>
      <c r="H2" s="179">
        <v>1991</v>
      </c>
      <c r="I2" s="78">
        <v>0</v>
      </c>
      <c r="J2" s="178">
        <f t="shared" ref="J2:J66" si="0">SUM(H2:I2)</f>
        <v>1991</v>
      </c>
      <c r="K2" s="79">
        <v>1</v>
      </c>
      <c r="L2" s="79">
        <v>0</v>
      </c>
      <c r="M2" s="76">
        <f>SUM(K2:L2)</f>
        <v>1</v>
      </c>
      <c r="N2" s="87">
        <f>SUM(K2+J2)</f>
        <v>1992</v>
      </c>
      <c r="O2" s="166">
        <f>SUM(N2+L2)</f>
        <v>1992</v>
      </c>
      <c r="P2" s="77" t="str">
        <f t="shared" ref="P2:P65" si="1">IF(E2&lt;=D2,0,"ERRO")</f>
        <v>ERRO</v>
      </c>
      <c r="Q2" s="77">
        <f>IF(H2&gt;F2,"ERRO",0)</f>
        <v>0</v>
      </c>
      <c r="R2" s="77">
        <f>IF(I2&gt;G2,"ERRO",0)</f>
        <v>0</v>
      </c>
      <c r="S2" s="77">
        <f>IF(H2+K2&gt;F2,"erro",0)</f>
        <v>0</v>
      </c>
      <c r="T2" s="75" t="str">
        <f>IF(AND(P2=0,Q2=0,R2=0,S2=0),"NÃO","SIM")</f>
        <v>SIM</v>
      </c>
      <c r="V2" s="73">
        <f>SUM(P2:Q2)</f>
        <v>0</v>
      </c>
      <c r="AA2" s="84" t="s">
        <v>3450</v>
      </c>
      <c r="AB2" s="84" t="s">
        <v>3492</v>
      </c>
      <c r="AC2" s="84">
        <v>1200013</v>
      </c>
    </row>
    <row r="3" spans="1:29" s="73" customFormat="1">
      <c r="A3" s="83" t="str">
        <f>ID_CONTROLES!$B$2</f>
        <v>RS</v>
      </c>
      <c r="B3" s="168" t="str">
        <f>ID_CONTROLES!$C$2</f>
        <v>2°</v>
      </c>
      <c r="C3" s="172" t="str">
        <f>HLOOKUP(A3,Municipios!3:4,2,FALSE)</f>
        <v>Água Santa</v>
      </c>
      <c r="D3" s="170"/>
      <c r="E3" s="78">
        <v>70</v>
      </c>
      <c r="F3" s="78">
        <v>1542</v>
      </c>
      <c r="G3" s="78">
        <v>0</v>
      </c>
      <c r="H3" s="179">
        <v>243</v>
      </c>
      <c r="I3" s="78">
        <v>0</v>
      </c>
      <c r="J3" s="178">
        <f t="shared" si="0"/>
        <v>243</v>
      </c>
      <c r="K3" s="79">
        <v>6</v>
      </c>
      <c r="L3" s="79">
        <v>1</v>
      </c>
      <c r="M3" s="76">
        <f t="shared" ref="M3:M66" si="2">SUM(K3:L3)</f>
        <v>7</v>
      </c>
      <c r="N3" s="87">
        <f t="shared" ref="N3:N66" si="3">SUM(K3+J3)</f>
        <v>249</v>
      </c>
      <c r="O3" s="166">
        <f t="shared" ref="O3:O66" si="4">SUM(N3+L3)</f>
        <v>250</v>
      </c>
      <c r="P3" s="77" t="str">
        <f t="shared" si="1"/>
        <v>ERRO</v>
      </c>
      <c r="Q3" s="77">
        <f t="shared" ref="Q3:Q66" si="5">IF(H3&gt;F3,"ERRO",0)</f>
        <v>0</v>
      </c>
      <c r="R3" s="77">
        <f t="shared" ref="R3:R66" si="6">IF(I3&gt;G3,"ERRO",0)</f>
        <v>0</v>
      </c>
      <c r="S3" s="77">
        <f t="shared" ref="S3:S66" si="7">IF(H3+K3&gt;F3,"erro",0)</f>
        <v>0</v>
      </c>
      <c r="T3" s="75" t="str">
        <f t="shared" ref="T3:T66" si="8">IF(AND(P3=0,Q3=0,R3=0,S3=0),"NÃO","SIM")</f>
        <v>SIM</v>
      </c>
      <c r="V3" s="73">
        <f t="shared" ref="V3:V66" si="9">SUM(P3:Q3)</f>
        <v>0</v>
      </c>
      <c r="AA3" s="84" t="s">
        <v>3450</v>
      </c>
      <c r="AB3" s="84" t="s">
        <v>3451</v>
      </c>
      <c r="AC3" s="84">
        <v>1200104</v>
      </c>
    </row>
    <row r="4" spans="1:29" s="73" customFormat="1">
      <c r="A4" s="83" t="str">
        <f>ID_CONTROLES!$B$2</f>
        <v>RS</v>
      </c>
      <c r="B4" s="168" t="str">
        <f>ID_CONTROLES!$C$2</f>
        <v>2°</v>
      </c>
      <c r="C4" s="172" t="str">
        <f>HLOOKUP(A4,Municipios!5:6,2,FALSE)</f>
        <v>Agudo</v>
      </c>
      <c r="D4" s="170"/>
      <c r="E4" s="78">
        <v>16</v>
      </c>
      <c r="F4" s="78">
        <v>1290</v>
      </c>
      <c r="G4" s="78">
        <v>0</v>
      </c>
      <c r="H4" s="179">
        <v>62</v>
      </c>
      <c r="I4" s="78">
        <v>0</v>
      </c>
      <c r="J4" s="178">
        <f t="shared" si="0"/>
        <v>62</v>
      </c>
      <c r="K4" s="79">
        <v>0</v>
      </c>
      <c r="L4" s="79">
        <v>0</v>
      </c>
      <c r="M4" s="76">
        <f t="shared" si="2"/>
        <v>0</v>
      </c>
      <c r="N4" s="87">
        <f t="shared" si="3"/>
        <v>62</v>
      </c>
      <c r="O4" s="166">
        <f t="shared" si="4"/>
        <v>62</v>
      </c>
      <c r="P4" s="77" t="str">
        <f t="shared" si="1"/>
        <v>ERRO</v>
      </c>
      <c r="Q4" s="77">
        <f t="shared" si="5"/>
        <v>0</v>
      </c>
      <c r="R4" s="77">
        <f t="shared" si="6"/>
        <v>0</v>
      </c>
      <c r="S4" s="77">
        <f t="shared" si="7"/>
        <v>0</v>
      </c>
      <c r="T4" s="75" t="str">
        <f t="shared" si="8"/>
        <v>SIM</v>
      </c>
      <c r="V4" s="73">
        <f t="shared" si="9"/>
        <v>0</v>
      </c>
      <c r="AA4" s="84" t="s">
        <v>3450</v>
      </c>
      <c r="AB4" s="84" t="s">
        <v>3593</v>
      </c>
      <c r="AC4" s="84">
        <v>1200179</v>
      </c>
    </row>
    <row r="5" spans="1:29" s="73" customFormat="1">
      <c r="A5" s="83" t="str">
        <f>ID_CONTROLES!$B$2</f>
        <v>RS</v>
      </c>
      <c r="B5" s="168" t="str">
        <f>ID_CONTROLES!$C$2</f>
        <v>2°</v>
      </c>
      <c r="C5" s="172" t="str">
        <f>HLOOKUP(A5,Municipios!7:8,2,FALSE)</f>
        <v>Ajuricaba</v>
      </c>
      <c r="D5" s="170"/>
      <c r="E5" s="78">
        <v>87</v>
      </c>
      <c r="F5" s="78">
        <v>1892</v>
      </c>
      <c r="G5" s="78">
        <v>3</v>
      </c>
      <c r="H5" s="179">
        <v>470</v>
      </c>
      <c r="I5" s="78">
        <v>0</v>
      </c>
      <c r="J5" s="178">
        <f t="shared" si="0"/>
        <v>470</v>
      </c>
      <c r="K5" s="79">
        <v>1</v>
      </c>
      <c r="L5" s="79">
        <v>0</v>
      </c>
      <c r="M5" s="76">
        <f t="shared" si="2"/>
        <v>1</v>
      </c>
      <c r="N5" s="87">
        <f t="shared" si="3"/>
        <v>471</v>
      </c>
      <c r="O5" s="166">
        <f t="shared" si="4"/>
        <v>471</v>
      </c>
      <c r="P5" s="77" t="str">
        <f t="shared" si="1"/>
        <v>ERRO</v>
      </c>
      <c r="Q5" s="77">
        <f t="shared" si="5"/>
        <v>0</v>
      </c>
      <c r="R5" s="77">
        <f t="shared" si="6"/>
        <v>0</v>
      </c>
      <c r="S5" s="77">
        <f t="shared" si="7"/>
        <v>0</v>
      </c>
      <c r="T5" s="75" t="str">
        <f t="shared" si="8"/>
        <v>SIM</v>
      </c>
      <c r="V5" s="73">
        <f t="shared" si="9"/>
        <v>0</v>
      </c>
      <c r="AA5" s="84" t="s">
        <v>3450</v>
      </c>
      <c r="AB5" s="84" t="s">
        <v>3643</v>
      </c>
      <c r="AC5" s="84">
        <v>1200252</v>
      </c>
    </row>
    <row r="6" spans="1:29" s="73" customFormat="1">
      <c r="A6" s="83" t="str">
        <f>ID_CONTROLES!$B$2</f>
        <v>RS</v>
      </c>
      <c r="B6" s="168" t="str">
        <f>ID_CONTROLES!$C$2</f>
        <v>2°</v>
      </c>
      <c r="C6" s="172" t="str">
        <f>HLOOKUP(A6,Municipios!9:10,2,FALSE)</f>
        <v>Alecrim</v>
      </c>
      <c r="D6" s="170"/>
      <c r="E6" s="78">
        <v>258</v>
      </c>
      <c r="F6" s="78">
        <v>3699</v>
      </c>
      <c r="G6" s="78">
        <v>0</v>
      </c>
      <c r="H6" s="179">
        <v>863</v>
      </c>
      <c r="I6" s="78">
        <v>0</v>
      </c>
      <c r="J6" s="178">
        <f t="shared" si="0"/>
        <v>863</v>
      </c>
      <c r="K6" s="79">
        <v>0</v>
      </c>
      <c r="L6" s="79">
        <v>0</v>
      </c>
      <c r="M6" s="76">
        <f t="shared" si="2"/>
        <v>0</v>
      </c>
      <c r="N6" s="87">
        <f t="shared" si="3"/>
        <v>863</v>
      </c>
      <c r="O6" s="166">
        <f t="shared" si="4"/>
        <v>863</v>
      </c>
      <c r="P6" s="77" t="str">
        <f t="shared" si="1"/>
        <v>ERRO</v>
      </c>
      <c r="Q6" s="77">
        <f t="shared" si="5"/>
        <v>0</v>
      </c>
      <c r="R6" s="77">
        <f t="shared" si="6"/>
        <v>0</v>
      </c>
      <c r="S6" s="77">
        <f t="shared" si="7"/>
        <v>0</v>
      </c>
      <c r="T6" s="75" t="str">
        <f t="shared" si="8"/>
        <v>SIM</v>
      </c>
      <c r="V6" s="73">
        <f t="shared" si="9"/>
        <v>0</v>
      </c>
      <c r="AA6" s="84" t="s">
        <v>3450</v>
      </c>
      <c r="AB6" s="84" t="s">
        <v>3694</v>
      </c>
      <c r="AC6" s="84">
        <v>1200328</v>
      </c>
    </row>
    <row r="7" spans="1:29" s="73" customFormat="1">
      <c r="A7" s="83" t="str">
        <f>ID_CONTROLES!$B$2</f>
        <v>RS</v>
      </c>
      <c r="B7" s="168" t="str">
        <f>ID_CONTROLES!$C$2</f>
        <v>2°</v>
      </c>
      <c r="C7" s="172" t="str">
        <f>HLOOKUP(A7,Municipios!11:12,2,FALSE)</f>
        <v>Alegrete</v>
      </c>
      <c r="D7" s="170"/>
      <c r="E7" s="78">
        <v>90</v>
      </c>
      <c r="F7" s="78">
        <v>37003</v>
      </c>
      <c r="G7" s="78">
        <v>151</v>
      </c>
      <c r="H7" s="179">
        <v>1215</v>
      </c>
      <c r="I7" s="78">
        <v>34</v>
      </c>
      <c r="J7" s="178">
        <f t="shared" si="0"/>
        <v>1249</v>
      </c>
      <c r="K7" s="78">
        <v>3</v>
      </c>
      <c r="L7" s="79">
        <v>2</v>
      </c>
      <c r="M7" s="76">
        <f t="shared" si="2"/>
        <v>5</v>
      </c>
      <c r="N7" s="87">
        <f t="shared" si="3"/>
        <v>1252</v>
      </c>
      <c r="O7" s="166">
        <f t="shared" si="4"/>
        <v>1254</v>
      </c>
      <c r="P7" s="77" t="str">
        <f t="shared" si="1"/>
        <v>ERRO</v>
      </c>
      <c r="Q7" s="77">
        <f t="shared" si="5"/>
        <v>0</v>
      </c>
      <c r="R7" s="77">
        <f t="shared" si="6"/>
        <v>0</v>
      </c>
      <c r="S7" s="77">
        <f t="shared" si="7"/>
        <v>0</v>
      </c>
      <c r="T7" s="75" t="str">
        <f t="shared" si="8"/>
        <v>SIM</v>
      </c>
      <c r="V7" s="73">
        <f t="shared" si="9"/>
        <v>0</v>
      </c>
      <c r="AA7" s="84" t="s">
        <v>3450</v>
      </c>
      <c r="AB7" s="84" t="s">
        <v>3745</v>
      </c>
      <c r="AC7" s="84">
        <v>1200344</v>
      </c>
    </row>
    <row r="8" spans="1:29" s="73" customFormat="1">
      <c r="A8" s="83" t="str">
        <f>ID_CONTROLES!$B$2</f>
        <v>RS</v>
      </c>
      <c r="B8" s="168" t="str">
        <f>ID_CONTROLES!$C$2</f>
        <v>2°</v>
      </c>
      <c r="C8" s="172" t="str">
        <f>HLOOKUP(A8,Municipios!13:14,2,FALSE)</f>
        <v>Alegria</v>
      </c>
      <c r="D8" s="170"/>
      <c r="E8" s="78">
        <v>27</v>
      </c>
      <c r="F8" s="78">
        <v>927</v>
      </c>
      <c r="G8" s="78">
        <v>0</v>
      </c>
      <c r="H8" s="179">
        <v>177</v>
      </c>
      <c r="I8" s="78">
        <v>0</v>
      </c>
      <c r="J8" s="178">
        <f t="shared" si="0"/>
        <v>177</v>
      </c>
      <c r="K8" s="79">
        <v>0</v>
      </c>
      <c r="L8" s="79">
        <v>0</v>
      </c>
      <c r="M8" s="76">
        <f t="shared" si="2"/>
        <v>0</v>
      </c>
      <c r="N8" s="87">
        <f t="shared" si="3"/>
        <v>177</v>
      </c>
      <c r="O8" s="166">
        <f t="shared" si="4"/>
        <v>177</v>
      </c>
      <c r="P8" s="77" t="str">
        <f t="shared" si="1"/>
        <v>ERRO</v>
      </c>
      <c r="Q8" s="77">
        <f t="shared" si="5"/>
        <v>0</v>
      </c>
      <c r="R8" s="77">
        <f t="shared" si="6"/>
        <v>0</v>
      </c>
      <c r="S8" s="77">
        <f t="shared" si="7"/>
        <v>0</v>
      </c>
      <c r="T8" s="75" t="str">
        <f t="shared" si="8"/>
        <v>SIM</v>
      </c>
      <c r="V8" s="73">
        <f t="shared" si="9"/>
        <v>0</v>
      </c>
      <c r="AA8" s="84" t="s">
        <v>3450</v>
      </c>
      <c r="AB8" s="84" t="s">
        <v>3453</v>
      </c>
      <c r="AC8" s="84">
        <v>1200385</v>
      </c>
    </row>
    <row r="9" spans="1:29" s="73" customFormat="1">
      <c r="A9" s="83" t="str">
        <f>ID_CONTROLES!$B$2</f>
        <v>RS</v>
      </c>
      <c r="B9" s="168" t="str">
        <f>ID_CONTROLES!$C$2</f>
        <v>2°</v>
      </c>
      <c r="C9" s="172" t="str">
        <f>HLOOKUP(A9,Municipios!15:16,2,FALSE)</f>
        <v>Almirante Tamandaré do Sul</v>
      </c>
      <c r="D9" s="170"/>
      <c r="E9" s="78">
        <v>30</v>
      </c>
      <c r="F9" s="78">
        <v>895</v>
      </c>
      <c r="G9" s="78">
        <v>0</v>
      </c>
      <c r="H9" s="179">
        <v>89</v>
      </c>
      <c r="I9" s="78">
        <v>0</v>
      </c>
      <c r="J9" s="178">
        <f t="shared" si="0"/>
        <v>89</v>
      </c>
      <c r="K9" s="78">
        <v>16</v>
      </c>
      <c r="L9" s="79">
        <v>0</v>
      </c>
      <c r="M9" s="76">
        <f t="shared" si="2"/>
        <v>16</v>
      </c>
      <c r="N9" s="87">
        <f t="shared" si="3"/>
        <v>105</v>
      </c>
      <c r="O9" s="166">
        <f t="shared" si="4"/>
        <v>105</v>
      </c>
      <c r="P9" s="77" t="str">
        <f t="shared" si="1"/>
        <v>ERRO</v>
      </c>
      <c r="Q9" s="77">
        <f t="shared" si="5"/>
        <v>0</v>
      </c>
      <c r="R9" s="77">
        <f t="shared" si="6"/>
        <v>0</v>
      </c>
      <c r="S9" s="77">
        <f t="shared" si="7"/>
        <v>0</v>
      </c>
      <c r="T9" s="75" t="str">
        <f t="shared" si="8"/>
        <v>SIM</v>
      </c>
      <c r="V9" s="73">
        <f t="shared" si="9"/>
        <v>0</v>
      </c>
      <c r="AA9" s="84" t="s">
        <v>3450</v>
      </c>
      <c r="AB9" s="84" t="s">
        <v>3843</v>
      </c>
      <c r="AC9" s="84">
        <v>1200393</v>
      </c>
    </row>
    <row r="10" spans="1:29" s="73" customFormat="1">
      <c r="A10" s="83" t="str">
        <f>ID_CONTROLES!$B$2</f>
        <v>RS</v>
      </c>
      <c r="B10" s="168" t="str">
        <f>ID_CONTROLES!$C$2</f>
        <v>2°</v>
      </c>
      <c r="C10" s="172" t="str">
        <f>HLOOKUP(A10,Municipios!17:18,2,FALSE)</f>
        <v>Alpestre</v>
      </c>
      <c r="D10" s="170"/>
      <c r="E10" s="78">
        <v>195</v>
      </c>
      <c r="F10" s="78">
        <v>2884</v>
      </c>
      <c r="G10" s="78">
        <v>11</v>
      </c>
      <c r="H10" s="179">
        <v>491</v>
      </c>
      <c r="I10" s="78">
        <v>0</v>
      </c>
      <c r="J10" s="178">
        <f t="shared" si="0"/>
        <v>491</v>
      </c>
      <c r="K10" s="78">
        <v>25</v>
      </c>
      <c r="L10" s="79">
        <v>0</v>
      </c>
      <c r="M10" s="76">
        <f t="shared" si="2"/>
        <v>25</v>
      </c>
      <c r="N10" s="87">
        <f t="shared" si="3"/>
        <v>516</v>
      </c>
      <c r="O10" s="166">
        <f t="shared" si="4"/>
        <v>516</v>
      </c>
      <c r="P10" s="77" t="str">
        <f t="shared" si="1"/>
        <v>ERRO</v>
      </c>
      <c r="Q10" s="77">
        <f t="shared" si="5"/>
        <v>0</v>
      </c>
      <c r="R10" s="77">
        <f t="shared" si="6"/>
        <v>0</v>
      </c>
      <c r="S10" s="77">
        <f t="shared" si="7"/>
        <v>0</v>
      </c>
      <c r="T10" s="75" t="str">
        <f t="shared" si="8"/>
        <v>SIM</v>
      </c>
      <c r="V10" s="73">
        <f t="shared" si="9"/>
        <v>0</v>
      </c>
      <c r="AA10" s="84" t="s">
        <v>3450</v>
      </c>
      <c r="AB10" s="84" t="s">
        <v>3892</v>
      </c>
      <c r="AC10" s="84">
        <v>1200427</v>
      </c>
    </row>
    <row r="11" spans="1:29" s="73" customFormat="1">
      <c r="A11" s="83" t="str">
        <f>ID_CONTROLES!$B$2</f>
        <v>RS</v>
      </c>
      <c r="B11" s="168" t="str">
        <f>ID_CONTROLES!$C$2</f>
        <v>2°</v>
      </c>
      <c r="C11" s="172" t="str">
        <f>HLOOKUP(A11,Municipios!19:20,2,FALSE)</f>
        <v>Alto Alegre</v>
      </c>
      <c r="D11" s="170"/>
      <c r="E11" s="78">
        <v>32</v>
      </c>
      <c r="F11" s="78">
        <v>649</v>
      </c>
      <c r="G11" s="78">
        <v>0</v>
      </c>
      <c r="H11" s="179">
        <v>210</v>
      </c>
      <c r="I11" s="78">
        <v>0</v>
      </c>
      <c r="J11" s="178">
        <f t="shared" si="0"/>
        <v>210</v>
      </c>
      <c r="K11" s="79">
        <v>3</v>
      </c>
      <c r="L11" s="79">
        <v>11</v>
      </c>
      <c r="M11" s="76">
        <f t="shared" si="2"/>
        <v>14</v>
      </c>
      <c r="N11" s="87">
        <f t="shared" si="3"/>
        <v>213</v>
      </c>
      <c r="O11" s="166">
        <f t="shared" si="4"/>
        <v>224</v>
      </c>
      <c r="P11" s="77" t="str">
        <f t="shared" si="1"/>
        <v>ERRO</v>
      </c>
      <c r="Q11" s="77">
        <f t="shared" si="5"/>
        <v>0</v>
      </c>
      <c r="R11" s="77">
        <f t="shared" si="6"/>
        <v>0</v>
      </c>
      <c r="S11" s="77">
        <f t="shared" si="7"/>
        <v>0</v>
      </c>
      <c r="T11" s="75" t="str">
        <f t="shared" si="8"/>
        <v>SIM</v>
      </c>
      <c r="V11" s="73">
        <f t="shared" si="9"/>
        <v>0</v>
      </c>
      <c r="AA11" s="84" t="s">
        <v>3450</v>
      </c>
      <c r="AB11" s="84" t="s">
        <v>3455</v>
      </c>
      <c r="AC11" s="84">
        <v>1200500</v>
      </c>
    </row>
    <row r="12" spans="1:29" s="73" customFormat="1">
      <c r="A12" s="83" t="str">
        <f>ID_CONTROLES!$B$2</f>
        <v>RS</v>
      </c>
      <c r="B12" s="168" t="str">
        <f>ID_CONTROLES!$C$2</f>
        <v>2°</v>
      </c>
      <c r="C12" s="172" t="str">
        <f>HLOOKUP(A12,Municipios!21:22,2,FALSE)</f>
        <v>Alto Feliz</v>
      </c>
      <c r="D12" s="170"/>
      <c r="E12" s="78">
        <v>28</v>
      </c>
      <c r="F12" s="78">
        <v>766</v>
      </c>
      <c r="G12" s="78">
        <v>0</v>
      </c>
      <c r="H12" s="179">
        <v>76</v>
      </c>
      <c r="I12" s="78">
        <v>0</v>
      </c>
      <c r="J12" s="178">
        <f t="shared" si="0"/>
        <v>76</v>
      </c>
      <c r="K12" s="79">
        <v>0</v>
      </c>
      <c r="L12" s="79">
        <v>0</v>
      </c>
      <c r="M12" s="76">
        <f t="shared" si="2"/>
        <v>0</v>
      </c>
      <c r="N12" s="87">
        <f t="shared" si="3"/>
        <v>76</v>
      </c>
      <c r="O12" s="166">
        <f t="shared" si="4"/>
        <v>76</v>
      </c>
      <c r="P12" s="77" t="str">
        <f t="shared" si="1"/>
        <v>ERRO</v>
      </c>
      <c r="Q12" s="77">
        <f t="shared" si="5"/>
        <v>0</v>
      </c>
      <c r="R12" s="77">
        <f t="shared" si="6"/>
        <v>0</v>
      </c>
      <c r="S12" s="77">
        <f t="shared" si="7"/>
        <v>0</v>
      </c>
      <c r="T12" s="75" t="str">
        <f t="shared" si="8"/>
        <v>SIM</v>
      </c>
      <c r="V12" s="73">
        <f t="shared" si="9"/>
        <v>0</v>
      </c>
      <c r="AA12" s="84" t="s">
        <v>3450</v>
      </c>
      <c r="AB12" s="84" t="s">
        <v>3983</v>
      </c>
      <c r="AC12" s="84">
        <v>1200609</v>
      </c>
    </row>
    <row r="13" spans="1:29" s="73" customFormat="1">
      <c r="A13" s="83" t="str">
        <f>ID_CONTROLES!$B$2</f>
        <v>RS</v>
      </c>
      <c r="B13" s="168" t="str">
        <f>ID_CONTROLES!$C$2</f>
        <v>2°</v>
      </c>
      <c r="C13" s="172" t="str">
        <f>HLOOKUP(A13,Municipios!23:24,2,FALSE)</f>
        <v>Alvorada</v>
      </c>
      <c r="D13" s="170"/>
      <c r="E13" s="78">
        <v>2</v>
      </c>
      <c r="F13" s="78">
        <v>96</v>
      </c>
      <c r="G13" s="78">
        <v>0</v>
      </c>
      <c r="H13" s="179">
        <v>56</v>
      </c>
      <c r="I13" s="78">
        <v>0</v>
      </c>
      <c r="J13" s="178">
        <f t="shared" si="0"/>
        <v>56</v>
      </c>
      <c r="K13" s="79">
        <v>0</v>
      </c>
      <c r="L13" s="79">
        <v>0</v>
      </c>
      <c r="M13" s="76">
        <f t="shared" si="2"/>
        <v>0</v>
      </c>
      <c r="N13" s="87">
        <f t="shared" si="3"/>
        <v>56</v>
      </c>
      <c r="O13" s="166">
        <f t="shared" si="4"/>
        <v>56</v>
      </c>
      <c r="P13" s="77" t="str">
        <f t="shared" si="1"/>
        <v>ERRO</v>
      </c>
      <c r="Q13" s="77">
        <f t="shared" si="5"/>
        <v>0</v>
      </c>
      <c r="R13" s="77">
        <f t="shared" si="6"/>
        <v>0</v>
      </c>
      <c r="S13" s="77">
        <f t="shared" si="7"/>
        <v>0</v>
      </c>
      <c r="T13" s="75" t="str">
        <f t="shared" si="8"/>
        <v>SIM</v>
      </c>
      <c r="V13" s="73">
        <f t="shared" si="9"/>
        <v>0</v>
      </c>
      <c r="AA13" s="84" t="s">
        <v>3467</v>
      </c>
      <c r="AB13" s="84" t="s">
        <v>3493</v>
      </c>
      <c r="AC13" s="84">
        <v>2700102</v>
      </c>
    </row>
    <row r="14" spans="1:29" s="73" customFormat="1">
      <c r="A14" s="83" t="str">
        <f>ID_CONTROLES!$B$2</f>
        <v>RS</v>
      </c>
      <c r="B14" s="168" t="str">
        <f>ID_CONTROLES!$C$2</f>
        <v>2°</v>
      </c>
      <c r="C14" s="172" t="str">
        <f>HLOOKUP(A14,Municipios!25:26,2,FALSE)</f>
        <v>Amaral Ferrador</v>
      </c>
      <c r="D14" s="170"/>
      <c r="E14" s="78">
        <v>56</v>
      </c>
      <c r="F14" s="78">
        <v>1936</v>
      </c>
      <c r="G14" s="78">
        <v>49</v>
      </c>
      <c r="H14" s="179">
        <v>183</v>
      </c>
      <c r="I14" s="78">
        <v>0</v>
      </c>
      <c r="J14" s="178">
        <f t="shared" si="0"/>
        <v>183</v>
      </c>
      <c r="K14" s="79">
        <v>0</v>
      </c>
      <c r="L14" s="79">
        <v>0</v>
      </c>
      <c r="M14" s="76">
        <f t="shared" si="2"/>
        <v>0</v>
      </c>
      <c r="N14" s="87">
        <f t="shared" si="3"/>
        <v>183</v>
      </c>
      <c r="O14" s="166">
        <f t="shared" si="4"/>
        <v>183</v>
      </c>
      <c r="P14" s="77" t="str">
        <f t="shared" si="1"/>
        <v>ERRO</v>
      </c>
      <c r="Q14" s="77">
        <f t="shared" si="5"/>
        <v>0</v>
      </c>
      <c r="R14" s="77">
        <f t="shared" si="6"/>
        <v>0</v>
      </c>
      <c r="S14" s="77">
        <f t="shared" si="7"/>
        <v>0</v>
      </c>
      <c r="T14" s="75" t="str">
        <f t="shared" si="8"/>
        <v>SIM</v>
      </c>
      <c r="V14" s="73">
        <f t="shared" si="9"/>
        <v>0</v>
      </c>
      <c r="AA14" s="84" t="s">
        <v>3467</v>
      </c>
      <c r="AB14" s="84" t="s">
        <v>3544</v>
      </c>
      <c r="AC14" s="84">
        <v>2700300</v>
      </c>
    </row>
    <row r="15" spans="1:29" s="73" customFormat="1">
      <c r="A15" s="83" t="str">
        <f>ID_CONTROLES!$B$2</f>
        <v>RS</v>
      </c>
      <c r="B15" s="168" t="str">
        <f>ID_CONTROLES!$C$2</f>
        <v>2°</v>
      </c>
      <c r="C15" s="172" t="str">
        <f>HLOOKUP(A15,Municipios!27:28,2,FALSE)</f>
        <v>Ametista do Sul</v>
      </c>
      <c r="D15" s="170"/>
      <c r="E15" s="78">
        <v>4</v>
      </c>
      <c r="F15" s="78">
        <v>645</v>
      </c>
      <c r="G15" s="78">
        <v>0</v>
      </c>
      <c r="H15" s="179">
        <v>15</v>
      </c>
      <c r="I15" s="78">
        <v>0</v>
      </c>
      <c r="J15" s="178">
        <f t="shared" si="0"/>
        <v>15</v>
      </c>
      <c r="K15" s="79">
        <v>0</v>
      </c>
      <c r="L15" s="79">
        <v>0</v>
      </c>
      <c r="M15" s="76">
        <f t="shared" si="2"/>
        <v>0</v>
      </c>
      <c r="N15" s="87">
        <f t="shared" si="3"/>
        <v>15</v>
      </c>
      <c r="O15" s="166">
        <f t="shared" si="4"/>
        <v>15</v>
      </c>
      <c r="P15" s="77" t="str">
        <f t="shared" si="1"/>
        <v>ERRO</v>
      </c>
      <c r="Q15" s="77">
        <f t="shared" si="5"/>
        <v>0</v>
      </c>
      <c r="R15" s="77">
        <f t="shared" si="6"/>
        <v>0</v>
      </c>
      <c r="S15" s="77">
        <f t="shared" si="7"/>
        <v>0</v>
      </c>
      <c r="T15" s="75" t="str">
        <f t="shared" si="8"/>
        <v>SIM</v>
      </c>
      <c r="V15" s="73">
        <f t="shared" si="9"/>
        <v>0</v>
      </c>
      <c r="AA15" s="84" t="s">
        <v>3467</v>
      </c>
      <c r="AB15" s="84" t="s">
        <v>3594</v>
      </c>
      <c r="AC15" s="84">
        <v>2700508</v>
      </c>
    </row>
    <row r="16" spans="1:29" s="73" customFormat="1">
      <c r="A16" s="83" t="str">
        <f>ID_CONTROLES!$B$2</f>
        <v>RS</v>
      </c>
      <c r="B16" s="168" t="str">
        <f>ID_CONTROLES!$C$2</f>
        <v>2°</v>
      </c>
      <c r="C16" s="172" t="str">
        <f>HLOOKUP(A16,Municipios!29:30,2,FALSE)</f>
        <v>André da Rocha</v>
      </c>
      <c r="D16" s="170"/>
      <c r="E16" s="78">
        <v>15</v>
      </c>
      <c r="F16" s="78">
        <v>1255</v>
      </c>
      <c r="G16" s="78">
        <v>2</v>
      </c>
      <c r="H16" s="179">
        <v>189</v>
      </c>
      <c r="I16" s="78">
        <v>0</v>
      </c>
      <c r="J16" s="178">
        <f t="shared" si="0"/>
        <v>189</v>
      </c>
      <c r="K16" s="79">
        <v>0</v>
      </c>
      <c r="L16" s="79">
        <v>0</v>
      </c>
      <c r="M16" s="76">
        <f t="shared" si="2"/>
        <v>0</v>
      </c>
      <c r="N16" s="87">
        <f t="shared" si="3"/>
        <v>189</v>
      </c>
      <c r="O16" s="166">
        <f t="shared" si="4"/>
        <v>189</v>
      </c>
      <c r="P16" s="77" t="str">
        <f t="shared" si="1"/>
        <v>ERRO</v>
      </c>
      <c r="Q16" s="77">
        <f t="shared" si="5"/>
        <v>0</v>
      </c>
      <c r="R16" s="77">
        <f t="shared" si="6"/>
        <v>0</v>
      </c>
      <c r="S16" s="77">
        <f t="shared" si="7"/>
        <v>0</v>
      </c>
      <c r="T16" s="75" t="str">
        <f t="shared" si="8"/>
        <v>SIM</v>
      </c>
      <c r="V16" s="73">
        <f t="shared" si="9"/>
        <v>0</v>
      </c>
      <c r="AA16" s="84" t="s">
        <v>3467</v>
      </c>
      <c r="AB16" s="84" t="s">
        <v>3644</v>
      </c>
      <c r="AC16" s="84">
        <v>2700706</v>
      </c>
    </row>
    <row r="17" spans="1:29" s="73" customFormat="1">
      <c r="A17" s="83" t="str">
        <f>ID_CONTROLES!$B$2</f>
        <v>RS</v>
      </c>
      <c r="B17" s="168" t="str">
        <f>ID_CONTROLES!$C$2</f>
        <v>2°</v>
      </c>
      <c r="C17" s="172" t="str">
        <f>HLOOKUP(A17,Municipios!31:32,2,FALSE)</f>
        <v>Anta Gorda</v>
      </c>
      <c r="D17" s="170"/>
      <c r="E17" s="78">
        <v>85</v>
      </c>
      <c r="F17" s="78">
        <v>1945</v>
      </c>
      <c r="G17" s="78">
        <v>0</v>
      </c>
      <c r="H17" s="179">
        <v>414</v>
      </c>
      <c r="I17" s="78">
        <v>0</v>
      </c>
      <c r="J17" s="178">
        <f t="shared" si="0"/>
        <v>414</v>
      </c>
      <c r="K17" s="79">
        <v>0</v>
      </c>
      <c r="L17" s="79">
        <v>0</v>
      </c>
      <c r="M17" s="76">
        <f t="shared" si="2"/>
        <v>0</v>
      </c>
      <c r="N17" s="87">
        <f t="shared" si="3"/>
        <v>414</v>
      </c>
      <c r="O17" s="166">
        <f t="shared" si="4"/>
        <v>414</v>
      </c>
      <c r="P17" s="77" t="str">
        <f t="shared" si="1"/>
        <v>ERRO</v>
      </c>
      <c r="Q17" s="77">
        <f t="shared" si="5"/>
        <v>0</v>
      </c>
      <c r="R17" s="77">
        <f t="shared" si="6"/>
        <v>0</v>
      </c>
      <c r="S17" s="77">
        <f t="shared" si="7"/>
        <v>0</v>
      </c>
      <c r="T17" s="75" t="str">
        <f t="shared" si="8"/>
        <v>SIM</v>
      </c>
      <c r="V17" s="73">
        <f t="shared" si="9"/>
        <v>0</v>
      </c>
      <c r="AA17" s="84" t="s">
        <v>3467</v>
      </c>
      <c r="AB17" s="84" t="s">
        <v>3695</v>
      </c>
      <c r="AC17" s="84">
        <v>2700904</v>
      </c>
    </row>
    <row r="18" spans="1:29" s="73" customFormat="1">
      <c r="A18" s="83" t="str">
        <f>ID_CONTROLES!$B$2</f>
        <v>RS</v>
      </c>
      <c r="B18" s="168" t="str">
        <f>ID_CONTROLES!$C$2</f>
        <v>2°</v>
      </c>
      <c r="C18" s="172" t="str">
        <f>HLOOKUP(A18,Municipios!33:34,2,FALSE)</f>
        <v>Antônio Prado</v>
      </c>
      <c r="D18" s="170"/>
      <c r="E18" s="78">
        <v>187</v>
      </c>
      <c r="F18" s="78">
        <v>2699</v>
      </c>
      <c r="G18" s="78">
        <v>0</v>
      </c>
      <c r="H18" s="179">
        <v>579</v>
      </c>
      <c r="I18" s="78">
        <v>0</v>
      </c>
      <c r="J18" s="178">
        <f t="shared" si="0"/>
        <v>579</v>
      </c>
      <c r="K18" s="79">
        <v>2</v>
      </c>
      <c r="L18" s="79">
        <v>5</v>
      </c>
      <c r="M18" s="76">
        <f t="shared" si="2"/>
        <v>7</v>
      </c>
      <c r="N18" s="87">
        <f t="shared" si="3"/>
        <v>581</v>
      </c>
      <c r="O18" s="166">
        <f t="shared" si="4"/>
        <v>586</v>
      </c>
      <c r="P18" s="77" t="str">
        <f t="shared" si="1"/>
        <v>ERRO</v>
      </c>
      <c r="Q18" s="77">
        <f t="shared" si="5"/>
        <v>0</v>
      </c>
      <c r="R18" s="77">
        <f t="shared" si="6"/>
        <v>0</v>
      </c>
      <c r="S18" s="77">
        <f t="shared" si="7"/>
        <v>0</v>
      </c>
      <c r="T18" s="75" t="str">
        <f t="shared" si="8"/>
        <v>SIM</v>
      </c>
      <c r="V18" s="73">
        <f t="shared" si="9"/>
        <v>0</v>
      </c>
      <c r="AA18" s="84" t="s">
        <v>3467</v>
      </c>
      <c r="AB18" s="84" t="s">
        <v>3746</v>
      </c>
      <c r="AC18" s="84">
        <v>2701100</v>
      </c>
    </row>
    <row r="19" spans="1:29" s="73" customFormat="1">
      <c r="A19" s="83" t="str">
        <f>ID_CONTROLES!$B$2</f>
        <v>RS</v>
      </c>
      <c r="B19" s="168" t="str">
        <f>ID_CONTROLES!$C$2</f>
        <v>2°</v>
      </c>
      <c r="C19" s="172" t="str">
        <f>HLOOKUP(A19,Municipios!35:36,2,FALSE)</f>
        <v>Arambaré</v>
      </c>
      <c r="D19" s="170"/>
      <c r="E19" s="78">
        <v>8</v>
      </c>
      <c r="F19" s="78">
        <v>1356</v>
      </c>
      <c r="G19" s="78">
        <v>0</v>
      </c>
      <c r="H19" s="179">
        <v>225</v>
      </c>
      <c r="I19" s="78">
        <v>0</v>
      </c>
      <c r="J19" s="178">
        <f t="shared" si="0"/>
        <v>225</v>
      </c>
      <c r="K19" s="79">
        <v>1</v>
      </c>
      <c r="L19" s="79">
        <v>26</v>
      </c>
      <c r="M19" s="76">
        <f t="shared" si="2"/>
        <v>27</v>
      </c>
      <c r="N19" s="87">
        <f t="shared" si="3"/>
        <v>226</v>
      </c>
      <c r="O19" s="166">
        <f t="shared" si="4"/>
        <v>252</v>
      </c>
      <c r="P19" s="77" t="str">
        <f t="shared" si="1"/>
        <v>ERRO</v>
      </c>
      <c r="Q19" s="77">
        <f t="shared" si="5"/>
        <v>0</v>
      </c>
      <c r="R19" s="77">
        <f t="shared" si="6"/>
        <v>0</v>
      </c>
      <c r="S19" s="77">
        <f t="shared" si="7"/>
        <v>0</v>
      </c>
      <c r="T19" s="75" t="str">
        <f t="shared" si="8"/>
        <v>SIM</v>
      </c>
      <c r="V19" s="73">
        <f t="shared" si="9"/>
        <v>0</v>
      </c>
      <c r="AA19" s="84" t="s">
        <v>3467</v>
      </c>
      <c r="AB19" s="84" t="s">
        <v>3794</v>
      </c>
      <c r="AC19" s="84">
        <v>2701308</v>
      </c>
    </row>
    <row r="20" spans="1:29" s="73" customFormat="1">
      <c r="A20" s="83" t="str">
        <f>ID_CONTROLES!$B$2</f>
        <v>RS</v>
      </c>
      <c r="B20" s="168" t="str">
        <f>ID_CONTROLES!$C$2</f>
        <v>2°</v>
      </c>
      <c r="C20" s="172" t="str">
        <f>HLOOKUP(A20,Municipios!37:38,2,FALSE)</f>
        <v>Araricá</v>
      </c>
      <c r="D20" s="170"/>
      <c r="E20" s="78">
        <v>10</v>
      </c>
      <c r="F20" s="78">
        <v>154</v>
      </c>
      <c r="G20" s="78">
        <v>0</v>
      </c>
      <c r="H20" s="179">
        <v>25</v>
      </c>
      <c r="I20" s="78">
        <v>0</v>
      </c>
      <c r="J20" s="178">
        <f t="shared" si="0"/>
        <v>25</v>
      </c>
      <c r="K20" s="79">
        <v>0</v>
      </c>
      <c r="L20" s="79">
        <v>0</v>
      </c>
      <c r="M20" s="76">
        <f t="shared" si="2"/>
        <v>0</v>
      </c>
      <c r="N20" s="87">
        <f t="shared" si="3"/>
        <v>25</v>
      </c>
      <c r="O20" s="166">
        <f t="shared" si="4"/>
        <v>25</v>
      </c>
      <c r="P20" s="77" t="str">
        <f t="shared" si="1"/>
        <v>ERRO</v>
      </c>
      <c r="Q20" s="77">
        <f t="shared" si="5"/>
        <v>0</v>
      </c>
      <c r="R20" s="77">
        <f t="shared" si="6"/>
        <v>0</v>
      </c>
      <c r="S20" s="77">
        <f t="shared" si="7"/>
        <v>0</v>
      </c>
      <c r="T20" s="75" t="str">
        <f t="shared" si="8"/>
        <v>SIM</v>
      </c>
      <c r="V20" s="73">
        <f t="shared" si="9"/>
        <v>0</v>
      </c>
      <c r="AA20" s="84" t="s">
        <v>3467</v>
      </c>
      <c r="AB20" s="84" t="s">
        <v>3844</v>
      </c>
      <c r="AC20" s="84">
        <v>2701407</v>
      </c>
    </row>
    <row r="21" spans="1:29" s="73" customFormat="1">
      <c r="A21" s="83" t="str">
        <f>ID_CONTROLES!$B$2</f>
        <v>RS</v>
      </c>
      <c r="B21" s="168" t="str">
        <f>ID_CONTROLES!$C$2</f>
        <v>2°</v>
      </c>
      <c r="C21" s="172" t="str">
        <f>HLOOKUP(A21,Municipios!39:40,2,FALSE)</f>
        <v>Aratiba</v>
      </c>
      <c r="D21" s="170"/>
      <c r="E21" s="78">
        <v>279</v>
      </c>
      <c r="F21" s="78">
        <v>4773</v>
      </c>
      <c r="G21" s="78">
        <v>0</v>
      </c>
      <c r="H21" s="179">
        <v>1040</v>
      </c>
      <c r="I21" s="78">
        <v>0</v>
      </c>
      <c r="J21" s="178">
        <f t="shared" si="0"/>
        <v>1040</v>
      </c>
      <c r="K21" s="79">
        <v>0</v>
      </c>
      <c r="L21" s="79">
        <v>0</v>
      </c>
      <c r="M21" s="76">
        <f t="shared" si="2"/>
        <v>0</v>
      </c>
      <c r="N21" s="87">
        <f t="shared" si="3"/>
        <v>1040</v>
      </c>
      <c r="O21" s="166">
        <f t="shared" si="4"/>
        <v>1040</v>
      </c>
      <c r="P21" s="77" t="str">
        <f t="shared" si="1"/>
        <v>ERRO</v>
      </c>
      <c r="Q21" s="77">
        <f t="shared" si="5"/>
        <v>0</v>
      </c>
      <c r="R21" s="77">
        <f t="shared" si="6"/>
        <v>0</v>
      </c>
      <c r="S21" s="77">
        <f t="shared" si="7"/>
        <v>0</v>
      </c>
      <c r="T21" s="75" t="str">
        <f t="shared" si="8"/>
        <v>SIM</v>
      </c>
      <c r="V21" s="73">
        <f t="shared" si="9"/>
        <v>0</v>
      </c>
      <c r="AA21" s="84" t="s">
        <v>3467</v>
      </c>
      <c r="AB21" s="84" t="s">
        <v>3893</v>
      </c>
      <c r="AC21" s="84">
        <v>2701605</v>
      </c>
    </row>
    <row r="22" spans="1:29" s="73" customFormat="1">
      <c r="A22" s="83" t="str">
        <f>ID_CONTROLES!$B$2</f>
        <v>RS</v>
      </c>
      <c r="B22" s="168" t="str">
        <f>ID_CONTROLES!$C$2</f>
        <v>2°</v>
      </c>
      <c r="C22" s="172" t="str">
        <f>HLOOKUP(A22,Municipios!41:42,2,FALSE)</f>
        <v>Arroio do Meio</v>
      </c>
      <c r="D22" s="170"/>
      <c r="E22" s="78">
        <v>189</v>
      </c>
      <c r="F22" s="78">
        <v>2318</v>
      </c>
      <c r="G22" s="78">
        <v>0</v>
      </c>
      <c r="H22" s="179">
        <v>506</v>
      </c>
      <c r="I22" s="78">
        <v>0</v>
      </c>
      <c r="J22" s="178">
        <f t="shared" si="0"/>
        <v>506</v>
      </c>
      <c r="K22" s="78">
        <v>50</v>
      </c>
      <c r="L22" s="79">
        <v>0</v>
      </c>
      <c r="M22" s="76">
        <f t="shared" si="2"/>
        <v>50</v>
      </c>
      <c r="N22" s="87">
        <f t="shared" si="3"/>
        <v>556</v>
      </c>
      <c r="O22" s="166">
        <f t="shared" si="4"/>
        <v>556</v>
      </c>
      <c r="P22" s="77" t="str">
        <f t="shared" si="1"/>
        <v>ERRO</v>
      </c>
      <c r="Q22" s="77">
        <f t="shared" si="5"/>
        <v>0</v>
      </c>
      <c r="R22" s="77">
        <f t="shared" si="6"/>
        <v>0</v>
      </c>
      <c r="S22" s="77">
        <f t="shared" si="7"/>
        <v>0</v>
      </c>
      <c r="T22" s="75" t="str">
        <f t="shared" si="8"/>
        <v>SIM</v>
      </c>
      <c r="V22" s="73">
        <f t="shared" si="9"/>
        <v>0</v>
      </c>
      <c r="AA22" s="84" t="s">
        <v>3467</v>
      </c>
      <c r="AB22" s="84" t="s">
        <v>3939</v>
      </c>
      <c r="AC22" s="84">
        <v>2701803</v>
      </c>
    </row>
    <row r="23" spans="1:29" s="73" customFormat="1">
      <c r="A23" s="83" t="str">
        <f>ID_CONTROLES!$B$2</f>
        <v>RS</v>
      </c>
      <c r="B23" s="168" t="str">
        <f>ID_CONTROLES!$C$2</f>
        <v>2°</v>
      </c>
      <c r="C23" s="172" t="str">
        <f>HLOOKUP(A23,Municipios!43:44,2,FALSE)</f>
        <v>Arroio do Padre</v>
      </c>
      <c r="D23" s="170"/>
      <c r="E23" s="78">
        <v>85</v>
      </c>
      <c r="F23" s="78">
        <v>360</v>
      </c>
      <c r="G23" s="78">
        <v>0</v>
      </c>
      <c r="H23" s="179">
        <v>165</v>
      </c>
      <c r="I23" s="78">
        <v>0</v>
      </c>
      <c r="J23" s="178">
        <f t="shared" si="0"/>
        <v>165</v>
      </c>
      <c r="K23" s="79">
        <v>25</v>
      </c>
      <c r="L23" s="79">
        <v>16</v>
      </c>
      <c r="M23" s="76">
        <f t="shared" si="2"/>
        <v>41</v>
      </c>
      <c r="N23" s="87">
        <f t="shared" si="3"/>
        <v>190</v>
      </c>
      <c r="O23" s="166">
        <f t="shared" si="4"/>
        <v>206</v>
      </c>
      <c r="P23" s="77" t="str">
        <f t="shared" si="1"/>
        <v>ERRO</v>
      </c>
      <c r="Q23" s="77">
        <f t="shared" si="5"/>
        <v>0</v>
      </c>
      <c r="R23" s="77">
        <f t="shared" si="6"/>
        <v>0</v>
      </c>
      <c r="S23" s="77">
        <f t="shared" si="7"/>
        <v>0</v>
      </c>
      <c r="T23" s="75" t="str">
        <f t="shared" si="8"/>
        <v>SIM</v>
      </c>
      <c r="V23" s="73">
        <f t="shared" si="9"/>
        <v>0</v>
      </c>
      <c r="AA23" s="84" t="s">
        <v>3467</v>
      </c>
      <c r="AB23" s="84" t="s">
        <v>3984</v>
      </c>
      <c r="AC23" s="84">
        <v>2702009</v>
      </c>
    </row>
    <row r="24" spans="1:29" s="73" customFormat="1">
      <c r="A24" s="83" t="str">
        <f>ID_CONTROLES!$B$2</f>
        <v>RS</v>
      </c>
      <c r="B24" s="168" t="str">
        <f>ID_CONTROLES!$C$2</f>
        <v>2°</v>
      </c>
      <c r="C24" s="172" t="str">
        <f>HLOOKUP(A24,Municipios!45:46,2,FALSE)</f>
        <v>Arroio do Sal</v>
      </c>
      <c r="D24" s="170"/>
      <c r="E24" s="78">
        <v>5</v>
      </c>
      <c r="F24" s="78">
        <v>341</v>
      </c>
      <c r="G24" s="78">
        <v>0</v>
      </c>
      <c r="H24" s="179">
        <v>30</v>
      </c>
      <c r="I24" s="78">
        <v>0</v>
      </c>
      <c r="J24" s="178">
        <f t="shared" si="0"/>
        <v>30</v>
      </c>
      <c r="K24" s="79">
        <v>0</v>
      </c>
      <c r="L24" s="79">
        <v>0</v>
      </c>
      <c r="M24" s="76">
        <f t="shared" si="2"/>
        <v>0</v>
      </c>
      <c r="N24" s="87">
        <f t="shared" si="3"/>
        <v>30</v>
      </c>
      <c r="O24" s="166">
        <f t="shared" si="4"/>
        <v>30</v>
      </c>
      <c r="P24" s="77" t="str">
        <f t="shared" si="1"/>
        <v>ERRO</v>
      </c>
      <c r="Q24" s="77">
        <f t="shared" si="5"/>
        <v>0</v>
      </c>
      <c r="R24" s="77">
        <f t="shared" si="6"/>
        <v>0</v>
      </c>
      <c r="S24" s="77">
        <f t="shared" si="7"/>
        <v>0</v>
      </c>
      <c r="T24" s="75" t="str">
        <f t="shared" si="8"/>
        <v>SIM</v>
      </c>
      <c r="V24" s="73">
        <f t="shared" si="9"/>
        <v>0</v>
      </c>
      <c r="AA24" s="84" t="s">
        <v>3467</v>
      </c>
      <c r="AB24" s="84" t="s">
        <v>4027</v>
      </c>
      <c r="AC24" s="84">
        <v>2702207</v>
      </c>
    </row>
    <row r="25" spans="1:29" s="73" customFormat="1">
      <c r="A25" s="83" t="str">
        <f>ID_CONTROLES!$B$2</f>
        <v>RS</v>
      </c>
      <c r="B25" s="168" t="str">
        <f>ID_CONTROLES!$C$2</f>
        <v>2°</v>
      </c>
      <c r="C25" s="172" t="str">
        <f>HLOOKUP(A25,Municipios!47:48,2,FALSE)</f>
        <v>Arroio do Tigre</v>
      </c>
      <c r="D25" s="170"/>
      <c r="E25" s="78">
        <v>39</v>
      </c>
      <c r="F25" s="78">
        <v>526</v>
      </c>
      <c r="G25" s="78">
        <v>0</v>
      </c>
      <c r="H25" s="179">
        <v>103</v>
      </c>
      <c r="I25" s="78">
        <v>0</v>
      </c>
      <c r="J25" s="178">
        <f t="shared" si="0"/>
        <v>103</v>
      </c>
      <c r="K25" s="79">
        <v>0</v>
      </c>
      <c r="L25" s="79">
        <v>0</v>
      </c>
      <c r="M25" s="76">
        <f t="shared" si="2"/>
        <v>0</v>
      </c>
      <c r="N25" s="87">
        <f t="shared" si="3"/>
        <v>103</v>
      </c>
      <c r="O25" s="166">
        <f t="shared" si="4"/>
        <v>103</v>
      </c>
      <c r="P25" s="77" t="str">
        <f t="shared" si="1"/>
        <v>ERRO</v>
      </c>
      <c r="Q25" s="77">
        <f t="shared" si="5"/>
        <v>0</v>
      </c>
      <c r="R25" s="77">
        <f t="shared" si="6"/>
        <v>0</v>
      </c>
      <c r="S25" s="77">
        <f t="shared" si="7"/>
        <v>0</v>
      </c>
      <c r="T25" s="75" t="str">
        <f t="shared" si="8"/>
        <v>SIM</v>
      </c>
      <c r="V25" s="73">
        <f t="shared" si="9"/>
        <v>0</v>
      </c>
      <c r="AA25" s="84" t="s">
        <v>3467</v>
      </c>
      <c r="AB25" s="84" t="s">
        <v>4069</v>
      </c>
      <c r="AC25" s="84">
        <v>2702355</v>
      </c>
    </row>
    <row r="26" spans="1:29" s="73" customFormat="1">
      <c r="A26" s="83" t="str">
        <f>ID_CONTROLES!$B$2</f>
        <v>RS</v>
      </c>
      <c r="B26" s="168" t="str">
        <f>ID_CONTROLES!$C$2</f>
        <v>2°</v>
      </c>
      <c r="C26" s="172" t="str">
        <f>HLOOKUP(A26,Municipios!49:50,2,FALSE)</f>
        <v>Arroio dos Ratos</v>
      </c>
      <c r="D26" s="170"/>
      <c r="E26" s="78">
        <v>6</v>
      </c>
      <c r="F26" s="78">
        <v>837</v>
      </c>
      <c r="G26" s="78">
        <v>22</v>
      </c>
      <c r="H26" s="179">
        <v>51</v>
      </c>
      <c r="I26" s="78">
        <v>0</v>
      </c>
      <c r="J26" s="178">
        <f t="shared" si="0"/>
        <v>51</v>
      </c>
      <c r="K26" s="79">
        <v>0</v>
      </c>
      <c r="L26" s="79">
        <v>0</v>
      </c>
      <c r="M26" s="76">
        <f t="shared" si="2"/>
        <v>0</v>
      </c>
      <c r="N26" s="87">
        <f t="shared" si="3"/>
        <v>51</v>
      </c>
      <c r="O26" s="166">
        <f t="shared" si="4"/>
        <v>51</v>
      </c>
      <c r="P26" s="77" t="str">
        <f t="shared" si="1"/>
        <v>ERRO</v>
      </c>
      <c r="Q26" s="77">
        <f t="shared" si="5"/>
        <v>0</v>
      </c>
      <c r="R26" s="77">
        <f t="shared" si="6"/>
        <v>0</v>
      </c>
      <c r="S26" s="77">
        <f t="shared" si="7"/>
        <v>0</v>
      </c>
      <c r="T26" s="75" t="str">
        <f t="shared" si="8"/>
        <v>SIM</v>
      </c>
      <c r="V26" s="73">
        <f t="shared" si="9"/>
        <v>0</v>
      </c>
      <c r="AA26" s="84" t="s">
        <v>3467</v>
      </c>
      <c r="AB26" s="84" t="s">
        <v>4111</v>
      </c>
      <c r="AC26" s="84">
        <v>2702504</v>
      </c>
    </row>
    <row r="27" spans="1:29" s="73" customFormat="1">
      <c r="A27" s="83" t="str">
        <f>ID_CONTROLES!$B$2</f>
        <v>RS</v>
      </c>
      <c r="B27" s="168" t="str">
        <f>ID_CONTROLES!$C$2</f>
        <v>2°</v>
      </c>
      <c r="C27" s="172" t="str">
        <f>HLOOKUP(A27,Municipios!51:52,2,FALSE)</f>
        <v>Arroio Grande</v>
      </c>
      <c r="D27" s="170"/>
      <c r="E27" s="78">
        <v>143</v>
      </c>
      <c r="F27" s="78">
        <v>9069</v>
      </c>
      <c r="G27" s="78">
        <v>0</v>
      </c>
      <c r="H27" s="179">
        <v>1191</v>
      </c>
      <c r="I27" s="78">
        <v>0</v>
      </c>
      <c r="J27" s="178">
        <f t="shared" si="0"/>
        <v>1191</v>
      </c>
      <c r="K27" s="78">
        <v>7</v>
      </c>
      <c r="L27" s="79">
        <v>58</v>
      </c>
      <c r="M27" s="76">
        <f t="shared" si="2"/>
        <v>65</v>
      </c>
      <c r="N27" s="87">
        <f t="shared" si="3"/>
        <v>1198</v>
      </c>
      <c r="O27" s="166">
        <f t="shared" si="4"/>
        <v>1256</v>
      </c>
      <c r="P27" s="77" t="str">
        <f t="shared" si="1"/>
        <v>ERRO</v>
      </c>
      <c r="Q27" s="77">
        <f t="shared" si="5"/>
        <v>0</v>
      </c>
      <c r="R27" s="77">
        <f t="shared" si="6"/>
        <v>0</v>
      </c>
      <c r="S27" s="77">
        <f t="shared" si="7"/>
        <v>0</v>
      </c>
      <c r="T27" s="75" t="str">
        <f t="shared" si="8"/>
        <v>SIM</v>
      </c>
      <c r="V27" s="73">
        <f t="shared" si="9"/>
        <v>0</v>
      </c>
      <c r="AA27" s="84" t="s">
        <v>3467</v>
      </c>
      <c r="AB27" s="84" t="s">
        <v>4154</v>
      </c>
      <c r="AC27" s="84">
        <v>2702603</v>
      </c>
    </row>
    <row r="28" spans="1:29" s="73" customFormat="1">
      <c r="A28" s="83" t="str">
        <f>ID_CONTROLES!$B$2</f>
        <v>RS</v>
      </c>
      <c r="B28" s="168" t="str">
        <f>ID_CONTROLES!$C$2</f>
        <v>2°</v>
      </c>
      <c r="C28" s="172" t="str">
        <f>HLOOKUP(A28,Municipios!53:54,2,FALSE)</f>
        <v>Arvorezinha</v>
      </c>
      <c r="D28" s="170"/>
      <c r="E28" s="78">
        <v>57</v>
      </c>
      <c r="F28" s="78">
        <v>674</v>
      </c>
      <c r="G28" s="78">
        <v>0</v>
      </c>
      <c r="H28" s="179">
        <v>150</v>
      </c>
      <c r="I28" s="78">
        <v>0</v>
      </c>
      <c r="J28" s="178">
        <f t="shared" si="0"/>
        <v>150</v>
      </c>
      <c r="K28" s="79">
        <v>2</v>
      </c>
      <c r="L28" s="79">
        <v>4</v>
      </c>
      <c r="M28" s="76">
        <f t="shared" si="2"/>
        <v>6</v>
      </c>
      <c r="N28" s="87">
        <f t="shared" si="3"/>
        <v>152</v>
      </c>
      <c r="O28" s="166">
        <f t="shared" si="4"/>
        <v>156</v>
      </c>
      <c r="P28" s="77" t="str">
        <f t="shared" si="1"/>
        <v>ERRO</v>
      </c>
      <c r="Q28" s="77">
        <f t="shared" si="5"/>
        <v>0</v>
      </c>
      <c r="R28" s="77">
        <f t="shared" si="6"/>
        <v>0</v>
      </c>
      <c r="S28" s="77">
        <f t="shared" si="7"/>
        <v>0</v>
      </c>
      <c r="T28" s="75" t="str">
        <f t="shared" si="8"/>
        <v>SIM</v>
      </c>
      <c r="V28" s="73">
        <f t="shared" si="9"/>
        <v>0</v>
      </c>
      <c r="AA28" s="84" t="s">
        <v>3467</v>
      </c>
      <c r="AB28" s="84" t="s">
        <v>4198</v>
      </c>
      <c r="AC28" s="84">
        <v>2702801</v>
      </c>
    </row>
    <row r="29" spans="1:29" s="73" customFormat="1">
      <c r="A29" s="83" t="str">
        <f>ID_CONTROLES!$B$2</f>
        <v>RS</v>
      </c>
      <c r="B29" s="168" t="str">
        <f>ID_CONTROLES!$C$2</f>
        <v>2°</v>
      </c>
      <c r="C29" s="172" t="str">
        <f>HLOOKUP(A29,Municipios!55:56,2,FALSE)</f>
        <v>Augusto Pestana</v>
      </c>
      <c r="D29" s="170"/>
      <c r="E29" s="78">
        <v>202</v>
      </c>
      <c r="F29" s="78">
        <v>3274</v>
      </c>
      <c r="G29" s="78">
        <v>0</v>
      </c>
      <c r="H29" s="179">
        <v>1261</v>
      </c>
      <c r="I29" s="78">
        <v>0</v>
      </c>
      <c r="J29" s="178">
        <f t="shared" si="0"/>
        <v>1261</v>
      </c>
      <c r="K29" s="79">
        <v>5</v>
      </c>
      <c r="L29" s="79">
        <v>0</v>
      </c>
      <c r="M29" s="76">
        <f t="shared" si="2"/>
        <v>5</v>
      </c>
      <c r="N29" s="87">
        <f t="shared" si="3"/>
        <v>1266</v>
      </c>
      <c r="O29" s="166">
        <f t="shared" si="4"/>
        <v>1266</v>
      </c>
      <c r="P29" s="77" t="str">
        <f t="shared" si="1"/>
        <v>ERRO</v>
      </c>
      <c r="Q29" s="77">
        <f t="shared" si="5"/>
        <v>0</v>
      </c>
      <c r="R29" s="77">
        <f t="shared" si="6"/>
        <v>0</v>
      </c>
      <c r="S29" s="77">
        <f t="shared" si="7"/>
        <v>0</v>
      </c>
      <c r="T29" s="75" t="str">
        <f t="shared" si="8"/>
        <v>SIM</v>
      </c>
      <c r="V29" s="73">
        <f t="shared" si="9"/>
        <v>0</v>
      </c>
      <c r="AA29" s="84" t="s">
        <v>3467</v>
      </c>
      <c r="AB29" s="84" t="s">
        <v>4241</v>
      </c>
      <c r="AC29" s="84">
        <v>2703007</v>
      </c>
    </row>
    <row r="30" spans="1:29" s="73" customFormat="1">
      <c r="A30" s="83" t="str">
        <f>ID_CONTROLES!$B$2</f>
        <v>RS</v>
      </c>
      <c r="B30" s="168" t="str">
        <f>ID_CONTROLES!$C$2</f>
        <v>2°</v>
      </c>
      <c r="C30" s="172" t="str">
        <f>HLOOKUP(A30,Municipios!57:58,2,FALSE)</f>
        <v>Áurea</v>
      </c>
      <c r="D30" s="170"/>
      <c r="E30" s="78">
        <v>93</v>
      </c>
      <c r="F30" s="78">
        <v>711</v>
      </c>
      <c r="G30" s="78">
        <v>0</v>
      </c>
      <c r="H30" s="179">
        <v>202</v>
      </c>
      <c r="I30" s="78">
        <v>0</v>
      </c>
      <c r="J30" s="178">
        <f t="shared" si="0"/>
        <v>202</v>
      </c>
      <c r="K30" s="79">
        <v>0</v>
      </c>
      <c r="L30" s="78">
        <v>3</v>
      </c>
      <c r="M30" s="76">
        <f t="shared" si="2"/>
        <v>3</v>
      </c>
      <c r="N30" s="87">
        <f t="shared" si="3"/>
        <v>202</v>
      </c>
      <c r="O30" s="166">
        <f t="shared" si="4"/>
        <v>205</v>
      </c>
      <c r="P30" s="77" t="str">
        <f t="shared" si="1"/>
        <v>ERRO</v>
      </c>
      <c r="Q30" s="77">
        <f t="shared" si="5"/>
        <v>0</v>
      </c>
      <c r="R30" s="77">
        <f t="shared" si="6"/>
        <v>0</v>
      </c>
      <c r="S30" s="77">
        <f t="shared" si="7"/>
        <v>0</v>
      </c>
      <c r="T30" s="75" t="str">
        <f t="shared" si="8"/>
        <v>SIM</v>
      </c>
      <c r="V30" s="73">
        <f t="shared" si="9"/>
        <v>0</v>
      </c>
      <c r="AA30" s="84" t="s">
        <v>3467</v>
      </c>
      <c r="AB30" s="84" t="s">
        <v>4285</v>
      </c>
      <c r="AC30" s="84">
        <v>2703205</v>
      </c>
    </row>
    <row r="31" spans="1:29" s="73" customFormat="1">
      <c r="A31" s="83" t="str">
        <f>ID_CONTROLES!$B$2</f>
        <v>RS</v>
      </c>
      <c r="B31" s="168" t="str">
        <f>ID_CONTROLES!$C$2</f>
        <v>2°</v>
      </c>
      <c r="C31" s="172" t="str">
        <f>HLOOKUP(A31,Municipios!59:60,2,FALSE)</f>
        <v>Bagé</v>
      </c>
      <c r="D31" s="170"/>
      <c r="E31" s="78">
        <v>74</v>
      </c>
      <c r="F31" s="78">
        <v>22927</v>
      </c>
      <c r="G31" s="78">
        <v>15</v>
      </c>
      <c r="H31" s="179">
        <v>1607</v>
      </c>
      <c r="I31" s="78">
        <v>0</v>
      </c>
      <c r="J31" s="178">
        <f t="shared" si="0"/>
        <v>1607</v>
      </c>
      <c r="K31" s="79">
        <v>7</v>
      </c>
      <c r="L31" s="79">
        <v>5</v>
      </c>
      <c r="M31" s="76">
        <f t="shared" si="2"/>
        <v>12</v>
      </c>
      <c r="N31" s="87">
        <f t="shared" si="3"/>
        <v>1614</v>
      </c>
      <c r="O31" s="166">
        <f t="shared" si="4"/>
        <v>1619</v>
      </c>
      <c r="P31" s="77" t="str">
        <f t="shared" si="1"/>
        <v>ERRO</v>
      </c>
      <c r="Q31" s="77">
        <f t="shared" si="5"/>
        <v>0</v>
      </c>
      <c r="R31" s="77">
        <f t="shared" si="6"/>
        <v>0</v>
      </c>
      <c r="S31" s="77">
        <f t="shared" si="7"/>
        <v>0</v>
      </c>
      <c r="T31" s="75" t="str">
        <f t="shared" si="8"/>
        <v>SIM</v>
      </c>
      <c r="V31" s="73">
        <f t="shared" si="9"/>
        <v>0</v>
      </c>
      <c r="AA31" s="84" t="s">
        <v>3467</v>
      </c>
      <c r="AB31" s="84" t="s">
        <v>4331</v>
      </c>
      <c r="AC31" s="84">
        <v>2703403</v>
      </c>
    </row>
    <row r="32" spans="1:29" s="73" customFormat="1">
      <c r="A32" s="83" t="str">
        <f>ID_CONTROLES!$B$2</f>
        <v>RS</v>
      </c>
      <c r="B32" s="168" t="str">
        <f>ID_CONTROLES!$C$2</f>
        <v>2°</v>
      </c>
      <c r="C32" s="172" t="str">
        <f>HLOOKUP(A32,Municipios!61:62,2,FALSE)</f>
        <v>Balneário Pinhal</v>
      </c>
      <c r="D32" s="170"/>
      <c r="E32" s="78">
        <v>5</v>
      </c>
      <c r="F32" s="78">
        <v>157</v>
      </c>
      <c r="G32" s="78">
        <v>0</v>
      </c>
      <c r="H32" s="179">
        <v>25</v>
      </c>
      <c r="I32" s="78">
        <v>0</v>
      </c>
      <c r="J32" s="178">
        <f t="shared" si="0"/>
        <v>25</v>
      </c>
      <c r="K32" s="79">
        <v>0</v>
      </c>
      <c r="L32" s="79">
        <v>0</v>
      </c>
      <c r="M32" s="76">
        <f t="shared" si="2"/>
        <v>0</v>
      </c>
      <c r="N32" s="87">
        <f t="shared" si="3"/>
        <v>25</v>
      </c>
      <c r="O32" s="166">
        <f t="shared" si="4"/>
        <v>25</v>
      </c>
      <c r="P32" s="77" t="str">
        <f t="shared" si="1"/>
        <v>ERRO</v>
      </c>
      <c r="Q32" s="77">
        <f t="shared" si="5"/>
        <v>0</v>
      </c>
      <c r="R32" s="77">
        <f t="shared" si="6"/>
        <v>0</v>
      </c>
      <c r="S32" s="77">
        <f t="shared" si="7"/>
        <v>0</v>
      </c>
      <c r="T32" s="75" t="str">
        <f t="shared" si="8"/>
        <v>SIM</v>
      </c>
      <c r="V32" s="73">
        <f t="shared" si="9"/>
        <v>0</v>
      </c>
      <c r="AA32" s="84" t="s">
        <v>3467</v>
      </c>
      <c r="AB32" s="84" t="s">
        <v>4376</v>
      </c>
      <c r="AC32" s="84">
        <v>2703601</v>
      </c>
    </row>
    <row r="33" spans="1:29" s="73" customFormat="1">
      <c r="A33" s="83" t="str">
        <f>ID_CONTROLES!$B$2</f>
        <v>RS</v>
      </c>
      <c r="B33" s="168" t="str">
        <f>ID_CONTROLES!$C$2</f>
        <v>2°</v>
      </c>
      <c r="C33" s="172" t="str">
        <f>HLOOKUP(A33,Municipios!63:64,2,FALSE)</f>
        <v>Barão</v>
      </c>
      <c r="D33" s="170"/>
      <c r="E33" s="78">
        <v>41</v>
      </c>
      <c r="F33" s="78">
        <v>652</v>
      </c>
      <c r="G33" s="78">
        <v>1</v>
      </c>
      <c r="H33" s="179">
        <v>119</v>
      </c>
      <c r="I33" s="78">
        <v>0</v>
      </c>
      <c r="J33" s="178">
        <f t="shared" si="0"/>
        <v>119</v>
      </c>
      <c r="K33" s="79">
        <v>2</v>
      </c>
      <c r="L33" s="79">
        <v>0</v>
      </c>
      <c r="M33" s="76">
        <f t="shared" si="2"/>
        <v>2</v>
      </c>
      <c r="N33" s="87">
        <f t="shared" si="3"/>
        <v>121</v>
      </c>
      <c r="O33" s="166">
        <f t="shared" si="4"/>
        <v>121</v>
      </c>
      <c r="P33" s="77" t="str">
        <f t="shared" si="1"/>
        <v>ERRO</v>
      </c>
      <c r="Q33" s="77">
        <f t="shared" si="5"/>
        <v>0</v>
      </c>
      <c r="R33" s="77">
        <f t="shared" si="6"/>
        <v>0</v>
      </c>
      <c r="S33" s="77">
        <f t="shared" si="7"/>
        <v>0</v>
      </c>
      <c r="T33" s="75" t="str">
        <f t="shared" si="8"/>
        <v>SIM</v>
      </c>
      <c r="V33" s="73">
        <f t="shared" si="9"/>
        <v>0</v>
      </c>
      <c r="AA33" s="84" t="s">
        <v>3467</v>
      </c>
      <c r="AB33" s="84" t="s">
        <v>4420</v>
      </c>
      <c r="AC33" s="84">
        <v>2703759</v>
      </c>
    </row>
    <row r="34" spans="1:29" s="73" customFormat="1">
      <c r="A34" s="83" t="str">
        <f>ID_CONTROLES!$B$2</f>
        <v>RS</v>
      </c>
      <c r="B34" s="168" t="str">
        <f>ID_CONTROLES!$C$2</f>
        <v>2°</v>
      </c>
      <c r="C34" s="172" t="str">
        <f>HLOOKUP(A34,Municipios!65:66,2,FALSE)</f>
        <v>Barão de Cotegipe</v>
      </c>
      <c r="D34" s="170"/>
      <c r="E34" s="78">
        <v>174</v>
      </c>
      <c r="F34" s="78">
        <v>2101</v>
      </c>
      <c r="G34" s="78">
        <v>0</v>
      </c>
      <c r="H34" s="179">
        <v>651</v>
      </c>
      <c r="I34" s="78">
        <v>0</v>
      </c>
      <c r="J34" s="178">
        <f t="shared" si="0"/>
        <v>651</v>
      </c>
      <c r="K34" s="79">
        <v>16</v>
      </c>
      <c r="L34" s="79">
        <v>4</v>
      </c>
      <c r="M34" s="76">
        <f t="shared" si="2"/>
        <v>20</v>
      </c>
      <c r="N34" s="87">
        <f t="shared" si="3"/>
        <v>667</v>
      </c>
      <c r="O34" s="166">
        <f t="shared" si="4"/>
        <v>671</v>
      </c>
      <c r="P34" s="77" t="str">
        <f t="shared" si="1"/>
        <v>ERRO</v>
      </c>
      <c r="Q34" s="77">
        <f t="shared" si="5"/>
        <v>0</v>
      </c>
      <c r="R34" s="77">
        <f t="shared" si="6"/>
        <v>0</v>
      </c>
      <c r="S34" s="77">
        <f t="shared" si="7"/>
        <v>0</v>
      </c>
      <c r="T34" s="75" t="str">
        <f t="shared" si="8"/>
        <v>SIM</v>
      </c>
      <c r="V34" s="73">
        <f t="shared" si="9"/>
        <v>0</v>
      </c>
      <c r="AA34" s="84" t="s">
        <v>3467</v>
      </c>
      <c r="AB34" s="84" t="s">
        <v>4464</v>
      </c>
      <c r="AC34" s="84">
        <v>2703908</v>
      </c>
    </row>
    <row r="35" spans="1:29" s="73" customFormat="1">
      <c r="A35" s="83" t="str">
        <f>ID_CONTROLES!$B$2</f>
        <v>RS</v>
      </c>
      <c r="B35" s="168" t="str">
        <f>ID_CONTROLES!$C$2</f>
        <v>2°</v>
      </c>
      <c r="C35" s="172" t="str">
        <f>HLOOKUP(A35,Municipios!67:68,2,FALSE)</f>
        <v>Barão do Triunfo</v>
      </c>
      <c r="D35" s="170"/>
      <c r="E35" s="78">
        <v>1</v>
      </c>
      <c r="F35" s="78">
        <v>383</v>
      </c>
      <c r="G35" s="78">
        <v>0</v>
      </c>
      <c r="H35" s="179">
        <v>2</v>
      </c>
      <c r="I35" s="78">
        <v>0</v>
      </c>
      <c r="J35" s="178">
        <f t="shared" si="0"/>
        <v>2</v>
      </c>
      <c r="K35" s="79">
        <v>0</v>
      </c>
      <c r="L35" s="79">
        <v>0</v>
      </c>
      <c r="M35" s="76">
        <f t="shared" si="2"/>
        <v>0</v>
      </c>
      <c r="N35" s="87">
        <f t="shared" si="3"/>
        <v>2</v>
      </c>
      <c r="O35" s="166">
        <f t="shared" si="4"/>
        <v>2</v>
      </c>
      <c r="P35" s="77" t="str">
        <f t="shared" si="1"/>
        <v>ERRO</v>
      </c>
      <c r="Q35" s="77">
        <f t="shared" si="5"/>
        <v>0</v>
      </c>
      <c r="R35" s="77">
        <f t="shared" si="6"/>
        <v>0</v>
      </c>
      <c r="S35" s="77">
        <f t="shared" si="7"/>
        <v>0</v>
      </c>
      <c r="T35" s="75" t="str">
        <f t="shared" si="8"/>
        <v>SIM</v>
      </c>
      <c r="V35" s="73">
        <f t="shared" si="9"/>
        <v>0</v>
      </c>
      <c r="AA35" s="84" t="s">
        <v>3467</v>
      </c>
      <c r="AB35" s="84" t="s">
        <v>4509</v>
      </c>
      <c r="AC35" s="84">
        <v>2704104</v>
      </c>
    </row>
    <row r="36" spans="1:29" s="73" customFormat="1">
      <c r="A36" s="83" t="str">
        <f>ID_CONTROLES!$B$2</f>
        <v>RS</v>
      </c>
      <c r="B36" s="168" t="str">
        <f>ID_CONTROLES!$C$2</f>
        <v>2°</v>
      </c>
      <c r="C36" s="172" t="str">
        <f>HLOOKUP(A36,Municipios!69:70,2,FALSE)</f>
        <v>Barra do Guarita</v>
      </c>
      <c r="D36" s="170"/>
      <c r="E36" s="78">
        <v>21</v>
      </c>
      <c r="F36" s="78">
        <v>357</v>
      </c>
      <c r="G36" s="78">
        <v>0</v>
      </c>
      <c r="H36" s="179">
        <v>50</v>
      </c>
      <c r="I36" s="78">
        <v>0</v>
      </c>
      <c r="J36" s="178">
        <f t="shared" si="0"/>
        <v>50</v>
      </c>
      <c r="K36" s="79">
        <v>1</v>
      </c>
      <c r="L36" s="79">
        <v>0</v>
      </c>
      <c r="M36" s="76">
        <f t="shared" si="2"/>
        <v>1</v>
      </c>
      <c r="N36" s="87">
        <f t="shared" si="3"/>
        <v>51</v>
      </c>
      <c r="O36" s="166">
        <f t="shared" si="4"/>
        <v>51</v>
      </c>
      <c r="P36" s="77" t="str">
        <f t="shared" si="1"/>
        <v>ERRO</v>
      </c>
      <c r="Q36" s="77">
        <f t="shared" si="5"/>
        <v>0</v>
      </c>
      <c r="R36" s="77">
        <f t="shared" si="6"/>
        <v>0</v>
      </c>
      <c r="S36" s="77">
        <f t="shared" si="7"/>
        <v>0</v>
      </c>
      <c r="T36" s="75" t="str">
        <f t="shared" si="8"/>
        <v>SIM</v>
      </c>
      <c r="V36" s="73">
        <f t="shared" si="9"/>
        <v>0</v>
      </c>
      <c r="AA36" s="84" t="s">
        <v>3467</v>
      </c>
      <c r="AB36" s="84" t="s">
        <v>4555</v>
      </c>
      <c r="AC36" s="84">
        <v>2704302</v>
      </c>
    </row>
    <row r="37" spans="1:29" s="73" customFormat="1">
      <c r="A37" s="83" t="str">
        <f>ID_CONTROLES!$B$2</f>
        <v>RS</v>
      </c>
      <c r="B37" s="168" t="str">
        <f>ID_CONTROLES!$C$2</f>
        <v>2°</v>
      </c>
      <c r="C37" s="172" t="str">
        <f>HLOOKUP(A37,Municipios!71:72,2,FALSE)</f>
        <v>Barra do Quaraí</v>
      </c>
      <c r="D37" s="170"/>
      <c r="E37" s="78">
        <v>9</v>
      </c>
      <c r="F37" s="78">
        <v>4574</v>
      </c>
      <c r="G37" s="78">
        <v>0</v>
      </c>
      <c r="H37" s="179">
        <v>294</v>
      </c>
      <c r="I37" s="78">
        <v>0</v>
      </c>
      <c r="J37" s="178">
        <f t="shared" si="0"/>
        <v>294</v>
      </c>
      <c r="K37" s="79">
        <v>0</v>
      </c>
      <c r="L37" s="79">
        <v>0</v>
      </c>
      <c r="M37" s="76">
        <f t="shared" si="2"/>
        <v>0</v>
      </c>
      <c r="N37" s="87">
        <f t="shared" si="3"/>
        <v>294</v>
      </c>
      <c r="O37" s="166">
        <f t="shared" si="4"/>
        <v>294</v>
      </c>
      <c r="P37" s="77" t="str">
        <f t="shared" si="1"/>
        <v>ERRO</v>
      </c>
      <c r="Q37" s="77">
        <f t="shared" si="5"/>
        <v>0</v>
      </c>
      <c r="R37" s="77">
        <f t="shared" si="6"/>
        <v>0</v>
      </c>
      <c r="S37" s="77">
        <f t="shared" si="7"/>
        <v>0</v>
      </c>
      <c r="T37" s="75" t="str">
        <f t="shared" si="8"/>
        <v>SIM</v>
      </c>
      <c r="V37" s="73">
        <f t="shared" si="9"/>
        <v>0</v>
      </c>
      <c r="AA37" s="84" t="s">
        <v>3467</v>
      </c>
      <c r="AB37" s="84" t="s">
        <v>4600</v>
      </c>
      <c r="AC37" s="84">
        <v>2704906</v>
      </c>
    </row>
    <row r="38" spans="1:29" s="73" customFormat="1">
      <c r="A38" s="83" t="str">
        <f>ID_CONTROLES!$B$2</f>
        <v>RS</v>
      </c>
      <c r="B38" s="168" t="str">
        <f>ID_CONTROLES!$C$2</f>
        <v>2°</v>
      </c>
      <c r="C38" s="172" t="str">
        <f>HLOOKUP(A38,Municipios!73:74,2,FALSE)</f>
        <v>Barra do Ribeiro</v>
      </c>
      <c r="D38" s="170"/>
      <c r="E38" s="78">
        <v>28</v>
      </c>
      <c r="F38" s="78">
        <v>2333</v>
      </c>
      <c r="G38" s="78">
        <v>2</v>
      </c>
      <c r="H38" s="179">
        <v>192</v>
      </c>
      <c r="I38" s="78">
        <v>0</v>
      </c>
      <c r="J38" s="178">
        <f t="shared" si="0"/>
        <v>192</v>
      </c>
      <c r="K38" s="79">
        <v>0</v>
      </c>
      <c r="L38" s="79">
        <v>0</v>
      </c>
      <c r="M38" s="76">
        <f t="shared" si="2"/>
        <v>0</v>
      </c>
      <c r="N38" s="87">
        <f t="shared" si="3"/>
        <v>192</v>
      </c>
      <c r="O38" s="166">
        <f t="shared" si="4"/>
        <v>192</v>
      </c>
      <c r="P38" s="77" t="str">
        <f t="shared" si="1"/>
        <v>ERRO</v>
      </c>
      <c r="Q38" s="77">
        <f t="shared" si="5"/>
        <v>0</v>
      </c>
      <c r="R38" s="77">
        <f t="shared" si="6"/>
        <v>0</v>
      </c>
      <c r="S38" s="77">
        <f t="shared" si="7"/>
        <v>0</v>
      </c>
      <c r="T38" s="75" t="str">
        <f t="shared" si="8"/>
        <v>SIM</v>
      </c>
      <c r="V38" s="73">
        <f t="shared" si="9"/>
        <v>0</v>
      </c>
      <c r="AA38" s="84" t="s">
        <v>3467</v>
      </c>
      <c r="AB38" s="84" t="s">
        <v>4644</v>
      </c>
      <c r="AC38" s="84">
        <v>2704609</v>
      </c>
    </row>
    <row r="39" spans="1:29" s="73" customFormat="1">
      <c r="A39" s="83" t="str">
        <f>ID_CONTROLES!$B$2</f>
        <v>RS</v>
      </c>
      <c r="B39" s="168" t="str">
        <f>ID_CONTROLES!$C$2</f>
        <v>2°</v>
      </c>
      <c r="C39" s="172" t="str">
        <f>HLOOKUP(A39,Municipios!75:76,2,FALSE)</f>
        <v>Barra do Rio Azul</v>
      </c>
      <c r="D39" s="170"/>
      <c r="E39" s="78">
        <v>133</v>
      </c>
      <c r="F39" s="78">
        <v>2301</v>
      </c>
      <c r="G39" s="78">
        <v>0</v>
      </c>
      <c r="H39" s="179">
        <v>744</v>
      </c>
      <c r="I39" s="78">
        <v>0</v>
      </c>
      <c r="J39" s="178">
        <f t="shared" si="0"/>
        <v>744</v>
      </c>
      <c r="K39" s="79">
        <v>0</v>
      </c>
      <c r="L39" s="79">
        <v>0</v>
      </c>
      <c r="M39" s="76">
        <f t="shared" si="2"/>
        <v>0</v>
      </c>
      <c r="N39" s="87">
        <f t="shared" si="3"/>
        <v>744</v>
      </c>
      <c r="O39" s="166">
        <f t="shared" si="4"/>
        <v>744</v>
      </c>
      <c r="P39" s="77" t="str">
        <f t="shared" si="1"/>
        <v>ERRO</v>
      </c>
      <c r="Q39" s="77">
        <f t="shared" si="5"/>
        <v>0</v>
      </c>
      <c r="R39" s="77">
        <f t="shared" si="6"/>
        <v>0</v>
      </c>
      <c r="S39" s="77">
        <f t="shared" si="7"/>
        <v>0</v>
      </c>
      <c r="T39" s="75" t="str">
        <f t="shared" si="8"/>
        <v>SIM</v>
      </c>
      <c r="V39" s="73">
        <f t="shared" si="9"/>
        <v>0</v>
      </c>
      <c r="AA39" s="84" t="s">
        <v>3467</v>
      </c>
      <c r="AB39" s="84" t="s">
        <v>4688</v>
      </c>
      <c r="AC39" s="84">
        <v>2704807</v>
      </c>
    </row>
    <row r="40" spans="1:29" s="73" customFormat="1">
      <c r="A40" s="83" t="str">
        <f>ID_CONTROLES!$B$2</f>
        <v>RS</v>
      </c>
      <c r="B40" s="168" t="str">
        <f>ID_CONTROLES!$C$2</f>
        <v>2°</v>
      </c>
      <c r="C40" s="172" t="str">
        <f>HLOOKUP(A40,Municipios!77:78,2,FALSE)</f>
        <v>Barra Funda</v>
      </c>
      <c r="D40" s="170"/>
      <c r="E40" s="78">
        <v>25</v>
      </c>
      <c r="F40" s="78">
        <v>442</v>
      </c>
      <c r="G40" s="78">
        <v>0</v>
      </c>
      <c r="H40" s="179">
        <v>73</v>
      </c>
      <c r="I40" s="78">
        <v>0</v>
      </c>
      <c r="J40" s="178">
        <f t="shared" si="0"/>
        <v>73</v>
      </c>
      <c r="K40" s="79">
        <v>1</v>
      </c>
      <c r="L40" s="79">
        <v>1</v>
      </c>
      <c r="M40" s="76">
        <f t="shared" si="2"/>
        <v>2</v>
      </c>
      <c r="N40" s="87">
        <f t="shared" si="3"/>
        <v>74</v>
      </c>
      <c r="O40" s="166">
        <f t="shared" si="4"/>
        <v>75</v>
      </c>
      <c r="P40" s="77" t="str">
        <f t="shared" si="1"/>
        <v>ERRO</v>
      </c>
      <c r="Q40" s="77">
        <f t="shared" si="5"/>
        <v>0</v>
      </c>
      <c r="R40" s="77">
        <f t="shared" si="6"/>
        <v>0</v>
      </c>
      <c r="S40" s="77">
        <f t="shared" si="7"/>
        <v>0</v>
      </c>
      <c r="T40" s="75" t="str">
        <f t="shared" si="8"/>
        <v>SIM</v>
      </c>
      <c r="V40" s="73">
        <f t="shared" si="9"/>
        <v>0</v>
      </c>
      <c r="AA40" s="84" t="s">
        <v>3467</v>
      </c>
      <c r="AB40" s="84" t="s">
        <v>4732</v>
      </c>
      <c r="AC40" s="84">
        <v>2705101</v>
      </c>
    </row>
    <row r="41" spans="1:29" s="73" customFormat="1">
      <c r="A41" s="83" t="str">
        <f>ID_CONTROLES!$B$2</f>
        <v>RS</v>
      </c>
      <c r="B41" s="168" t="str">
        <f>ID_CONTROLES!$C$2</f>
        <v>2°</v>
      </c>
      <c r="C41" s="172" t="str">
        <f>HLOOKUP(A41,Municipios!79:80,2,FALSE)</f>
        <v>Barracão</v>
      </c>
      <c r="D41" s="170"/>
      <c r="E41" s="78">
        <v>103</v>
      </c>
      <c r="F41" s="78">
        <v>2671</v>
      </c>
      <c r="G41" s="78">
        <v>0</v>
      </c>
      <c r="H41" s="179">
        <v>477</v>
      </c>
      <c r="I41" s="78">
        <v>0</v>
      </c>
      <c r="J41" s="178">
        <f t="shared" si="0"/>
        <v>477</v>
      </c>
      <c r="K41" s="79">
        <v>4</v>
      </c>
      <c r="L41" s="79">
        <v>0</v>
      </c>
      <c r="M41" s="76">
        <f t="shared" si="2"/>
        <v>4</v>
      </c>
      <c r="N41" s="87">
        <f t="shared" si="3"/>
        <v>481</v>
      </c>
      <c r="O41" s="166">
        <f t="shared" si="4"/>
        <v>481</v>
      </c>
      <c r="P41" s="77" t="str">
        <f t="shared" si="1"/>
        <v>ERRO</v>
      </c>
      <c r="Q41" s="77">
        <f t="shared" si="5"/>
        <v>0</v>
      </c>
      <c r="R41" s="77">
        <f t="shared" si="6"/>
        <v>0</v>
      </c>
      <c r="S41" s="77">
        <f t="shared" si="7"/>
        <v>0</v>
      </c>
      <c r="T41" s="75" t="str">
        <f t="shared" si="8"/>
        <v>SIM</v>
      </c>
      <c r="V41" s="73">
        <f t="shared" si="9"/>
        <v>0</v>
      </c>
      <c r="AA41" s="84" t="s">
        <v>3467</v>
      </c>
      <c r="AB41" s="84" t="s">
        <v>4775</v>
      </c>
      <c r="AC41" s="84">
        <v>2705309</v>
      </c>
    </row>
    <row r="42" spans="1:29" s="73" customFormat="1">
      <c r="A42" s="83" t="str">
        <f>ID_CONTROLES!$B$2</f>
        <v>RS</v>
      </c>
      <c r="B42" s="168" t="str">
        <f>ID_CONTROLES!$C$2</f>
        <v>2°</v>
      </c>
      <c r="C42" s="172" t="str">
        <f>HLOOKUP(A42,Municipios!81:82,2,FALSE)</f>
        <v>Barros Cassal</v>
      </c>
      <c r="D42" s="170"/>
      <c r="E42" s="78">
        <v>43</v>
      </c>
      <c r="F42" s="78">
        <v>1957</v>
      </c>
      <c r="G42" s="78">
        <v>3</v>
      </c>
      <c r="H42" s="179">
        <v>249</v>
      </c>
      <c r="I42" s="78">
        <v>0</v>
      </c>
      <c r="J42" s="178">
        <f t="shared" si="0"/>
        <v>249</v>
      </c>
      <c r="K42" s="79">
        <v>0</v>
      </c>
      <c r="L42" s="79">
        <v>0</v>
      </c>
      <c r="M42" s="76">
        <f t="shared" si="2"/>
        <v>0</v>
      </c>
      <c r="N42" s="87">
        <f t="shared" si="3"/>
        <v>249</v>
      </c>
      <c r="O42" s="166">
        <f t="shared" si="4"/>
        <v>249</v>
      </c>
      <c r="P42" s="77" t="str">
        <f t="shared" si="1"/>
        <v>ERRO</v>
      </c>
      <c r="Q42" s="77">
        <f t="shared" si="5"/>
        <v>0</v>
      </c>
      <c r="R42" s="77">
        <f t="shared" si="6"/>
        <v>0</v>
      </c>
      <c r="S42" s="77">
        <f t="shared" si="7"/>
        <v>0</v>
      </c>
      <c r="T42" s="75" t="str">
        <f t="shared" si="8"/>
        <v>SIM</v>
      </c>
      <c r="V42" s="73">
        <f t="shared" si="9"/>
        <v>0</v>
      </c>
      <c r="AA42" s="84" t="s">
        <v>3467</v>
      </c>
      <c r="AB42" s="84" t="s">
        <v>4819</v>
      </c>
      <c r="AC42" s="84">
        <v>2705507</v>
      </c>
    </row>
    <row r="43" spans="1:29" s="73" customFormat="1">
      <c r="A43" s="83" t="str">
        <f>ID_CONTROLES!$B$2</f>
        <v>RS</v>
      </c>
      <c r="B43" s="168" t="str">
        <f>ID_CONTROLES!$C$2</f>
        <v>2°</v>
      </c>
      <c r="C43" s="172" t="str">
        <f>HLOOKUP(A43,Municipios!83:84,2,FALSE)</f>
        <v>Benjamin Constant do Sul</v>
      </c>
      <c r="D43" s="170"/>
      <c r="E43" s="78">
        <v>42</v>
      </c>
      <c r="F43" s="78">
        <v>602</v>
      </c>
      <c r="G43" s="78">
        <v>0</v>
      </c>
      <c r="H43" s="179">
        <v>114</v>
      </c>
      <c r="I43" s="78">
        <v>0</v>
      </c>
      <c r="J43" s="178">
        <f t="shared" si="0"/>
        <v>114</v>
      </c>
      <c r="K43" s="79">
        <v>0</v>
      </c>
      <c r="L43" s="79">
        <v>0</v>
      </c>
      <c r="M43" s="76">
        <f t="shared" si="2"/>
        <v>0</v>
      </c>
      <c r="N43" s="87">
        <f t="shared" si="3"/>
        <v>114</v>
      </c>
      <c r="O43" s="166">
        <f t="shared" si="4"/>
        <v>114</v>
      </c>
      <c r="P43" s="77" t="str">
        <f t="shared" si="1"/>
        <v>ERRO</v>
      </c>
      <c r="Q43" s="77">
        <f t="shared" si="5"/>
        <v>0</v>
      </c>
      <c r="R43" s="77">
        <f t="shared" si="6"/>
        <v>0</v>
      </c>
      <c r="S43" s="77">
        <f t="shared" si="7"/>
        <v>0</v>
      </c>
      <c r="T43" s="75" t="str">
        <f t="shared" si="8"/>
        <v>SIM</v>
      </c>
      <c r="V43" s="73">
        <f t="shared" si="9"/>
        <v>0</v>
      </c>
      <c r="AA43" s="84" t="s">
        <v>3467</v>
      </c>
      <c r="AB43" s="84" t="s">
        <v>4860</v>
      </c>
      <c r="AC43" s="84">
        <v>2705705</v>
      </c>
    </row>
    <row r="44" spans="1:29" s="73" customFormat="1">
      <c r="A44" s="83" t="str">
        <f>ID_CONTROLES!$B$2</f>
        <v>RS</v>
      </c>
      <c r="B44" s="168" t="str">
        <f>ID_CONTROLES!$C$2</f>
        <v>2°</v>
      </c>
      <c r="C44" s="172" t="str">
        <f>HLOOKUP(A44,Municipios!85:86,2,FALSE)</f>
        <v>Bento Gonçalves</v>
      </c>
      <c r="D44" s="170"/>
      <c r="E44" s="78">
        <v>43</v>
      </c>
      <c r="F44" s="78">
        <v>281</v>
      </c>
      <c r="G44" s="78">
        <v>0</v>
      </c>
      <c r="H44" s="179">
        <v>80</v>
      </c>
      <c r="I44" s="78">
        <v>0</v>
      </c>
      <c r="J44" s="178">
        <f t="shared" si="0"/>
        <v>80</v>
      </c>
      <c r="K44" s="79">
        <v>0</v>
      </c>
      <c r="L44" s="79">
        <v>0</v>
      </c>
      <c r="M44" s="76">
        <f t="shared" si="2"/>
        <v>0</v>
      </c>
      <c r="N44" s="87">
        <f t="shared" si="3"/>
        <v>80</v>
      </c>
      <c r="O44" s="166">
        <f t="shared" si="4"/>
        <v>80</v>
      </c>
      <c r="P44" s="77" t="str">
        <f t="shared" si="1"/>
        <v>ERRO</v>
      </c>
      <c r="Q44" s="77">
        <f t="shared" si="5"/>
        <v>0</v>
      </c>
      <c r="R44" s="77">
        <f t="shared" si="6"/>
        <v>0</v>
      </c>
      <c r="S44" s="77">
        <f t="shared" si="7"/>
        <v>0</v>
      </c>
      <c r="T44" s="75" t="str">
        <f t="shared" si="8"/>
        <v>SIM</v>
      </c>
      <c r="V44" s="73">
        <f t="shared" si="9"/>
        <v>0</v>
      </c>
      <c r="AA44" s="84" t="s">
        <v>3467</v>
      </c>
      <c r="AB44" s="84" t="s">
        <v>4903</v>
      </c>
      <c r="AC44" s="84">
        <v>2705903</v>
      </c>
    </row>
    <row r="45" spans="1:29" s="73" customFormat="1">
      <c r="A45" s="83" t="str">
        <f>ID_CONTROLES!$B$2</f>
        <v>RS</v>
      </c>
      <c r="B45" s="168" t="str">
        <f>ID_CONTROLES!$C$2</f>
        <v>2°</v>
      </c>
      <c r="C45" s="172" t="str">
        <f>HLOOKUP(A45,Municipios!87:88,2,FALSE)</f>
        <v>Boa Vista das Missões</v>
      </c>
      <c r="D45" s="170"/>
      <c r="E45" s="78">
        <v>29</v>
      </c>
      <c r="F45" s="78">
        <v>527</v>
      </c>
      <c r="G45" s="78">
        <v>1</v>
      </c>
      <c r="H45" s="179">
        <v>114</v>
      </c>
      <c r="I45" s="78">
        <v>0</v>
      </c>
      <c r="J45" s="178">
        <f t="shared" si="0"/>
        <v>114</v>
      </c>
      <c r="K45" s="79">
        <v>3</v>
      </c>
      <c r="L45" s="79">
        <v>0</v>
      </c>
      <c r="M45" s="76">
        <f t="shared" si="2"/>
        <v>3</v>
      </c>
      <c r="N45" s="87">
        <f t="shared" si="3"/>
        <v>117</v>
      </c>
      <c r="O45" s="166">
        <f t="shared" si="4"/>
        <v>117</v>
      </c>
      <c r="P45" s="77" t="str">
        <f t="shared" si="1"/>
        <v>ERRO</v>
      </c>
      <c r="Q45" s="77">
        <f t="shared" si="5"/>
        <v>0</v>
      </c>
      <c r="R45" s="77">
        <f t="shared" si="6"/>
        <v>0</v>
      </c>
      <c r="S45" s="77">
        <f t="shared" si="7"/>
        <v>0</v>
      </c>
      <c r="T45" s="75" t="str">
        <f t="shared" si="8"/>
        <v>SIM</v>
      </c>
      <c r="V45" s="73">
        <f t="shared" si="9"/>
        <v>0</v>
      </c>
      <c r="AA45" s="84" t="s">
        <v>3467</v>
      </c>
      <c r="AB45" s="84" t="s">
        <v>4945</v>
      </c>
      <c r="AC45" s="84">
        <v>2706109</v>
      </c>
    </row>
    <row r="46" spans="1:29" s="73" customFormat="1">
      <c r="A46" s="83" t="str">
        <f>ID_CONTROLES!$B$2</f>
        <v>RS</v>
      </c>
      <c r="B46" s="168" t="str">
        <f>ID_CONTROLES!$C$2</f>
        <v>2°</v>
      </c>
      <c r="C46" s="172" t="str">
        <f>HLOOKUP(A46,Municipios!89:90,2,FALSE)</f>
        <v>Boa Vista do Buricá</v>
      </c>
      <c r="D46" s="170"/>
      <c r="E46" s="78">
        <v>120</v>
      </c>
      <c r="F46" s="78">
        <v>1713</v>
      </c>
      <c r="G46" s="78">
        <v>0</v>
      </c>
      <c r="H46" s="179">
        <v>450</v>
      </c>
      <c r="I46" s="78">
        <v>0</v>
      </c>
      <c r="J46" s="178">
        <f t="shared" si="0"/>
        <v>450</v>
      </c>
      <c r="K46" s="79">
        <v>1</v>
      </c>
      <c r="L46" s="79">
        <v>0</v>
      </c>
      <c r="M46" s="76">
        <f t="shared" si="2"/>
        <v>1</v>
      </c>
      <c r="N46" s="87">
        <f t="shared" si="3"/>
        <v>451</v>
      </c>
      <c r="O46" s="166">
        <f t="shared" si="4"/>
        <v>451</v>
      </c>
      <c r="P46" s="77" t="str">
        <f t="shared" si="1"/>
        <v>ERRO</v>
      </c>
      <c r="Q46" s="77">
        <f t="shared" si="5"/>
        <v>0</v>
      </c>
      <c r="R46" s="77">
        <f t="shared" si="6"/>
        <v>0</v>
      </c>
      <c r="S46" s="77">
        <f t="shared" si="7"/>
        <v>0</v>
      </c>
      <c r="T46" s="75" t="str">
        <f t="shared" si="8"/>
        <v>SIM</v>
      </c>
      <c r="V46" s="73">
        <f t="shared" si="9"/>
        <v>0</v>
      </c>
      <c r="AA46" s="84" t="s">
        <v>3467</v>
      </c>
      <c r="AB46" s="84" t="s">
        <v>4984</v>
      </c>
      <c r="AC46" s="84">
        <v>2706307</v>
      </c>
    </row>
    <row r="47" spans="1:29" s="73" customFormat="1">
      <c r="A47" s="83" t="str">
        <f>ID_CONTROLES!$B$2</f>
        <v>RS</v>
      </c>
      <c r="B47" s="168" t="str">
        <f>ID_CONTROLES!$C$2</f>
        <v>2°</v>
      </c>
      <c r="C47" s="172" t="str">
        <f>HLOOKUP(A47,Municipios!91:92,2,FALSE)</f>
        <v>Boa Vista do Cadeado</v>
      </c>
      <c r="D47" s="170"/>
      <c r="E47" s="78">
        <v>44</v>
      </c>
      <c r="F47" s="78">
        <v>1475</v>
      </c>
      <c r="G47" s="78">
        <v>4</v>
      </c>
      <c r="H47" s="179">
        <v>391</v>
      </c>
      <c r="I47" s="78">
        <v>1</v>
      </c>
      <c r="J47" s="178">
        <f t="shared" si="0"/>
        <v>392</v>
      </c>
      <c r="K47" s="79">
        <v>1</v>
      </c>
      <c r="L47" s="79">
        <v>0</v>
      </c>
      <c r="M47" s="76">
        <f t="shared" si="2"/>
        <v>1</v>
      </c>
      <c r="N47" s="87">
        <f t="shared" si="3"/>
        <v>393</v>
      </c>
      <c r="O47" s="166">
        <f t="shared" si="4"/>
        <v>393</v>
      </c>
      <c r="P47" s="77" t="str">
        <f t="shared" si="1"/>
        <v>ERRO</v>
      </c>
      <c r="Q47" s="77">
        <f t="shared" si="5"/>
        <v>0</v>
      </c>
      <c r="R47" s="77">
        <f t="shared" si="6"/>
        <v>0</v>
      </c>
      <c r="S47" s="77">
        <f t="shared" si="7"/>
        <v>0</v>
      </c>
      <c r="T47" s="75" t="str">
        <f t="shared" si="8"/>
        <v>SIM</v>
      </c>
      <c r="V47" s="73">
        <f t="shared" si="9"/>
        <v>0</v>
      </c>
      <c r="AA47" s="84" t="s">
        <v>3467</v>
      </c>
      <c r="AB47" s="84" t="s">
        <v>5025</v>
      </c>
      <c r="AC47" s="84">
        <v>2706422</v>
      </c>
    </row>
    <row r="48" spans="1:29" s="73" customFormat="1">
      <c r="A48" s="83" t="str">
        <f>ID_CONTROLES!$B$2</f>
        <v>RS</v>
      </c>
      <c r="B48" s="168" t="str">
        <f>ID_CONTROLES!$C$2</f>
        <v>2°</v>
      </c>
      <c r="C48" s="172" t="str">
        <f>HLOOKUP(A48,Municipios!93:94,2,FALSE)</f>
        <v>Boa Vista do Incra</v>
      </c>
      <c r="D48" s="170"/>
      <c r="E48" s="78">
        <v>38</v>
      </c>
      <c r="F48" s="78">
        <v>1537</v>
      </c>
      <c r="G48" s="78">
        <v>0</v>
      </c>
      <c r="H48" s="179">
        <v>245</v>
      </c>
      <c r="I48" s="78">
        <v>0</v>
      </c>
      <c r="J48" s="178">
        <f t="shared" si="0"/>
        <v>245</v>
      </c>
      <c r="K48" s="79">
        <v>1</v>
      </c>
      <c r="L48" s="79">
        <v>0</v>
      </c>
      <c r="M48" s="76">
        <f t="shared" si="2"/>
        <v>1</v>
      </c>
      <c r="N48" s="87">
        <f t="shared" si="3"/>
        <v>246</v>
      </c>
      <c r="O48" s="166">
        <f t="shared" si="4"/>
        <v>246</v>
      </c>
      <c r="P48" s="77" t="str">
        <f t="shared" si="1"/>
        <v>ERRO</v>
      </c>
      <c r="Q48" s="77">
        <f t="shared" si="5"/>
        <v>0</v>
      </c>
      <c r="R48" s="77">
        <f t="shared" si="6"/>
        <v>0</v>
      </c>
      <c r="S48" s="77">
        <f t="shared" si="7"/>
        <v>0</v>
      </c>
      <c r="T48" s="75" t="str">
        <f t="shared" si="8"/>
        <v>SIM</v>
      </c>
      <c r="V48" s="73">
        <f t="shared" si="9"/>
        <v>0</v>
      </c>
      <c r="AA48" s="84" t="s">
        <v>3467</v>
      </c>
      <c r="AB48" s="84" t="s">
        <v>5066</v>
      </c>
      <c r="AC48" s="84">
        <v>2706505</v>
      </c>
    </row>
    <row r="49" spans="1:29" s="73" customFormat="1">
      <c r="A49" s="83" t="str">
        <f>ID_CONTROLES!$B$2</f>
        <v>RS</v>
      </c>
      <c r="B49" s="168" t="str">
        <f>ID_CONTROLES!$C$2</f>
        <v>2°</v>
      </c>
      <c r="C49" s="172" t="str">
        <f>HLOOKUP(A49,Municipios!95:96,2,FALSE)</f>
        <v>Boa Vista do Sul</v>
      </c>
      <c r="D49" s="170"/>
      <c r="E49" s="78">
        <v>44</v>
      </c>
      <c r="F49" s="78">
        <v>757</v>
      </c>
      <c r="G49" s="78">
        <v>1</v>
      </c>
      <c r="H49" s="179">
        <v>92</v>
      </c>
      <c r="I49" s="78">
        <v>0</v>
      </c>
      <c r="J49" s="178">
        <f t="shared" si="0"/>
        <v>92</v>
      </c>
      <c r="K49" s="79">
        <v>0</v>
      </c>
      <c r="L49" s="78">
        <v>1</v>
      </c>
      <c r="M49" s="76">
        <f t="shared" si="2"/>
        <v>1</v>
      </c>
      <c r="N49" s="87">
        <f t="shared" si="3"/>
        <v>92</v>
      </c>
      <c r="O49" s="166">
        <f t="shared" si="4"/>
        <v>93</v>
      </c>
      <c r="P49" s="77" t="str">
        <f t="shared" si="1"/>
        <v>ERRO</v>
      </c>
      <c r="Q49" s="77">
        <f t="shared" si="5"/>
        <v>0</v>
      </c>
      <c r="R49" s="77">
        <f t="shared" si="6"/>
        <v>0</v>
      </c>
      <c r="S49" s="77">
        <f t="shared" si="7"/>
        <v>0</v>
      </c>
      <c r="T49" s="75" t="str">
        <f t="shared" si="8"/>
        <v>SIM</v>
      </c>
      <c r="V49" s="73">
        <f t="shared" si="9"/>
        <v>0</v>
      </c>
      <c r="AA49" s="84" t="s">
        <v>3467</v>
      </c>
      <c r="AB49" s="84" t="s">
        <v>5107</v>
      </c>
      <c r="AC49" s="84">
        <v>2706703</v>
      </c>
    </row>
    <row r="50" spans="1:29" s="73" customFormat="1">
      <c r="A50" s="83" t="str">
        <f>ID_CONTROLES!$B$2</f>
        <v>RS</v>
      </c>
      <c r="B50" s="168" t="str">
        <f>ID_CONTROLES!$C$2</f>
        <v>2°</v>
      </c>
      <c r="C50" s="172" t="str">
        <f>HLOOKUP(A50,Municipios!97:98,2,FALSE)</f>
        <v>Bom Jesus</v>
      </c>
      <c r="D50" s="170"/>
      <c r="E50" s="78">
        <v>27</v>
      </c>
      <c r="F50" s="78">
        <v>7874</v>
      </c>
      <c r="G50" s="78">
        <v>24</v>
      </c>
      <c r="H50" s="179">
        <v>240</v>
      </c>
      <c r="I50" s="78">
        <v>21</v>
      </c>
      <c r="J50" s="178">
        <f t="shared" si="0"/>
        <v>261</v>
      </c>
      <c r="K50" s="79">
        <v>0</v>
      </c>
      <c r="L50" s="79">
        <v>0</v>
      </c>
      <c r="M50" s="76">
        <f t="shared" si="2"/>
        <v>0</v>
      </c>
      <c r="N50" s="87">
        <f t="shared" si="3"/>
        <v>261</v>
      </c>
      <c r="O50" s="166">
        <f t="shared" si="4"/>
        <v>261</v>
      </c>
      <c r="P50" s="77" t="str">
        <f t="shared" si="1"/>
        <v>ERRO</v>
      </c>
      <c r="Q50" s="77">
        <f t="shared" si="5"/>
        <v>0</v>
      </c>
      <c r="R50" s="77">
        <f t="shared" si="6"/>
        <v>0</v>
      </c>
      <c r="S50" s="77">
        <f t="shared" si="7"/>
        <v>0</v>
      </c>
      <c r="T50" s="75" t="str">
        <f t="shared" si="8"/>
        <v>SIM</v>
      </c>
      <c r="V50" s="73">
        <f t="shared" si="9"/>
        <v>0</v>
      </c>
      <c r="AA50" s="84" t="s">
        <v>3467</v>
      </c>
      <c r="AB50" s="84" t="s">
        <v>5149</v>
      </c>
      <c r="AC50" s="84">
        <v>2706901</v>
      </c>
    </row>
    <row r="51" spans="1:29" s="73" customFormat="1">
      <c r="A51" s="83" t="str">
        <f>ID_CONTROLES!$B$2</f>
        <v>RS</v>
      </c>
      <c r="B51" s="168" t="str">
        <f>ID_CONTROLES!$C$2</f>
        <v>2°</v>
      </c>
      <c r="C51" s="172" t="str">
        <f>HLOOKUP(A51,Municipios!99:100,2,FALSE)</f>
        <v>Bom Princípio</v>
      </c>
      <c r="D51" s="170"/>
      <c r="E51" s="78">
        <v>29</v>
      </c>
      <c r="F51" s="78">
        <v>964</v>
      </c>
      <c r="G51" s="78">
        <v>15</v>
      </c>
      <c r="H51" s="179">
        <v>57</v>
      </c>
      <c r="I51" s="78">
        <v>0</v>
      </c>
      <c r="J51" s="178">
        <f t="shared" si="0"/>
        <v>57</v>
      </c>
      <c r="K51" s="79">
        <v>1</v>
      </c>
      <c r="L51" s="79">
        <v>0</v>
      </c>
      <c r="M51" s="76">
        <f t="shared" si="2"/>
        <v>1</v>
      </c>
      <c r="N51" s="87">
        <f t="shared" si="3"/>
        <v>58</v>
      </c>
      <c r="O51" s="166">
        <f t="shared" si="4"/>
        <v>58</v>
      </c>
      <c r="P51" s="77" t="str">
        <f t="shared" si="1"/>
        <v>ERRO</v>
      </c>
      <c r="Q51" s="77">
        <f t="shared" si="5"/>
        <v>0</v>
      </c>
      <c r="R51" s="77">
        <f t="shared" si="6"/>
        <v>0</v>
      </c>
      <c r="S51" s="77">
        <f t="shared" si="7"/>
        <v>0</v>
      </c>
      <c r="T51" s="75" t="str">
        <f t="shared" si="8"/>
        <v>SIM</v>
      </c>
      <c r="V51" s="73">
        <f t="shared" si="9"/>
        <v>0</v>
      </c>
      <c r="AA51" s="84" t="s">
        <v>3467</v>
      </c>
      <c r="AB51" s="84" t="s">
        <v>5188</v>
      </c>
      <c r="AC51" s="84">
        <v>2707107</v>
      </c>
    </row>
    <row r="52" spans="1:29" s="73" customFormat="1">
      <c r="A52" s="83" t="str">
        <f>ID_CONTROLES!$B$2</f>
        <v>RS</v>
      </c>
      <c r="B52" s="168" t="str">
        <f>ID_CONTROLES!$C$2</f>
        <v>2°</v>
      </c>
      <c r="C52" s="172" t="str">
        <f>HLOOKUP(A52,Municipios!101:102,2,FALSE)</f>
        <v>Bom Progresso</v>
      </c>
      <c r="D52" s="170"/>
      <c r="E52" s="78">
        <v>25</v>
      </c>
      <c r="F52" s="78">
        <v>262</v>
      </c>
      <c r="G52" s="78">
        <v>0</v>
      </c>
      <c r="H52" s="179">
        <v>71</v>
      </c>
      <c r="I52" s="78">
        <v>0</v>
      </c>
      <c r="J52" s="178">
        <f t="shared" si="0"/>
        <v>71</v>
      </c>
      <c r="K52" s="79">
        <v>0</v>
      </c>
      <c r="L52" s="79">
        <v>0</v>
      </c>
      <c r="M52" s="76">
        <f t="shared" si="2"/>
        <v>0</v>
      </c>
      <c r="N52" s="87">
        <f t="shared" si="3"/>
        <v>71</v>
      </c>
      <c r="O52" s="166">
        <f t="shared" si="4"/>
        <v>71</v>
      </c>
      <c r="P52" s="77" t="str">
        <f t="shared" si="1"/>
        <v>ERRO</v>
      </c>
      <c r="Q52" s="77">
        <f t="shared" si="5"/>
        <v>0</v>
      </c>
      <c r="R52" s="77">
        <f t="shared" si="6"/>
        <v>0</v>
      </c>
      <c r="S52" s="77">
        <f t="shared" si="7"/>
        <v>0</v>
      </c>
      <c r="T52" s="75" t="str">
        <f t="shared" si="8"/>
        <v>SIM</v>
      </c>
      <c r="V52" s="73">
        <f t="shared" si="9"/>
        <v>0</v>
      </c>
      <c r="AA52" s="84" t="s">
        <v>3467</v>
      </c>
      <c r="AB52" s="84" t="s">
        <v>5226</v>
      </c>
      <c r="AC52" s="84">
        <v>2707305</v>
      </c>
    </row>
    <row r="53" spans="1:29" s="73" customFormat="1">
      <c r="A53" s="83" t="str">
        <f>ID_CONTROLES!$B$2</f>
        <v>RS</v>
      </c>
      <c r="B53" s="168" t="str">
        <f>ID_CONTROLES!$C$2</f>
        <v>2°</v>
      </c>
      <c r="C53" s="172" t="str">
        <f>HLOOKUP(A53,Municipios!103:104,2,FALSE)</f>
        <v>Bom Retiro do Sul</v>
      </c>
      <c r="D53" s="170"/>
      <c r="E53" s="78">
        <v>112</v>
      </c>
      <c r="F53" s="78">
        <v>1419</v>
      </c>
      <c r="G53" s="78">
        <v>8</v>
      </c>
      <c r="H53" s="179">
        <v>320</v>
      </c>
      <c r="I53" s="78">
        <v>8</v>
      </c>
      <c r="J53" s="178">
        <f t="shared" si="0"/>
        <v>328</v>
      </c>
      <c r="K53" s="78">
        <v>1</v>
      </c>
      <c r="L53" s="79">
        <v>0</v>
      </c>
      <c r="M53" s="76">
        <f t="shared" si="2"/>
        <v>1</v>
      </c>
      <c r="N53" s="87">
        <f t="shared" si="3"/>
        <v>329</v>
      </c>
      <c r="O53" s="166">
        <f t="shared" si="4"/>
        <v>329</v>
      </c>
      <c r="P53" s="77" t="str">
        <f t="shared" si="1"/>
        <v>ERRO</v>
      </c>
      <c r="Q53" s="77">
        <f t="shared" si="5"/>
        <v>0</v>
      </c>
      <c r="R53" s="77">
        <f t="shared" si="6"/>
        <v>0</v>
      </c>
      <c r="S53" s="77">
        <f t="shared" si="7"/>
        <v>0</v>
      </c>
      <c r="T53" s="75" t="str">
        <f t="shared" si="8"/>
        <v>SIM</v>
      </c>
      <c r="V53" s="73">
        <f t="shared" si="9"/>
        <v>0</v>
      </c>
      <c r="AA53" s="84" t="s">
        <v>3467</v>
      </c>
      <c r="AB53" s="84" t="s">
        <v>5262</v>
      </c>
      <c r="AC53" s="84">
        <v>2707503</v>
      </c>
    </row>
    <row r="54" spans="1:29" s="73" customFormat="1">
      <c r="A54" s="83" t="str">
        <f>ID_CONTROLES!$B$2</f>
        <v>RS</v>
      </c>
      <c r="B54" s="168" t="str">
        <f>ID_CONTROLES!$C$2</f>
        <v>2°</v>
      </c>
      <c r="C54" s="172" t="str">
        <f>HLOOKUP(A54,Municipios!105:106,2,FALSE)</f>
        <v>Boqueirão do Leão</v>
      </c>
      <c r="D54" s="170"/>
      <c r="E54" s="78">
        <v>17</v>
      </c>
      <c r="F54" s="78">
        <v>692</v>
      </c>
      <c r="G54" s="78">
        <v>21</v>
      </c>
      <c r="H54" s="179">
        <v>73</v>
      </c>
      <c r="I54" s="78">
        <v>21</v>
      </c>
      <c r="J54" s="178">
        <f t="shared" si="0"/>
        <v>94</v>
      </c>
      <c r="K54" s="79">
        <v>0</v>
      </c>
      <c r="L54" s="79">
        <v>0</v>
      </c>
      <c r="M54" s="76">
        <f t="shared" si="2"/>
        <v>0</v>
      </c>
      <c r="N54" s="87">
        <f t="shared" si="3"/>
        <v>94</v>
      </c>
      <c r="O54" s="166">
        <f t="shared" si="4"/>
        <v>94</v>
      </c>
      <c r="P54" s="77" t="str">
        <f t="shared" si="1"/>
        <v>ERRO</v>
      </c>
      <c r="Q54" s="77">
        <f t="shared" si="5"/>
        <v>0</v>
      </c>
      <c r="R54" s="77">
        <f t="shared" si="6"/>
        <v>0</v>
      </c>
      <c r="S54" s="77">
        <f t="shared" si="7"/>
        <v>0</v>
      </c>
      <c r="T54" s="75" t="str">
        <f t="shared" si="8"/>
        <v>SIM</v>
      </c>
      <c r="V54" s="73">
        <f t="shared" si="9"/>
        <v>0</v>
      </c>
      <c r="AA54" s="84" t="s">
        <v>3467</v>
      </c>
      <c r="AB54" s="84" t="s">
        <v>5296</v>
      </c>
      <c r="AC54" s="84">
        <v>2707701</v>
      </c>
    </row>
    <row r="55" spans="1:29" s="73" customFormat="1">
      <c r="A55" s="83" t="str">
        <f>ID_CONTROLES!$B$2</f>
        <v>RS</v>
      </c>
      <c r="B55" s="168" t="str">
        <f>ID_CONTROLES!$C$2</f>
        <v>2°</v>
      </c>
      <c r="C55" s="172" t="str">
        <f>HLOOKUP(A55,Municipios!107:108,2,FALSE)</f>
        <v>Bossoroca</v>
      </c>
      <c r="D55" s="170"/>
      <c r="E55" s="78">
        <v>134</v>
      </c>
      <c r="F55" s="78">
        <v>12230</v>
      </c>
      <c r="G55" s="78">
        <v>148</v>
      </c>
      <c r="H55" s="179">
        <v>794</v>
      </c>
      <c r="I55" s="78">
        <v>56</v>
      </c>
      <c r="J55" s="178">
        <f t="shared" si="0"/>
        <v>850</v>
      </c>
      <c r="K55" s="79">
        <v>8</v>
      </c>
      <c r="L55" s="79">
        <v>3</v>
      </c>
      <c r="M55" s="76">
        <f t="shared" si="2"/>
        <v>11</v>
      </c>
      <c r="N55" s="87">
        <f t="shared" si="3"/>
        <v>858</v>
      </c>
      <c r="O55" s="166">
        <f t="shared" si="4"/>
        <v>861</v>
      </c>
      <c r="P55" s="77" t="str">
        <f t="shared" si="1"/>
        <v>ERRO</v>
      </c>
      <c r="Q55" s="77">
        <f t="shared" si="5"/>
        <v>0</v>
      </c>
      <c r="R55" s="77">
        <f t="shared" si="6"/>
        <v>0</v>
      </c>
      <c r="S55" s="77">
        <f t="shared" si="7"/>
        <v>0</v>
      </c>
      <c r="T55" s="75" t="str">
        <f t="shared" si="8"/>
        <v>SIM</v>
      </c>
      <c r="V55" s="73">
        <f t="shared" si="9"/>
        <v>0</v>
      </c>
      <c r="AA55" s="84" t="s">
        <v>3467</v>
      </c>
      <c r="AB55" s="84" t="s">
        <v>5330</v>
      </c>
      <c r="AC55" s="84">
        <v>2707909</v>
      </c>
    </row>
    <row r="56" spans="1:29" s="73" customFormat="1">
      <c r="A56" s="83" t="str">
        <f>ID_CONTROLES!$B$2</f>
        <v>RS</v>
      </c>
      <c r="B56" s="168" t="str">
        <f>ID_CONTROLES!$C$2</f>
        <v>2°</v>
      </c>
      <c r="C56" s="172" t="str">
        <f>HLOOKUP(A56,Municipios!109:110,2,FALSE)</f>
        <v>Bozano</v>
      </c>
      <c r="D56" s="170"/>
      <c r="E56" s="78">
        <v>43</v>
      </c>
      <c r="F56" s="78">
        <v>670</v>
      </c>
      <c r="G56" s="78">
        <v>0</v>
      </c>
      <c r="H56" s="179">
        <v>138</v>
      </c>
      <c r="I56" s="78">
        <v>0</v>
      </c>
      <c r="J56" s="178">
        <f t="shared" si="0"/>
        <v>138</v>
      </c>
      <c r="K56" s="79">
        <v>0</v>
      </c>
      <c r="L56" s="79">
        <v>4</v>
      </c>
      <c r="M56" s="76">
        <f t="shared" si="2"/>
        <v>4</v>
      </c>
      <c r="N56" s="87">
        <f t="shared" si="3"/>
        <v>138</v>
      </c>
      <c r="O56" s="166">
        <f t="shared" si="4"/>
        <v>142</v>
      </c>
      <c r="P56" s="77" t="str">
        <f t="shared" si="1"/>
        <v>ERRO</v>
      </c>
      <c r="Q56" s="77">
        <f t="shared" si="5"/>
        <v>0</v>
      </c>
      <c r="R56" s="77">
        <f t="shared" si="6"/>
        <v>0</v>
      </c>
      <c r="S56" s="77">
        <f t="shared" si="7"/>
        <v>0</v>
      </c>
      <c r="T56" s="75" t="str">
        <f t="shared" si="8"/>
        <v>SIM</v>
      </c>
      <c r="V56" s="73">
        <f t="shared" si="9"/>
        <v>0</v>
      </c>
      <c r="AA56" s="84" t="s">
        <v>3467</v>
      </c>
      <c r="AB56" s="84" t="s">
        <v>5363</v>
      </c>
      <c r="AC56" s="84">
        <v>2708105</v>
      </c>
    </row>
    <row r="57" spans="1:29" s="73" customFormat="1">
      <c r="A57" s="83" t="str">
        <f>ID_CONTROLES!$B$2</f>
        <v>RS</v>
      </c>
      <c r="B57" s="168" t="str">
        <f>ID_CONTROLES!$C$2</f>
        <v>2°</v>
      </c>
      <c r="C57" s="172" t="str">
        <f>HLOOKUP(A57,Municipios!111:112,2,FALSE)</f>
        <v>Braga</v>
      </c>
      <c r="D57" s="170"/>
      <c r="E57" s="78">
        <v>26</v>
      </c>
      <c r="F57" s="78">
        <v>286</v>
      </c>
      <c r="G57" s="78">
        <v>0</v>
      </c>
      <c r="H57" s="179">
        <v>114</v>
      </c>
      <c r="I57" s="78">
        <v>0</v>
      </c>
      <c r="J57" s="178">
        <f t="shared" si="0"/>
        <v>114</v>
      </c>
      <c r="K57" s="79">
        <v>0</v>
      </c>
      <c r="L57" s="79">
        <v>0</v>
      </c>
      <c r="M57" s="76">
        <f t="shared" si="2"/>
        <v>0</v>
      </c>
      <c r="N57" s="87">
        <f t="shared" si="3"/>
        <v>114</v>
      </c>
      <c r="O57" s="166">
        <f t="shared" si="4"/>
        <v>114</v>
      </c>
      <c r="P57" s="77" t="str">
        <f t="shared" si="1"/>
        <v>ERRO</v>
      </c>
      <c r="Q57" s="77">
        <f t="shared" si="5"/>
        <v>0</v>
      </c>
      <c r="R57" s="77">
        <f t="shared" si="6"/>
        <v>0</v>
      </c>
      <c r="S57" s="77">
        <f t="shared" si="7"/>
        <v>0</v>
      </c>
      <c r="T57" s="75" t="str">
        <f t="shared" si="8"/>
        <v>SIM</v>
      </c>
      <c r="V57" s="73">
        <f t="shared" si="9"/>
        <v>0</v>
      </c>
      <c r="AA57" s="84" t="s">
        <v>3467</v>
      </c>
      <c r="AB57" s="84" t="s">
        <v>5398</v>
      </c>
      <c r="AC57" s="84">
        <v>2708303</v>
      </c>
    </row>
    <row r="58" spans="1:29" s="73" customFormat="1">
      <c r="A58" s="83" t="str">
        <f>ID_CONTROLES!$B$2</f>
        <v>RS</v>
      </c>
      <c r="B58" s="168" t="str">
        <f>ID_CONTROLES!$C$2</f>
        <v>2°</v>
      </c>
      <c r="C58" s="172" t="str">
        <f>HLOOKUP(A58,Municipios!113:114,2,FALSE)</f>
        <v>Brochier</v>
      </c>
      <c r="D58" s="170"/>
      <c r="E58" s="78">
        <v>55</v>
      </c>
      <c r="F58" s="78">
        <v>500</v>
      </c>
      <c r="G58" s="78">
        <v>0</v>
      </c>
      <c r="H58" s="179">
        <v>117</v>
      </c>
      <c r="I58" s="78">
        <v>0</v>
      </c>
      <c r="J58" s="178">
        <f t="shared" si="0"/>
        <v>117</v>
      </c>
      <c r="K58" s="79">
        <v>0</v>
      </c>
      <c r="L58" s="79">
        <v>0</v>
      </c>
      <c r="M58" s="76">
        <f t="shared" si="2"/>
        <v>0</v>
      </c>
      <c r="N58" s="87">
        <f t="shared" si="3"/>
        <v>117</v>
      </c>
      <c r="O58" s="166">
        <f t="shared" si="4"/>
        <v>117</v>
      </c>
      <c r="P58" s="77" t="str">
        <f t="shared" si="1"/>
        <v>ERRO</v>
      </c>
      <c r="Q58" s="77">
        <f t="shared" si="5"/>
        <v>0</v>
      </c>
      <c r="R58" s="77">
        <f t="shared" si="6"/>
        <v>0</v>
      </c>
      <c r="S58" s="77">
        <f t="shared" si="7"/>
        <v>0</v>
      </c>
      <c r="T58" s="75" t="str">
        <f t="shared" si="8"/>
        <v>SIM</v>
      </c>
      <c r="V58" s="73">
        <f t="shared" si="9"/>
        <v>0</v>
      </c>
      <c r="AA58" s="84" t="s">
        <v>3467</v>
      </c>
      <c r="AB58" s="84" t="s">
        <v>5434</v>
      </c>
      <c r="AC58" s="84">
        <v>2708501</v>
      </c>
    </row>
    <row r="59" spans="1:29" s="73" customFormat="1">
      <c r="A59" s="83" t="str">
        <f>ID_CONTROLES!$B$2</f>
        <v>RS</v>
      </c>
      <c r="B59" s="168" t="str">
        <f>ID_CONTROLES!$C$2</f>
        <v>2°</v>
      </c>
      <c r="C59" s="172" t="str">
        <f>HLOOKUP(A59,Municipios!115:116,2,FALSE)</f>
        <v>Butiá</v>
      </c>
      <c r="D59" s="170"/>
      <c r="E59" s="78">
        <v>19</v>
      </c>
      <c r="F59" s="78">
        <v>1381</v>
      </c>
      <c r="G59" s="78">
        <v>0</v>
      </c>
      <c r="H59" s="179">
        <v>264</v>
      </c>
      <c r="I59" s="78">
        <v>0</v>
      </c>
      <c r="J59" s="178">
        <f t="shared" si="0"/>
        <v>264</v>
      </c>
      <c r="K59" s="78">
        <v>0</v>
      </c>
      <c r="L59" s="79">
        <v>0</v>
      </c>
      <c r="M59" s="76">
        <f t="shared" si="2"/>
        <v>0</v>
      </c>
      <c r="N59" s="87">
        <f t="shared" si="3"/>
        <v>264</v>
      </c>
      <c r="O59" s="166">
        <f t="shared" si="4"/>
        <v>264</v>
      </c>
      <c r="P59" s="77" t="str">
        <f t="shared" si="1"/>
        <v>ERRO</v>
      </c>
      <c r="Q59" s="77">
        <f t="shared" si="5"/>
        <v>0</v>
      </c>
      <c r="R59" s="77">
        <f t="shared" si="6"/>
        <v>0</v>
      </c>
      <c r="S59" s="77">
        <f t="shared" si="7"/>
        <v>0</v>
      </c>
      <c r="T59" s="75" t="str">
        <f t="shared" si="8"/>
        <v>SIM</v>
      </c>
      <c r="V59" s="73">
        <f t="shared" si="9"/>
        <v>0</v>
      </c>
      <c r="AA59" s="84" t="s">
        <v>3467</v>
      </c>
      <c r="AB59" s="84" t="s">
        <v>1533</v>
      </c>
      <c r="AC59" s="84">
        <v>2708709</v>
      </c>
    </row>
    <row r="60" spans="1:29" s="73" customFormat="1">
      <c r="A60" s="83" t="str">
        <f>ID_CONTROLES!$B$2</f>
        <v>RS</v>
      </c>
      <c r="B60" s="168" t="str">
        <f>ID_CONTROLES!$C$2</f>
        <v>2°</v>
      </c>
      <c r="C60" s="172" t="str">
        <f>HLOOKUP(A60,Municipios!117:118,2,FALSE)</f>
        <v>Caçapava do Sul</v>
      </c>
      <c r="D60" s="170"/>
      <c r="E60" s="78">
        <v>73</v>
      </c>
      <c r="F60" s="78">
        <v>13043</v>
      </c>
      <c r="G60" s="78">
        <v>63</v>
      </c>
      <c r="H60" s="179">
        <v>720</v>
      </c>
      <c r="I60" s="78">
        <v>0</v>
      </c>
      <c r="J60" s="178">
        <f t="shared" si="0"/>
        <v>720</v>
      </c>
      <c r="K60" s="78">
        <v>0</v>
      </c>
      <c r="L60" s="79">
        <v>0</v>
      </c>
      <c r="M60" s="76">
        <f t="shared" si="2"/>
        <v>0</v>
      </c>
      <c r="N60" s="87">
        <f t="shared" si="3"/>
        <v>720</v>
      </c>
      <c r="O60" s="166">
        <f t="shared" si="4"/>
        <v>720</v>
      </c>
      <c r="P60" s="77" t="str">
        <f t="shared" si="1"/>
        <v>ERRO</v>
      </c>
      <c r="Q60" s="77">
        <f t="shared" si="5"/>
        <v>0</v>
      </c>
      <c r="R60" s="77">
        <f t="shared" si="6"/>
        <v>0</v>
      </c>
      <c r="S60" s="77">
        <f t="shared" si="7"/>
        <v>0</v>
      </c>
      <c r="T60" s="75" t="str">
        <f t="shared" si="8"/>
        <v>SIM</v>
      </c>
      <c r="V60" s="73">
        <f t="shared" si="9"/>
        <v>0</v>
      </c>
      <c r="AA60" s="84" t="s">
        <v>3467</v>
      </c>
      <c r="AB60" s="84" t="s">
        <v>1565</v>
      </c>
      <c r="AC60" s="84">
        <v>2708907</v>
      </c>
    </row>
    <row r="61" spans="1:29" s="73" customFormat="1">
      <c r="A61" s="83" t="str">
        <f>ID_CONTROLES!$B$2</f>
        <v>RS</v>
      </c>
      <c r="B61" s="168" t="str">
        <f>ID_CONTROLES!$C$2</f>
        <v>2°</v>
      </c>
      <c r="C61" s="172" t="str">
        <f>HLOOKUP(A61,Municipios!119:120,2,FALSE)</f>
        <v>Cacequi</v>
      </c>
      <c r="D61" s="170"/>
      <c r="E61" s="78">
        <v>34</v>
      </c>
      <c r="F61" s="78">
        <v>10099</v>
      </c>
      <c r="G61" s="78">
        <v>32</v>
      </c>
      <c r="H61" s="179">
        <v>634</v>
      </c>
      <c r="I61" s="78">
        <v>0</v>
      </c>
      <c r="J61" s="178">
        <f t="shared" si="0"/>
        <v>634</v>
      </c>
      <c r="K61" s="79">
        <v>0</v>
      </c>
      <c r="L61" s="79">
        <v>0</v>
      </c>
      <c r="M61" s="76">
        <f t="shared" si="2"/>
        <v>0</v>
      </c>
      <c r="N61" s="87">
        <f t="shared" si="3"/>
        <v>634</v>
      </c>
      <c r="O61" s="166">
        <f t="shared" si="4"/>
        <v>634</v>
      </c>
      <c r="P61" s="77" t="str">
        <f t="shared" si="1"/>
        <v>ERRO</v>
      </c>
      <c r="Q61" s="77">
        <f t="shared" si="5"/>
        <v>0</v>
      </c>
      <c r="R61" s="77">
        <f t="shared" si="6"/>
        <v>0</v>
      </c>
      <c r="S61" s="77">
        <f t="shared" si="7"/>
        <v>0</v>
      </c>
      <c r="T61" s="75" t="str">
        <f t="shared" si="8"/>
        <v>SIM</v>
      </c>
      <c r="V61" s="73">
        <f t="shared" si="9"/>
        <v>0</v>
      </c>
      <c r="AA61" s="84" t="s">
        <v>3467</v>
      </c>
      <c r="AB61" s="84" t="s">
        <v>1597</v>
      </c>
      <c r="AC61" s="84">
        <v>2709004</v>
      </c>
    </row>
    <row r="62" spans="1:29" s="73" customFormat="1">
      <c r="A62" s="83" t="str">
        <f>ID_CONTROLES!$B$2</f>
        <v>RS</v>
      </c>
      <c r="B62" s="168" t="str">
        <f>ID_CONTROLES!$C$2</f>
        <v>2°</v>
      </c>
      <c r="C62" s="172" t="str">
        <f>HLOOKUP(A62,Municipios!121:122,2,FALSE)</f>
        <v>Cachoeira do Sul</v>
      </c>
      <c r="D62" s="170"/>
      <c r="E62" s="78">
        <v>67</v>
      </c>
      <c r="F62" s="78">
        <v>17042</v>
      </c>
      <c r="G62" s="78">
        <v>35</v>
      </c>
      <c r="H62" s="179">
        <v>1053</v>
      </c>
      <c r="I62" s="78">
        <v>0</v>
      </c>
      <c r="J62" s="178">
        <f t="shared" si="0"/>
        <v>1053</v>
      </c>
      <c r="K62" s="79">
        <v>0</v>
      </c>
      <c r="L62" s="79">
        <v>0</v>
      </c>
      <c r="M62" s="76">
        <f t="shared" si="2"/>
        <v>0</v>
      </c>
      <c r="N62" s="87">
        <f t="shared" si="3"/>
        <v>1053</v>
      </c>
      <c r="O62" s="166">
        <f t="shared" si="4"/>
        <v>1053</v>
      </c>
      <c r="P62" s="77" t="str">
        <f t="shared" si="1"/>
        <v>ERRO</v>
      </c>
      <c r="Q62" s="77">
        <f t="shared" si="5"/>
        <v>0</v>
      </c>
      <c r="R62" s="77">
        <f t="shared" si="6"/>
        <v>0</v>
      </c>
      <c r="S62" s="77">
        <f t="shared" si="7"/>
        <v>0</v>
      </c>
      <c r="T62" s="75" t="str">
        <f t="shared" si="8"/>
        <v>SIM</v>
      </c>
      <c r="V62" s="73">
        <f t="shared" si="9"/>
        <v>0</v>
      </c>
      <c r="AA62" s="84" t="s">
        <v>3467</v>
      </c>
      <c r="AB62" s="84" t="s">
        <v>1630</v>
      </c>
      <c r="AC62" s="84">
        <v>2709152</v>
      </c>
    </row>
    <row r="63" spans="1:29" s="73" customFormat="1">
      <c r="A63" s="83" t="str">
        <f>ID_CONTROLES!$B$2</f>
        <v>RS</v>
      </c>
      <c r="B63" s="168" t="str">
        <f>ID_CONTROLES!$C$2</f>
        <v>2°</v>
      </c>
      <c r="C63" s="172" t="str">
        <f>HLOOKUP(A63,Municipios!123:124,2,FALSE)</f>
        <v>Cachoeirinha</v>
      </c>
      <c r="D63" s="170"/>
      <c r="E63" s="78">
        <v>2</v>
      </c>
      <c r="F63" s="78">
        <v>23</v>
      </c>
      <c r="G63" s="78">
        <v>0</v>
      </c>
      <c r="H63" s="179">
        <v>6</v>
      </c>
      <c r="I63" s="78">
        <v>0</v>
      </c>
      <c r="J63" s="178">
        <f t="shared" si="0"/>
        <v>6</v>
      </c>
      <c r="K63" s="79">
        <v>0</v>
      </c>
      <c r="L63" s="79">
        <v>0</v>
      </c>
      <c r="M63" s="76">
        <f t="shared" si="2"/>
        <v>0</v>
      </c>
      <c r="N63" s="87">
        <f t="shared" si="3"/>
        <v>6</v>
      </c>
      <c r="O63" s="166">
        <f t="shared" si="4"/>
        <v>6</v>
      </c>
      <c r="P63" s="77" t="str">
        <f t="shared" si="1"/>
        <v>ERRO</v>
      </c>
      <c r="Q63" s="77">
        <f t="shared" si="5"/>
        <v>0</v>
      </c>
      <c r="R63" s="77">
        <f t="shared" si="6"/>
        <v>0</v>
      </c>
      <c r="S63" s="77">
        <f t="shared" si="7"/>
        <v>0</v>
      </c>
      <c r="T63" s="75" t="str">
        <f t="shared" si="8"/>
        <v>SIM</v>
      </c>
      <c r="V63" s="73">
        <f t="shared" si="9"/>
        <v>0</v>
      </c>
      <c r="AA63" s="84" t="s">
        <v>3467</v>
      </c>
      <c r="AB63" s="84" t="s">
        <v>1663</v>
      </c>
      <c r="AC63" s="84">
        <v>2709301</v>
      </c>
    </row>
    <row r="64" spans="1:29" s="73" customFormat="1">
      <c r="A64" s="83" t="str">
        <f>ID_CONTROLES!$B$2</f>
        <v>RS</v>
      </c>
      <c r="B64" s="168" t="str">
        <f>ID_CONTROLES!$C$2</f>
        <v>2°</v>
      </c>
      <c r="C64" s="172" t="str">
        <f>HLOOKUP(A64,Municipios!125:126,2,FALSE)</f>
        <v>Cacique Doble</v>
      </c>
      <c r="D64" s="170"/>
      <c r="E64" s="78">
        <v>65</v>
      </c>
      <c r="F64" s="78">
        <v>963</v>
      </c>
      <c r="G64" s="78">
        <v>0</v>
      </c>
      <c r="H64" s="179">
        <v>131</v>
      </c>
      <c r="I64" s="78">
        <v>0</v>
      </c>
      <c r="J64" s="178">
        <f t="shared" si="0"/>
        <v>131</v>
      </c>
      <c r="K64" s="79">
        <v>18</v>
      </c>
      <c r="L64" s="79">
        <v>0</v>
      </c>
      <c r="M64" s="76">
        <f t="shared" si="2"/>
        <v>18</v>
      </c>
      <c r="N64" s="87">
        <f t="shared" si="3"/>
        <v>149</v>
      </c>
      <c r="O64" s="166">
        <f t="shared" si="4"/>
        <v>149</v>
      </c>
      <c r="P64" s="77" t="str">
        <f t="shared" si="1"/>
        <v>ERRO</v>
      </c>
      <c r="Q64" s="77">
        <f t="shared" si="5"/>
        <v>0</v>
      </c>
      <c r="R64" s="77">
        <f t="shared" si="6"/>
        <v>0</v>
      </c>
      <c r="S64" s="77">
        <f t="shared" si="7"/>
        <v>0</v>
      </c>
      <c r="T64" s="75" t="str">
        <f t="shared" si="8"/>
        <v>SIM</v>
      </c>
      <c r="V64" s="73">
        <f t="shared" si="9"/>
        <v>0</v>
      </c>
      <c r="AA64" s="84" t="s">
        <v>3469</v>
      </c>
      <c r="AB64" s="84" t="s">
        <v>3495</v>
      </c>
      <c r="AC64" s="84">
        <v>1300029</v>
      </c>
    </row>
    <row r="65" spans="1:29" s="73" customFormat="1">
      <c r="A65" s="83" t="str">
        <f>ID_CONTROLES!$B$2</f>
        <v>RS</v>
      </c>
      <c r="B65" s="168" t="str">
        <f>ID_CONTROLES!$C$2</f>
        <v>2°</v>
      </c>
      <c r="C65" s="172" t="str">
        <f>HLOOKUP(A65,Municipios!127:128,2,FALSE)</f>
        <v>Caibaté</v>
      </c>
      <c r="D65" s="170"/>
      <c r="E65" s="78">
        <v>85</v>
      </c>
      <c r="F65" s="78">
        <v>1348</v>
      </c>
      <c r="G65" s="78">
        <v>15</v>
      </c>
      <c r="H65" s="179">
        <v>348</v>
      </c>
      <c r="I65" s="78">
        <v>2</v>
      </c>
      <c r="J65" s="178">
        <f t="shared" si="0"/>
        <v>350</v>
      </c>
      <c r="K65" s="79">
        <v>26</v>
      </c>
      <c r="L65" s="79">
        <v>8</v>
      </c>
      <c r="M65" s="76">
        <f t="shared" si="2"/>
        <v>34</v>
      </c>
      <c r="N65" s="87">
        <f t="shared" si="3"/>
        <v>376</v>
      </c>
      <c r="O65" s="166">
        <f t="shared" si="4"/>
        <v>384</v>
      </c>
      <c r="P65" s="77" t="str">
        <f t="shared" si="1"/>
        <v>ERRO</v>
      </c>
      <c r="Q65" s="77">
        <f t="shared" si="5"/>
        <v>0</v>
      </c>
      <c r="R65" s="77">
        <f t="shared" si="6"/>
        <v>0</v>
      </c>
      <c r="S65" s="77">
        <f t="shared" si="7"/>
        <v>0</v>
      </c>
      <c r="T65" s="75" t="str">
        <f t="shared" si="8"/>
        <v>SIM</v>
      </c>
      <c r="V65" s="73">
        <f t="shared" si="9"/>
        <v>0</v>
      </c>
      <c r="AA65" s="84" t="s">
        <v>3469</v>
      </c>
      <c r="AB65" s="84" t="s">
        <v>3546</v>
      </c>
      <c r="AC65" s="84">
        <v>1300086</v>
      </c>
    </row>
    <row r="66" spans="1:29" s="73" customFormat="1">
      <c r="A66" s="83" t="str">
        <f>ID_CONTROLES!$B$2</f>
        <v>RS</v>
      </c>
      <c r="B66" s="168" t="str">
        <f>ID_CONTROLES!$C$2</f>
        <v>2°</v>
      </c>
      <c r="C66" s="172" t="str">
        <f>HLOOKUP(A66,Municipios!129:130,2,FALSE)</f>
        <v>Caiçara</v>
      </c>
      <c r="D66" s="170"/>
      <c r="E66" s="78">
        <v>229</v>
      </c>
      <c r="F66" s="78">
        <v>2137</v>
      </c>
      <c r="G66" s="78">
        <v>0</v>
      </c>
      <c r="H66" s="179">
        <v>674</v>
      </c>
      <c r="I66" s="78">
        <v>0</v>
      </c>
      <c r="J66" s="178">
        <f t="shared" si="0"/>
        <v>674</v>
      </c>
      <c r="K66" s="79">
        <v>13</v>
      </c>
      <c r="L66" s="79">
        <v>1</v>
      </c>
      <c r="M66" s="76">
        <f t="shared" si="2"/>
        <v>14</v>
      </c>
      <c r="N66" s="87">
        <f t="shared" si="3"/>
        <v>687</v>
      </c>
      <c r="O66" s="166">
        <f t="shared" si="4"/>
        <v>688</v>
      </c>
      <c r="P66" s="77" t="str">
        <f t="shared" ref="P66:P129" si="10">IF(E66&lt;=D66,0,"ERRO")</f>
        <v>ERRO</v>
      </c>
      <c r="Q66" s="77">
        <f t="shared" si="5"/>
        <v>0</v>
      </c>
      <c r="R66" s="77">
        <f t="shared" si="6"/>
        <v>0</v>
      </c>
      <c r="S66" s="77">
        <f t="shared" si="7"/>
        <v>0</v>
      </c>
      <c r="T66" s="75" t="str">
        <f t="shared" si="8"/>
        <v>SIM</v>
      </c>
      <c r="V66" s="73">
        <f t="shared" si="9"/>
        <v>0</v>
      </c>
      <c r="AA66" s="84" t="s">
        <v>3469</v>
      </c>
      <c r="AB66" s="84" t="s">
        <v>3596</v>
      </c>
      <c r="AC66" s="84">
        <v>1300144</v>
      </c>
    </row>
    <row r="67" spans="1:29" s="73" customFormat="1">
      <c r="A67" s="83" t="str">
        <f>ID_CONTROLES!$B$2</f>
        <v>RS</v>
      </c>
      <c r="B67" s="168" t="str">
        <f>ID_CONTROLES!$C$2</f>
        <v>2°</v>
      </c>
      <c r="C67" s="172" t="str">
        <f>HLOOKUP(A67,Municipios!131:132,2,FALSE)</f>
        <v>Camaquã</v>
      </c>
      <c r="D67" s="170"/>
      <c r="E67" s="78">
        <v>124</v>
      </c>
      <c r="F67" s="78">
        <v>5592</v>
      </c>
      <c r="G67" s="78">
        <v>69</v>
      </c>
      <c r="H67" s="179">
        <v>496</v>
      </c>
      <c r="I67" s="78">
        <v>0</v>
      </c>
      <c r="J67" s="178">
        <f t="shared" ref="J67:J130" si="11">SUM(H67:I67)</f>
        <v>496</v>
      </c>
      <c r="K67" s="79">
        <v>0</v>
      </c>
      <c r="L67" s="79">
        <v>0</v>
      </c>
      <c r="M67" s="76">
        <f t="shared" ref="M67:M130" si="12">SUM(K67:L67)</f>
        <v>0</v>
      </c>
      <c r="N67" s="87">
        <f t="shared" ref="N67:N130" si="13">SUM(K67+J67)</f>
        <v>496</v>
      </c>
      <c r="O67" s="166">
        <f t="shared" ref="O67:O130" si="14">SUM(N67+L67)</f>
        <v>496</v>
      </c>
      <c r="P67" s="77" t="str">
        <f t="shared" si="10"/>
        <v>ERRO</v>
      </c>
      <c r="Q67" s="77">
        <f t="shared" ref="Q67:Q130" si="15">IF(H67&gt;F67,"ERRO",0)</f>
        <v>0</v>
      </c>
      <c r="R67" s="77">
        <f t="shared" ref="R67:R130" si="16">IF(I67&gt;G67,"ERRO",0)</f>
        <v>0</v>
      </c>
      <c r="S67" s="77">
        <f t="shared" ref="S67:S130" si="17">IF(H67+K67&gt;F67,"erro",0)</f>
        <v>0</v>
      </c>
      <c r="T67" s="75" t="str">
        <f t="shared" ref="T67:T130" si="18">IF(AND(P67=0,Q67=0,R67=0,S67=0),"NÃO","SIM")</f>
        <v>SIM</v>
      </c>
      <c r="V67" s="73">
        <f t="shared" ref="V67:V130" si="19">SUM(P67:Q67)</f>
        <v>0</v>
      </c>
      <c r="AA67" s="84" t="s">
        <v>3469</v>
      </c>
      <c r="AB67" s="84" t="s">
        <v>3646</v>
      </c>
      <c r="AC67" s="84">
        <v>1300300</v>
      </c>
    </row>
    <row r="68" spans="1:29" s="73" customFormat="1">
      <c r="A68" s="83" t="str">
        <f>ID_CONTROLES!$B$2</f>
        <v>RS</v>
      </c>
      <c r="B68" s="168" t="str">
        <f>ID_CONTROLES!$C$2</f>
        <v>2°</v>
      </c>
      <c r="C68" s="172" t="str">
        <f>HLOOKUP(A68,Municipios!133:134,2,FALSE)</f>
        <v>Camargo</v>
      </c>
      <c r="D68" s="170"/>
      <c r="E68" s="78">
        <v>64</v>
      </c>
      <c r="F68" s="78">
        <v>801</v>
      </c>
      <c r="G68" s="78">
        <v>0</v>
      </c>
      <c r="H68" s="179">
        <v>165</v>
      </c>
      <c r="I68" s="78">
        <v>0</v>
      </c>
      <c r="J68" s="178">
        <f t="shared" si="11"/>
        <v>165</v>
      </c>
      <c r="K68" s="78">
        <v>0</v>
      </c>
      <c r="L68" s="79">
        <v>0</v>
      </c>
      <c r="M68" s="76">
        <f t="shared" si="12"/>
        <v>0</v>
      </c>
      <c r="N68" s="87">
        <f t="shared" si="13"/>
        <v>165</v>
      </c>
      <c r="O68" s="166">
        <f t="shared" si="14"/>
        <v>165</v>
      </c>
      <c r="P68" s="77" t="str">
        <f t="shared" si="10"/>
        <v>ERRO</v>
      </c>
      <c r="Q68" s="77">
        <f t="shared" si="15"/>
        <v>0</v>
      </c>
      <c r="R68" s="77">
        <f t="shared" si="16"/>
        <v>0</v>
      </c>
      <c r="S68" s="77">
        <f t="shared" si="17"/>
        <v>0</v>
      </c>
      <c r="T68" s="75" t="str">
        <f t="shared" si="18"/>
        <v>SIM</v>
      </c>
      <c r="V68" s="73">
        <f t="shared" si="19"/>
        <v>0</v>
      </c>
      <c r="AA68" s="84" t="s">
        <v>3469</v>
      </c>
      <c r="AB68" s="84" t="s">
        <v>3697</v>
      </c>
      <c r="AC68" s="84">
        <v>1300508</v>
      </c>
    </row>
    <row r="69" spans="1:29" s="73" customFormat="1">
      <c r="A69" s="83" t="str">
        <f>ID_CONTROLES!$B$2</f>
        <v>RS</v>
      </c>
      <c r="B69" s="168" t="str">
        <f>ID_CONTROLES!$C$2</f>
        <v>2°</v>
      </c>
      <c r="C69" s="172" t="str">
        <f>HLOOKUP(A69,Municipios!135:136,2,FALSE)</f>
        <v>Cambará do Sul</v>
      </c>
      <c r="D69" s="170"/>
      <c r="E69" s="78">
        <v>24</v>
      </c>
      <c r="F69" s="78">
        <v>1883</v>
      </c>
      <c r="G69" s="78">
        <v>5</v>
      </c>
      <c r="H69" s="179">
        <v>195</v>
      </c>
      <c r="I69" s="78">
        <v>3</v>
      </c>
      <c r="J69" s="178">
        <f t="shared" si="11"/>
        <v>198</v>
      </c>
      <c r="K69" s="79">
        <v>0</v>
      </c>
      <c r="L69" s="79">
        <v>0</v>
      </c>
      <c r="M69" s="76">
        <f t="shared" si="12"/>
        <v>0</v>
      </c>
      <c r="N69" s="87">
        <f t="shared" si="13"/>
        <v>198</v>
      </c>
      <c r="O69" s="166">
        <f t="shared" si="14"/>
        <v>198</v>
      </c>
      <c r="P69" s="77" t="str">
        <f t="shared" si="10"/>
        <v>ERRO</v>
      </c>
      <c r="Q69" s="77">
        <f t="shared" si="15"/>
        <v>0</v>
      </c>
      <c r="R69" s="77">
        <f t="shared" si="16"/>
        <v>0</v>
      </c>
      <c r="S69" s="77">
        <f t="shared" si="17"/>
        <v>0</v>
      </c>
      <c r="T69" s="75" t="str">
        <f t="shared" si="18"/>
        <v>SIM</v>
      </c>
      <c r="V69" s="73">
        <f t="shared" si="19"/>
        <v>0</v>
      </c>
      <c r="AA69" s="84" t="s">
        <v>3469</v>
      </c>
      <c r="AB69" s="84" t="s">
        <v>3748</v>
      </c>
      <c r="AC69" s="84">
        <v>1300631</v>
      </c>
    </row>
    <row r="70" spans="1:29" s="73" customFormat="1">
      <c r="A70" s="83" t="str">
        <f>ID_CONTROLES!$B$2</f>
        <v>RS</v>
      </c>
      <c r="B70" s="168" t="str">
        <f>ID_CONTROLES!$C$2</f>
        <v>2°</v>
      </c>
      <c r="C70" s="172" t="str">
        <f>HLOOKUP(A70,Municipios!137:138,2,FALSE)</f>
        <v>Campestre da Serra</v>
      </c>
      <c r="D70" s="170"/>
      <c r="E70" s="78">
        <v>9</v>
      </c>
      <c r="F70" s="78">
        <v>1177</v>
      </c>
      <c r="G70" s="78">
        <v>0</v>
      </c>
      <c r="H70" s="179">
        <v>114</v>
      </c>
      <c r="I70" s="78">
        <v>0</v>
      </c>
      <c r="J70" s="178">
        <f t="shared" si="11"/>
        <v>114</v>
      </c>
      <c r="K70" s="79">
        <v>0</v>
      </c>
      <c r="L70" s="79">
        <v>0</v>
      </c>
      <c r="M70" s="76">
        <f t="shared" si="12"/>
        <v>0</v>
      </c>
      <c r="N70" s="87">
        <f t="shared" si="13"/>
        <v>114</v>
      </c>
      <c r="O70" s="166">
        <f t="shared" si="14"/>
        <v>114</v>
      </c>
      <c r="P70" s="77" t="str">
        <f t="shared" si="10"/>
        <v>ERRO</v>
      </c>
      <c r="Q70" s="77">
        <f t="shared" si="15"/>
        <v>0</v>
      </c>
      <c r="R70" s="77">
        <f t="shared" si="16"/>
        <v>0</v>
      </c>
      <c r="S70" s="77">
        <f t="shared" si="17"/>
        <v>0</v>
      </c>
      <c r="T70" s="75" t="str">
        <f t="shared" si="18"/>
        <v>SIM</v>
      </c>
      <c r="V70" s="73">
        <f t="shared" si="19"/>
        <v>0</v>
      </c>
      <c r="AA70" s="84" t="s">
        <v>3469</v>
      </c>
      <c r="AB70" s="84" t="s">
        <v>3796</v>
      </c>
      <c r="AC70" s="84">
        <v>1300706</v>
      </c>
    </row>
    <row r="71" spans="1:29" s="73" customFormat="1">
      <c r="A71" s="83" t="str">
        <f>ID_CONTROLES!$B$2</f>
        <v>RS</v>
      </c>
      <c r="B71" s="168" t="str">
        <f>ID_CONTROLES!$C$2</f>
        <v>2°</v>
      </c>
      <c r="C71" s="172" t="str">
        <f>HLOOKUP(A71,Municipios!139:140,2,FALSE)</f>
        <v>Campina das Missões</v>
      </c>
      <c r="D71" s="170"/>
      <c r="E71" s="78">
        <v>324</v>
      </c>
      <c r="F71" s="78">
        <v>2938</v>
      </c>
      <c r="G71" s="78">
        <v>0</v>
      </c>
      <c r="H71" s="179">
        <v>1078</v>
      </c>
      <c r="I71" s="78">
        <v>0</v>
      </c>
      <c r="J71" s="178">
        <f t="shared" si="11"/>
        <v>1078</v>
      </c>
      <c r="K71" s="79">
        <v>3</v>
      </c>
      <c r="L71" s="79">
        <v>1</v>
      </c>
      <c r="M71" s="76">
        <f t="shared" si="12"/>
        <v>4</v>
      </c>
      <c r="N71" s="87">
        <f t="shared" si="13"/>
        <v>1081</v>
      </c>
      <c r="O71" s="166">
        <f t="shared" si="14"/>
        <v>1082</v>
      </c>
      <c r="P71" s="77" t="str">
        <f t="shared" si="10"/>
        <v>ERRO</v>
      </c>
      <c r="Q71" s="77">
        <f t="shared" si="15"/>
        <v>0</v>
      </c>
      <c r="R71" s="77">
        <f t="shared" si="16"/>
        <v>0</v>
      </c>
      <c r="S71" s="77">
        <f t="shared" si="17"/>
        <v>0</v>
      </c>
      <c r="T71" s="75" t="str">
        <f t="shared" si="18"/>
        <v>SIM</v>
      </c>
      <c r="V71" s="73">
        <f t="shared" si="19"/>
        <v>0</v>
      </c>
      <c r="AA71" s="84" t="s">
        <v>3469</v>
      </c>
      <c r="AB71" s="84" t="s">
        <v>3846</v>
      </c>
      <c r="AC71" s="84">
        <v>1300839</v>
      </c>
    </row>
    <row r="72" spans="1:29" s="73" customFormat="1">
      <c r="A72" s="83" t="str">
        <f>ID_CONTROLES!$B$2</f>
        <v>RS</v>
      </c>
      <c r="B72" s="168" t="str">
        <f>ID_CONTROLES!$C$2</f>
        <v>2°</v>
      </c>
      <c r="C72" s="172" t="str">
        <f>HLOOKUP(A72,Municipios!141:142,2,FALSE)</f>
        <v>Campinas do Sul</v>
      </c>
      <c r="D72" s="170"/>
      <c r="E72" s="78">
        <v>111</v>
      </c>
      <c r="F72" s="78">
        <v>1029</v>
      </c>
      <c r="G72" s="78">
        <v>0</v>
      </c>
      <c r="H72" s="179">
        <v>268</v>
      </c>
      <c r="I72" s="78">
        <v>0</v>
      </c>
      <c r="J72" s="178">
        <f t="shared" si="11"/>
        <v>268</v>
      </c>
      <c r="K72" s="79">
        <v>40</v>
      </c>
      <c r="L72" s="78">
        <v>9</v>
      </c>
      <c r="M72" s="76">
        <f t="shared" si="12"/>
        <v>49</v>
      </c>
      <c r="N72" s="87">
        <f t="shared" si="13"/>
        <v>308</v>
      </c>
      <c r="O72" s="166">
        <f t="shared" si="14"/>
        <v>317</v>
      </c>
      <c r="P72" s="77" t="str">
        <f t="shared" si="10"/>
        <v>ERRO</v>
      </c>
      <c r="Q72" s="77">
        <f t="shared" si="15"/>
        <v>0</v>
      </c>
      <c r="R72" s="77">
        <f t="shared" si="16"/>
        <v>0</v>
      </c>
      <c r="S72" s="77">
        <f t="shared" si="17"/>
        <v>0</v>
      </c>
      <c r="T72" s="75" t="str">
        <f t="shared" si="18"/>
        <v>SIM</v>
      </c>
      <c r="V72" s="73">
        <f t="shared" si="19"/>
        <v>0</v>
      </c>
      <c r="AA72" s="84" t="s">
        <v>3469</v>
      </c>
      <c r="AB72" s="84" t="s">
        <v>3894</v>
      </c>
      <c r="AC72" s="84">
        <v>1301001</v>
      </c>
    </row>
    <row r="73" spans="1:29" s="73" customFormat="1">
      <c r="A73" s="83" t="str">
        <f>ID_CONTROLES!$B$2</f>
        <v>RS</v>
      </c>
      <c r="B73" s="168" t="str">
        <f>ID_CONTROLES!$C$2</f>
        <v>2°</v>
      </c>
      <c r="C73" s="172" t="str">
        <f>HLOOKUP(A73,Municipios!143:144,2,FALSE)</f>
        <v>Campo Bom</v>
      </c>
      <c r="D73" s="170"/>
      <c r="E73" s="78">
        <v>2</v>
      </c>
      <c r="F73" s="78">
        <v>64</v>
      </c>
      <c r="G73" s="78">
        <v>0</v>
      </c>
      <c r="H73" s="179">
        <v>9</v>
      </c>
      <c r="I73" s="78">
        <v>0</v>
      </c>
      <c r="J73" s="178">
        <f t="shared" si="11"/>
        <v>9</v>
      </c>
      <c r="K73" s="79">
        <v>0</v>
      </c>
      <c r="L73" s="79">
        <v>0</v>
      </c>
      <c r="M73" s="76">
        <f t="shared" si="12"/>
        <v>0</v>
      </c>
      <c r="N73" s="87">
        <f t="shared" si="13"/>
        <v>9</v>
      </c>
      <c r="O73" s="166">
        <f t="shared" si="14"/>
        <v>9</v>
      </c>
      <c r="P73" s="77" t="str">
        <f t="shared" si="10"/>
        <v>ERRO</v>
      </c>
      <c r="Q73" s="77">
        <f t="shared" si="15"/>
        <v>0</v>
      </c>
      <c r="R73" s="77">
        <f t="shared" si="16"/>
        <v>0</v>
      </c>
      <c r="S73" s="77">
        <f t="shared" si="17"/>
        <v>0</v>
      </c>
      <c r="T73" s="75" t="str">
        <f t="shared" si="18"/>
        <v>SIM</v>
      </c>
      <c r="V73" s="73">
        <f t="shared" si="19"/>
        <v>0</v>
      </c>
      <c r="AA73" s="84" t="s">
        <v>3469</v>
      </c>
      <c r="AB73" s="84" t="s">
        <v>3940</v>
      </c>
      <c r="AC73" s="84">
        <v>1301159</v>
      </c>
    </row>
    <row r="74" spans="1:29" s="73" customFormat="1">
      <c r="A74" s="83" t="str">
        <f>ID_CONTROLES!$B$2</f>
        <v>RS</v>
      </c>
      <c r="B74" s="168" t="str">
        <f>ID_CONTROLES!$C$2</f>
        <v>2°</v>
      </c>
      <c r="C74" s="172" t="str">
        <f>HLOOKUP(A74,Municipios!145:146,2,FALSE)</f>
        <v>Campo Novo</v>
      </c>
      <c r="D74" s="170"/>
      <c r="E74" s="78">
        <v>10</v>
      </c>
      <c r="F74" s="78">
        <v>520</v>
      </c>
      <c r="G74" s="78">
        <v>0</v>
      </c>
      <c r="H74" s="179">
        <v>49</v>
      </c>
      <c r="I74" s="78">
        <v>0</v>
      </c>
      <c r="J74" s="178">
        <f t="shared" si="11"/>
        <v>49</v>
      </c>
      <c r="K74" s="79">
        <v>0</v>
      </c>
      <c r="L74" s="79">
        <v>0</v>
      </c>
      <c r="M74" s="76">
        <f t="shared" si="12"/>
        <v>0</v>
      </c>
      <c r="N74" s="87">
        <f t="shared" si="13"/>
        <v>49</v>
      </c>
      <c r="O74" s="166">
        <f t="shared" si="14"/>
        <v>49</v>
      </c>
      <c r="P74" s="77" t="str">
        <f t="shared" si="10"/>
        <v>ERRO</v>
      </c>
      <c r="Q74" s="77">
        <f t="shared" si="15"/>
        <v>0</v>
      </c>
      <c r="R74" s="77">
        <f t="shared" si="16"/>
        <v>0</v>
      </c>
      <c r="S74" s="77">
        <f t="shared" si="17"/>
        <v>0</v>
      </c>
      <c r="T74" s="75" t="str">
        <f t="shared" si="18"/>
        <v>SIM</v>
      </c>
      <c r="V74" s="73">
        <f t="shared" si="19"/>
        <v>0</v>
      </c>
      <c r="AA74" s="84" t="s">
        <v>3469</v>
      </c>
      <c r="AB74" s="84" t="s">
        <v>3985</v>
      </c>
      <c r="AC74" s="84">
        <v>1301308</v>
      </c>
    </row>
    <row r="75" spans="1:29" s="73" customFormat="1">
      <c r="A75" s="83" t="str">
        <f>ID_CONTROLES!$B$2</f>
        <v>RS</v>
      </c>
      <c r="B75" s="168" t="str">
        <f>ID_CONTROLES!$C$2</f>
        <v>2°</v>
      </c>
      <c r="C75" s="172" t="str">
        <f>HLOOKUP(A75,Municipios!147:148,2,FALSE)</f>
        <v>Campos Borges</v>
      </c>
      <c r="D75" s="170"/>
      <c r="E75" s="78">
        <v>22</v>
      </c>
      <c r="F75" s="78">
        <v>846</v>
      </c>
      <c r="G75" s="78">
        <v>0</v>
      </c>
      <c r="H75" s="179">
        <v>169</v>
      </c>
      <c r="I75" s="78">
        <v>0</v>
      </c>
      <c r="J75" s="178">
        <f t="shared" si="11"/>
        <v>169</v>
      </c>
      <c r="K75" s="79">
        <v>0</v>
      </c>
      <c r="L75" s="79">
        <v>0</v>
      </c>
      <c r="M75" s="76">
        <f t="shared" si="12"/>
        <v>0</v>
      </c>
      <c r="N75" s="87">
        <f t="shared" si="13"/>
        <v>169</v>
      </c>
      <c r="O75" s="166">
        <f t="shared" si="14"/>
        <v>169</v>
      </c>
      <c r="P75" s="77" t="str">
        <f t="shared" si="10"/>
        <v>ERRO</v>
      </c>
      <c r="Q75" s="77">
        <f t="shared" si="15"/>
        <v>0</v>
      </c>
      <c r="R75" s="77">
        <f t="shared" si="16"/>
        <v>0</v>
      </c>
      <c r="S75" s="77">
        <f t="shared" si="17"/>
        <v>0</v>
      </c>
      <c r="T75" s="75" t="str">
        <f t="shared" si="18"/>
        <v>SIM</v>
      </c>
      <c r="V75" s="73">
        <f t="shared" si="19"/>
        <v>0</v>
      </c>
      <c r="AA75" s="84" t="s">
        <v>3469</v>
      </c>
      <c r="AB75" s="84" t="s">
        <v>4028</v>
      </c>
      <c r="AC75" s="84">
        <v>1301506</v>
      </c>
    </row>
    <row r="76" spans="1:29" s="73" customFormat="1">
      <c r="A76" s="83" t="str">
        <f>ID_CONTROLES!$B$2</f>
        <v>RS</v>
      </c>
      <c r="B76" s="168" t="str">
        <f>ID_CONTROLES!$C$2</f>
        <v>2°</v>
      </c>
      <c r="C76" s="172" t="str">
        <f>HLOOKUP(A76,Municipios!149:150,2,FALSE)</f>
        <v>Candelária</v>
      </c>
      <c r="D76" s="170"/>
      <c r="E76" s="78">
        <v>84</v>
      </c>
      <c r="F76" s="78">
        <v>3243</v>
      </c>
      <c r="G76" s="78">
        <v>0</v>
      </c>
      <c r="H76" s="179">
        <v>848</v>
      </c>
      <c r="I76" s="78">
        <v>0</v>
      </c>
      <c r="J76" s="178">
        <f t="shared" si="11"/>
        <v>848</v>
      </c>
      <c r="K76" s="79">
        <v>0</v>
      </c>
      <c r="L76" s="79">
        <v>0</v>
      </c>
      <c r="M76" s="76">
        <f t="shared" si="12"/>
        <v>0</v>
      </c>
      <c r="N76" s="87">
        <f t="shared" si="13"/>
        <v>848</v>
      </c>
      <c r="O76" s="166">
        <f t="shared" si="14"/>
        <v>848</v>
      </c>
      <c r="P76" s="77" t="str">
        <f t="shared" si="10"/>
        <v>ERRO</v>
      </c>
      <c r="Q76" s="77">
        <f t="shared" si="15"/>
        <v>0</v>
      </c>
      <c r="R76" s="77">
        <f t="shared" si="16"/>
        <v>0</v>
      </c>
      <c r="S76" s="77">
        <f t="shared" si="17"/>
        <v>0</v>
      </c>
      <c r="T76" s="75" t="str">
        <f t="shared" si="18"/>
        <v>SIM</v>
      </c>
      <c r="V76" s="73">
        <f t="shared" si="19"/>
        <v>0</v>
      </c>
      <c r="AA76" s="84" t="s">
        <v>3469</v>
      </c>
      <c r="AB76" s="84" t="s">
        <v>4070</v>
      </c>
      <c r="AC76" s="84">
        <v>1301654</v>
      </c>
    </row>
    <row r="77" spans="1:29" s="73" customFormat="1">
      <c r="A77" s="83" t="str">
        <f>ID_CONTROLES!$B$2</f>
        <v>RS</v>
      </c>
      <c r="B77" s="168" t="str">
        <f>ID_CONTROLES!$C$2</f>
        <v>2°</v>
      </c>
      <c r="C77" s="172" t="str">
        <f>HLOOKUP(A77,Municipios!151:152,2,FALSE)</f>
        <v>Cândido Godói</v>
      </c>
      <c r="D77" s="170"/>
      <c r="E77" s="78">
        <v>394</v>
      </c>
      <c r="F77" s="78">
        <v>3265</v>
      </c>
      <c r="G77" s="78">
        <v>0</v>
      </c>
      <c r="H77" s="179">
        <v>1283</v>
      </c>
      <c r="I77" s="78">
        <v>0</v>
      </c>
      <c r="J77" s="178">
        <f t="shared" si="11"/>
        <v>1283</v>
      </c>
      <c r="K77" s="79">
        <v>2</v>
      </c>
      <c r="L77" s="79">
        <v>0</v>
      </c>
      <c r="M77" s="76">
        <f t="shared" si="12"/>
        <v>2</v>
      </c>
      <c r="N77" s="87">
        <f t="shared" si="13"/>
        <v>1285</v>
      </c>
      <c r="O77" s="166">
        <f t="shared" si="14"/>
        <v>1285</v>
      </c>
      <c r="P77" s="77" t="str">
        <f t="shared" si="10"/>
        <v>ERRO</v>
      </c>
      <c r="Q77" s="77">
        <f t="shared" si="15"/>
        <v>0</v>
      </c>
      <c r="R77" s="77">
        <f t="shared" si="16"/>
        <v>0</v>
      </c>
      <c r="S77" s="77">
        <f t="shared" si="17"/>
        <v>0</v>
      </c>
      <c r="T77" s="75" t="str">
        <f t="shared" si="18"/>
        <v>SIM</v>
      </c>
      <c r="V77" s="73">
        <f t="shared" si="19"/>
        <v>0</v>
      </c>
      <c r="AA77" s="84" t="s">
        <v>3469</v>
      </c>
      <c r="AB77" s="84" t="s">
        <v>4112</v>
      </c>
      <c r="AC77" s="84">
        <v>1301803</v>
      </c>
    </row>
    <row r="78" spans="1:29" s="73" customFormat="1">
      <c r="A78" s="83" t="str">
        <f>ID_CONTROLES!$B$2</f>
        <v>RS</v>
      </c>
      <c r="B78" s="168" t="str">
        <f>ID_CONTROLES!$C$2</f>
        <v>2°</v>
      </c>
      <c r="C78" s="172" t="str">
        <f>HLOOKUP(A78,Municipios!153:154,2,FALSE)</f>
        <v>Candiota</v>
      </c>
      <c r="D78" s="170"/>
      <c r="E78" s="78">
        <v>58</v>
      </c>
      <c r="F78" s="78">
        <v>4188</v>
      </c>
      <c r="G78" s="78">
        <v>0</v>
      </c>
      <c r="H78" s="179">
        <v>700</v>
      </c>
      <c r="I78" s="78">
        <v>0</v>
      </c>
      <c r="J78" s="178">
        <f t="shared" si="11"/>
        <v>700</v>
      </c>
      <c r="K78" s="79">
        <v>1</v>
      </c>
      <c r="L78" s="79">
        <v>0</v>
      </c>
      <c r="M78" s="76">
        <f t="shared" si="12"/>
        <v>1</v>
      </c>
      <c r="N78" s="87">
        <f t="shared" si="13"/>
        <v>701</v>
      </c>
      <c r="O78" s="166">
        <f t="shared" si="14"/>
        <v>701</v>
      </c>
      <c r="P78" s="77" t="str">
        <f t="shared" si="10"/>
        <v>ERRO</v>
      </c>
      <c r="Q78" s="77">
        <f t="shared" si="15"/>
        <v>0</v>
      </c>
      <c r="R78" s="77">
        <f t="shared" si="16"/>
        <v>0</v>
      </c>
      <c r="S78" s="77">
        <f t="shared" si="17"/>
        <v>0</v>
      </c>
      <c r="T78" s="75" t="str">
        <f t="shared" si="18"/>
        <v>SIM</v>
      </c>
      <c r="V78" s="73">
        <f t="shared" si="19"/>
        <v>0</v>
      </c>
      <c r="AA78" s="84" t="s">
        <v>3469</v>
      </c>
      <c r="AB78" s="84" t="s">
        <v>4155</v>
      </c>
      <c r="AC78" s="84">
        <v>1301902</v>
      </c>
    </row>
    <row r="79" spans="1:29" s="73" customFormat="1">
      <c r="A79" s="83" t="str">
        <f>ID_CONTROLES!$B$2</f>
        <v>RS</v>
      </c>
      <c r="B79" s="168" t="str">
        <f>ID_CONTROLES!$C$2</f>
        <v>2°</v>
      </c>
      <c r="C79" s="172" t="str">
        <f>HLOOKUP(A79,Municipios!155:156,2,FALSE)</f>
        <v>Canela</v>
      </c>
      <c r="D79" s="170"/>
      <c r="E79" s="78">
        <v>2</v>
      </c>
      <c r="F79" s="78">
        <v>74</v>
      </c>
      <c r="G79" s="78">
        <v>0</v>
      </c>
      <c r="H79" s="179">
        <v>2</v>
      </c>
      <c r="I79" s="78">
        <v>0</v>
      </c>
      <c r="J79" s="178">
        <f t="shared" si="11"/>
        <v>2</v>
      </c>
      <c r="K79" s="79">
        <v>0</v>
      </c>
      <c r="L79" s="79">
        <v>0</v>
      </c>
      <c r="M79" s="76">
        <f t="shared" si="12"/>
        <v>0</v>
      </c>
      <c r="N79" s="87">
        <f t="shared" si="13"/>
        <v>2</v>
      </c>
      <c r="O79" s="166">
        <f t="shared" si="14"/>
        <v>2</v>
      </c>
      <c r="P79" s="77" t="str">
        <f t="shared" si="10"/>
        <v>ERRO</v>
      </c>
      <c r="Q79" s="77">
        <f t="shared" si="15"/>
        <v>0</v>
      </c>
      <c r="R79" s="77">
        <f t="shared" si="16"/>
        <v>0</v>
      </c>
      <c r="S79" s="77">
        <f t="shared" si="17"/>
        <v>0</v>
      </c>
      <c r="T79" s="75" t="str">
        <f t="shared" si="18"/>
        <v>SIM</v>
      </c>
      <c r="V79" s="73">
        <f t="shared" si="19"/>
        <v>0</v>
      </c>
      <c r="AA79" s="84" t="s">
        <v>3469</v>
      </c>
      <c r="AB79" s="84" t="s">
        <v>4199</v>
      </c>
      <c r="AC79" s="84">
        <v>1302009</v>
      </c>
    </row>
    <row r="80" spans="1:29" s="73" customFormat="1">
      <c r="A80" s="83" t="str">
        <f>ID_CONTROLES!$B$2</f>
        <v>RS</v>
      </c>
      <c r="B80" s="168" t="str">
        <f>ID_CONTROLES!$C$2</f>
        <v>2°</v>
      </c>
      <c r="C80" s="172" t="str">
        <f>HLOOKUP(A80,Municipios!157:158,2,FALSE)</f>
        <v>Canguçu</v>
      </c>
      <c r="D80" s="170"/>
      <c r="E80" s="78">
        <v>564</v>
      </c>
      <c r="F80" s="78">
        <v>14944</v>
      </c>
      <c r="G80" s="78">
        <v>13</v>
      </c>
      <c r="H80" s="179">
        <v>2315</v>
      </c>
      <c r="I80" s="78">
        <v>0</v>
      </c>
      <c r="J80" s="178">
        <f t="shared" si="11"/>
        <v>2315</v>
      </c>
      <c r="K80" s="78">
        <v>13</v>
      </c>
      <c r="L80" s="78">
        <v>33</v>
      </c>
      <c r="M80" s="76">
        <f t="shared" si="12"/>
        <v>46</v>
      </c>
      <c r="N80" s="87">
        <f t="shared" si="13"/>
        <v>2328</v>
      </c>
      <c r="O80" s="166">
        <f t="shared" si="14"/>
        <v>2361</v>
      </c>
      <c r="P80" s="77" t="str">
        <f t="shared" si="10"/>
        <v>ERRO</v>
      </c>
      <c r="Q80" s="77">
        <f t="shared" si="15"/>
        <v>0</v>
      </c>
      <c r="R80" s="77">
        <f t="shared" si="16"/>
        <v>0</v>
      </c>
      <c r="S80" s="77">
        <f t="shared" si="17"/>
        <v>0</v>
      </c>
      <c r="T80" s="75" t="str">
        <f t="shared" si="18"/>
        <v>SIM</v>
      </c>
      <c r="V80" s="73">
        <f t="shared" si="19"/>
        <v>0</v>
      </c>
      <c r="AA80" s="84" t="s">
        <v>3469</v>
      </c>
      <c r="AB80" s="84" t="s">
        <v>4242</v>
      </c>
      <c r="AC80" s="84">
        <v>1302207</v>
      </c>
    </row>
    <row r="81" spans="1:29" s="73" customFormat="1">
      <c r="A81" s="83" t="str">
        <f>ID_CONTROLES!$B$2</f>
        <v>RS</v>
      </c>
      <c r="B81" s="168" t="str">
        <f>ID_CONTROLES!$C$2</f>
        <v>2°</v>
      </c>
      <c r="C81" s="172" t="str">
        <f>HLOOKUP(A81,Municipios!159:160,2,FALSE)</f>
        <v>Canoas</v>
      </c>
      <c r="D81" s="170"/>
      <c r="E81" s="78">
        <v>2</v>
      </c>
      <c r="F81" s="78">
        <v>67</v>
      </c>
      <c r="G81" s="78">
        <v>0</v>
      </c>
      <c r="H81" s="179">
        <v>11</v>
      </c>
      <c r="I81" s="78">
        <v>0</v>
      </c>
      <c r="J81" s="178">
        <f t="shared" si="11"/>
        <v>11</v>
      </c>
      <c r="K81" s="79">
        <v>0</v>
      </c>
      <c r="L81" s="79">
        <v>0</v>
      </c>
      <c r="M81" s="76">
        <f t="shared" si="12"/>
        <v>0</v>
      </c>
      <c r="N81" s="87">
        <f t="shared" si="13"/>
        <v>11</v>
      </c>
      <c r="O81" s="166">
        <f t="shared" si="14"/>
        <v>11</v>
      </c>
      <c r="P81" s="77" t="str">
        <f t="shared" si="10"/>
        <v>ERRO</v>
      </c>
      <c r="Q81" s="77">
        <f t="shared" si="15"/>
        <v>0</v>
      </c>
      <c r="R81" s="77">
        <f t="shared" si="16"/>
        <v>0</v>
      </c>
      <c r="S81" s="77">
        <f t="shared" si="17"/>
        <v>0</v>
      </c>
      <c r="T81" s="75" t="str">
        <f t="shared" si="18"/>
        <v>SIM</v>
      </c>
      <c r="V81" s="73">
        <f t="shared" si="19"/>
        <v>0</v>
      </c>
      <c r="AA81" s="84" t="s">
        <v>3469</v>
      </c>
      <c r="AB81" s="84" t="s">
        <v>4286</v>
      </c>
      <c r="AC81" s="84">
        <v>1302405</v>
      </c>
    </row>
    <row r="82" spans="1:29" s="73" customFormat="1">
      <c r="A82" s="83" t="str">
        <f>ID_CONTROLES!$B$2</f>
        <v>RS</v>
      </c>
      <c r="B82" s="168" t="str">
        <f>ID_CONTROLES!$C$2</f>
        <v>2°</v>
      </c>
      <c r="C82" s="172" t="str">
        <f>HLOOKUP(A82,Municipios!161:162,2,FALSE)</f>
        <v>Canudos do Vale</v>
      </c>
      <c r="D82" s="170"/>
      <c r="E82" s="78">
        <v>42</v>
      </c>
      <c r="F82" s="78">
        <v>459</v>
      </c>
      <c r="G82" s="78">
        <v>0</v>
      </c>
      <c r="H82" s="179">
        <v>114</v>
      </c>
      <c r="I82" s="78">
        <v>0</v>
      </c>
      <c r="J82" s="178">
        <f t="shared" si="11"/>
        <v>114</v>
      </c>
      <c r="K82" s="79">
        <v>0</v>
      </c>
      <c r="L82" s="79">
        <v>0</v>
      </c>
      <c r="M82" s="76">
        <f t="shared" si="12"/>
        <v>0</v>
      </c>
      <c r="N82" s="87">
        <f t="shared" si="13"/>
        <v>114</v>
      </c>
      <c r="O82" s="166">
        <f t="shared" si="14"/>
        <v>114</v>
      </c>
      <c r="P82" s="77" t="str">
        <f t="shared" si="10"/>
        <v>ERRO</v>
      </c>
      <c r="Q82" s="77">
        <f t="shared" si="15"/>
        <v>0</v>
      </c>
      <c r="R82" s="77">
        <f t="shared" si="16"/>
        <v>0</v>
      </c>
      <c r="S82" s="77">
        <f t="shared" si="17"/>
        <v>0</v>
      </c>
      <c r="T82" s="75" t="str">
        <f t="shared" si="18"/>
        <v>SIM</v>
      </c>
      <c r="V82" s="73">
        <f t="shared" si="19"/>
        <v>0</v>
      </c>
      <c r="AA82" s="84" t="s">
        <v>3469</v>
      </c>
      <c r="AB82" s="84" t="s">
        <v>4332</v>
      </c>
      <c r="AC82" s="84">
        <v>1302553</v>
      </c>
    </row>
    <row r="83" spans="1:29" s="73" customFormat="1">
      <c r="A83" s="83" t="str">
        <f>ID_CONTROLES!$B$2</f>
        <v>RS</v>
      </c>
      <c r="B83" s="168" t="str">
        <f>ID_CONTROLES!$C$2</f>
        <v>2°</v>
      </c>
      <c r="C83" s="172" t="str">
        <f>HLOOKUP(A83,Municipios!163:164,2,FALSE)</f>
        <v>Capão Bonito do Sul</v>
      </c>
      <c r="D83" s="170"/>
      <c r="E83" s="78">
        <v>51</v>
      </c>
      <c r="F83" s="78">
        <v>2115</v>
      </c>
      <c r="G83" s="78">
        <v>0</v>
      </c>
      <c r="H83" s="179">
        <v>692</v>
      </c>
      <c r="I83" s="78">
        <v>0</v>
      </c>
      <c r="J83" s="178">
        <f t="shared" si="11"/>
        <v>692</v>
      </c>
      <c r="K83" s="78">
        <v>0</v>
      </c>
      <c r="L83" s="79">
        <v>0</v>
      </c>
      <c r="M83" s="76">
        <f t="shared" si="12"/>
        <v>0</v>
      </c>
      <c r="N83" s="87">
        <f t="shared" si="13"/>
        <v>692</v>
      </c>
      <c r="O83" s="166">
        <f t="shared" si="14"/>
        <v>692</v>
      </c>
      <c r="P83" s="77" t="str">
        <f t="shared" si="10"/>
        <v>ERRO</v>
      </c>
      <c r="Q83" s="77">
        <f t="shared" si="15"/>
        <v>0</v>
      </c>
      <c r="R83" s="77">
        <f t="shared" si="16"/>
        <v>0</v>
      </c>
      <c r="S83" s="77">
        <f t="shared" si="17"/>
        <v>0</v>
      </c>
      <c r="T83" s="75" t="str">
        <f t="shared" si="18"/>
        <v>SIM</v>
      </c>
      <c r="V83" s="73">
        <f t="shared" si="19"/>
        <v>0</v>
      </c>
      <c r="AA83" s="84" t="s">
        <v>3469</v>
      </c>
      <c r="AB83" s="84" t="s">
        <v>4377</v>
      </c>
      <c r="AC83" s="84">
        <v>1302702</v>
      </c>
    </row>
    <row r="84" spans="1:29" s="73" customFormat="1">
      <c r="A84" s="83" t="str">
        <f>ID_CONTROLES!$B$2</f>
        <v>RS</v>
      </c>
      <c r="B84" s="168" t="str">
        <f>ID_CONTROLES!$C$2</f>
        <v>2°</v>
      </c>
      <c r="C84" s="172" t="str">
        <f>HLOOKUP(A84,Municipios!165:166,2,FALSE)</f>
        <v>Capão da Canoa</v>
      </c>
      <c r="D84" s="170"/>
      <c r="E84" s="78">
        <v>3</v>
      </c>
      <c r="F84" s="78">
        <v>214</v>
      </c>
      <c r="G84" s="78">
        <v>0</v>
      </c>
      <c r="H84" s="179">
        <v>62</v>
      </c>
      <c r="I84" s="78">
        <v>0</v>
      </c>
      <c r="J84" s="178">
        <f t="shared" si="11"/>
        <v>62</v>
      </c>
      <c r="K84" s="79">
        <v>0</v>
      </c>
      <c r="L84" s="79">
        <v>0</v>
      </c>
      <c r="M84" s="76">
        <f t="shared" si="12"/>
        <v>0</v>
      </c>
      <c r="N84" s="87">
        <f t="shared" si="13"/>
        <v>62</v>
      </c>
      <c r="O84" s="166">
        <f t="shared" si="14"/>
        <v>62</v>
      </c>
      <c r="P84" s="77" t="str">
        <f t="shared" si="10"/>
        <v>ERRO</v>
      </c>
      <c r="Q84" s="77">
        <f t="shared" si="15"/>
        <v>0</v>
      </c>
      <c r="R84" s="77">
        <f t="shared" si="16"/>
        <v>0</v>
      </c>
      <c r="S84" s="77">
        <f t="shared" si="17"/>
        <v>0</v>
      </c>
      <c r="T84" s="75" t="str">
        <f t="shared" si="18"/>
        <v>SIM</v>
      </c>
      <c r="V84" s="73">
        <f t="shared" si="19"/>
        <v>0</v>
      </c>
      <c r="AA84" s="84" t="s">
        <v>3469</v>
      </c>
      <c r="AB84" s="84" t="s">
        <v>4421</v>
      </c>
      <c r="AC84" s="84">
        <v>1302900</v>
      </c>
    </row>
    <row r="85" spans="1:29" s="73" customFormat="1">
      <c r="A85" s="83" t="str">
        <f>ID_CONTROLES!$B$2</f>
        <v>RS</v>
      </c>
      <c r="B85" s="168" t="str">
        <f>ID_CONTROLES!$C$2</f>
        <v>2°</v>
      </c>
      <c r="C85" s="172" t="str">
        <f>HLOOKUP(A85,Municipios!167:168,2,FALSE)</f>
        <v>Capão do Cipó</v>
      </c>
      <c r="D85" s="170"/>
      <c r="E85" s="78">
        <v>32</v>
      </c>
      <c r="F85" s="78">
        <v>4913</v>
      </c>
      <c r="G85" s="78">
        <v>0</v>
      </c>
      <c r="H85" s="179">
        <v>639</v>
      </c>
      <c r="I85" s="78">
        <v>0</v>
      </c>
      <c r="J85" s="178">
        <f t="shared" si="11"/>
        <v>639</v>
      </c>
      <c r="K85" s="79">
        <v>0</v>
      </c>
      <c r="L85" s="79">
        <v>0</v>
      </c>
      <c r="M85" s="76">
        <f t="shared" si="12"/>
        <v>0</v>
      </c>
      <c r="N85" s="87">
        <f t="shared" si="13"/>
        <v>639</v>
      </c>
      <c r="O85" s="166">
        <f t="shared" si="14"/>
        <v>639</v>
      </c>
      <c r="P85" s="77" t="str">
        <f t="shared" si="10"/>
        <v>ERRO</v>
      </c>
      <c r="Q85" s="77">
        <f t="shared" si="15"/>
        <v>0</v>
      </c>
      <c r="R85" s="77">
        <f t="shared" si="16"/>
        <v>0</v>
      </c>
      <c r="S85" s="77">
        <f t="shared" si="17"/>
        <v>0</v>
      </c>
      <c r="T85" s="75" t="str">
        <f t="shared" si="18"/>
        <v>SIM</v>
      </c>
      <c r="V85" s="73">
        <f t="shared" si="19"/>
        <v>0</v>
      </c>
      <c r="AA85" s="84" t="s">
        <v>3469</v>
      </c>
      <c r="AB85" s="84" t="s">
        <v>4465</v>
      </c>
      <c r="AC85" s="84">
        <v>1303106</v>
      </c>
    </row>
    <row r="86" spans="1:29" s="73" customFormat="1">
      <c r="A86" s="83" t="str">
        <f>ID_CONTROLES!$B$2</f>
        <v>RS</v>
      </c>
      <c r="B86" s="168" t="str">
        <f>ID_CONTROLES!$C$2</f>
        <v>2°</v>
      </c>
      <c r="C86" s="172" t="str">
        <f>HLOOKUP(A86,Municipios!169:170,2,FALSE)</f>
        <v>Capão do Leão</v>
      </c>
      <c r="D86" s="170"/>
      <c r="E86" s="78">
        <v>74</v>
      </c>
      <c r="F86" s="78">
        <v>3335</v>
      </c>
      <c r="G86" s="78">
        <v>39</v>
      </c>
      <c r="H86" s="179">
        <v>308</v>
      </c>
      <c r="I86" s="78">
        <v>0</v>
      </c>
      <c r="J86" s="178">
        <f t="shared" si="11"/>
        <v>308</v>
      </c>
      <c r="K86" s="79">
        <v>2</v>
      </c>
      <c r="L86" s="79">
        <v>0</v>
      </c>
      <c r="M86" s="76">
        <f t="shared" si="12"/>
        <v>2</v>
      </c>
      <c r="N86" s="87">
        <f t="shared" si="13"/>
        <v>310</v>
      </c>
      <c r="O86" s="166">
        <f t="shared" si="14"/>
        <v>310</v>
      </c>
      <c r="P86" s="77" t="str">
        <f t="shared" si="10"/>
        <v>ERRO</v>
      </c>
      <c r="Q86" s="77">
        <f t="shared" si="15"/>
        <v>0</v>
      </c>
      <c r="R86" s="77">
        <f t="shared" si="16"/>
        <v>0</v>
      </c>
      <c r="S86" s="77">
        <f t="shared" si="17"/>
        <v>0</v>
      </c>
      <c r="T86" s="75" t="str">
        <f t="shared" si="18"/>
        <v>SIM</v>
      </c>
      <c r="V86" s="73">
        <f t="shared" si="19"/>
        <v>0</v>
      </c>
      <c r="AA86" s="84" t="s">
        <v>3469</v>
      </c>
      <c r="AB86" s="84" t="s">
        <v>4510</v>
      </c>
      <c r="AC86" s="84">
        <v>1303304</v>
      </c>
    </row>
    <row r="87" spans="1:29" s="73" customFormat="1">
      <c r="A87" s="83" t="str">
        <f>ID_CONTROLES!$B$2</f>
        <v>RS</v>
      </c>
      <c r="B87" s="168" t="str">
        <f>ID_CONTROLES!$C$2</f>
        <v>2°</v>
      </c>
      <c r="C87" s="172" t="str">
        <f>HLOOKUP(A87,Municipios!171:172,2,FALSE)</f>
        <v>Capela de Santana</v>
      </c>
      <c r="D87" s="170"/>
      <c r="E87" s="78">
        <v>29</v>
      </c>
      <c r="F87" s="78">
        <v>995</v>
      </c>
      <c r="G87" s="78">
        <v>24</v>
      </c>
      <c r="H87" s="179">
        <v>121</v>
      </c>
      <c r="I87" s="78">
        <v>24</v>
      </c>
      <c r="J87" s="178">
        <f t="shared" si="11"/>
        <v>145</v>
      </c>
      <c r="K87" s="79">
        <v>0</v>
      </c>
      <c r="L87" s="79">
        <v>0</v>
      </c>
      <c r="M87" s="76">
        <f t="shared" si="12"/>
        <v>0</v>
      </c>
      <c r="N87" s="87">
        <f t="shared" si="13"/>
        <v>145</v>
      </c>
      <c r="O87" s="166">
        <f t="shared" si="14"/>
        <v>145</v>
      </c>
      <c r="P87" s="77" t="str">
        <f t="shared" si="10"/>
        <v>ERRO</v>
      </c>
      <c r="Q87" s="77">
        <f t="shared" si="15"/>
        <v>0</v>
      </c>
      <c r="R87" s="77">
        <f t="shared" si="16"/>
        <v>0</v>
      </c>
      <c r="S87" s="77">
        <f t="shared" si="17"/>
        <v>0</v>
      </c>
      <c r="T87" s="75" t="str">
        <f t="shared" si="18"/>
        <v>SIM</v>
      </c>
      <c r="V87" s="73">
        <f t="shared" si="19"/>
        <v>0</v>
      </c>
      <c r="AA87" s="84" t="s">
        <v>3469</v>
      </c>
      <c r="AB87" s="84" t="s">
        <v>4556</v>
      </c>
      <c r="AC87" s="84">
        <v>1303502</v>
      </c>
    </row>
    <row r="88" spans="1:29" s="73" customFormat="1">
      <c r="A88" s="83" t="str">
        <f>ID_CONTROLES!$B$2</f>
        <v>RS</v>
      </c>
      <c r="B88" s="168" t="str">
        <f>ID_CONTROLES!$C$2</f>
        <v>2°</v>
      </c>
      <c r="C88" s="172" t="str">
        <f>HLOOKUP(A88,Municipios!173:174,2,FALSE)</f>
        <v>Capitão</v>
      </c>
      <c r="D88" s="170"/>
      <c r="E88" s="78">
        <v>51</v>
      </c>
      <c r="F88" s="78">
        <v>723</v>
      </c>
      <c r="G88" s="78">
        <v>0</v>
      </c>
      <c r="H88" s="179">
        <v>113</v>
      </c>
      <c r="I88" s="78">
        <v>0</v>
      </c>
      <c r="J88" s="178">
        <f t="shared" si="11"/>
        <v>113</v>
      </c>
      <c r="K88" s="79">
        <v>0</v>
      </c>
      <c r="L88" s="79">
        <v>0</v>
      </c>
      <c r="M88" s="76">
        <f t="shared" si="12"/>
        <v>0</v>
      </c>
      <c r="N88" s="87">
        <f t="shared" si="13"/>
        <v>113</v>
      </c>
      <c r="O88" s="166">
        <f t="shared" si="14"/>
        <v>113</v>
      </c>
      <c r="P88" s="77" t="str">
        <f t="shared" si="10"/>
        <v>ERRO</v>
      </c>
      <c r="Q88" s="77">
        <f t="shared" si="15"/>
        <v>0</v>
      </c>
      <c r="R88" s="77">
        <f t="shared" si="16"/>
        <v>0</v>
      </c>
      <c r="S88" s="77">
        <f t="shared" si="17"/>
        <v>0</v>
      </c>
      <c r="T88" s="75" t="str">
        <f t="shared" si="18"/>
        <v>SIM</v>
      </c>
      <c r="V88" s="73">
        <f t="shared" si="19"/>
        <v>0</v>
      </c>
      <c r="AA88" s="84" t="s">
        <v>3469</v>
      </c>
      <c r="AB88" s="84" t="s">
        <v>4601</v>
      </c>
      <c r="AC88" s="84">
        <v>1303569</v>
      </c>
    </row>
    <row r="89" spans="1:29" s="73" customFormat="1">
      <c r="A89" s="83" t="str">
        <f>ID_CONTROLES!$B$2</f>
        <v>RS</v>
      </c>
      <c r="B89" s="168" t="str">
        <f>ID_CONTROLES!$C$2</f>
        <v>2°</v>
      </c>
      <c r="C89" s="172" t="str">
        <f>HLOOKUP(A89,Municipios!175:176,2,FALSE)</f>
        <v>Capivari do Sul</v>
      </c>
      <c r="D89" s="170"/>
      <c r="E89" s="78">
        <v>15</v>
      </c>
      <c r="F89" s="78">
        <v>1748</v>
      </c>
      <c r="G89" s="78">
        <v>42</v>
      </c>
      <c r="H89" s="179">
        <v>86</v>
      </c>
      <c r="I89" s="78">
        <v>31</v>
      </c>
      <c r="J89" s="178">
        <f t="shared" si="11"/>
        <v>117</v>
      </c>
      <c r="K89" s="79">
        <v>0</v>
      </c>
      <c r="L89" s="79">
        <v>0</v>
      </c>
      <c r="M89" s="76">
        <f t="shared" si="12"/>
        <v>0</v>
      </c>
      <c r="N89" s="87">
        <f t="shared" si="13"/>
        <v>117</v>
      </c>
      <c r="O89" s="166">
        <f t="shared" si="14"/>
        <v>117</v>
      </c>
      <c r="P89" s="77" t="str">
        <f t="shared" si="10"/>
        <v>ERRO</v>
      </c>
      <c r="Q89" s="77">
        <f t="shared" si="15"/>
        <v>0</v>
      </c>
      <c r="R89" s="77">
        <f t="shared" si="16"/>
        <v>0</v>
      </c>
      <c r="S89" s="77">
        <f t="shared" si="17"/>
        <v>0</v>
      </c>
      <c r="T89" s="75" t="str">
        <f t="shared" si="18"/>
        <v>SIM</v>
      </c>
      <c r="V89" s="73">
        <f t="shared" si="19"/>
        <v>0</v>
      </c>
      <c r="AA89" s="84" t="s">
        <v>3469</v>
      </c>
      <c r="AB89" s="84" t="s">
        <v>4645</v>
      </c>
      <c r="AC89" s="84">
        <v>1303700</v>
      </c>
    </row>
    <row r="90" spans="1:29" s="73" customFormat="1">
      <c r="A90" s="83" t="str">
        <f>ID_CONTROLES!$B$2</f>
        <v>RS</v>
      </c>
      <c r="B90" s="168" t="str">
        <f>ID_CONTROLES!$C$2</f>
        <v>2°</v>
      </c>
      <c r="C90" s="172" t="str">
        <f>HLOOKUP(A90,Municipios!177:178,2,FALSE)</f>
        <v>Caraá</v>
      </c>
      <c r="D90" s="170"/>
      <c r="E90" s="78">
        <v>38</v>
      </c>
      <c r="F90" s="78">
        <v>758</v>
      </c>
      <c r="G90" s="78">
        <v>5</v>
      </c>
      <c r="H90" s="179">
        <v>60</v>
      </c>
      <c r="I90" s="78">
        <v>0</v>
      </c>
      <c r="J90" s="178">
        <f t="shared" si="11"/>
        <v>60</v>
      </c>
      <c r="K90" s="79">
        <v>1</v>
      </c>
      <c r="L90" s="79">
        <v>0</v>
      </c>
      <c r="M90" s="76">
        <f t="shared" si="12"/>
        <v>1</v>
      </c>
      <c r="N90" s="87">
        <f t="shared" si="13"/>
        <v>61</v>
      </c>
      <c r="O90" s="166">
        <f t="shared" si="14"/>
        <v>61</v>
      </c>
      <c r="P90" s="77" t="str">
        <f t="shared" si="10"/>
        <v>ERRO</v>
      </c>
      <c r="Q90" s="77">
        <f t="shared" si="15"/>
        <v>0</v>
      </c>
      <c r="R90" s="77">
        <f t="shared" si="16"/>
        <v>0</v>
      </c>
      <c r="S90" s="77">
        <f t="shared" si="17"/>
        <v>0</v>
      </c>
      <c r="T90" s="75" t="str">
        <f t="shared" si="18"/>
        <v>SIM</v>
      </c>
      <c r="V90" s="73">
        <f t="shared" si="19"/>
        <v>0</v>
      </c>
      <c r="AA90" s="84" t="s">
        <v>3469</v>
      </c>
      <c r="AB90" s="84" t="s">
        <v>4689</v>
      </c>
      <c r="AC90" s="84">
        <v>1303908</v>
      </c>
    </row>
    <row r="91" spans="1:29" s="73" customFormat="1">
      <c r="A91" s="83" t="str">
        <f>ID_CONTROLES!$B$2</f>
        <v>RS</v>
      </c>
      <c r="B91" s="168" t="str">
        <f>ID_CONTROLES!$C$2</f>
        <v>2°</v>
      </c>
      <c r="C91" s="172" t="str">
        <f>HLOOKUP(A91,Municipios!179:180,2,FALSE)</f>
        <v>Carazinho</v>
      </c>
      <c r="D91" s="170"/>
      <c r="E91" s="78">
        <v>29</v>
      </c>
      <c r="F91" s="78">
        <v>1616</v>
      </c>
      <c r="G91" s="78">
        <v>0</v>
      </c>
      <c r="H91" s="179">
        <v>142</v>
      </c>
      <c r="I91" s="78">
        <v>0</v>
      </c>
      <c r="J91" s="178">
        <f t="shared" si="11"/>
        <v>142</v>
      </c>
      <c r="K91" s="78">
        <v>4</v>
      </c>
      <c r="L91" s="79">
        <v>3</v>
      </c>
      <c r="M91" s="76">
        <f t="shared" si="12"/>
        <v>7</v>
      </c>
      <c r="N91" s="87">
        <f t="shared" si="13"/>
        <v>146</v>
      </c>
      <c r="O91" s="166">
        <f t="shared" si="14"/>
        <v>149</v>
      </c>
      <c r="P91" s="77" t="str">
        <f t="shared" si="10"/>
        <v>ERRO</v>
      </c>
      <c r="Q91" s="77">
        <f t="shared" si="15"/>
        <v>0</v>
      </c>
      <c r="R91" s="77">
        <f t="shared" si="16"/>
        <v>0</v>
      </c>
      <c r="S91" s="77">
        <f t="shared" si="17"/>
        <v>0</v>
      </c>
      <c r="T91" s="75" t="str">
        <f t="shared" si="18"/>
        <v>SIM</v>
      </c>
      <c r="V91" s="73">
        <f t="shared" si="19"/>
        <v>0</v>
      </c>
      <c r="AA91" s="84" t="s">
        <v>3469</v>
      </c>
      <c r="AB91" s="84" t="s">
        <v>4733</v>
      </c>
      <c r="AC91" s="84">
        <v>1304005</v>
      </c>
    </row>
    <row r="92" spans="1:29" s="73" customFormat="1">
      <c r="A92" s="83" t="str">
        <f>ID_CONTROLES!$B$2</f>
        <v>RS</v>
      </c>
      <c r="B92" s="168" t="str">
        <f>ID_CONTROLES!$C$2</f>
        <v>2°</v>
      </c>
      <c r="C92" s="172" t="str">
        <f>HLOOKUP(A92,Municipios!181:182,2,FALSE)</f>
        <v>Carlos Barbosa</v>
      </c>
      <c r="D92" s="170"/>
      <c r="E92" s="78">
        <v>86</v>
      </c>
      <c r="F92" s="78">
        <v>2261</v>
      </c>
      <c r="G92" s="78">
        <v>0</v>
      </c>
      <c r="H92" s="179">
        <v>339</v>
      </c>
      <c r="I92" s="78">
        <v>0</v>
      </c>
      <c r="J92" s="178">
        <f t="shared" si="11"/>
        <v>339</v>
      </c>
      <c r="K92" s="79">
        <v>7</v>
      </c>
      <c r="L92" s="79">
        <v>0</v>
      </c>
      <c r="M92" s="76">
        <f t="shared" si="12"/>
        <v>7</v>
      </c>
      <c r="N92" s="87">
        <f t="shared" si="13"/>
        <v>346</v>
      </c>
      <c r="O92" s="166">
        <f t="shared" si="14"/>
        <v>346</v>
      </c>
      <c r="P92" s="77" t="str">
        <f t="shared" si="10"/>
        <v>ERRO</v>
      </c>
      <c r="Q92" s="77">
        <f t="shared" si="15"/>
        <v>0</v>
      </c>
      <c r="R92" s="77">
        <f t="shared" si="16"/>
        <v>0</v>
      </c>
      <c r="S92" s="77">
        <f t="shared" si="17"/>
        <v>0</v>
      </c>
      <c r="T92" s="75" t="str">
        <f t="shared" si="18"/>
        <v>SIM</v>
      </c>
      <c r="V92" s="73">
        <f t="shared" si="19"/>
        <v>0</v>
      </c>
      <c r="AA92" s="84" t="s">
        <v>3469</v>
      </c>
      <c r="AB92" s="84" t="s">
        <v>4776</v>
      </c>
      <c r="AC92" s="84">
        <v>1304104</v>
      </c>
    </row>
    <row r="93" spans="1:29" s="73" customFormat="1">
      <c r="A93" s="83" t="str">
        <f>ID_CONTROLES!$B$2</f>
        <v>RS</v>
      </c>
      <c r="B93" s="168" t="str">
        <f>ID_CONTROLES!$C$2</f>
        <v>2°</v>
      </c>
      <c r="C93" s="172" t="str">
        <f>HLOOKUP(A93,Municipios!183:184,2,FALSE)</f>
        <v>Carlos Gomes</v>
      </c>
      <c r="D93" s="170"/>
      <c r="E93" s="78">
        <v>84</v>
      </c>
      <c r="F93" s="78">
        <v>519</v>
      </c>
      <c r="G93" s="78">
        <v>0</v>
      </c>
      <c r="H93" s="179">
        <v>260</v>
      </c>
      <c r="I93" s="78">
        <v>0</v>
      </c>
      <c r="J93" s="178">
        <f t="shared" si="11"/>
        <v>260</v>
      </c>
      <c r="K93" s="79">
        <v>0</v>
      </c>
      <c r="L93" s="79">
        <v>0</v>
      </c>
      <c r="M93" s="76">
        <f t="shared" si="12"/>
        <v>0</v>
      </c>
      <c r="N93" s="87">
        <f t="shared" si="13"/>
        <v>260</v>
      </c>
      <c r="O93" s="166">
        <f t="shared" si="14"/>
        <v>260</v>
      </c>
      <c r="P93" s="77" t="str">
        <f t="shared" si="10"/>
        <v>ERRO</v>
      </c>
      <c r="Q93" s="77">
        <f t="shared" si="15"/>
        <v>0</v>
      </c>
      <c r="R93" s="77">
        <f t="shared" si="16"/>
        <v>0</v>
      </c>
      <c r="S93" s="77">
        <f t="shared" si="17"/>
        <v>0</v>
      </c>
      <c r="T93" s="75" t="str">
        <f t="shared" si="18"/>
        <v>SIM</v>
      </c>
      <c r="V93" s="73">
        <f t="shared" si="19"/>
        <v>0</v>
      </c>
      <c r="AA93" s="84" t="s">
        <v>3469</v>
      </c>
      <c r="AB93" s="84" t="s">
        <v>4820</v>
      </c>
      <c r="AC93" s="84">
        <v>1304237</v>
      </c>
    </row>
    <row r="94" spans="1:29" s="73" customFormat="1">
      <c r="A94" s="83" t="str">
        <f>ID_CONTROLES!$B$2</f>
        <v>RS</v>
      </c>
      <c r="B94" s="168" t="str">
        <f>ID_CONTROLES!$C$2</f>
        <v>2°</v>
      </c>
      <c r="C94" s="172" t="str">
        <f>HLOOKUP(A94,Municipios!185:186,2,FALSE)</f>
        <v>Casca</v>
      </c>
      <c r="D94" s="170"/>
      <c r="E94" s="78">
        <v>110</v>
      </c>
      <c r="F94" s="78">
        <v>2205</v>
      </c>
      <c r="G94" s="78">
        <v>0</v>
      </c>
      <c r="H94" s="179">
        <v>425</v>
      </c>
      <c r="I94" s="78">
        <v>0</v>
      </c>
      <c r="J94" s="178">
        <f t="shared" si="11"/>
        <v>425</v>
      </c>
      <c r="K94" s="79">
        <v>1</v>
      </c>
      <c r="L94" s="78">
        <v>29</v>
      </c>
      <c r="M94" s="76">
        <f t="shared" si="12"/>
        <v>30</v>
      </c>
      <c r="N94" s="87">
        <f t="shared" si="13"/>
        <v>426</v>
      </c>
      <c r="O94" s="166">
        <f t="shared" si="14"/>
        <v>455</v>
      </c>
      <c r="P94" s="77" t="str">
        <f t="shared" si="10"/>
        <v>ERRO</v>
      </c>
      <c r="Q94" s="77">
        <f t="shared" si="15"/>
        <v>0</v>
      </c>
      <c r="R94" s="77">
        <f t="shared" si="16"/>
        <v>0</v>
      </c>
      <c r="S94" s="77">
        <f t="shared" si="17"/>
        <v>0</v>
      </c>
      <c r="T94" s="75" t="str">
        <f t="shared" si="18"/>
        <v>SIM</v>
      </c>
      <c r="V94" s="73">
        <f t="shared" si="19"/>
        <v>0</v>
      </c>
      <c r="AA94" s="84" t="s">
        <v>3469</v>
      </c>
      <c r="AB94" s="84" t="s">
        <v>4861</v>
      </c>
      <c r="AC94" s="84">
        <v>1304302</v>
      </c>
    </row>
    <row r="95" spans="1:29" s="73" customFormat="1">
      <c r="A95" s="83" t="str">
        <f>ID_CONTROLES!$B$2</f>
        <v>RS</v>
      </c>
      <c r="B95" s="168" t="str">
        <f>ID_CONTROLES!$C$2</f>
        <v>2°</v>
      </c>
      <c r="C95" s="172" t="str">
        <f>HLOOKUP(A95,Municipios!187:188,2,FALSE)</f>
        <v>Caseiros</v>
      </c>
      <c r="D95" s="170"/>
      <c r="E95" s="78">
        <v>31</v>
      </c>
      <c r="F95" s="78">
        <v>1299</v>
      </c>
      <c r="G95" s="78">
        <v>0</v>
      </c>
      <c r="H95" s="179">
        <v>105</v>
      </c>
      <c r="I95" s="78">
        <v>0</v>
      </c>
      <c r="J95" s="178">
        <f t="shared" si="11"/>
        <v>105</v>
      </c>
      <c r="K95" s="79">
        <v>0</v>
      </c>
      <c r="L95" s="79">
        <v>0</v>
      </c>
      <c r="M95" s="76">
        <f t="shared" si="12"/>
        <v>0</v>
      </c>
      <c r="N95" s="87">
        <f t="shared" si="13"/>
        <v>105</v>
      </c>
      <c r="O95" s="166">
        <f t="shared" si="14"/>
        <v>105</v>
      </c>
      <c r="P95" s="77" t="str">
        <f t="shared" si="10"/>
        <v>ERRO</v>
      </c>
      <c r="Q95" s="77">
        <f t="shared" si="15"/>
        <v>0</v>
      </c>
      <c r="R95" s="77">
        <f t="shared" si="16"/>
        <v>0</v>
      </c>
      <c r="S95" s="77">
        <f t="shared" si="17"/>
        <v>0</v>
      </c>
      <c r="T95" s="75" t="str">
        <f t="shared" si="18"/>
        <v>SIM</v>
      </c>
      <c r="V95" s="73">
        <f t="shared" si="19"/>
        <v>0</v>
      </c>
      <c r="AA95" s="84" t="s">
        <v>3468</v>
      </c>
      <c r="AB95" s="84" t="s">
        <v>3494</v>
      </c>
      <c r="AC95" s="84">
        <v>1600105</v>
      </c>
    </row>
    <row r="96" spans="1:29" s="73" customFormat="1">
      <c r="A96" s="83" t="str">
        <f>ID_CONTROLES!$B$2</f>
        <v>RS</v>
      </c>
      <c r="B96" s="168" t="str">
        <f>ID_CONTROLES!$C$2</f>
        <v>2°</v>
      </c>
      <c r="C96" s="172" t="str">
        <f>HLOOKUP(A96,Municipios!189:190,2,FALSE)</f>
        <v>Catuípe</v>
      </c>
      <c r="D96" s="170"/>
      <c r="E96" s="78">
        <v>67</v>
      </c>
      <c r="F96" s="78">
        <v>2107</v>
      </c>
      <c r="G96" s="78">
        <v>0</v>
      </c>
      <c r="H96" s="179">
        <v>384</v>
      </c>
      <c r="I96" s="78">
        <v>0</v>
      </c>
      <c r="J96" s="178">
        <f t="shared" si="11"/>
        <v>384</v>
      </c>
      <c r="K96" s="79">
        <v>8</v>
      </c>
      <c r="L96" s="79">
        <v>5</v>
      </c>
      <c r="M96" s="76">
        <f t="shared" si="12"/>
        <v>13</v>
      </c>
      <c r="N96" s="87">
        <f t="shared" si="13"/>
        <v>392</v>
      </c>
      <c r="O96" s="166">
        <f t="shared" si="14"/>
        <v>397</v>
      </c>
      <c r="P96" s="77" t="str">
        <f t="shared" si="10"/>
        <v>ERRO</v>
      </c>
      <c r="Q96" s="77">
        <f t="shared" si="15"/>
        <v>0</v>
      </c>
      <c r="R96" s="77">
        <f t="shared" si="16"/>
        <v>0</v>
      </c>
      <c r="S96" s="77">
        <f t="shared" si="17"/>
        <v>0</v>
      </c>
      <c r="T96" s="75" t="str">
        <f t="shared" si="18"/>
        <v>SIM</v>
      </c>
      <c r="V96" s="73">
        <f t="shared" si="19"/>
        <v>0</v>
      </c>
      <c r="AA96" s="84" t="s">
        <v>3468</v>
      </c>
      <c r="AB96" s="84" t="s">
        <v>3545</v>
      </c>
      <c r="AC96" s="84">
        <v>1600212</v>
      </c>
    </row>
    <row r="97" spans="1:29" s="73" customFormat="1">
      <c r="A97" s="83" t="str">
        <f>ID_CONTROLES!$B$2</f>
        <v>RS</v>
      </c>
      <c r="B97" s="168" t="str">
        <f>ID_CONTROLES!$C$2</f>
        <v>2°</v>
      </c>
      <c r="C97" s="172" t="str">
        <f>HLOOKUP(A97,Municipios!191:192,2,FALSE)</f>
        <v>Caxias do Sul</v>
      </c>
      <c r="D97" s="170"/>
      <c r="E97" s="78">
        <v>127</v>
      </c>
      <c r="F97" s="78">
        <v>5676</v>
      </c>
      <c r="G97" s="78">
        <v>19</v>
      </c>
      <c r="H97" s="179">
        <v>406</v>
      </c>
      <c r="I97" s="78">
        <v>0</v>
      </c>
      <c r="J97" s="178">
        <f t="shared" si="11"/>
        <v>406</v>
      </c>
      <c r="K97" s="78">
        <v>3</v>
      </c>
      <c r="L97" s="79">
        <v>0</v>
      </c>
      <c r="M97" s="76">
        <f t="shared" si="12"/>
        <v>3</v>
      </c>
      <c r="N97" s="87">
        <f t="shared" si="13"/>
        <v>409</v>
      </c>
      <c r="O97" s="166">
        <f t="shared" si="14"/>
        <v>409</v>
      </c>
      <c r="P97" s="77" t="str">
        <f t="shared" si="10"/>
        <v>ERRO</v>
      </c>
      <c r="Q97" s="77">
        <f t="shared" si="15"/>
        <v>0</v>
      </c>
      <c r="R97" s="77">
        <f t="shared" si="16"/>
        <v>0</v>
      </c>
      <c r="S97" s="77">
        <f t="shared" si="17"/>
        <v>0</v>
      </c>
      <c r="T97" s="75" t="str">
        <f t="shared" si="18"/>
        <v>SIM</v>
      </c>
      <c r="V97" s="73">
        <f t="shared" si="19"/>
        <v>0</v>
      </c>
      <c r="AA97" s="84" t="s">
        <v>3468</v>
      </c>
      <c r="AB97" s="84" t="s">
        <v>3595</v>
      </c>
      <c r="AC97" s="84">
        <v>1600253</v>
      </c>
    </row>
    <row r="98" spans="1:29" s="73" customFormat="1">
      <c r="A98" s="83" t="str">
        <f>ID_CONTROLES!$B$2</f>
        <v>RS</v>
      </c>
      <c r="B98" s="168" t="str">
        <f>ID_CONTROLES!$C$2</f>
        <v>2°</v>
      </c>
      <c r="C98" s="172" t="str">
        <f>HLOOKUP(A98,Municipios!193:194,2,FALSE)</f>
        <v>Centenário</v>
      </c>
      <c r="D98" s="170"/>
      <c r="E98" s="78">
        <v>97</v>
      </c>
      <c r="F98" s="78">
        <v>1363</v>
      </c>
      <c r="G98" s="78">
        <v>0</v>
      </c>
      <c r="H98" s="179">
        <v>338</v>
      </c>
      <c r="I98" s="78">
        <v>0</v>
      </c>
      <c r="J98" s="178">
        <f t="shared" si="11"/>
        <v>338</v>
      </c>
      <c r="K98" s="78">
        <v>0</v>
      </c>
      <c r="L98" s="79">
        <v>0</v>
      </c>
      <c r="M98" s="76">
        <f t="shared" si="12"/>
        <v>0</v>
      </c>
      <c r="N98" s="87">
        <f t="shared" si="13"/>
        <v>338</v>
      </c>
      <c r="O98" s="166">
        <f t="shared" si="14"/>
        <v>338</v>
      </c>
      <c r="P98" s="77" t="str">
        <f t="shared" si="10"/>
        <v>ERRO</v>
      </c>
      <c r="Q98" s="77">
        <f t="shared" si="15"/>
        <v>0</v>
      </c>
      <c r="R98" s="77">
        <f t="shared" si="16"/>
        <v>0</v>
      </c>
      <c r="S98" s="77">
        <f t="shared" si="17"/>
        <v>0</v>
      </c>
      <c r="T98" s="75" t="str">
        <f t="shared" si="18"/>
        <v>SIM</v>
      </c>
      <c r="V98" s="73">
        <f t="shared" si="19"/>
        <v>0</v>
      </c>
      <c r="AA98" s="84" t="s">
        <v>3468</v>
      </c>
      <c r="AB98" s="84" t="s">
        <v>3645</v>
      </c>
      <c r="AC98" s="84">
        <v>1600303</v>
      </c>
    </row>
    <row r="99" spans="1:29" s="73" customFormat="1">
      <c r="A99" s="83" t="str">
        <f>ID_CONTROLES!$B$2</f>
        <v>RS</v>
      </c>
      <c r="B99" s="168" t="str">
        <f>ID_CONTROLES!$C$2</f>
        <v>2°</v>
      </c>
      <c r="C99" s="172" t="str">
        <f>HLOOKUP(A99,Municipios!195:196,2,FALSE)</f>
        <v>Cerrito</v>
      </c>
      <c r="D99" s="170"/>
      <c r="E99" s="78">
        <v>127</v>
      </c>
      <c r="F99" s="78">
        <v>2652</v>
      </c>
      <c r="G99" s="78">
        <v>0</v>
      </c>
      <c r="H99" s="179">
        <v>510</v>
      </c>
      <c r="I99" s="78">
        <v>0</v>
      </c>
      <c r="J99" s="178">
        <f t="shared" si="11"/>
        <v>510</v>
      </c>
      <c r="K99" s="79">
        <v>6</v>
      </c>
      <c r="L99" s="79">
        <v>0</v>
      </c>
      <c r="M99" s="76">
        <f t="shared" si="12"/>
        <v>6</v>
      </c>
      <c r="N99" s="87">
        <f t="shared" si="13"/>
        <v>516</v>
      </c>
      <c r="O99" s="166">
        <f t="shared" si="14"/>
        <v>516</v>
      </c>
      <c r="P99" s="77" t="str">
        <f t="shared" si="10"/>
        <v>ERRO</v>
      </c>
      <c r="Q99" s="77">
        <f t="shared" si="15"/>
        <v>0</v>
      </c>
      <c r="R99" s="77">
        <f t="shared" si="16"/>
        <v>0</v>
      </c>
      <c r="S99" s="77">
        <f t="shared" si="17"/>
        <v>0</v>
      </c>
      <c r="T99" s="75" t="str">
        <f t="shared" si="18"/>
        <v>SIM</v>
      </c>
      <c r="V99" s="73">
        <f t="shared" si="19"/>
        <v>0</v>
      </c>
      <c r="AA99" s="84" t="s">
        <v>3468</v>
      </c>
      <c r="AB99" s="84" t="s">
        <v>3696</v>
      </c>
      <c r="AC99" s="84">
        <v>1600501</v>
      </c>
    </row>
    <row r="100" spans="1:29" s="73" customFormat="1">
      <c r="A100" s="83" t="str">
        <f>ID_CONTROLES!$B$2</f>
        <v>RS</v>
      </c>
      <c r="B100" s="168" t="str">
        <f>ID_CONTROLES!$C$2</f>
        <v>2°</v>
      </c>
      <c r="C100" s="172" t="str">
        <f>HLOOKUP(A100,Municipios!197:198,2,FALSE)</f>
        <v>Cerro Branco</v>
      </c>
      <c r="D100" s="170"/>
      <c r="E100" s="78">
        <v>4</v>
      </c>
      <c r="F100" s="78">
        <v>137</v>
      </c>
      <c r="G100" s="78">
        <v>0</v>
      </c>
      <c r="H100" s="179">
        <v>12</v>
      </c>
      <c r="I100" s="78">
        <v>0</v>
      </c>
      <c r="J100" s="178">
        <f t="shared" si="11"/>
        <v>12</v>
      </c>
      <c r="K100" s="79">
        <v>0</v>
      </c>
      <c r="L100" s="79">
        <v>0</v>
      </c>
      <c r="M100" s="76">
        <f t="shared" si="12"/>
        <v>0</v>
      </c>
      <c r="N100" s="87">
        <f t="shared" si="13"/>
        <v>12</v>
      </c>
      <c r="O100" s="166">
        <f t="shared" si="14"/>
        <v>12</v>
      </c>
      <c r="P100" s="77" t="str">
        <f t="shared" si="10"/>
        <v>ERRO</v>
      </c>
      <c r="Q100" s="77">
        <f t="shared" si="15"/>
        <v>0</v>
      </c>
      <c r="R100" s="77">
        <f t="shared" si="16"/>
        <v>0</v>
      </c>
      <c r="S100" s="77">
        <f t="shared" si="17"/>
        <v>0</v>
      </c>
      <c r="T100" s="75" t="str">
        <f t="shared" si="18"/>
        <v>SIM</v>
      </c>
      <c r="V100" s="73">
        <f t="shared" si="19"/>
        <v>0</v>
      </c>
      <c r="AA100" s="84" t="s">
        <v>3468</v>
      </c>
      <c r="AB100" s="84" t="s">
        <v>3747</v>
      </c>
      <c r="AC100" s="84">
        <v>1600535</v>
      </c>
    </row>
    <row r="101" spans="1:29" s="73" customFormat="1">
      <c r="A101" s="83" t="str">
        <f>ID_CONTROLES!$B$2</f>
        <v>RS</v>
      </c>
      <c r="B101" s="168" t="str">
        <f>ID_CONTROLES!$C$2</f>
        <v>2°</v>
      </c>
      <c r="C101" s="172" t="str">
        <f>HLOOKUP(A101,Municipios!199:200,2,FALSE)</f>
        <v>Cerro Grande</v>
      </c>
      <c r="D101" s="170"/>
      <c r="E101" s="78">
        <v>60</v>
      </c>
      <c r="F101" s="78">
        <v>410</v>
      </c>
      <c r="G101" s="78">
        <v>0</v>
      </c>
      <c r="H101" s="179">
        <v>157</v>
      </c>
      <c r="I101" s="78">
        <v>0</v>
      </c>
      <c r="J101" s="178">
        <f t="shared" si="11"/>
        <v>157</v>
      </c>
      <c r="K101" s="79">
        <v>1</v>
      </c>
      <c r="L101" s="79">
        <v>0</v>
      </c>
      <c r="M101" s="76">
        <f t="shared" si="12"/>
        <v>1</v>
      </c>
      <c r="N101" s="87">
        <f t="shared" si="13"/>
        <v>158</v>
      </c>
      <c r="O101" s="166">
        <f t="shared" si="14"/>
        <v>158</v>
      </c>
      <c r="P101" s="77" t="str">
        <f t="shared" si="10"/>
        <v>ERRO</v>
      </c>
      <c r="Q101" s="77">
        <f t="shared" si="15"/>
        <v>0</v>
      </c>
      <c r="R101" s="77">
        <f t="shared" si="16"/>
        <v>0</v>
      </c>
      <c r="S101" s="77">
        <f t="shared" si="17"/>
        <v>0</v>
      </c>
      <c r="T101" s="75" t="str">
        <f t="shared" si="18"/>
        <v>SIM</v>
      </c>
      <c r="V101" s="73">
        <f t="shared" si="19"/>
        <v>0</v>
      </c>
      <c r="AA101" s="84" t="s">
        <v>3468</v>
      </c>
      <c r="AB101" s="84" t="s">
        <v>3795</v>
      </c>
      <c r="AC101" s="84">
        <v>1600600</v>
      </c>
    </row>
    <row r="102" spans="1:29" s="73" customFormat="1">
      <c r="A102" s="83" t="str">
        <f>ID_CONTROLES!$B$2</f>
        <v>RS</v>
      </c>
      <c r="B102" s="168" t="str">
        <f>ID_CONTROLES!$C$2</f>
        <v>2°</v>
      </c>
      <c r="C102" s="172" t="str">
        <f>HLOOKUP(A102,Municipios!201:202,2,FALSE)</f>
        <v>Cerro Grande do Sul</v>
      </c>
      <c r="D102" s="170"/>
      <c r="E102" s="78">
        <v>3</v>
      </c>
      <c r="F102" s="78">
        <v>313</v>
      </c>
      <c r="G102" s="78">
        <v>0</v>
      </c>
      <c r="H102" s="179">
        <v>6</v>
      </c>
      <c r="I102" s="78">
        <v>0</v>
      </c>
      <c r="J102" s="178">
        <f t="shared" si="11"/>
        <v>6</v>
      </c>
      <c r="K102" s="79">
        <v>0</v>
      </c>
      <c r="L102" s="79">
        <v>0</v>
      </c>
      <c r="M102" s="76">
        <f t="shared" si="12"/>
        <v>0</v>
      </c>
      <c r="N102" s="87">
        <f t="shared" si="13"/>
        <v>6</v>
      </c>
      <c r="O102" s="166">
        <f t="shared" si="14"/>
        <v>6</v>
      </c>
      <c r="P102" s="77" t="str">
        <f t="shared" si="10"/>
        <v>ERRO</v>
      </c>
      <c r="Q102" s="77">
        <f t="shared" si="15"/>
        <v>0</v>
      </c>
      <c r="R102" s="77">
        <f t="shared" si="16"/>
        <v>0</v>
      </c>
      <c r="S102" s="77">
        <f t="shared" si="17"/>
        <v>0</v>
      </c>
      <c r="T102" s="75" t="str">
        <f t="shared" si="18"/>
        <v>SIM</v>
      </c>
      <c r="V102" s="73">
        <f t="shared" si="19"/>
        <v>0</v>
      </c>
      <c r="AA102" s="84" t="s">
        <v>3468</v>
      </c>
      <c r="AB102" s="84" t="s">
        <v>3845</v>
      </c>
      <c r="AC102" s="84">
        <v>1600709</v>
      </c>
    </row>
    <row r="103" spans="1:29" s="73" customFormat="1">
      <c r="A103" s="83" t="str">
        <f>ID_CONTROLES!$B$2</f>
        <v>RS</v>
      </c>
      <c r="B103" s="168" t="str">
        <f>ID_CONTROLES!$C$2</f>
        <v>2°</v>
      </c>
      <c r="C103" s="172" t="str">
        <f>HLOOKUP(A103,Municipios!203:204,2,FALSE)</f>
        <v>Cerro Largo</v>
      </c>
      <c r="D103" s="170"/>
      <c r="E103" s="78">
        <v>185</v>
      </c>
      <c r="F103" s="78">
        <v>1725</v>
      </c>
      <c r="G103" s="78">
        <v>1</v>
      </c>
      <c r="H103" s="179">
        <v>581</v>
      </c>
      <c r="I103" s="78">
        <v>0</v>
      </c>
      <c r="J103" s="178">
        <f t="shared" si="11"/>
        <v>581</v>
      </c>
      <c r="K103" s="79">
        <v>3</v>
      </c>
      <c r="L103" s="79">
        <v>11</v>
      </c>
      <c r="M103" s="76">
        <f t="shared" si="12"/>
        <v>14</v>
      </c>
      <c r="N103" s="87">
        <f t="shared" si="13"/>
        <v>584</v>
      </c>
      <c r="O103" s="166">
        <f t="shared" si="14"/>
        <v>595</v>
      </c>
      <c r="P103" s="77" t="str">
        <f t="shared" si="10"/>
        <v>ERRO</v>
      </c>
      <c r="Q103" s="77">
        <f t="shared" si="15"/>
        <v>0</v>
      </c>
      <c r="R103" s="77">
        <f t="shared" si="16"/>
        <v>0</v>
      </c>
      <c r="S103" s="77">
        <f t="shared" si="17"/>
        <v>0</v>
      </c>
      <c r="T103" s="75" t="str">
        <f t="shared" si="18"/>
        <v>SIM</v>
      </c>
      <c r="V103" s="73">
        <f t="shared" si="19"/>
        <v>0</v>
      </c>
      <c r="AA103" s="84" t="s">
        <v>3470</v>
      </c>
      <c r="AB103" s="84" t="s">
        <v>3496</v>
      </c>
      <c r="AC103" s="84">
        <v>2900108</v>
      </c>
    </row>
    <row r="104" spans="1:29" s="73" customFormat="1">
      <c r="A104" s="83" t="str">
        <f>ID_CONTROLES!$B$2</f>
        <v>RS</v>
      </c>
      <c r="B104" s="168" t="str">
        <f>ID_CONTROLES!$C$2</f>
        <v>2°</v>
      </c>
      <c r="C104" s="172" t="str">
        <f>HLOOKUP(A104,Municipios!205:206,2,FALSE)</f>
        <v>Chapada</v>
      </c>
      <c r="D104" s="170"/>
      <c r="E104" s="78">
        <v>233</v>
      </c>
      <c r="F104" s="78">
        <v>1792</v>
      </c>
      <c r="G104" s="78">
        <v>0</v>
      </c>
      <c r="H104" s="179">
        <v>767</v>
      </c>
      <c r="I104" s="78">
        <v>0</v>
      </c>
      <c r="J104" s="178">
        <f t="shared" si="11"/>
        <v>767</v>
      </c>
      <c r="K104" s="78">
        <v>78</v>
      </c>
      <c r="L104" s="79">
        <v>0</v>
      </c>
      <c r="M104" s="76">
        <f t="shared" si="12"/>
        <v>78</v>
      </c>
      <c r="N104" s="87">
        <f t="shared" si="13"/>
        <v>845</v>
      </c>
      <c r="O104" s="166">
        <f t="shared" si="14"/>
        <v>845</v>
      </c>
      <c r="P104" s="77" t="str">
        <f t="shared" si="10"/>
        <v>ERRO</v>
      </c>
      <c r="Q104" s="77">
        <f t="shared" si="15"/>
        <v>0</v>
      </c>
      <c r="R104" s="77">
        <f t="shared" si="16"/>
        <v>0</v>
      </c>
      <c r="S104" s="77">
        <f t="shared" si="17"/>
        <v>0</v>
      </c>
      <c r="T104" s="75" t="str">
        <f t="shared" si="18"/>
        <v>SIM</v>
      </c>
      <c r="V104" s="73">
        <f t="shared" si="19"/>
        <v>0</v>
      </c>
      <c r="AA104" s="84" t="s">
        <v>3470</v>
      </c>
      <c r="AB104" s="84" t="s">
        <v>3547</v>
      </c>
      <c r="AC104" s="84">
        <v>2900306</v>
      </c>
    </row>
    <row r="105" spans="1:29" s="73" customFormat="1">
      <c r="A105" s="83" t="str">
        <f>ID_CONTROLES!$B$2</f>
        <v>RS</v>
      </c>
      <c r="B105" s="168" t="str">
        <f>ID_CONTROLES!$C$2</f>
        <v>2°</v>
      </c>
      <c r="C105" s="172" t="str">
        <f>HLOOKUP(A105,Municipios!207:208,2,FALSE)</f>
        <v>Charqueadas</v>
      </c>
      <c r="D105" s="170"/>
      <c r="E105" s="78">
        <v>8</v>
      </c>
      <c r="F105" s="78">
        <v>581</v>
      </c>
      <c r="G105" s="78">
        <v>4</v>
      </c>
      <c r="H105" s="179">
        <v>49</v>
      </c>
      <c r="I105" s="78">
        <v>0</v>
      </c>
      <c r="J105" s="178">
        <f t="shared" si="11"/>
        <v>49</v>
      </c>
      <c r="K105" s="79">
        <v>1</v>
      </c>
      <c r="L105" s="79">
        <v>6</v>
      </c>
      <c r="M105" s="76">
        <f t="shared" si="12"/>
        <v>7</v>
      </c>
      <c r="N105" s="87">
        <f t="shared" si="13"/>
        <v>50</v>
      </c>
      <c r="O105" s="166">
        <f t="shared" si="14"/>
        <v>56</v>
      </c>
      <c r="P105" s="77" t="str">
        <f t="shared" si="10"/>
        <v>ERRO</v>
      </c>
      <c r="Q105" s="77">
        <f t="shared" si="15"/>
        <v>0</v>
      </c>
      <c r="R105" s="77">
        <f t="shared" si="16"/>
        <v>0</v>
      </c>
      <c r="S105" s="77">
        <f t="shared" si="17"/>
        <v>0</v>
      </c>
      <c r="T105" s="75" t="str">
        <f t="shared" si="18"/>
        <v>SIM</v>
      </c>
      <c r="V105" s="73">
        <f t="shared" si="19"/>
        <v>0</v>
      </c>
      <c r="AA105" s="84" t="s">
        <v>3470</v>
      </c>
      <c r="AB105" s="84" t="s">
        <v>3597</v>
      </c>
      <c r="AC105" s="84">
        <v>2900405</v>
      </c>
    </row>
    <row r="106" spans="1:29" s="73" customFormat="1">
      <c r="A106" s="83" t="str">
        <f>ID_CONTROLES!$B$2</f>
        <v>RS</v>
      </c>
      <c r="B106" s="168" t="str">
        <f>ID_CONTROLES!$C$2</f>
        <v>2°</v>
      </c>
      <c r="C106" s="172" t="str">
        <f>HLOOKUP(A106,Municipios!209:210,2,FALSE)</f>
        <v>Charrua</v>
      </c>
      <c r="D106" s="170"/>
      <c r="E106" s="78">
        <v>58</v>
      </c>
      <c r="F106" s="78">
        <v>799</v>
      </c>
      <c r="G106" s="78">
        <v>0</v>
      </c>
      <c r="H106" s="179">
        <v>192</v>
      </c>
      <c r="I106" s="78">
        <v>0</v>
      </c>
      <c r="J106" s="178">
        <f t="shared" si="11"/>
        <v>192</v>
      </c>
      <c r="K106" s="78">
        <v>2</v>
      </c>
      <c r="L106" s="79">
        <v>0</v>
      </c>
      <c r="M106" s="76">
        <f t="shared" si="12"/>
        <v>2</v>
      </c>
      <c r="N106" s="87">
        <f t="shared" si="13"/>
        <v>194</v>
      </c>
      <c r="O106" s="166">
        <f t="shared" si="14"/>
        <v>194</v>
      </c>
      <c r="P106" s="77" t="str">
        <f t="shared" si="10"/>
        <v>ERRO</v>
      </c>
      <c r="Q106" s="77">
        <f t="shared" si="15"/>
        <v>0</v>
      </c>
      <c r="R106" s="77">
        <f t="shared" si="16"/>
        <v>0</v>
      </c>
      <c r="S106" s="77">
        <f t="shared" si="17"/>
        <v>0</v>
      </c>
      <c r="T106" s="75" t="str">
        <f t="shared" si="18"/>
        <v>SIM</v>
      </c>
      <c r="V106" s="73">
        <f t="shared" si="19"/>
        <v>0</v>
      </c>
      <c r="AA106" s="84" t="s">
        <v>3470</v>
      </c>
      <c r="AB106" s="84" t="s">
        <v>3647</v>
      </c>
      <c r="AC106" s="84">
        <v>2900702</v>
      </c>
    </row>
    <row r="107" spans="1:29" s="73" customFormat="1">
      <c r="A107" s="83" t="str">
        <f>ID_CONTROLES!$B$2</f>
        <v>RS</v>
      </c>
      <c r="B107" s="168" t="str">
        <f>ID_CONTROLES!$C$2</f>
        <v>2°</v>
      </c>
      <c r="C107" s="172" t="str">
        <f>HLOOKUP(A107,Municipios!211:212,2,FALSE)</f>
        <v>Chiapetta</v>
      </c>
      <c r="D107" s="170"/>
      <c r="E107" s="78">
        <v>30</v>
      </c>
      <c r="F107" s="78">
        <v>1247</v>
      </c>
      <c r="G107" s="78">
        <v>0</v>
      </c>
      <c r="H107" s="179">
        <v>235</v>
      </c>
      <c r="I107" s="78">
        <v>0</v>
      </c>
      <c r="J107" s="178">
        <f t="shared" si="11"/>
        <v>235</v>
      </c>
      <c r="K107" s="79">
        <v>0</v>
      </c>
      <c r="L107" s="79">
        <v>0</v>
      </c>
      <c r="M107" s="76">
        <f t="shared" si="12"/>
        <v>0</v>
      </c>
      <c r="N107" s="87">
        <f t="shared" si="13"/>
        <v>235</v>
      </c>
      <c r="O107" s="166">
        <f t="shared" si="14"/>
        <v>235</v>
      </c>
      <c r="P107" s="77" t="str">
        <f t="shared" si="10"/>
        <v>ERRO</v>
      </c>
      <c r="Q107" s="77">
        <f t="shared" si="15"/>
        <v>0</v>
      </c>
      <c r="R107" s="77">
        <f t="shared" si="16"/>
        <v>0</v>
      </c>
      <c r="S107" s="77">
        <f t="shared" si="17"/>
        <v>0</v>
      </c>
      <c r="T107" s="75" t="str">
        <f t="shared" si="18"/>
        <v>SIM</v>
      </c>
      <c r="V107" s="73">
        <f t="shared" si="19"/>
        <v>0</v>
      </c>
      <c r="AA107" s="84" t="s">
        <v>3470</v>
      </c>
      <c r="AB107" s="84" t="s">
        <v>3698</v>
      </c>
      <c r="AC107" s="84">
        <v>2900900</v>
      </c>
    </row>
    <row r="108" spans="1:29" s="73" customFormat="1">
      <c r="A108" s="83" t="str">
        <f>ID_CONTROLES!$B$2</f>
        <v>RS</v>
      </c>
      <c r="B108" s="168" t="str">
        <f>ID_CONTROLES!$C$2</f>
        <v>2°</v>
      </c>
      <c r="C108" s="172" t="str">
        <f>HLOOKUP(A108,Municipios!213:214,2,FALSE)</f>
        <v>Chuí</v>
      </c>
      <c r="D108" s="170"/>
      <c r="E108" s="78">
        <v>4</v>
      </c>
      <c r="F108" s="78">
        <v>820</v>
      </c>
      <c r="G108" s="78">
        <v>1</v>
      </c>
      <c r="H108" s="179">
        <v>30</v>
      </c>
      <c r="I108" s="78">
        <v>0</v>
      </c>
      <c r="J108" s="178">
        <f t="shared" si="11"/>
        <v>30</v>
      </c>
      <c r="K108" s="79">
        <v>0</v>
      </c>
      <c r="L108" s="79">
        <v>0</v>
      </c>
      <c r="M108" s="76">
        <f t="shared" si="12"/>
        <v>0</v>
      </c>
      <c r="N108" s="87">
        <f t="shared" si="13"/>
        <v>30</v>
      </c>
      <c r="O108" s="166">
        <f t="shared" si="14"/>
        <v>30</v>
      </c>
      <c r="P108" s="77" t="str">
        <f t="shared" si="10"/>
        <v>ERRO</v>
      </c>
      <c r="Q108" s="77">
        <f t="shared" si="15"/>
        <v>0</v>
      </c>
      <c r="R108" s="77">
        <f t="shared" si="16"/>
        <v>0</v>
      </c>
      <c r="S108" s="77">
        <f t="shared" si="17"/>
        <v>0</v>
      </c>
      <c r="T108" s="75" t="str">
        <f t="shared" si="18"/>
        <v>SIM</v>
      </c>
      <c r="V108" s="73">
        <f t="shared" si="19"/>
        <v>0</v>
      </c>
      <c r="AA108" s="84" t="s">
        <v>3470</v>
      </c>
      <c r="AB108" s="84" t="s">
        <v>3749</v>
      </c>
      <c r="AC108" s="84">
        <v>2901106</v>
      </c>
    </row>
    <row r="109" spans="1:29" s="73" customFormat="1">
      <c r="A109" s="83" t="str">
        <f>ID_CONTROLES!$B$2</f>
        <v>RS</v>
      </c>
      <c r="B109" s="168" t="str">
        <f>ID_CONTROLES!$C$2</f>
        <v>2°</v>
      </c>
      <c r="C109" s="172" t="str">
        <f>HLOOKUP(A109,Municipios!215:216,2,FALSE)</f>
        <v>Chuvisca</v>
      </c>
      <c r="D109" s="170"/>
      <c r="E109" s="78">
        <v>23</v>
      </c>
      <c r="F109" s="78">
        <v>661</v>
      </c>
      <c r="G109" s="78">
        <v>0</v>
      </c>
      <c r="H109" s="179">
        <v>54</v>
      </c>
      <c r="I109" s="78">
        <v>0</v>
      </c>
      <c r="J109" s="178">
        <f t="shared" si="11"/>
        <v>54</v>
      </c>
      <c r="K109" s="78">
        <v>0</v>
      </c>
      <c r="L109" s="79">
        <v>0</v>
      </c>
      <c r="M109" s="76">
        <f t="shared" si="12"/>
        <v>0</v>
      </c>
      <c r="N109" s="87">
        <f t="shared" si="13"/>
        <v>54</v>
      </c>
      <c r="O109" s="166">
        <f t="shared" si="14"/>
        <v>54</v>
      </c>
      <c r="P109" s="77" t="str">
        <f t="shared" si="10"/>
        <v>ERRO</v>
      </c>
      <c r="Q109" s="77">
        <f t="shared" si="15"/>
        <v>0</v>
      </c>
      <c r="R109" s="77">
        <f t="shared" si="16"/>
        <v>0</v>
      </c>
      <c r="S109" s="77">
        <f t="shared" si="17"/>
        <v>0</v>
      </c>
      <c r="T109" s="75" t="str">
        <f t="shared" si="18"/>
        <v>SIM</v>
      </c>
      <c r="V109" s="73">
        <f t="shared" si="19"/>
        <v>0</v>
      </c>
      <c r="AA109" s="84" t="s">
        <v>3470</v>
      </c>
      <c r="AB109" s="84" t="s">
        <v>3797</v>
      </c>
      <c r="AC109" s="84">
        <v>2901205</v>
      </c>
    </row>
    <row r="110" spans="1:29" s="73" customFormat="1">
      <c r="A110" s="83" t="str">
        <f>ID_CONTROLES!$B$2</f>
        <v>RS</v>
      </c>
      <c r="B110" s="168" t="str">
        <f>ID_CONTROLES!$C$2</f>
        <v>2°</v>
      </c>
      <c r="C110" s="172" t="str">
        <f>HLOOKUP(A110,Municipios!217:218,2,FALSE)</f>
        <v>Cidreira</v>
      </c>
      <c r="D110" s="170"/>
      <c r="E110" s="78">
        <v>13</v>
      </c>
      <c r="F110" s="78">
        <v>1362</v>
      </c>
      <c r="G110" s="78">
        <v>2</v>
      </c>
      <c r="H110" s="179">
        <v>76</v>
      </c>
      <c r="I110" s="78">
        <v>0</v>
      </c>
      <c r="J110" s="178">
        <f t="shared" si="11"/>
        <v>76</v>
      </c>
      <c r="K110" s="79">
        <v>0</v>
      </c>
      <c r="L110" s="79">
        <v>0</v>
      </c>
      <c r="M110" s="76">
        <f t="shared" si="12"/>
        <v>0</v>
      </c>
      <c r="N110" s="87">
        <f t="shared" si="13"/>
        <v>76</v>
      </c>
      <c r="O110" s="166">
        <f t="shared" si="14"/>
        <v>76</v>
      </c>
      <c r="P110" s="77" t="str">
        <f t="shared" si="10"/>
        <v>ERRO</v>
      </c>
      <c r="Q110" s="77">
        <f t="shared" si="15"/>
        <v>0</v>
      </c>
      <c r="R110" s="77">
        <f t="shared" si="16"/>
        <v>0</v>
      </c>
      <c r="S110" s="77">
        <f t="shared" si="17"/>
        <v>0</v>
      </c>
      <c r="T110" s="75" t="str">
        <f t="shared" si="18"/>
        <v>SIM</v>
      </c>
      <c r="V110" s="73">
        <f t="shared" si="19"/>
        <v>0</v>
      </c>
      <c r="AA110" s="84" t="s">
        <v>3470</v>
      </c>
      <c r="AB110" s="84" t="s">
        <v>3847</v>
      </c>
      <c r="AC110" s="84">
        <v>2901353</v>
      </c>
    </row>
    <row r="111" spans="1:29" s="73" customFormat="1">
      <c r="A111" s="83" t="str">
        <f>ID_CONTROLES!$B$2</f>
        <v>RS</v>
      </c>
      <c r="B111" s="168" t="str">
        <f>ID_CONTROLES!$C$2</f>
        <v>2°</v>
      </c>
      <c r="C111" s="172" t="str">
        <f>HLOOKUP(A111,Municipios!219:220,2,FALSE)</f>
        <v>Ciríaco</v>
      </c>
      <c r="D111" s="170"/>
      <c r="E111" s="78">
        <v>29</v>
      </c>
      <c r="F111" s="78">
        <v>1404</v>
      </c>
      <c r="G111" s="78">
        <v>11</v>
      </c>
      <c r="H111" s="179">
        <v>149</v>
      </c>
      <c r="I111" s="78">
        <v>0</v>
      </c>
      <c r="J111" s="178">
        <f t="shared" si="11"/>
        <v>149</v>
      </c>
      <c r="K111" s="79">
        <v>3</v>
      </c>
      <c r="L111" s="78">
        <v>15</v>
      </c>
      <c r="M111" s="76">
        <f t="shared" si="12"/>
        <v>18</v>
      </c>
      <c r="N111" s="87">
        <f t="shared" si="13"/>
        <v>152</v>
      </c>
      <c r="O111" s="166">
        <f t="shared" si="14"/>
        <v>167</v>
      </c>
      <c r="P111" s="77" t="str">
        <f t="shared" si="10"/>
        <v>ERRO</v>
      </c>
      <c r="Q111" s="77">
        <f t="shared" si="15"/>
        <v>0</v>
      </c>
      <c r="R111" s="77">
        <f t="shared" si="16"/>
        <v>0</v>
      </c>
      <c r="S111" s="77">
        <f t="shared" si="17"/>
        <v>0</v>
      </c>
      <c r="T111" s="75" t="str">
        <f t="shared" si="18"/>
        <v>SIM</v>
      </c>
      <c r="V111" s="73">
        <f t="shared" si="19"/>
        <v>0</v>
      </c>
      <c r="AA111" s="84" t="s">
        <v>3470</v>
      </c>
      <c r="AB111" s="84" t="s">
        <v>3895</v>
      </c>
      <c r="AC111" s="84">
        <v>2901502</v>
      </c>
    </row>
    <row r="112" spans="1:29" s="73" customFormat="1">
      <c r="A112" s="83" t="str">
        <f>ID_CONTROLES!$B$2</f>
        <v>RS</v>
      </c>
      <c r="B112" s="168" t="str">
        <f>ID_CONTROLES!$C$2</f>
        <v>2°</v>
      </c>
      <c r="C112" s="172" t="str">
        <f>HLOOKUP(A112,Municipios!221:222,2,FALSE)</f>
        <v>Colinas</v>
      </c>
      <c r="D112" s="170"/>
      <c r="E112" s="78">
        <v>40</v>
      </c>
      <c r="F112" s="78">
        <v>627</v>
      </c>
      <c r="G112" s="78">
        <v>0</v>
      </c>
      <c r="H112" s="179">
        <v>185</v>
      </c>
      <c r="I112" s="78">
        <v>0</v>
      </c>
      <c r="J112" s="178">
        <f t="shared" si="11"/>
        <v>185</v>
      </c>
      <c r="K112" s="79">
        <v>0</v>
      </c>
      <c r="L112" s="79">
        <v>0</v>
      </c>
      <c r="M112" s="76">
        <f t="shared" si="12"/>
        <v>0</v>
      </c>
      <c r="N112" s="87">
        <f t="shared" si="13"/>
        <v>185</v>
      </c>
      <c r="O112" s="166">
        <f t="shared" si="14"/>
        <v>185</v>
      </c>
      <c r="P112" s="77" t="str">
        <f t="shared" si="10"/>
        <v>ERRO</v>
      </c>
      <c r="Q112" s="77">
        <f t="shared" si="15"/>
        <v>0</v>
      </c>
      <c r="R112" s="77">
        <f t="shared" si="16"/>
        <v>0</v>
      </c>
      <c r="S112" s="77">
        <f t="shared" si="17"/>
        <v>0</v>
      </c>
      <c r="T112" s="75" t="str">
        <f t="shared" si="18"/>
        <v>SIM</v>
      </c>
      <c r="V112" s="73">
        <f t="shared" si="19"/>
        <v>0</v>
      </c>
      <c r="AA112" s="84" t="s">
        <v>3470</v>
      </c>
      <c r="AB112" s="84" t="s">
        <v>3941</v>
      </c>
      <c r="AC112" s="84">
        <v>2901700</v>
      </c>
    </row>
    <row r="113" spans="1:29" s="73" customFormat="1">
      <c r="A113" s="83" t="str">
        <f>ID_CONTROLES!$B$2</f>
        <v>RS</v>
      </c>
      <c r="B113" s="168" t="str">
        <f>ID_CONTROLES!$C$2</f>
        <v>2°</v>
      </c>
      <c r="C113" s="172" t="str">
        <f>HLOOKUP(A113,Municipios!223:224,2,FALSE)</f>
        <v>Colorado</v>
      </c>
      <c r="D113" s="170"/>
      <c r="E113" s="78">
        <v>67</v>
      </c>
      <c r="F113" s="78">
        <v>999</v>
      </c>
      <c r="G113" s="78">
        <v>0</v>
      </c>
      <c r="H113" s="179">
        <v>229</v>
      </c>
      <c r="I113" s="78">
        <v>0</v>
      </c>
      <c r="J113" s="178">
        <f t="shared" si="11"/>
        <v>229</v>
      </c>
      <c r="K113" s="79">
        <v>4</v>
      </c>
      <c r="L113" s="79">
        <v>4</v>
      </c>
      <c r="M113" s="76">
        <f t="shared" si="12"/>
        <v>8</v>
      </c>
      <c r="N113" s="87">
        <f t="shared" si="13"/>
        <v>233</v>
      </c>
      <c r="O113" s="166">
        <f t="shared" si="14"/>
        <v>237</v>
      </c>
      <c r="P113" s="77" t="str">
        <f t="shared" si="10"/>
        <v>ERRO</v>
      </c>
      <c r="Q113" s="77">
        <f t="shared" si="15"/>
        <v>0</v>
      </c>
      <c r="R113" s="77">
        <f t="shared" si="16"/>
        <v>0</v>
      </c>
      <c r="S113" s="77">
        <f t="shared" si="17"/>
        <v>0</v>
      </c>
      <c r="T113" s="75" t="str">
        <f t="shared" si="18"/>
        <v>SIM</v>
      </c>
      <c r="V113" s="73">
        <f t="shared" si="19"/>
        <v>0</v>
      </c>
      <c r="AA113" s="84" t="s">
        <v>3470</v>
      </c>
      <c r="AB113" s="84" t="s">
        <v>3986</v>
      </c>
      <c r="AC113" s="84">
        <v>2901908</v>
      </c>
    </row>
    <row r="114" spans="1:29" s="73" customFormat="1">
      <c r="A114" s="83" t="str">
        <f>ID_CONTROLES!$B$2</f>
        <v>RS</v>
      </c>
      <c r="B114" s="168" t="str">
        <f>ID_CONTROLES!$C$2</f>
        <v>2°</v>
      </c>
      <c r="C114" s="172" t="str">
        <f>HLOOKUP(A114,Municipios!225:226,2,FALSE)</f>
        <v>Condor</v>
      </c>
      <c r="D114" s="170"/>
      <c r="E114" s="78">
        <v>85</v>
      </c>
      <c r="F114" s="78">
        <v>2042</v>
      </c>
      <c r="G114" s="78">
        <v>0</v>
      </c>
      <c r="H114" s="179">
        <v>223</v>
      </c>
      <c r="I114" s="78">
        <v>0</v>
      </c>
      <c r="J114" s="178">
        <f t="shared" si="11"/>
        <v>223</v>
      </c>
      <c r="K114" s="79">
        <v>6</v>
      </c>
      <c r="L114" s="79">
        <v>0</v>
      </c>
      <c r="M114" s="76">
        <f t="shared" si="12"/>
        <v>6</v>
      </c>
      <c r="N114" s="87">
        <f t="shared" si="13"/>
        <v>229</v>
      </c>
      <c r="O114" s="166">
        <f t="shared" si="14"/>
        <v>229</v>
      </c>
      <c r="P114" s="77" t="str">
        <f t="shared" si="10"/>
        <v>ERRO</v>
      </c>
      <c r="Q114" s="77">
        <f t="shared" si="15"/>
        <v>0</v>
      </c>
      <c r="R114" s="77">
        <f t="shared" si="16"/>
        <v>0</v>
      </c>
      <c r="S114" s="77">
        <f t="shared" si="17"/>
        <v>0</v>
      </c>
      <c r="T114" s="75" t="str">
        <f t="shared" si="18"/>
        <v>SIM</v>
      </c>
      <c r="V114" s="73">
        <f t="shared" si="19"/>
        <v>0</v>
      </c>
      <c r="AA114" s="84" t="s">
        <v>3470</v>
      </c>
      <c r="AB114" s="84" t="s">
        <v>4029</v>
      </c>
      <c r="AC114" s="84">
        <v>2902054</v>
      </c>
    </row>
    <row r="115" spans="1:29" s="73" customFormat="1">
      <c r="A115" s="83" t="str">
        <f>ID_CONTROLES!$B$2</f>
        <v>RS</v>
      </c>
      <c r="B115" s="168" t="str">
        <f>ID_CONTROLES!$C$2</f>
        <v>2°</v>
      </c>
      <c r="C115" s="172" t="str">
        <f>HLOOKUP(A115,Municipios!227:228,2,FALSE)</f>
        <v>Constantina</v>
      </c>
      <c r="D115" s="170"/>
      <c r="E115" s="78">
        <v>143</v>
      </c>
      <c r="F115" s="78">
        <v>1551</v>
      </c>
      <c r="G115" s="78">
        <v>2</v>
      </c>
      <c r="H115" s="179">
        <v>333</v>
      </c>
      <c r="I115" s="78">
        <v>0</v>
      </c>
      <c r="J115" s="178">
        <f t="shared" si="11"/>
        <v>333</v>
      </c>
      <c r="K115" s="78">
        <v>49</v>
      </c>
      <c r="L115" s="79">
        <v>11</v>
      </c>
      <c r="M115" s="76">
        <f t="shared" si="12"/>
        <v>60</v>
      </c>
      <c r="N115" s="87">
        <f t="shared" si="13"/>
        <v>382</v>
      </c>
      <c r="O115" s="166">
        <f t="shared" si="14"/>
        <v>393</v>
      </c>
      <c r="P115" s="77" t="str">
        <f t="shared" si="10"/>
        <v>ERRO</v>
      </c>
      <c r="Q115" s="77">
        <f t="shared" si="15"/>
        <v>0</v>
      </c>
      <c r="R115" s="77">
        <f t="shared" si="16"/>
        <v>0</v>
      </c>
      <c r="S115" s="77">
        <f t="shared" si="17"/>
        <v>0</v>
      </c>
      <c r="T115" s="75" t="str">
        <f t="shared" si="18"/>
        <v>SIM</v>
      </c>
      <c r="V115" s="73">
        <f t="shared" si="19"/>
        <v>0</v>
      </c>
      <c r="AA115" s="84" t="s">
        <v>3470</v>
      </c>
      <c r="AB115" s="84" t="s">
        <v>4071</v>
      </c>
      <c r="AC115" s="84">
        <v>2902104</v>
      </c>
    </row>
    <row r="116" spans="1:29" s="73" customFormat="1">
      <c r="A116" s="83" t="str">
        <f>ID_CONTROLES!$B$2</f>
        <v>RS</v>
      </c>
      <c r="B116" s="168" t="str">
        <f>ID_CONTROLES!$C$2</f>
        <v>2°</v>
      </c>
      <c r="C116" s="172" t="str">
        <f>HLOOKUP(A116,Municipios!229:230,2,FALSE)</f>
        <v>Coqueiro Baixo</v>
      </c>
      <c r="D116" s="170"/>
      <c r="E116" s="78">
        <v>79</v>
      </c>
      <c r="F116" s="78">
        <v>935</v>
      </c>
      <c r="G116" s="78">
        <v>0</v>
      </c>
      <c r="H116" s="179">
        <v>226</v>
      </c>
      <c r="I116" s="78">
        <v>0</v>
      </c>
      <c r="J116" s="178">
        <f t="shared" si="11"/>
        <v>226</v>
      </c>
      <c r="K116" s="79">
        <v>0</v>
      </c>
      <c r="L116" s="79">
        <v>0</v>
      </c>
      <c r="M116" s="76">
        <f t="shared" si="12"/>
        <v>0</v>
      </c>
      <c r="N116" s="87">
        <f t="shared" si="13"/>
        <v>226</v>
      </c>
      <c r="O116" s="166">
        <f t="shared" si="14"/>
        <v>226</v>
      </c>
      <c r="P116" s="77" t="str">
        <f t="shared" si="10"/>
        <v>ERRO</v>
      </c>
      <c r="Q116" s="77">
        <f t="shared" si="15"/>
        <v>0</v>
      </c>
      <c r="R116" s="77">
        <f t="shared" si="16"/>
        <v>0</v>
      </c>
      <c r="S116" s="77">
        <f t="shared" si="17"/>
        <v>0</v>
      </c>
      <c r="T116" s="75" t="str">
        <f t="shared" si="18"/>
        <v>SIM</v>
      </c>
      <c r="V116" s="73">
        <f t="shared" si="19"/>
        <v>0</v>
      </c>
      <c r="AA116" s="84" t="s">
        <v>3470</v>
      </c>
      <c r="AB116" s="84" t="s">
        <v>4113</v>
      </c>
      <c r="AC116" s="84">
        <v>2902252</v>
      </c>
    </row>
    <row r="117" spans="1:29" s="73" customFormat="1">
      <c r="A117" s="83" t="str">
        <f>ID_CONTROLES!$B$2</f>
        <v>RS</v>
      </c>
      <c r="B117" s="168" t="str">
        <f>ID_CONTROLES!$C$2</f>
        <v>2°</v>
      </c>
      <c r="C117" s="172" t="str">
        <f>HLOOKUP(A117,Municipios!231:232,2,FALSE)</f>
        <v>Coqueiros do Sul</v>
      </c>
      <c r="D117" s="170"/>
      <c r="E117" s="78">
        <v>82</v>
      </c>
      <c r="F117" s="78">
        <v>1066</v>
      </c>
      <c r="G117" s="78">
        <v>0</v>
      </c>
      <c r="H117" s="179">
        <v>355</v>
      </c>
      <c r="I117" s="78">
        <v>0</v>
      </c>
      <c r="J117" s="178">
        <f t="shared" si="11"/>
        <v>355</v>
      </c>
      <c r="K117" s="79">
        <v>3</v>
      </c>
      <c r="L117" s="79">
        <v>1</v>
      </c>
      <c r="M117" s="76">
        <f t="shared" si="12"/>
        <v>4</v>
      </c>
      <c r="N117" s="87">
        <f t="shared" si="13"/>
        <v>358</v>
      </c>
      <c r="O117" s="166">
        <f t="shared" si="14"/>
        <v>359</v>
      </c>
      <c r="P117" s="77" t="str">
        <f t="shared" si="10"/>
        <v>ERRO</v>
      </c>
      <c r="Q117" s="77">
        <f t="shared" si="15"/>
        <v>0</v>
      </c>
      <c r="R117" s="77">
        <f t="shared" si="16"/>
        <v>0</v>
      </c>
      <c r="S117" s="77">
        <f t="shared" si="17"/>
        <v>0</v>
      </c>
      <c r="T117" s="75" t="str">
        <f t="shared" si="18"/>
        <v>SIM</v>
      </c>
      <c r="V117" s="73">
        <f t="shared" si="19"/>
        <v>0</v>
      </c>
      <c r="AA117" s="84" t="s">
        <v>3470</v>
      </c>
      <c r="AB117" s="84" t="s">
        <v>4156</v>
      </c>
      <c r="AC117" s="84">
        <v>2902401</v>
      </c>
    </row>
    <row r="118" spans="1:29" s="73" customFormat="1">
      <c r="A118" s="83" t="str">
        <f>ID_CONTROLES!$B$2</f>
        <v>RS</v>
      </c>
      <c r="B118" s="168" t="str">
        <f>ID_CONTROLES!$C$2</f>
        <v>2°</v>
      </c>
      <c r="C118" s="172" t="str">
        <f>HLOOKUP(A118,Municipios!233:234,2,FALSE)</f>
        <v>Coronel Barros</v>
      </c>
      <c r="D118" s="170"/>
      <c r="E118" s="78">
        <v>57</v>
      </c>
      <c r="F118" s="78">
        <v>794</v>
      </c>
      <c r="G118" s="78">
        <v>0</v>
      </c>
      <c r="H118" s="179">
        <v>172</v>
      </c>
      <c r="I118" s="78">
        <v>0</v>
      </c>
      <c r="J118" s="178">
        <f t="shared" si="11"/>
        <v>172</v>
      </c>
      <c r="K118" s="79">
        <v>5</v>
      </c>
      <c r="L118" s="79">
        <v>0</v>
      </c>
      <c r="M118" s="76">
        <f t="shared" si="12"/>
        <v>5</v>
      </c>
      <c r="N118" s="87">
        <f t="shared" si="13"/>
        <v>177</v>
      </c>
      <c r="O118" s="166">
        <f t="shared" si="14"/>
        <v>177</v>
      </c>
      <c r="P118" s="77" t="str">
        <f t="shared" si="10"/>
        <v>ERRO</v>
      </c>
      <c r="Q118" s="77">
        <f t="shared" si="15"/>
        <v>0</v>
      </c>
      <c r="R118" s="77">
        <f t="shared" si="16"/>
        <v>0</v>
      </c>
      <c r="S118" s="77">
        <f t="shared" si="17"/>
        <v>0</v>
      </c>
      <c r="T118" s="75" t="str">
        <f t="shared" si="18"/>
        <v>SIM</v>
      </c>
      <c r="V118" s="73">
        <f t="shared" si="19"/>
        <v>0</v>
      </c>
      <c r="AA118" s="84" t="s">
        <v>3470</v>
      </c>
      <c r="AB118" s="84" t="s">
        <v>4200</v>
      </c>
      <c r="AC118" s="84">
        <v>2902609</v>
      </c>
    </row>
    <row r="119" spans="1:29" s="73" customFormat="1">
      <c r="A119" s="83" t="str">
        <f>ID_CONTROLES!$B$2</f>
        <v>RS</v>
      </c>
      <c r="B119" s="168" t="str">
        <f>ID_CONTROLES!$C$2</f>
        <v>2°</v>
      </c>
      <c r="C119" s="172" t="str">
        <f>HLOOKUP(A119,Municipios!235:236,2,FALSE)</f>
        <v>Coronel Bicaco</v>
      </c>
      <c r="D119" s="170"/>
      <c r="E119" s="78">
        <v>41</v>
      </c>
      <c r="F119" s="78">
        <v>1046</v>
      </c>
      <c r="G119" s="78">
        <v>0</v>
      </c>
      <c r="H119" s="179">
        <v>143</v>
      </c>
      <c r="I119" s="78">
        <v>0</v>
      </c>
      <c r="J119" s="178">
        <f t="shared" si="11"/>
        <v>143</v>
      </c>
      <c r="K119" s="79">
        <v>0</v>
      </c>
      <c r="L119" s="79">
        <v>0</v>
      </c>
      <c r="M119" s="76">
        <f t="shared" si="12"/>
        <v>0</v>
      </c>
      <c r="N119" s="87">
        <f t="shared" si="13"/>
        <v>143</v>
      </c>
      <c r="O119" s="166">
        <f t="shared" si="14"/>
        <v>143</v>
      </c>
      <c r="P119" s="77" t="str">
        <f t="shared" si="10"/>
        <v>ERRO</v>
      </c>
      <c r="Q119" s="77">
        <f t="shared" si="15"/>
        <v>0</v>
      </c>
      <c r="R119" s="77">
        <f t="shared" si="16"/>
        <v>0</v>
      </c>
      <c r="S119" s="77">
        <f t="shared" si="17"/>
        <v>0</v>
      </c>
      <c r="T119" s="75" t="str">
        <f t="shared" si="18"/>
        <v>SIM</v>
      </c>
      <c r="V119" s="73">
        <f t="shared" si="19"/>
        <v>0</v>
      </c>
      <c r="AA119" s="84" t="s">
        <v>3470</v>
      </c>
      <c r="AB119" s="84" t="s">
        <v>4243</v>
      </c>
      <c r="AC119" s="84">
        <v>2902708</v>
      </c>
    </row>
    <row r="120" spans="1:29" s="73" customFormat="1">
      <c r="A120" s="83" t="str">
        <f>ID_CONTROLES!$B$2</f>
        <v>RS</v>
      </c>
      <c r="B120" s="168" t="str">
        <f>ID_CONTROLES!$C$2</f>
        <v>2°</v>
      </c>
      <c r="C120" s="172" t="str">
        <f>HLOOKUP(A120,Municipios!237:238,2,FALSE)</f>
        <v>Coronel Pilar</v>
      </c>
      <c r="D120" s="170"/>
      <c r="E120" s="78">
        <v>13</v>
      </c>
      <c r="F120" s="78">
        <v>294</v>
      </c>
      <c r="G120" s="78">
        <v>0</v>
      </c>
      <c r="H120" s="179">
        <v>29</v>
      </c>
      <c r="I120" s="78">
        <v>0</v>
      </c>
      <c r="J120" s="178">
        <f t="shared" si="11"/>
        <v>29</v>
      </c>
      <c r="K120" s="79">
        <v>0</v>
      </c>
      <c r="L120" s="79">
        <v>0</v>
      </c>
      <c r="M120" s="76">
        <f t="shared" si="12"/>
        <v>0</v>
      </c>
      <c r="N120" s="87">
        <f t="shared" si="13"/>
        <v>29</v>
      </c>
      <c r="O120" s="166">
        <f t="shared" si="14"/>
        <v>29</v>
      </c>
      <c r="P120" s="77" t="str">
        <f t="shared" si="10"/>
        <v>ERRO</v>
      </c>
      <c r="Q120" s="77">
        <f t="shared" si="15"/>
        <v>0</v>
      </c>
      <c r="R120" s="77">
        <f t="shared" si="16"/>
        <v>0</v>
      </c>
      <c r="S120" s="77">
        <f t="shared" si="17"/>
        <v>0</v>
      </c>
      <c r="T120" s="75" t="str">
        <f t="shared" si="18"/>
        <v>SIM</v>
      </c>
      <c r="V120" s="73">
        <f t="shared" si="19"/>
        <v>0</v>
      </c>
      <c r="AA120" s="84" t="s">
        <v>3470</v>
      </c>
      <c r="AB120" s="84" t="s">
        <v>4287</v>
      </c>
      <c r="AC120" s="84">
        <v>2902906</v>
      </c>
    </row>
    <row r="121" spans="1:29" s="73" customFormat="1">
      <c r="A121" s="83" t="str">
        <f>ID_CONTROLES!$B$2</f>
        <v>RS</v>
      </c>
      <c r="B121" s="168" t="str">
        <f>ID_CONTROLES!$C$2</f>
        <v>2°</v>
      </c>
      <c r="C121" s="172" t="str">
        <f>HLOOKUP(A121,Municipios!239:240,2,FALSE)</f>
        <v>Cotiporã</v>
      </c>
      <c r="D121" s="170"/>
      <c r="E121" s="78">
        <v>16</v>
      </c>
      <c r="F121" s="78">
        <v>638</v>
      </c>
      <c r="G121" s="78">
        <v>0</v>
      </c>
      <c r="H121" s="179">
        <v>75</v>
      </c>
      <c r="I121" s="78">
        <v>0</v>
      </c>
      <c r="J121" s="178">
        <f t="shared" si="11"/>
        <v>75</v>
      </c>
      <c r="K121" s="79">
        <v>0</v>
      </c>
      <c r="L121" s="79">
        <v>0</v>
      </c>
      <c r="M121" s="76">
        <f t="shared" si="12"/>
        <v>0</v>
      </c>
      <c r="N121" s="87">
        <f t="shared" si="13"/>
        <v>75</v>
      </c>
      <c r="O121" s="166">
        <f t="shared" si="14"/>
        <v>75</v>
      </c>
      <c r="P121" s="77" t="str">
        <f t="shared" si="10"/>
        <v>ERRO</v>
      </c>
      <c r="Q121" s="77">
        <f t="shared" si="15"/>
        <v>0</v>
      </c>
      <c r="R121" s="77">
        <f t="shared" si="16"/>
        <v>0</v>
      </c>
      <c r="S121" s="77">
        <f t="shared" si="17"/>
        <v>0</v>
      </c>
      <c r="T121" s="75" t="str">
        <f t="shared" si="18"/>
        <v>SIM</v>
      </c>
      <c r="V121" s="73">
        <f t="shared" si="19"/>
        <v>0</v>
      </c>
      <c r="AA121" s="84" t="s">
        <v>3470</v>
      </c>
      <c r="AB121" s="84" t="s">
        <v>4333</v>
      </c>
      <c r="AC121" s="84">
        <v>2903102</v>
      </c>
    </row>
    <row r="122" spans="1:29" s="73" customFormat="1">
      <c r="A122" s="83" t="str">
        <f>ID_CONTROLES!$B$2</f>
        <v>RS</v>
      </c>
      <c r="B122" s="168" t="str">
        <f>ID_CONTROLES!$C$2</f>
        <v>2°</v>
      </c>
      <c r="C122" s="172" t="str">
        <f>HLOOKUP(A122,Municipios!241:242,2,FALSE)</f>
        <v>Coxilha</v>
      </c>
      <c r="D122" s="170"/>
      <c r="E122" s="78">
        <v>22</v>
      </c>
      <c r="F122" s="78">
        <v>1030</v>
      </c>
      <c r="G122" s="78">
        <v>0</v>
      </c>
      <c r="H122" s="179">
        <v>92</v>
      </c>
      <c r="I122" s="78">
        <v>0</v>
      </c>
      <c r="J122" s="178">
        <f t="shared" si="11"/>
        <v>92</v>
      </c>
      <c r="K122" s="79">
        <v>4</v>
      </c>
      <c r="L122" s="79">
        <v>0</v>
      </c>
      <c r="M122" s="76">
        <f t="shared" si="12"/>
        <v>4</v>
      </c>
      <c r="N122" s="87">
        <f t="shared" si="13"/>
        <v>96</v>
      </c>
      <c r="O122" s="166">
        <f t="shared" si="14"/>
        <v>96</v>
      </c>
      <c r="P122" s="77" t="str">
        <f t="shared" si="10"/>
        <v>ERRO</v>
      </c>
      <c r="Q122" s="77">
        <f t="shared" si="15"/>
        <v>0</v>
      </c>
      <c r="R122" s="77">
        <f t="shared" si="16"/>
        <v>0</v>
      </c>
      <c r="S122" s="77">
        <f t="shared" si="17"/>
        <v>0</v>
      </c>
      <c r="T122" s="75" t="str">
        <f t="shared" si="18"/>
        <v>SIM</v>
      </c>
      <c r="V122" s="73">
        <f t="shared" si="19"/>
        <v>0</v>
      </c>
      <c r="AA122" s="84" t="s">
        <v>3470</v>
      </c>
      <c r="AB122" s="84" t="s">
        <v>4203</v>
      </c>
      <c r="AC122" s="84">
        <v>2903235</v>
      </c>
    </row>
    <row r="123" spans="1:29" s="73" customFormat="1">
      <c r="A123" s="83" t="str">
        <f>ID_CONTROLES!$B$2</f>
        <v>RS</v>
      </c>
      <c r="B123" s="168" t="str">
        <f>ID_CONTROLES!$C$2</f>
        <v>2°</v>
      </c>
      <c r="C123" s="172" t="str">
        <f>HLOOKUP(A123,Municipios!243:244,2,FALSE)</f>
        <v>Crissiumal</v>
      </c>
      <c r="D123" s="170"/>
      <c r="E123" s="78">
        <v>317</v>
      </c>
      <c r="F123" s="78">
        <v>3429</v>
      </c>
      <c r="G123" s="78">
        <v>0</v>
      </c>
      <c r="H123" s="179">
        <v>1124</v>
      </c>
      <c r="I123" s="78">
        <v>0</v>
      </c>
      <c r="J123" s="178">
        <f t="shared" si="11"/>
        <v>1124</v>
      </c>
      <c r="K123" s="79">
        <v>0</v>
      </c>
      <c r="L123" s="79">
        <v>0</v>
      </c>
      <c r="M123" s="76">
        <f t="shared" si="12"/>
        <v>0</v>
      </c>
      <c r="N123" s="87">
        <f t="shared" si="13"/>
        <v>1124</v>
      </c>
      <c r="O123" s="166">
        <f t="shared" si="14"/>
        <v>1124</v>
      </c>
      <c r="P123" s="77" t="str">
        <f t="shared" si="10"/>
        <v>ERRO</v>
      </c>
      <c r="Q123" s="77">
        <f t="shared" si="15"/>
        <v>0</v>
      </c>
      <c r="R123" s="77">
        <f t="shared" si="16"/>
        <v>0</v>
      </c>
      <c r="S123" s="77">
        <f t="shared" si="17"/>
        <v>0</v>
      </c>
      <c r="T123" s="75" t="str">
        <f t="shared" si="18"/>
        <v>SIM</v>
      </c>
      <c r="V123" s="73">
        <f t="shared" si="19"/>
        <v>0</v>
      </c>
      <c r="AA123" s="84" t="s">
        <v>3470</v>
      </c>
      <c r="AB123" s="84" t="s">
        <v>4422</v>
      </c>
      <c r="AC123" s="84">
        <v>2903276</v>
      </c>
    </row>
    <row r="124" spans="1:29" s="73" customFormat="1">
      <c r="A124" s="83" t="str">
        <f>ID_CONTROLES!$B$2</f>
        <v>RS</v>
      </c>
      <c r="B124" s="168" t="str">
        <f>ID_CONTROLES!$C$2</f>
        <v>2°</v>
      </c>
      <c r="C124" s="172" t="str">
        <f>HLOOKUP(A124,Municipios!245:246,2,FALSE)</f>
        <v>Cristal</v>
      </c>
      <c r="D124" s="170"/>
      <c r="E124" s="78">
        <v>92</v>
      </c>
      <c r="F124" s="78">
        <v>2991</v>
      </c>
      <c r="G124" s="78">
        <v>0</v>
      </c>
      <c r="H124" s="179">
        <v>514</v>
      </c>
      <c r="I124" s="78">
        <v>0</v>
      </c>
      <c r="J124" s="178">
        <f t="shared" si="11"/>
        <v>514</v>
      </c>
      <c r="K124" s="79">
        <v>6</v>
      </c>
      <c r="L124" s="79">
        <v>0</v>
      </c>
      <c r="M124" s="76">
        <f t="shared" si="12"/>
        <v>6</v>
      </c>
      <c r="N124" s="87">
        <f t="shared" si="13"/>
        <v>520</v>
      </c>
      <c r="O124" s="166">
        <f t="shared" si="14"/>
        <v>520</v>
      </c>
      <c r="P124" s="77" t="str">
        <f t="shared" si="10"/>
        <v>ERRO</v>
      </c>
      <c r="Q124" s="77">
        <f t="shared" si="15"/>
        <v>0</v>
      </c>
      <c r="R124" s="77">
        <f t="shared" si="16"/>
        <v>0</v>
      </c>
      <c r="S124" s="77">
        <f t="shared" si="17"/>
        <v>0</v>
      </c>
      <c r="T124" s="75" t="str">
        <f t="shared" si="18"/>
        <v>SIM</v>
      </c>
      <c r="V124" s="73">
        <f t="shared" si="19"/>
        <v>0</v>
      </c>
      <c r="AA124" s="84" t="s">
        <v>3470</v>
      </c>
      <c r="AB124" s="84" t="s">
        <v>4466</v>
      </c>
      <c r="AC124" s="84">
        <v>2903508</v>
      </c>
    </row>
    <row r="125" spans="1:29" s="73" customFormat="1">
      <c r="A125" s="83" t="str">
        <f>ID_CONTROLES!$B$2</f>
        <v>RS</v>
      </c>
      <c r="B125" s="168" t="str">
        <f>ID_CONTROLES!$C$2</f>
        <v>2°</v>
      </c>
      <c r="C125" s="172" t="str">
        <f>HLOOKUP(A125,Municipios!247:248,2,FALSE)</f>
        <v>Cristal do Sul</v>
      </c>
      <c r="D125" s="170"/>
      <c r="E125" s="80">
        <v>57</v>
      </c>
      <c r="F125" s="80">
        <v>430</v>
      </c>
      <c r="G125" s="80">
        <v>0</v>
      </c>
      <c r="H125" s="179">
        <v>115</v>
      </c>
      <c r="I125" s="78">
        <v>0</v>
      </c>
      <c r="J125" s="178">
        <f t="shared" si="11"/>
        <v>115</v>
      </c>
      <c r="K125" s="79">
        <v>0</v>
      </c>
      <c r="L125" s="79">
        <v>0</v>
      </c>
      <c r="M125" s="76">
        <f t="shared" si="12"/>
        <v>0</v>
      </c>
      <c r="N125" s="87">
        <f t="shared" si="13"/>
        <v>115</v>
      </c>
      <c r="O125" s="166">
        <f t="shared" si="14"/>
        <v>115</v>
      </c>
      <c r="P125" s="77" t="str">
        <f t="shared" si="10"/>
        <v>ERRO</v>
      </c>
      <c r="Q125" s="77">
        <f t="shared" si="15"/>
        <v>0</v>
      </c>
      <c r="R125" s="77">
        <f t="shared" si="16"/>
        <v>0</v>
      </c>
      <c r="S125" s="77">
        <f t="shared" si="17"/>
        <v>0</v>
      </c>
      <c r="T125" s="75" t="str">
        <f t="shared" si="18"/>
        <v>SIM</v>
      </c>
      <c r="V125" s="73">
        <f t="shared" si="19"/>
        <v>0</v>
      </c>
      <c r="AA125" s="84" t="s">
        <v>3470</v>
      </c>
      <c r="AB125" s="84" t="s">
        <v>4511</v>
      </c>
      <c r="AC125" s="84">
        <v>2903706</v>
      </c>
    </row>
    <row r="126" spans="1:29" s="73" customFormat="1">
      <c r="A126" s="83" t="str">
        <f>ID_CONTROLES!$B$2</f>
        <v>RS</v>
      </c>
      <c r="B126" s="168" t="str">
        <f>ID_CONTROLES!$C$2</f>
        <v>2°</v>
      </c>
      <c r="C126" s="172" t="str">
        <f>HLOOKUP(A126,Municipios!249:250,2,FALSE)</f>
        <v>Cruz Alta</v>
      </c>
      <c r="D126" s="170"/>
      <c r="E126" s="80">
        <v>51</v>
      </c>
      <c r="F126" s="80">
        <v>2521</v>
      </c>
      <c r="G126" s="80">
        <v>2</v>
      </c>
      <c r="H126" s="179">
        <v>343</v>
      </c>
      <c r="I126" s="80">
        <v>0</v>
      </c>
      <c r="J126" s="178">
        <f t="shared" si="11"/>
        <v>343</v>
      </c>
      <c r="K126" s="79">
        <v>0</v>
      </c>
      <c r="L126" s="79">
        <v>0</v>
      </c>
      <c r="M126" s="76">
        <f t="shared" si="12"/>
        <v>0</v>
      </c>
      <c r="N126" s="87">
        <f t="shared" si="13"/>
        <v>343</v>
      </c>
      <c r="O126" s="166">
        <f t="shared" si="14"/>
        <v>343</v>
      </c>
      <c r="P126" s="77" t="str">
        <f t="shared" si="10"/>
        <v>ERRO</v>
      </c>
      <c r="Q126" s="77">
        <f t="shared" si="15"/>
        <v>0</v>
      </c>
      <c r="R126" s="77">
        <f t="shared" si="16"/>
        <v>0</v>
      </c>
      <c r="S126" s="77">
        <f t="shared" si="17"/>
        <v>0</v>
      </c>
      <c r="T126" s="75" t="str">
        <f t="shared" si="18"/>
        <v>SIM</v>
      </c>
      <c r="V126" s="73">
        <f t="shared" si="19"/>
        <v>0</v>
      </c>
      <c r="AA126" s="84" t="s">
        <v>3470</v>
      </c>
      <c r="AB126" s="84" t="s">
        <v>4557</v>
      </c>
      <c r="AC126" s="84">
        <v>2903904</v>
      </c>
    </row>
    <row r="127" spans="1:29" s="73" customFormat="1">
      <c r="A127" s="83" t="str">
        <f>ID_CONTROLES!$B$2</f>
        <v>RS</v>
      </c>
      <c r="B127" s="168" t="str">
        <f>ID_CONTROLES!$C$2</f>
        <v>2°</v>
      </c>
      <c r="C127" s="172" t="str">
        <f>HLOOKUP(A127,Municipios!251:252,2,FALSE)</f>
        <v>Cruzaltense</v>
      </c>
      <c r="D127" s="170"/>
      <c r="E127" s="80">
        <v>105</v>
      </c>
      <c r="F127" s="80">
        <v>834</v>
      </c>
      <c r="G127" s="80">
        <v>0</v>
      </c>
      <c r="H127" s="179">
        <v>208</v>
      </c>
      <c r="I127" s="78">
        <v>0</v>
      </c>
      <c r="J127" s="178">
        <f t="shared" si="11"/>
        <v>208</v>
      </c>
      <c r="K127" s="78">
        <v>23</v>
      </c>
      <c r="L127" s="79">
        <v>15</v>
      </c>
      <c r="M127" s="76">
        <f t="shared" si="12"/>
        <v>38</v>
      </c>
      <c r="N127" s="87">
        <f t="shared" si="13"/>
        <v>231</v>
      </c>
      <c r="O127" s="166">
        <f t="shared" si="14"/>
        <v>246</v>
      </c>
      <c r="P127" s="77" t="str">
        <f t="shared" si="10"/>
        <v>ERRO</v>
      </c>
      <c r="Q127" s="77">
        <f t="shared" si="15"/>
        <v>0</v>
      </c>
      <c r="R127" s="77">
        <f t="shared" si="16"/>
        <v>0</v>
      </c>
      <c r="S127" s="77">
        <f t="shared" si="17"/>
        <v>0</v>
      </c>
      <c r="T127" s="75" t="str">
        <f t="shared" si="18"/>
        <v>SIM</v>
      </c>
      <c r="V127" s="73">
        <f t="shared" si="19"/>
        <v>0</v>
      </c>
      <c r="AA127" s="84" t="s">
        <v>3470</v>
      </c>
      <c r="AB127" s="84" t="s">
        <v>4602</v>
      </c>
      <c r="AC127" s="84">
        <v>2904001</v>
      </c>
    </row>
    <row r="128" spans="1:29" s="73" customFormat="1">
      <c r="A128" s="83" t="str">
        <f>ID_CONTROLES!$B$2</f>
        <v>RS</v>
      </c>
      <c r="B128" s="168" t="str">
        <f>ID_CONTROLES!$C$2</f>
        <v>2°</v>
      </c>
      <c r="C128" s="172" t="str">
        <f>HLOOKUP(A128,Municipios!253:254,2,FALSE)</f>
        <v>Cruzeiro do Sul</v>
      </c>
      <c r="D128" s="170"/>
      <c r="E128" s="80">
        <v>108</v>
      </c>
      <c r="F128" s="80">
        <v>1459</v>
      </c>
      <c r="G128" s="80">
        <v>0</v>
      </c>
      <c r="H128" s="179">
        <v>300</v>
      </c>
      <c r="I128" s="78">
        <v>0</v>
      </c>
      <c r="J128" s="178">
        <f t="shared" si="11"/>
        <v>300</v>
      </c>
      <c r="K128" s="79">
        <v>0</v>
      </c>
      <c r="L128" s="79">
        <v>0</v>
      </c>
      <c r="M128" s="76">
        <f t="shared" si="12"/>
        <v>0</v>
      </c>
      <c r="N128" s="87">
        <f t="shared" si="13"/>
        <v>300</v>
      </c>
      <c r="O128" s="166">
        <f t="shared" si="14"/>
        <v>300</v>
      </c>
      <c r="P128" s="77" t="str">
        <f t="shared" si="10"/>
        <v>ERRO</v>
      </c>
      <c r="Q128" s="77">
        <f t="shared" si="15"/>
        <v>0</v>
      </c>
      <c r="R128" s="77">
        <f t="shared" si="16"/>
        <v>0</v>
      </c>
      <c r="S128" s="77">
        <f t="shared" si="17"/>
        <v>0</v>
      </c>
      <c r="T128" s="75" t="str">
        <f t="shared" si="18"/>
        <v>SIM</v>
      </c>
      <c r="V128" s="73">
        <f t="shared" si="19"/>
        <v>0</v>
      </c>
      <c r="AA128" s="84" t="s">
        <v>3470</v>
      </c>
      <c r="AB128" s="84" t="s">
        <v>4646</v>
      </c>
      <c r="AC128" s="84">
        <v>2904100</v>
      </c>
    </row>
    <row r="129" spans="1:29" s="73" customFormat="1">
      <c r="A129" s="83" t="str">
        <f>ID_CONTROLES!$B$2</f>
        <v>RS</v>
      </c>
      <c r="B129" s="168" t="str">
        <f>ID_CONTROLES!$C$2</f>
        <v>2°</v>
      </c>
      <c r="C129" s="172" t="str">
        <f>HLOOKUP(A129,Municipios!255:256,2,FALSE)</f>
        <v>David Canabarro</v>
      </c>
      <c r="D129" s="170"/>
      <c r="E129" s="80">
        <v>76</v>
      </c>
      <c r="F129" s="80">
        <v>988</v>
      </c>
      <c r="G129" s="80">
        <v>0</v>
      </c>
      <c r="H129" s="179">
        <v>224</v>
      </c>
      <c r="I129" s="78">
        <v>0</v>
      </c>
      <c r="J129" s="178">
        <f t="shared" si="11"/>
        <v>224</v>
      </c>
      <c r="K129" s="78">
        <v>5</v>
      </c>
      <c r="L129" s="78">
        <v>9</v>
      </c>
      <c r="M129" s="76">
        <f t="shared" si="12"/>
        <v>14</v>
      </c>
      <c r="N129" s="87">
        <f t="shared" si="13"/>
        <v>229</v>
      </c>
      <c r="O129" s="166">
        <f t="shared" si="14"/>
        <v>238</v>
      </c>
      <c r="P129" s="77" t="str">
        <f t="shared" si="10"/>
        <v>ERRO</v>
      </c>
      <c r="Q129" s="77">
        <f t="shared" si="15"/>
        <v>0</v>
      </c>
      <c r="R129" s="77">
        <f t="shared" si="16"/>
        <v>0</v>
      </c>
      <c r="S129" s="77">
        <f t="shared" si="17"/>
        <v>0</v>
      </c>
      <c r="T129" s="75" t="str">
        <f t="shared" si="18"/>
        <v>SIM</v>
      </c>
      <c r="V129" s="73">
        <f t="shared" si="19"/>
        <v>0</v>
      </c>
      <c r="AA129" s="84" t="s">
        <v>3470</v>
      </c>
      <c r="AB129" s="84" t="s">
        <v>4690</v>
      </c>
      <c r="AC129" s="84">
        <v>2904308</v>
      </c>
    </row>
    <row r="130" spans="1:29" s="73" customFormat="1">
      <c r="A130" s="83" t="str">
        <f>ID_CONTROLES!$B$2</f>
        <v>RS</v>
      </c>
      <c r="B130" s="168" t="str">
        <f>ID_CONTROLES!$C$2</f>
        <v>2°</v>
      </c>
      <c r="C130" s="172" t="str">
        <f>HLOOKUP(A130,Municipios!257:258,2,FALSE)</f>
        <v>Derrubadas</v>
      </c>
      <c r="D130" s="170"/>
      <c r="E130" s="80">
        <v>51</v>
      </c>
      <c r="F130" s="80">
        <v>657</v>
      </c>
      <c r="G130" s="80">
        <v>0</v>
      </c>
      <c r="H130" s="179">
        <v>179</v>
      </c>
      <c r="I130" s="78">
        <v>0</v>
      </c>
      <c r="J130" s="178">
        <f t="shared" si="11"/>
        <v>179</v>
      </c>
      <c r="K130" s="79">
        <v>0</v>
      </c>
      <c r="L130" s="79">
        <v>0</v>
      </c>
      <c r="M130" s="76">
        <f t="shared" si="12"/>
        <v>0</v>
      </c>
      <c r="N130" s="87">
        <f t="shared" si="13"/>
        <v>179</v>
      </c>
      <c r="O130" s="166">
        <f t="shared" si="14"/>
        <v>179</v>
      </c>
      <c r="P130" s="77" t="str">
        <f t="shared" ref="P130:P193" si="20">IF(E130&lt;=D130,0,"ERRO")</f>
        <v>ERRO</v>
      </c>
      <c r="Q130" s="77">
        <f t="shared" si="15"/>
        <v>0</v>
      </c>
      <c r="R130" s="77">
        <f t="shared" si="16"/>
        <v>0</v>
      </c>
      <c r="S130" s="77">
        <f t="shared" si="17"/>
        <v>0</v>
      </c>
      <c r="T130" s="75" t="str">
        <f t="shared" si="18"/>
        <v>SIM</v>
      </c>
      <c r="V130" s="73">
        <f t="shared" si="19"/>
        <v>0</v>
      </c>
      <c r="AA130" s="84" t="s">
        <v>3470</v>
      </c>
      <c r="AB130" s="84" t="s">
        <v>4734</v>
      </c>
      <c r="AC130" s="84">
        <v>2904506</v>
      </c>
    </row>
    <row r="131" spans="1:29" s="73" customFormat="1">
      <c r="A131" s="83" t="str">
        <f>ID_CONTROLES!$B$2</f>
        <v>RS</v>
      </c>
      <c r="B131" s="168" t="str">
        <f>ID_CONTROLES!$C$2</f>
        <v>2°</v>
      </c>
      <c r="C131" s="172" t="str">
        <f>HLOOKUP(A131,Municipios!259:260,2,FALSE)</f>
        <v>Dezesseis de Novembro</v>
      </c>
      <c r="D131" s="170"/>
      <c r="E131" s="80">
        <v>62</v>
      </c>
      <c r="F131" s="80">
        <v>2158</v>
      </c>
      <c r="G131" s="80">
        <v>3</v>
      </c>
      <c r="H131" s="179">
        <v>178</v>
      </c>
      <c r="I131" s="78">
        <v>0</v>
      </c>
      <c r="J131" s="178">
        <f t="shared" ref="J131:J194" si="21">SUM(H131:I131)</f>
        <v>178</v>
      </c>
      <c r="K131" s="79">
        <v>1</v>
      </c>
      <c r="L131" s="79">
        <v>0</v>
      </c>
      <c r="M131" s="76">
        <f t="shared" ref="M131:M194" si="22">SUM(K131:L131)</f>
        <v>1</v>
      </c>
      <c r="N131" s="87">
        <f t="shared" ref="N131:N194" si="23">SUM(K131+J131)</f>
        <v>179</v>
      </c>
      <c r="O131" s="166">
        <f t="shared" ref="O131:O194" si="24">SUM(N131+L131)</f>
        <v>179</v>
      </c>
      <c r="P131" s="77" t="str">
        <f t="shared" si="20"/>
        <v>ERRO</v>
      </c>
      <c r="Q131" s="77">
        <f t="shared" ref="Q131:Q194" si="25">IF(H131&gt;F131,"ERRO",0)</f>
        <v>0</v>
      </c>
      <c r="R131" s="77">
        <f t="shared" ref="R131:R194" si="26">IF(I131&gt;G131,"ERRO",0)</f>
        <v>0</v>
      </c>
      <c r="S131" s="77">
        <f t="shared" ref="S131:S194" si="27">IF(H131+K131&gt;F131,"erro",0)</f>
        <v>0</v>
      </c>
      <c r="T131" s="75" t="str">
        <f t="shared" ref="T131:T194" si="28">IF(AND(P131=0,Q131=0,R131=0,S131=0),"NÃO","SIM")</f>
        <v>SIM</v>
      </c>
      <c r="V131" s="73">
        <f t="shared" ref="V131:V194" si="29">SUM(P131:Q131)</f>
        <v>0</v>
      </c>
      <c r="AA131" s="84" t="s">
        <v>3470</v>
      </c>
      <c r="AB131" s="84" t="s">
        <v>4777</v>
      </c>
      <c r="AC131" s="84">
        <v>2904704</v>
      </c>
    </row>
    <row r="132" spans="1:29" s="73" customFormat="1">
      <c r="A132" s="83" t="str">
        <f>ID_CONTROLES!$B$2</f>
        <v>RS</v>
      </c>
      <c r="B132" s="168" t="str">
        <f>ID_CONTROLES!$C$2</f>
        <v>2°</v>
      </c>
      <c r="C132" s="172" t="str">
        <f>HLOOKUP(A132,Municipios!261:262,2,FALSE)</f>
        <v>Dilermando de Aguiar</v>
      </c>
      <c r="D132" s="170"/>
      <c r="E132" s="80">
        <v>25</v>
      </c>
      <c r="F132" s="80">
        <v>3090</v>
      </c>
      <c r="G132" s="80">
        <v>7</v>
      </c>
      <c r="H132" s="179">
        <v>283</v>
      </c>
      <c r="I132" s="80">
        <v>0</v>
      </c>
      <c r="J132" s="178">
        <f t="shared" si="21"/>
        <v>283</v>
      </c>
      <c r="K132" s="79">
        <v>1</v>
      </c>
      <c r="L132" s="79">
        <v>0</v>
      </c>
      <c r="M132" s="76">
        <f t="shared" si="22"/>
        <v>1</v>
      </c>
      <c r="N132" s="87">
        <f t="shared" si="23"/>
        <v>284</v>
      </c>
      <c r="O132" s="166">
        <f t="shared" si="24"/>
        <v>284</v>
      </c>
      <c r="P132" s="77" t="str">
        <f t="shared" si="20"/>
        <v>ERRO</v>
      </c>
      <c r="Q132" s="77">
        <f t="shared" si="25"/>
        <v>0</v>
      </c>
      <c r="R132" s="77">
        <f t="shared" si="26"/>
        <v>0</v>
      </c>
      <c r="S132" s="77">
        <f t="shared" si="27"/>
        <v>0</v>
      </c>
      <c r="T132" s="75" t="str">
        <f t="shared" si="28"/>
        <v>SIM</v>
      </c>
      <c r="V132" s="73">
        <f t="shared" si="29"/>
        <v>0</v>
      </c>
      <c r="AA132" s="84" t="s">
        <v>3470</v>
      </c>
      <c r="AB132" s="84" t="s">
        <v>4821</v>
      </c>
      <c r="AC132" s="84">
        <v>2904803</v>
      </c>
    </row>
    <row r="133" spans="1:29" s="73" customFormat="1">
      <c r="A133" s="83" t="str">
        <f>ID_CONTROLES!$B$2</f>
        <v>RS</v>
      </c>
      <c r="B133" s="168" t="str">
        <f>ID_CONTROLES!$C$2</f>
        <v>2°</v>
      </c>
      <c r="C133" s="172" t="str">
        <f>HLOOKUP(A133,Municipios!263:264,2,FALSE)</f>
        <v>Dois Irmãos</v>
      </c>
      <c r="D133" s="170"/>
      <c r="E133" s="80">
        <v>17</v>
      </c>
      <c r="F133" s="80">
        <v>243</v>
      </c>
      <c r="G133" s="80">
        <v>0</v>
      </c>
      <c r="H133" s="179">
        <v>45</v>
      </c>
      <c r="I133" s="78">
        <v>0</v>
      </c>
      <c r="J133" s="178">
        <f t="shared" si="21"/>
        <v>45</v>
      </c>
      <c r="K133" s="79">
        <v>0</v>
      </c>
      <c r="L133" s="79">
        <v>3</v>
      </c>
      <c r="M133" s="76">
        <f t="shared" si="22"/>
        <v>3</v>
      </c>
      <c r="N133" s="87">
        <f t="shared" si="23"/>
        <v>45</v>
      </c>
      <c r="O133" s="166">
        <f t="shared" si="24"/>
        <v>48</v>
      </c>
      <c r="P133" s="77" t="str">
        <f t="shared" si="20"/>
        <v>ERRO</v>
      </c>
      <c r="Q133" s="77">
        <f t="shared" si="25"/>
        <v>0</v>
      </c>
      <c r="R133" s="77">
        <f t="shared" si="26"/>
        <v>0</v>
      </c>
      <c r="S133" s="77">
        <f t="shared" si="27"/>
        <v>0</v>
      </c>
      <c r="T133" s="75" t="str">
        <f t="shared" si="28"/>
        <v>SIM</v>
      </c>
      <c r="V133" s="73">
        <f t="shared" si="29"/>
        <v>0</v>
      </c>
      <c r="AA133" s="84" t="s">
        <v>3470</v>
      </c>
      <c r="AB133" s="84" t="s">
        <v>4862</v>
      </c>
      <c r="AC133" s="84">
        <v>2904902</v>
      </c>
    </row>
    <row r="134" spans="1:29" s="73" customFormat="1">
      <c r="A134" s="83" t="str">
        <f>ID_CONTROLES!$B$2</f>
        <v>RS</v>
      </c>
      <c r="B134" s="168" t="str">
        <f>ID_CONTROLES!$C$2</f>
        <v>2°</v>
      </c>
      <c r="C134" s="172" t="str">
        <f>HLOOKUP(A134,Municipios!265:266,2,FALSE)</f>
        <v>Dois Irmãos das Missões</v>
      </c>
      <c r="D134" s="170"/>
      <c r="E134" s="80">
        <v>57</v>
      </c>
      <c r="F134" s="80">
        <v>873</v>
      </c>
      <c r="G134" s="80">
        <v>0</v>
      </c>
      <c r="H134" s="179">
        <v>205</v>
      </c>
      <c r="I134" s="78">
        <v>0</v>
      </c>
      <c r="J134" s="178">
        <f t="shared" si="21"/>
        <v>205</v>
      </c>
      <c r="K134" s="79">
        <v>2</v>
      </c>
      <c r="L134" s="79">
        <v>0</v>
      </c>
      <c r="M134" s="76">
        <f t="shared" si="22"/>
        <v>2</v>
      </c>
      <c r="N134" s="87">
        <f t="shared" si="23"/>
        <v>207</v>
      </c>
      <c r="O134" s="166">
        <f t="shared" si="24"/>
        <v>207</v>
      </c>
      <c r="P134" s="77" t="str">
        <f t="shared" si="20"/>
        <v>ERRO</v>
      </c>
      <c r="Q134" s="77">
        <f t="shared" si="25"/>
        <v>0</v>
      </c>
      <c r="R134" s="77">
        <f t="shared" si="26"/>
        <v>0</v>
      </c>
      <c r="S134" s="77">
        <f t="shared" si="27"/>
        <v>0</v>
      </c>
      <c r="T134" s="75" t="str">
        <f t="shared" si="28"/>
        <v>SIM</v>
      </c>
      <c r="V134" s="73">
        <f t="shared" si="29"/>
        <v>0</v>
      </c>
      <c r="AA134" s="84" t="s">
        <v>3470</v>
      </c>
      <c r="AB134" s="84" t="s">
        <v>4904</v>
      </c>
      <c r="AC134" s="84">
        <v>2905107</v>
      </c>
    </row>
    <row r="135" spans="1:29" s="73" customFormat="1">
      <c r="A135" s="83" t="str">
        <f>ID_CONTROLES!$B$2</f>
        <v>RS</v>
      </c>
      <c r="B135" s="168" t="str">
        <f>ID_CONTROLES!$C$2</f>
        <v>2°</v>
      </c>
      <c r="C135" s="172" t="str">
        <f>HLOOKUP(A135,Municipios!267:268,2,FALSE)</f>
        <v>Dois Lajeados</v>
      </c>
      <c r="D135" s="170"/>
      <c r="E135" s="80">
        <v>80</v>
      </c>
      <c r="F135" s="80">
        <v>847</v>
      </c>
      <c r="G135" s="80">
        <v>0</v>
      </c>
      <c r="H135" s="179">
        <v>201</v>
      </c>
      <c r="I135" s="78">
        <v>0</v>
      </c>
      <c r="J135" s="178">
        <f t="shared" si="21"/>
        <v>201</v>
      </c>
      <c r="K135" s="79">
        <v>3</v>
      </c>
      <c r="L135" s="79">
        <v>0</v>
      </c>
      <c r="M135" s="76">
        <f t="shared" si="22"/>
        <v>3</v>
      </c>
      <c r="N135" s="87">
        <f t="shared" si="23"/>
        <v>204</v>
      </c>
      <c r="O135" s="166">
        <f t="shared" si="24"/>
        <v>204</v>
      </c>
      <c r="P135" s="77" t="str">
        <f t="shared" si="20"/>
        <v>ERRO</v>
      </c>
      <c r="Q135" s="77">
        <f t="shared" si="25"/>
        <v>0</v>
      </c>
      <c r="R135" s="77">
        <f t="shared" si="26"/>
        <v>0</v>
      </c>
      <c r="S135" s="77">
        <f t="shared" si="27"/>
        <v>0</v>
      </c>
      <c r="T135" s="75" t="str">
        <f t="shared" si="28"/>
        <v>SIM</v>
      </c>
      <c r="V135" s="73">
        <f t="shared" si="29"/>
        <v>0</v>
      </c>
      <c r="AA135" s="84" t="s">
        <v>3470</v>
      </c>
      <c r="AB135" s="84" t="s">
        <v>4946</v>
      </c>
      <c r="AC135" s="84">
        <v>2905206</v>
      </c>
    </row>
    <row r="136" spans="1:29" s="73" customFormat="1">
      <c r="A136" s="83" t="str">
        <f>ID_CONTROLES!$B$2</f>
        <v>RS</v>
      </c>
      <c r="B136" s="168" t="str">
        <f>ID_CONTROLES!$C$2</f>
        <v>2°</v>
      </c>
      <c r="C136" s="172" t="str">
        <f>HLOOKUP(A136,Municipios!269:270,2,FALSE)</f>
        <v>Dom Feliciano</v>
      </c>
      <c r="D136" s="170"/>
      <c r="E136" s="80">
        <v>71</v>
      </c>
      <c r="F136" s="80">
        <v>1728</v>
      </c>
      <c r="G136" s="80">
        <v>99</v>
      </c>
      <c r="H136" s="179">
        <v>337</v>
      </c>
      <c r="I136" s="78">
        <v>99</v>
      </c>
      <c r="J136" s="178">
        <f t="shared" si="21"/>
        <v>436</v>
      </c>
      <c r="K136" s="79">
        <v>0</v>
      </c>
      <c r="L136" s="79">
        <v>0</v>
      </c>
      <c r="M136" s="76">
        <f t="shared" si="22"/>
        <v>0</v>
      </c>
      <c r="N136" s="87">
        <f t="shared" si="23"/>
        <v>436</v>
      </c>
      <c r="O136" s="166">
        <f t="shared" si="24"/>
        <v>436</v>
      </c>
      <c r="P136" s="77" t="str">
        <f t="shared" si="20"/>
        <v>ERRO</v>
      </c>
      <c r="Q136" s="77">
        <f t="shared" si="25"/>
        <v>0</v>
      </c>
      <c r="R136" s="77">
        <f t="shared" si="26"/>
        <v>0</v>
      </c>
      <c r="S136" s="77">
        <f t="shared" si="27"/>
        <v>0</v>
      </c>
      <c r="T136" s="75" t="str">
        <f t="shared" si="28"/>
        <v>SIM</v>
      </c>
      <c r="V136" s="73">
        <f t="shared" si="29"/>
        <v>0</v>
      </c>
      <c r="AA136" s="84" t="s">
        <v>3470</v>
      </c>
      <c r="AB136" s="84" t="s">
        <v>4985</v>
      </c>
      <c r="AC136" s="84">
        <v>2905404</v>
      </c>
    </row>
    <row r="137" spans="1:29" s="73" customFormat="1">
      <c r="A137" s="83" t="str">
        <f>ID_CONTROLES!$B$2</f>
        <v>RS</v>
      </c>
      <c r="B137" s="168" t="str">
        <f>ID_CONTROLES!$C$2</f>
        <v>2°</v>
      </c>
      <c r="C137" s="172" t="str">
        <f>HLOOKUP(A137,Municipios!271:272,2,FALSE)</f>
        <v>Dom Pedrito</v>
      </c>
      <c r="D137" s="170"/>
      <c r="E137" s="80">
        <v>48</v>
      </c>
      <c r="F137" s="80">
        <v>35027</v>
      </c>
      <c r="G137" s="80">
        <v>6</v>
      </c>
      <c r="H137" s="179">
        <v>660</v>
      </c>
      <c r="I137" s="78">
        <v>0</v>
      </c>
      <c r="J137" s="178">
        <f t="shared" si="21"/>
        <v>660</v>
      </c>
      <c r="K137" s="78">
        <v>1</v>
      </c>
      <c r="L137" s="79">
        <v>0</v>
      </c>
      <c r="M137" s="76">
        <f t="shared" si="22"/>
        <v>1</v>
      </c>
      <c r="N137" s="87">
        <f t="shared" si="23"/>
        <v>661</v>
      </c>
      <c r="O137" s="166">
        <f t="shared" si="24"/>
        <v>661</v>
      </c>
      <c r="P137" s="77" t="str">
        <f t="shared" si="20"/>
        <v>ERRO</v>
      </c>
      <c r="Q137" s="77">
        <f t="shared" si="25"/>
        <v>0</v>
      </c>
      <c r="R137" s="77">
        <f t="shared" si="26"/>
        <v>0</v>
      </c>
      <c r="S137" s="77">
        <f t="shared" si="27"/>
        <v>0</v>
      </c>
      <c r="T137" s="75" t="str">
        <f t="shared" si="28"/>
        <v>SIM</v>
      </c>
      <c r="V137" s="73">
        <f t="shared" si="29"/>
        <v>0</v>
      </c>
      <c r="AA137" s="84" t="s">
        <v>3470</v>
      </c>
      <c r="AB137" s="84" t="s">
        <v>5026</v>
      </c>
      <c r="AC137" s="84">
        <v>2905602</v>
      </c>
    </row>
    <row r="138" spans="1:29" s="73" customFormat="1">
      <c r="A138" s="83" t="str">
        <f>ID_CONTROLES!$B$2</f>
        <v>RS</v>
      </c>
      <c r="B138" s="168" t="str">
        <f>ID_CONTROLES!$C$2</f>
        <v>2°</v>
      </c>
      <c r="C138" s="172" t="str">
        <f>HLOOKUP(A138,Municipios!273:274,2,FALSE)</f>
        <v>Dom Pedro de Alcântara</v>
      </c>
      <c r="D138" s="170"/>
      <c r="E138" s="80">
        <v>12</v>
      </c>
      <c r="F138" s="80">
        <v>215</v>
      </c>
      <c r="G138" s="80">
        <v>0</v>
      </c>
      <c r="H138" s="179">
        <v>27</v>
      </c>
      <c r="I138" s="78">
        <v>0</v>
      </c>
      <c r="J138" s="178">
        <f t="shared" si="21"/>
        <v>27</v>
      </c>
      <c r="K138" s="79">
        <v>0</v>
      </c>
      <c r="L138" s="79">
        <v>0</v>
      </c>
      <c r="M138" s="76">
        <f t="shared" si="22"/>
        <v>0</v>
      </c>
      <c r="N138" s="87">
        <f t="shared" si="23"/>
        <v>27</v>
      </c>
      <c r="O138" s="166">
        <f t="shared" si="24"/>
        <v>27</v>
      </c>
      <c r="P138" s="77" t="str">
        <f t="shared" si="20"/>
        <v>ERRO</v>
      </c>
      <c r="Q138" s="77">
        <f t="shared" si="25"/>
        <v>0</v>
      </c>
      <c r="R138" s="77">
        <f t="shared" si="26"/>
        <v>0</v>
      </c>
      <c r="S138" s="77">
        <f t="shared" si="27"/>
        <v>0</v>
      </c>
      <c r="T138" s="75" t="str">
        <f t="shared" si="28"/>
        <v>SIM</v>
      </c>
      <c r="V138" s="73">
        <f t="shared" si="29"/>
        <v>0</v>
      </c>
      <c r="AA138" s="84" t="s">
        <v>3470</v>
      </c>
      <c r="AB138" s="84" t="s">
        <v>5067</v>
      </c>
      <c r="AC138" s="84">
        <v>2905800</v>
      </c>
    </row>
    <row r="139" spans="1:29" s="73" customFormat="1">
      <c r="A139" s="83" t="str">
        <f>ID_CONTROLES!$B$2</f>
        <v>RS</v>
      </c>
      <c r="B139" s="168" t="str">
        <f>ID_CONTROLES!$C$2</f>
        <v>2°</v>
      </c>
      <c r="C139" s="172" t="str">
        <f>HLOOKUP(A139,Municipios!275:276,2,FALSE)</f>
        <v>Dona Francisca</v>
      </c>
      <c r="D139" s="170"/>
      <c r="E139" s="80">
        <v>36</v>
      </c>
      <c r="F139" s="80">
        <v>311</v>
      </c>
      <c r="G139" s="80">
        <v>0</v>
      </c>
      <c r="H139" s="179">
        <v>72</v>
      </c>
      <c r="I139" s="78">
        <v>0</v>
      </c>
      <c r="J139" s="178">
        <f t="shared" si="21"/>
        <v>72</v>
      </c>
      <c r="K139" s="79">
        <v>0</v>
      </c>
      <c r="L139" s="79">
        <v>0</v>
      </c>
      <c r="M139" s="76">
        <f t="shared" si="22"/>
        <v>0</v>
      </c>
      <c r="N139" s="87">
        <f t="shared" si="23"/>
        <v>72</v>
      </c>
      <c r="O139" s="166">
        <f t="shared" si="24"/>
        <v>72</v>
      </c>
      <c r="P139" s="77" t="str">
        <f t="shared" si="20"/>
        <v>ERRO</v>
      </c>
      <c r="Q139" s="77">
        <f t="shared" si="25"/>
        <v>0</v>
      </c>
      <c r="R139" s="77">
        <f t="shared" si="26"/>
        <v>0</v>
      </c>
      <c r="S139" s="77">
        <f t="shared" si="27"/>
        <v>0</v>
      </c>
      <c r="T139" s="75" t="str">
        <f t="shared" si="28"/>
        <v>SIM</v>
      </c>
      <c r="V139" s="73">
        <f t="shared" si="29"/>
        <v>0</v>
      </c>
      <c r="AA139" s="84" t="s">
        <v>3470</v>
      </c>
      <c r="AB139" s="84" t="s">
        <v>5108</v>
      </c>
      <c r="AC139" s="84">
        <v>2906006</v>
      </c>
    </row>
    <row r="140" spans="1:29" s="73" customFormat="1">
      <c r="A140" s="83" t="str">
        <f>ID_CONTROLES!$B$2</f>
        <v>RS</v>
      </c>
      <c r="B140" s="168" t="str">
        <f>ID_CONTROLES!$C$2</f>
        <v>2°</v>
      </c>
      <c r="C140" s="172" t="str">
        <f>HLOOKUP(A140,Municipios!277:278,2,FALSE)</f>
        <v>Doutor Maurício Cardoso</v>
      </c>
      <c r="D140" s="170"/>
      <c r="E140" s="80">
        <v>84</v>
      </c>
      <c r="F140" s="80">
        <v>1227</v>
      </c>
      <c r="G140" s="80">
        <v>1</v>
      </c>
      <c r="H140" s="179">
        <v>255</v>
      </c>
      <c r="I140" s="78">
        <v>0</v>
      </c>
      <c r="J140" s="178">
        <f t="shared" si="21"/>
        <v>255</v>
      </c>
      <c r="K140" s="79">
        <v>6</v>
      </c>
      <c r="L140" s="79">
        <v>0</v>
      </c>
      <c r="M140" s="76">
        <f t="shared" si="22"/>
        <v>6</v>
      </c>
      <c r="N140" s="87">
        <f t="shared" si="23"/>
        <v>261</v>
      </c>
      <c r="O140" s="166">
        <f t="shared" si="24"/>
        <v>261</v>
      </c>
      <c r="P140" s="77" t="str">
        <f t="shared" si="20"/>
        <v>ERRO</v>
      </c>
      <c r="Q140" s="77">
        <f t="shared" si="25"/>
        <v>0</v>
      </c>
      <c r="R140" s="77">
        <f t="shared" si="26"/>
        <v>0</v>
      </c>
      <c r="S140" s="77">
        <f t="shared" si="27"/>
        <v>0</v>
      </c>
      <c r="T140" s="75" t="str">
        <f t="shared" si="28"/>
        <v>SIM</v>
      </c>
      <c r="V140" s="73">
        <f t="shared" si="29"/>
        <v>0</v>
      </c>
      <c r="AA140" s="84" t="s">
        <v>3470</v>
      </c>
      <c r="AB140" s="84" t="s">
        <v>4096</v>
      </c>
      <c r="AC140" s="84">
        <v>2906204</v>
      </c>
    </row>
    <row r="141" spans="1:29" s="73" customFormat="1">
      <c r="A141" s="83" t="str">
        <f>ID_CONTROLES!$B$2</f>
        <v>RS</v>
      </c>
      <c r="B141" s="168" t="str">
        <f>ID_CONTROLES!$C$2</f>
        <v>2°</v>
      </c>
      <c r="C141" s="172" t="str">
        <f>HLOOKUP(A141,Municipios!279:280,2,FALSE)</f>
        <v>Doutor Ricardo</v>
      </c>
      <c r="D141" s="170"/>
      <c r="E141" s="80">
        <v>37</v>
      </c>
      <c r="F141" s="80">
        <v>290</v>
      </c>
      <c r="G141" s="80">
        <v>0</v>
      </c>
      <c r="H141" s="179">
        <v>114</v>
      </c>
      <c r="I141" s="78">
        <v>0</v>
      </c>
      <c r="J141" s="178">
        <f t="shared" si="21"/>
        <v>114</v>
      </c>
      <c r="K141" s="79">
        <v>0</v>
      </c>
      <c r="L141" s="79">
        <v>0</v>
      </c>
      <c r="M141" s="76">
        <f t="shared" si="22"/>
        <v>0</v>
      </c>
      <c r="N141" s="87">
        <f t="shared" si="23"/>
        <v>114</v>
      </c>
      <c r="O141" s="166">
        <f t="shared" si="24"/>
        <v>114</v>
      </c>
      <c r="P141" s="77" t="str">
        <f t="shared" si="20"/>
        <v>ERRO</v>
      </c>
      <c r="Q141" s="77">
        <f t="shared" si="25"/>
        <v>0</v>
      </c>
      <c r="R141" s="77">
        <f t="shared" si="26"/>
        <v>0</v>
      </c>
      <c r="S141" s="77">
        <f t="shared" si="27"/>
        <v>0</v>
      </c>
      <c r="T141" s="75" t="str">
        <f t="shared" si="28"/>
        <v>SIM</v>
      </c>
      <c r="V141" s="73">
        <f t="shared" si="29"/>
        <v>0</v>
      </c>
      <c r="AA141" s="84" t="s">
        <v>3470</v>
      </c>
      <c r="AB141" s="84" t="s">
        <v>5189</v>
      </c>
      <c r="AC141" s="84">
        <v>2906402</v>
      </c>
    </row>
    <row r="142" spans="1:29" s="73" customFormat="1">
      <c r="A142" s="83" t="str">
        <f>ID_CONTROLES!$B$2</f>
        <v>RS</v>
      </c>
      <c r="B142" s="168" t="str">
        <f>ID_CONTROLES!$C$2</f>
        <v>2°</v>
      </c>
      <c r="C142" s="172" t="str">
        <f>HLOOKUP(A142,Municipios!281:282,2,FALSE)</f>
        <v>Eldorado do Sul</v>
      </c>
      <c r="D142" s="170"/>
      <c r="E142" s="80">
        <v>9</v>
      </c>
      <c r="F142" s="80">
        <v>1125</v>
      </c>
      <c r="G142" s="80">
        <v>26</v>
      </c>
      <c r="H142" s="179">
        <v>59</v>
      </c>
      <c r="I142" s="80">
        <v>14</v>
      </c>
      <c r="J142" s="178">
        <f t="shared" si="21"/>
        <v>73</v>
      </c>
      <c r="K142" s="79">
        <v>1</v>
      </c>
      <c r="L142" s="79">
        <v>0</v>
      </c>
      <c r="M142" s="76">
        <f t="shared" si="22"/>
        <v>1</v>
      </c>
      <c r="N142" s="87">
        <f t="shared" si="23"/>
        <v>74</v>
      </c>
      <c r="O142" s="166">
        <f t="shared" si="24"/>
        <v>74</v>
      </c>
      <c r="P142" s="77" t="str">
        <f t="shared" si="20"/>
        <v>ERRO</v>
      </c>
      <c r="Q142" s="77">
        <f t="shared" si="25"/>
        <v>0</v>
      </c>
      <c r="R142" s="77">
        <f t="shared" si="26"/>
        <v>0</v>
      </c>
      <c r="S142" s="77">
        <f t="shared" si="27"/>
        <v>0</v>
      </c>
      <c r="T142" s="75" t="str">
        <f t="shared" si="28"/>
        <v>SIM</v>
      </c>
      <c r="V142" s="73">
        <f t="shared" si="29"/>
        <v>0</v>
      </c>
      <c r="AA142" s="84" t="s">
        <v>3470</v>
      </c>
      <c r="AB142" s="84" t="s">
        <v>5227</v>
      </c>
      <c r="AC142" s="84">
        <v>2906600</v>
      </c>
    </row>
    <row r="143" spans="1:29" s="73" customFormat="1">
      <c r="A143" s="83" t="str">
        <f>ID_CONTROLES!$B$2</f>
        <v>RS</v>
      </c>
      <c r="B143" s="168" t="str">
        <f>ID_CONTROLES!$C$2</f>
        <v>2°</v>
      </c>
      <c r="C143" s="172" t="str">
        <f>HLOOKUP(A143,Municipios!283:284,2,FALSE)</f>
        <v>Encantado</v>
      </c>
      <c r="D143" s="170"/>
      <c r="E143" s="80">
        <v>46</v>
      </c>
      <c r="F143" s="80">
        <v>874</v>
      </c>
      <c r="G143" s="80">
        <v>0</v>
      </c>
      <c r="H143" s="179">
        <v>95</v>
      </c>
      <c r="I143" s="78">
        <v>0</v>
      </c>
      <c r="J143" s="178">
        <f t="shared" si="21"/>
        <v>95</v>
      </c>
      <c r="K143" s="79">
        <v>0</v>
      </c>
      <c r="L143" s="79">
        <v>0</v>
      </c>
      <c r="M143" s="76">
        <f t="shared" si="22"/>
        <v>0</v>
      </c>
      <c r="N143" s="87">
        <f t="shared" si="23"/>
        <v>95</v>
      </c>
      <c r="O143" s="166">
        <f t="shared" si="24"/>
        <v>95</v>
      </c>
      <c r="P143" s="77" t="str">
        <f t="shared" si="20"/>
        <v>ERRO</v>
      </c>
      <c r="Q143" s="77">
        <f t="shared" si="25"/>
        <v>0</v>
      </c>
      <c r="R143" s="77">
        <f t="shared" si="26"/>
        <v>0</v>
      </c>
      <c r="S143" s="77">
        <f t="shared" si="27"/>
        <v>0</v>
      </c>
      <c r="T143" s="75" t="str">
        <f t="shared" si="28"/>
        <v>SIM</v>
      </c>
      <c r="V143" s="73">
        <f t="shared" si="29"/>
        <v>0</v>
      </c>
      <c r="AA143" s="84" t="s">
        <v>3470</v>
      </c>
      <c r="AB143" s="84" t="s">
        <v>5263</v>
      </c>
      <c r="AC143" s="84">
        <v>2906808</v>
      </c>
    </row>
    <row r="144" spans="1:29" s="73" customFormat="1">
      <c r="A144" s="83" t="str">
        <f>ID_CONTROLES!$B$2</f>
        <v>RS</v>
      </c>
      <c r="B144" s="168" t="str">
        <f>ID_CONTROLES!$C$2</f>
        <v>2°</v>
      </c>
      <c r="C144" s="172" t="str">
        <f>HLOOKUP(A144,Municipios!285:286,2,FALSE)</f>
        <v>Encruzilhada do Sul</v>
      </c>
      <c r="D144" s="170"/>
      <c r="E144" s="80">
        <v>90</v>
      </c>
      <c r="F144" s="80">
        <v>9311</v>
      </c>
      <c r="G144" s="80">
        <v>45</v>
      </c>
      <c r="H144" s="179">
        <v>537</v>
      </c>
      <c r="I144" s="80">
        <v>10</v>
      </c>
      <c r="J144" s="178">
        <f t="shared" si="21"/>
        <v>547</v>
      </c>
      <c r="K144" s="79">
        <v>2</v>
      </c>
      <c r="L144" s="79">
        <v>0</v>
      </c>
      <c r="M144" s="76">
        <f t="shared" si="22"/>
        <v>2</v>
      </c>
      <c r="N144" s="87">
        <f t="shared" si="23"/>
        <v>549</v>
      </c>
      <c r="O144" s="166">
        <f t="shared" si="24"/>
        <v>549</v>
      </c>
      <c r="P144" s="77" t="str">
        <f t="shared" si="20"/>
        <v>ERRO</v>
      </c>
      <c r="Q144" s="77">
        <f t="shared" si="25"/>
        <v>0</v>
      </c>
      <c r="R144" s="77">
        <f t="shared" si="26"/>
        <v>0</v>
      </c>
      <c r="S144" s="77">
        <f t="shared" si="27"/>
        <v>0</v>
      </c>
      <c r="T144" s="75" t="str">
        <f t="shared" si="28"/>
        <v>SIM</v>
      </c>
      <c r="V144" s="73">
        <f t="shared" si="29"/>
        <v>0</v>
      </c>
      <c r="AA144" s="84" t="s">
        <v>3470</v>
      </c>
      <c r="AB144" s="84" t="s">
        <v>5297</v>
      </c>
      <c r="AC144" s="84">
        <v>2906857</v>
      </c>
    </row>
    <row r="145" spans="1:29" s="73" customFormat="1">
      <c r="A145" s="83" t="str">
        <f>ID_CONTROLES!$B$2</f>
        <v>RS</v>
      </c>
      <c r="B145" s="168" t="str">
        <f>ID_CONTROLES!$C$2</f>
        <v>2°</v>
      </c>
      <c r="C145" s="172" t="str">
        <f>HLOOKUP(A145,Municipios!287:288,2,FALSE)</f>
        <v>Engenho Velho</v>
      </c>
      <c r="D145" s="170"/>
      <c r="E145" s="80">
        <v>26</v>
      </c>
      <c r="F145" s="80">
        <v>263</v>
      </c>
      <c r="G145" s="80">
        <v>0</v>
      </c>
      <c r="H145" s="179">
        <v>68</v>
      </c>
      <c r="I145" s="78">
        <v>0</v>
      </c>
      <c r="J145" s="178">
        <f t="shared" si="21"/>
        <v>68</v>
      </c>
      <c r="K145" s="79">
        <v>2</v>
      </c>
      <c r="L145" s="79">
        <v>0</v>
      </c>
      <c r="M145" s="76">
        <f t="shared" si="22"/>
        <v>2</v>
      </c>
      <c r="N145" s="87">
        <f t="shared" si="23"/>
        <v>70</v>
      </c>
      <c r="O145" s="166">
        <f t="shared" si="24"/>
        <v>70</v>
      </c>
      <c r="P145" s="77" t="str">
        <f t="shared" si="20"/>
        <v>ERRO</v>
      </c>
      <c r="Q145" s="77">
        <f t="shared" si="25"/>
        <v>0</v>
      </c>
      <c r="R145" s="77">
        <f t="shared" si="26"/>
        <v>0</v>
      </c>
      <c r="S145" s="77">
        <f t="shared" si="27"/>
        <v>0</v>
      </c>
      <c r="T145" s="75" t="str">
        <f t="shared" si="28"/>
        <v>SIM</v>
      </c>
      <c r="V145" s="73">
        <f t="shared" si="29"/>
        <v>0</v>
      </c>
      <c r="AA145" s="84" t="s">
        <v>3470</v>
      </c>
      <c r="AB145" s="84" t="s">
        <v>5331</v>
      </c>
      <c r="AC145" s="84">
        <v>2906899</v>
      </c>
    </row>
    <row r="146" spans="1:29" s="73" customFormat="1">
      <c r="A146" s="83" t="str">
        <f>ID_CONTROLES!$B$2</f>
        <v>RS</v>
      </c>
      <c r="B146" s="168" t="str">
        <f>ID_CONTROLES!$C$2</f>
        <v>2°</v>
      </c>
      <c r="C146" s="172" t="str">
        <f>HLOOKUP(A146,Municipios!289:290,2,FALSE)</f>
        <v>Entre Rios do Sul</v>
      </c>
      <c r="D146" s="170"/>
      <c r="E146" s="80">
        <v>164</v>
      </c>
      <c r="F146" s="80">
        <v>2993</v>
      </c>
      <c r="G146" s="80">
        <v>0</v>
      </c>
      <c r="H146" s="179">
        <v>304</v>
      </c>
      <c r="I146" s="78">
        <v>0</v>
      </c>
      <c r="J146" s="178">
        <f t="shared" si="21"/>
        <v>304</v>
      </c>
      <c r="K146" s="78">
        <v>107</v>
      </c>
      <c r="L146" s="79">
        <v>0</v>
      </c>
      <c r="M146" s="76">
        <f t="shared" si="22"/>
        <v>107</v>
      </c>
      <c r="N146" s="87">
        <f t="shared" si="23"/>
        <v>411</v>
      </c>
      <c r="O146" s="166">
        <f t="shared" si="24"/>
        <v>411</v>
      </c>
      <c r="P146" s="77" t="str">
        <f t="shared" si="20"/>
        <v>ERRO</v>
      </c>
      <c r="Q146" s="77">
        <f t="shared" si="25"/>
        <v>0</v>
      </c>
      <c r="R146" s="77">
        <f t="shared" si="26"/>
        <v>0</v>
      </c>
      <c r="S146" s="77">
        <f t="shared" si="27"/>
        <v>0</v>
      </c>
      <c r="T146" s="75" t="str">
        <f t="shared" si="28"/>
        <v>SIM</v>
      </c>
      <c r="V146" s="73">
        <f t="shared" si="29"/>
        <v>0</v>
      </c>
      <c r="AA146" s="84" t="s">
        <v>3470</v>
      </c>
      <c r="AB146" s="84" t="s">
        <v>5364</v>
      </c>
      <c r="AC146" s="84">
        <v>2907004</v>
      </c>
    </row>
    <row r="147" spans="1:29" s="73" customFormat="1">
      <c r="A147" s="83" t="str">
        <f>ID_CONTROLES!$B$2</f>
        <v>RS</v>
      </c>
      <c r="B147" s="168" t="str">
        <f>ID_CONTROLES!$C$2</f>
        <v>2°</v>
      </c>
      <c r="C147" s="172" t="str">
        <f>HLOOKUP(A147,Municipios!291:292,2,FALSE)</f>
        <v>Entre-Ijuís</v>
      </c>
      <c r="D147" s="170"/>
      <c r="E147" s="80">
        <v>30</v>
      </c>
      <c r="F147" s="80">
        <v>718</v>
      </c>
      <c r="G147" s="80">
        <v>0</v>
      </c>
      <c r="H147" s="179">
        <v>123</v>
      </c>
      <c r="I147" s="78">
        <v>0</v>
      </c>
      <c r="J147" s="178">
        <f t="shared" si="21"/>
        <v>123</v>
      </c>
      <c r="K147" s="79">
        <v>0</v>
      </c>
      <c r="L147" s="79">
        <v>0</v>
      </c>
      <c r="M147" s="76">
        <f t="shared" si="22"/>
        <v>0</v>
      </c>
      <c r="N147" s="87">
        <f t="shared" si="23"/>
        <v>123</v>
      </c>
      <c r="O147" s="166">
        <f t="shared" si="24"/>
        <v>123</v>
      </c>
      <c r="P147" s="77" t="str">
        <f t="shared" si="20"/>
        <v>ERRO</v>
      </c>
      <c r="Q147" s="77">
        <f t="shared" si="25"/>
        <v>0</v>
      </c>
      <c r="R147" s="77">
        <f t="shared" si="26"/>
        <v>0</v>
      </c>
      <c r="S147" s="77">
        <f t="shared" si="27"/>
        <v>0</v>
      </c>
      <c r="T147" s="75" t="str">
        <f t="shared" si="28"/>
        <v>SIM</v>
      </c>
      <c r="V147" s="73">
        <f t="shared" si="29"/>
        <v>0</v>
      </c>
      <c r="AA147" s="84" t="s">
        <v>3470</v>
      </c>
      <c r="AB147" s="84" t="s">
        <v>5399</v>
      </c>
      <c r="AC147" s="84">
        <v>2907202</v>
      </c>
    </row>
    <row r="148" spans="1:29" s="73" customFormat="1">
      <c r="A148" s="83" t="str">
        <f>ID_CONTROLES!$B$2</f>
        <v>RS</v>
      </c>
      <c r="B148" s="168" t="str">
        <f>ID_CONTROLES!$C$2</f>
        <v>2°</v>
      </c>
      <c r="C148" s="172" t="str">
        <f>HLOOKUP(A148,Municipios!293:294,2,FALSE)</f>
        <v>Erebango</v>
      </c>
      <c r="D148" s="170"/>
      <c r="E148" s="80">
        <v>41</v>
      </c>
      <c r="F148" s="80">
        <v>721</v>
      </c>
      <c r="G148" s="80">
        <v>0</v>
      </c>
      <c r="H148" s="179">
        <v>138</v>
      </c>
      <c r="I148" s="78">
        <v>0</v>
      </c>
      <c r="J148" s="178">
        <f t="shared" si="21"/>
        <v>138</v>
      </c>
      <c r="K148" s="79">
        <v>3</v>
      </c>
      <c r="L148" s="79">
        <v>24</v>
      </c>
      <c r="M148" s="76">
        <f t="shared" si="22"/>
        <v>27</v>
      </c>
      <c r="N148" s="87">
        <f t="shared" si="23"/>
        <v>141</v>
      </c>
      <c r="O148" s="166">
        <f t="shared" si="24"/>
        <v>165</v>
      </c>
      <c r="P148" s="77" t="str">
        <f t="shared" si="20"/>
        <v>ERRO</v>
      </c>
      <c r="Q148" s="77">
        <f t="shared" si="25"/>
        <v>0</v>
      </c>
      <c r="R148" s="77">
        <f t="shared" si="26"/>
        <v>0</v>
      </c>
      <c r="S148" s="77">
        <f t="shared" si="27"/>
        <v>0</v>
      </c>
      <c r="T148" s="75" t="str">
        <f t="shared" si="28"/>
        <v>SIM</v>
      </c>
      <c r="V148" s="73">
        <f t="shared" si="29"/>
        <v>0</v>
      </c>
      <c r="AA148" s="84" t="s">
        <v>3470</v>
      </c>
      <c r="AB148" s="84" t="s">
        <v>5435</v>
      </c>
      <c r="AC148" s="84">
        <v>2907400</v>
      </c>
    </row>
    <row r="149" spans="1:29" s="73" customFormat="1">
      <c r="A149" s="83" t="str">
        <f>ID_CONTROLES!$B$2</f>
        <v>RS</v>
      </c>
      <c r="B149" s="168" t="str">
        <f>ID_CONTROLES!$C$2</f>
        <v>2°</v>
      </c>
      <c r="C149" s="172" t="str">
        <f>HLOOKUP(A149,Municipios!295:296,2,FALSE)</f>
        <v>Erechim</v>
      </c>
      <c r="D149" s="170"/>
      <c r="E149" s="80">
        <v>114</v>
      </c>
      <c r="F149" s="80">
        <v>2298</v>
      </c>
      <c r="G149" s="80">
        <v>0</v>
      </c>
      <c r="H149" s="179">
        <v>490</v>
      </c>
      <c r="I149" s="78">
        <v>0</v>
      </c>
      <c r="J149" s="178">
        <f t="shared" si="21"/>
        <v>490</v>
      </c>
      <c r="K149" s="78">
        <v>8</v>
      </c>
      <c r="L149" s="78">
        <v>15</v>
      </c>
      <c r="M149" s="76">
        <f t="shared" si="22"/>
        <v>23</v>
      </c>
      <c r="N149" s="87">
        <f t="shared" si="23"/>
        <v>498</v>
      </c>
      <c r="O149" s="166">
        <f t="shared" si="24"/>
        <v>513</v>
      </c>
      <c r="P149" s="77" t="str">
        <f t="shared" si="20"/>
        <v>ERRO</v>
      </c>
      <c r="Q149" s="77">
        <f t="shared" si="25"/>
        <v>0</v>
      </c>
      <c r="R149" s="77">
        <f t="shared" si="26"/>
        <v>0</v>
      </c>
      <c r="S149" s="77">
        <f t="shared" si="27"/>
        <v>0</v>
      </c>
      <c r="T149" s="75" t="str">
        <f t="shared" si="28"/>
        <v>SIM</v>
      </c>
      <c r="V149" s="73">
        <f t="shared" si="29"/>
        <v>0</v>
      </c>
      <c r="AA149" s="84" t="s">
        <v>3470</v>
      </c>
      <c r="AB149" s="84" t="s">
        <v>1534</v>
      </c>
      <c r="AC149" s="84">
        <v>2907558</v>
      </c>
    </row>
    <row r="150" spans="1:29" s="73" customFormat="1">
      <c r="A150" s="83" t="str">
        <f>ID_CONTROLES!$B$2</f>
        <v>RS</v>
      </c>
      <c r="B150" s="168" t="str">
        <f>ID_CONTROLES!$C$2</f>
        <v>2°</v>
      </c>
      <c r="C150" s="172" t="str">
        <f>HLOOKUP(A150,Municipios!297:298,2,FALSE)</f>
        <v>Ernestina</v>
      </c>
      <c r="D150" s="170"/>
      <c r="E150" s="80">
        <v>9</v>
      </c>
      <c r="F150" s="80">
        <v>770</v>
      </c>
      <c r="G150" s="80">
        <v>0</v>
      </c>
      <c r="H150" s="179">
        <v>52</v>
      </c>
      <c r="I150" s="78">
        <v>0</v>
      </c>
      <c r="J150" s="178">
        <f t="shared" si="21"/>
        <v>52</v>
      </c>
      <c r="K150" s="79">
        <v>0</v>
      </c>
      <c r="L150" s="79">
        <v>0</v>
      </c>
      <c r="M150" s="76">
        <f t="shared" si="22"/>
        <v>0</v>
      </c>
      <c r="N150" s="87">
        <f t="shared" si="23"/>
        <v>52</v>
      </c>
      <c r="O150" s="166">
        <f t="shared" si="24"/>
        <v>52</v>
      </c>
      <c r="P150" s="77" t="str">
        <f t="shared" si="20"/>
        <v>ERRO</v>
      </c>
      <c r="Q150" s="77">
        <f t="shared" si="25"/>
        <v>0</v>
      </c>
      <c r="R150" s="77">
        <f t="shared" si="26"/>
        <v>0</v>
      </c>
      <c r="S150" s="77">
        <f t="shared" si="27"/>
        <v>0</v>
      </c>
      <c r="T150" s="75" t="str">
        <f t="shared" si="28"/>
        <v>SIM</v>
      </c>
      <c r="V150" s="73">
        <f t="shared" si="29"/>
        <v>0</v>
      </c>
      <c r="AA150" s="84" t="s">
        <v>3470</v>
      </c>
      <c r="AB150" s="84" t="s">
        <v>1566</v>
      </c>
      <c r="AC150" s="84">
        <v>2907707</v>
      </c>
    </row>
    <row r="151" spans="1:29" s="73" customFormat="1">
      <c r="A151" s="83" t="str">
        <f>ID_CONTROLES!$B$2</f>
        <v>RS</v>
      </c>
      <c r="B151" s="168" t="str">
        <f>ID_CONTROLES!$C$2</f>
        <v>2°</v>
      </c>
      <c r="C151" s="172" t="str">
        <f>HLOOKUP(A151,Municipios!299:300,2,FALSE)</f>
        <v>Erval Grande</v>
      </c>
      <c r="D151" s="170"/>
      <c r="E151" s="80">
        <v>132</v>
      </c>
      <c r="F151" s="80">
        <v>2008</v>
      </c>
      <c r="G151" s="80">
        <v>0</v>
      </c>
      <c r="H151" s="179">
        <v>407</v>
      </c>
      <c r="I151" s="78">
        <v>0</v>
      </c>
      <c r="J151" s="178">
        <f t="shared" si="21"/>
        <v>407</v>
      </c>
      <c r="K151" s="79">
        <v>0</v>
      </c>
      <c r="L151" s="79">
        <v>0</v>
      </c>
      <c r="M151" s="76">
        <f t="shared" si="22"/>
        <v>0</v>
      </c>
      <c r="N151" s="87">
        <f t="shared" si="23"/>
        <v>407</v>
      </c>
      <c r="O151" s="166">
        <f t="shared" si="24"/>
        <v>407</v>
      </c>
      <c r="P151" s="77" t="str">
        <f t="shared" si="20"/>
        <v>ERRO</v>
      </c>
      <c r="Q151" s="77">
        <f t="shared" si="25"/>
        <v>0</v>
      </c>
      <c r="R151" s="77">
        <f t="shared" si="26"/>
        <v>0</v>
      </c>
      <c r="S151" s="77">
        <f t="shared" si="27"/>
        <v>0</v>
      </c>
      <c r="T151" s="75" t="str">
        <f t="shared" si="28"/>
        <v>SIM</v>
      </c>
      <c r="V151" s="73">
        <f t="shared" si="29"/>
        <v>0</v>
      </c>
      <c r="AA151" s="84" t="s">
        <v>3470</v>
      </c>
      <c r="AB151" s="84" t="s">
        <v>1598</v>
      </c>
      <c r="AC151" s="84">
        <v>2907905</v>
      </c>
    </row>
    <row r="152" spans="1:29" s="73" customFormat="1">
      <c r="A152" s="83" t="str">
        <f>ID_CONTROLES!$B$2</f>
        <v>RS</v>
      </c>
      <c r="B152" s="168" t="str">
        <f>ID_CONTROLES!$C$2</f>
        <v>2°</v>
      </c>
      <c r="C152" s="172" t="str">
        <f>HLOOKUP(A152,Municipios!301:302,2,FALSE)</f>
        <v>Erval Seco</v>
      </c>
      <c r="D152" s="170"/>
      <c r="E152" s="80">
        <v>182</v>
      </c>
      <c r="F152" s="80">
        <v>1804</v>
      </c>
      <c r="G152" s="80">
        <v>0</v>
      </c>
      <c r="H152" s="179">
        <v>492</v>
      </c>
      <c r="I152" s="78">
        <v>0</v>
      </c>
      <c r="J152" s="178">
        <f t="shared" si="21"/>
        <v>492</v>
      </c>
      <c r="K152" s="79">
        <v>4</v>
      </c>
      <c r="L152" s="79">
        <v>2</v>
      </c>
      <c r="M152" s="76">
        <f t="shared" si="22"/>
        <v>6</v>
      </c>
      <c r="N152" s="87">
        <f t="shared" si="23"/>
        <v>496</v>
      </c>
      <c r="O152" s="166">
        <f t="shared" si="24"/>
        <v>498</v>
      </c>
      <c r="P152" s="77" t="str">
        <f t="shared" si="20"/>
        <v>ERRO</v>
      </c>
      <c r="Q152" s="77">
        <f t="shared" si="25"/>
        <v>0</v>
      </c>
      <c r="R152" s="77">
        <f t="shared" si="26"/>
        <v>0</v>
      </c>
      <c r="S152" s="77">
        <f t="shared" si="27"/>
        <v>0</v>
      </c>
      <c r="T152" s="75" t="str">
        <f t="shared" si="28"/>
        <v>SIM</v>
      </c>
      <c r="V152" s="73">
        <f t="shared" si="29"/>
        <v>0</v>
      </c>
      <c r="AA152" s="84" t="s">
        <v>3470</v>
      </c>
      <c r="AB152" s="84" t="s">
        <v>1631</v>
      </c>
      <c r="AC152" s="84">
        <v>2908101</v>
      </c>
    </row>
    <row r="153" spans="1:29" s="73" customFormat="1">
      <c r="A153" s="83" t="str">
        <f>ID_CONTROLES!$B$2</f>
        <v>RS</v>
      </c>
      <c r="B153" s="168" t="str">
        <f>ID_CONTROLES!$C$2</f>
        <v>2°</v>
      </c>
      <c r="C153" s="172" t="str">
        <f>HLOOKUP(A153,Municipios!303:304,2,FALSE)</f>
        <v>Esmeralda</v>
      </c>
      <c r="D153" s="170"/>
      <c r="E153" s="80">
        <v>32</v>
      </c>
      <c r="F153" s="80">
        <v>2863</v>
      </c>
      <c r="G153" s="80">
        <v>19</v>
      </c>
      <c r="H153" s="179">
        <v>701</v>
      </c>
      <c r="I153" s="78">
        <v>0</v>
      </c>
      <c r="J153" s="178">
        <f t="shared" si="21"/>
        <v>701</v>
      </c>
      <c r="K153" s="78">
        <v>0</v>
      </c>
      <c r="L153" s="79">
        <v>0</v>
      </c>
      <c r="M153" s="76">
        <f t="shared" si="22"/>
        <v>0</v>
      </c>
      <c r="N153" s="87">
        <f t="shared" si="23"/>
        <v>701</v>
      </c>
      <c r="O153" s="166">
        <f t="shared" si="24"/>
        <v>701</v>
      </c>
      <c r="P153" s="77" t="str">
        <f t="shared" si="20"/>
        <v>ERRO</v>
      </c>
      <c r="Q153" s="77">
        <f t="shared" si="25"/>
        <v>0</v>
      </c>
      <c r="R153" s="77">
        <f t="shared" si="26"/>
        <v>0</v>
      </c>
      <c r="S153" s="77">
        <f t="shared" si="27"/>
        <v>0</v>
      </c>
      <c r="T153" s="75" t="str">
        <f t="shared" si="28"/>
        <v>SIM</v>
      </c>
      <c r="V153" s="73">
        <f t="shared" si="29"/>
        <v>0</v>
      </c>
      <c r="AA153" s="84" t="s">
        <v>3470</v>
      </c>
      <c r="AB153" s="84" t="s">
        <v>1664</v>
      </c>
      <c r="AC153" s="84">
        <v>2908309</v>
      </c>
    </row>
    <row r="154" spans="1:29" s="73" customFormat="1">
      <c r="A154" s="83" t="str">
        <f>ID_CONTROLES!$B$2</f>
        <v>RS</v>
      </c>
      <c r="B154" s="168" t="str">
        <f>ID_CONTROLES!$C$2</f>
        <v>2°</v>
      </c>
      <c r="C154" s="172" t="str">
        <f>HLOOKUP(A154,Municipios!305:306,2,FALSE)</f>
        <v>Esperança do Sul</v>
      </c>
      <c r="D154" s="170"/>
      <c r="E154" s="80">
        <v>64</v>
      </c>
      <c r="F154" s="80">
        <v>506</v>
      </c>
      <c r="G154" s="80">
        <v>0</v>
      </c>
      <c r="H154" s="179">
        <v>172</v>
      </c>
      <c r="I154" s="78">
        <v>0</v>
      </c>
      <c r="J154" s="178">
        <f t="shared" si="21"/>
        <v>172</v>
      </c>
      <c r="K154" s="79">
        <v>0</v>
      </c>
      <c r="L154" s="79">
        <v>0</v>
      </c>
      <c r="M154" s="76">
        <f t="shared" si="22"/>
        <v>0</v>
      </c>
      <c r="N154" s="87">
        <f t="shared" si="23"/>
        <v>172</v>
      </c>
      <c r="O154" s="166">
        <f t="shared" si="24"/>
        <v>172</v>
      </c>
      <c r="P154" s="77" t="str">
        <f t="shared" si="20"/>
        <v>ERRO</v>
      </c>
      <c r="Q154" s="77">
        <f t="shared" si="25"/>
        <v>0</v>
      </c>
      <c r="R154" s="77">
        <f t="shared" si="26"/>
        <v>0</v>
      </c>
      <c r="S154" s="77">
        <f t="shared" si="27"/>
        <v>0</v>
      </c>
      <c r="T154" s="75" t="str">
        <f t="shared" si="28"/>
        <v>SIM</v>
      </c>
      <c r="V154" s="73">
        <f t="shared" si="29"/>
        <v>0</v>
      </c>
      <c r="AA154" s="84" t="s">
        <v>3470</v>
      </c>
      <c r="AB154" s="84" t="s">
        <v>1695</v>
      </c>
      <c r="AC154" s="84">
        <v>2908507</v>
      </c>
    </row>
    <row r="155" spans="1:29" s="73" customFormat="1">
      <c r="A155" s="83" t="str">
        <f>ID_CONTROLES!$B$2</f>
        <v>RS</v>
      </c>
      <c r="B155" s="168" t="str">
        <f>ID_CONTROLES!$C$2</f>
        <v>2°</v>
      </c>
      <c r="C155" s="172" t="str">
        <f>HLOOKUP(A155,Municipios!307:308,2,FALSE)</f>
        <v>Espumoso</v>
      </c>
      <c r="D155" s="170"/>
      <c r="E155" s="80">
        <v>111</v>
      </c>
      <c r="F155" s="80">
        <v>2930</v>
      </c>
      <c r="G155" s="80">
        <v>1</v>
      </c>
      <c r="H155" s="179">
        <v>649</v>
      </c>
      <c r="I155" s="80">
        <v>0</v>
      </c>
      <c r="J155" s="178">
        <f t="shared" si="21"/>
        <v>649</v>
      </c>
      <c r="K155" s="79">
        <v>2</v>
      </c>
      <c r="L155" s="79">
        <v>0</v>
      </c>
      <c r="M155" s="76">
        <f t="shared" si="22"/>
        <v>2</v>
      </c>
      <c r="N155" s="87">
        <f t="shared" si="23"/>
        <v>651</v>
      </c>
      <c r="O155" s="166">
        <f t="shared" si="24"/>
        <v>651</v>
      </c>
      <c r="P155" s="77" t="str">
        <f t="shared" si="20"/>
        <v>ERRO</v>
      </c>
      <c r="Q155" s="77">
        <f t="shared" si="25"/>
        <v>0</v>
      </c>
      <c r="R155" s="77">
        <f t="shared" si="26"/>
        <v>0</v>
      </c>
      <c r="S155" s="77">
        <f t="shared" si="27"/>
        <v>0</v>
      </c>
      <c r="T155" s="75" t="str">
        <f t="shared" si="28"/>
        <v>SIM</v>
      </c>
      <c r="V155" s="73">
        <f t="shared" si="29"/>
        <v>0</v>
      </c>
      <c r="AA155" s="84" t="s">
        <v>3470</v>
      </c>
      <c r="AB155" s="84" t="s">
        <v>1725</v>
      </c>
      <c r="AC155" s="84">
        <v>2908705</v>
      </c>
    </row>
    <row r="156" spans="1:29" s="73" customFormat="1">
      <c r="A156" s="83" t="str">
        <f>ID_CONTROLES!$B$2</f>
        <v>RS</v>
      </c>
      <c r="B156" s="168" t="str">
        <f>ID_CONTROLES!$C$2</f>
        <v>2°</v>
      </c>
      <c r="C156" s="172" t="str">
        <f>HLOOKUP(A156,Municipios!309:310,2,FALSE)</f>
        <v>Estação</v>
      </c>
      <c r="D156" s="170"/>
      <c r="E156" s="80">
        <v>39</v>
      </c>
      <c r="F156" s="80">
        <v>558</v>
      </c>
      <c r="G156" s="80">
        <v>0</v>
      </c>
      <c r="H156" s="179">
        <v>135</v>
      </c>
      <c r="I156" s="78">
        <v>0</v>
      </c>
      <c r="J156" s="178">
        <f t="shared" si="21"/>
        <v>135</v>
      </c>
      <c r="K156" s="79">
        <v>0</v>
      </c>
      <c r="L156" s="79">
        <v>0</v>
      </c>
      <c r="M156" s="76">
        <f t="shared" si="22"/>
        <v>0</v>
      </c>
      <c r="N156" s="87">
        <f t="shared" si="23"/>
        <v>135</v>
      </c>
      <c r="O156" s="166">
        <f t="shared" si="24"/>
        <v>135</v>
      </c>
      <c r="P156" s="77" t="str">
        <f t="shared" si="20"/>
        <v>ERRO</v>
      </c>
      <c r="Q156" s="77">
        <f t="shared" si="25"/>
        <v>0</v>
      </c>
      <c r="R156" s="77">
        <f t="shared" si="26"/>
        <v>0</v>
      </c>
      <c r="S156" s="77">
        <f t="shared" si="27"/>
        <v>0</v>
      </c>
      <c r="T156" s="75" t="str">
        <f t="shared" si="28"/>
        <v>SIM</v>
      </c>
      <c r="V156" s="73">
        <f t="shared" si="29"/>
        <v>0</v>
      </c>
      <c r="AA156" s="84" t="s">
        <v>3470</v>
      </c>
      <c r="AB156" s="84" t="s">
        <v>1756</v>
      </c>
      <c r="AC156" s="84">
        <v>2908903</v>
      </c>
    </row>
    <row r="157" spans="1:29" s="73" customFormat="1">
      <c r="A157" s="83" t="str">
        <f>ID_CONTROLES!$B$2</f>
        <v>RS</v>
      </c>
      <c r="B157" s="168" t="str">
        <f>ID_CONTROLES!$C$2</f>
        <v>2°</v>
      </c>
      <c r="C157" s="172" t="str">
        <f>HLOOKUP(A157,Municipios!311:312,2,FALSE)</f>
        <v>Estância Velha</v>
      </c>
      <c r="D157" s="170"/>
      <c r="E157" s="80">
        <v>3</v>
      </c>
      <c r="F157" s="80">
        <v>112</v>
      </c>
      <c r="G157" s="80">
        <v>0</v>
      </c>
      <c r="H157" s="179">
        <v>4</v>
      </c>
      <c r="I157" s="78">
        <v>0</v>
      </c>
      <c r="J157" s="178">
        <f t="shared" si="21"/>
        <v>4</v>
      </c>
      <c r="K157" s="79">
        <v>1</v>
      </c>
      <c r="L157" s="79">
        <v>0</v>
      </c>
      <c r="M157" s="76">
        <f t="shared" si="22"/>
        <v>1</v>
      </c>
      <c r="N157" s="87">
        <f t="shared" si="23"/>
        <v>5</v>
      </c>
      <c r="O157" s="166">
        <f t="shared" si="24"/>
        <v>5</v>
      </c>
      <c r="P157" s="77" t="str">
        <f t="shared" si="20"/>
        <v>ERRO</v>
      </c>
      <c r="Q157" s="77">
        <f t="shared" si="25"/>
        <v>0</v>
      </c>
      <c r="R157" s="77">
        <f t="shared" si="26"/>
        <v>0</v>
      </c>
      <c r="S157" s="77">
        <f t="shared" si="27"/>
        <v>0</v>
      </c>
      <c r="T157" s="75" t="str">
        <f t="shared" si="28"/>
        <v>SIM</v>
      </c>
      <c r="V157" s="73">
        <f t="shared" si="29"/>
        <v>0</v>
      </c>
      <c r="AA157" s="84" t="s">
        <v>3470</v>
      </c>
      <c r="AB157" s="84" t="s">
        <v>1785</v>
      </c>
      <c r="AC157" s="84">
        <v>2909109</v>
      </c>
    </row>
    <row r="158" spans="1:29" s="73" customFormat="1">
      <c r="A158" s="83" t="str">
        <f>ID_CONTROLES!$B$2</f>
        <v>RS</v>
      </c>
      <c r="B158" s="168" t="str">
        <f>ID_CONTROLES!$C$2</f>
        <v>2°</v>
      </c>
      <c r="C158" s="172" t="str">
        <f>HLOOKUP(A158,Municipios!313:314,2,FALSE)</f>
        <v>Esteio</v>
      </c>
      <c r="D158" s="170"/>
      <c r="E158" s="80">
        <v>0</v>
      </c>
      <c r="F158" s="80">
        <v>0</v>
      </c>
      <c r="G158" s="80">
        <v>0</v>
      </c>
      <c r="H158" s="179">
        <v>0</v>
      </c>
      <c r="I158" s="78">
        <v>0</v>
      </c>
      <c r="J158" s="178">
        <f t="shared" si="21"/>
        <v>0</v>
      </c>
      <c r="K158" s="79">
        <v>0</v>
      </c>
      <c r="L158" s="79">
        <v>0</v>
      </c>
      <c r="M158" s="76">
        <f t="shared" si="22"/>
        <v>0</v>
      </c>
      <c r="N158" s="87">
        <f t="shared" si="23"/>
        <v>0</v>
      </c>
      <c r="O158" s="166">
        <f t="shared" si="24"/>
        <v>0</v>
      </c>
      <c r="P158" s="77">
        <f t="shared" si="20"/>
        <v>0</v>
      </c>
      <c r="Q158" s="77">
        <f t="shared" si="25"/>
        <v>0</v>
      </c>
      <c r="R158" s="77">
        <f t="shared" si="26"/>
        <v>0</v>
      </c>
      <c r="S158" s="77">
        <f t="shared" si="27"/>
        <v>0</v>
      </c>
      <c r="T158" s="75" t="str">
        <f t="shared" si="28"/>
        <v>NÃO</v>
      </c>
      <c r="V158" s="73">
        <f t="shared" si="29"/>
        <v>0</v>
      </c>
      <c r="AA158" s="84" t="s">
        <v>3470</v>
      </c>
      <c r="AB158" s="84" t="s">
        <v>1817</v>
      </c>
      <c r="AC158" s="84">
        <v>2909307</v>
      </c>
    </row>
    <row r="159" spans="1:29" s="73" customFormat="1">
      <c r="A159" s="83" t="str">
        <f>ID_CONTROLES!$B$2</f>
        <v>RS</v>
      </c>
      <c r="B159" s="168" t="str">
        <f>ID_CONTROLES!$C$2</f>
        <v>2°</v>
      </c>
      <c r="C159" s="172" t="str">
        <f>HLOOKUP(A159,Municipios!315:316,2,FALSE)</f>
        <v>Estrela</v>
      </c>
      <c r="D159" s="170"/>
      <c r="E159" s="80">
        <v>61</v>
      </c>
      <c r="F159" s="80">
        <v>2721</v>
      </c>
      <c r="G159" s="80">
        <v>3</v>
      </c>
      <c r="H159" s="179">
        <v>291</v>
      </c>
      <c r="I159" s="78">
        <v>0</v>
      </c>
      <c r="J159" s="178">
        <f t="shared" si="21"/>
        <v>291</v>
      </c>
      <c r="K159" s="79">
        <v>0</v>
      </c>
      <c r="L159" s="79">
        <v>0</v>
      </c>
      <c r="M159" s="76">
        <f t="shared" si="22"/>
        <v>0</v>
      </c>
      <c r="N159" s="87">
        <f t="shared" si="23"/>
        <v>291</v>
      </c>
      <c r="O159" s="166">
        <f t="shared" si="24"/>
        <v>291</v>
      </c>
      <c r="P159" s="77" t="str">
        <f t="shared" si="20"/>
        <v>ERRO</v>
      </c>
      <c r="Q159" s="77">
        <f t="shared" si="25"/>
        <v>0</v>
      </c>
      <c r="R159" s="77">
        <f t="shared" si="26"/>
        <v>0</v>
      </c>
      <c r="S159" s="77">
        <f t="shared" si="27"/>
        <v>0</v>
      </c>
      <c r="T159" s="75" t="str">
        <f t="shared" si="28"/>
        <v>SIM</v>
      </c>
      <c r="V159" s="73">
        <f t="shared" si="29"/>
        <v>0</v>
      </c>
      <c r="AA159" s="84" t="s">
        <v>3470</v>
      </c>
      <c r="AB159" s="84" t="s">
        <v>1846</v>
      </c>
      <c r="AC159" s="84">
        <v>2909505</v>
      </c>
    </row>
    <row r="160" spans="1:29" s="73" customFormat="1">
      <c r="A160" s="83" t="str">
        <f>ID_CONTROLES!$B$2</f>
        <v>RS</v>
      </c>
      <c r="B160" s="168" t="str">
        <f>ID_CONTROLES!$C$2</f>
        <v>2°</v>
      </c>
      <c r="C160" s="172" t="str">
        <f>HLOOKUP(A160,Municipios!317:318,2,FALSE)</f>
        <v>Estrela Velha</v>
      </c>
      <c r="D160" s="170"/>
      <c r="E160" s="80">
        <v>14</v>
      </c>
      <c r="F160" s="80">
        <v>407</v>
      </c>
      <c r="G160" s="80">
        <v>0</v>
      </c>
      <c r="H160" s="179">
        <v>53</v>
      </c>
      <c r="I160" s="78">
        <v>0</v>
      </c>
      <c r="J160" s="178">
        <f t="shared" si="21"/>
        <v>53</v>
      </c>
      <c r="K160" s="79">
        <v>0</v>
      </c>
      <c r="L160" s="79">
        <v>0</v>
      </c>
      <c r="M160" s="76">
        <f t="shared" si="22"/>
        <v>0</v>
      </c>
      <c r="N160" s="87">
        <f t="shared" si="23"/>
        <v>53</v>
      </c>
      <c r="O160" s="166">
        <f t="shared" si="24"/>
        <v>53</v>
      </c>
      <c r="P160" s="77" t="str">
        <f t="shared" si="20"/>
        <v>ERRO</v>
      </c>
      <c r="Q160" s="77">
        <f t="shared" si="25"/>
        <v>0</v>
      </c>
      <c r="R160" s="77">
        <f t="shared" si="26"/>
        <v>0</v>
      </c>
      <c r="S160" s="77">
        <f t="shared" si="27"/>
        <v>0</v>
      </c>
      <c r="T160" s="75" t="str">
        <f t="shared" si="28"/>
        <v>SIM</v>
      </c>
      <c r="V160" s="73">
        <f t="shared" si="29"/>
        <v>0</v>
      </c>
      <c r="AA160" s="84" t="s">
        <v>3470</v>
      </c>
      <c r="AB160" s="84" t="s">
        <v>1878</v>
      </c>
      <c r="AC160" s="84">
        <v>2909703</v>
      </c>
    </row>
    <row r="161" spans="1:29" s="73" customFormat="1">
      <c r="A161" s="83" t="str">
        <f>ID_CONTROLES!$B$2</f>
        <v>RS</v>
      </c>
      <c r="B161" s="168" t="str">
        <f>ID_CONTROLES!$C$2</f>
        <v>2°</v>
      </c>
      <c r="C161" s="172" t="str">
        <f>HLOOKUP(A161,Municipios!319:320,2,FALSE)</f>
        <v>Eugênio de Castro</v>
      </c>
      <c r="D161" s="170"/>
      <c r="E161" s="80">
        <v>46</v>
      </c>
      <c r="F161" s="80">
        <v>1131</v>
      </c>
      <c r="G161" s="80">
        <v>0</v>
      </c>
      <c r="H161" s="179">
        <v>198</v>
      </c>
      <c r="I161" s="78">
        <v>0</v>
      </c>
      <c r="J161" s="178">
        <f t="shared" si="21"/>
        <v>198</v>
      </c>
      <c r="K161" s="79">
        <v>1</v>
      </c>
      <c r="L161" s="79">
        <v>10</v>
      </c>
      <c r="M161" s="76">
        <f t="shared" si="22"/>
        <v>11</v>
      </c>
      <c r="N161" s="87">
        <f t="shared" si="23"/>
        <v>199</v>
      </c>
      <c r="O161" s="166">
        <f t="shared" si="24"/>
        <v>209</v>
      </c>
      <c r="P161" s="77" t="str">
        <f t="shared" si="20"/>
        <v>ERRO</v>
      </c>
      <c r="Q161" s="77">
        <f t="shared" si="25"/>
        <v>0</v>
      </c>
      <c r="R161" s="77">
        <f t="shared" si="26"/>
        <v>0</v>
      </c>
      <c r="S161" s="77">
        <f t="shared" si="27"/>
        <v>0</v>
      </c>
      <c r="T161" s="75" t="str">
        <f t="shared" si="28"/>
        <v>SIM</v>
      </c>
      <c r="V161" s="73">
        <f t="shared" si="29"/>
        <v>0</v>
      </c>
      <c r="AA161" s="84" t="s">
        <v>3470</v>
      </c>
      <c r="AB161" s="84" t="s">
        <v>1910</v>
      </c>
      <c r="AC161" s="84">
        <v>2909901</v>
      </c>
    </row>
    <row r="162" spans="1:29" s="73" customFormat="1">
      <c r="A162" s="83" t="str">
        <f>ID_CONTROLES!$B$2</f>
        <v>RS</v>
      </c>
      <c r="B162" s="168" t="str">
        <f>ID_CONTROLES!$C$2</f>
        <v>2°</v>
      </c>
      <c r="C162" s="172" t="str">
        <f>HLOOKUP(A162,Municipios!321:322,2,FALSE)</f>
        <v>Fagundes Varela</v>
      </c>
      <c r="D162" s="170"/>
      <c r="E162" s="80">
        <v>48</v>
      </c>
      <c r="F162" s="80">
        <v>1020</v>
      </c>
      <c r="G162" s="80">
        <v>0</v>
      </c>
      <c r="H162" s="179">
        <v>227</v>
      </c>
      <c r="I162" s="78">
        <v>0</v>
      </c>
      <c r="J162" s="178">
        <f t="shared" si="21"/>
        <v>227</v>
      </c>
      <c r="K162" s="79">
        <v>0</v>
      </c>
      <c r="L162" s="79">
        <v>0</v>
      </c>
      <c r="M162" s="76">
        <f t="shared" si="22"/>
        <v>0</v>
      </c>
      <c r="N162" s="87">
        <f t="shared" si="23"/>
        <v>227</v>
      </c>
      <c r="O162" s="166">
        <f t="shared" si="24"/>
        <v>227</v>
      </c>
      <c r="P162" s="77" t="str">
        <f t="shared" si="20"/>
        <v>ERRO</v>
      </c>
      <c r="Q162" s="77">
        <f t="shared" si="25"/>
        <v>0</v>
      </c>
      <c r="R162" s="77">
        <f t="shared" si="26"/>
        <v>0</v>
      </c>
      <c r="S162" s="77">
        <f t="shared" si="27"/>
        <v>0</v>
      </c>
      <c r="T162" s="75" t="str">
        <f t="shared" si="28"/>
        <v>SIM</v>
      </c>
      <c r="V162" s="73">
        <f t="shared" si="29"/>
        <v>0</v>
      </c>
      <c r="AA162" s="84" t="s">
        <v>3470</v>
      </c>
      <c r="AB162" s="84" t="s">
        <v>1939</v>
      </c>
      <c r="AC162" s="84">
        <v>2910057</v>
      </c>
    </row>
    <row r="163" spans="1:29" s="73" customFormat="1">
      <c r="A163" s="83" t="str">
        <f>ID_CONTROLES!$B$2</f>
        <v>RS</v>
      </c>
      <c r="B163" s="168" t="str">
        <f>ID_CONTROLES!$C$2</f>
        <v>2°</v>
      </c>
      <c r="C163" s="172" t="str">
        <f>HLOOKUP(A163,Municipios!323:324,2,FALSE)</f>
        <v>Farroupilha</v>
      </c>
      <c r="D163" s="170"/>
      <c r="E163" s="80">
        <v>104</v>
      </c>
      <c r="F163" s="80">
        <v>1669</v>
      </c>
      <c r="G163" s="80">
        <v>2</v>
      </c>
      <c r="H163" s="179">
        <v>396</v>
      </c>
      <c r="I163" s="78">
        <v>0</v>
      </c>
      <c r="J163" s="178">
        <f t="shared" si="21"/>
        <v>396</v>
      </c>
      <c r="K163" s="78">
        <v>1</v>
      </c>
      <c r="L163" s="79">
        <v>1</v>
      </c>
      <c r="M163" s="76">
        <f t="shared" si="22"/>
        <v>2</v>
      </c>
      <c r="N163" s="87">
        <f t="shared" si="23"/>
        <v>397</v>
      </c>
      <c r="O163" s="166">
        <f t="shared" si="24"/>
        <v>398</v>
      </c>
      <c r="P163" s="77" t="str">
        <f t="shared" si="20"/>
        <v>ERRO</v>
      </c>
      <c r="Q163" s="77">
        <f t="shared" si="25"/>
        <v>0</v>
      </c>
      <c r="R163" s="77">
        <f t="shared" si="26"/>
        <v>0</v>
      </c>
      <c r="S163" s="77">
        <f t="shared" si="27"/>
        <v>0</v>
      </c>
      <c r="T163" s="75" t="str">
        <f t="shared" si="28"/>
        <v>SIM</v>
      </c>
      <c r="V163" s="73">
        <f t="shared" si="29"/>
        <v>0</v>
      </c>
      <c r="AA163" s="84" t="s">
        <v>3470</v>
      </c>
      <c r="AB163" s="84" t="s">
        <v>1969</v>
      </c>
      <c r="AC163" s="84">
        <v>2910206</v>
      </c>
    </row>
    <row r="164" spans="1:29" s="73" customFormat="1">
      <c r="A164" s="83" t="str">
        <f>ID_CONTROLES!$B$2</f>
        <v>RS</v>
      </c>
      <c r="B164" s="168" t="str">
        <f>ID_CONTROLES!$C$2</f>
        <v>2°</v>
      </c>
      <c r="C164" s="172" t="str">
        <f>HLOOKUP(A164,Municipios!325:326,2,FALSE)</f>
        <v>Faxinal do Soturno</v>
      </c>
      <c r="D164" s="170"/>
      <c r="E164" s="80">
        <v>24</v>
      </c>
      <c r="F164" s="80">
        <v>251</v>
      </c>
      <c r="G164" s="80">
        <v>0</v>
      </c>
      <c r="H164" s="179">
        <v>56</v>
      </c>
      <c r="I164" s="78">
        <v>0</v>
      </c>
      <c r="J164" s="178">
        <f t="shared" si="21"/>
        <v>56</v>
      </c>
      <c r="K164" s="79">
        <v>0</v>
      </c>
      <c r="L164" s="79">
        <v>0</v>
      </c>
      <c r="M164" s="76">
        <f t="shared" si="22"/>
        <v>0</v>
      </c>
      <c r="N164" s="87">
        <f t="shared" si="23"/>
        <v>56</v>
      </c>
      <c r="O164" s="166">
        <f t="shared" si="24"/>
        <v>56</v>
      </c>
      <c r="P164" s="77" t="str">
        <f t="shared" si="20"/>
        <v>ERRO</v>
      </c>
      <c r="Q164" s="77">
        <f t="shared" si="25"/>
        <v>0</v>
      </c>
      <c r="R164" s="77">
        <f t="shared" si="26"/>
        <v>0</v>
      </c>
      <c r="S164" s="77">
        <f t="shared" si="27"/>
        <v>0</v>
      </c>
      <c r="T164" s="75" t="str">
        <f t="shared" si="28"/>
        <v>SIM</v>
      </c>
      <c r="V164" s="73">
        <f t="shared" si="29"/>
        <v>0</v>
      </c>
      <c r="AA164" s="84" t="s">
        <v>3470</v>
      </c>
      <c r="AB164" s="84" t="s">
        <v>2000</v>
      </c>
      <c r="AC164" s="84">
        <v>2910404</v>
      </c>
    </row>
    <row r="165" spans="1:29" s="73" customFormat="1">
      <c r="A165" s="83" t="str">
        <f>ID_CONTROLES!$B$2</f>
        <v>RS</v>
      </c>
      <c r="B165" s="168" t="str">
        <f>ID_CONTROLES!$C$2</f>
        <v>2°</v>
      </c>
      <c r="C165" s="172" t="str">
        <f>HLOOKUP(A165,Municipios!327:328,2,FALSE)</f>
        <v>Faxinalzinho</v>
      </c>
      <c r="D165" s="170"/>
      <c r="E165" s="80">
        <v>33</v>
      </c>
      <c r="F165" s="80">
        <v>1237</v>
      </c>
      <c r="G165" s="80">
        <v>0</v>
      </c>
      <c r="H165" s="179">
        <v>215</v>
      </c>
      <c r="I165" s="78">
        <v>0</v>
      </c>
      <c r="J165" s="178">
        <f t="shared" si="21"/>
        <v>215</v>
      </c>
      <c r="K165" s="79">
        <v>0</v>
      </c>
      <c r="L165" s="79">
        <v>0</v>
      </c>
      <c r="M165" s="76">
        <f t="shared" si="22"/>
        <v>0</v>
      </c>
      <c r="N165" s="87">
        <f t="shared" si="23"/>
        <v>215</v>
      </c>
      <c r="O165" s="166">
        <f t="shared" si="24"/>
        <v>215</v>
      </c>
      <c r="P165" s="77" t="str">
        <f t="shared" si="20"/>
        <v>ERRO</v>
      </c>
      <c r="Q165" s="77">
        <f t="shared" si="25"/>
        <v>0</v>
      </c>
      <c r="R165" s="77">
        <f t="shared" si="26"/>
        <v>0</v>
      </c>
      <c r="S165" s="77">
        <f t="shared" si="27"/>
        <v>0</v>
      </c>
      <c r="T165" s="75" t="str">
        <f t="shared" si="28"/>
        <v>SIM</v>
      </c>
      <c r="V165" s="73">
        <f t="shared" si="29"/>
        <v>0</v>
      </c>
      <c r="AA165" s="84" t="s">
        <v>3470</v>
      </c>
      <c r="AB165" s="84" t="s">
        <v>2030</v>
      </c>
      <c r="AC165" s="84">
        <v>2900504</v>
      </c>
    </row>
    <row r="166" spans="1:29" s="73" customFormat="1">
      <c r="A166" s="83" t="str">
        <f>ID_CONTROLES!$B$2</f>
        <v>RS</v>
      </c>
      <c r="B166" s="168" t="str">
        <f>ID_CONTROLES!$C$2</f>
        <v>2°</v>
      </c>
      <c r="C166" s="172" t="str">
        <f>HLOOKUP(A166,Municipios!329:330,2,FALSE)</f>
        <v>Fazenda Vilanova</v>
      </c>
      <c r="D166" s="170"/>
      <c r="E166" s="80">
        <v>56</v>
      </c>
      <c r="F166" s="80">
        <v>970</v>
      </c>
      <c r="G166" s="80">
        <v>0</v>
      </c>
      <c r="H166" s="179">
        <v>242</v>
      </c>
      <c r="I166" s="78">
        <v>0</v>
      </c>
      <c r="J166" s="178">
        <f t="shared" si="21"/>
        <v>242</v>
      </c>
      <c r="K166" s="78">
        <v>0</v>
      </c>
      <c r="L166" s="79">
        <v>0</v>
      </c>
      <c r="M166" s="76">
        <f t="shared" si="22"/>
        <v>0</v>
      </c>
      <c r="N166" s="87">
        <f t="shared" si="23"/>
        <v>242</v>
      </c>
      <c r="O166" s="166">
        <f t="shared" si="24"/>
        <v>242</v>
      </c>
      <c r="P166" s="77" t="str">
        <f t="shared" si="20"/>
        <v>ERRO</v>
      </c>
      <c r="Q166" s="77">
        <f t="shared" si="25"/>
        <v>0</v>
      </c>
      <c r="R166" s="77">
        <f t="shared" si="26"/>
        <v>0</v>
      </c>
      <c r="S166" s="77">
        <f t="shared" si="27"/>
        <v>0</v>
      </c>
      <c r="T166" s="75" t="str">
        <f t="shared" si="28"/>
        <v>SIM</v>
      </c>
      <c r="V166" s="73">
        <f t="shared" si="29"/>
        <v>0</v>
      </c>
      <c r="AA166" s="84" t="s">
        <v>3470</v>
      </c>
      <c r="AB166" s="84" t="s">
        <v>2061</v>
      </c>
      <c r="AC166" s="84">
        <v>2910701</v>
      </c>
    </row>
    <row r="167" spans="1:29" s="73" customFormat="1">
      <c r="A167" s="83" t="str">
        <f>ID_CONTROLES!$B$2</f>
        <v>RS</v>
      </c>
      <c r="B167" s="168" t="str">
        <f>ID_CONTROLES!$C$2</f>
        <v>2°</v>
      </c>
      <c r="C167" s="172" t="str">
        <f>HLOOKUP(A167,Municipios!331:332,2,FALSE)</f>
        <v>Feliz</v>
      </c>
      <c r="D167" s="170"/>
      <c r="E167" s="80">
        <v>66</v>
      </c>
      <c r="F167" s="80">
        <v>513</v>
      </c>
      <c r="G167" s="80">
        <v>0</v>
      </c>
      <c r="H167" s="179">
        <v>125</v>
      </c>
      <c r="I167" s="78">
        <v>0</v>
      </c>
      <c r="J167" s="178">
        <f t="shared" si="21"/>
        <v>125</v>
      </c>
      <c r="K167" s="79">
        <v>0</v>
      </c>
      <c r="L167" s="79">
        <v>0</v>
      </c>
      <c r="M167" s="76">
        <f t="shared" si="22"/>
        <v>0</v>
      </c>
      <c r="N167" s="87">
        <f t="shared" si="23"/>
        <v>125</v>
      </c>
      <c r="O167" s="166">
        <f t="shared" si="24"/>
        <v>125</v>
      </c>
      <c r="P167" s="77" t="str">
        <f t="shared" si="20"/>
        <v>ERRO</v>
      </c>
      <c r="Q167" s="77">
        <f t="shared" si="25"/>
        <v>0</v>
      </c>
      <c r="R167" s="77">
        <f t="shared" si="26"/>
        <v>0</v>
      </c>
      <c r="S167" s="77">
        <f t="shared" si="27"/>
        <v>0</v>
      </c>
      <c r="T167" s="75" t="str">
        <f t="shared" si="28"/>
        <v>SIM</v>
      </c>
      <c r="V167" s="73">
        <f t="shared" si="29"/>
        <v>0</v>
      </c>
      <c r="AA167" s="84" t="s">
        <v>3470</v>
      </c>
      <c r="AB167" s="84" t="s">
        <v>4666</v>
      </c>
      <c r="AC167" s="84">
        <v>2910750</v>
      </c>
    </row>
    <row r="168" spans="1:29" s="73" customFormat="1">
      <c r="A168" s="83" t="str">
        <f>ID_CONTROLES!$B$2</f>
        <v>RS</v>
      </c>
      <c r="B168" s="168" t="str">
        <f>ID_CONTROLES!$C$2</f>
        <v>2°</v>
      </c>
      <c r="C168" s="172" t="str">
        <f>HLOOKUP(A168,Municipios!333:334,2,FALSE)</f>
        <v>Flores da Cunha</v>
      </c>
      <c r="D168" s="170"/>
      <c r="E168" s="80">
        <v>66</v>
      </c>
      <c r="F168" s="80">
        <v>434</v>
      </c>
      <c r="G168" s="80">
        <v>0</v>
      </c>
      <c r="H168" s="179">
        <v>117</v>
      </c>
      <c r="I168" s="78">
        <v>0</v>
      </c>
      <c r="J168" s="178">
        <f t="shared" si="21"/>
        <v>117</v>
      </c>
      <c r="K168" s="79">
        <v>0</v>
      </c>
      <c r="L168" s="79">
        <v>0</v>
      </c>
      <c r="M168" s="76">
        <f t="shared" si="22"/>
        <v>0</v>
      </c>
      <c r="N168" s="87">
        <f t="shared" si="23"/>
        <v>117</v>
      </c>
      <c r="O168" s="166">
        <f t="shared" si="24"/>
        <v>117</v>
      </c>
      <c r="P168" s="77" t="str">
        <f t="shared" si="20"/>
        <v>ERRO</v>
      </c>
      <c r="Q168" s="77">
        <f t="shared" si="25"/>
        <v>0</v>
      </c>
      <c r="R168" s="77">
        <f t="shared" si="26"/>
        <v>0</v>
      </c>
      <c r="S168" s="77">
        <f t="shared" si="27"/>
        <v>0</v>
      </c>
      <c r="T168" s="75" t="str">
        <f t="shared" si="28"/>
        <v>SIM</v>
      </c>
      <c r="V168" s="73">
        <f t="shared" si="29"/>
        <v>0</v>
      </c>
      <c r="AA168" s="84" t="s">
        <v>3470</v>
      </c>
      <c r="AB168" s="84" t="s">
        <v>2116</v>
      </c>
      <c r="AC168" s="84">
        <v>2910800</v>
      </c>
    </row>
    <row r="169" spans="1:29" s="73" customFormat="1">
      <c r="A169" s="83" t="str">
        <f>ID_CONTROLES!$B$2</f>
        <v>RS</v>
      </c>
      <c r="B169" s="168" t="str">
        <f>ID_CONTROLES!$C$2</f>
        <v>2°</v>
      </c>
      <c r="C169" s="172" t="str">
        <f>HLOOKUP(A169,Municipios!335:336,2,FALSE)</f>
        <v>Floriano Peixoto</v>
      </c>
      <c r="D169" s="170"/>
      <c r="E169" s="80">
        <v>43</v>
      </c>
      <c r="F169" s="80">
        <v>580</v>
      </c>
      <c r="G169" s="80">
        <v>0</v>
      </c>
      <c r="H169" s="179">
        <v>105</v>
      </c>
      <c r="I169" s="78">
        <v>0</v>
      </c>
      <c r="J169" s="178">
        <f t="shared" si="21"/>
        <v>105</v>
      </c>
      <c r="K169" s="78">
        <v>3</v>
      </c>
      <c r="L169" s="79">
        <v>0</v>
      </c>
      <c r="M169" s="76">
        <f t="shared" si="22"/>
        <v>3</v>
      </c>
      <c r="N169" s="87">
        <f t="shared" si="23"/>
        <v>108</v>
      </c>
      <c r="O169" s="166">
        <f t="shared" si="24"/>
        <v>108</v>
      </c>
      <c r="P169" s="77" t="str">
        <f t="shared" si="20"/>
        <v>ERRO</v>
      </c>
      <c r="Q169" s="77">
        <f t="shared" si="25"/>
        <v>0</v>
      </c>
      <c r="R169" s="77">
        <f t="shared" si="26"/>
        <v>0</v>
      </c>
      <c r="S169" s="77">
        <f t="shared" si="27"/>
        <v>0</v>
      </c>
      <c r="T169" s="75" t="str">
        <f t="shared" si="28"/>
        <v>SIM</v>
      </c>
      <c r="V169" s="73">
        <f t="shared" si="29"/>
        <v>0</v>
      </c>
      <c r="AA169" s="84" t="s">
        <v>3470</v>
      </c>
      <c r="AB169" s="84" t="s">
        <v>2145</v>
      </c>
      <c r="AC169" s="84">
        <v>2910909</v>
      </c>
    </row>
    <row r="170" spans="1:29" s="73" customFormat="1">
      <c r="A170" s="83" t="str">
        <f>ID_CONTROLES!$B$2</f>
        <v>RS</v>
      </c>
      <c r="B170" s="168" t="str">
        <f>ID_CONTROLES!$C$2</f>
        <v>2°</v>
      </c>
      <c r="C170" s="172" t="str">
        <f>HLOOKUP(A170,Municipios!337:338,2,FALSE)</f>
        <v>Fontoura Xavier</v>
      </c>
      <c r="D170" s="170"/>
      <c r="E170" s="80">
        <v>75</v>
      </c>
      <c r="F170" s="80">
        <v>1654</v>
      </c>
      <c r="G170" s="80">
        <v>5</v>
      </c>
      <c r="H170" s="179">
        <v>227</v>
      </c>
      <c r="I170" s="78">
        <v>0</v>
      </c>
      <c r="J170" s="178">
        <f t="shared" si="21"/>
        <v>227</v>
      </c>
      <c r="K170" s="79">
        <v>2</v>
      </c>
      <c r="L170" s="79">
        <v>16</v>
      </c>
      <c r="M170" s="76">
        <f t="shared" si="22"/>
        <v>18</v>
      </c>
      <c r="N170" s="87">
        <f t="shared" si="23"/>
        <v>229</v>
      </c>
      <c r="O170" s="166">
        <f t="shared" si="24"/>
        <v>245</v>
      </c>
      <c r="P170" s="77" t="str">
        <f t="shared" si="20"/>
        <v>ERRO</v>
      </c>
      <c r="Q170" s="77">
        <f t="shared" si="25"/>
        <v>0</v>
      </c>
      <c r="R170" s="77">
        <f t="shared" si="26"/>
        <v>0</v>
      </c>
      <c r="S170" s="77">
        <f t="shared" si="27"/>
        <v>0</v>
      </c>
      <c r="T170" s="75" t="str">
        <f t="shared" si="28"/>
        <v>SIM</v>
      </c>
      <c r="V170" s="73">
        <f t="shared" si="29"/>
        <v>0</v>
      </c>
      <c r="AA170" s="84" t="s">
        <v>3470</v>
      </c>
      <c r="AB170" s="84" t="s">
        <v>2176</v>
      </c>
      <c r="AC170" s="84">
        <v>2911105</v>
      </c>
    </row>
    <row r="171" spans="1:29" s="73" customFormat="1">
      <c r="A171" s="83" t="str">
        <f>ID_CONTROLES!$B$2</f>
        <v>RS</v>
      </c>
      <c r="B171" s="168" t="str">
        <f>ID_CONTROLES!$C$2</f>
        <v>2°</v>
      </c>
      <c r="C171" s="172" t="str">
        <f>HLOOKUP(A171,Municipios!339:340,2,FALSE)</f>
        <v>Formigueiro</v>
      </c>
      <c r="D171" s="170"/>
      <c r="E171" s="80">
        <v>59</v>
      </c>
      <c r="F171" s="80">
        <v>2904</v>
      </c>
      <c r="G171" s="80">
        <v>0</v>
      </c>
      <c r="H171" s="179">
        <v>423</v>
      </c>
      <c r="I171" s="78">
        <v>0</v>
      </c>
      <c r="J171" s="178">
        <f t="shared" si="21"/>
        <v>423</v>
      </c>
      <c r="K171" s="79">
        <v>0</v>
      </c>
      <c r="L171" s="79">
        <v>0</v>
      </c>
      <c r="M171" s="76">
        <f t="shared" si="22"/>
        <v>0</v>
      </c>
      <c r="N171" s="87">
        <f t="shared" si="23"/>
        <v>423</v>
      </c>
      <c r="O171" s="166">
        <f t="shared" si="24"/>
        <v>423</v>
      </c>
      <c r="P171" s="77" t="str">
        <f t="shared" si="20"/>
        <v>ERRO</v>
      </c>
      <c r="Q171" s="77">
        <f t="shared" si="25"/>
        <v>0</v>
      </c>
      <c r="R171" s="77">
        <f t="shared" si="26"/>
        <v>0</v>
      </c>
      <c r="S171" s="77">
        <f t="shared" si="27"/>
        <v>0</v>
      </c>
      <c r="T171" s="75" t="str">
        <f t="shared" si="28"/>
        <v>SIM</v>
      </c>
      <c r="V171" s="73">
        <f t="shared" si="29"/>
        <v>0</v>
      </c>
      <c r="AA171" s="84" t="s">
        <v>3470</v>
      </c>
      <c r="AB171" s="84" t="s">
        <v>2207</v>
      </c>
      <c r="AC171" s="84">
        <v>2911253</v>
      </c>
    </row>
    <row r="172" spans="1:29" s="73" customFormat="1">
      <c r="A172" s="83" t="str">
        <f>ID_CONTROLES!$B$2</f>
        <v>RS</v>
      </c>
      <c r="B172" s="168" t="str">
        <f>ID_CONTROLES!$C$2</f>
        <v>2°</v>
      </c>
      <c r="C172" s="172" t="str">
        <f>HLOOKUP(A172,Municipios!341:342,2,FALSE)</f>
        <v>Forquetinha</v>
      </c>
      <c r="D172" s="170"/>
      <c r="E172" s="80">
        <v>88</v>
      </c>
      <c r="F172" s="80">
        <v>1263</v>
      </c>
      <c r="G172" s="80">
        <v>1</v>
      </c>
      <c r="H172" s="179">
        <v>200</v>
      </c>
      <c r="I172" s="78">
        <v>0</v>
      </c>
      <c r="J172" s="178">
        <f t="shared" si="21"/>
        <v>200</v>
      </c>
      <c r="K172" s="79">
        <v>0</v>
      </c>
      <c r="L172" s="79">
        <v>0</v>
      </c>
      <c r="M172" s="76">
        <f t="shared" si="22"/>
        <v>0</v>
      </c>
      <c r="N172" s="87">
        <f t="shared" si="23"/>
        <v>200</v>
      </c>
      <c r="O172" s="166">
        <f t="shared" si="24"/>
        <v>200</v>
      </c>
      <c r="P172" s="77" t="str">
        <f t="shared" si="20"/>
        <v>ERRO</v>
      </c>
      <c r="Q172" s="77">
        <f t="shared" si="25"/>
        <v>0</v>
      </c>
      <c r="R172" s="77">
        <f t="shared" si="26"/>
        <v>0</v>
      </c>
      <c r="S172" s="77">
        <f t="shared" si="27"/>
        <v>0</v>
      </c>
      <c r="T172" s="75" t="str">
        <f t="shared" si="28"/>
        <v>SIM</v>
      </c>
      <c r="V172" s="73">
        <f t="shared" si="29"/>
        <v>0</v>
      </c>
      <c r="AA172" s="84" t="s">
        <v>3470</v>
      </c>
      <c r="AB172" s="84" t="s">
        <v>2238</v>
      </c>
      <c r="AC172" s="84">
        <v>2911402</v>
      </c>
    </row>
    <row r="173" spans="1:29" s="73" customFormat="1">
      <c r="A173" s="83" t="str">
        <f>ID_CONTROLES!$B$2</f>
        <v>RS</v>
      </c>
      <c r="B173" s="168" t="str">
        <f>ID_CONTROLES!$C$2</f>
        <v>2°</v>
      </c>
      <c r="C173" s="172" t="str">
        <f>HLOOKUP(A173,Municipios!343:344,2,FALSE)</f>
        <v>Fortaleza dos Valos</v>
      </c>
      <c r="D173" s="170"/>
      <c r="E173" s="80">
        <v>84</v>
      </c>
      <c r="F173" s="80">
        <v>1431</v>
      </c>
      <c r="G173" s="80">
        <v>3</v>
      </c>
      <c r="H173" s="179">
        <v>541</v>
      </c>
      <c r="I173" s="78">
        <v>0</v>
      </c>
      <c r="J173" s="178">
        <f t="shared" si="21"/>
        <v>541</v>
      </c>
      <c r="K173" s="79">
        <v>15</v>
      </c>
      <c r="L173" s="79">
        <v>0</v>
      </c>
      <c r="M173" s="76">
        <f t="shared" si="22"/>
        <v>15</v>
      </c>
      <c r="N173" s="87">
        <f t="shared" si="23"/>
        <v>556</v>
      </c>
      <c r="O173" s="166">
        <f t="shared" si="24"/>
        <v>556</v>
      </c>
      <c r="P173" s="77" t="str">
        <f t="shared" si="20"/>
        <v>ERRO</v>
      </c>
      <c r="Q173" s="77">
        <f t="shared" si="25"/>
        <v>0</v>
      </c>
      <c r="R173" s="77">
        <f t="shared" si="26"/>
        <v>0</v>
      </c>
      <c r="S173" s="77">
        <f t="shared" si="27"/>
        <v>0</v>
      </c>
      <c r="T173" s="75" t="str">
        <f t="shared" si="28"/>
        <v>SIM</v>
      </c>
      <c r="V173" s="73">
        <f t="shared" si="29"/>
        <v>0</v>
      </c>
      <c r="AA173" s="84" t="s">
        <v>3470</v>
      </c>
      <c r="AB173" s="84" t="s">
        <v>2268</v>
      </c>
      <c r="AC173" s="84">
        <v>2911600</v>
      </c>
    </row>
    <row r="174" spans="1:29" s="73" customFormat="1">
      <c r="A174" s="83" t="str">
        <f>ID_CONTROLES!$B$2</f>
        <v>RS</v>
      </c>
      <c r="B174" s="168" t="str">
        <f>ID_CONTROLES!$C$2</f>
        <v>2°</v>
      </c>
      <c r="C174" s="172" t="str">
        <f>HLOOKUP(A174,Municipios!345:346,2,FALSE)</f>
        <v>Frederico Westphalen</v>
      </c>
      <c r="D174" s="170"/>
      <c r="E174" s="80">
        <v>169</v>
      </c>
      <c r="F174" s="80">
        <v>2890</v>
      </c>
      <c r="G174" s="80">
        <v>9</v>
      </c>
      <c r="H174" s="179">
        <v>606</v>
      </c>
      <c r="I174" s="78">
        <v>0</v>
      </c>
      <c r="J174" s="178">
        <f t="shared" si="21"/>
        <v>606</v>
      </c>
      <c r="K174" s="79">
        <v>14</v>
      </c>
      <c r="L174" s="78">
        <v>10</v>
      </c>
      <c r="M174" s="76">
        <f t="shared" si="22"/>
        <v>24</v>
      </c>
      <c r="N174" s="87">
        <f t="shared" si="23"/>
        <v>620</v>
      </c>
      <c r="O174" s="166">
        <f t="shared" si="24"/>
        <v>630</v>
      </c>
      <c r="P174" s="77" t="str">
        <f t="shared" si="20"/>
        <v>ERRO</v>
      </c>
      <c r="Q174" s="77">
        <f t="shared" si="25"/>
        <v>0</v>
      </c>
      <c r="R174" s="77">
        <f t="shared" si="26"/>
        <v>0</v>
      </c>
      <c r="S174" s="77">
        <f t="shared" si="27"/>
        <v>0</v>
      </c>
      <c r="T174" s="75" t="str">
        <f t="shared" si="28"/>
        <v>SIM</v>
      </c>
      <c r="V174" s="73">
        <f t="shared" si="29"/>
        <v>0</v>
      </c>
      <c r="AA174" s="84" t="s">
        <v>3470</v>
      </c>
      <c r="AB174" s="84" t="s">
        <v>2295</v>
      </c>
      <c r="AC174" s="84">
        <v>2911709</v>
      </c>
    </row>
    <row r="175" spans="1:29" s="73" customFormat="1">
      <c r="A175" s="83" t="str">
        <f>ID_CONTROLES!$B$2</f>
        <v>RS</v>
      </c>
      <c r="B175" s="168" t="str">
        <f>ID_CONTROLES!$C$2</f>
        <v>2°</v>
      </c>
      <c r="C175" s="172" t="str">
        <f>HLOOKUP(A175,Municipios!347:348,2,FALSE)</f>
        <v>Garibaldi</v>
      </c>
      <c r="D175" s="170"/>
      <c r="E175" s="80">
        <v>24</v>
      </c>
      <c r="F175" s="80">
        <v>575</v>
      </c>
      <c r="G175" s="80">
        <v>0</v>
      </c>
      <c r="H175" s="179">
        <v>31</v>
      </c>
      <c r="I175" s="78">
        <v>0</v>
      </c>
      <c r="J175" s="178">
        <f t="shared" si="21"/>
        <v>31</v>
      </c>
      <c r="K175" s="79">
        <v>3</v>
      </c>
      <c r="L175" s="79">
        <v>0</v>
      </c>
      <c r="M175" s="76">
        <f t="shared" si="22"/>
        <v>3</v>
      </c>
      <c r="N175" s="87">
        <f t="shared" si="23"/>
        <v>34</v>
      </c>
      <c r="O175" s="166">
        <f t="shared" si="24"/>
        <v>34</v>
      </c>
      <c r="P175" s="77" t="str">
        <f t="shared" si="20"/>
        <v>ERRO</v>
      </c>
      <c r="Q175" s="77">
        <f t="shared" si="25"/>
        <v>0</v>
      </c>
      <c r="R175" s="77">
        <f t="shared" si="26"/>
        <v>0</v>
      </c>
      <c r="S175" s="77">
        <f t="shared" si="27"/>
        <v>0</v>
      </c>
      <c r="T175" s="75" t="str">
        <f t="shared" si="28"/>
        <v>SIM</v>
      </c>
      <c r="V175" s="73">
        <f t="shared" si="29"/>
        <v>0</v>
      </c>
      <c r="AA175" s="84" t="s">
        <v>3470</v>
      </c>
      <c r="AB175" s="84" t="s">
        <v>2321</v>
      </c>
      <c r="AC175" s="84">
        <v>2911857</v>
      </c>
    </row>
    <row r="176" spans="1:29" s="73" customFormat="1">
      <c r="A176" s="83" t="str">
        <f>ID_CONTROLES!$B$2</f>
        <v>RS</v>
      </c>
      <c r="B176" s="168" t="str">
        <f>ID_CONTROLES!$C$2</f>
        <v>2°</v>
      </c>
      <c r="C176" s="172" t="str">
        <f>HLOOKUP(A176,Municipios!349:350,2,FALSE)</f>
        <v>Garruchos</v>
      </c>
      <c r="D176" s="170"/>
      <c r="E176" s="80">
        <v>25</v>
      </c>
      <c r="F176" s="80">
        <v>6045</v>
      </c>
      <c r="G176" s="80">
        <v>6</v>
      </c>
      <c r="H176" s="179">
        <v>552</v>
      </c>
      <c r="I176" s="78">
        <v>6</v>
      </c>
      <c r="J176" s="178">
        <f t="shared" si="21"/>
        <v>558</v>
      </c>
      <c r="K176" s="79">
        <v>0</v>
      </c>
      <c r="L176" s="79">
        <v>0</v>
      </c>
      <c r="M176" s="76">
        <f t="shared" si="22"/>
        <v>0</v>
      </c>
      <c r="N176" s="87">
        <f t="shared" si="23"/>
        <v>558</v>
      </c>
      <c r="O176" s="166">
        <f t="shared" si="24"/>
        <v>558</v>
      </c>
      <c r="P176" s="77" t="str">
        <f t="shared" si="20"/>
        <v>ERRO</v>
      </c>
      <c r="Q176" s="77">
        <f t="shared" si="25"/>
        <v>0</v>
      </c>
      <c r="R176" s="77">
        <f t="shared" si="26"/>
        <v>0</v>
      </c>
      <c r="S176" s="77">
        <f t="shared" si="27"/>
        <v>0</v>
      </c>
      <c r="T176" s="75" t="str">
        <f t="shared" si="28"/>
        <v>SIM</v>
      </c>
      <c r="V176" s="73">
        <f t="shared" si="29"/>
        <v>0</v>
      </c>
      <c r="AA176" s="84" t="s">
        <v>3470</v>
      </c>
      <c r="AB176" s="84" t="s">
        <v>2346</v>
      </c>
      <c r="AC176" s="84">
        <v>2912004</v>
      </c>
    </row>
    <row r="177" spans="1:29" s="73" customFormat="1">
      <c r="A177" s="83" t="str">
        <f>ID_CONTROLES!$B$2</f>
        <v>RS</v>
      </c>
      <c r="B177" s="168" t="str">
        <f>ID_CONTROLES!$C$2</f>
        <v>2°</v>
      </c>
      <c r="C177" s="172" t="str">
        <f>HLOOKUP(A177,Municipios!351:352,2,FALSE)</f>
        <v>Gaurama</v>
      </c>
      <c r="D177" s="170"/>
      <c r="E177" s="80">
        <v>111</v>
      </c>
      <c r="F177" s="80">
        <v>1287</v>
      </c>
      <c r="G177" s="80">
        <v>0</v>
      </c>
      <c r="H177" s="179">
        <v>270</v>
      </c>
      <c r="I177" s="78">
        <v>0</v>
      </c>
      <c r="J177" s="178">
        <f t="shared" si="21"/>
        <v>270</v>
      </c>
      <c r="K177" s="78">
        <v>1</v>
      </c>
      <c r="L177" s="79">
        <v>0</v>
      </c>
      <c r="M177" s="76">
        <f t="shared" si="22"/>
        <v>1</v>
      </c>
      <c r="N177" s="87">
        <f t="shared" si="23"/>
        <v>271</v>
      </c>
      <c r="O177" s="166">
        <f t="shared" si="24"/>
        <v>271</v>
      </c>
      <c r="P177" s="77" t="str">
        <f t="shared" si="20"/>
        <v>ERRO</v>
      </c>
      <c r="Q177" s="77">
        <f t="shared" si="25"/>
        <v>0</v>
      </c>
      <c r="R177" s="77">
        <f t="shared" si="26"/>
        <v>0</v>
      </c>
      <c r="S177" s="77">
        <f t="shared" si="27"/>
        <v>0</v>
      </c>
      <c r="T177" s="75" t="str">
        <f t="shared" si="28"/>
        <v>SIM</v>
      </c>
      <c r="V177" s="73">
        <f t="shared" si="29"/>
        <v>0</v>
      </c>
      <c r="AA177" s="84" t="s">
        <v>3470</v>
      </c>
      <c r="AB177" s="84" t="s">
        <v>2371</v>
      </c>
      <c r="AC177" s="84">
        <v>2912202</v>
      </c>
    </row>
    <row r="178" spans="1:29" s="73" customFormat="1">
      <c r="A178" s="83" t="str">
        <f>ID_CONTROLES!$B$2</f>
        <v>RS</v>
      </c>
      <c r="B178" s="168" t="str">
        <f>ID_CONTROLES!$C$2</f>
        <v>2°</v>
      </c>
      <c r="C178" s="172" t="str">
        <f>HLOOKUP(A178,Municipios!353:354,2,FALSE)</f>
        <v>General Câmara</v>
      </c>
      <c r="D178" s="170"/>
      <c r="E178" s="80">
        <v>71</v>
      </c>
      <c r="F178" s="80">
        <v>2162</v>
      </c>
      <c r="G178" s="80">
        <v>71</v>
      </c>
      <c r="H178" s="179">
        <v>261</v>
      </c>
      <c r="I178" s="80">
        <v>0</v>
      </c>
      <c r="J178" s="178">
        <f t="shared" si="21"/>
        <v>261</v>
      </c>
      <c r="K178" s="79">
        <v>0</v>
      </c>
      <c r="L178" s="79">
        <v>0</v>
      </c>
      <c r="M178" s="76">
        <f t="shared" si="22"/>
        <v>0</v>
      </c>
      <c r="N178" s="87">
        <f t="shared" si="23"/>
        <v>261</v>
      </c>
      <c r="O178" s="166">
        <f t="shared" si="24"/>
        <v>261</v>
      </c>
      <c r="P178" s="77" t="str">
        <f t="shared" si="20"/>
        <v>ERRO</v>
      </c>
      <c r="Q178" s="77">
        <f t="shared" si="25"/>
        <v>0</v>
      </c>
      <c r="R178" s="77">
        <f t="shared" si="26"/>
        <v>0</v>
      </c>
      <c r="S178" s="77">
        <f t="shared" si="27"/>
        <v>0</v>
      </c>
      <c r="T178" s="75" t="str">
        <f t="shared" si="28"/>
        <v>SIM</v>
      </c>
      <c r="V178" s="73">
        <f t="shared" si="29"/>
        <v>0</v>
      </c>
      <c r="AA178" s="84" t="s">
        <v>3470</v>
      </c>
      <c r="AB178" s="84" t="s">
        <v>2395</v>
      </c>
      <c r="AC178" s="84">
        <v>2912400</v>
      </c>
    </row>
    <row r="179" spans="1:29" s="73" customFormat="1">
      <c r="A179" s="83" t="str">
        <f>ID_CONTROLES!$B$2</f>
        <v>RS</v>
      </c>
      <c r="B179" s="168" t="str">
        <f>ID_CONTROLES!$C$2</f>
        <v>2°</v>
      </c>
      <c r="C179" s="172" t="str">
        <f>HLOOKUP(A179,Municipios!355:356,2,FALSE)</f>
        <v>Gentil</v>
      </c>
      <c r="D179" s="170"/>
      <c r="E179" s="80">
        <v>69</v>
      </c>
      <c r="F179" s="80">
        <v>1001</v>
      </c>
      <c r="G179" s="80">
        <v>0</v>
      </c>
      <c r="H179" s="179">
        <v>270</v>
      </c>
      <c r="I179" s="80">
        <v>0</v>
      </c>
      <c r="J179" s="178">
        <f t="shared" si="21"/>
        <v>270</v>
      </c>
      <c r="K179" s="79">
        <v>6</v>
      </c>
      <c r="L179" s="78">
        <v>83</v>
      </c>
      <c r="M179" s="76">
        <f t="shared" si="22"/>
        <v>89</v>
      </c>
      <c r="N179" s="87">
        <f t="shared" si="23"/>
        <v>276</v>
      </c>
      <c r="O179" s="166">
        <f t="shared" si="24"/>
        <v>359</v>
      </c>
      <c r="P179" s="77" t="str">
        <f t="shared" si="20"/>
        <v>ERRO</v>
      </c>
      <c r="Q179" s="77">
        <f t="shared" si="25"/>
        <v>0</v>
      </c>
      <c r="R179" s="77">
        <f t="shared" si="26"/>
        <v>0</v>
      </c>
      <c r="S179" s="77">
        <f t="shared" si="27"/>
        <v>0</v>
      </c>
      <c r="T179" s="75" t="str">
        <f t="shared" si="28"/>
        <v>SIM</v>
      </c>
      <c r="V179" s="73">
        <f t="shared" si="29"/>
        <v>0</v>
      </c>
      <c r="AA179" s="84" t="s">
        <v>3470</v>
      </c>
      <c r="AB179" s="84" t="s">
        <v>2419</v>
      </c>
      <c r="AC179" s="84">
        <v>2912608</v>
      </c>
    </row>
    <row r="180" spans="1:29" s="73" customFormat="1">
      <c r="A180" s="83" t="str">
        <f>ID_CONTROLES!$B$2</f>
        <v>RS</v>
      </c>
      <c r="B180" s="168" t="str">
        <f>ID_CONTROLES!$C$2</f>
        <v>2°</v>
      </c>
      <c r="C180" s="172" t="str">
        <f>HLOOKUP(A180,Municipios!357:358,2,FALSE)</f>
        <v>Getúlio Vargas</v>
      </c>
      <c r="D180" s="170"/>
      <c r="E180" s="80">
        <v>133</v>
      </c>
      <c r="F180" s="80">
        <v>1147</v>
      </c>
      <c r="G180" s="80">
        <v>0</v>
      </c>
      <c r="H180" s="179">
        <v>397</v>
      </c>
      <c r="I180" s="78">
        <v>0</v>
      </c>
      <c r="J180" s="178">
        <f t="shared" si="21"/>
        <v>397</v>
      </c>
      <c r="K180" s="79">
        <v>10</v>
      </c>
      <c r="L180" s="79">
        <v>0</v>
      </c>
      <c r="M180" s="76">
        <f t="shared" si="22"/>
        <v>10</v>
      </c>
      <c r="N180" s="87">
        <f t="shared" si="23"/>
        <v>407</v>
      </c>
      <c r="O180" s="166">
        <f t="shared" si="24"/>
        <v>407</v>
      </c>
      <c r="P180" s="77" t="str">
        <f t="shared" si="20"/>
        <v>ERRO</v>
      </c>
      <c r="Q180" s="77">
        <f t="shared" si="25"/>
        <v>0</v>
      </c>
      <c r="R180" s="77">
        <f t="shared" si="26"/>
        <v>0</v>
      </c>
      <c r="S180" s="77">
        <f t="shared" si="27"/>
        <v>0</v>
      </c>
      <c r="T180" s="75" t="str">
        <f t="shared" si="28"/>
        <v>SIM</v>
      </c>
      <c r="V180" s="73">
        <f t="shared" si="29"/>
        <v>0</v>
      </c>
      <c r="AA180" s="84" t="s">
        <v>3470</v>
      </c>
      <c r="AB180" s="84" t="s">
        <v>2443</v>
      </c>
      <c r="AC180" s="84">
        <v>2912806</v>
      </c>
    </row>
    <row r="181" spans="1:29" s="73" customFormat="1">
      <c r="A181" s="83" t="str">
        <f>ID_CONTROLES!$B$2</f>
        <v>RS</v>
      </c>
      <c r="B181" s="168" t="str">
        <f>ID_CONTROLES!$C$2</f>
        <v>2°</v>
      </c>
      <c r="C181" s="172" t="str">
        <f>HLOOKUP(A181,Municipios!359:360,2,FALSE)</f>
        <v>Giruá</v>
      </c>
      <c r="D181" s="170"/>
      <c r="E181" s="80">
        <v>76</v>
      </c>
      <c r="F181" s="80">
        <v>1936</v>
      </c>
      <c r="G181" s="80">
        <v>0</v>
      </c>
      <c r="H181" s="179">
        <v>284</v>
      </c>
      <c r="I181" s="78">
        <v>0</v>
      </c>
      <c r="J181" s="178">
        <f t="shared" si="21"/>
        <v>284</v>
      </c>
      <c r="K181" s="79">
        <v>7</v>
      </c>
      <c r="L181" s="79">
        <v>0</v>
      </c>
      <c r="M181" s="76">
        <f t="shared" si="22"/>
        <v>7</v>
      </c>
      <c r="N181" s="87">
        <f t="shared" si="23"/>
        <v>291</v>
      </c>
      <c r="O181" s="166">
        <f t="shared" si="24"/>
        <v>291</v>
      </c>
      <c r="P181" s="77" t="str">
        <f t="shared" si="20"/>
        <v>ERRO</v>
      </c>
      <c r="Q181" s="77">
        <f t="shared" si="25"/>
        <v>0</v>
      </c>
      <c r="R181" s="77">
        <f t="shared" si="26"/>
        <v>0</v>
      </c>
      <c r="S181" s="77">
        <f t="shared" si="27"/>
        <v>0</v>
      </c>
      <c r="T181" s="75" t="str">
        <f t="shared" si="28"/>
        <v>SIM</v>
      </c>
      <c r="V181" s="73">
        <f t="shared" si="29"/>
        <v>0</v>
      </c>
      <c r="AA181" s="84" t="s">
        <v>3470</v>
      </c>
      <c r="AB181" s="84" t="s">
        <v>2468</v>
      </c>
      <c r="AC181" s="84">
        <v>2913002</v>
      </c>
    </row>
    <row r="182" spans="1:29" s="73" customFormat="1">
      <c r="A182" s="83" t="str">
        <f>ID_CONTROLES!$B$2</f>
        <v>RS</v>
      </c>
      <c r="B182" s="168" t="str">
        <f>ID_CONTROLES!$C$2</f>
        <v>2°</v>
      </c>
      <c r="C182" s="172" t="str">
        <f>HLOOKUP(A182,Municipios!361:362,2,FALSE)</f>
        <v>Glorinha</v>
      </c>
      <c r="D182" s="170"/>
      <c r="E182" s="80">
        <v>57</v>
      </c>
      <c r="F182" s="80">
        <v>2013</v>
      </c>
      <c r="G182" s="80">
        <v>31</v>
      </c>
      <c r="H182" s="179">
        <v>307</v>
      </c>
      <c r="I182" s="80">
        <v>0</v>
      </c>
      <c r="J182" s="178">
        <f t="shared" si="21"/>
        <v>307</v>
      </c>
      <c r="K182" s="79">
        <v>0</v>
      </c>
      <c r="L182" s="79">
        <v>0</v>
      </c>
      <c r="M182" s="76">
        <f t="shared" si="22"/>
        <v>0</v>
      </c>
      <c r="N182" s="87">
        <f t="shared" si="23"/>
        <v>307</v>
      </c>
      <c r="O182" s="166">
        <f t="shared" si="24"/>
        <v>307</v>
      </c>
      <c r="P182" s="77" t="str">
        <f t="shared" si="20"/>
        <v>ERRO</v>
      </c>
      <c r="Q182" s="77">
        <f t="shared" si="25"/>
        <v>0</v>
      </c>
      <c r="R182" s="77">
        <f t="shared" si="26"/>
        <v>0</v>
      </c>
      <c r="S182" s="77">
        <f t="shared" si="27"/>
        <v>0</v>
      </c>
      <c r="T182" s="75" t="str">
        <f t="shared" si="28"/>
        <v>SIM</v>
      </c>
      <c r="V182" s="73">
        <f t="shared" si="29"/>
        <v>0</v>
      </c>
      <c r="AA182" s="84" t="s">
        <v>3470</v>
      </c>
      <c r="AB182" s="84" t="s">
        <v>2493</v>
      </c>
      <c r="AC182" s="84">
        <v>2913200</v>
      </c>
    </row>
    <row r="183" spans="1:29" s="73" customFormat="1">
      <c r="A183" s="83" t="str">
        <f>ID_CONTROLES!$B$2</f>
        <v>RS</v>
      </c>
      <c r="B183" s="168" t="str">
        <f>ID_CONTROLES!$C$2</f>
        <v>2°</v>
      </c>
      <c r="C183" s="172" t="str">
        <f>HLOOKUP(A183,Municipios!363:364,2,FALSE)</f>
        <v>Gramado</v>
      </c>
      <c r="D183" s="170"/>
      <c r="E183" s="80">
        <v>12</v>
      </c>
      <c r="F183" s="80">
        <v>315</v>
      </c>
      <c r="G183" s="80">
        <v>2</v>
      </c>
      <c r="H183" s="179">
        <v>36</v>
      </c>
      <c r="I183" s="78">
        <v>0</v>
      </c>
      <c r="J183" s="178">
        <f t="shared" si="21"/>
        <v>36</v>
      </c>
      <c r="K183" s="79">
        <v>0</v>
      </c>
      <c r="L183" s="79">
        <v>0</v>
      </c>
      <c r="M183" s="76">
        <f t="shared" si="22"/>
        <v>0</v>
      </c>
      <c r="N183" s="87">
        <f t="shared" si="23"/>
        <v>36</v>
      </c>
      <c r="O183" s="166">
        <f t="shared" si="24"/>
        <v>36</v>
      </c>
      <c r="P183" s="77" t="str">
        <f t="shared" si="20"/>
        <v>ERRO</v>
      </c>
      <c r="Q183" s="77">
        <f t="shared" si="25"/>
        <v>0</v>
      </c>
      <c r="R183" s="77">
        <f t="shared" si="26"/>
        <v>0</v>
      </c>
      <c r="S183" s="77">
        <f t="shared" si="27"/>
        <v>0</v>
      </c>
      <c r="T183" s="75" t="str">
        <f t="shared" si="28"/>
        <v>SIM</v>
      </c>
      <c r="V183" s="73">
        <f t="shared" si="29"/>
        <v>0</v>
      </c>
      <c r="AA183" s="84" t="s">
        <v>3470</v>
      </c>
      <c r="AB183" s="84" t="s">
        <v>2517</v>
      </c>
      <c r="AC183" s="84">
        <v>2913408</v>
      </c>
    </row>
    <row r="184" spans="1:29" s="73" customFormat="1">
      <c r="A184" s="83" t="str">
        <f>ID_CONTROLES!$B$2</f>
        <v>RS</v>
      </c>
      <c r="B184" s="168" t="str">
        <f>ID_CONTROLES!$C$2</f>
        <v>2°</v>
      </c>
      <c r="C184" s="172" t="str">
        <f>HLOOKUP(A184,Municipios!365:366,2,FALSE)</f>
        <v>Gramado dos Loureiros</v>
      </c>
      <c r="D184" s="170"/>
      <c r="E184" s="80">
        <v>61</v>
      </c>
      <c r="F184" s="80">
        <v>587</v>
      </c>
      <c r="G184" s="80">
        <v>0</v>
      </c>
      <c r="H184" s="179">
        <v>163</v>
      </c>
      <c r="I184" s="78">
        <v>0</v>
      </c>
      <c r="J184" s="178">
        <f t="shared" si="21"/>
        <v>163</v>
      </c>
      <c r="K184" s="78">
        <v>11</v>
      </c>
      <c r="L184" s="79">
        <v>0</v>
      </c>
      <c r="M184" s="76">
        <f t="shared" si="22"/>
        <v>11</v>
      </c>
      <c r="N184" s="87">
        <f t="shared" si="23"/>
        <v>174</v>
      </c>
      <c r="O184" s="166">
        <f t="shared" si="24"/>
        <v>174</v>
      </c>
      <c r="P184" s="77" t="str">
        <f t="shared" si="20"/>
        <v>ERRO</v>
      </c>
      <c r="Q184" s="77">
        <f t="shared" si="25"/>
        <v>0</v>
      </c>
      <c r="R184" s="77">
        <f t="shared" si="26"/>
        <v>0</v>
      </c>
      <c r="S184" s="77">
        <f t="shared" si="27"/>
        <v>0</v>
      </c>
      <c r="T184" s="75" t="str">
        <f t="shared" si="28"/>
        <v>SIM</v>
      </c>
      <c r="V184" s="73">
        <f t="shared" si="29"/>
        <v>0</v>
      </c>
      <c r="AA184" s="84" t="s">
        <v>3470</v>
      </c>
      <c r="AB184" s="84" t="s">
        <v>2541</v>
      </c>
      <c r="AC184" s="84">
        <v>2913507</v>
      </c>
    </row>
    <row r="185" spans="1:29" s="73" customFormat="1">
      <c r="A185" s="83" t="str">
        <f>ID_CONTROLES!$B$2</f>
        <v>RS</v>
      </c>
      <c r="B185" s="168" t="str">
        <f>ID_CONTROLES!$C$2</f>
        <v>2°</v>
      </c>
      <c r="C185" s="172" t="str">
        <f>HLOOKUP(A185,Municipios!367:368,2,FALSE)</f>
        <v>Gramado Xavier</v>
      </c>
      <c r="D185" s="170"/>
      <c r="E185" s="80">
        <v>4</v>
      </c>
      <c r="F185" s="80">
        <v>346</v>
      </c>
      <c r="G185" s="80">
        <v>0</v>
      </c>
      <c r="H185" s="179">
        <v>8</v>
      </c>
      <c r="I185" s="78">
        <v>0</v>
      </c>
      <c r="J185" s="178">
        <f t="shared" si="21"/>
        <v>8</v>
      </c>
      <c r="K185" s="79">
        <v>0</v>
      </c>
      <c r="L185" s="79">
        <v>0</v>
      </c>
      <c r="M185" s="76">
        <f t="shared" si="22"/>
        <v>0</v>
      </c>
      <c r="N185" s="87">
        <f t="shared" si="23"/>
        <v>8</v>
      </c>
      <c r="O185" s="166">
        <f t="shared" si="24"/>
        <v>8</v>
      </c>
      <c r="P185" s="77" t="str">
        <f t="shared" si="20"/>
        <v>ERRO</v>
      </c>
      <c r="Q185" s="77">
        <f t="shared" si="25"/>
        <v>0</v>
      </c>
      <c r="R185" s="77">
        <f t="shared" si="26"/>
        <v>0</v>
      </c>
      <c r="S185" s="77">
        <f t="shared" si="27"/>
        <v>0</v>
      </c>
      <c r="T185" s="75" t="str">
        <f t="shared" si="28"/>
        <v>SIM</v>
      </c>
      <c r="V185" s="73">
        <f t="shared" si="29"/>
        <v>0</v>
      </c>
      <c r="AA185" s="84" t="s">
        <v>3470</v>
      </c>
      <c r="AB185" s="84" t="s">
        <v>2566</v>
      </c>
      <c r="AC185" s="84">
        <v>2913705</v>
      </c>
    </row>
    <row r="186" spans="1:29" s="73" customFormat="1">
      <c r="A186" s="83" t="str">
        <f>ID_CONTROLES!$B$2</f>
        <v>RS</v>
      </c>
      <c r="B186" s="168" t="str">
        <f>ID_CONTROLES!$C$2</f>
        <v>2°</v>
      </c>
      <c r="C186" s="172" t="str">
        <f>HLOOKUP(A186,Municipios!369:370,2,FALSE)</f>
        <v>Gravataí</v>
      </c>
      <c r="D186" s="170"/>
      <c r="E186" s="80">
        <v>37</v>
      </c>
      <c r="F186" s="80">
        <v>1091</v>
      </c>
      <c r="G186" s="80">
        <v>126</v>
      </c>
      <c r="H186" s="179">
        <v>111</v>
      </c>
      <c r="I186" s="80">
        <v>64</v>
      </c>
      <c r="J186" s="178">
        <f t="shared" si="21"/>
        <v>175</v>
      </c>
      <c r="K186" s="79">
        <v>0</v>
      </c>
      <c r="L186" s="79">
        <v>0</v>
      </c>
      <c r="M186" s="76">
        <f t="shared" si="22"/>
        <v>0</v>
      </c>
      <c r="N186" s="87">
        <f t="shared" si="23"/>
        <v>175</v>
      </c>
      <c r="O186" s="166">
        <f t="shared" si="24"/>
        <v>175</v>
      </c>
      <c r="P186" s="77" t="str">
        <f t="shared" si="20"/>
        <v>ERRO</v>
      </c>
      <c r="Q186" s="77">
        <f t="shared" si="25"/>
        <v>0</v>
      </c>
      <c r="R186" s="77">
        <f t="shared" si="26"/>
        <v>0</v>
      </c>
      <c r="S186" s="77">
        <f t="shared" si="27"/>
        <v>0</v>
      </c>
      <c r="T186" s="75" t="str">
        <f t="shared" si="28"/>
        <v>SIM</v>
      </c>
      <c r="V186" s="73">
        <f t="shared" si="29"/>
        <v>0</v>
      </c>
      <c r="AA186" s="84" t="s">
        <v>3470</v>
      </c>
      <c r="AB186" s="84" t="s">
        <v>2590</v>
      </c>
      <c r="AC186" s="84">
        <v>2913903</v>
      </c>
    </row>
    <row r="187" spans="1:29" s="73" customFormat="1">
      <c r="A187" s="83" t="str">
        <f>ID_CONTROLES!$B$2</f>
        <v>RS</v>
      </c>
      <c r="B187" s="168" t="str">
        <f>ID_CONTROLES!$C$2</f>
        <v>2°</v>
      </c>
      <c r="C187" s="172" t="str">
        <f>HLOOKUP(A187,Municipios!371:372,2,FALSE)</f>
        <v>Guabiju</v>
      </c>
      <c r="D187" s="170"/>
      <c r="E187" s="80">
        <v>63</v>
      </c>
      <c r="F187" s="80">
        <v>1498</v>
      </c>
      <c r="G187" s="80">
        <v>0</v>
      </c>
      <c r="H187" s="179">
        <v>259</v>
      </c>
      <c r="I187" s="78">
        <v>0</v>
      </c>
      <c r="J187" s="178">
        <f t="shared" si="21"/>
        <v>259</v>
      </c>
      <c r="K187" s="79">
        <v>0</v>
      </c>
      <c r="L187" s="79">
        <v>0</v>
      </c>
      <c r="M187" s="76">
        <f t="shared" si="22"/>
        <v>0</v>
      </c>
      <c r="N187" s="87">
        <f t="shared" si="23"/>
        <v>259</v>
      </c>
      <c r="O187" s="166">
        <f t="shared" si="24"/>
        <v>259</v>
      </c>
      <c r="P187" s="77" t="str">
        <f t="shared" si="20"/>
        <v>ERRO</v>
      </c>
      <c r="Q187" s="77">
        <f t="shared" si="25"/>
        <v>0</v>
      </c>
      <c r="R187" s="77">
        <f t="shared" si="26"/>
        <v>0</v>
      </c>
      <c r="S187" s="77">
        <f t="shared" si="27"/>
        <v>0</v>
      </c>
      <c r="T187" s="75" t="str">
        <f t="shared" si="28"/>
        <v>SIM</v>
      </c>
      <c r="V187" s="73">
        <f t="shared" si="29"/>
        <v>0</v>
      </c>
      <c r="AA187" s="84" t="s">
        <v>3470</v>
      </c>
      <c r="AB187" s="84" t="s">
        <v>2613</v>
      </c>
      <c r="AC187" s="84">
        <v>2914109</v>
      </c>
    </row>
    <row r="188" spans="1:29" s="73" customFormat="1">
      <c r="A188" s="83" t="str">
        <f>ID_CONTROLES!$B$2</f>
        <v>RS</v>
      </c>
      <c r="B188" s="168" t="str">
        <f>ID_CONTROLES!$C$2</f>
        <v>2°</v>
      </c>
      <c r="C188" s="172" t="str">
        <f>HLOOKUP(A188,Municipios!373:374,2,FALSE)</f>
        <v>Guaíba</v>
      </c>
      <c r="D188" s="170"/>
      <c r="E188" s="80">
        <v>23</v>
      </c>
      <c r="F188" s="80">
        <v>1243</v>
      </c>
      <c r="G188" s="80">
        <v>157</v>
      </c>
      <c r="H188" s="179">
        <v>246</v>
      </c>
      <c r="I188" s="80">
        <v>77</v>
      </c>
      <c r="J188" s="178">
        <f t="shared" si="21"/>
        <v>323</v>
      </c>
      <c r="K188" s="79">
        <v>0</v>
      </c>
      <c r="L188" s="79">
        <v>0</v>
      </c>
      <c r="M188" s="76">
        <f t="shared" si="22"/>
        <v>0</v>
      </c>
      <c r="N188" s="87">
        <f t="shared" si="23"/>
        <v>323</v>
      </c>
      <c r="O188" s="166">
        <f t="shared" si="24"/>
        <v>323</v>
      </c>
      <c r="P188" s="77" t="str">
        <f t="shared" si="20"/>
        <v>ERRO</v>
      </c>
      <c r="Q188" s="77">
        <f t="shared" si="25"/>
        <v>0</v>
      </c>
      <c r="R188" s="77">
        <f t="shared" si="26"/>
        <v>0</v>
      </c>
      <c r="S188" s="77">
        <f t="shared" si="27"/>
        <v>0</v>
      </c>
      <c r="T188" s="75" t="str">
        <f t="shared" si="28"/>
        <v>SIM</v>
      </c>
      <c r="V188" s="73">
        <f t="shared" si="29"/>
        <v>0</v>
      </c>
      <c r="AA188" s="84" t="s">
        <v>3470</v>
      </c>
      <c r="AB188" s="84" t="s">
        <v>2635</v>
      </c>
      <c r="AC188" s="84">
        <v>2914307</v>
      </c>
    </row>
    <row r="189" spans="1:29" s="73" customFormat="1">
      <c r="A189" s="83" t="str">
        <f>ID_CONTROLES!$B$2</f>
        <v>RS</v>
      </c>
      <c r="B189" s="168" t="str">
        <f>ID_CONTROLES!$C$2</f>
        <v>2°</v>
      </c>
      <c r="C189" s="172" t="str">
        <f>HLOOKUP(A189,Municipios!375:376,2,FALSE)</f>
        <v>Guaporé</v>
      </c>
      <c r="D189" s="170"/>
      <c r="E189" s="80">
        <v>108</v>
      </c>
      <c r="F189" s="80">
        <v>1294</v>
      </c>
      <c r="G189" s="80">
        <v>0</v>
      </c>
      <c r="H189" s="179">
        <v>357</v>
      </c>
      <c r="I189" s="78">
        <v>0</v>
      </c>
      <c r="J189" s="178">
        <f t="shared" si="21"/>
        <v>357</v>
      </c>
      <c r="K189" s="79">
        <v>4</v>
      </c>
      <c r="L189" s="79">
        <v>1</v>
      </c>
      <c r="M189" s="76">
        <f t="shared" si="22"/>
        <v>5</v>
      </c>
      <c r="N189" s="87">
        <f t="shared" si="23"/>
        <v>361</v>
      </c>
      <c r="O189" s="166">
        <f t="shared" si="24"/>
        <v>362</v>
      </c>
      <c r="P189" s="77" t="str">
        <f t="shared" si="20"/>
        <v>ERRO</v>
      </c>
      <c r="Q189" s="77">
        <f t="shared" si="25"/>
        <v>0</v>
      </c>
      <c r="R189" s="77">
        <f t="shared" si="26"/>
        <v>0</v>
      </c>
      <c r="S189" s="77">
        <f t="shared" si="27"/>
        <v>0</v>
      </c>
      <c r="T189" s="75" t="str">
        <f t="shared" si="28"/>
        <v>SIM</v>
      </c>
      <c r="V189" s="73">
        <f t="shared" si="29"/>
        <v>0</v>
      </c>
      <c r="AA189" s="84" t="s">
        <v>3470</v>
      </c>
      <c r="AB189" s="84" t="s">
        <v>2658</v>
      </c>
      <c r="AC189" s="84">
        <v>2914505</v>
      </c>
    </row>
    <row r="190" spans="1:29" s="73" customFormat="1">
      <c r="A190" s="83" t="str">
        <f>ID_CONTROLES!$B$2</f>
        <v>RS</v>
      </c>
      <c r="B190" s="168" t="str">
        <f>ID_CONTROLES!$C$2</f>
        <v>2°</v>
      </c>
      <c r="C190" s="172" t="str">
        <f>HLOOKUP(A190,Municipios!377:378,2,FALSE)</f>
        <v>Guarani das Missões</v>
      </c>
      <c r="D190" s="170"/>
      <c r="E190" s="80">
        <v>179</v>
      </c>
      <c r="F190" s="80">
        <v>2100</v>
      </c>
      <c r="G190" s="80">
        <v>0</v>
      </c>
      <c r="H190" s="179">
        <v>571</v>
      </c>
      <c r="I190" s="78">
        <v>0</v>
      </c>
      <c r="J190" s="178">
        <f t="shared" si="21"/>
        <v>571</v>
      </c>
      <c r="K190" s="78">
        <v>8</v>
      </c>
      <c r="L190" s="78">
        <v>85</v>
      </c>
      <c r="M190" s="76">
        <f t="shared" si="22"/>
        <v>93</v>
      </c>
      <c r="N190" s="87">
        <f t="shared" si="23"/>
        <v>579</v>
      </c>
      <c r="O190" s="166">
        <f t="shared" si="24"/>
        <v>664</v>
      </c>
      <c r="P190" s="77" t="str">
        <f t="shared" si="20"/>
        <v>ERRO</v>
      </c>
      <c r="Q190" s="77">
        <f t="shared" si="25"/>
        <v>0</v>
      </c>
      <c r="R190" s="77">
        <f t="shared" si="26"/>
        <v>0</v>
      </c>
      <c r="S190" s="77">
        <f t="shared" si="27"/>
        <v>0</v>
      </c>
      <c r="T190" s="75" t="str">
        <f t="shared" si="28"/>
        <v>SIM</v>
      </c>
      <c r="V190" s="73">
        <f t="shared" si="29"/>
        <v>0</v>
      </c>
      <c r="AA190" s="84" t="s">
        <v>3470</v>
      </c>
      <c r="AB190" s="84" t="s">
        <v>2682</v>
      </c>
      <c r="AC190" s="84">
        <v>2914653</v>
      </c>
    </row>
    <row r="191" spans="1:29" s="73" customFormat="1">
      <c r="A191" s="83" t="str">
        <f>ID_CONTROLES!$B$2</f>
        <v>RS</v>
      </c>
      <c r="B191" s="168" t="str">
        <f>ID_CONTROLES!$C$2</f>
        <v>2°</v>
      </c>
      <c r="C191" s="172" t="str">
        <f>HLOOKUP(A191,Municipios!379:380,2,FALSE)</f>
        <v>Harmonia</v>
      </c>
      <c r="D191" s="170"/>
      <c r="E191" s="80">
        <v>16</v>
      </c>
      <c r="F191" s="80">
        <v>710</v>
      </c>
      <c r="G191" s="80">
        <v>0</v>
      </c>
      <c r="H191" s="179">
        <v>43</v>
      </c>
      <c r="I191" s="78">
        <v>0</v>
      </c>
      <c r="J191" s="178">
        <f t="shared" si="21"/>
        <v>43</v>
      </c>
      <c r="K191" s="79">
        <v>0</v>
      </c>
      <c r="L191" s="79">
        <v>0</v>
      </c>
      <c r="M191" s="76">
        <f t="shared" si="22"/>
        <v>0</v>
      </c>
      <c r="N191" s="87">
        <f t="shared" si="23"/>
        <v>43</v>
      </c>
      <c r="O191" s="166">
        <f t="shared" si="24"/>
        <v>43</v>
      </c>
      <c r="P191" s="77" t="str">
        <f t="shared" si="20"/>
        <v>ERRO</v>
      </c>
      <c r="Q191" s="77">
        <f t="shared" si="25"/>
        <v>0</v>
      </c>
      <c r="R191" s="77">
        <f t="shared" si="26"/>
        <v>0</v>
      </c>
      <c r="S191" s="77">
        <f t="shared" si="27"/>
        <v>0</v>
      </c>
      <c r="T191" s="75" t="str">
        <f t="shared" si="28"/>
        <v>SIM</v>
      </c>
      <c r="V191" s="73">
        <f t="shared" si="29"/>
        <v>0</v>
      </c>
      <c r="AA191" s="84" t="s">
        <v>3470</v>
      </c>
      <c r="AB191" s="84" t="s">
        <v>2703</v>
      </c>
      <c r="AC191" s="84">
        <v>2914802</v>
      </c>
    </row>
    <row r="192" spans="1:29" s="73" customFormat="1">
      <c r="A192" s="83" t="str">
        <f>ID_CONTROLES!$B$2</f>
        <v>RS</v>
      </c>
      <c r="B192" s="168" t="str">
        <f>ID_CONTROLES!$C$2</f>
        <v>2°</v>
      </c>
      <c r="C192" s="172" t="str">
        <f>HLOOKUP(A192,Municipios!381:382,2,FALSE)</f>
        <v>Herval</v>
      </c>
      <c r="D192" s="170"/>
      <c r="E192" s="80">
        <v>140</v>
      </c>
      <c r="F192" s="80">
        <v>11852</v>
      </c>
      <c r="G192" s="80">
        <v>0</v>
      </c>
      <c r="H192" s="179">
        <v>1288</v>
      </c>
      <c r="I192" s="78">
        <v>0</v>
      </c>
      <c r="J192" s="178">
        <f t="shared" si="21"/>
        <v>1288</v>
      </c>
      <c r="K192" s="78">
        <v>1</v>
      </c>
      <c r="L192" s="79">
        <v>0</v>
      </c>
      <c r="M192" s="76">
        <f t="shared" si="22"/>
        <v>1</v>
      </c>
      <c r="N192" s="87">
        <f t="shared" si="23"/>
        <v>1289</v>
      </c>
      <c r="O192" s="166">
        <f t="shared" si="24"/>
        <v>1289</v>
      </c>
      <c r="P192" s="77" t="str">
        <f t="shared" si="20"/>
        <v>ERRO</v>
      </c>
      <c r="Q192" s="77">
        <f t="shared" si="25"/>
        <v>0</v>
      </c>
      <c r="R192" s="77">
        <f t="shared" si="26"/>
        <v>0</v>
      </c>
      <c r="S192" s="77">
        <f t="shared" si="27"/>
        <v>0</v>
      </c>
      <c r="T192" s="75" t="str">
        <f t="shared" si="28"/>
        <v>SIM</v>
      </c>
      <c r="V192" s="73">
        <f t="shared" si="29"/>
        <v>0</v>
      </c>
      <c r="AA192" s="84" t="s">
        <v>3470</v>
      </c>
      <c r="AB192" s="84" t="s">
        <v>2724</v>
      </c>
      <c r="AC192" s="84">
        <v>2915007</v>
      </c>
    </row>
    <row r="193" spans="1:29" s="73" customFormat="1">
      <c r="A193" s="83" t="str">
        <f>ID_CONTROLES!$B$2</f>
        <v>RS</v>
      </c>
      <c r="B193" s="168" t="str">
        <f>ID_CONTROLES!$C$2</f>
        <v>2°</v>
      </c>
      <c r="C193" s="172" t="str">
        <f>HLOOKUP(A193,Municipios!383:384,2,FALSE)</f>
        <v>Herveiras</v>
      </c>
      <c r="D193" s="170"/>
      <c r="E193" s="80">
        <v>14</v>
      </c>
      <c r="F193" s="80">
        <v>205</v>
      </c>
      <c r="G193" s="80">
        <v>0</v>
      </c>
      <c r="H193" s="179">
        <v>20</v>
      </c>
      <c r="I193" s="78">
        <v>0</v>
      </c>
      <c r="J193" s="178">
        <f t="shared" si="21"/>
        <v>20</v>
      </c>
      <c r="K193" s="79">
        <v>0</v>
      </c>
      <c r="L193" s="79">
        <v>0</v>
      </c>
      <c r="M193" s="76">
        <f t="shared" si="22"/>
        <v>0</v>
      </c>
      <c r="N193" s="87">
        <f t="shared" si="23"/>
        <v>20</v>
      </c>
      <c r="O193" s="166">
        <f t="shared" si="24"/>
        <v>20</v>
      </c>
      <c r="P193" s="77" t="str">
        <f t="shared" si="20"/>
        <v>ERRO</v>
      </c>
      <c r="Q193" s="77">
        <f t="shared" si="25"/>
        <v>0</v>
      </c>
      <c r="R193" s="77">
        <f t="shared" si="26"/>
        <v>0</v>
      </c>
      <c r="S193" s="77">
        <f t="shared" si="27"/>
        <v>0</v>
      </c>
      <c r="T193" s="75" t="str">
        <f t="shared" si="28"/>
        <v>SIM</v>
      </c>
      <c r="V193" s="73">
        <f t="shared" si="29"/>
        <v>0</v>
      </c>
      <c r="AA193" s="84" t="s">
        <v>3470</v>
      </c>
      <c r="AB193" s="84" t="s">
        <v>2747</v>
      </c>
      <c r="AC193" s="84">
        <v>2915205</v>
      </c>
    </row>
    <row r="194" spans="1:29" s="73" customFormat="1">
      <c r="A194" s="83" t="str">
        <f>ID_CONTROLES!$B$2</f>
        <v>RS</v>
      </c>
      <c r="B194" s="168" t="str">
        <f>ID_CONTROLES!$C$2</f>
        <v>2°</v>
      </c>
      <c r="C194" s="172" t="str">
        <f>HLOOKUP(A194,Municipios!385:386,2,FALSE)</f>
        <v>Horizontina</v>
      </c>
      <c r="D194" s="170"/>
      <c r="E194" s="80">
        <v>174</v>
      </c>
      <c r="F194" s="80">
        <v>2111</v>
      </c>
      <c r="G194" s="80">
        <v>0</v>
      </c>
      <c r="H194" s="179">
        <v>438</v>
      </c>
      <c r="I194" s="78">
        <v>0</v>
      </c>
      <c r="J194" s="178">
        <f t="shared" si="21"/>
        <v>438</v>
      </c>
      <c r="K194" s="78">
        <v>34</v>
      </c>
      <c r="L194" s="79">
        <v>6</v>
      </c>
      <c r="M194" s="76">
        <f t="shared" si="22"/>
        <v>40</v>
      </c>
      <c r="N194" s="87">
        <f t="shared" si="23"/>
        <v>472</v>
      </c>
      <c r="O194" s="166">
        <f t="shared" si="24"/>
        <v>478</v>
      </c>
      <c r="P194" s="77" t="str">
        <f t="shared" ref="P194:P257" si="30">IF(E194&lt;=D194,0,"ERRO")</f>
        <v>ERRO</v>
      </c>
      <c r="Q194" s="77">
        <f t="shared" si="25"/>
        <v>0</v>
      </c>
      <c r="R194" s="77">
        <f t="shared" si="26"/>
        <v>0</v>
      </c>
      <c r="S194" s="77">
        <f t="shared" si="27"/>
        <v>0</v>
      </c>
      <c r="T194" s="75" t="str">
        <f t="shared" si="28"/>
        <v>SIM</v>
      </c>
      <c r="V194" s="73">
        <f t="shared" si="29"/>
        <v>0</v>
      </c>
      <c r="AA194" s="84" t="s">
        <v>3470</v>
      </c>
      <c r="AB194" s="84" t="s">
        <v>2771</v>
      </c>
      <c r="AC194" s="84">
        <v>2915353</v>
      </c>
    </row>
    <row r="195" spans="1:29" s="73" customFormat="1">
      <c r="A195" s="83" t="str">
        <f>ID_CONTROLES!$B$2</f>
        <v>RS</v>
      </c>
      <c r="B195" s="168" t="str">
        <f>ID_CONTROLES!$C$2</f>
        <v>2°</v>
      </c>
      <c r="C195" s="172" t="str">
        <f>HLOOKUP(A195,Municipios!387:388,2,FALSE)</f>
        <v>Hulha Negra</v>
      </c>
      <c r="D195" s="170"/>
      <c r="E195" s="80">
        <v>171</v>
      </c>
      <c r="F195" s="80">
        <v>4873</v>
      </c>
      <c r="G195" s="80">
        <v>0</v>
      </c>
      <c r="H195" s="179">
        <v>820</v>
      </c>
      <c r="I195" s="78">
        <v>0</v>
      </c>
      <c r="J195" s="178">
        <f t="shared" ref="J195:J258" si="31">SUM(H195:I195)</f>
        <v>820</v>
      </c>
      <c r="K195" s="79">
        <v>0</v>
      </c>
      <c r="L195" s="79">
        <v>0</v>
      </c>
      <c r="M195" s="76">
        <f t="shared" ref="M195:M258" si="32">SUM(K195:L195)</f>
        <v>0</v>
      </c>
      <c r="N195" s="87">
        <f t="shared" ref="N195:N258" si="33">SUM(K195+J195)</f>
        <v>820</v>
      </c>
      <c r="O195" s="166">
        <f t="shared" ref="O195:O258" si="34">SUM(N195+L195)</f>
        <v>820</v>
      </c>
      <c r="P195" s="77" t="str">
        <f t="shared" si="30"/>
        <v>ERRO</v>
      </c>
      <c r="Q195" s="77">
        <f t="shared" ref="Q195:Q258" si="35">IF(H195&gt;F195,"ERRO",0)</f>
        <v>0</v>
      </c>
      <c r="R195" s="77">
        <f t="shared" ref="R195:R258" si="36">IF(I195&gt;G195,"ERRO",0)</f>
        <v>0</v>
      </c>
      <c r="S195" s="77">
        <f t="shared" ref="S195:S258" si="37">IF(H195+K195&gt;F195,"erro",0)</f>
        <v>0</v>
      </c>
      <c r="T195" s="75" t="str">
        <f t="shared" ref="T195:T258" si="38">IF(AND(P195=0,Q195=0,R195=0,S195=0),"NÃO","SIM")</f>
        <v>SIM</v>
      </c>
      <c r="V195" s="73">
        <f t="shared" ref="V195:V258" si="39">SUM(P195:Q195)</f>
        <v>0</v>
      </c>
      <c r="AA195" s="84" t="s">
        <v>3470</v>
      </c>
      <c r="AB195" s="84" t="s">
        <v>2793</v>
      </c>
      <c r="AC195" s="84">
        <v>2915502</v>
      </c>
    </row>
    <row r="196" spans="1:29" s="73" customFormat="1">
      <c r="A196" s="83" t="str">
        <f>ID_CONTROLES!$B$2</f>
        <v>RS</v>
      </c>
      <c r="B196" s="168" t="str">
        <f>ID_CONTROLES!$C$2</f>
        <v>2°</v>
      </c>
      <c r="C196" s="172" t="str">
        <f>HLOOKUP(A196,Municipios!389:390,2,FALSE)</f>
        <v>Humaitá</v>
      </c>
      <c r="D196" s="170"/>
      <c r="E196" s="80">
        <v>109</v>
      </c>
      <c r="F196" s="80">
        <v>1112</v>
      </c>
      <c r="G196" s="80">
        <v>1</v>
      </c>
      <c r="H196" s="179">
        <v>360</v>
      </c>
      <c r="I196" s="78">
        <v>0</v>
      </c>
      <c r="J196" s="178">
        <f t="shared" si="31"/>
        <v>360</v>
      </c>
      <c r="K196" s="79">
        <v>0</v>
      </c>
      <c r="L196" s="79">
        <v>0</v>
      </c>
      <c r="M196" s="76">
        <f t="shared" si="32"/>
        <v>0</v>
      </c>
      <c r="N196" s="87">
        <f t="shared" si="33"/>
        <v>360</v>
      </c>
      <c r="O196" s="166">
        <f t="shared" si="34"/>
        <v>360</v>
      </c>
      <c r="P196" s="77" t="str">
        <f t="shared" si="30"/>
        <v>ERRO</v>
      </c>
      <c r="Q196" s="77">
        <f t="shared" si="35"/>
        <v>0</v>
      </c>
      <c r="R196" s="77">
        <f t="shared" si="36"/>
        <v>0</v>
      </c>
      <c r="S196" s="77">
        <f t="shared" si="37"/>
        <v>0</v>
      </c>
      <c r="T196" s="75" t="str">
        <f t="shared" si="38"/>
        <v>SIM</v>
      </c>
      <c r="V196" s="73">
        <f t="shared" si="39"/>
        <v>0</v>
      </c>
      <c r="AA196" s="84" t="s">
        <v>3470</v>
      </c>
      <c r="AB196" s="84" t="s">
        <v>2814</v>
      </c>
      <c r="AC196" s="84">
        <v>2915700</v>
      </c>
    </row>
    <row r="197" spans="1:29" s="73" customFormat="1">
      <c r="A197" s="83" t="str">
        <f>ID_CONTROLES!$B$2</f>
        <v>RS</v>
      </c>
      <c r="B197" s="168" t="str">
        <f>ID_CONTROLES!$C$2</f>
        <v>2°</v>
      </c>
      <c r="C197" s="172" t="str">
        <f>HLOOKUP(A197,Municipios!391:392,2,FALSE)</f>
        <v>Ibarama</v>
      </c>
      <c r="D197" s="170"/>
      <c r="E197" s="80">
        <v>0</v>
      </c>
      <c r="F197" s="80">
        <v>154</v>
      </c>
      <c r="G197" s="80">
        <v>0</v>
      </c>
      <c r="H197" s="179">
        <v>0</v>
      </c>
      <c r="I197" s="78">
        <v>0</v>
      </c>
      <c r="J197" s="178">
        <f t="shared" si="31"/>
        <v>0</v>
      </c>
      <c r="K197" s="79">
        <v>0</v>
      </c>
      <c r="L197" s="79">
        <v>0</v>
      </c>
      <c r="M197" s="76">
        <f t="shared" si="32"/>
        <v>0</v>
      </c>
      <c r="N197" s="87">
        <f t="shared" si="33"/>
        <v>0</v>
      </c>
      <c r="O197" s="166">
        <f t="shared" si="34"/>
        <v>0</v>
      </c>
      <c r="P197" s="77">
        <f t="shared" si="30"/>
        <v>0</v>
      </c>
      <c r="Q197" s="77">
        <f t="shared" si="35"/>
        <v>0</v>
      </c>
      <c r="R197" s="77">
        <f t="shared" si="36"/>
        <v>0</v>
      </c>
      <c r="S197" s="77">
        <f t="shared" si="37"/>
        <v>0</v>
      </c>
      <c r="T197" s="75" t="str">
        <f t="shared" si="38"/>
        <v>NÃO</v>
      </c>
      <c r="V197" s="73">
        <f t="shared" si="39"/>
        <v>0</v>
      </c>
      <c r="AA197" s="84" t="s">
        <v>3470</v>
      </c>
      <c r="AB197" s="84" t="s">
        <v>2833</v>
      </c>
      <c r="AC197" s="84">
        <v>2915908</v>
      </c>
    </row>
    <row r="198" spans="1:29" s="73" customFormat="1">
      <c r="A198" s="83" t="str">
        <f>ID_CONTROLES!$B$2</f>
        <v>RS</v>
      </c>
      <c r="B198" s="168" t="str">
        <f>ID_CONTROLES!$C$2</f>
        <v>2°</v>
      </c>
      <c r="C198" s="172" t="str">
        <f>HLOOKUP(A198,Municipios!393:394,2,FALSE)</f>
        <v>Ibiaçá</v>
      </c>
      <c r="D198" s="170"/>
      <c r="E198" s="80">
        <v>78</v>
      </c>
      <c r="F198" s="80">
        <v>1144</v>
      </c>
      <c r="G198" s="80">
        <v>0</v>
      </c>
      <c r="H198" s="179">
        <v>254</v>
      </c>
      <c r="I198" s="78">
        <v>0</v>
      </c>
      <c r="J198" s="178">
        <f t="shared" si="31"/>
        <v>254</v>
      </c>
      <c r="K198" s="79">
        <v>6</v>
      </c>
      <c r="L198" s="79">
        <v>0</v>
      </c>
      <c r="M198" s="76">
        <f t="shared" si="32"/>
        <v>6</v>
      </c>
      <c r="N198" s="87">
        <f t="shared" si="33"/>
        <v>260</v>
      </c>
      <c r="O198" s="166">
        <f t="shared" si="34"/>
        <v>260</v>
      </c>
      <c r="P198" s="77" t="str">
        <f t="shared" si="30"/>
        <v>ERRO</v>
      </c>
      <c r="Q198" s="77">
        <f t="shared" si="35"/>
        <v>0</v>
      </c>
      <c r="R198" s="77">
        <f t="shared" si="36"/>
        <v>0</v>
      </c>
      <c r="S198" s="77">
        <f t="shared" si="37"/>
        <v>0</v>
      </c>
      <c r="T198" s="75" t="str">
        <f t="shared" si="38"/>
        <v>SIM</v>
      </c>
      <c r="V198" s="73">
        <f t="shared" si="39"/>
        <v>0</v>
      </c>
      <c r="AA198" s="84" t="s">
        <v>3470</v>
      </c>
      <c r="AB198" s="84" t="s">
        <v>2853</v>
      </c>
      <c r="AC198" s="84">
        <v>2916104</v>
      </c>
    </row>
    <row r="199" spans="1:29" s="73" customFormat="1">
      <c r="A199" s="83" t="str">
        <f>ID_CONTROLES!$B$2</f>
        <v>RS</v>
      </c>
      <c r="B199" s="168" t="str">
        <f>ID_CONTROLES!$C$2</f>
        <v>2°</v>
      </c>
      <c r="C199" s="172" t="str">
        <f>HLOOKUP(A199,Municipios!395:396,2,FALSE)</f>
        <v>Ibiraiaras</v>
      </c>
      <c r="D199" s="170"/>
      <c r="E199" s="80">
        <v>81</v>
      </c>
      <c r="F199" s="80">
        <v>1749</v>
      </c>
      <c r="G199" s="80">
        <v>0</v>
      </c>
      <c r="H199" s="179">
        <v>302</v>
      </c>
      <c r="I199" s="78">
        <v>0</v>
      </c>
      <c r="J199" s="178">
        <f t="shared" si="31"/>
        <v>302</v>
      </c>
      <c r="K199" s="78">
        <v>2</v>
      </c>
      <c r="L199" s="78">
        <v>1</v>
      </c>
      <c r="M199" s="76">
        <f t="shared" si="32"/>
        <v>3</v>
      </c>
      <c r="N199" s="87">
        <f t="shared" si="33"/>
        <v>304</v>
      </c>
      <c r="O199" s="166">
        <f t="shared" si="34"/>
        <v>305</v>
      </c>
      <c r="P199" s="77" t="str">
        <f t="shared" si="30"/>
        <v>ERRO</v>
      </c>
      <c r="Q199" s="77">
        <f t="shared" si="35"/>
        <v>0</v>
      </c>
      <c r="R199" s="77">
        <f t="shared" si="36"/>
        <v>0</v>
      </c>
      <c r="S199" s="77">
        <f t="shared" si="37"/>
        <v>0</v>
      </c>
      <c r="T199" s="75" t="str">
        <f t="shared" si="38"/>
        <v>SIM</v>
      </c>
      <c r="V199" s="73">
        <f t="shared" si="39"/>
        <v>0</v>
      </c>
      <c r="AA199" s="84" t="s">
        <v>3470</v>
      </c>
      <c r="AB199" s="84" t="s">
        <v>2873</v>
      </c>
      <c r="AC199" s="84">
        <v>2916302</v>
      </c>
    </row>
    <row r="200" spans="1:29" s="73" customFormat="1">
      <c r="A200" s="83" t="str">
        <f>ID_CONTROLES!$B$2</f>
        <v>RS</v>
      </c>
      <c r="B200" s="168" t="str">
        <f>ID_CONTROLES!$C$2</f>
        <v>2°</v>
      </c>
      <c r="C200" s="172" t="str">
        <f>HLOOKUP(A200,Municipios!397:398,2,FALSE)</f>
        <v>Ibirapuitã</v>
      </c>
      <c r="D200" s="170"/>
      <c r="E200" s="80">
        <v>13</v>
      </c>
      <c r="F200" s="80">
        <v>1504</v>
      </c>
      <c r="G200" s="80">
        <v>5</v>
      </c>
      <c r="H200" s="179">
        <v>49</v>
      </c>
      <c r="I200" s="78">
        <v>0</v>
      </c>
      <c r="J200" s="178">
        <f t="shared" si="31"/>
        <v>49</v>
      </c>
      <c r="K200" s="79">
        <v>3</v>
      </c>
      <c r="L200" s="79">
        <v>0</v>
      </c>
      <c r="M200" s="76">
        <f t="shared" si="32"/>
        <v>3</v>
      </c>
      <c r="N200" s="87">
        <f t="shared" si="33"/>
        <v>52</v>
      </c>
      <c r="O200" s="166">
        <f t="shared" si="34"/>
        <v>52</v>
      </c>
      <c r="P200" s="77" t="str">
        <f t="shared" si="30"/>
        <v>ERRO</v>
      </c>
      <c r="Q200" s="77">
        <f t="shared" si="35"/>
        <v>0</v>
      </c>
      <c r="R200" s="77">
        <f t="shared" si="36"/>
        <v>0</v>
      </c>
      <c r="S200" s="77">
        <f t="shared" si="37"/>
        <v>0</v>
      </c>
      <c r="T200" s="75" t="str">
        <f t="shared" si="38"/>
        <v>SIM</v>
      </c>
      <c r="V200" s="73">
        <f t="shared" si="39"/>
        <v>0</v>
      </c>
      <c r="AA200" s="84" t="s">
        <v>3470</v>
      </c>
      <c r="AB200" s="84" t="s">
        <v>2892</v>
      </c>
      <c r="AC200" s="84">
        <v>2916500</v>
      </c>
    </row>
    <row r="201" spans="1:29" s="73" customFormat="1">
      <c r="A201" s="83" t="str">
        <f>ID_CONTROLES!$B$2</f>
        <v>RS</v>
      </c>
      <c r="B201" s="168" t="str">
        <f>ID_CONTROLES!$C$2</f>
        <v>2°</v>
      </c>
      <c r="C201" s="172" t="str">
        <f>HLOOKUP(A201,Municipios!399:400,2,FALSE)</f>
        <v>Ibirubá</v>
      </c>
      <c r="D201" s="170"/>
      <c r="E201" s="80">
        <v>274</v>
      </c>
      <c r="F201" s="80">
        <v>3719</v>
      </c>
      <c r="G201" s="80">
        <v>0</v>
      </c>
      <c r="H201" s="179">
        <v>972</v>
      </c>
      <c r="I201" s="78">
        <v>0</v>
      </c>
      <c r="J201" s="178">
        <f t="shared" si="31"/>
        <v>972</v>
      </c>
      <c r="K201" s="78">
        <v>67</v>
      </c>
      <c r="L201" s="79">
        <v>1</v>
      </c>
      <c r="M201" s="76">
        <f t="shared" si="32"/>
        <v>68</v>
      </c>
      <c r="N201" s="87">
        <f t="shared" si="33"/>
        <v>1039</v>
      </c>
      <c r="O201" s="166">
        <f t="shared" si="34"/>
        <v>1040</v>
      </c>
      <c r="P201" s="77" t="str">
        <f t="shared" si="30"/>
        <v>ERRO</v>
      </c>
      <c r="Q201" s="77">
        <f t="shared" si="35"/>
        <v>0</v>
      </c>
      <c r="R201" s="77">
        <f t="shared" si="36"/>
        <v>0</v>
      </c>
      <c r="S201" s="77">
        <f t="shared" si="37"/>
        <v>0</v>
      </c>
      <c r="T201" s="75" t="str">
        <f t="shared" si="38"/>
        <v>SIM</v>
      </c>
      <c r="V201" s="73">
        <f t="shared" si="39"/>
        <v>0</v>
      </c>
      <c r="AA201" s="84" t="s">
        <v>3470</v>
      </c>
      <c r="AB201" s="84" t="s">
        <v>2910</v>
      </c>
      <c r="AC201" s="84">
        <v>2916708</v>
      </c>
    </row>
    <row r="202" spans="1:29" s="73" customFormat="1">
      <c r="A202" s="83" t="str">
        <f>ID_CONTROLES!$B$2</f>
        <v>RS</v>
      </c>
      <c r="B202" s="168" t="str">
        <f>ID_CONTROLES!$C$2</f>
        <v>2°</v>
      </c>
      <c r="C202" s="172" t="str">
        <f>HLOOKUP(A202,Municipios!401:402,2,FALSE)</f>
        <v>Igrejinha</v>
      </c>
      <c r="D202" s="170"/>
      <c r="E202" s="80">
        <v>2</v>
      </c>
      <c r="F202" s="80">
        <v>215</v>
      </c>
      <c r="G202" s="80">
        <v>0</v>
      </c>
      <c r="H202" s="179">
        <v>3</v>
      </c>
      <c r="I202" s="78">
        <v>0</v>
      </c>
      <c r="J202" s="178">
        <f t="shared" si="31"/>
        <v>3</v>
      </c>
      <c r="K202" s="79">
        <v>0</v>
      </c>
      <c r="L202" s="79">
        <v>0</v>
      </c>
      <c r="M202" s="76">
        <f t="shared" si="32"/>
        <v>0</v>
      </c>
      <c r="N202" s="87">
        <f t="shared" si="33"/>
        <v>3</v>
      </c>
      <c r="O202" s="166">
        <f t="shared" si="34"/>
        <v>3</v>
      </c>
      <c r="P202" s="77" t="str">
        <f t="shared" si="30"/>
        <v>ERRO</v>
      </c>
      <c r="Q202" s="77">
        <f t="shared" si="35"/>
        <v>0</v>
      </c>
      <c r="R202" s="77">
        <f t="shared" si="36"/>
        <v>0</v>
      </c>
      <c r="S202" s="77">
        <f t="shared" si="37"/>
        <v>0</v>
      </c>
      <c r="T202" s="75" t="str">
        <f t="shared" si="38"/>
        <v>SIM</v>
      </c>
      <c r="V202" s="73">
        <f t="shared" si="39"/>
        <v>0</v>
      </c>
      <c r="AA202" s="84" t="s">
        <v>3470</v>
      </c>
      <c r="AB202" s="84" t="s">
        <v>2930</v>
      </c>
      <c r="AC202" s="84">
        <v>2916856</v>
      </c>
    </row>
    <row r="203" spans="1:29" s="73" customFormat="1">
      <c r="A203" s="83" t="str">
        <f>ID_CONTROLES!$B$2</f>
        <v>RS</v>
      </c>
      <c r="B203" s="168" t="str">
        <f>ID_CONTROLES!$C$2</f>
        <v>2°</v>
      </c>
      <c r="C203" s="172" t="str">
        <f>HLOOKUP(A203,Municipios!403:404,2,FALSE)</f>
        <v>Ijuí</v>
      </c>
      <c r="D203" s="170"/>
      <c r="E203" s="80">
        <v>133</v>
      </c>
      <c r="F203" s="80">
        <v>3083</v>
      </c>
      <c r="G203" s="80">
        <v>0</v>
      </c>
      <c r="H203" s="179">
        <v>556</v>
      </c>
      <c r="I203" s="78">
        <v>0</v>
      </c>
      <c r="J203" s="178">
        <f t="shared" si="31"/>
        <v>556</v>
      </c>
      <c r="K203" s="79">
        <v>12</v>
      </c>
      <c r="L203" s="79">
        <v>294</v>
      </c>
      <c r="M203" s="76">
        <f t="shared" si="32"/>
        <v>306</v>
      </c>
      <c r="N203" s="87">
        <f t="shared" si="33"/>
        <v>568</v>
      </c>
      <c r="O203" s="166">
        <f t="shared" si="34"/>
        <v>862</v>
      </c>
      <c r="P203" s="77" t="str">
        <f t="shared" si="30"/>
        <v>ERRO</v>
      </c>
      <c r="Q203" s="77">
        <f t="shared" si="35"/>
        <v>0</v>
      </c>
      <c r="R203" s="77">
        <f t="shared" si="36"/>
        <v>0</v>
      </c>
      <c r="S203" s="77">
        <f t="shared" si="37"/>
        <v>0</v>
      </c>
      <c r="T203" s="75" t="str">
        <f t="shared" si="38"/>
        <v>SIM</v>
      </c>
      <c r="V203" s="73">
        <f t="shared" si="39"/>
        <v>0</v>
      </c>
      <c r="AA203" s="84" t="s">
        <v>3470</v>
      </c>
      <c r="AB203" s="84" t="s">
        <v>2949</v>
      </c>
      <c r="AC203" s="84">
        <v>2917003</v>
      </c>
    </row>
    <row r="204" spans="1:29" s="73" customFormat="1">
      <c r="A204" s="83" t="str">
        <f>ID_CONTROLES!$B$2</f>
        <v>RS</v>
      </c>
      <c r="B204" s="168" t="str">
        <f>ID_CONTROLES!$C$2</f>
        <v>2°</v>
      </c>
      <c r="C204" s="172" t="str">
        <f>HLOOKUP(A204,Municipios!405:406,2,FALSE)</f>
        <v>Ilópolis</v>
      </c>
      <c r="D204" s="170"/>
      <c r="E204" s="80">
        <v>21</v>
      </c>
      <c r="F204" s="80">
        <v>248</v>
      </c>
      <c r="G204" s="80">
        <v>0</v>
      </c>
      <c r="H204" s="179">
        <v>178</v>
      </c>
      <c r="I204" s="78">
        <v>0</v>
      </c>
      <c r="J204" s="178">
        <f t="shared" si="31"/>
        <v>178</v>
      </c>
      <c r="K204" s="79">
        <v>0</v>
      </c>
      <c r="L204" s="79">
        <v>0</v>
      </c>
      <c r="M204" s="76">
        <f t="shared" si="32"/>
        <v>0</v>
      </c>
      <c r="N204" s="87">
        <f t="shared" si="33"/>
        <v>178</v>
      </c>
      <c r="O204" s="166">
        <f t="shared" si="34"/>
        <v>178</v>
      </c>
      <c r="P204" s="77" t="str">
        <f t="shared" si="30"/>
        <v>ERRO</v>
      </c>
      <c r="Q204" s="77">
        <f t="shared" si="35"/>
        <v>0</v>
      </c>
      <c r="R204" s="77">
        <f t="shared" si="36"/>
        <v>0</v>
      </c>
      <c r="S204" s="77">
        <f t="shared" si="37"/>
        <v>0</v>
      </c>
      <c r="T204" s="75" t="str">
        <f t="shared" si="38"/>
        <v>SIM</v>
      </c>
      <c r="V204" s="73">
        <f t="shared" si="39"/>
        <v>0</v>
      </c>
      <c r="AA204" s="84" t="s">
        <v>3470</v>
      </c>
      <c r="AB204" s="84" t="s">
        <v>2968</v>
      </c>
      <c r="AC204" s="84">
        <v>2917201</v>
      </c>
    </row>
    <row r="205" spans="1:29" s="73" customFormat="1">
      <c r="A205" s="83" t="str">
        <f>ID_CONTROLES!$B$2</f>
        <v>RS</v>
      </c>
      <c r="B205" s="168" t="str">
        <f>ID_CONTROLES!$C$2</f>
        <v>2°</v>
      </c>
      <c r="C205" s="172" t="str">
        <f>HLOOKUP(A205,Municipios!407:408,2,FALSE)</f>
        <v>Imbé</v>
      </c>
      <c r="D205" s="170"/>
      <c r="E205" s="80">
        <v>1</v>
      </c>
      <c r="F205" s="80">
        <v>75</v>
      </c>
      <c r="G205" s="80">
        <v>0</v>
      </c>
      <c r="H205" s="179">
        <v>11</v>
      </c>
      <c r="I205" s="78">
        <v>0</v>
      </c>
      <c r="J205" s="178">
        <f t="shared" si="31"/>
        <v>11</v>
      </c>
      <c r="K205" s="79">
        <v>0</v>
      </c>
      <c r="L205" s="79">
        <v>0</v>
      </c>
      <c r="M205" s="76">
        <f t="shared" si="32"/>
        <v>0</v>
      </c>
      <c r="N205" s="87">
        <f t="shared" si="33"/>
        <v>11</v>
      </c>
      <c r="O205" s="166">
        <f t="shared" si="34"/>
        <v>11</v>
      </c>
      <c r="P205" s="77" t="str">
        <f t="shared" si="30"/>
        <v>ERRO</v>
      </c>
      <c r="Q205" s="77">
        <f t="shared" si="35"/>
        <v>0</v>
      </c>
      <c r="R205" s="77">
        <f t="shared" si="36"/>
        <v>0</v>
      </c>
      <c r="S205" s="77">
        <f t="shared" si="37"/>
        <v>0</v>
      </c>
      <c r="T205" s="75" t="str">
        <f t="shared" si="38"/>
        <v>SIM</v>
      </c>
      <c r="V205" s="73">
        <f t="shared" si="39"/>
        <v>0</v>
      </c>
      <c r="AA205" s="84" t="s">
        <v>3470</v>
      </c>
      <c r="AB205" s="84" t="s">
        <v>2988</v>
      </c>
      <c r="AC205" s="84">
        <v>2917334</v>
      </c>
    </row>
    <row r="206" spans="1:29" s="73" customFormat="1">
      <c r="A206" s="83" t="str">
        <f>ID_CONTROLES!$B$2</f>
        <v>RS</v>
      </c>
      <c r="B206" s="168" t="str">
        <f>ID_CONTROLES!$C$2</f>
        <v>2°</v>
      </c>
      <c r="C206" s="172" t="str">
        <f>HLOOKUP(A206,Municipios!409:410,2,FALSE)</f>
        <v>Imigrante</v>
      </c>
      <c r="D206" s="170"/>
      <c r="E206" s="80">
        <v>63</v>
      </c>
      <c r="F206" s="80">
        <v>606</v>
      </c>
      <c r="G206" s="80">
        <v>0</v>
      </c>
      <c r="H206" s="179">
        <v>150</v>
      </c>
      <c r="I206" s="78">
        <v>0</v>
      </c>
      <c r="J206" s="178">
        <f t="shared" si="31"/>
        <v>150</v>
      </c>
      <c r="K206" s="79">
        <v>0</v>
      </c>
      <c r="L206" s="79">
        <v>0</v>
      </c>
      <c r="M206" s="76">
        <f t="shared" si="32"/>
        <v>0</v>
      </c>
      <c r="N206" s="87">
        <f t="shared" si="33"/>
        <v>150</v>
      </c>
      <c r="O206" s="166">
        <f t="shared" si="34"/>
        <v>150</v>
      </c>
      <c r="P206" s="77" t="str">
        <f t="shared" si="30"/>
        <v>ERRO</v>
      </c>
      <c r="Q206" s="77">
        <f t="shared" si="35"/>
        <v>0</v>
      </c>
      <c r="R206" s="77">
        <f t="shared" si="36"/>
        <v>0</v>
      </c>
      <c r="S206" s="77">
        <f t="shared" si="37"/>
        <v>0</v>
      </c>
      <c r="T206" s="75" t="str">
        <f t="shared" si="38"/>
        <v>SIM</v>
      </c>
      <c r="V206" s="73">
        <f t="shared" si="39"/>
        <v>0</v>
      </c>
      <c r="AA206" s="84" t="s">
        <v>3470</v>
      </c>
      <c r="AB206" s="84" t="s">
        <v>3006</v>
      </c>
      <c r="AC206" s="84">
        <v>2917409</v>
      </c>
    </row>
    <row r="207" spans="1:29" s="73" customFormat="1">
      <c r="A207" s="83" t="str">
        <f>ID_CONTROLES!$B$2</f>
        <v>RS</v>
      </c>
      <c r="B207" s="168" t="str">
        <f>ID_CONTROLES!$C$2</f>
        <v>2°</v>
      </c>
      <c r="C207" s="172" t="str">
        <f>HLOOKUP(A207,Municipios!411:412,2,FALSE)</f>
        <v>Independência</v>
      </c>
      <c r="D207" s="170"/>
      <c r="E207" s="80">
        <v>92</v>
      </c>
      <c r="F207" s="80">
        <v>1188</v>
      </c>
      <c r="G207" s="80">
        <v>0</v>
      </c>
      <c r="H207" s="179">
        <v>233</v>
      </c>
      <c r="I207" s="78">
        <v>0</v>
      </c>
      <c r="J207" s="178">
        <f t="shared" si="31"/>
        <v>233</v>
      </c>
      <c r="K207" s="79">
        <v>7</v>
      </c>
      <c r="L207" s="79">
        <v>3</v>
      </c>
      <c r="M207" s="76">
        <f t="shared" si="32"/>
        <v>10</v>
      </c>
      <c r="N207" s="87">
        <f t="shared" si="33"/>
        <v>240</v>
      </c>
      <c r="O207" s="166">
        <f t="shared" si="34"/>
        <v>243</v>
      </c>
      <c r="P207" s="77" t="str">
        <f t="shared" si="30"/>
        <v>ERRO</v>
      </c>
      <c r="Q207" s="77">
        <f t="shared" si="35"/>
        <v>0</v>
      </c>
      <c r="R207" s="77">
        <f t="shared" si="36"/>
        <v>0</v>
      </c>
      <c r="S207" s="77">
        <f t="shared" si="37"/>
        <v>0</v>
      </c>
      <c r="T207" s="75" t="str">
        <f t="shared" si="38"/>
        <v>SIM</v>
      </c>
      <c r="V207" s="73">
        <f t="shared" si="39"/>
        <v>0</v>
      </c>
      <c r="AA207" s="84" t="s">
        <v>3470</v>
      </c>
      <c r="AB207" s="84" t="s">
        <v>3026</v>
      </c>
      <c r="AC207" s="84">
        <v>2917607</v>
      </c>
    </row>
    <row r="208" spans="1:29" s="73" customFormat="1">
      <c r="A208" s="83" t="str">
        <f>ID_CONTROLES!$B$2</f>
        <v>RS</v>
      </c>
      <c r="B208" s="168" t="str">
        <f>ID_CONTROLES!$C$2</f>
        <v>2°</v>
      </c>
      <c r="C208" s="172" t="str">
        <f>HLOOKUP(A208,Municipios!413:414,2,FALSE)</f>
        <v>Inhacorá</v>
      </c>
      <c r="D208" s="170"/>
      <c r="E208" s="80">
        <v>5</v>
      </c>
      <c r="F208" s="80">
        <v>564</v>
      </c>
      <c r="G208" s="80">
        <v>0</v>
      </c>
      <c r="H208" s="179">
        <v>10</v>
      </c>
      <c r="I208" s="78">
        <v>0</v>
      </c>
      <c r="J208" s="178">
        <f t="shared" si="31"/>
        <v>10</v>
      </c>
      <c r="K208" s="79">
        <v>0</v>
      </c>
      <c r="L208" s="79">
        <v>0</v>
      </c>
      <c r="M208" s="76">
        <f t="shared" si="32"/>
        <v>0</v>
      </c>
      <c r="N208" s="87">
        <f t="shared" si="33"/>
        <v>10</v>
      </c>
      <c r="O208" s="166">
        <f t="shared" si="34"/>
        <v>10</v>
      </c>
      <c r="P208" s="77" t="str">
        <f t="shared" si="30"/>
        <v>ERRO</v>
      </c>
      <c r="Q208" s="77">
        <f t="shared" si="35"/>
        <v>0</v>
      </c>
      <c r="R208" s="77">
        <f t="shared" si="36"/>
        <v>0</v>
      </c>
      <c r="S208" s="77">
        <f t="shared" si="37"/>
        <v>0</v>
      </c>
      <c r="T208" s="75" t="str">
        <f t="shared" si="38"/>
        <v>SIM</v>
      </c>
      <c r="V208" s="73">
        <f t="shared" si="39"/>
        <v>0</v>
      </c>
      <c r="AA208" s="84" t="s">
        <v>3470</v>
      </c>
      <c r="AB208" s="84" t="s">
        <v>3046</v>
      </c>
      <c r="AC208" s="84">
        <v>2917805</v>
      </c>
    </row>
    <row r="209" spans="1:29" s="73" customFormat="1">
      <c r="A209" s="83" t="str">
        <f>ID_CONTROLES!$B$2</f>
        <v>RS</v>
      </c>
      <c r="B209" s="168" t="str">
        <f>ID_CONTROLES!$C$2</f>
        <v>2°</v>
      </c>
      <c r="C209" s="172" t="str">
        <f>HLOOKUP(A209,Municipios!415:416,2,FALSE)</f>
        <v>Ipê</v>
      </c>
      <c r="D209" s="170"/>
      <c r="E209" s="80">
        <v>200</v>
      </c>
      <c r="F209" s="80">
        <v>4159</v>
      </c>
      <c r="G209" s="80">
        <v>0</v>
      </c>
      <c r="H209" s="179">
        <v>766</v>
      </c>
      <c r="I209" s="78">
        <v>0</v>
      </c>
      <c r="J209" s="178">
        <f t="shared" si="31"/>
        <v>766</v>
      </c>
      <c r="K209" s="79">
        <v>10</v>
      </c>
      <c r="L209" s="79">
        <v>0</v>
      </c>
      <c r="M209" s="76">
        <f t="shared" si="32"/>
        <v>10</v>
      </c>
      <c r="N209" s="87">
        <f t="shared" si="33"/>
        <v>776</v>
      </c>
      <c r="O209" s="166">
        <f t="shared" si="34"/>
        <v>776</v>
      </c>
      <c r="P209" s="77" t="str">
        <f t="shared" si="30"/>
        <v>ERRO</v>
      </c>
      <c r="Q209" s="77">
        <f t="shared" si="35"/>
        <v>0</v>
      </c>
      <c r="R209" s="77">
        <f t="shared" si="36"/>
        <v>0</v>
      </c>
      <c r="S209" s="77">
        <f t="shared" si="37"/>
        <v>0</v>
      </c>
      <c r="T209" s="75" t="str">
        <f t="shared" si="38"/>
        <v>SIM</v>
      </c>
      <c r="V209" s="73">
        <f t="shared" si="39"/>
        <v>0</v>
      </c>
      <c r="AA209" s="84" t="s">
        <v>3470</v>
      </c>
      <c r="AB209" s="84" t="s">
        <v>3065</v>
      </c>
      <c r="AC209" s="84">
        <v>2918001</v>
      </c>
    </row>
    <row r="210" spans="1:29" s="73" customFormat="1">
      <c r="A210" s="83" t="str">
        <f>ID_CONTROLES!$B$2</f>
        <v>RS</v>
      </c>
      <c r="B210" s="168" t="str">
        <f>ID_CONTROLES!$C$2</f>
        <v>2°</v>
      </c>
      <c r="C210" s="172" t="str">
        <f>HLOOKUP(A210,Municipios!417:418,2,FALSE)</f>
        <v>Ipiranga do Sul</v>
      </c>
      <c r="D210" s="170"/>
      <c r="E210" s="80">
        <v>44</v>
      </c>
      <c r="F210" s="80">
        <v>628</v>
      </c>
      <c r="G210" s="80">
        <v>0</v>
      </c>
      <c r="H210" s="179">
        <v>129</v>
      </c>
      <c r="I210" s="78">
        <v>0</v>
      </c>
      <c r="J210" s="178">
        <f t="shared" si="31"/>
        <v>129</v>
      </c>
      <c r="K210" s="79">
        <v>0</v>
      </c>
      <c r="L210" s="79">
        <v>0</v>
      </c>
      <c r="M210" s="76">
        <f t="shared" si="32"/>
        <v>0</v>
      </c>
      <c r="N210" s="87">
        <f t="shared" si="33"/>
        <v>129</v>
      </c>
      <c r="O210" s="166">
        <f t="shared" si="34"/>
        <v>129</v>
      </c>
      <c r="P210" s="77" t="str">
        <f t="shared" si="30"/>
        <v>ERRO</v>
      </c>
      <c r="Q210" s="77">
        <f t="shared" si="35"/>
        <v>0</v>
      </c>
      <c r="R210" s="77">
        <f t="shared" si="36"/>
        <v>0</v>
      </c>
      <c r="S210" s="77">
        <f t="shared" si="37"/>
        <v>0</v>
      </c>
      <c r="T210" s="75" t="str">
        <f t="shared" si="38"/>
        <v>SIM</v>
      </c>
      <c r="V210" s="73">
        <f t="shared" si="39"/>
        <v>0</v>
      </c>
      <c r="AA210" s="84" t="s">
        <v>3470</v>
      </c>
      <c r="AB210" s="84" t="s">
        <v>3083</v>
      </c>
      <c r="AC210" s="84">
        <v>2918209</v>
      </c>
    </row>
    <row r="211" spans="1:29" s="73" customFormat="1">
      <c r="A211" s="83" t="str">
        <f>ID_CONTROLES!$B$2</f>
        <v>RS</v>
      </c>
      <c r="B211" s="168" t="str">
        <f>ID_CONTROLES!$C$2</f>
        <v>2°</v>
      </c>
      <c r="C211" s="172" t="str">
        <f>HLOOKUP(A211,Municipios!419:420,2,FALSE)</f>
        <v>Iraí</v>
      </c>
      <c r="D211" s="170"/>
      <c r="E211" s="80">
        <v>165</v>
      </c>
      <c r="F211" s="80">
        <v>2017</v>
      </c>
      <c r="G211" s="80">
        <v>0</v>
      </c>
      <c r="H211" s="179">
        <v>461</v>
      </c>
      <c r="I211" s="78">
        <v>0</v>
      </c>
      <c r="J211" s="178">
        <f t="shared" si="31"/>
        <v>461</v>
      </c>
      <c r="K211" s="79">
        <v>2</v>
      </c>
      <c r="L211" s="79">
        <v>17</v>
      </c>
      <c r="M211" s="76">
        <f t="shared" si="32"/>
        <v>19</v>
      </c>
      <c r="N211" s="87">
        <f t="shared" si="33"/>
        <v>463</v>
      </c>
      <c r="O211" s="166">
        <f t="shared" si="34"/>
        <v>480</v>
      </c>
      <c r="P211" s="77" t="str">
        <f t="shared" si="30"/>
        <v>ERRO</v>
      </c>
      <c r="Q211" s="77">
        <f t="shared" si="35"/>
        <v>0</v>
      </c>
      <c r="R211" s="77">
        <f t="shared" si="36"/>
        <v>0</v>
      </c>
      <c r="S211" s="77">
        <f t="shared" si="37"/>
        <v>0</v>
      </c>
      <c r="T211" s="75" t="str">
        <f t="shared" si="38"/>
        <v>SIM</v>
      </c>
      <c r="V211" s="73">
        <f t="shared" si="39"/>
        <v>0</v>
      </c>
      <c r="AA211" s="84" t="s">
        <v>3470</v>
      </c>
      <c r="AB211" s="84" t="s">
        <v>3103</v>
      </c>
      <c r="AC211" s="84">
        <v>2918357</v>
      </c>
    </row>
    <row r="212" spans="1:29" s="73" customFormat="1">
      <c r="A212" s="83" t="str">
        <f>ID_CONTROLES!$B$2</f>
        <v>RS</v>
      </c>
      <c r="B212" s="168" t="str">
        <f>ID_CONTROLES!$C$2</f>
        <v>2°</v>
      </c>
      <c r="C212" s="172" t="str">
        <f>HLOOKUP(A212,Municipios!421:422,2,FALSE)</f>
        <v>Itaara</v>
      </c>
      <c r="D212" s="170"/>
      <c r="E212" s="80">
        <v>10</v>
      </c>
      <c r="F212" s="80">
        <v>468</v>
      </c>
      <c r="G212" s="80">
        <v>0</v>
      </c>
      <c r="H212" s="179">
        <v>109</v>
      </c>
      <c r="I212" s="78">
        <v>0</v>
      </c>
      <c r="J212" s="178">
        <f t="shared" si="31"/>
        <v>109</v>
      </c>
      <c r="K212" s="79">
        <v>0</v>
      </c>
      <c r="L212" s="79">
        <v>0</v>
      </c>
      <c r="M212" s="76">
        <f t="shared" si="32"/>
        <v>0</v>
      </c>
      <c r="N212" s="87">
        <f t="shared" si="33"/>
        <v>109</v>
      </c>
      <c r="O212" s="166">
        <f t="shared" si="34"/>
        <v>109</v>
      </c>
      <c r="P212" s="77" t="str">
        <f t="shared" si="30"/>
        <v>ERRO</v>
      </c>
      <c r="Q212" s="77">
        <f t="shared" si="35"/>
        <v>0</v>
      </c>
      <c r="R212" s="77">
        <f t="shared" si="36"/>
        <v>0</v>
      </c>
      <c r="S212" s="77">
        <f t="shared" si="37"/>
        <v>0</v>
      </c>
      <c r="T212" s="75" t="str">
        <f t="shared" si="38"/>
        <v>SIM</v>
      </c>
      <c r="V212" s="73">
        <f t="shared" si="39"/>
        <v>0</v>
      </c>
      <c r="AA212" s="84" t="s">
        <v>3470</v>
      </c>
      <c r="AB212" s="84" t="s">
        <v>3121</v>
      </c>
      <c r="AC212" s="84">
        <v>2918456</v>
      </c>
    </row>
    <row r="213" spans="1:29" s="73" customFormat="1">
      <c r="A213" s="83" t="str">
        <f>ID_CONTROLES!$B$2</f>
        <v>RS</v>
      </c>
      <c r="B213" s="168" t="str">
        <f>ID_CONTROLES!$C$2</f>
        <v>2°</v>
      </c>
      <c r="C213" s="172" t="str">
        <f>HLOOKUP(A213,Municipios!423:424,2,FALSE)</f>
        <v>Itacurubi</v>
      </c>
      <c r="D213" s="170"/>
      <c r="E213" s="80">
        <v>51</v>
      </c>
      <c r="F213" s="80">
        <v>12404</v>
      </c>
      <c r="G213" s="80">
        <v>122</v>
      </c>
      <c r="H213" s="179">
        <v>401</v>
      </c>
      <c r="I213" s="80">
        <v>0</v>
      </c>
      <c r="J213" s="178">
        <f t="shared" si="31"/>
        <v>401</v>
      </c>
      <c r="K213" s="79">
        <v>1</v>
      </c>
      <c r="L213" s="79">
        <v>2</v>
      </c>
      <c r="M213" s="76">
        <f t="shared" si="32"/>
        <v>3</v>
      </c>
      <c r="N213" s="87">
        <f t="shared" si="33"/>
        <v>402</v>
      </c>
      <c r="O213" s="166">
        <f t="shared" si="34"/>
        <v>404</v>
      </c>
      <c r="P213" s="77" t="str">
        <f t="shared" si="30"/>
        <v>ERRO</v>
      </c>
      <c r="Q213" s="77">
        <f t="shared" si="35"/>
        <v>0</v>
      </c>
      <c r="R213" s="77">
        <f t="shared" si="36"/>
        <v>0</v>
      </c>
      <c r="S213" s="77">
        <f t="shared" si="37"/>
        <v>0</v>
      </c>
      <c r="T213" s="75" t="str">
        <f t="shared" si="38"/>
        <v>SIM</v>
      </c>
      <c r="V213" s="73">
        <f t="shared" si="39"/>
        <v>0</v>
      </c>
      <c r="AA213" s="84" t="s">
        <v>3470</v>
      </c>
      <c r="AB213" s="84" t="s">
        <v>3137</v>
      </c>
      <c r="AC213" s="84">
        <v>2918555</v>
      </c>
    </row>
    <row r="214" spans="1:29" s="73" customFormat="1">
      <c r="A214" s="83" t="str">
        <f>ID_CONTROLES!$B$2</f>
        <v>RS</v>
      </c>
      <c r="B214" s="168" t="str">
        <f>ID_CONTROLES!$C$2</f>
        <v>2°</v>
      </c>
      <c r="C214" s="172" t="str">
        <f>HLOOKUP(A214,Municipios!425:426,2,FALSE)</f>
        <v>Itapuca</v>
      </c>
      <c r="D214" s="170"/>
      <c r="E214" s="80">
        <v>55</v>
      </c>
      <c r="F214" s="80">
        <v>602</v>
      </c>
      <c r="G214" s="80">
        <v>0</v>
      </c>
      <c r="H214" s="179">
        <v>132</v>
      </c>
      <c r="I214" s="78">
        <v>0</v>
      </c>
      <c r="J214" s="178">
        <f t="shared" si="31"/>
        <v>132</v>
      </c>
      <c r="K214" s="79">
        <v>0</v>
      </c>
      <c r="L214" s="79">
        <v>0</v>
      </c>
      <c r="M214" s="76">
        <f t="shared" si="32"/>
        <v>0</v>
      </c>
      <c r="N214" s="87">
        <f t="shared" si="33"/>
        <v>132</v>
      </c>
      <c r="O214" s="166">
        <f t="shared" si="34"/>
        <v>132</v>
      </c>
      <c r="P214" s="77" t="str">
        <f t="shared" si="30"/>
        <v>ERRO</v>
      </c>
      <c r="Q214" s="77">
        <f t="shared" si="35"/>
        <v>0</v>
      </c>
      <c r="R214" s="77">
        <f t="shared" si="36"/>
        <v>0</v>
      </c>
      <c r="S214" s="77">
        <f t="shared" si="37"/>
        <v>0</v>
      </c>
      <c r="T214" s="75" t="str">
        <f t="shared" si="38"/>
        <v>SIM</v>
      </c>
      <c r="V214" s="73">
        <f t="shared" si="39"/>
        <v>0</v>
      </c>
      <c r="AA214" s="84" t="s">
        <v>3470</v>
      </c>
      <c r="AB214" s="84" t="s">
        <v>3154</v>
      </c>
      <c r="AC214" s="84">
        <v>2918704</v>
      </c>
    </row>
    <row r="215" spans="1:29" s="73" customFormat="1">
      <c r="A215" s="83" t="str">
        <f>ID_CONTROLES!$B$2</f>
        <v>RS</v>
      </c>
      <c r="B215" s="168" t="str">
        <f>ID_CONTROLES!$C$2</f>
        <v>2°</v>
      </c>
      <c r="C215" s="172" t="str">
        <f>HLOOKUP(A215,Municipios!427:428,2,FALSE)</f>
        <v>Itaqui</v>
      </c>
      <c r="D215" s="170"/>
      <c r="E215" s="80">
        <v>44</v>
      </c>
      <c r="F215" s="80">
        <v>12529</v>
      </c>
      <c r="G215" s="80">
        <v>7</v>
      </c>
      <c r="H215" s="179">
        <v>909</v>
      </c>
      <c r="I215" s="80">
        <v>3</v>
      </c>
      <c r="J215" s="178">
        <f t="shared" si="31"/>
        <v>912</v>
      </c>
      <c r="K215" s="79">
        <v>0</v>
      </c>
      <c r="L215" s="79">
        <v>0</v>
      </c>
      <c r="M215" s="76">
        <f t="shared" si="32"/>
        <v>0</v>
      </c>
      <c r="N215" s="87">
        <f t="shared" si="33"/>
        <v>912</v>
      </c>
      <c r="O215" s="166">
        <f t="shared" si="34"/>
        <v>912</v>
      </c>
      <c r="P215" s="77" t="str">
        <f t="shared" si="30"/>
        <v>ERRO</v>
      </c>
      <c r="Q215" s="77">
        <f t="shared" si="35"/>
        <v>0</v>
      </c>
      <c r="R215" s="77">
        <f t="shared" si="36"/>
        <v>0</v>
      </c>
      <c r="S215" s="77">
        <f t="shared" si="37"/>
        <v>0</v>
      </c>
      <c r="T215" s="75" t="str">
        <f t="shared" si="38"/>
        <v>SIM</v>
      </c>
      <c r="V215" s="73">
        <f t="shared" si="39"/>
        <v>0</v>
      </c>
      <c r="AA215" s="84" t="s">
        <v>3470</v>
      </c>
      <c r="AB215" s="84" t="s">
        <v>3170</v>
      </c>
      <c r="AC215" s="84">
        <v>2918803</v>
      </c>
    </row>
    <row r="216" spans="1:29" s="73" customFormat="1">
      <c r="A216" s="83" t="str">
        <f>ID_CONTROLES!$B$2</f>
        <v>RS</v>
      </c>
      <c r="B216" s="168" t="str">
        <f>ID_CONTROLES!$C$2</f>
        <v>2°</v>
      </c>
      <c r="C216" s="172" t="str">
        <f>HLOOKUP(A216,Municipios!429:430,2,FALSE)</f>
        <v>Itati</v>
      </c>
      <c r="D216" s="170"/>
      <c r="E216" s="80">
        <v>21</v>
      </c>
      <c r="F216" s="80">
        <v>442</v>
      </c>
      <c r="G216" s="80">
        <v>0</v>
      </c>
      <c r="H216" s="179">
        <v>43</v>
      </c>
      <c r="I216" s="78">
        <v>0</v>
      </c>
      <c r="J216" s="178">
        <f t="shared" si="31"/>
        <v>43</v>
      </c>
      <c r="K216" s="79">
        <v>0</v>
      </c>
      <c r="L216" s="79">
        <v>0</v>
      </c>
      <c r="M216" s="76">
        <f t="shared" si="32"/>
        <v>0</v>
      </c>
      <c r="N216" s="87">
        <f t="shared" si="33"/>
        <v>43</v>
      </c>
      <c r="O216" s="166">
        <f t="shared" si="34"/>
        <v>43</v>
      </c>
      <c r="P216" s="77" t="str">
        <f t="shared" si="30"/>
        <v>ERRO</v>
      </c>
      <c r="Q216" s="77">
        <f t="shared" si="35"/>
        <v>0</v>
      </c>
      <c r="R216" s="77">
        <f t="shared" si="36"/>
        <v>0</v>
      </c>
      <c r="S216" s="77">
        <f t="shared" si="37"/>
        <v>0</v>
      </c>
      <c r="T216" s="75" t="str">
        <f t="shared" si="38"/>
        <v>SIM</v>
      </c>
      <c r="V216" s="73">
        <f t="shared" si="39"/>
        <v>0</v>
      </c>
      <c r="AA216" s="84" t="s">
        <v>3470</v>
      </c>
      <c r="AB216" s="84" t="s">
        <v>3184</v>
      </c>
      <c r="AC216" s="84">
        <v>2919009</v>
      </c>
    </row>
    <row r="217" spans="1:29" s="73" customFormat="1">
      <c r="A217" s="83" t="str">
        <f>ID_CONTROLES!$B$2</f>
        <v>RS</v>
      </c>
      <c r="B217" s="168" t="str">
        <f>ID_CONTROLES!$C$2</f>
        <v>2°</v>
      </c>
      <c r="C217" s="172" t="str">
        <f>HLOOKUP(A217,Municipios!431:432,2,FALSE)</f>
        <v>Itatiba do Sul</v>
      </c>
      <c r="D217" s="170"/>
      <c r="E217" s="80">
        <v>91</v>
      </c>
      <c r="F217" s="80">
        <v>1597</v>
      </c>
      <c r="G217" s="80">
        <v>0</v>
      </c>
      <c r="H217" s="179">
        <v>302</v>
      </c>
      <c r="I217" s="78">
        <v>0</v>
      </c>
      <c r="J217" s="178">
        <f t="shared" si="31"/>
        <v>302</v>
      </c>
      <c r="K217" s="79">
        <v>0</v>
      </c>
      <c r="L217" s="79">
        <v>0</v>
      </c>
      <c r="M217" s="76">
        <f t="shared" si="32"/>
        <v>0</v>
      </c>
      <c r="N217" s="87">
        <f t="shared" si="33"/>
        <v>302</v>
      </c>
      <c r="O217" s="166">
        <f t="shared" si="34"/>
        <v>302</v>
      </c>
      <c r="P217" s="77" t="str">
        <f t="shared" si="30"/>
        <v>ERRO</v>
      </c>
      <c r="Q217" s="77">
        <f t="shared" si="35"/>
        <v>0</v>
      </c>
      <c r="R217" s="77">
        <f t="shared" si="36"/>
        <v>0</v>
      </c>
      <c r="S217" s="77">
        <f t="shared" si="37"/>
        <v>0</v>
      </c>
      <c r="T217" s="75" t="str">
        <f t="shared" si="38"/>
        <v>SIM</v>
      </c>
      <c r="V217" s="73">
        <f t="shared" si="39"/>
        <v>0</v>
      </c>
      <c r="AA217" s="84" t="s">
        <v>3470</v>
      </c>
      <c r="AB217" s="84" t="s">
        <v>3198</v>
      </c>
      <c r="AC217" s="84">
        <v>2919108</v>
      </c>
    </row>
    <row r="218" spans="1:29" s="73" customFormat="1">
      <c r="A218" s="83" t="str">
        <f>ID_CONTROLES!$B$2</f>
        <v>RS</v>
      </c>
      <c r="B218" s="168" t="str">
        <f>ID_CONTROLES!$C$2</f>
        <v>2°</v>
      </c>
      <c r="C218" s="172" t="str">
        <f>HLOOKUP(A218,Municipios!433:434,2,FALSE)</f>
        <v>Ivorá</v>
      </c>
      <c r="D218" s="170"/>
      <c r="E218" s="80">
        <v>12</v>
      </c>
      <c r="F218" s="80">
        <v>442</v>
      </c>
      <c r="G218" s="80">
        <v>0</v>
      </c>
      <c r="H218" s="179">
        <v>75</v>
      </c>
      <c r="I218" s="78">
        <v>0</v>
      </c>
      <c r="J218" s="178">
        <f t="shared" si="31"/>
        <v>75</v>
      </c>
      <c r="K218" s="79">
        <v>0</v>
      </c>
      <c r="L218" s="79">
        <v>0</v>
      </c>
      <c r="M218" s="76">
        <f t="shared" si="32"/>
        <v>0</v>
      </c>
      <c r="N218" s="87">
        <f t="shared" si="33"/>
        <v>75</v>
      </c>
      <c r="O218" s="166">
        <f t="shared" si="34"/>
        <v>75</v>
      </c>
      <c r="P218" s="77" t="str">
        <f t="shared" si="30"/>
        <v>ERRO</v>
      </c>
      <c r="Q218" s="77">
        <f t="shared" si="35"/>
        <v>0</v>
      </c>
      <c r="R218" s="77">
        <f t="shared" si="36"/>
        <v>0</v>
      </c>
      <c r="S218" s="77">
        <f t="shared" si="37"/>
        <v>0</v>
      </c>
      <c r="T218" s="75" t="str">
        <f t="shared" si="38"/>
        <v>SIM</v>
      </c>
      <c r="V218" s="73">
        <f t="shared" si="39"/>
        <v>0</v>
      </c>
      <c r="AA218" s="84" t="s">
        <v>3470</v>
      </c>
      <c r="AB218" s="84" t="s">
        <v>3211</v>
      </c>
      <c r="AC218" s="84">
        <v>2919207</v>
      </c>
    </row>
    <row r="219" spans="1:29" s="73" customFormat="1">
      <c r="A219" s="83" t="str">
        <f>ID_CONTROLES!$B$2</f>
        <v>RS</v>
      </c>
      <c r="B219" s="168" t="str">
        <f>ID_CONTROLES!$C$2</f>
        <v>2°</v>
      </c>
      <c r="C219" s="172" t="str">
        <f>HLOOKUP(A219,Municipios!435:436,2,FALSE)</f>
        <v>Ivoti</v>
      </c>
      <c r="D219" s="170"/>
      <c r="E219" s="80">
        <v>11</v>
      </c>
      <c r="F219" s="80">
        <v>255</v>
      </c>
      <c r="G219" s="80">
        <v>0</v>
      </c>
      <c r="H219" s="179">
        <v>14</v>
      </c>
      <c r="I219" s="78">
        <v>0</v>
      </c>
      <c r="J219" s="178">
        <f t="shared" si="31"/>
        <v>14</v>
      </c>
      <c r="K219" s="79">
        <v>3</v>
      </c>
      <c r="L219" s="79">
        <v>0</v>
      </c>
      <c r="M219" s="76">
        <f t="shared" si="32"/>
        <v>3</v>
      </c>
      <c r="N219" s="87">
        <f t="shared" si="33"/>
        <v>17</v>
      </c>
      <c r="O219" s="166">
        <f t="shared" si="34"/>
        <v>17</v>
      </c>
      <c r="P219" s="77" t="str">
        <f t="shared" si="30"/>
        <v>ERRO</v>
      </c>
      <c r="Q219" s="77">
        <f t="shared" si="35"/>
        <v>0</v>
      </c>
      <c r="R219" s="77">
        <f t="shared" si="36"/>
        <v>0</v>
      </c>
      <c r="S219" s="77">
        <f t="shared" si="37"/>
        <v>0</v>
      </c>
      <c r="T219" s="75" t="str">
        <f t="shared" si="38"/>
        <v>SIM</v>
      </c>
      <c r="V219" s="73">
        <f t="shared" si="39"/>
        <v>0</v>
      </c>
      <c r="AA219" s="84" t="s">
        <v>3470</v>
      </c>
      <c r="AB219" s="84" t="s">
        <v>3221</v>
      </c>
      <c r="AC219" s="84">
        <v>2919405</v>
      </c>
    </row>
    <row r="220" spans="1:29" s="73" customFormat="1">
      <c r="A220" s="83" t="str">
        <f>ID_CONTROLES!$B$2</f>
        <v>RS</v>
      </c>
      <c r="B220" s="168" t="str">
        <f>ID_CONTROLES!$C$2</f>
        <v>2°</v>
      </c>
      <c r="C220" s="172" t="str">
        <f>HLOOKUP(A220,Municipios!437:438,2,FALSE)</f>
        <v>Jaboticaba</v>
      </c>
      <c r="D220" s="170"/>
      <c r="E220" s="80">
        <v>102</v>
      </c>
      <c r="F220" s="80">
        <v>709</v>
      </c>
      <c r="G220" s="80">
        <v>0</v>
      </c>
      <c r="H220" s="179">
        <v>295</v>
      </c>
      <c r="I220" s="78">
        <v>0</v>
      </c>
      <c r="J220" s="178">
        <f t="shared" si="31"/>
        <v>295</v>
      </c>
      <c r="K220" s="79">
        <v>11</v>
      </c>
      <c r="L220" s="79">
        <v>11</v>
      </c>
      <c r="M220" s="76">
        <f t="shared" si="32"/>
        <v>22</v>
      </c>
      <c r="N220" s="87">
        <f t="shared" si="33"/>
        <v>306</v>
      </c>
      <c r="O220" s="166">
        <f t="shared" si="34"/>
        <v>317</v>
      </c>
      <c r="P220" s="77" t="str">
        <f t="shared" si="30"/>
        <v>ERRO</v>
      </c>
      <c r="Q220" s="77">
        <f t="shared" si="35"/>
        <v>0</v>
      </c>
      <c r="R220" s="77">
        <f t="shared" si="36"/>
        <v>0</v>
      </c>
      <c r="S220" s="77">
        <f t="shared" si="37"/>
        <v>0</v>
      </c>
      <c r="T220" s="75" t="str">
        <f t="shared" si="38"/>
        <v>SIM</v>
      </c>
      <c r="V220" s="73">
        <f t="shared" si="39"/>
        <v>0</v>
      </c>
      <c r="AA220" s="84" t="s">
        <v>3470</v>
      </c>
      <c r="AB220" s="84" t="s">
        <v>3233</v>
      </c>
      <c r="AC220" s="84">
        <v>2919553</v>
      </c>
    </row>
    <row r="221" spans="1:29" s="73" customFormat="1">
      <c r="A221" s="83" t="str">
        <f>ID_CONTROLES!$B$2</f>
        <v>RS</v>
      </c>
      <c r="B221" s="168" t="str">
        <f>ID_CONTROLES!$C$2</f>
        <v>2°</v>
      </c>
      <c r="C221" s="172" t="str">
        <f>HLOOKUP(A221,Municipios!439:440,2,FALSE)</f>
        <v>Jacuizinho</v>
      </c>
      <c r="D221" s="170"/>
      <c r="E221" s="80">
        <v>7</v>
      </c>
      <c r="F221" s="80">
        <v>1136</v>
      </c>
      <c r="G221" s="80">
        <v>0</v>
      </c>
      <c r="H221" s="179">
        <v>141</v>
      </c>
      <c r="I221" s="78">
        <v>0</v>
      </c>
      <c r="J221" s="178">
        <f t="shared" si="31"/>
        <v>141</v>
      </c>
      <c r="K221" s="79">
        <v>0</v>
      </c>
      <c r="L221" s="79">
        <v>0</v>
      </c>
      <c r="M221" s="76">
        <f t="shared" si="32"/>
        <v>0</v>
      </c>
      <c r="N221" s="87">
        <f t="shared" si="33"/>
        <v>141</v>
      </c>
      <c r="O221" s="166">
        <f t="shared" si="34"/>
        <v>141</v>
      </c>
      <c r="P221" s="77" t="str">
        <f t="shared" si="30"/>
        <v>ERRO</v>
      </c>
      <c r="Q221" s="77">
        <f t="shared" si="35"/>
        <v>0</v>
      </c>
      <c r="R221" s="77">
        <f t="shared" si="36"/>
        <v>0</v>
      </c>
      <c r="S221" s="77">
        <f t="shared" si="37"/>
        <v>0</v>
      </c>
      <c r="T221" s="75" t="str">
        <f t="shared" si="38"/>
        <v>SIM</v>
      </c>
      <c r="V221" s="73">
        <f t="shared" si="39"/>
        <v>0</v>
      </c>
      <c r="AA221" s="84" t="s">
        <v>3470</v>
      </c>
      <c r="AB221" s="84" t="s">
        <v>3247</v>
      </c>
      <c r="AC221" s="84">
        <v>2919702</v>
      </c>
    </row>
    <row r="222" spans="1:29" s="73" customFormat="1">
      <c r="A222" s="83" t="str">
        <f>ID_CONTROLES!$B$2</f>
        <v>RS</v>
      </c>
      <c r="B222" s="168" t="str">
        <f>ID_CONTROLES!$C$2</f>
        <v>2°</v>
      </c>
      <c r="C222" s="172" t="str">
        <f>HLOOKUP(A222,Municipios!441:442,2,FALSE)</f>
        <v>Jacutinga</v>
      </c>
      <c r="D222" s="170"/>
      <c r="E222" s="80">
        <v>102</v>
      </c>
      <c r="F222" s="80">
        <v>719</v>
      </c>
      <c r="G222" s="80">
        <v>0</v>
      </c>
      <c r="H222" s="179">
        <v>225</v>
      </c>
      <c r="I222" s="78">
        <v>0</v>
      </c>
      <c r="J222" s="178">
        <f t="shared" si="31"/>
        <v>225</v>
      </c>
      <c r="K222" s="78">
        <v>34</v>
      </c>
      <c r="L222" s="79">
        <v>5</v>
      </c>
      <c r="M222" s="76">
        <f t="shared" si="32"/>
        <v>39</v>
      </c>
      <c r="N222" s="87">
        <f t="shared" si="33"/>
        <v>259</v>
      </c>
      <c r="O222" s="166">
        <f t="shared" si="34"/>
        <v>264</v>
      </c>
      <c r="P222" s="77" t="str">
        <f t="shared" si="30"/>
        <v>ERRO</v>
      </c>
      <c r="Q222" s="77">
        <f t="shared" si="35"/>
        <v>0</v>
      </c>
      <c r="R222" s="77">
        <f t="shared" si="36"/>
        <v>0</v>
      </c>
      <c r="S222" s="77">
        <f t="shared" si="37"/>
        <v>0</v>
      </c>
      <c r="T222" s="75" t="str">
        <f t="shared" si="38"/>
        <v>SIM</v>
      </c>
      <c r="V222" s="73">
        <f t="shared" si="39"/>
        <v>0</v>
      </c>
      <c r="AA222" s="84" t="s">
        <v>3470</v>
      </c>
      <c r="AB222" s="84" t="s">
        <v>3261</v>
      </c>
      <c r="AC222" s="84">
        <v>2919900</v>
      </c>
    </row>
    <row r="223" spans="1:29" s="73" customFormat="1">
      <c r="A223" s="83" t="str">
        <f>ID_CONTROLES!$B$2</f>
        <v>RS</v>
      </c>
      <c r="B223" s="168" t="str">
        <f>ID_CONTROLES!$C$2</f>
        <v>2°</v>
      </c>
      <c r="C223" s="172" t="str">
        <f>HLOOKUP(A223,Municipios!443:444,2,FALSE)</f>
        <v>Jaguarão</v>
      </c>
      <c r="D223" s="170"/>
      <c r="E223" s="80">
        <v>85</v>
      </c>
      <c r="F223" s="80">
        <v>8566</v>
      </c>
      <c r="G223" s="80">
        <v>0</v>
      </c>
      <c r="H223" s="179">
        <v>525</v>
      </c>
      <c r="I223" s="80">
        <v>0</v>
      </c>
      <c r="J223" s="178">
        <f t="shared" si="31"/>
        <v>525</v>
      </c>
      <c r="K223" s="79">
        <v>9</v>
      </c>
      <c r="L223" s="79">
        <v>20</v>
      </c>
      <c r="M223" s="76">
        <f t="shared" si="32"/>
        <v>29</v>
      </c>
      <c r="N223" s="87">
        <f t="shared" si="33"/>
        <v>534</v>
      </c>
      <c r="O223" s="166">
        <f t="shared" si="34"/>
        <v>554</v>
      </c>
      <c r="P223" s="77" t="str">
        <f t="shared" si="30"/>
        <v>ERRO</v>
      </c>
      <c r="Q223" s="77">
        <f t="shared" si="35"/>
        <v>0</v>
      </c>
      <c r="R223" s="77">
        <f t="shared" si="36"/>
        <v>0</v>
      </c>
      <c r="S223" s="77">
        <f t="shared" si="37"/>
        <v>0</v>
      </c>
      <c r="T223" s="75" t="str">
        <f t="shared" si="38"/>
        <v>SIM</v>
      </c>
      <c r="V223" s="73">
        <f t="shared" si="39"/>
        <v>0</v>
      </c>
      <c r="AA223" s="84" t="s">
        <v>3470</v>
      </c>
      <c r="AB223" s="84" t="s">
        <v>3274</v>
      </c>
      <c r="AC223" s="84">
        <v>2919959</v>
      </c>
    </row>
    <row r="224" spans="1:29" s="73" customFormat="1">
      <c r="A224" s="83" t="str">
        <f>ID_CONTROLES!$B$2</f>
        <v>RS</v>
      </c>
      <c r="B224" s="168" t="str">
        <f>ID_CONTROLES!$C$2</f>
        <v>2°</v>
      </c>
      <c r="C224" s="172" t="str">
        <f>HLOOKUP(A224,Municipios!445:446,2,FALSE)</f>
        <v>Jaguari</v>
      </c>
      <c r="D224" s="170"/>
      <c r="E224" s="80">
        <v>31</v>
      </c>
      <c r="F224" s="80">
        <v>4517</v>
      </c>
      <c r="G224" s="80">
        <v>2</v>
      </c>
      <c r="H224" s="179">
        <v>133</v>
      </c>
      <c r="I224" s="78">
        <v>0</v>
      </c>
      <c r="J224" s="178">
        <f t="shared" si="31"/>
        <v>133</v>
      </c>
      <c r="K224" s="79">
        <v>4</v>
      </c>
      <c r="L224" s="79">
        <v>3</v>
      </c>
      <c r="M224" s="76">
        <f t="shared" si="32"/>
        <v>7</v>
      </c>
      <c r="N224" s="87">
        <f t="shared" si="33"/>
        <v>137</v>
      </c>
      <c r="O224" s="166">
        <f t="shared" si="34"/>
        <v>140</v>
      </c>
      <c r="P224" s="77" t="str">
        <f t="shared" si="30"/>
        <v>ERRO</v>
      </c>
      <c r="Q224" s="77">
        <f t="shared" si="35"/>
        <v>0</v>
      </c>
      <c r="R224" s="77">
        <f t="shared" si="36"/>
        <v>0</v>
      </c>
      <c r="S224" s="77">
        <f t="shared" si="37"/>
        <v>0</v>
      </c>
      <c r="T224" s="75" t="str">
        <f t="shared" si="38"/>
        <v>SIM</v>
      </c>
      <c r="V224" s="73">
        <f t="shared" si="39"/>
        <v>0</v>
      </c>
      <c r="AA224" s="84" t="s">
        <v>3470</v>
      </c>
      <c r="AB224" s="84" t="s">
        <v>3288</v>
      </c>
      <c r="AC224" s="84">
        <v>2920106</v>
      </c>
    </row>
    <row r="225" spans="1:29" s="73" customFormat="1">
      <c r="A225" s="83" t="str">
        <f>ID_CONTROLES!$B$2</f>
        <v>RS</v>
      </c>
      <c r="B225" s="168" t="str">
        <f>ID_CONTROLES!$C$2</f>
        <v>2°</v>
      </c>
      <c r="C225" s="172" t="str">
        <f>HLOOKUP(A225,Municipios!447:448,2,FALSE)</f>
        <v>Jaquirana</v>
      </c>
      <c r="D225" s="170"/>
      <c r="E225" s="80">
        <v>7</v>
      </c>
      <c r="F225" s="80">
        <v>2766</v>
      </c>
      <c r="G225" s="80">
        <v>0</v>
      </c>
      <c r="H225" s="179">
        <v>48</v>
      </c>
      <c r="I225" s="78">
        <v>0</v>
      </c>
      <c r="J225" s="178">
        <f t="shared" si="31"/>
        <v>48</v>
      </c>
      <c r="K225" s="79">
        <v>0</v>
      </c>
      <c r="L225" s="79">
        <v>0</v>
      </c>
      <c r="M225" s="76">
        <f t="shared" si="32"/>
        <v>0</v>
      </c>
      <c r="N225" s="87">
        <f t="shared" si="33"/>
        <v>48</v>
      </c>
      <c r="O225" s="166">
        <f t="shared" si="34"/>
        <v>48</v>
      </c>
      <c r="P225" s="77" t="str">
        <f t="shared" si="30"/>
        <v>ERRO</v>
      </c>
      <c r="Q225" s="77">
        <f t="shared" si="35"/>
        <v>0</v>
      </c>
      <c r="R225" s="77">
        <f t="shared" si="36"/>
        <v>0</v>
      </c>
      <c r="S225" s="77">
        <f t="shared" si="37"/>
        <v>0</v>
      </c>
      <c r="T225" s="75" t="str">
        <f t="shared" si="38"/>
        <v>SIM</v>
      </c>
      <c r="V225" s="73">
        <f t="shared" si="39"/>
        <v>0</v>
      </c>
      <c r="AA225" s="84" t="s">
        <v>3470</v>
      </c>
      <c r="AB225" s="84" t="s">
        <v>3301</v>
      </c>
      <c r="AC225" s="84">
        <v>2920304</v>
      </c>
    </row>
    <row r="226" spans="1:29" s="73" customFormat="1">
      <c r="A226" s="83" t="str">
        <f>ID_CONTROLES!$B$2</f>
        <v>RS</v>
      </c>
      <c r="B226" s="168" t="str">
        <f>ID_CONTROLES!$C$2</f>
        <v>2°</v>
      </c>
      <c r="C226" s="172" t="str">
        <f>HLOOKUP(A226,Municipios!449:450,2,FALSE)</f>
        <v>Jari</v>
      </c>
      <c r="D226" s="170"/>
      <c r="E226" s="80">
        <v>25</v>
      </c>
      <c r="F226" s="80">
        <v>5958</v>
      </c>
      <c r="G226" s="80">
        <v>9</v>
      </c>
      <c r="H226" s="179">
        <v>222</v>
      </c>
      <c r="I226" s="78">
        <v>0</v>
      </c>
      <c r="J226" s="178">
        <f t="shared" si="31"/>
        <v>222</v>
      </c>
      <c r="K226" s="79">
        <v>0</v>
      </c>
      <c r="L226" s="79">
        <v>0</v>
      </c>
      <c r="M226" s="76">
        <f t="shared" si="32"/>
        <v>0</v>
      </c>
      <c r="N226" s="87">
        <f t="shared" si="33"/>
        <v>222</v>
      </c>
      <c r="O226" s="166">
        <f t="shared" si="34"/>
        <v>222</v>
      </c>
      <c r="P226" s="77" t="str">
        <f t="shared" si="30"/>
        <v>ERRO</v>
      </c>
      <c r="Q226" s="77">
        <f t="shared" si="35"/>
        <v>0</v>
      </c>
      <c r="R226" s="77">
        <f t="shared" si="36"/>
        <v>0</v>
      </c>
      <c r="S226" s="77">
        <f t="shared" si="37"/>
        <v>0</v>
      </c>
      <c r="T226" s="75" t="str">
        <f t="shared" si="38"/>
        <v>SIM</v>
      </c>
      <c r="V226" s="73">
        <f t="shared" si="39"/>
        <v>0</v>
      </c>
      <c r="AA226" s="84" t="s">
        <v>3470</v>
      </c>
      <c r="AB226" s="84" t="s">
        <v>3314</v>
      </c>
      <c r="AC226" s="84">
        <v>2920452</v>
      </c>
    </row>
    <row r="227" spans="1:29" s="73" customFormat="1">
      <c r="A227" s="83" t="str">
        <f>ID_CONTROLES!$B$2</f>
        <v>RS</v>
      </c>
      <c r="B227" s="168" t="str">
        <f>ID_CONTROLES!$C$2</f>
        <v>2°</v>
      </c>
      <c r="C227" s="172" t="str">
        <f>HLOOKUP(A227,Municipios!451:452,2,FALSE)</f>
        <v>Jóia</v>
      </c>
      <c r="D227" s="170"/>
      <c r="E227" s="80">
        <v>160</v>
      </c>
      <c r="F227" s="80">
        <v>5278</v>
      </c>
      <c r="G227" s="80">
        <v>60</v>
      </c>
      <c r="H227" s="179">
        <v>925</v>
      </c>
      <c r="I227" s="80">
        <v>0</v>
      </c>
      <c r="J227" s="178">
        <f t="shared" si="31"/>
        <v>925</v>
      </c>
      <c r="K227" s="78">
        <v>55</v>
      </c>
      <c r="L227" s="79">
        <v>8</v>
      </c>
      <c r="M227" s="76">
        <f t="shared" si="32"/>
        <v>63</v>
      </c>
      <c r="N227" s="87">
        <f t="shared" si="33"/>
        <v>980</v>
      </c>
      <c r="O227" s="166">
        <f t="shared" si="34"/>
        <v>988</v>
      </c>
      <c r="P227" s="77" t="str">
        <f t="shared" si="30"/>
        <v>ERRO</v>
      </c>
      <c r="Q227" s="77">
        <f t="shared" si="35"/>
        <v>0</v>
      </c>
      <c r="R227" s="77">
        <f t="shared" si="36"/>
        <v>0</v>
      </c>
      <c r="S227" s="77">
        <f t="shared" si="37"/>
        <v>0</v>
      </c>
      <c r="T227" s="75" t="str">
        <f t="shared" si="38"/>
        <v>SIM</v>
      </c>
      <c r="V227" s="73">
        <f t="shared" si="39"/>
        <v>0</v>
      </c>
      <c r="AA227" s="84" t="s">
        <v>3470</v>
      </c>
      <c r="AB227" s="84" t="s">
        <v>3326</v>
      </c>
      <c r="AC227" s="84">
        <v>2920601</v>
      </c>
    </row>
    <row r="228" spans="1:29" s="73" customFormat="1">
      <c r="A228" s="83" t="str">
        <f>ID_CONTROLES!$B$2</f>
        <v>RS</v>
      </c>
      <c r="B228" s="168" t="str">
        <f>ID_CONTROLES!$C$2</f>
        <v>2°</v>
      </c>
      <c r="C228" s="172" t="str">
        <f>HLOOKUP(A228,Municipios!453:454,2,FALSE)</f>
        <v>Júlio de Castilhos</v>
      </c>
      <c r="D228" s="170"/>
      <c r="E228" s="80">
        <v>182</v>
      </c>
      <c r="F228" s="80">
        <v>6016</v>
      </c>
      <c r="G228" s="80">
        <v>17</v>
      </c>
      <c r="H228" s="179">
        <v>1043</v>
      </c>
      <c r="I228" s="78">
        <v>0</v>
      </c>
      <c r="J228" s="178">
        <f t="shared" si="31"/>
        <v>1043</v>
      </c>
      <c r="K228" s="79">
        <v>7</v>
      </c>
      <c r="L228" s="79">
        <v>0</v>
      </c>
      <c r="M228" s="76">
        <f t="shared" si="32"/>
        <v>7</v>
      </c>
      <c r="N228" s="87">
        <f t="shared" si="33"/>
        <v>1050</v>
      </c>
      <c r="O228" s="166">
        <f t="shared" si="34"/>
        <v>1050</v>
      </c>
      <c r="P228" s="77" t="str">
        <f t="shared" si="30"/>
        <v>ERRO</v>
      </c>
      <c r="Q228" s="77">
        <f t="shared" si="35"/>
        <v>0</v>
      </c>
      <c r="R228" s="77">
        <f t="shared" si="36"/>
        <v>0</v>
      </c>
      <c r="S228" s="77">
        <f t="shared" si="37"/>
        <v>0</v>
      </c>
      <c r="T228" s="75" t="str">
        <f t="shared" si="38"/>
        <v>SIM</v>
      </c>
      <c r="V228" s="73">
        <f t="shared" si="39"/>
        <v>0</v>
      </c>
      <c r="AA228" s="84" t="s">
        <v>3470</v>
      </c>
      <c r="AB228" s="84" t="s">
        <v>3336</v>
      </c>
      <c r="AC228" s="84">
        <v>2920809</v>
      </c>
    </row>
    <row r="229" spans="1:29" s="73" customFormat="1">
      <c r="A229" s="83" t="str">
        <f>ID_CONTROLES!$B$2</f>
        <v>RS</v>
      </c>
      <c r="B229" s="168" t="str">
        <f>ID_CONTROLES!$C$2</f>
        <v>2°</v>
      </c>
      <c r="C229" s="172" t="str">
        <f>HLOOKUP(A229,Municipios!455:456,2,FALSE)</f>
        <v>Lagoa Bonita do Sul</v>
      </c>
      <c r="D229" s="170"/>
      <c r="E229" s="80">
        <v>2</v>
      </c>
      <c r="F229" s="80">
        <v>95</v>
      </c>
      <c r="G229" s="80">
        <v>0</v>
      </c>
      <c r="H229" s="179">
        <v>6</v>
      </c>
      <c r="I229" s="78">
        <v>0</v>
      </c>
      <c r="J229" s="178">
        <f t="shared" si="31"/>
        <v>6</v>
      </c>
      <c r="K229" s="79">
        <v>0</v>
      </c>
      <c r="L229" s="79">
        <v>0</v>
      </c>
      <c r="M229" s="76">
        <f t="shared" si="32"/>
        <v>0</v>
      </c>
      <c r="N229" s="87">
        <f t="shared" si="33"/>
        <v>6</v>
      </c>
      <c r="O229" s="166">
        <f t="shared" si="34"/>
        <v>6</v>
      </c>
      <c r="P229" s="77" t="str">
        <f t="shared" si="30"/>
        <v>ERRO</v>
      </c>
      <c r="Q229" s="77">
        <f t="shared" si="35"/>
        <v>0</v>
      </c>
      <c r="R229" s="77">
        <f t="shared" si="36"/>
        <v>0</v>
      </c>
      <c r="S229" s="77">
        <f t="shared" si="37"/>
        <v>0</v>
      </c>
      <c r="T229" s="75" t="str">
        <f t="shared" si="38"/>
        <v>SIM</v>
      </c>
      <c r="V229" s="73">
        <f t="shared" si="39"/>
        <v>0</v>
      </c>
      <c r="AA229" s="84" t="s">
        <v>3470</v>
      </c>
      <c r="AB229" s="84" t="s">
        <v>3348</v>
      </c>
      <c r="AC229" s="84">
        <v>2921005</v>
      </c>
    </row>
    <row r="230" spans="1:29" s="73" customFormat="1">
      <c r="A230" s="83" t="str">
        <f>ID_CONTROLES!$B$2</f>
        <v>RS</v>
      </c>
      <c r="B230" s="168" t="str">
        <f>ID_CONTROLES!$C$2</f>
        <v>2°</v>
      </c>
      <c r="C230" s="172" t="str">
        <f>HLOOKUP(A230,Municipios!457:458,2,FALSE)</f>
        <v>Lagoa dos Três Cantos</v>
      </c>
      <c r="D230" s="170"/>
      <c r="E230" s="80">
        <v>36</v>
      </c>
      <c r="F230" s="80">
        <v>762</v>
      </c>
      <c r="G230" s="80">
        <v>0</v>
      </c>
      <c r="H230" s="179">
        <v>139</v>
      </c>
      <c r="I230" s="78">
        <v>0</v>
      </c>
      <c r="J230" s="178">
        <f t="shared" si="31"/>
        <v>139</v>
      </c>
      <c r="K230" s="79">
        <v>0</v>
      </c>
      <c r="L230" s="79">
        <v>0</v>
      </c>
      <c r="M230" s="76">
        <f t="shared" si="32"/>
        <v>0</v>
      </c>
      <c r="N230" s="87">
        <f t="shared" si="33"/>
        <v>139</v>
      </c>
      <c r="O230" s="166">
        <f t="shared" si="34"/>
        <v>139</v>
      </c>
      <c r="P230" s="77" t="str">
        <f t="shared" si="30"/>
        <v>ERRO</v>
      </c>
      <c r="Q230" s="77">
        <f t="shared" si="35"/>
        <v>0</v>
      </c>
      <c r="R230" s="77">
        <f t="shared" si="36"/>
        <v>0</v>
      </c>
      <c r="S230" s="77">
        <f t="shared" si="37"/>
        <v>0</v>
      </c>
      <c r="T230" s="75" t="str">
        <f t="shared" si="38"/>
        <v>SIM</v>
      </c>
      <c r="V230" s="73">
        <f t="shared" si="39"/>
        <v>0</v>
      </c>
      <c r="AA230" s="84" t="s">
        <v>3470</v>
      </c>
      <c r="AB230" s="84" t="s">
        <v>3360</v>
      </c>
      <c r="AC230" s="84">
        <v>2921104</v>
      </c>
    </row>
    <row r="231" spans="1:29" s="73" customFormat="1">
      <c r="A231" s="83" t="str">
        <f>ID_CONTROLES!$B$2</f>
        <v>RS</v>
      </c>
      <c r="B231" s="168" t="str">
        <f>ID_CONTROLES!$C$2</f>
        <v>2°</v>
      </c>
      <c r="C231" s="172" t="str">
        <f>HLOOKUP(A231,Municipios!459:460,2,FALSE)</f>
        <v>Lagoa Vermelha</v>
      </c>
      <c r="D231" s="170"/>
      <c r="E231" s="80">
        <v>148</v>
      </c>
      <c r="F231" s="80">
        <v>4060</v>
      </c>
      <c r="G231" s="80">
        <v>0</v>
      </c>
      <c r="H231" s="179">
        <v>673</v>
      </c>
      <c r="I231" s="80">
        <v>0</v>
      </c>
      <c r="J231" s="178">
        <f t="shared" si="31"/>
        <v>673</v>
      </c>
      <c r="K231" s="78">
        <v>4</v>
      </c>
      <c r="L231" s="79">
        <v>3</v>
      </c>
      <c r="M231" s="76">
        <f t="shared" si="32"/>
        <v>7</v>
      </c>
      <c r="N231" s="87">
        <f t="shared" si="33"/>
        <v>677</v>
      </c>
      <c r="O231" s="166">
        <f t="shared" si="34"/>
        <v>680</v>
      </c>
      <c r="P231" s="77" t="str">
        <f t="shared" si="30"/>
        <v>ERRO</v>
      </c>
      <c r="Q231" s="77">
        <f t="shared" si="35"/>
        <v>0</v>
      </c>
      <c r="R231" s="77">
        <f t="shared" si="36"/>
        <v>0</v>
      </c>
      <c r="S231" s="77">
        <f t="shared" si="37"/>
        <v>0</v>
      </c>
      <c r="T231" s="75" t="str">
        <f t="shared" si="38"/>
        <v>SIM</v>
      </c>
      <c r="V231" s="73">
        <f t="shared" si="39"/>
        <v>0</v>
      </c>
      <c r="AA231" s="84" t="s">
        <v>3470</v>
      </c>
      <c r="AB231" s="84" t="s">
        <v>1818</v>
      </c>
      <c r="AC231" s="84">
        <v>2921302</v>
      </c>
    </row>
    <row r="232" spans="1:29" s="73" customFormat="1">
      <c r="A232" s="83" t="str">
        <f>ID_CONTROLES!$B$2</f>
        <v>RS</v>
      </c>
      <c r="B232" s="168" t="str">
        <f>ID_CONTROLES!$C$2</f>
        <v>2°</v>
      </c>
      <c r="C232" s="172" t="str">
        <f>HLOOKUP(A232,Municipios!461:462,2,FALSE)</f>
        <v>Lagoão</v>
      </c>
      <c r="D232" s="170"/>
      <c r="E232" s="80">
        <v>5</v>
      </c>
      <c r="F232" s="80">
        <v>1085</v>
      </c>
      <c r="G232" s="80">
        <v>4</v>
      </c>
      <c r="H232" s="179">
        <v>90</v>
      </c>
      <c r="I232" s="78">
        <v>0</v>
      </c>
      <c r="J232" s="178">
        <f t="shared" si="31"/>
        <v>90</v>
      </c>
      <c r="K232" s="79">
        <v>0</v>
      </c>
      <c r="L232" s="79">
        <v>0</v>
      </c>
      <c r="M232" s="76">
        <f t="shared" si="32"/>
        <v>0</v>
      </c>
      <c r="N232" s="87">
        <f t="shared" si="33"/>
        <v>90</v>
      </c>
      <c r="O232" s="166">
        <f t="shared" si="34"/>
        <v>90</v>
      </c>
      <c r="P232" s="77" t="str">
        <f t="shared" si="30"/>
        <v>ERRO</v>
      </c>
      <c r="Q232" s="77">
        <f t="shared" si="35"/>
        <v>0</v>
      </c>
      <c r="R232" s="77">
        <f t="shared" si="36"/>
        <v>0</v>
      </c>
      <c r="S232" s="77">
        <f t="shared" si="37"/>
        <v>0</v>
      </c>
      <c r="T232" s="75" t="str">
        <f t="shared" si="38"/>
        <v>SIM</v>
      </c>
      <c r="V232" s="73">
        <f t="shared" si="39"/>
        <v>0</v>
      </c>
      <c r="AA232" s="84" t="s">
        <v>3470</v>
      </c>
      <c r="AB232" s="84" t="s">
        <v>3383</v>
      </c>
      <c r="AC232" s="84">
        <v>2921450</v>
      </c>
    </row>
    <row r="233" spans="1:29" s="73" customFormat="1">
      <c r="A233" s="83" t="str">
        <f>ID_CONTROLES!$B$2</f>
        <v>RS</v>
      </c>
      <c r="B233" s="168" t="str">
        <f>ID_CONTROLES!$C$2</f>
        <v>2°</v>
      </c>
      <c r="C233" s="172" t="str">
        <f>HLOOKUP(A233,Municipios!463:464,2,FALSE)</f>
        <v>Lajeado</v>
      </c>
      <c r="D233" s="170"/>
      <c r="E233" s="80">
        <v>17</v>
      </c>
      <c r="F233" s="80">
        <v>544</v>
      </c>
      <c r="G233" s="80">
        <v>0</v>
      </c>
      <c r="H233" s="179">
        <v>35</v>
      </c>
      <c r="I233" s="78">
        <v>0</v>
      </c>
      <c r="J233" s="178">
        <f t="shared" si="31"/>
        <v>35</v>
      </c>
      <c r="K233" s="79">
        <v>0</v>
      </c>
      <c r="L233" s="79">
        <v>0</v>
      </c>
      <c r="M233" s="76">
        <f t="shared" si="32"/>
        <v>0</v>
      </c>
      <c r="N233" s="87">
        <f t="shared" si="33"/>
        <v>35</v>
      </c>
      <c r="O233" s="166">
        <f t="shared" si="34"/>
        <v>35</v>
      </c>
      <c r="P233" s="77" t="str">
        <f t="shared" si="30"/>
        <v>ERRO</v>
      </c>
      <c r="Q233" s="77">
        <f t="shared" si="35"/>
        <v>0</v>
      </c>
      <c r="R233" s="77">
        <f t="shared" si="36"/>
        <v>0</v>
      </c>
      <c r="S233" s="77">
        <f t="shared" si="37"/>
        <v>0</v>
      </c>
      <c r="T233" s="75" t="str">
        <f t="shared" si="38"/>
        <v>SIM</v>
      </c>
      <c r="V233" s="73">
        <f t="shared" si="39"/>
        <v>0</v>
      </c>
      <c r="AA233" s="84" t="s">
        <v>3470</v>
      </c>
      <c r="AB233" s="84" t="s">
        <v>3395</v>
      </c>
      <c r="AC233" s="84">
        <v>2921609</v>
      </c>
    </row>
    <row r="234" spans="1:29" s="73" customFormat="1">
      <c r="A234" s="83" t="str">
        <f>ID_CONTROLES!$B$2</f>
        <v>RS</v>
      </c>
      <c r="B234" s="168" t="str">
        <f>ID_CONTROLES!$C$2</f>
        <v>2°</v>
      </c>
      <c r="C234" s="172" t="str">
        <f>HLOOKUP(A234,Municipios!465:466,2,FALSE)</f>
        <v>Lajeado do Bugre</v>
      </c>
      <c r="D234" s="170"/>
      <c r="E234" s="80">
        <v>14</v>
      </c>
      <c r="F234" s="80">
        <v>232</v>
      </c>
      <c r="G234" s="80">
        <v>0</v>
      </c>
      <c r="H234" s="179">
        <v>31</v>
      </c>
      <c r="I234" s="78">
        <v>0</v>
      </c>
      <c r="J234" s="178">
        <f t="shared" si="31"/>
        <v>31</v>
      </c>
      <c r="K234" s="79">
        <v>1</v>
      </c>
      <c r="L234" s="79">
        <v>5</v>
      </c>
      <c r="M234" s="76">
        <f t="shared" si="32"/>
        <v>6</v>
      </c>
      <c r="N234" s="87">
        <f t="shared" si="33"/>
        <v>32</v>
      </c>
      <c r="O234" s="166">
        <f t="shared" si="34"/>
        <v>37</v>
      </c>
      <c r="P234" s="77" t="str">
        <f t="shared" si="30"/>
        <v>ERRO</v>
      </c>
      <c r="Q234" s="77">
        <f t="shared" si="35"/>
        <v>0</v>
      </c>
      <c r="R234" s="77">
        <f t="shared" si="36"/>
        <v>0</v>
      </c>
      <c r="S234" s="77">
        <f t="shared" si="37"/>
        <v>0</v>
      </c>
      <c r="T234" s="75" t="str">
        <f t="shared" si="38"/>
        <v>SIM</v>
      </c>
      <c r="V234" s="73">
        <f t="shared" si="39"/>
        <v>0</v>
      </c>
      <c r="AA234" s="84" t="s">
        <v>3470</v>
      </c>
      <c r="AB234" s="84" t="s">
        <v>3407</v>
      </c>
      <c r="AC234" s="84">
        <v>2921807</v>
      </c>
    </row>
    <row r="235" spans="1:29" s="73" customFormat="1">
      <c r="A235" s="83" t="str">
        <f>ID_CONTROLES!$B$2</f>
        <v>RS</v>
      </c>
      <c r="B235" s="168" t="str">
        <f>ID_CONTROLES!$C$2</f>
        <v>2°</v>
      </c>
      <c r="C235" s="172" t="str">
        <f>HLOOKUP(A235,Municipios!467:468,2,FALSE)</f>
        <v>Lavras do Sul</v>
      </c>
      <c r="D235" s="170"/>
      <c r="E235" s="80">
        <v>18</v>
      </c>
      <c r="F235" s="80">
        <v>19019</v>
      </c>
      <c r="G235" s="80">
        <v>105</v>
      </c>
      <c r="H235" s="179">
        <v>260</v>
      </c>
      <c r="I235" s="80">
        <v>0</v>
      </c>
      <c r="J235" s="178">
        <f t="shared" si="31"/>
        <v>260</v>
      </c>
      <c r="K235" s="79">
        <v>0</v>
      </c>
      <c r="L235" s="79">
        <v>0</v>
      </c>
      <c r="M235" s="76">
        <f t="shared" si="32"/>
        <v>0</v>
      </c>
      <c r="N235" s="87">
        <f t="shared" si="33"/>
        <v>260</v>
      </c>
      <c r="O235" s="166">
        <f t="shared" si="34"/>
        <v>260</v>
      </c>
      <c r="P235" s="77" t="str">
        <f t="shared" si="30"/>
        <v>ERRO</v>
      </c>
      <c r="Q235" s="77">
        <f t="shared" si="35"/>
        <v>0</v>
      </c>
      <c r="R235" s="77">
        <f t="shared" si="36"/>
        <v>0</v>
      </c>
      <c r="S235" s="77">
        <f t="shared" si="37"/>
        <v>0</v>
      </c>
      <c r="T235" s="75" t="str">
        <f t="shared" si="38"/>
        <v>SIM</v>
      </c>
      <c r="V235" s="73">
        <f t="shared" si="39"/>
        <v>0</v>
      </c>
      <c r="AA235" s="84" t="s">
        <v>3470</v>
      </c>
      <c r="AB235" s="84" t="s">
        <v>3418</v>
      </c>
      <c r="AC235" s="84">
        <v>2922003</v>
      </c>
    </row>
    <row r="236" spans="1:29" s="73" customFormat="1">
      <c r="A236" s="83" t="str">
        <f>ID_CONTROLES!$B$2</f>
        <v>RS</v>
      </c>
      <c r="B236" s="168" t="str">
        <f>ID_CONTROLES!$C$2</f>
        <v>2°</v>
      </c>
      <c r="C236" s="172" t="str">
        <f>HLOOKUP(A236,Municipios!469:470,2,FALSE)</f>
        <v>Liberato Salzano</v>
      </c>
      <c r="D236" s="170"/>
      <c r="E236" s="80">
        <v>101</v>
      </c>
      <c r="F236" s="80">
        <v>1030</v>
      </c>
      <c r="G236" s="80">
        <v>0</v>
      </c>
      <c r="H236" s="179">
        <v>223</v>
      </c>
      <c r="I236" s="78">
        <v>0</v>
      </c>
      <c r="J236" s="178">
        <f t="shared" si="31"/>
        <v>223</v>
      </c>
      <c r="K236" s="78">
        <v>12</v>
      </c>
      <c r="L236" s="79">
        <v>0</v>
      </c>
      <c r="M236" s="76">
        <f t="shared" si="32"/>
        <v>12</v>
      </c>
      <c r="N236" s="87">
        <f t="shared" si="33"/>
        <v>235</v>
      </c>
      <c r="O236" s="166">
        <f t="shared" si="34"/>
        <v>235</v>
      </c>
      <c r="P236" s="77" t="str">
        <f t="shared" si="30"/>
        <v>ERRO</v>
      </c>
      <c r="Q236" s="77">
        <f t="shared" si="35"/>
        <v>0</v>
      </c>
      <c r="R236" s="77">
        <f t="shared" si="36"/>
        <v>0</v>
      </c>
      <c r="S236" s="77">
        <f t="shared" si="37"/>
        <v>0</v>
      </c>
      <c r="T236" s="75" t="str">
        <f t="shared" si="38"/>
        <v>SIM</v>
      </c>
      <c r="V236" s="73">
        <f t="shared" si="39"/>
        <v>0</v>
      </c>
      <c r="AA236" s="84" t="s">
        <v>3470</v>
      </c>
      <c r="AB236" s="84" t="s">
        <v>4675</v>
      </c>
      <c r="AC236" s="84">
        <v>2922102</v>
      </c>
    </row>
    <row r="237" spans="1:29" s="73" customFormat="1">
      <c r="A237" s="83" t="str">
        <f>ID_CONTROLES!$B$2</f>
        <v>RS</v>
      </c>
      <c r="B237" s="168" t="str">
        <f>ID_CONTROLES!$C$2</f>
        <v>2°</v>
      </c>
      <c r="C237" s="172" t="str">
        <f>HLOOKUP(A237,Municipios!471:472,2,FALSE)</f>
        <v>Lindolfo Collor</v>
      </c>
      <c r="D237" s="170"/>
      <c r="E237" s="80">
        <v>4</v>
      </c>
      <c r="F237" s="80">
        <v>82</v>
      </c>
      <c r="G237" s="80">
        <v>1</v>
      </c>
      <c r="H237" s="179">
        <v>10</v>
      </c>
      <c r="I237" s="78">
        <v>0</v>
      </c>
      <c r="J237" s="178">
        <f t="shared" si="31"/>
        <v>10</v>
      </c>
      <c r="K237" s="79">
        <v>0</v>
      </c>
      <c r="L237" s="79">
        <v>17</v>
      </c>
      <c r="M237" s="76">
        <f t="shared" si="32"/>
        <v>17</v>
      </c>
      <c r="N237" s="87">
        <f t="shared" si="33"/>
        <v>10</v>
      </c>
      <c r="O237" s="166">
        <f t="shared" si="34"/>
        <v>27</v>
      </c>
      <c r="P237" s="77" t="str">
        <f t="shared" si="30"/>
        <v>ERRO</v>
      </c>
      <c r="Q237" s="77">
        <f t="shared" si="35"/>
        <v>0</v>
      </c>
      <c r="R237" s="77">
        <f t="shared" si="36"/>
        <v>0</v>
      </c>
      <c r="S237" s="77">
        <f t="shared" si="37"/>
        <v>0</v>
      </c>
      <c r="T237" s="75" t="str">
        <f t="shared" si="38"/>
        <v>SIM</v>
      </c>
      <c r="V237" s="73">
        <f t="shared" si="39"/>
        <v>0</v>
      </c>
      <c r="AA237" s="84" t="s">
        <v>3470</v>
      </c>
      <c r="AB237" s="84" t="s">
        <v>3440</v>
      </c>
      <c r="AC237" s="84">
        <v>2922250</v>
      </c>
    </row>
    <row r="238" spans="1:29" s="73" customFormat="1">
      <c r="A238" s="83" t="str">
        <f>ID_CONTROLES!$B$2</f>
        <v>RS</v>
      </c>
      <c r="B238" s="168" t="str">
        <f>ID_CONTROLES!$C$2</f>
        <v>2°</v>
      </c>
      <c r="C238" s="172" t="str">
        <f>HLOOKUP(A238,Municipios!473:474,2,FALSE)</f>
        <v>Linha Nova</v>
      </c>
      <c r="D238" s="170"/>
      <c r="E238" s="80">
        <v>25</v>
      </c>
      <c r="F238" s="80">
        <v>166</v>
      </c>
      <c r="G238" s="80">
        <v>0</v>
      </c>
      <c r="H238" s="179">
        <v>35</v>
      </c>
      <c r="I238" s="78">
        <v>0</v>
      </c>
      <c r="J238" s="178">
        <f t="shared" si="31"/>
        <v>35</v>
      </c>
      <c r="K238" s="79">
        <v>0</v>
      </c>
      <c r="L238" s="79">
        <v>0</v>
      </c>
      <c r="M238" s="76">
        <f t="shared" si="32"/>
        <v>0</v>
      </c>
      <c r="N238" s="87">
        <f t="shared" si="33"/>
        <v>35</v>
      </c>
      <c r="O238" s="166">
        <f t="shared" si="34"/>
        <v>35</v>
      </c>
      <c r="P238" s="77" t="str">
        <f t="shared" si="30"/>
        <v>ERRO</v>
      </c>
      <c r="Q238" s="77">
        <f t="shared" si="35"/>
        <v>0</v>
      </c>
      <c r="R238" s="77">
        <f t="shared" si="36"/>
        <v>0</v>
      </c>
      <c r="S238" s="77">
        <f t="shared" si="37"/>
        <v>0</v>
      </c>
      <c r="T238" s="75" t="str">
        <f t="shared" si="38"/>
        <v>SIM</v>
      </c>
      <c r="V238" s="73">
        <f t="shared" si="39"/>
        <v>0</v>
      </c>
      <c r="AA238" s="84" t="s">
        <v>3470</v>
      </c>
      <c r="AB238" s="84" t="s">
        <v>1</v>
      </c>
      <c r="AC238" s="84">
        <v>2922409</v>
      </c>
    </row>
    <row r="239" spans="1:29" s="73" customFormat="1">
      <c r="A239" s="83" t="str">
        <f>ID_CONTROLES!$B$2</f>
        <v>RS</v>
      </c>
      <c r="B239" s="168" t="str">
        <f>ID_CONTROLES!$C$2</f>
        <v>2°</v>
      </c>
      <c r="C239" s="172" t="str">
        <f>HLOOKUP(A239,Municipios!475:476,2,FALSE)</f>
        <v>Maçambará</v>
      </c>
      <c r="D239" s="170"/>
      <c r="E239" s="80">
        <v>17</v>
      </c>
      <c r="F239" s="80">
        <v>11017</v>
      </c>
      <c r="G239" s="80">
        <v>39</v>
      </c>
      <c r="H239" s="179">
        <v>395</v>
      </c>
      <c r="I239" s="78">
        <v>0</v>
      </c>
      <c r="J239" s="178">
        <f t="shared" si="31"/>
        <v>395</v>
      </c>
      <c r="K239" s="79">
        <v>0</v>
      </c>
      <c r="L239" s="79">
        <v>0</v>
      </c>
      <c r="M239" s="76">
        <f t="shared" si="32"/>
        <v>0</v>
      </c>
      <c r="N239" s="87">
        <f t="shared" si="33"/>
        <v>395</v>
      </c>
      <c r="O239" s="166">
        <f t="shared" si="34"/>
        <v>395</v>
      </c>
      <c r="P239" s="77" t="str">
        <f t="shared" si="30"/>
        <v>ERRO</v>
      </c>
      <c r="Q239" s="77">
        <f t="shared" si="35"/>
        <v>0</v>
      </c>
      <c r="R239" s="77">
        <f t="shared" si="36"/>
        <v>0</v>
      </c>
      <c r="S239" s="77">
        <f t="shared" si="37"/>
        <v>0</v>
      </c>
      <c r="T239" s="75" t="str">
        <f t="shared" si="38"/>
        <v>SIM</v>
      </c>
      <c r="V239" s="73">
        <f t="shared" si="39"/>
        <v>0</v>
      </c>
      <c r="AA239" s="84" t="s">
        <v>3470</v>
      </c>
      <c r="AB239" s="84" t="s">
        <v>12</v>
      </c>
      <c r="AC239" s="84">
        <v>2922607</v>
      </c>
    </row>
    <row r="240" spans="1:29" s="73" customFormat="1">
      <c r="A240" s="83" t="str">
        <f>ID_CONTROLES!$B$2</f>
        <v>RS</v>
      </c>
      <c r="B240" s="168" t="str">
        <f>ID_CONTROLES!$C$2</f>
        <v>2°</v>
      </c>
      <c r="C240" s="172" t="str">
        <f>HLOOKUP(A240,Municipios!477:478,2,FALSE)</f>
        <v>Machadinho</v>
      </c>
      <c r="D240" s="170"/>
      <c r="E240" s="80">
        <v>78</v>
      </c>
      <c r="F240" s="80">
        <v>3334</v>
      </c>
      <c r="G240" s="80">
        <v>10</v>
      </c>
      <c r="H240" s="179">
        <v>335</v>
      </c>
      <c r="I240" s="78">
        <v>0</v>
      </c>
      <c r="J240" s="178">
        <f t="shared" si="31"/>
        <v>335</v>
      </c>
      <c r="K240" s="79">
        <v>0</v>
      </c>
      <c r="L240" s="79">
        <v>0</v>
      </c>
      <c r="M240" s="76">
        <f t="shared" si="32"/>
        <v>0</v>
      </c>
      <c r="N240" s="87">
        <f t="shared" si="33"/>
        <v>335</v>
      </c>
      <c r="O240" s="166">
        <f t="shared" si="34"/>
        <v>335</v>
      </c>
      <c r="P240" s="77" t="str">
        <f t="shared" si="30"/>
        <v>ERRO</v>
      </c>
      <c r="Q240" s="77">
        <f t="shared" si="35"/>
        <v>0</v>
      </c>
      <c r="R240" s="77">
        <f t="shared" si="36"/>
        <v>0</v>
      </c>
      <c r="S240" s="77">
        <f t="shared" si="37"/>
        <v>0</v>
      </c>
      <c r="T240" s="75" t="str">
        <f t="shared" si="38"/>
        <v>SIM</v>
      </c>
      <c r="V240" s="73">
        <f t="shared" si="39"/>
        <v>0</v>
      </c>
      <c r="AA240" s="84" t="s">
        <v>3470</v>
      </c>
      <c r="AB240" s="84" t="s">
        <v>24</v>
      </c>
      <c r="AC240" s="84">
        <v>2922706</v>
      </c>
    </row>
    <row r="241" spans="1:29" s="73" customFormat="1">
      <c r="A241" s="83" t="str">
        <f>ID_CONTROLES!$B$2</f>
        <v>RS</v>
      </c>
      <c r="B241" s="168" t="str">
        <f>ID_CONTROLES!$C$2</f>
        <v>2°</v>
      </c>
      <c r="C241" s="172" t="str">
        <f>HLOOKUP(A241,Municipios!479:480,2,FALSE)</f>
        <v>Mampituba</v>
      </c>
      <c r="D241" s="170"/>
      <c r="E241" s="80">
        <v>19</v>
      </c>
      <c r="F241" s="80">
        <v>358</v>
      </c>
      <c r="G241" s="80">
        <v>0</v>
      </c>
      <c r="H241" s="179">
        <v>37</v>
      </c>
      <c r="I241" s="78">
        <v>0</v>
      </c>
      <c r="J241" s="178">
        <f t="shared" si="31"/>
        <v>37</v>
      </c>
      <c r="K241" s="79">
        <v>0</v>
      </c>
      <c r="L241" s="79">
        <v>0</v>
      </c>
      <c r="M241" s="76">
        <f t="shared" si="32"/>
        <v>0</v>
      </c>
      <c r="N241" s="87">
        <f t="shared" si="33"/>
        <v>37</v>
      </c>
      <c r="O241" s="166">
        <f t="shared" si="34"/>
        <v>37</v>
      </c>
      <c r="P241" s="77" t="str">
        <f t="shared" si="30"/>
        <v>ERRO</v>
      </c>
      <c r="Q241" s="77">
        <f t="shared" si="35"/>
        <v>0</v>
      </c>
      <c r="R241" s="77">
        <f t="shared" si="36"/>
        <v>0</v>
      </c>
      <c r="S241" s="77">
        <f t="shared" si="37"/>
        <v>0</v>
      </c>
      <c r="T241" s="75" t="str">
        <f t="shared" si="38"/>
        <v>SIM</v>
      </c>
      <c r="V241" s="73">
        <f t="shared" si="39"/>
        <v>0</v>
      </c>
      <c r="AA241" s="84" t="s">
        <v>3470</v>
      </c>
      <c r="AB241" s="84" t="s">
        <v>35</v>
      </c>
      <c r="AC241" s="84">
        <v>2922755</v>
      </c>
    </row>
    <row r="242" spans="1:29" s="73" customFormat="1">
      <c r="A242" s="83" t="str">
        <f>ID_CONTROLES!$B$2</f>
        <v>RS</v>
      </c>
      <c r="B242" s="168" t="str">
        <f>ID_CONTROLES!$C$2</f>
        <v>2°</v>
      </c>
      <c r="C242" s="172" t="str">
        <f>HLOOKUP(A242,Municipios!481:482,2,FALSE)</f>
        <v>Manoel Viana</v>
      </c>
      <c r="D242" s="170"/>
      <c r="E242" s="80">
        <v>22</v>
      </c>
      <c r="F242" s="80">
        <v>3419</v>
      </c>
      <c r="G242" s="80">
        <v>36</v>
      </c>
      <c r="H242" s="179">
        <v>265</v>
      </c>
      <c r="I242" s="78">
        <v>30</v>
      </c>
      <c r="J242" s="178">
        <f t="shared" si="31"/>
        <v>295</v>
      </c>
      <c r="K242" s="79">
        <v>0</v>
      </c>
      <c r="L242" s="79">
        <v>0</v>
      </c>
      <c r="M242" s="76">
        <f t="shared" si="32"/>
        <v>0</v>
      </c>
      <c r="N242" s="87">
        <f t="shared" si="33"/>
        <v>295</v>
      </c>
      <c r="O242" s="166">
        <f t="shared" si="34"/>
        <v>295</v>
      </c>
      <c r="P242" s="77" t="str">
        <f t="shared" si="30"/>
        <v>ERRO</v>
      </c>
      <c r="Q242" s="77">
        <f t="shared" si="35"/>
        <v>0</v>
      </c>
      <c r="R242" s="77">
        <f t="shared" si="36"/>
        <v>0</v>
      </c>
      <c r="S242" s="77">
        <f t="shared" si="37"/>
        <v>0</v>
      </c>
      <c r="T242" s="75" t="str">
        <f t="shared" si="38"/>
        <v>SIM</v>
      </c>
      <c r="V242" s="73">
        <f t="shared" si="39"/>
        <v>0</v>
      </c>
      <c r="AA242" s="84" t="s">
        <v>3470</v>
      </c>
      <c r="AB242" s="84" t="s">
        <v>46</v>
      </c>
      <c r="AC242" s="84">
        <v>2922854</v>
      </c>
    </row>
    <row r="243" spans="1:29" s="73" customFormat="1">
      <c r="A243" s="83" t="str">
        <f>ID_CONTROLES!$B$2</f>
        <v>RS</v>
      </c>
      <c r="B243" s="168" t="str">
        <f>ID_CONTROLES!$C$2</f>
        <v>2°</v>
      </c>
      <c r="C243" s="172" t="str">
        <f>HLOOKUP(A243,Municipios!483:484,2,FALSE)</f>
        <v>Maquiné</v>
      </c>
      <c r="D243" s="170"/>
      <c r="E243" s="80">
        <v>36</v>
      </c>
      <c r="F243" s="80">
        <v>759</v>
      </c>
      <c r="G243" s="80">
        <v>4</v>
      </c>
      <c r="H243" s="179">
        <v>157</v>
      </c>
      <c r="I243" s="78">
        <v>0</v>
      </c>
      <c r="J243" s="178">
        <f t="shared" si="31"/>
        <v>157</v>
      </c>
      <c r="K243" s="79">
        <v>0</v>
      </c>
      <c r="L243" s="79">
        <v>0</v>
      </c>
      <c r="M243" s="76">
        <f t="shared" si="32"/>
        <v>0</v>
      </c>
      <c r="N243" s="87">
        <f t="shared" si="33"/>
        <v>157</v>
      </c>
      <c r="O243" s="166">
        <f t="shared" si="34"/>
        <v>157</v>
      </c>
      <c r="P243" s="77" t="str">
        <f t="shared" si="30"/>
        <v>ERRO</v>
      </c>
      <c r="Q243" s="77">
        <f t="shared" si="35"/>
        <v>0</v>
      </c>
      <c r="R243" s="77">
        <f t="shared" si="36"/>
        <v>0</v>
      </c>
      <c r="S243" s="77">
        <f t="shared" si="37"/>
        <v>0</v>
      </c>
      <c r="T243" s="75" t="str">
        <f t="shared" si="38"/>
        <v>SIM</v>
      </c>
      <c r="V243" s="73">
        <f t="shared" si="39"/>
        <v>0</v>
      </c>
      <c r="AA243" s="84" t="s">
        <v>3470</v>
      </c>
      <c r="AB243" s="84" t="s">
        <v>58</v>
      </c>
      <c r="AC243" s="84">
        <v>2923001</v>
      </c>
    </row>
    <row r="244" spans="1:29" s="73" customFormat="1">
      <c r="A244" s="83" t="str">
        <f>ID_CONTROLES!$B$2</f>
        <v>RS</v>
      </c>
      <c r="B244" s="168" t="str">
        <f>ID_CONTROLES!$C$2</f>
        <v>2°</v>
      </c>
      <c r="C244" s="172" t="str">
        <f>HLOOKUP(A244,Municipios!485:486,2,FALSE)</f>
        <v>Maratá</v>
      </c>
      <c r="D244" s="170"/>
      <c r="E244" s="80">
        <v>37</v>
      </c>
      <c r="F244" s="80">
        <v>395</v>
      </c>
      <c r="G244" s="80">
        <v>0</v>
      </c>
      <c r="H244" s="179">
        <v>87</v>
      </c>
      <c r="I244" s="78">
        <v>0</v>
      </c>
      <c r="J244" s="178">
        <f t="shared" si="31"/>
        <v>87</v>
      </c>
      <c r="K244" s="79">
        <v>0</v>
      </c>
      <c r="L244" s="79">
        <v>0</v>
      </c>
      <c r="M244" s="76">
        <f t="shared" si="32"/>
        <v>0</v>
      </c>
      <c r="N244" s="87">
        <f t="shared" si="33"/>
        <v>87</v>
      </c>
      <c r="O244" s="166">
        <f t="shared" si="34"/>
        <v>87</v>
      </c>
      <c r="P244" s="77" t="str">
        <f t="shared" si="30"/>
        <v>ERRO</v>
      </c>
      <c r="Q244" s="77">
        <f t="shared" si="35"/>
        <v>0</v>
      </c>
      <c r="R244" s="77">
        <f t="shared" si="36"/>
        <v>0</v>
      </c>
      <c r="S244" s="77">
        <f t="shared" si="37"/>
        <v>0</v>
      </c>
      <c r="T244" s="75" t="str">
        <f t="shared" si="38"/>
        <v>SIM</v>
      </c>
      <c r="V244" s="73">
        <f t="shared" si="39"/>
        <v>0</v>
      </c>
      <c r="AA244" s="84" t="s">
        <v>3470</v>
      </c>
      <c r="AB244" s="84" t="s">
        <v>69</v>
      </c>
      <c r="AC244" s="84">
        <v>2923050</v>
      </c>
    </row>
    <row r="245" spans="1:29" s="73" customFormat="1">
      <c r="A245" s="83" t="str">
        <f>ID_CONTROLES!$B$2</f>
        <v>RS</v>
      </c>
      <c r="B245" s="168" t="str">
        <f>ID_CONTROLES!$C$2</f>
        <v>2°</v>
      </c>
      <c r="C245" s="172" t="str">
        <f>HLOOKUP(A245,Municipios!487:488,2,FALSE)</f>
        <v>Marau</v>
      </c>
      <c r="D245" s="170"/>
      <c r="E245" s="80">
        <v>186</v>
      </c>
      <c r="F245" s="80">
        <v>3212</v>
      </c>
      <c r="G245" s="80">
        <v>0</v>
      </c>
      <c r="H245" s="179">
        <v>609</v>
      </c>
      <c r="I245" s="78">
        <v>0</v>
      </c>
      <c r="J245" s="178">
        <f t="shared" si="31"/>
        <v>609</v>
      </c>
      <c r="K245" s="78">
        <v>26</v>
      </c>
      <c r="L245" s="78">
        <v>60</v>
      </c>
      <c r="M245" s="76">
        <f t="shared" si="32"/>
        <v>86</v>
      </c>
      <c r="N245" s="87">
        <f t="shared" si="33"/>
        <v>635</v>
      </c>
      <c r="O245" s="166">
        <f t="shared" si="34"/>
        <v>695</v>
      </c>
      <c r="P245" s="77" t="str">
        <f t="shared" si="30"/>
        <v>ERRO</v>
      </c>
      <c r="Q245" s="77">
        <f t="shared" si="35"/>
        <v>0</v>
      </c>
      <c r="R245" s="77">
        <f t="shared" si="36"/>
        <v>0</v>
      </c>
      <c r="S245" s="77">
        <f t="shared" si="37"/>
        <v>0</v>
      </c>
      <c r="T245" s="75" t="str">
        <f t="shared" si="38"/>
        <v>SIM</v>
      </c>
      <c r="V245" s="73">
        <f t="shared" si="39"/>
        <v>0</v>
      </c>
      <c r="AA245" s="84" t="s">
        <v>3470</v>
      </c>
      <c r="AB245" s="84" t="s">
        <v>81</v>
      </c>
      <c r="AC245" s="84">
        <v>2923209</v>
      </c>
    </row>
    <row r="246" spans="1:29" s="73" customFormat="1">
      <c r="A246" s="83" t="str">
        <f>ID_CONTROLES!$B$2</f>
        <v>RS</v>
      </c>
      <c r="B246" s="168" t="str">
        <f>ID_CONTROLES!$C$2</f>
        <v>2°</v>
      </c>
      <c r="C246" s="172" t="str">
        <f>HLOOKUP(A246,Municipios!489:490,2,FALSE)</f>
        <v>Marcelino Ramos</v>
      </c>
      <c r="D246" s="170"/>
      <c r="E246" s="80">
        <v>140</v>
      </c>
      <c r="F246" s="80">
        <v>1666</v>
      </c>
      <c r="G246" s="80">
        <v>1</v>
      </c>
      <c r="H246" s="179">
        <v>398</v>
      </c>
      <c r="I246" s="78">
        <v>0</v>
      </c>
      <c r="J246" s="178">
        <f t="shared" si="31"/>
        <v>398</v>
      </c>
      <c r="K246" s="79">
        <v>4</v>
      </c>
      <c r="L246" s="79">
        <v>11</v>
      </c>
      <c r="M246" s="76">
        <f t="shared" si="32"/>
        <v>15</v>
      </c>
      <c r="N246" s="87">
        <f t="shared" si="33"/>
        <v>402</v>
      </c>
      <c r="O246" s="166">
        <f t="shared" si="34"/>
        <v>413</v>
      </c>
      <c r="P246" s="77" t="str">
        <f t="shared" si="30"/>
        <v>ERRO</v>
      </c>
      <c r="Q246" s="77">
        <f t="shared" si="35"/>
        <v>0</v>
      </c>
      <c r="R246" s="77">
        <f t="shared" si="36"/>
        <v>0</v>
      </c>
      <c r="S246" s="77">
        <f t="shared" si="37"/>
        <v>0</v>
      </c>
      <c r="T246" s="75" t="str">
        <f t="shared" si="38"/>
        <v>SIM</v>
      </c>
      <c r="V246" s="73">
        <f t="shared" si="39"/>
        <v>0</v>
      </c>
      <c r="AA246" s="84" t="s">
        <v>3470</v>
      </c>
      <c r="AB246" s="84" t="s">
        <v>92</v>
      </c>
      <c r="AC246" s="84">
        <v>2923357</v>
      </c>
    </row>
    <row r="247" spans="1:29" s="73" customFormat="1">
      <c r="A247" s="83" t="str">
        <f>ID_CONTROLES!$B$2</f>
        <v>RS</v>
      </c>
      <c r="B247" s="168" t="str">
        <f>ID_CONTROLES!$C$2</f>
        <v>2°</v>
      </c>
      <c r="C247" s="172" t="str">
        <f>HLOOKUP(A247,Municipios!491:492,2,FALSE)</f>
        <v>Mariana Pimentel</v>
      </c>
      <c r="D247" s="170"/>
      <c r="E247" s="80">
        <v>14</v>
      </c>
      <c r="F247" s="80">
        <v>521</v>
      </c>
      <c r="G247" s="80">
        <v>54</v>
      </c>
      <c r="H247" s="179">
        <v>111</v>
      </c>
      <c r="I247" s="78">
        <v>0</v>
      </c>
      <c r="J247" s="178">
        <f t="shared" si="31"/>
        <v>111</v>
      </c>
      <c r="K247" s="79">
        <v>0</v>
      </c>
      <c r="L247" s="79">
        <v>0</v>
      </c>
      <c r="M247" s="76">
        <f t="shared" si="32"/>
        <v>0</v>
      </c>
      <c r="N247" s="87">
        <f t="shared" si="33"/>
        <v>111</v>
      </c>
      <c r="O247" s="166">
        <f t="shared" si="34"/>
        <v>111</v>
      </c>
      <c r="P247" s="77" t="str">
        <f t="shared" si="30"/>
        <v>ERRO</v>
      </c>
      <c r="Q247" s="77">
        <f t="shared" si="35"/>
        <v>0</v>
      </c>
      <c r="R247" s="77">
        <f t="shared" si="36"/>
        <v>0</v>
      </c>
      <c r="S247" s="77">
        <f t="shared" si="37"/>
        <v>0</v>
      </c>
      <c r="T247" s="75" t="str">
        <f t="shared" si="38"/>
        <v>SIM</v>
      </c>
      <c r="V247" s="73">
        <f t="shared" si="39"/>
        <v>0</v>
      </c>
      <c r="AA247" s="84" t="s">
        <v>3470</v>
      </c>
      <c r="AB247" s="84" t="s">
        <v>103</v>
      </c>
      <c r="AC247" s="84">
        <v>2923506</v>
      </c>
    </row>
    <row r="248" spans="1:29" s="73" customFormat="1">
      <c r="A248" s="83" t="str">
        <f>ID_CONTROLES!$B$2</f>
        <v>RS</v>
      </c>
      <c r="B248" s="168" t="str">
        <f>ID_CONTROLES!$C$2</f>
        <v>2°</v>
      </c>
      <c r="C248" s="172" t="str">
        <f>HLOOKUP(A248,Municipios!493:494,2,FALSE)</f>
        <v>Mariano Moro</v>
      </c>
      <c r="D248" s="170"/>
      <c r="E248" s="80">
        <v>70</v>
      </c>
      <c r="F248" s="80">
        <v>1162</v>
      </c>
      <c r="G248" s="80">
        <v>0</v>
      </c>
      <c r="H248" s="179">
        <v>226</v>
      </c>
      <c r="I248" s="78">
        <v>0</v>
      </c>
      <c r="J248" s="178">
        <f t="shared" si="31"/>
        <v>226</v>
      </c>
      <c r="K248" s="79">
        <v>1</v>
      </c>
      <c r="L248" s="79">
        <v>49</v>
      </c>
      <c r="M248" s="76">
        <f t="shared" si="32"/>
        <v>50</v>
      </c>
      <c r="N248" s="87">
        <f t="shared" si="33"/>
        <v>227</v>
      </c>
      <c r="O248" s="166">
        <f t="shared" si="34"/>
        <v>276</v>
      </c>
      <c r="P248" s="77" t="str">
        <f t="shared" si="30"/>
        <v>ERRO</v>
      </c>
      <c r="Q248" s="77">
        <f t="shared" si="35"/>
        <v>0</v>
      </c>
      <c r="R248" s="77">
        <f t="shared" si="36"/>
        <v>0</v>
      </c>
      <c r="S248" s="77">
        <f t="shared" si="37"/>
        <v>0</v>
      </c>
      <c r="T248" s="75" t="str">
        <f t="shared" si="38"/>
        <v>SIM</v>
      </c>
      <c r="V248" s="73">
        <f t="shared" si="39"/>
        <v>0</v>
      </c>
      <c r="AA248" s="84" t="s">
        <v>3470</v>
      </c>
      <c r="AB248" s="84" t="s">
        <v>115</v>
      </c>
      <c r="AC248" s="84">
        <v>2923704</v>
      </c>
    </row>
    <row r="249" spans="1:29" s="73" customFormat="1">
      <c r="A249" s="83" t="str">
        <f>ID_CONTROLES!$B$2</f>
        <v>RS</v>
      </c>
      <c r="B249" s="168" t="str">
        <f>ID_CONTROLES!$C$2</f>
        <v>2°</v>
      </c>
      <c r="C249" s="172" t="str">
        <f>HLOOKUP(A249,Municipios!495:496,2,FALSE)</f>
        <v>Marques de Souza</v>
      </c>
      <c r="D249" s="170"/>
      <c r="E249" s="80">
        <v>131</v>
      </c>
      <c r="F249" s="80">
        <v>1281</v>
      </c>
      <c r="G249" s="80">
        <v>3</v>
      </c>
      <c r="H249" s="179">
        <v>269</v>
      </c>
      <c r="I249" s="78">
        <v>0</v>
      </c>
      <c r="J249" s="178">
        <f t="shared" si="31"/>
        <v>269</v>
      </c>
      <c r="K249" s="79">
        <v>0</v>
      </c>
      <c r="L249" s="79">
        <v>10</v>
      </c>
      <c r="M249" s="76">
        <f t="shared" si="32"/>
        <v>10</v>
      </c>
      <c r="N249" s="87">
        <f t="shared" si="33"/>
        <v>269</v>
      </c>
      <c r="O249" s="166">
        <f t="shared" si="34"/>
        <v>279</v>
      </c>
      <c r="P249" s="77" t="str">
        <f t="shared" si="30"/>
        <v>ERRO</v>
      </c>
      <c r="Q249" s="77">
        <f t="shared" si="35"/>
        <v>0</v>
      </c>
      <c r="R249" s="77">
        <f t="shared" si="36"/>
        <v>0</v>
      </c>
      <c r="S249" s="77">
        <f t="shared" si="37"/>
        <v>0</v>
      </c>
      <c r="T249" s="75" t="str">
        <f t="shared" si="38"/>
        <v>SIM</v>
      </c>
      <c r="V249" s="73">
        <f t="shared" si="39"/>
        <v>0</v>
      </c>
      <c r="AA249" s="84" t="s">
        <v>3470</v>
      </c>
      <c r="AB249" s="84" t="s">
        <v>126</v>
      </c>
      <c r="AC249" s="84">
        <v>2923902</v>
      </c>
    </row>
    <row r="250" spans="1:29" s="73" customFormat="1">
      <c r="A250" s="83" t="str">
        <f>ID_CONTROLES!$B$2</f>
        <v>RS</v>
      </c>
      <c r="B250" s="168" t="str">
        <f>ID_CONTROLES!$C$2</f>
        <v>2°</v>
      </c>
      <c r="C250" s="172" t="str">
        <f>HLOOKUP(A250,Municipios!497:498,2,FALSE)</f>
        <v>Mata</v>
      </c>
      <c r="D250" s="170"/>
      <c r="E250" s="80">
        <v>10</v>
      </c>
      <c r="F250" s="80">
        <v>1992</v>
      </c>
      <c r="G250" s="80">
        <v>0</v>
      </c>
      <c r="H250" s="179">
        <v>25</v>
      </c>
      <c r="I250" s="78">
        <v>0</v>
      </c>
      <c r="J250" s="178">
        <f t="shared" si="31"/>
        <v>25</v>
      </c>
      <c r="K250" s="79">
        <v>0</v>
      </c>
      <c r="L250" s="79">
        <v>0</v>
      </c>
      <c r="M250" s="76">
        <f t="shared" si="32"/>
        <v>0</v>
      </c>
      <c r="N250" s="87">
        <f t="shared" si="33"/>
        <v>25</v>
      </c>
      <c r="O250" s="166">
        <f t="shared" si="34"/>
        <v>25</v>
      </c>
      <c r="P250" s="77" t="str">
        <f t="shared" si="30"/>
        <v>ERRO</v>
      </c>
      <c r="Q250" s="77">
        <f t="shared" si="35"/>
        <v>0</v>
      </c>
      <c r="R250" s="77">
        <f t="shared" si="36"/>
        <v>0</v>
      </c>
      <c r="S250" s="77">
        <f t="shared" si="37"/>
        <v>0</v>
      </c>
      <c r="T250" s="75" t="str">
        <f t="shared" si="38"/>
        <v>SIM</v>
      </c>
      <c r="V250" s="73">
        <f t="shared" si="39"/>
        <v>0</v>
      </c>
      <c r="AA250" s="84" t="s">
        <v>3470</v>
      </c>
      <c r="AB250" s="84" t="s">
        <v>138</v>
      </c>
      <c r="AC250" s="84">
        <v>2924058</v>
      </c>
    </row>
    <row r="251" spans="1:29" s="73" customFormat="1">
      <c r="A251" s="83" t="str">
        <f>ID_CONTROLES!$B$2</f>
        <v>RS</v>
      </c>
      <c r="B251" s="168" t="str">
        <f>ID_CONTROLES!$C$2</f>
        <v>2°</v>
      </c>
      <c r="C251" s="172" t="str">
        <f>HLOOKUP(A251,Municipios!499:500,2,FALSE)</f>
        <v>Mato Castelhano</v>
      </c>
      <c r="D251" s="170"/>
      <c r="E251" s="80">
        <v>32</v>
      </c>
      <c r="F251" s="80">
        <v>664</v>
      </c>
      <c r="G251" s="80">
        <v>3</v>
      </c>
      <c r="H251" s="179">
        <v>133</v>
      </c>
      <c r="I251" s="78">
        <v>0</v>
      </c>
      <c r="J251" s="178">
        <f t="shared" si="31"/>
        <v>133</v>
      </c>
      <c r="K251" s="79">
        <v>0</v>
      </c>
      <c r="L251" s="79">
        <v>0</v>
      </c>
      <c r="M251" s="76">
        <f t="shared" si="32"/>
        <v>0</v>
      </c>
      <c r="N251" s="87">
        <f t="shared" si="33"/>
        <v>133</v>
      </c>
      <c r="O251" s="166">
        <f t="shared" si="34"/>
        <v>133</v>
      </c>
      <c r="P251" s="77" t="str">
        <f t="shared" si="30"/>
        <v>ERRO</v>
      </c>
      <c r="Q251" s="77">
        <f t="shared" si="35"/>
        <v>0</v>
      </c>
      <c r="R251" s="77">
        <f t="shared" si="36"/>
        <v>0</v>
      </c>
      <c r="S251" s="77">
        <f t="shared" si="37"/>
        <v>0</v>
      </c>
      <c r="T251" s="75" t="str">
        <f t="shared" si="38"/>
        <v>SIM</v>
      </c>
      <c r="V251" s="73">
        <f t="shared" si="39"/>
        <v>0</v>
      </c>
      <c r="AA251" s="84" t="s">
        <v>3470</v>
      </c>
      <c r="AB251" s="84" t="s">
        <v>149</v>
      </c>
      <c r="AC251" s="84">
        <v>2924207</v>
      </c>
    </row>
    <row r="252" spans="1:29" s="73" customFormat="1">
      <c r="A252" s="83" t="str">
        <f>ID_CONTROLES!$B$2</f>
        <v>RS</v>
      </c>
      <c r="B252" s="168" t="str">
        <f>ID_CONTROLES!$C$2</f>
        <v>2°</v>
      </c>
      <c r="C252" s="172" t="str">
        <f>HLOOKUP(A252,Municipios!501:502,2,FALSE)</f>
        <v>Mato Leitão</v>
      </c>
      <c r="D252" s="170"/>
      <c r="E252" s="80">
        <v>66</v>
      </c>
      <c r="F252" s="80">
        <v>678</v>
      </c>
      <c r="G252" s="80">
        <v>0</v>
      </c>
      <c r="H252" s="179">
        <v>241</v>
      </c>
      <c r="I252" s="78">
        <v>0</v>
      </c>
      <c r="J252" s="178">
        <f t="shared" si="31"/>
        <v>241</v>
      </c>
      <c r="K252" s="79">
        <v>0</v>
      </c>
      <c r="L252" s="79">
        <v>0</v>
      </c>
      <c r="M252" s="76">
        <f t="shared" si="32"/>
        <v>0</v>
      </c>
      <c r="N252" s="87">
        <f t="shared" si="33"/>
        <v>241</v>
      </c>
      <c r="O252" s="166">
        <f t="shared" si="34"/>
        <v>241</v>
      </c>
      <c r="P252" s="77" t="str">
        <f t="shared" si="30"/>
        <v>ERRO</v>
      </c>
      <c r="Q252" s="77">
        <f t="shared" si="35"/>
        <v>0</v>
      </c>
      <c r="R252" s="77">
        <f t="shared" si="36"/>
        <v>0</v>
      </c>
      <c r="S252" s="77">
        <f t="shared" si="37"/>
        <v>0</v>
      </c>
      <c r="T252" s="75" t="str">
        <f t="shared" si="38"/>
        <v>SIM</v>
      </c>
      <c r="V252" s="73">
        <f t="shared" si="39"/>
        <v>0</v>
      </c>
      <c r="AA252" s="84" t="s">
        <v>3470</v>
      </c>
      <c r="AB252" s="84" t="s">
        <v>159</v>
      </c>
      <c r="AC252" s="84">
        <v>2924405</v>
      </c>
    </row>
    <row r="253" spans="1:29" s="73" customFormat="1">
      <c r="A253" s="83" t="str">
        <f>ID_CONTROLES!$B$2</f>
        <v>RS</v>
      </c>
      <c r="B253" s="168" t="str">
        <f>ID_CONTROLES!$C$2</f>
        <v>2°</v>
      </c>
      <c r="C253" s="172" t="str">
        <f>HLOOKUP(A253,Municipios!503:504,2,FALSE)</f>
        <v>Mato Queimado</v>
      </c>
      <c r="D253" s="170"/>
      <c r="E253" s="80">
        <v>40</v>
      </c>
      <c r="F253" s="80">
        <v>774</v>
      </c>
      <c r="G253" s="80">
        <v>0</v>
      </c>
      <c r="H253" s="179">
        <v>140</v>
      </c>
      <c r="I253" s="78">
        <v>0</v>
      </c>
      <c r="J253" s="178">
        <f t="shared" si="31"/>
        <v>140</v>
      </c>
      <c r="K253" s="79">
        <v>0</v>
      </c>
      <c r="L253" s="79">
        <v>0</v>
      </c>
      <c r="M253" s="76">
        <f t="shared" si="32"/>
        <v>0</v>
      </c>
      <c r="N253" s="87">
        <f t="shared" si="33"/>
        <v>140</v>
      </c>
      <c r="O253" s="166">
        <f t="shared" si="34"/>
        <v>140</v>
      </c>
      <c r="P253" s="77" t="str">
        <f t="shared" si="30"/>
        <v>ERRO</v>
      </c>
      <c r="Q253" s="77">
        <f t="shared" si="35"/>
        <v>0</v>
      </c>
      <c r="R253" s="77">
        <f t="shared" si="36"/>
        <v>0</v>
      </c>
      <c r="S253" s="77">
        <f t="shared" si="37"/>
        <v>0</v>
      </c>
      <c r="T253" s="75" t="str">
        <f t="shared" si="38"/>
        <v>SIM</v>
      </c>
      <c r="V253" s="73">
        <f t="shared" si="39"/>
        <v>0</v>
      </c>
      <c r="AA253" s="84" t="s">
        <v>3470</v>
      </c>
      <c r="AB253" s="84" t="s">
        <v>169</v>
      </c>
      <c r="AC253" s="84">
        <v>2924603</v>
      </c>
    </row>
    <row r="254" spans="1:29" s="73" customFormat="1">
      <c r="A254" s="83" t="str">
        <f>ID_CONTROLES!$B$2</f>
        <v>RS</v>
      </c>
      <c r="B254" s="168" t="str">
        <f>ID_CONTROLES!$C$2</f>
        <v>2°</v>
      </c>
      <c r="C254" s="172" t="str">
        <f>HLOOKUP(A254,Municipios!505:506,2,FALSE)</f>
        <v>Maximiliano de Almeida</v>
      </c>
      <c r="D254" s="170"/>
      <c r="E254" s="80">
        <v>112</v>
      </c>
      <c r="F254" s="80">
        <v>1373</v>
      </c>
      <c r="G254" s="80">
        <v>1</v>
      </c>
      <c r="H254" s="179">
        <v>362</v>
      </c>
      <c r="I254" s="78">
        <v>0</v>
      </c>
      <c r="J254" s="178">
        <f t="shared" si="31"/>
        <v>362</v>
      </c>
      <c r="K254" s="79">
        <v>1</v>
      </c>
      <c r="L254" s="79">
        <v>0</v>
      </c>
      <c r="M254" s="76">
        <f t="shared" si="32"/>
        <v>1</v>
      </c>
      <c r="N254" s="87">
        <f t="shared" si="33"/>
        <v>363</v>
      </c>
      <c r="O254" s="166">
        <f t="shared" si="34"/>
        <v>363</v>
      </c>
      <c r="P254" s="77" t="str">
        <f t="shared" si="30"/>
        <v>ERRO</v>
      </c>
      <c r="Q254" s="77">
        <f t="shared" si="35"/>
        <v>0</v>
      </c>
      <c r="R254" s="77">
        <f t="shared" si="36"/>
        <v>0</v>
      </c>
      <c r="S254" s="77">
        <f t="shared" si="37"/>
        <v>0</v>
      </c>
      <c r="T254" s="75" t="str">
        <f t="shared" si="38"/>
        <v>SIM</v>
      </c>
      <c r="V254" s="73">
        <f t="shared" si="39"/>
        <v>0</v>
      </c>
      <c r="AA254" s="84" t="s">
        <v>3470</v>
      </c>
      <c r="AB254" s="84" t="s">
        <v>179</v>
      </c>
      <c r="AC254" s="84">
        <v>2924678</v>
      </c>
    </row>
    <row r="255" spans="1:29" s="73" customFormat="1">
      <c r="A255" s="83" t="str">
        <f>ID_CONTROLES!$B$2</f>
        <v>RS</v>
      </c>
      <c r="B255" s="168" t="str">
        <f>ID_CONTROLES!$C$2</f>
        <v>2°</v>
      </c>
      <c r="C255" s="172" t="str">
        <f>HLOOKUP(A255,Municipios!507:508,2,FALSE)</f>
        <v>Minas do Leão</v>
      </c>
      <c r="D255" s="170"/>
      <c r="E255" s="80">
        <v>5</v>
      </c>
      <c r="F255" s="80">
        <v>1208</v>
      </c>
      <c r="G255" s="80">
        <v>0</v>
      </c>
      <c r="H255" s="179">
        <v>764</v>
      </c>
      <c r="I255" s="78">
        <v>0</v>
      </c>
      <c r="J255" s="178">
        <f t="shared" si="31"/>
        <v>764</v>
      </c>
      <c r="K255" s="79">
        <v>0</v>
      </c>
      <c r="L255" s="79">
        <v>0</v>
      </c>
      <c r="M255" s="76">
        <f t="shared" si="32"/>
        <v>0</v>
      </c>
      <c r="N255" s="87">
        <f t="shared" si="33"/>
        <v>764</v>
      </c>
      <c r="O255" s="166">
        <f t="shared" si="34"/>
        <v>764</v>
      </c>
      <c r="P255" s="77" t="str">
        <f t="shared" si="30"/>
        <v>ERRO</v>
      </c>
      <c r="Q255" s="77">
        <f t="shared" si="35"/>
        <v>0</v>
      </c>
      <c r="R255" s="77">
        <f t="shared" si="36"/>
        <v>0</v>
      </c>
      <c r="S255" s="77">
        <f t="shared" si="37"/>
        <v>0</v>
      </c>
      <c r="T255" s="75" t="str">
        <f t="shared" si="38"/>
        <v>SIM</v>
      </c>
      <c r="V255" s="73">
        <f t="shared" si="39"/>
        <v>0</v>
      </c>
      <c r="AA255" s="84" t="s">
        <v>3470</v>
      </c>
      <c r="AB255" s="84" t="s">
        <v>189</v>
      </c>
      <c r="AC255" s="84">
        <v>2924801</v>
      </c>
    </row>
    <row r="256" spans="1:29" s="73" customFormat="1">
      <c r="A256" s="83" t="str">
        <f>ID_CONTROLES!$B$2</f>
        <v>RS</v>
      </c>
      <c r="B256" s="168" t="str">
        <f>ID_CONTROLES!$C$2</f>
        <v>2°</v>
      </c>
      <c r="C256" s="172" t="str">
        <f>HLOOKUP(A256,Municipios!509:510,2,FALSE)</f>
        <v>Miraguaí</v>
      </c>
      <c r="D256" s="170"/>
      <c r="E256" s="80">
        <v>97</v>
      </c>
      <c r="F256" s="80">
        <v>769</v>
      </c>
      <c r="G256" s="80">
        <v>0</v>
      </c>
      <c r="H256" s="179">
        <v>280</v>
      </c>
      <c r="I256" s="78">
        <v>0</v>
      </c>
      <c r="J256" s="178">
        <f t="shared" si="31"/>
        <v>280</v>
      </c>
      <c r="K256" s="79">
        <v>0</v>
      </c>
      <c r="L256" s="79">
        <v>0</v>
      </c>
      <c r="M256" s="76">
        <f t="shared" si="32"/>
        <v>0</v>
      </c>
      <c r="N256" s="87">
        <f t="shared" si="33"/>
        <v>280</v>
      </c>
      <c r="O256" s="166">
        <f t="shared" si="34"/>
        <v>280</v>
      </c>
      <c r="P256" s="77" t="str">
        <f t="shared" si="30"/>
        <v>ERRO</v>
      </c>
      <c r="Q256" s="77">
        <f t="shared" si="35"/>
        <v>0</v>
      </c>
      <c r="R256" s="77">
        <f t="shared" si="36"/>
        <v>0</v>
      </c>
      <c r="S256" s="77">
        <f t="shared" si="37"/>
        <v>0</v>
      </c>
      <c r="T256" s="75" t="str">
        <f t="shared" si="38"/>
        <v>SIM</v>
      </c>
      <c r="V256" s="73">
        <f t="shared" si="39"/>
        <v>0</v>
      </c>
      <c r="AA256" s="84" t="s">
        <v>3470</v>
      </c>
      <c r="AB256" s="84" t="s">
        <v>31</v>
      </c>
      <c r="AC256" s="84">
        <v>2925006</v>
      </c>
    </row>
    <row r="257" spans="1:29" s="73" customFormat="1">
      <c r="A257" s="83" t="str">
        <f>ID_CONTROLES!$B$2</f>
        <v>RS</v>
      </c>
      <c r="B257" s="168" t="str">
        <f>ID_CONTROLES!$C$2</f>
        <v>2°</v>
      </c>
      <c r="C257" s="172" t="str">
        <f>HLOOKUP(A257,Municipios!511:512,2,FALSE)</f>
        <v>Montauri</v>
      </c>
      <c r="D257" s="170"/>
      <c r="E257" s="80">
        <v>55</v>
      </c>
      <c r="F257" s="80">
        <v>672</v>
      </c>
      <c r="G257" s="80">
        <v>0</v>
      </c>
      <c r="H257" s="179">
        <v>224</v>
      </c>
      <c r="I257" s="78">
        <v>0</v>
      </c>
      <c r="J257" s="178">
        <f t="shared" si="31"/>
        <v>224</v>
      </c>
      <c r="K257" s="79">
        <v>0</v>
      </c>
      <c r="L257" s="79">
        <v>0</v>
      </c>
      <c r="M257" s="76">
        <f t="shared" si="32"/>
        <v>0</v>
      </c>
      <c r="N257" s="87">
        <f t="shared" si="33"/>
        <v>224</v>
      </c>
      <c r="O257" s="166">
        <f t="shared" si="34"/>
        <v>224</v>
      </c>
      <c r="P257" s="77" t="str">
        <f t="shared" si="30"/>
        <v>ERRO</v>
      </c>
      <c r="Q257" s="77">
        <f t="shared" si="35"/>
        <v>0</v>
      </c>
      <c r="R257" s="77">
        <f t="shared" si="36"/>
        <v>0</v>
      </c>
      <c r="S257" s="77">
        <f t="shared" si="37"/>
        <v>0</v>
      </c>
      <c r="T257" s="75" t="str">
        <f t="shared" si="38"/>
        <v>SIM</v>
      </c>
      <c r="V257" s="73">
        <f t="shared" si="39"/>
        <v>0</v>
      </c>
      <c r="AA257" s="84" t="s">
        <v>3470</v>
      </c>
      <c r="AB257" s="84" t="s">
        <v>208</v>
      </c>
      <c r="AC257" s="84">
        <v>2925204</v>
      </c>
    </row>
    <row r="258" spans="1:29" s="73" customFormat="1">
      <c r="A258" s="83" t="str">
        <f>ID_CONTROLES!$B$2</f>
        <v>RS</v>
      </c>
      <c r="B258" s="168" t="str">
        <f>ID_CONTROLES!$C$2</f>
        <v>2°</v>
      </c>
      <c r="C258" s="172" t="str">
        <f>HLOOKUP(A258,Municipios!513:514,2,FALSE)</f>
        <v>Monte Alegre dos Campos</v>
      </c>
      <c r="D258" s="170"/>
      <c r="E258" s="80">
        <v>64</v>
      </c>
      <c r="F258" s="80">
        <v>1562</v>
      </c>
      <c r="G258" s="80">
        <v>23</v>
      </c>
      <c r="H258" s="179">
        <v>290</v>
      </c>
      <c r="I258" s="80">
        <v>0</v>
      </c>
      <c r="J258" s="178">
        <f t="shared" si="31"/>
        <v>290</v>
      </c>
      <c r="K258" s="79">
        <v>0</v>
      </c>
      <c r="L258" s="79">
        <v>0</v>
      </c>
      <c r="M258" s="76">
        <f t="shared" si="32"/>
        <v>0</v>
      </c>
      <c r="N258" s="87">
        <f t="shared" si="33"/>
        <v>290</v>
      </c>
      <c r="O258" s="166">
        <f t="shared" si="34"/>
        <v>290</v>
      </c>
      <c r="P258" s="77" t="str">
        <f t="shared" ref="P258:P321" si="40">IF(E258&lt;=D258,0,"ERRO")</f>
        <v>ERRO</v>
      </c>
      <c r="Q258" s="77">
        <f t="shared" si="35"/>
        <v>0</v>
      </c>
      <c r="R258" s="77">
        <f t="shared" si="36"/>
        <v>0</v>
      </c>
      <c r="S258" s="77">
        <f t="shared" si="37"/>
        <v>0</v>
      </c>
      <c r="T258" s="75" t="str">
        <f t="shared" si="38"/>
        <v>SIM</v>
      </c>
      <c r="V258" s="73">
        <f t="shared" si="39"/>
        <v>0</v>
      </c>
      <c r="AA258" s="84" t="s">
        <v>3470</v>
      </c>
      <c r="AB258" s="84" t="s">
        <v>218</v>
      </c>
      <c r="AC258" s="84">
        <v>2925303</v>
      </c>
    </row>
    <row r="259" spans="1:29" s="73" customFormat="1">
      <c r="A259" s="83" t="str">
        <f>ID_CONTROLES!$B$2</f>
        <v>RS</v>
      </c>
      <c r="B259" s="168" t="str">
        <f>ID_CONTROLES!$C$2</f>
        <v>2°</v>
      </c>
      <c r="C259" s="172" t="str">
        <f>HLOOKUP(A259,Municipios!515:516,2,FALSE)</f>
        <v>Monte Belo do Sul</v>
      </c>
      <c r="D259" s="170"/>
      <c r="E259" s="80">
        <v>19</v>
      </c>
      <c r="F259" s="80">
        <v>111</v>
      </c>
      <c r="G259" s="80">
        <v>0</v>
      </c>
      <c r="H259" s="179">
        <v>22</v>
      </c>
      <c r="I259" s="78">
        <v>0</v>
      </c>
      <c r="J259" s="178">
        <f t="shared" ref="J259:J322" si="41">SUM(H259:I259)</f>
        <v>22</v>
      </c>
      <c r="K259" s="79">
        <v>0</v>
      </c>
      <c r="L259" s="79">
        <v>0</v>
      </c>
      <c r="M259" s="76">
        <f t="shared" ref="M259:M322" si="42">SUM(K259:L259)</f>
        <v>0</v>
      </c>
      <c r="N259" s="87">
        <f t="shared" ref="N259:N322" si="43">SUM(K259+J259)</f>
        <v>22</v>
      </c>
      <c r="O259" s="166">
        <f t="shared" ref="O259:O322" si="44">SUM(N259+L259)</f>
        <v>22</v>
      </c>
      <c r="P259" s="77" t="str">
        <f t="shared" si="40"/>
        <v>ERRO</v>
      </c>
      <c r="Q259" s="77">
        <f t="shared" ref="Q259:Q322" si="45">IF(H259&gt;F259,"ERRO",0)</f>
        <v>0</v>
      </c>
      <c r="R259" s="77">
        <f t="shared" ref="R259:R322" si="46">IF(I259&gt;G259,"ERRO",0)</f>
        <v>0</v>
      </c>
      <c r="S259" s="77">
        <f t="shared" ref="S259:S322" si="47">IF(H259+K259&gt;F259,"erro",0)</f>
        <v>0</v>
      </c>
      <c r="T259" s="75" t="str">
        <f t="shared" ref="T259:T322" si="48">IF(AND(P259=0,Q259=0,R259=0,S259=0),"NÃO","SIM")</f>
        <v>SIM</v>
      </c>
      <c r="V259" s="73">
        <f t="shared" ref="V259:V322" si="49">SUM(P259:Q259)</f>
        <v>0</v>
      </c>
      <c r="AA259" s="84" t="s">
        <v>3470</v>
      </c>
      <c r="AB259" s="84" t="s">
        <v>227</v>
      </c>
      <c r="AC259" s="84">
        <v>2925501</v>
      </c>
    </row>
    <row r="260" spans="1:29" s="73" customFormat="1">
      <c r="A260" s="83" t="str">
        <f>ID_CONTROLES!$B$2</f>
        <v>RS</v>
      </c>
      <c r="B260" s="168" t="str">
        <f>ID_CONTROLES!$C$2</f>
        <v>2°</v>
      </c>
      <c r="C260" s="172" t="str">
        <f>HLOOKUP(A260,Municipios!517:518,2,FALSE)</f>
        <v>Montenegro</v>
      </c>
      <c r="D260" s="170"/>
      <c r="E260" s="80">
        <v>91</v>
      </c>
      <c r="F260" s="80">
        <v>1614</v>
      </c>
      <c r="G260" s="80">
        <v>13</v>
      </c>
      <c r="H260" s="179">
        <v>302</v>
      </c>
      <c r="I260" s="80">
        <v>6</v>
      </c>
      <c r="J260" s="178">
        <f t="shared" si="41"/>
        <v>308</v>
      </c>
      <c r="K260" s="79">
        <v>0</v>
      </c>
      <c r="L260" s="79">
        <v>0</v>
      </c>
      <c r="M260" s="76">
        <f t="shared" si="42"/>
        <v>0</v>
      </c>
      <c r="N260" s="87">
        <f t="shared" si="43"/>
        <v>308</v>
      </c>
      <c r="O260" s="166">
        <f t="shared" si="44"/>
        <v>308</v>
      </c>
      <c r="P260" s="77" t="str">
        <f t="shared" si="40"/>
        <v>ERRO</v>
      </c>
      <c r="Q260" s="77">
        <f t="shared" si="45"/>
        <v>0</v>
      </c>
      <c r="R260" s="77">
        <f t="shared" si="46"/>
        <v>0</v>
      </c>
      <c r="S260" s="77">
        <f t="shared" si="47"/>
        <v>0</v>
      </c>
      <c r="T260" s="75" t="str">
        <f t="shared" si="48"/>
        <v>SIM</v>
      </c>
      <c r="V260" s="73">
        <f t="shared" si="49"/>
        <v>0</v>
      </c>
      <c r="AA260" s="84" t="s">
        <v>3470</v>
      </c>
      <c r="AB260" s="84" t="s">
        <v>236</v>
      </c>
      <c r="AC260" s="84">
        <v>2925709</v>
      </c>
    </row>
    <row r="261" spans="1:29" s="73" customFormat="1">
      <c r="A261" s="83" t="str">
        <f>ID_CONTROLES!$B$2</f>
        <v>RS</v>
      </c>
      <c r="B261" s="168" t="str">
        <f>ID_CONTROLES!$C$2</f>
        <v>2°</v>
      </c>
      <c r="C261" s="172" t="str">
        <f>HLOOKUP(A261,Municipios!519:520,2,FALSE)</f>
        <v>Mormaço</v>
      </c>
      <c r="D261" s="170"/>
      <c r="E261" s="80">
        <v>28</v>
      </c>
      <c r="F261" s="80">
        <v>312</v>
      </c>
      <c r="G261" s="80">
        <v>0</v>
      </c>
      <c r="H261" s="179">
        <v>80</v>
      </c>
      <c r="I261" s="78">
        <v>0</v>
      </c>
      <c r="J261" s="178">
        <f t="shared" si="41"/>
        <v>80</v>
      </c>
      <c r="K261" s="79">
        <v>0</v>
      </c>
      <c r="L261" s="79">
        <v>0</v>
      </c>
      <c r="M261" s="76">
        <f t="shared" si="42"/>
        <v>0</v>
      </c>
      <c r="N261" s="87">
        <f t="shared" si="43"/>
        <v>80</v>
      </c>
      <c r="O261" s="166">
        <f t="shared" si="44"/>
        <v>80</v>
      </c>
      <c r="P261" s="77" t="str">
        <f t="shared" si="40"/>
        <v>ERRO</v>
      </c>
      <c r="Q261" s="77">
        <f t="shared" si="45"/>
        <v>0</v>
      </c>
      <c r="R261" s="77">
        <f t="shared" si="46"/>
        <v>0</v>
      </c>
      <c r="S261" s="77">
        <f t="shared" si="47"/>
        <v>0</v>
      </c>
      <c r="T261" s="75" t="str">
        <f t="shared" si="48"/>
        <v>SIM</v>
      </c>
      <c r="V261" s="73">
        <f t="shared" si="49"/>
        <v>0</v>
      </c>
      <c r="AA261" s="84" t="s">
        <v>3470</v>
      </c>
      <c r="AB261" s="84" t="s">
        <v>2448</v>
      </c>
      <c r="AC261" s="84">
        <v>2925808</v>
      </c>
    </row>
    <row r="262" spans="1:29" s="73" customFormat="1">
      <c r="A262" s="83" t="str">
        <f>ID_CONTROLES!$B$2</f>
        <v>RS</v>
      </c>
      <c r="B262" s="168" t="str">
        <f>ID_CONTROLES!$C$2</f>
        <v>2°</v>
      </c>
      <c r="C262" s="172" t="str">
        <f>HLOOKUP(A262,Municipios!521:522,2,FALSE)</f>
        <v>Morrinhos do Sul</v>
      </c>
      <c r="D262" s="170"/>
      <c r="E262" s="80">
        <v>42</v>
      </c>
      <c r="F262" s="80">
        <v>443</v>
      </c>
      <c r="G262" s="80">
        <v>1</v>
      </c>
      <c r="H262" s="179">
        <v>79</v>
      </c>
      <c r="I262" s="78">
        <v>0</v>
      </c>
      <c r="J262" s="178">
        <f t="shared" si="41"/>
        <v>79</v>
      </c>
      <c r="K262" s="79">
        <v>0</v>
      </c>
      <c r="L262" s="79">
        <v>0</v>
      </c>
      <c r="M262" s="76">
        <f t="shared" si="42"/>
        <v>0</v>
      </c>
      <c r="N262" s="87">
        <f t="shared" si="43"/>
        <v>79</v>
      </c>
      <c r="O262" s="166">
        <f t="shared" si="44"/>
        <v>79</v>
      </c>
      <c r="P262" s="77" t="str">
        <f t="shared" si="40"/>
        <v>ERRO</v>
      </c>
      <c r="Q262" s="77">
        <f t="shared" si="45"/>
        <v>0</v>
      </c>
      <c r="R262" s="77">
        <f t="shared" si="46"/>
        <v>0</v>
      </c>
      <c r="S262" s="77">
        <f t="shared" si="47"/>
        <v>0</v>
      </c>
      <c r="T262" s="75" t="str">
        <f t="shared" si="48"/>
        <v>SIM</v>
      </c>
      <c r="V262" s="73">
        <f t="shared" si="49"/>
        <v>0</v>
      </c>
      <c r="AA262" s="84" t="s">
        <v>3470</v>
      </c>
      <c r="AB262" s="84" t="s">
        <v>255</v>
      </c>
      <c r="AC262" s="84">
        <v>2925931</v>
      </c>
    </row>
    <row r="263" spans="1:29" s="73" customFormat="1">
      <c r="A263" s="83" t="str">
        <f>ID_CONTROLES!$B$2</f>
        <v>RS</v>
      </c>
      <c r="B263" s="168" t="str">
        <f>ID_CONTROLES!$C$2</f>
        <v>2°</v>
      </c>
      <c r="C263" s="172" t="str">
        <f>HLOOKUP(A263,Municipios!523:524,2,FALSE)</f>
        <v>Morro Redondo</v>
      </c>
      <c r="D263" s="170"/>
      <c r="E263" s="80">
        <v>124</v>
      </c>
      <c r="F263" s="80">
        <v>2066</v>
      </c>
      <c r="G263" s="80">
        <v>0</v>
      </c>
      <c r="H263" s="179">
        <v>454</v>
      </c>
      <c r="I263" s="78">
        <v>0</v>
      </c>
      <c r="J263" s="178">
        <f t="shared" si="41"/>
        <v>454</v>
      </c>
      <c r="K263" s="78">
        <v>7</v>
      </c>
      <c r="L263" s="79">
        <v>12</v>
      </c>
      <c r="M263" s="76">
        <f t="shared" si="42"/>
        <v>19</v>
      </c>
      <c r="N263" s="87">
        <f t="shared" si="43"/>
        <v>461</v>
      </c>
      <c r="O263" s="166">
        <f t="shared" si="44"/>
        <v>473</v>
      </c>
      <c r="P263" s="77" t="str">
        <f t="shared" si="40"/>
        <v>ERRO</v>
      </c>
      <c r="Q263" s="77">
        <f t="shared" si="45"/>
        <v>0</v>
      </c>
      <c r="R263" s="77">
        <f t="shared" si="46"/>
        <v>0</v>
      </c>
      <c r="S263" s="77">
        <f t="shared" si="47"/>
        <v>0</v>
      </c>
      <c r="T263" s="75" t="str">
        <f t="shared" si="48"/>
        <v>SIM</v>
      </c>
      <c r="V263" s="73">
        <f t="shared" si="49"/>
        <v>0</v>
      </c>
      <c r="AA263" s="84" t="s">
        <v>3470</v>
      </c>
      <c r="AB263" s="84" t="s">
        <v>264</v>
      </c>
      <c r="AC263" s="84">
        <v>2926004</v>
      </c>
    </row>
    <row r="264" spans="1:29" s="73" customFormat="1">
      <c r="A264" s="83" t="str">
        <f>ID_CONTROLES!$B$2</f>
        <v>RS</v>
      </c>
      <c r="B264" s="168" t="str">
        <f>ID_CONTROLES!$C$2</f>
        <v>2°</v>
      </c>
      <c r="C264" s="172" t="str">
        <f>HLOOKUP(A264,Municipios!525:526,2,FALSE)</f>
        <v>Morro Reuter</v>
      </c>
      <c r="D264" s="170"/>
      <c r="E264" s="80">
        <v>14</v>
      </c>
      <c r="F264" s="80">
        <v>187</v>
      </c>
      <c r="G264" s="80">
        <v>0</v>
      </c>
      <c r="H264" s="179">
        <v>26</v>
      </c>
      <c r="I264" s="78">
        <v>0</v>
      </c>
      <c r="J264" s="178">
        <f t="shared" si="41"/>
        <v>26</v>
      </c>
      <c r="K264" s="79">
        <v>0</v>
      </c>
      <c r="L264" s="79">
        <v>0</v>
      </c>
      <c r="M264" s="76">
        <f t="shared" si="42"/>
        <v>0</v>
      </c>
      <c r="N264" s="87">
        <f t="shared" si="43"/>
        <v>26</v>
      </c>
      <c r="O264" s="166">
        <f t="shared" si="44"/>
        <v>26</v>
      </c>
      <c r="P264" s="77" t="str">
        <f t="shared" si="40"/>
        <v>ERRO</v>
      </c>
      <c r="Q264" s="77">
        <f t="shared" si="45"/>
        <v>0</v>
      </c>
      <c r="R264" s="77">
        <f t="shared" si="46"/>
        <v>0</v>
      </c>
      <c r="S264" s="77">
        <f t="shared" si="47"/>
        <v>0</v>
      </c>
      <c r="T264" s="75" t="str">
        <f t="shared" si="48"/>
        <v>SIM</v>
      </c>
      <c r="V264" s="73">
        <f t="shared" si="49"/>
        <v>0</v>
      </c>
      <c r="AA264" s="84" t="s">
        <v>3470</v>
      </c>
      <c r="AB264" s="84" t="s">
        <v>273</v>
      </c>
      <c r="AC264" s="84">
        <v>2926202</v>
      </c>
    </row>
    <row r="265" spans="1:29" s="73" customFormat="1">
      <c r="A265" s="83" t="str">
        <f>ID_CONTROLES!$B$2</f>
        <v>RS</v>
      </c>
      <c r="B265" s="168" t="str">
        <f>ID_CONTROLES!$C$2</f>
        <v>2°</v>
      </c>
      <c r="C265" s="172" t="str">
        <f>HLOOKUP(A265,Municipios!527:528,2,FALSE)</f>
        <v>Mostardas</v>
      </c>
      <c r="D265" s="170"/>
      <c r="E265" s="80">
        <v>83</v>
      </c>
      <c r="F265" s="80">
        <v>4832</v>
      </c>
      <c r="G265" s="80">
        <v>9</v>
      </c>
      <c r="H265" s="179">
        <v>545</v>
      </c>
      <c r="I265" s="78">
        <v>0</v>
      </c>
      <c r="J265" s="178">
        <f t="shared" si="41"/>
        <v>545</v>
      </c>
      <c r="K265" s="79">
        <v>0</v>
      </c>
      <c r="L265" s="79">
        <v>0</v>
      </c>
      <c r="M265" s="76">
        <f t="shared" si="42"/>
        <v>0</v>
      </c>
      <c r="N265" s="87">
        <f t="shared" si="43"/>
        <v>545</v>
      </c>
      <c r="O265" s="166">
        <f t="shared" si="44"/>
        <v>545</v>
      </c>
      <c r="P265" s="77" t="str">
        <f t="shared" si="40"/>
        <v>ERRO</v>
      </c>
      <c r="Q265" s="77">
        <f t="shared" si="45"/>
        <v>0</v>
      </c>
      <c r="R265" s="77">
        <f t="shared" si="46"/>
        <v>0</v>
      </c>
      <c r="S265" s="77">
        <f t="shared" si="47"/>
        <v>0</v>
      </c>
      <c r="T265" s="75" t="str">
        <f t="shared" si="48"/>
        <v>SIM</v>
      </c>
      <c r="V265" s="73">
        <f t="shared" si="49"/>
        <v>0</v>
      </c>
      <c r="AA265" s="84" t="s">
        <v>3470</v>
      </c>
      <c r="AB265" s="84" t="s">
        <v>1905</v>
      </c>
      <c r="AC265" s="84">
        <v>2926400</v>
      </c>
    </row>
    <row r="266" spans="1:29" s="73" customFormat="1">
      <c r="A266" s="83" t="str">
        <f>ID_CONTROLES!$B$2</f>
        <v>RS</v>
      </c>
      <c r="B266" s="168" t="str">
        <f>ID_CONTROLES!$C$2</f>
        <v>2°</v>
      </c>
      <c r="C266" s="172" t="str">
        <f>HLOOKUP(A266,Municipios!529:530,2,FALSE)</f>
        <v>Muçum</v>
      </c>
      <c r="D266" s="170"/>
      <c r="E266" s="80">
        <v>22</v>
      </c>
      <c r="F266" s="80">
        <v>297</v>
      </c>
      <c r="G266" s="80">
        <v>0</v>
      </c>
      <c r="H266" s="179">
        <v>37</v>
      </c>
      <c r="I266" s="78">
        <v>0</v>
      </c>
      <c r="J266" s="178">
        <f t="shared" si="41"/>
        <v>37</v>
      </c>
      <c r="K266" s="79">
        <v>0</v>
      </c>
      <c r="L266" s="79">
        <v>0</v>
      </c>
      <c r="M266" s="76">
        <f t="shared" si="42"/>
        <v>0</v>
      </c>
      <c r="N266" s="87">
        <f t="shared" si="43"/>
        <v>37</v>
      </c>
      <c r="O266" s="166">
        <f t="shared" si="44"/>
        <v>37</v>
      </c>
      <c r="P266" s="77" t="str">
        <f t="shared" si="40"/>
        <v>ERRO</v>
      </c>
      <c r="Q266" s="77">
        <f t="shared" si="45"/>
        <v>0</v>
      </c>
      <c r="R266" s="77">
        <f t="shared" si="46"/>
        <v>0</v>
      </c>
      <c r="S266" s="77">
        <f t="shared" si="47"/>
        <v>0</v>
      </c>
      <c r="T266" s="75" t="str">
        <f t="shared" si="48"/>
        <v>SIM</v>
      </c>
      <c r="V266" s="73">
        <f t="shared" si="49"/>
        <v>0</v>
      </c>
      <c r="AA266" s="84" t="s">
        <v>3470</v>
      </c>
      <c r="AB266" s="84" t="s">
        <v>290</v>
      </c>
      <c r="AC266" s="84">
        <v>2926608</v>
      </c>
    </row>
    <row r="267" spans="1:29" s="73" customFormat="1">
      <c r="A267" s="83" t="str">
        <f>ID_CONTROLES!$B$2</f>
        <v>RS</v>
      </c>
      <c r="B267" s="168" t="str">
        <f>ID_CONTROLES!$C$2</f>
        <v>2°</v>
      </c>
      <c r="C267" s="172" t="str">
        <f>HLOOKUP(A267,Municipios!531:532,2,FALSE)</f>
        <v>Muitos Capões</v>
      </c>
      <c r="D267" s="170"/>
      <c r="E267" s="80">
        <v>37</v>
      </c>
      <c r="F267" s="80">
        <v>3713</v>
      </c>
      <c r="G267" s="80">
        <v>0</v>
      </c>
      <c r="H267" s="179">
        <v>366</v>
      </c>
      <c r="I267" s="78">
        <v>0</v>
      </c>
      <c r="J267" s="178">
        <f t="shared" si="41"/>
        <v>366</v>
      </c>
      <c r="K267" s="79">
        <v>2</v>
      </c>
      <c r="L267" s="79">
        <v>0</v>
      </c>
      <c r="M267" s="76">
        <f t="shared" si="42"/>
        <v>2</v>
      </c>
      <c r="N267" s="87">
        <f t="shared" si="43"/>
        <v>368</v>
      </c>
      <c r="O267" s="166">
        <f t="shared" si="44"/>
        <v>368</v>
      </c>
      <c r="P267" s="77" t="str">
        <f t="shared" si="40"/>
        <v>ERRO</v>
      </c>
      <c r="Q267" s="77">
        <f t="shared" si="45"/>
        <v>0</v>
      </c>
      <c r="R267" s="77">
        <f t="shared" si="46"/>
        <v>0</v>
      </c>
      <c r="S267" s="77">
        <f t="shared" si="47"/>
        <v>0</v>
      </c>
      <c r="T267" s="75" t="str">
        <f t="shared" si="48"/>
        <v>SIM</v>
      </c>
      <c r="V267" s="73">
        <f t="shared" si="49"/>
        <v>0</v>
      </c>
      <c r="AA267" s="84" t="s">
        <v>3470</v>
      </c>
      <c r="AB267" s="84" t="s">
        <v>300</v>
      </c>
      <c r="AC267" s="84">
        <v>2926707</v>
      </c>
    </row>
    <row r="268" spans="1:29" s="73" customFormat="1">
      <c r="A268" s="83" t="str">
        <f>ID_CONTROLES!$B$2</f>
        <v>RS</v>
      </c>
      <c r="B268" s="168" t="str">
        <f>ID_CONTROLES!$C$2</f>
        <v>2°</v>
      </c>
      <c r="C268" s="172" t="str">
        <f>HLOOKUP(A268,Municipios!533:534,2,FALSE)</f>
        <v>Muliterno</v>
      </c>
      <c r="D268" s="170"/>
      <c r="E268" s="80">
        <v>60</v>
      </c>
      <c r="F268" s="80">
        <v>731</v>
      </c>
      <c r="G268" s="80">
        <v>0</v>
      </c>
      <c r="H268" s="179">
        <v>158</v>
      </c>
      <c r="I268" s="78">
        <v>0</v>
      </c>
      <c r="J268" s="178">
        <f t="shared" si="41"/>
        <v>158</v>
      </c>
      <c r="K268" s="78">
        <v>5</v>
      </c>
      <c r="L268" s="78">
        <v>3</v>
      </c>
      <c r="M268" s="76">
        <f t="shared" si="42"/>
        <v>8</v>
      </c>
      <c r="N268" s="87">
        <f t="shared" si="43"/>
        <v>163</v>
      </c>
      <c r="O268" s="166">
        <f t="shared" si="44"/>
        <v>166</v>
      </c>
      <c r="P268" s="77" t="str">
        <f t="shared" si="40"/>
        <v>ERRO</v>
      </c>
      <c r="Q268" s="77">
        <f t="shared" si="45"/>
        <v>0</v>
      </c>
      <c r="R268" s="77">
        <f t="shared" si="46"/>
        <v>0</v>
      </c>
      <c r="S268" s="77">
        <f t="shared" si="47"/>
        <v>0</v>
      </c>
      <c r="T268" s="75" t="str">
        <f t="shared" si="48"/>
        <v>SIM</v>
      </c>
      <c r="V268" s="73">
        <f t="shared" si="49"/>
        <v>0</v>
      </c>
      <c r="AA268" s="84" t="s">
        <v>3470</v>
      </c>
      <c r="AB268" s="84" t="s">
        <v>310</v>
      </c>
      <c r="AC268" s="84">
        <v>2926905</v>
      </c>
    </row>
    <row r="269" spans="1:29" s="73" customFormat="1">
      <c r="A269" s="83" t="str">
        <f>ID_CONTROLES!$B$2</f>
        <v>RS</v>
      </c>
      <c r="B269" s="168" t="str">
        <f>ID_CONTROLES!$C$2</f>
        <v>2°</v>
      </c>
      <c r="C269" s="172" t="str">
        <f>HLOOKUP(A269,Municipios!535:536,2,FALSE)</f>
        <v>Não-Me-Toque</v>
      </c>
      <c r="D269" s="170"/>
      <c r="E269" s="80">
        <v>97</v>
      </c>
      <c r="F269" s="80">
        <v>803</v>
      </c>
      <c r="G269" s="80">
        <v>0</v>
      </c>
      <c r="H269" s="179">
        <v>288</v>
      </c>
      <c r="I269" s="78">
        <v>0</v>
      </c>
      <c r="J269" s="178">
        <f t="shared" si="41"/>
        <v>288</v>
      </c>
      <c r="K269" s="79">
        <v>9</v>
      </c>
      <c r="L269" s="79">
        <v>0</v>
      </c>
      <c r="M269" s="76">
        <f t="shared" si="42"/>
        <v>9</v>
      </c>
      <c r="N269" s="87">
        <f t="shared" si="43"/>
        <v>297</v>
      </c>
      <c r="O269" s="166">
        <f t="shared" si="44"/>
        <v>297</v>
      </c>
      <c r="P269" s="77" t="str">
        <f t="shared" si="40"/>
        <v>ERRO</v>
      </c>
      <c r="Q269" s="77">
        <f t="shared" si="45"/>
        <v>0</v>
      </c>
      <c r="R269" s="77">
        <f t="shared" si="46"/>
        <v>0</v>
      </c>
      <c r="S269" s="77">
        <f t="shared" si="47"/>
        <v>0</v>
      </c>
      <c r="T269" s="75" t="str">
        <f t="shared" si="48"/>
        <v>SIM</v>
      </c>
      <c r="V269" s="73">
        <f t="shared" si="49"/>
        <v>0</v>
      </c>
      <c r="AA269" s="84" t="s">
        <v>3470</v>
      </c>
      <c r="AB269" s="84" t="s">
        <v>320</v>
      </c>
      <c r="AC269" s="84">
        <v>2927101</v>
      </c>
    </row>
    <row r="270" spans="1:29" s="73" customFormat="1">
      <c r="A270" s="83" t="str">
        <f>ID_CONTROLES!$B$2</f>
        <v>RS</v>
      </c>
      <c r="B270" s="168" t="str">
        <f>ID_CONTROLES!$C$2</f>
        <v>2°</v>
      </c>
      <c r="C270" s="172" t="str">
        <f>HLOOKUP(A270,Municipios!537:538,2,FALSE)</f>
        <v>Nicolau Vergueiro</v>
      </c>
      <c r="D270" s="170"/>
      <c r="E270" s="80">
        <v>17</v>
      </c>
      <c r="F270" s="80">
        <v>588</v>
      </c>
      <c r="G270" s="80">
        <v>0</v>
      </c>
      <c r="H270" s="179">
        <v>94</v>
      </c>
      <c r="I270" s="78">
        <v>0</v>
      </c>
      <c r="J270" s="178">
        <f t="shared" si="41"/>
        <v>94</v>
      </c>
      <c r="K270" s="79">
        <v>0</v>
      </c>
      <c r="L270" s="79">
        <v>7</v>
      </c>
      <c r="M270" s="76">
        <f t="shared" si="42"/>
        <v>7</v>
      </c>
      <c r="N270" s="87">
        <f t="shared" si="43"/>
        <v>94</v>
      </c>
      <c r="O270" s="166">
        <f t="shared" si="44"/>
        <v>101</v>
      </c>
      <c r="P270" s="77" t="str">
        <f t="shared" si="40"/>
        <v>ERRO</v>
      </c>
      <c r="Q270" s="77">
        <f t="shared" si="45"/>
        <v>0</v>
      </c>
      <c r="R270" s="77">
        <f t="shared" si="46"/>
        <v>0</v>
      </c>
      <c r="S270" s="77">
        <f t="shared" si="47"/>
        <v>0</v>
      </c>
      <c r="T270" s="75" t="str">
        <f t="shared" si="48"/>
        <v>SIM</v>
      </c>
      <c r="V270" s="73">
        <f t="shared" si="49"/>
        <v>0</v>
      </c>
      <c r="AA270" s="84" t="s">
        <v>3470</v>
      </c>
      <c r="AB270" s="84" t="s">
        <v>329</v>
      </c>
      <c r="AC270" s="84">
        <v>2927309</v>
      </c>
    </row>
    <row r="271" spans="1:29" s="73" customFormat="1">
      <c r="A271" s="83" t="str">
        <f>ID_CONTROLES!$B$2</f>
        <v>RS</v>
      </c>
      <c r="B271" s="168" t="str">
        <f>ID_CONTROLES!$C$2</f>
        <v>2°</v>
      </c>
      <c r="C271" s="172" t="str">
        <f>HLOOKUP(A271,Municipios!539:540,2,FALSE)</f>
        <v>Nonoai</v>
      </c>
      <c r="D271" s="170"/>
      <c r="E271" s="80">
        <v>144</v>
      </c>
      <c r="F271" s="80">
        <v>1432</v>
      </c>
      <c r="G271" s="80">
        <v>0</v>
      </c>
      <c r="H271" s="179">
        <v>380</v>
      </c>
      <c r="I271" s="78">
        <v>0</v>
      </c>
      <c r="J271" s="178">
        <f t="shared" si="41"/>
        <v>380</v>
      </c>
      <c r="K271" s="79">
        <v>13</v>
      </c>
      <c r="L271" s="79">
        <v>0</v>
      </c>
      <c r="M271" s="76">
        <f t="shared" si="42"/>
        <v>13</v>
      </c>
      <c r="N271" s="87">
        <f t="shared" si="43"/>
        <v>393</v>
      </c>
      <c r="O271" s="166">
        <f t="shared" si="44"/>
        <v>393</v>
      </c>
      <c r="P271" s="77" t="str">
        <f t="shared" si="40"/>
        <v>ERRO</v>
      </c>
      <c r="Q271" s="77">
        <f t="shared" si="45"/>
        <v>0</v>
      </c>
      <c r="R271" s="77">
        <f t="shared" si="46"/>
        <v>0</v>
      </c>
      <c r="S271" s="77">
        <f t="shared" si="47"/>
        <v>0</v>
      </c>
      <c r="T271" s="75" t="str">
        <f t="shared" si="48"/>
        <v>SIM</v>
      </c>
      <c r="V271" s="73">
        <f t="shared" si="49"/>
        <v>0</v>
      </c>
      <c r="AA271" s="84" t="s">
        <v>3470</v>
      </c>
      <c r="AB271" s="84" t="s">
        <v>339</v>
      </c>
      <c r="AC271" s="84">
        <v>2927507</v>
      </c>
    </row>
    <row r="272" spans="1:29" s="73" customFormat="1">
      <c r="A272" s="83" t="str">
        <f>ID_CONTROLES!$B$2</f>
        <v>RS</v>
      </c>
      <c r="B272" s="168" t="str">
        <f>ID_CONTROLES!$C$2</f>
        <v>2°</v>
      </c>
      <c r="C272" s="172" t="str">
        <f>HLOOKUP(A272,Municipios!541:542,2,FALSE)</f>
        <v>Nova Alvorada</v>
      </c>
      <c r="D272" s="170"/>
      <c r="E272" s="80">
        <v>33</v>
      </c>
      <c r="F272" s="80">
        <v>1069</v>
      </c>
      <c r="G272" s="80">
        <v>0</v>
      </c>
      <c r="H272" s="179">
        <v>108</v>
      </c>
      <c r="I272" s="78">
        <v>0</v>
      </c>
      <c r="J272" s="178">
        <f t="shared" si="41"/>
        <v>108</v>
      </c>
      <c r="K272" s="78">
        <v>2</v>
      </c>
      <c r="L272" s="78">
        <v>42</v>
      </c>
      <c r="M272" s="76">
        <f t="shared" si="42"/>
        <v>44</v>
      </c>
      <c r="N272" s="87">
        <f t="shared" si="43"/>
        <v>110</v>
      </c>
      <c r="O272" s="166">
        <f t="shared" si="44"/>
        <v>152</v>
      </c>
      <c r="P272" s="77" t="str">
        <f t="shared" si="40"/>
        <v>ERRO</v>
      </c>
      <c r="Q272" s="77">
        <f t="shared" si="45"/>
        <v>0</v>
      </c>
      <c r="R272" s="77">
        <f t="shared" si="46"/>
        <v>0</v>
      </c>
      <c r="S272" s="77">
        <f t="shared" si="47"/>
        <v>0</v>
      </c>
      <c r="T272" s="75" t="str">
        <f t="shared" si="48"/>
        <v>SIM</v>
      </c>
      <c r="V272" s="73">
        <f t="shared" si="49"/>
        <v>0</v>
      </c>
      <c r="AA272" s="84" t="s">
        <v>3470</v>
      </c>
      <c r="AB272" s="84" t="s">
        <v>349</v>
      </c>
      <c r="AC272" s="84">
        <v>2927705</v>
      </c>
    </row>
    <row r="273" spans="1:29" s="73" customFormat="1">
      <c r="A273" s="83" t="str">
        <f>ID_CONTROLES!$B$2</f>
        <v>RS</v>
      </c>
      <c r="B273" s="168" t="str">
        <f>ID_CONTROLES!$C$2</f>
        <v>2°</v>
      </c>
      <c r="C273" s="172" t="str">
        <f>HLOOKUP(A273,Municipios!543:544,2,FALSE)</f>
        <v>Nova Araçá</v>
      </c>
      <c r="D273" s="170"/>
      <c r="E273" s="80">
        <v>78</v>
      </c>
      <c r="F273" s="80">
        <v>1084</v>
      </c>
      <c r="G273" s="80">
        <v>0</v>
      </c>
      <c r="H273" s="179">
        <v>318</v>
      </c>
      <c r="I273" s="78">
        <v>0</v>
      </c>
      <c r="J273" s="178">
        <f t="shared" si="41"/>
        <v>318</v>
      </c>
      <c r="K273" s="79">
        <v>1</v>
      </c>
      <c r="L273" s="79">
        <v>0</v>
      </c>
      <c r="M273" s="76">
        <f t="shared" si="42"/>
        <v>1</v>
      </c>
      <c r="N273" s="87">
        <f t="shared" si="43"/>
        <v>319</v>
      </c>
      <c r="O273" s="166">
        <f t="shared" si="44"/>
        <v>319</v>
      </c>
      <c r="P273" s="77" t="str">
        <f t="shared" si="40"/>
        <v>ERRO</v>
      </c>
      <c r="Q273" s="77">
        <f t="shared" si="45"/>
        <v>0</v>
      </c>
      <c r="R273" s="77">
        <f t="shared" si="46"/>
        <v>0</v>
      </c>
      <c r="S273" s="77">
        <f t="shared" si="47"/>
        <v>0</v>
      </c>
      <c r="T273" s="75" t="str">
        <f t="shared" si="48"/>
        <v>SIM</v>
      </c>
      <c r="V273" s="73">
        <f t="shared" si="49"/>
        <v>0</v>
      </c>
      <c r="AA273" s="84" t="s">
        <v>3470</v>
      </c>
      <c r="AB273" s="84" t="s">
        <v>2544</v>
      </c>
      <c r="AC273" s="84">
        <v>2927903</v>
      </c>
    </row>
    <row r="274" spans="1:29" s="73" customFormat="1">
      <c r="A274" s="83" t="str">
        <f>ID_CONTROLES!$B$2</f>
        <v>RS</v>
      </c>
      <c r="B274" s="168" t="str">
        <f>ID_CONTROLES!$C$2</f>
        <v>2°</v>
      </c>
      <c r="C274" s="172" t="str">
        <f>HLOOKUP(A274,Municipios!545:546,2,FALSE)</f>
        <v>Nova Bassano</v>
      </c>
      <c r="D274" s="170"/>
      <c r="E274" s="80">
        <v>167</v>
      </c>
      <c r="F274" s="80">
        <v>2208</v>
      </c>
      <c r="G274" s="80">
        <v>0</v>
      </c>
      <c r="H274" s="179">
        <v>798</v>
      </c>
      <c r="I274" s="78">
        <v>0</v>
      </c>
      <c r="J274" s="178">
        <f t="shared" si="41"/>
        <v>798</v>
      </c>
      <c r="K274" s="79">
        <v>2</v>
      </c>
      <c r="L274" s="79">
        <v>0</v>
      </c>
      <c r="M274" s="76">
        <f t="shared" si="42"/>
        <v>2</v>
      </c>
      <c r="N274" s="87">
        <f t="shared" si="43"/>
        <v>800</v>
      </c>
      <c r="O274" s="166">
        <f t="shared" si="44"/>
        <v>800</v>
      </c>
      <c r="P274" s="77" t="str">
        <f t="shared" si="40"/>
        <v>ERRO</v>
      </c>
      <c r="Q274" s="77">
        <f t="shared" si="45"/>
        <v>0</v>
      </c>
      <c r="R274" s="77">
        <f t="shared" si="46"/>
        <v>0</v>
      </c>
      <c r="S274" s="77">
        <f t="shared" si="47"/>
        <v>0</v>
      </c>
      <c r="T274" s="75" t="str">
        <f t="shared" si="48"/>
        <v>SIM</v>
      </c>
      <c r="V274" s="73">
        <f t="shared" si="49"/>
        <v>0</v>
      </c>
      <c r="AA274" s="84" t="s">
        <v>3470</v>
      </c>
      <c r="AB274" s="84" t="s">
        <v>367</v>
      </c>
      <c r="AC274" s="84">
        <v>2928109</v>
      </c>
    </row>
    <row r="275" spans="1:29" s="73" customFormat="1">
      <c r="A275" s="83" t="str">
        <f>ID_CONTROLES!$B$2</f>
        <v>RS</v>
      </c>
      <c r="B275" s="168" t="str">
        <f>ID_CONTROLES!$C$2</f>
        <v>2°</v>
      </c>
      <c r="C275" s="172" t="str">
        <f>HLOOKUP(A275,Municipios!547:548,2,FALSE)</f>
        <v>Nova Boa Vista</v>
      </c>
      <c r="D275" s="170"/>
      <c r="E275" s="80">
        <v>32</v>
      </c>
      <c r="F275" s="80">
        <v>1076</v>
      </c>
      <c r="G275" s="80">
        <v>0</v>
      </c>
      <c r="H275" s="179">
        <v>72</v>
      </c>
      <c r="I275" s="78">
        <v>0</v>
      </c>
      <c r="J275" s="178">
        <f t="shared" si="41"/>
        <v>72</v>
      </c>
      <c r="K275" s="79">
        <v>6</v>
      </c>
      <c r="L275" s="79">
        <v>273</v>
      </c>
      <c r="M275" s="76">
        <f t="shared" si="42"/>
        <v>279</v>
      </c>
      <c r="N275" s="87">
        <f t="shared" si="43"/>
        <v>78</v>
      </c>
      <c r="O275" s="166">
        <f t="shared" si="44"/>
        <v>351</v>
      </c>
      <c r="P275" s="77" t="str">
        <f t="shared" si="40"/>
        <v>ERRO</v>
      </c>
      <c r="Q275" s="77">
        <f t="shared" si="45"/>
        <v>0</v>
      </c>
      <c r="R275" s="77">
        <f t="shared" si="46"/>
        <v>0</v>
      </c>
      <c r="S275" s="77">
        <f t="shared" si="47"/>
        <v>0</v>
      </c>
      <c r="T275" s="75" t="str">
        <f t="shared" si="48"/>
        <v>SIM</v>
      </c>
      <c r="V275" s="73">
        <f t="shared" si="49"/>
        <v>0</v>
      </c>
      <c r="AA275" s="84" t="s">
        <v>3470</v>
      </c>
      <c r="AB275" s="84" t="s">
        <v>2651</v>
      </c>
      <c r="AC275" s="84">
        <v>2928505</v>
      </c>
    </row>
    <row r="276" spans="1:29" s="73" customFormat="1">
      <c r="A276" s="83" t="str">
        <f>ID_CONTROLES!$B$2</f>
        <v>RS</v>
      </c>
      <c r="B276" s="168" t="str">
        <f>ID_CONTROLES!$C$2</f>
        <v>2°</v>
      </c>
      <c r="C276" s="172" t="str">
        <f>HLOOKUP(A276,Municipios!549:550,2,FALSE)</f>
        <v>Nova Bréscia</v>
      </c>
      <c r="D276" s="170"/>
      <c r="E276" s="80">
        <v>38</v>
      </c>
      <c r="F276" s="80">
        <v>1073</v>
      </c>
      <c r="G276" s="80">
        <v>0</v>
      </c>
      <c r="H276" s="179">
        <v>202</v>
      </c>
      <c r="I276" s="78">
        <v>0</v>
      </c>
      <c r="J276" s="178">
        <f t="shared" si="41"/>
        <v>202</v>
      </c>
      <c r="K276" s="79">
        <v>0</v>
      </c>
      <c r="L276" s="79">
        <v>0</v>
      </c>
      <c r="M276" s="76">
        <f t="shared" si="42"/>
        <v>0</v>
      </c>
      <c r="N276" s="87">
        <f t="shared" si="43"/>
        <v>202</v>
      </c>
      <c r="O276" s="166">
        <f t="shared" si="44"/>
        <v>202</v>
      </c>
      <c r="P276" s="77" t="str">
        <f t="shared" si="40"/>
        <v>ERRO</v>
      </c>
      <c r="Q276" s="77">
        <f t="shared" si="45"/>
        <v>0</v>
      </c>
      <c r="R276" s="77">
        <f t="shared" si="46"/>
        <v>0</v>
      </c>
      <c r="S276" s="77">
        <f t="shared" si="47"/>
        <v>0</v>
      </c>
      <c r="T276" s="75" t="str">
        <f t="shared" si="48"/>
        <v>SIM</v>
      </c>
      <c r="V276" s="73">
        <f t="shared" si="49"/>
        <v>0</v>
      </c>
      <c r="AA276" s="84" t="s">
        <v>3470</v>
      </c>
      <c r="AB276" s="84" t="s">
        <v>3795</v>
      </c>
      <c r="AC276" s="84">
        <v>2928208</v>
      </c>
    </row>
    <row r="277" spans="1:29" s="73" customFormat="1">
      <c r="A277" s="83" t="str">
        <f>ID_CONTROLES!$B$2</f>
        <v>RS</v>
      </c>
      <c r="B277" s="168" t="str">
        <f>ID_CONTROLES!$C$2</f>
        <v>2°</v>
      </c>
      <c r="C277" s="172" t="str">
        <f>HLOOKUP(A277,Municipios!551:552,2,FALSE)</f>
        <v>Nova Candelária</v>
      </c>
      <c r="D277" s="170"/>
      <c r="E277" s="80">
        <v>191</v>
      </c>
      <c r="F277" s="80">
        <v>1712</v>
      </c>
      <c r="G277" s="80">
        <v>0</v>
      </c>
      <c r="H277" s="179">
        <v>619</v>
      </c>
      <c r="I277" s="78">
        <v>0</v>
      </c>
      <c r="J277" s="178">
        <f t="shared" si="41"/>
        <v>619</v>
      </c>
      <c r="K277" s="79">
        <v>0</v>
      </c>
      <c r="L277" s="79">
        <v>0</v>
      </c>
      <c r="M277" s="76">
        <f t="shared" si="42"/>
        <v>0</v>
      </c>
      <c r="N277" s="87">
        <f t="shared" si="43"/>
        <v>619</v>
      </c>
      <c r="O277" s="166">
        <f t="shared" si="44"/>
        <v>619</v>
      </c>
      <c r="P277" s="77" t="str">
        <f t="shared" si="40"/>
        <v>ERRO</v>
      </c>
      <c r="Q277" s="77">
        <f t="shared" si="45"/>
        <v>0</v>
      </c>
      <c r="R277" s="77">
        <f t="shared" si="46"/>
        <v>0</v>
      </c>
      <c r="S277" s="77">
        <f t="shared" si="47"/>
        <v>0</v>
      </c>
      <c r="T277" s="75" t="str">
        <f t="shared" si="48"/>
        <v>SIM</v>
      </c>
      <c r="V277" s="73">
        <f t="shared" si="49"/>
        <v>0</v>
      </c>
      <c r="AA277" s="84" t="s">
        <v>3470</v>
      </c>
      <c r="AB277" s="84" t="s">
        <v>394</v>
      </c>
      <c r="AC277" s="84">
        <v>2928604</v>
      </c>
    </row>
    <row r="278" spans="1:29" s="73" customFormat="1">
      <c r="A278" s="83" t="str">
        <f>ID_CONTROLES!$B$2</f>
        <v>RS</v>
      </c>
      <c r="B278" s="168" t="str">
        <f>ID_CONTROLES!$C$2</f>
        <v>2°</v>
      </c>
      <c r="C278" s="172" t="str">
        <f>HLOOKUP(A278,Municipios!553:554,2,FALSE)</f>
        <v>Nova Esperança do Sul</v>
      </c>
      <c r="D278" s="170"/>
      <c r="E278" s="80">
        <v>18</v>
      </c>
      <c r="F278" s="80">
        <v>983</v>
      </c>
      <c r="G278" s="80">
        <v>0</v>
      </c>
      <c r="H278" s="179">
        <v>65</v>
      </c>
      <c r="I278" s="78">
        <v>0</v>
      </c>
      <c r="J278" s="178">
        <f t="shared" si="41"/>
        <v>65</v>
      </c>
      <c r="K278" s="79">
        <v>0</v>
      </c>
      <c r="L278" s="79">
        <v>0</v>
      </c>
      <c r="M278" s="76">
        <f t="shared" si="42"/>
        <v>0</v>
      </c>
      <c r="N278" s="87">
        <f t="shared" si="43"/>
        <v>65</v>
      </c>
      <c r="O278" s="166">
        <f t="shared" si="44"/>
        <v>65</v>
      </c>
      <c r="P278" s="77" t="str">
        <f t="shared" si="40"/>
        <v>ERRO</v>
      </c>
      <c r="Q278" s="77">
        <f t="shared" si="45"/>
        <v>0</v>
      </c>
      <c r="R278" s="77">
        <f t="shared" si="46"/>
        <v>0</v>
      </c>
      <c r="S278" s="77">
        <f t="shared" si="47"/>
        <v>0</v>
      </c>
      <c r="T278" s="75" t="str">
        <f t="shared" si="48"/>
        <v>SIM</v>
      </c>
      <c r="V278" s="73">
        <f t="shared" si="49"/>
        <v>0</v>
      </c>
      <c r="AA278" s="84" t="s">
        <v>3470</v>
      </c>
      <c r="AB278" s="84" t="s">
        <v>403</v>
      </c>
      <c r="AC278" s="84">
        <v>2928802</v>
      </c>
    </row>
    <row r="279" spans="1:29" s="73" customFormat="1">
      <c r="A279" s="83" t="str">
        <f>ID_CONTROLES!$B$2</f>
        <v>RS</v>
      </c>
      <c r="B279" s="168" t="str">
        <f>ID_CONTROLES!$C$2</f>
        <v>2°</v>
      </c>
      <c r="C279" s="172" t="str">
        <f>HLOOKUP(A279,Municipios!555:556,2,FALSE)</f>
        <v>Nova Hartz</v>
      </c>
      <c r="D279" s="170"/>
      <c r="E279" s="80">
        <v>3</v>
      </c>
      <c r="F279" s="80">
        <v>70</v>
      </c>
      <c r="G279" s="80">
        <v>21</v>
      </c>
      <c r="H279" s="179">
        <v>5</v>
      </c>
      <c r="I279" s="78">
        <v>0</v>
      </c>
      <c r="J279" s="178">
        <f t="shared" si="41"/>
        <v>5</v>
      </c>
      <c r="K279" s="79">
        <v>0</v>
      </c>
      <c r="L279" s="79">
        <v>0</v>
      </c>
      <c r="M279" s="76">
        <f t="shared" si="42"/>
        <v>0</v>
      </c>
      <c r="N279" s="87">
        <f t="shared" si="43"/>
        <v>5</v>
      </c>
      <c r="O279" s="166">
        <f t="shared" si="44"/>
        <v>5</v>
      </c>
      <c r="P279" s="77" t="str">
        <f t="shared" si="40"/>
        <v>ERRO</v>
      </c>
      <c r="Q279" s="77">
        <f t="shared" si="45"/>
        <v>0</v>
      </c>
      <c r="R279" s="77">
        <f t="shared" si="46"/>
        <v>0</v>
      </c>
      <c r="S279" s="77">
        <f t="shared" si="47"/>
        <v>0</v>
      </c>
      <c r="T279" s="75" t="str">
        <f t="shared" si="48"/>
        <v>SIM</v>
      </c>
      <c r="V279" s="73">
        <f t="shared" si="49"/>
        <v>0</v>
      </c>
      <c r="AA279" s="84" t="s">
        <v>3470</v>
      </c>
      <c r="AB279" s="84" t="s">
        <v>5002</v>
      </c>
      <c r="AC279" s="84">
        <v>2928950</v>
      </c>
    </row>
    <row r="280" spans="1:29" s="73" customFormat="1">
      <c r="A280" s="83" t="str">
        <f>ID_CONTROLES!$B$2</f>
        <v>RS</v>
      </c>
      <c r="B280" s="168" t="str">
        <f>ID_CONTROLES!$C$2</f>
        <v>2°</v>
      </c>
      <c r="C280" s="172" t="str">
        <f>HLOOKUP(A280,Municipios!557:558,2,FALSE)</f>
        <v>Nova Pádua</v>
      </c>
      <c r="D280" s="170"/>
      <c r="E280" s="80">
        <v>36</v>
      </c>
      <c r="F280" s="80">
        <v>246</v>
      </c>
      <c r="G280" s="80">
        <v>0</v>
      </c>
      <c r="H280" s="179">
        <v>54</v>
      </c>
      <c r="I280" s="78">
        <v>0</v>
      </c>
      <c r="J280" s="178">
        <f t="shared" si="41"/>
        <v>54</v>
      </c>
      <c r="K280" s="79">
        <v>0</v>
      </c>
      <c r="L280" s="79">
        <v>0</v>
      </c>
      <c r="M280" s="76">
        <f t="shared" si="42"/>
        <v>0</v>
      </c>
      <c r="N280" s="87">
        <f t="shared" si="43"/>
        <v>54</v>
      </c>
      <c r="O280" s="166">
        <f t="shared" si="44"/>
        <v>54</v>
      </c>
      <c r="P280" s="77" t="str">
        <f t="shared" si="40"/>
        <v>ERRO</v>
      </c>
      <c r="Q280" s="77">
        <f t="shared" si="45"/>
        <v>0</v>
      </c>
      <c r="R280" s="77">
        <f t="shared" si="46"/>
        <v>0</v>
      </c>
      <c r="S280" s="77">
        <f t="shared" si="47"/>
        <v>0</v>
      </c>
      <c r="T280" s="75" t="str">
        <f t="shared" si="48"/>
        <v>SIM</v>
      </c>
      <c r="V280" s="73">
        <f t="shared" si="49"/>
        <v>0</v>
      </c>
      <c r="AA280" s="84" t="s">
        <v>3470</v>
      </c>
      <c r="AB280" s="84" t="s">
        <v>422</v>
      </c>
      <c r="AC280" s="84">
        <v>2929008</v>
      </c>
    </row>
    <row r="281" spans="1:29" s="73" customFormat="1">
      <c r="A281" s="83" t="str">
        <f>ID_CONTROLES!$B$2</f>
        <v>RS</v>
      </c>
      <c r="B281" s="168" t="str">
        <f>ID_CONTROLES!$C$2</f>
        <v>2°</v>
      </c>
      <c r="C281" s="172" t="str">
        <f>HLOOKUP(A281,Municipios!559:560,2,FALSE)</f>
        <v>Nova Palma</v>
      </c>
      <c r="D281" s="170"/>
      <c r="E281" s="80">
        <v>4</v>
      </c>
      <c r="F281" s="80">
        <v>1088</v>
      </c>
      <c r="G281" s="80">
        <v>0</v>
      </c>
      <c r="H281" s="179">
        <v>40</v>
      </c>
      <c r="I281" s="80">
        <v>0</v>
      </c>
      <c r="J281" s="178">
        <f t="shared" si="41"/>
        <v>40</v>
      </c>
      <c r="K281" s="79">
        <v>0</v>
      </c>
      <c r="L281" s="79">
        <v>0</v>
      </c>
      <c r="M281" s="76">
        <f t="shared" si="42"/>
        <v>0</v>
      </c>
      <c r="N281" s="87">
        <f t="shared" si="43"/>
        <v>40</v>
      </c>
      <c r="O281" s="166">
        <f t="shared" si="44"/>
        <v>40</v>
      </c>
      <c r="P281" s="77" t="str">
        <f t="shared" si="40"/>
        <v>ERRO</v>
      </c>
      <c r="Q281" s="77">
        <f t="shared" si="45"/>
        <v>0</v>
      </c>
      <c r="R281" s="77">
        <f t="shared" si="46"/>
        <v>0</v>
      </c>
      <c r="S281" s="77">
        <f t="shared" si="47"/>
        <v>0</v>
      </c>
      <c r="T281" s="75" t="str">
        <f t="shared" si="48"/>
        <v>SIM</v>
      </c>
      <c r="V281" s="73">
        <f t="shared" si="49"/>
        <v>0</v>
      </c>
      <c r="AA281" s="84" t="s">
        <v>3470</v>
      </c>
      <c r="AB281" s="84" t="s">
        <v>431</v>
      </c>
      <c r="AC281" s="84">
        <v>2929206</v>
      </c>
    </row>
    <row r="282" spans="1:29" s="73" customFormat="1">
      <c r="A282" s="83" t="str">
        <f>ID_CONTROLES!$B$2</f>
        <v>RS</v>
      </c>
      <c r="B282" s="168" t="str">
        <f>ID_CONTROLES!$C$2</f>
        <v>2°</v>
      </c>
      <c r="C282" s="172" t="str">
        <f>HLOOKUP(A282,Municipios!561:562,2,FALSE)</f>
        <v>Nova Petrópolis</v>
      </c>
      <c r="D282" s="170"/>
      <c r="E282" s="80">
        <v>61</v>
      </c>
      <c r="F282" s="80">
        <v>1053</v>
      </c>
      <c r="G282" s="80">
        <v>0</v>
      </c>
      <c r="H282" s="179">
        <v>151</v>
      </c>
      <c r="I282" s="78">
        <v>0</v>
      </c>
      <c r="J282" s="178">
        <f t="shared" si="41"/>
        <v>151</v>
      </c>
      <c r="K282" s="79">
        <v>0</v>
      </c>
      <c r="L282" s="79">
        <v>0</v>
      </c>
      <c r="M282" s="76">
        <f t="shared" si="42"/>
        <v>0</v>
      </c>
      <c r="N282" s="87">
        <f t="shared" si="43"/>
        <v>151</v>
      </c>
      <c r="O282" s="166">
        <f t="shared" si="44"/>
        <v>151</v>
      </c>
      <c r="P282" s="77" t="str">
        <f t="shared" si="40"/>
        <v>ERRO</v>
      </c>
      <c r="Q282" s="77">
        <f t="shared" si="45"/>
        <v>0</v>
      </c>
      <c r="R282" s="77">
        <f t="shared" si="46"/>
        <v>0</v>
      </c>
      <c r="S282" s="77">
        <f t="shared" si="47"/>
        <v>0</v>
      </c>
      <c r="T282" s="75" t="str">
        <f t="shared" si="48"/>
        <v>SIM</v>
      </c>
      <c r="V282" s="73">
        <f t="shared" si="49"/>
        <v>0</v>
      </c>
      <c r="AA282" s="84" t="s">
        <v>3470</v>
      </c>
      <c r="AB282" s="84" t="s">
        <v>441</v>
      </c>
      <c r="AC282" s="84">
        <v>2929305</v>
      </c>
    </row>
    <row r="283" spans="1:29" s="73" customFormat="1">
      <c r="A283" s="83" t="str">
        <f>ID_CONTROLES!$B$2</f>
        <v>RS</v>
      </c>
      <c r="B283" s="168" t="str">
        <f>ID_CONTROLES!$C$2</f>
        <v>2°</v>
      </c>
      <c r="C283" s="172" t="str">
        <f>HLOOKUP(A283,Municipios!563:564,2,FALSE)</f>
        <v>Nova Prata</v>
      </c>
      <c r="D283" s="170"/>
      <c r="E283" s="80">
        <v>100</v>
      </c>
      <c r="F283" s="80">
        <v>1306</v>
      </c>
      <c r="G283" s="80">
        <v>0</v>
      </c>
      <c r="H283" s="179">
        <v>368</v>
      </c>
      <c r="I283" s="80">
        <v>0</v>
      </c>
      <c r="J283" s="178">
        <f t="shared" si="41"/>
        <v>368</v>
      </c>
      <c r="K283" s="79">
        <v>3</v>
      </c>
      <c r="L283" s="79">
        <v>0</v>
      </c>
      <c r="M283" s="76">
        <f t="shared" si="42"/>
        <v>3</v>
      </c>
      <c r="N283" s="87">
        <f t="shared" si="43"/>
        <v>371</v>
      </c>
      <c r="O283" s="166">
        <f t="shared" si="44"/>
        <v>371</v>
      </c>
      <c r="P283" s="77" t="str">
        <f t="shared" si="40"/>
        <v>ERRO</v>
      </c>
      <c r="Q283" s="77">
        <f t="shared" si="45"/>
        <v>0</v>
      </c>
      <c r="R283" s="77">
        <f t="shared" si="46"/>
        <v>0</v>
      </c>
      <c r="S283" s="77">
        <f t="shared" si="47"/>
        <v>0</v>
      </c>
      <c r="T283" s="75" t="str">
        <f t="shared" si="48"/>
        <v>SIM</v>
      </c>
      <c r="V283" s="73">
        <f t="shared" si="49"/>
        <v>0</v>
      </c>
      <c r="AA283" s="84" t="s">
        <v>3470</v>
      </c>
      <c r="AB283" s="84" t="s">
        <v>450</v>
      </c>
      <c r="AC283" s="84">
        <v>2929370</v>
      </c>
    </row>
    <row r="284" spans="1:29" s="73" customFormat="1">
      <c r="A284" s="83" t="str">
        <f>ID_CONTROLES!$B$2</f>
        <v>RS</v>
      </c>
      <c r="B284" s="168" t="str">
        <f>ID_CONTROLES!$C$2</f>
        <v>2°</v>
      </c>
      <c r="C284" s="172" t="str">
        <f>HLOOKUP(A284,Municipios!565:566,2,FALSE)</f>
        <v>Nova Ramada</v>
      </c>
      <c r="D284" s="170"/>
      <c r="E284" s="80">
        <v>60</v>
      </c>
      <c r="F284" s="80">
        <v>944</v>
      </c>
      <c r="G284" s="80">
        <v>0</v>
      </c>
      <c r="H284" s="179">
        <v>276</v>
      </c>
      <c r="I284" s="78">
        <v>0</v>
      </c>
      <c r="J284" s="178">
        <f t="shared" si="41"/>
        <v>276</v>
      </c>
      <c r="K284" s="79">
        <v>0</v>
      </c>
      <c r="L284" s="79">
        <v>0</v>
      </c>
      <c r="M284" s="76">
        <f t="shared" si="42"/>
        <v>0</v>
      </c>
      <c r="N284" s="87">
        <f t="shared" si="43"/>
        <v>276</v>
      </c>
      <c r="O284" s="166">
        <f t="shared" si="44"/>
        <v>276</v>
      </c>
      <c r="P284" s="77" t="str">
        <f t="shared" si="40"/>
        <v>ERRO</v>
      </c>
      <c r="Q284" s="77">
        <f t="shared" si="45"/>
        <v>0</v>
      </c>
      <c r="R284" s="77">
        <f t="shared" si="46"/>
        <v>0</v>
      </c>
      <c r="S284" s="77">
        <f t="shared" si="47"/>
        <v>0</v>
      </c>
      <c r="T284" s="75" t="str">
        <f t="shared" si="48"/>
        <v>SIM</v>
      </c>
      <c r="V284" s="73">
        <f t="shared" si="49"/>
        <v>0</v>
      </c>
      <c r="AA284" s="84" t="s">
        <v>3470</v>
      </c>
      <c r="AB284" s="84" t="s">
        <v>460</v>
      </c>
      <c r="AC284" s="84">
        <v>2929503</v>
      </c>
    </row>
    <row r="285" spans="1:29" s="73" customFormat="1">
      <c r="A285" s="83" t="str">
        <f>ID_CONTROLES!$B$2</f>
        <v>RS</v>
      </c>
      <c r="B285" s="168" t="str">
        <f>ID_CONTROLES!$C$2</f>
        <v>2°</v>
      </c>
      <c r="C285" s="172" t="str">
        <f>HLOOKUP(A285,Municipios!567:568,2,FALSE)</f>
        <v>Nova Roma do Sul</v>
      </c>
      <c r="D285" s="170"/>
      <c r="E285" s="80">
        <v>131</v>
      </c>
      <c r="F285" s="80">
        <v>1414</v>
      </c>
      <c r="G285" s="80">
        <v>0</v>
      </c>
      <c r="H285" s="179">
        <v>409</v>
      </c>
      <c r="I285" s="78">
        <v>0</v>
      </c>
      <c r="J285" s="178">
        <f t="shared" si="41"/>
        <v>409</v>
      </c>
      <c r="K285" s="79">
        <v>3</v>
      </c>
      <c r="L285" s="79">
        <v>0</v>
      </c>
      <c r="M285" s="76">
        <f t="shared" si="42"/>
        <v>3</v>
      </c>
      <c r="N285" s="87">
        <f t="shared" si="43"/>
        <v>412</v>
      </c>
      <c r="O285" s="166">
        <f t="shared" si="44"/>
        <v>412</v>
      </c>
      <c r="P285" s="77" t="str">
        <f t="shared" si="40"/>
        <v>ERRO</v>
      </c>
      <c r="Q285" s="77">
        <f t="shared" si="45"/>
        <v>0</v>
      </c>
      <c r="R285" s="77">
        <f t="shared" si="46"/>
        <v>0</v>
      </c>
      <c r="S285" s="77">
        <f t="shared" si="47"/>
        <v>0</v>
      </c>
      <c r="T285" s="75" t="str">
        <f t="shared" si="48"/>
        <v>SIM</v>
      </c>
      <c r="V285" s="73">
        <f t="shared" si="49"/>
        <v>0</v>
      </c>
      <c r="AA285" s="84" t="s">
        <v>3470</v>
      </c>
      <c r="AB285" s="84" t="s">
        <v>470</v>
      </c>
      <c r="AC285" s="84">
        <v>2929701</v>
      </c>
    </row>
    <row r="286" spans="1:29" s="73" customFormat="1">
      <c r="A286" s="83" t="str">
        <f>ID_CONTROLES!$B$2</f>
        <v>RS</v>
      </c>
      <c r="B286" s="168" t="str">
        <f>ID_CONTROLES!$C$2</f>
        <v>2°</v>
      </c>
      <c r="C286" s="172" t="str">
        <f>HLOOKUP(A286,Municipios!569:570,2,FALSE)</f>
        <v>Nova Santa Rita</v>
      </c>
      <c r="D286" s="170"/>
      <c r="E286" s="80">
        <v>16</v>
      </c>
      <c r="F286" s="80">
        <v>766</v>
      </c>
      <c r="G286" s="80">
        <v>2</v>
      </c>
      <c r="H286" s="179">
        <v>91</v>
      </c>
      <c r="I286" s="80">
        <v>0</v>
      </c>
      <c r="J286" s="178">
        <f t="shared" si="41"/>
        <v>91</v>
      </c>
      <c r="K286" s="79">
        <v>0</v>
      </c>
      <c r="L286" s="79">
        <v>0</v>
      </c>
      <c r="M286" s="76">
        <f t="shared" si="42"/>
        <v>0</v>
      </c>
      <c r="N286" s="87">
        <f t="shared" si="43"/>
        <v>91</v>
      </c>
      <c r="O286" s="166">
        <f t="shared" si="44"/>
        <v>91</v>
      </c>
      <c r="P286" s="77" t="str">
        <f t="shared" si="40"/>
        <v>ERRO</v>
      </c>
      <c r="Q286" s="77">
        <f t="shared" si="45"/>
        <v>0</v>
      </c>
      <c r="R286" s="77">
        <f t="shared" si="46"/>
        <v>0</v>
      </c>
      <c r="S286" s="77">
        <f t="shared" si="47"/>
        <v>0</v>
      </c>
      <c r="T286" s="75" t="str">
        <f t="shared" si="48"/>
        <v>SIM</v>
      </c>
      <c r="V286" s="73">
        <f t="shared" si="49"/>
        <v>0</v>
      </c>
      <c r="AA286" s="84" t="s">
        <v>3470</v>
      </c>
      <c r="AB286" s="84" t="s">
        <v>479</v>
      </c>
      <c r="AC286" s="84">
        <v>2929800</v>
      </c>
    </row>
    <row r="287" spans="1:29" s="73" customFormat="1">
      <c r="A287" s="83" t="str">
        <f>ID_CONTROLES!$B$2</f>
        <v>RS</v>
      </c>
      <c r="B287" s="168" t="str">
        <f>ID_CONTROLES!$C$2</f>
        <v>2°</v>
      </c>
      <c r="C287" s="172" t="str">
        <f>HLOOKUP(A287,Municipios!571:572,2,FALSE)</f>
        <v>Novo Barreiro</v>
      </c>
      <c r="D287" s="170"/>
      <c r="E287" s="80">
        <v>18</v>
      </c>
      <c r="F287" s="80">
        <v>553</v>
      </c>
      <c r="G287" s="80">
        <v>0</v>
      </c>
      <c r="H287" s="179">
        <v>44</v>
      </c>
      <c r="I287" s="78">
        <v>0</v>
      </c>
      <c r="J287" s="178">
        <f t="shared" si="41"/>
        <v>44</v>
      </c>
      <c r="K287" s="78">
        <v>0</v>
      </c>
      <c r="L287" s="79">
        <v>0</v>
      </c>
      <c r="M287" s="76">
        <f t="shared" si="42"/>
        <v>0</v>
      </c>
      <c r="N287" s="87">
        <f t="shared" si="43"/>
        <v>44</v>
      </c>
      <c r="O287" s="166">
        <f t="shared" si="44"/>
        <v>44</v>
      </c>
      <c r="P287" s="77" t="str">
        <f t="shared" si="40"/>
        <v>ERRO</v>
      </c>
      <c r="Q287" s="77">
        <f t="shared" si="45"/>
        <v>0</v>
      </c>
      <c r="R287" s="77">
        <f t="shared" si="46"/>
        <v>0</v>
      </c>
      <c r="S287" s="77">
        <f t="shared" si="47"/>
        <v>0</v>
      </c>
      <c r="T287" s="75" t="str">
        <f t="shared" si="48"/>
        <v>SIM</v>
      </c>
      <c r="V287" s="73">
        <f t="shared" si="49"/>
        <v>0</v>
      </c>
      <c r="AA287" s="84" t="s">
        <v>3470</v>
      </c>
      <c r="AB287" s="84" t="s">
        <v>489</v>
      </c>
      <c r="AC287" s="84">
        <v>2930006</v>
      </c>
    </row>
    <row r="288" spans="1:29" s="73" customFormat="1">
      <c r="A288" s="83" t="str">
        <f>ID_CONTROLES!$B$2</f>
        <v>RS</v>
      </c>
      <c r="B288" s="168" t="str">
        <f>ID_CONTROLES!$C$2</f>
        <v>2°</v>
      </c>
      <c r="C288" s="172" t="str">
        <f>HLOOKUP(A288,Municipios!573:574,2,FALSE)</f>
        <v>Novo Cabrais</v>
      </c>
      <c r="D288" s="170"/>
      <c r="E288" s="80">
        <v>8</v>
      </c>
      <c r="F288" s="80">
        <v>630</v>
      </c>
      <c r="G288" s="80">
        <v>0</v>
      </c>
      <c r="H288" s="179">
        <v>82</v>
      </c>
      <c r="I288" s="78">
        <v>0</v>
      </c>
      <c r="J288" s="178">
        <f t="shared" si="41"/>
        <v>82</v>
      </c>
      <c r="K288" s="79">
        <v>0</v>
      </c>
      <c r="L288" s="79">
        <v>0</v>
      </c>
      <c r="M288" s="76">
        <f t="shared" si="42"/>
        <v>0</v>
      </c>
      <c r="N288" s="87">
        <f t="shared" si="43"/>
        <v>82</v>
      </c>
      <c r="O288" s="166">
        <f t="shared" si="44"/>
        <v>82</v>
      </c>
      <c r="P288" s="77" t="str">
        <f t="shared" si="40"/>
        <v>ERRO</v>
      </c>
      <c r="Q288" s="77">
        <f t="shared" si="45"/>
        <v>0</v>
      </c>
      <c r="R288" s="77">
        <f t="shared" si="46"/>
        <v>0</v>
      </c>
      <c r="S288" s="77">
        <f t="shared" si="47"/>
        <v>0</v>
      </c>
      <c r="T288" s="75" t="str">
        <f t="shared" si="48"/>
        <v>SIM</v>
      </c>
      <c r="V288" s="73">
        <f t="shared" si="49"/>
        <v>0</v>
      </c>
      <c r="AA288" s="84" t="s">
        <v>3470</v>
      </c>
      <c r="AB288" s="84" t="s">
        <v>499</v>
      </c>
      <c r="AC288" s="84">
        <v>2930204</v>
      </c>
    </row>
    <row r="289" spans="1:29" s="73" customFormat="1">
      <c r="A289" s="83" t="str">
        <f>ID_CONTROLES!$B$2</f>
        <v>RS</v>
      </c>
      <c r="B289" s="168" t="str">
        <f>ID_CONTROLES!$C$2</f>
        <v>2°</v>
      </c>
      <c r="C289" s="172" t="str">
        <f>HLOOKUP(A289,Municipios!575:576,2,FALSE)</f>
        <v>Novo Hamburgo</v>
      </c>
      <c r="D289" s="170"/>
      <c r="E289" s="80">
        <v>18</v>
      </c>
      <c r="F289" s="80">
        <v>800</v>
      </c>
      <c r="G289" s="80">
        <v>0</v>
      </c>
      <c r="H289" s="179">
        <v>71</v>
      </c>
      <c r="I289" s="78">
        <v>0</v>
      </c>
      <c r="J289" s="178">
        <f t="shared" si="41"/>
        <v>71</v>
      </c>
      <c r="K289" s="79">
        <v>0</v>
      </c>
      <c r="L289" s="79">
        <v>0</v>
      </c>
      <c r="M289" s="76">
        <f t="shared" si="42"/>
        <v>0</v>
      </c>
      <c r="N289" s="87">
        <f t="shared" si="43"/>
        <v>71</v>
      </c>
      <c r="O289" s="166">
        <f t="shared" si="44"/>
        <v>71</v>
      </c>
      <c r="P289" s="77" t="str">
        <f t="shared" si="40"/>
        <v>ERRO</v>
      </c>
      <c r="Q289" s="77">
        <f t="shared" si="45"/>
        <v>0</v>
      </c>
      <c r="R289" s="77">
        <f t="shared" si="46"/>
        <v>0</v>
      </c>
      <c r="S289" s="77">
        <f t="shared" si="47"/>
        <v>0</v>
      </c>
      <c r="T289" s="75" t="str">
        <f t="shared" si="48"/>
        <v>SIM</v>
      </c>
      <c r="V289" s="73">
        <f t="shared" si="49"/>
        <v>0</v>
      </c>
      <c r="AA289" s="84" t="s">
        <v>3470</v>
      </c>
      <c r="AB289" s="84" t="s">
        <v>509</v>
      </c>
      <c r="AC289" s="84">
        <v>2930303</v>
      </c>
    </row>
    <row r="290" spans="1:29" s="73" customFormat="1">
      <c r="A290" s="83" t="str">
        <f>ID_CONTROLES!$B$2</f>
        <v>RS</v>
      </c>
      <c r="B290" s="168" t="str">
        <f>ID_CONTROLES!$C$2</f>
        <v>2°</v>
      </c>
      <c r="C290" s="172" t="str">
        <f>HLOOKUP(A290,Municipios!577:578,2,FALSE)</f>
        <v>Novo Machado</v>
      </c>
      <c r="D290" s="170"/>
      <c r="E290" s="80">
        <v>76</v>
      </c>
      <c r="F290" s="80">
        <v>917</v>
      </c>
      <c r="G290" s="80">
        <v>0</v>
      </c>
      <c r="H290" s="179">
        <v>177</v>
      </c>
      <c r="I290" s="78">
        <v>0</v>
      </c>
      <c r="J290" s="178">
        <f t="shared" si="41"/>
        <v>177</v>
      </c>
      <c r="K290" s="79">
        <v>0</v>
      </c>
      <c r="L290" s="79">
        <v>0</v>
      </c>
      <c r="M290" s="76">
        <f t="shared" si="42"/>
        <v>0</v>
      </c>
      <c r="N290" s="87">
        <f t="shared" si="43"/>
        <v>177</v>
      </c>
      <c r="O290" s="166">
        <f t="shared" si="44"/>
        <v>177</v>
      </c>
      <c r="P290" s="77" t="str">
        <f t="shared" si="40"/>
        <v>ERRO</v>
      </c>
      <c r="Q290" s="77">
        <f t="shared" si="45"/>
        <v>0</v>
      </c>
      <c r="R290" s="77">
        <f t="shared" si="46"/>
        <v>0</v>
      </c>
      <c r="S290" s="77">
        <f t="shared" si="47"/>
        <v>0</v>
      </c>
      <c r="T290" s="75" t="str">
        <f t="shared" si="48"/>
        <v>SIM</v>
      </c>
      <c r="V290" s="73">
        <f t="shared" si="49"/>
        <v>0</v>
      </c>
      <c r="AA290" s="84" t="s">
        <v>3470</v>
      </c>
      <c r="AB290" s="84" t="s">
        <v>2355</v>
      </c>
      <c r="AC290" s="84">
        <v>2930501</v>
      </c>
    </row>
    <row r="291" spans="1:29" s="73" customFormat="1">
      <c r="A291" s="83" t="str">
        <f>ID_CONTROLES!$B$2</f>
        <v>RS</v>
      </c>
      <c r="B291" s="168" t="str">
        <f>ID_CONTROLES!$C$2</f>
        <v>2°</v>
      </c>
      <c r="C291" s="172" t="str">
        <f>HLOOKUP(A291,Municipios!579:580,2,FALSE)</f>
        <v>Novo Tiradentes</v>
      </c>
      <c r="D291" s="170"/>
      <c r="E291" s="80">
        <v>78</v>
      </c>
      <c r="F291" s="80">
        <v>467</v>
      </c>
      <c r="G291" s="80">
        <v>0</v>
      </c>
      <c r="H291" s="179">
        <v>186</v>
      </c>
      <c r="I291" s="78">
        <v>0</v>
      </c>
      <c r="J291" s="178">
        <f t="shared" si="41"/>
        <v>186</v>
      </c>
      <c r="K291" s="79">
        <v>0</v>
      </c>
      <c r="L291" s="79">
        <v>0</v>
      </c>
      <c r="M291" s="76">
        <f t="shared" si="42"/>
        <v>0</v>
      </c>
      <c r="N291" s="87">
        <f t="shared" si="43"/>
        <v>186</v>
      </c>
      <c r="O291" s="166">
        <f t="shared" si="44"/>
        <v>186</v>
      </c>
      <c r="P291" s="77" t="str">
        <f t="shared" si="40"/>
        <v>ERRO</v>
      </c>
      <c r="Q291" s="77">
        <f t="shared" si="45"/>
        <v>0</v>
      </c>
      <c r="R291" s="77">
        <f t="shared" si="46"/>
        <v>0</v>
      </c>
      <c r="S291" s="77">
        <f t="shared" si="47"/>
        <v>0</v>
      </c>
      <c r="T291" s="75" t="str">
        <f t="shared" si="48"/>
        <v>SIM</v>
      </c>
      <c r="V291" s="73">
        <f t="shared" si="49"/>
        <v>0</v>
      </c>
      <c r="AA291" s="84" t="s">
        <v>3470</v>
      </c>
      <c r="AB291" s="84" t="s">
        <v>528</v>
      </c>
      <c r="AC291" s="84">
        <v>2930709</v>
      </c>
    </row>
    <row r="292" spans="1:29" s="73" customFormat="1">
      <c r="A292" s="83" t="str">
        <f>ID_CONTROLES!$B$2</f>
        <v>RS</v>
      </c>
      <c r="B292" s="168" t="str">
        <f>ID_CONTROLES!$C$2</f>
        <v>2°</v>
      </c>
      <c r="C292" s="172" t="str">
        <f>HLOOKUP(A292,Municipios!581:582,2,FALSE)</f>
        <v>Novo Xingu</v>
      </c>
      <c r="D292" s="170"/>
      <c r="E292" s="80">
        <v>69</v>
      </c>
      <c r="F292" s="80">
        <v>709</v>
      </c>
      <c r="G292" s="80">
        <v>0</v>
      </c>
      <c r="H292" s="179">
        <v>163</v>
      </c>
      <c r="I292" s="78">
        <v>0</v>
      </c>
      <c r="J292" s="178">
        <f t="shared" si="41"/>
        <v>163</v>
      </c>
      <c r="K292" s="79">
        <v>17</v>
      </c>
      <c r="L292" s="79">
        <v>2</v>
      </c>
      <c r="M292" s="76">
        <f t="shared" si="42"/>
        <v>19</v>
      </c>
      <c r="N292" s="87">
        <f t="shared" si="43"/>
        <v>180</v>
      </c>
      <c r="O292" s="166">
        <f t="shared" si="44"/>
        <v>182</v>
      </c>
      <c r="P292" s="77" t="str">
        <f t="shared" si="40"/>
        <v>ERRO</v>
      </c>
      <c r="Q292" s="77">
        <f t="shared" si="45"/>
        <v>0</v>
      </c>
      <c r="R292" s="77">
        <f t="shared" si="46"/>
        <v>0</v>
      </c>
      <c r="S292" s="77">
        <f t="shared" si="47"/>
        <v>0</v>
      </c>
      <c r="T292" s="75" t="str">
        <f t="shared" si="48"/>
        <v>SIM</v>
      </c>
      <c r="V292" s="73">
        <f t="shared" si="49"/>
        <v>0</v>
      </c>
      <c r="AA292" s="84" t="s">
        <v>3470</v>
      </c>
      <c r="AB292" s="84" t="s">
        <v>538</v>
      </c>
      <c r="AC292" s="84">
        <v>2930766</v>
      </c>
    </row>
    <row r="293" spans="1:29" s="73" customFormat="1">
      <c r="A293" s="83" t="str">
        <f>ID_CONTROLES!$B$2</f>
        <v>RS</v>
      </c>
      <c r="B293" s="168" t="str">
        <f>ID_CONTROLES!$C$2</f>
        <v>2°</v>
      </c>
      <c r="C293" s="172" t="str">
        <f>HLOOKUP(A293,Municipios!583:584,2,FALSE)</f>
        <v>Osório</v>
      </c>
      <c r="D293" s="170"/>
      <c r="E293" s="80">
        <v>76</v>
      </c>
      <c r="F293" s="80">
        <v>2451</v>
      </c>
      <c r="G293" s="80">
        <v>11</v>
      </c>
      <c r="H293" s="179">
        <v>259</v>
      </c>
      <c r="I293" s="80">
        <v>10</v>
      </c>
      <c r="J293" s="178">
        <f t="shared" si="41"/>
        <v>269</v>
      </c>
      <c r="K293" s="79">
        <v>0</v>
      </c>
      <c r="L293" s="79">
        <v>0</v>
      </c>
      <c r="M293" s="76">
        <f t="shared" si="42"/>
        <v>0</v>
      </c>
      <c r="N293" s="87">
        <f t="shared" si="43"/>
        <v>269</v>
      </c>
      <c r="O293" s="166">
        <f t="shared" si="44"/>
        <v>269</v>
      </c>
      <c r="P293" s="77" t="str">
        <f t="shared" si="40"/>
        <v>ERRO</v>
      </c>
      <c r="Q293" s="77">
        <f t="shared" si="45"/>
        <v>0</v>
      </c>
      <c r="R293" s="77">
        <f t="shared" si="46"/>
        <v>0</v>
      </c>
      <c r="S293" s="77">
        <f t="shared" si="47"/>
        <v>0</v>
      </c>
      <c r="T293" s="75" t="str">
        <f t="shared" si="48"/>
        <v>SIM</v>
      </c>
      <c r="V293" s="73">
        <f t="shared" si="49"/>
        <v>0</v>
      </c>
      <c r="AA293" s="84" t="s">
        <v>3470</v>
      </c>
      <c r="AB293" s="84" t="s">
        <v>547</v>
      </c>
      <c r="AC293" s="84">
        <v>2930808</v>
      </c>
    </row>
    <row r="294" spans="1:29" s="73" customFormat="1">
      <c r="A294" s="83" t="str">
        <f>ID_CONTROLES!$B$2</f>
        <v>RS</v>
      </c>
      <c r="B294" s="168" t="str">
        <f>ID_CONTROLES!$C$2</f>
        <v>2°</v>
      </c>
      <c r="C294" s="172" t="str">
        <f>HLOOKUP(A294,Municipios!585:586,2,FALSE)</f>
        <v>Paim Filho</v>
      </c>
      <c r="D294" s="170"/>
      <c r="E294" s="80">
        <v>94</v>
      </c>
      <c r="F294" s="80">
        <v>1479</v>
      </c>
      <c r="G294" s="80">
        <v>0</v>
      </c>
      <c r="H294" s="179">
        <v>351</v>
      </c>
      <c r="I294" s="78">
        <v>0</v>
      </c>
      <c r="J294" s="178">
        <f t="shared" si="41"/>
        <v>351</v>
      </c>
      <c r="K294" s="79">
        <v>1</v>
      </c>
      <c r="L294" s="79">
        <v>0</v>
      </c>
      <c r="M294" s="76">
        <f t="shared" si="42"/>
        <v>1</v>
      </c>
      <c r="N294" s="87">
        <f t="shared" si="43"/>
        <v>352</v>
      </c>
      <c r="O294" s="166">
        <f t="shared" si="44"/>
        <v>352</v>
      </c>
      <c r="P294" s="77" t="str">
        <f t="shared" si="40"/>
        <v>ERRO</v>
      </c>
      <c r="Q294" s="77">
        <f t="shared" si="45"/>
        <v>0</v>
      </c>
      <c r="R294" s="77">
        <f t="shared" si="46"/>
        <v>0</v>
      </c>
      <c r="S294" s="77">
        <f t="shared" si="47"/>
        <v>0</v>
      </c>
      <c r="T294" s="75" t="str">
        <f t="shared" si="48"/>
        <v>SIM</v>
      </c>
      <c r="V294" s="73">
        <f t="shared" si="49"/>
        <v>0</v>
      </c>
      <c r="AA294" s="84" t="s">
        <v>3470</v>
      </c>
      <c r="AB294" s="84" t="s">
        <v>556</v>
      </c>
      <c r="AC294" s="84">
        <v>2931004</v>
      </c>
    </row>
    <row r="295" spans="1:29" s="73" customFormat="1">
      <c r="A295" s="83" t="str">
        <f>ID_CONTROLES!$B$2</f>
        <v>RS</v>
      </c>
      <c r="B295" s="168" t="str">
        <f>ID_CONTROLES!$C$2</f>
        <v>2°</v>
      </c>
      <c r="C295" s="172" t="str">
        <f>HLOOKUP(A295,Municipios!587:588,2,FALSE)</f>
        <v>Palmares do Sul</v>
      </c>
      <c r="D295" s="170"/>
      <c r="E295" s="80">
        <v>54</v>
      </c>
      <c r="F295" s="80">
        <v>4249</v>
      </c>
      <c r="G295" s="80">
        <v>3</v>
      </c>
      <c r="H295" s="179">
        <v>599</v>
      </c>
      <c r="I295" s="78">
        <v>0</v>
      </c>
      <c r="J295" s="178">
        <f t="shared" si="41"/>
        <v>599</v>
      </c>
      <c r="K295" s="79">
        <v>0</v>
      </c>
      <c r="L295" s="79">
        <v>17</v>
      </c>
      <c r="M295" s="76">
        <f t="shared" si="42"/>
        <v>17</v>
      </c>
      <c r="N295" s="87">
        <f t="shared" si="43"/>
        <v>599</v>
      </c>
      <c r="O295" s="166">
        <f t="shared" si="44"/>
        <v>616</v>
      </c>
      <c r="P295" s="77" t="str">
        <f t="shared" si="40"/>
        <v>ERRO</v>
      </c>
      <c r="Q295" s="77">
        <f t="shared" si="45"/>
        <v>0</v>
      </c>
      <c r="R295" s="77">
        <f t="shared" si="46"/>
        <v>0</v>
      </c>
      <c r="S295" s="77">
        <f t="shared" si="47"/>
        <v>0</v>
      </c>
      <c r="T295" s="75" t="str">
        <f t="shared" si="48"/>
        <v>SIM</v>
      </c>
      <c r="V295" s="73">
        <f t="shared" si="49"/>
        <v>0</v>
      </c>
      <c r="AA295" s="84" t="s">
        <v>3470</v>
      </c>
      <c r="AB295" s="84" t="s">
        <v>566</v>
      </c>
      <c r="AC295" s="84">
        <v>2931103</v>
      </c>
    </row>
    <row r="296" spans="1:29" s="73" customFormat="1">
      <c r="A296" s="83" t="str">
        <f>ID_CONTROLES!$B$2</f>
        <v>RS</v>
      </c>
      <c r="B296" s="168" t="str">
        <f>ID_CONTROLES!$C$2</f>
        <v>2°</v>
      </c>
      <c r="C296" s="172" t="str">
        <f>HLOOKUP(A296,Municipios!589:590,2,FALSE)</f>
        <v>Palmeira das Missões</v>
      </c>
      <c r="D296" s="170"/>
      <c r="E296" s="80">
        <v>86</v>
      </c>
      <c r="F296" s="80">
        <v>2242</v>
      </c>
      <c r="G296" s="80">
        <v>12</v>
      </c>
      <c r="H296" s="179">
        <v>319</v>
      </c>
      <c r="I296" s="78">
        <v>2</v>
      </c>
      <c r="J296" s="178">
        <f t="shared" si="41"/>
        <v>321</v>
      </c>
      <c r="K296" s="78">
        <v>16</v>
      </c>
      <c r="L296" s="78">
        <v>19</v>
      </c>
      <c r="M296" s="76">
        <f t="shared" si="42"/>
        <v>35</v>
      </c>
      <c r="N296" s="87">
        <f t="shared" si="43"/>
        <v>337</v>
      </c>
      <c r="O296" s="166">
        <f t="shared" si="44"/>
        <v>356</v>
      </c>
      <c r="P296" s="77" t="str">
        <f t="shared" si="40"/>
        <v>ERRO</v>
      </c>
      <c r="Q296" s="77">
        <f t="shared" si="45"/>
        <v>0</v>
      </c>
      <c r="R296" s="77">
        <f t="shared" si="46"/>
        <v>0</v>
      </c>
      <c r="S296" s="77">
        <f t="shared" si="47"/>
        <v>0</v>
      </c>
      <c r="T296" s="75" t="str">
        <f t="shared" si="48"/>
        <v>SIM</v>
      </c>
      <c r="V296" s="73">
        <f t="shared" si="49"/>
        <v>0</v>
      </c>
      <c r="AA296" s="84" t="s">
        <v>3470</v>
      </c>
      <c r="AB296" s="84" t="s">
        <v>574</v>
      </c>
      <c r="AC296" s="84">
        <v>2931301</v>
      </c>
    </row>
    <row r="297" spans="1:29" s="73" customFormat="1">
      <c r="A297" s="83" t="str">
        <f>ID_CONTROLES!$B$2</f>
        <v>RS</v>
      </c>
      <c r="B297" s="168" t="str">
        <f>ID_CONTROLES!$C$2</f>
        <v>2°</v>
      </c>
      <c r="C297" s="172" t="str">
        <f>HLOOKUP(A297,Municipios!591:592,2,FALSE)</f>
        <v>Palmitinho</v>
      </c>
      <c r="D297" s="170"/>
      <c r="E297" s="80">
        <v>208</v>
      </c>
      <c r="F297" s="80">
        <v>1912</v>
      </c>
      <c r="G297" s="80">
        <v>0</v>
      </c>
      <c r="H297" s="179">
        <v>492</v>
      </c>
      <c r="I297" s="78">
        <v>0</v>
      </c>
      <c r="J297" s="178">
        <f t="shared" si="41"/>
        <v>492</v>
      </c>
      <c r="K297" s="79">
        <v>8</v>
      </c>
      <c r="L297" s="79">
        <v>45</v>
      </c>
      <c r="M297" s="76">
        <f t="shared" si="42"/>
        <v>53</v>
      </c>
      <c r="N297" s="87">
        <f t="shared" si="43"/>
        <v>500</v>
      </c>
      <c r="O297" s="166">
        <f t="shared" si="44"/>
        <v>545</v>
      </c>
      <c r="P297" s="77" t="str">
        <f t="shared" si="40"/>
        <v>ERRO</v>
      </c>
      <c r="Q297" s="77">
        <f t="shared" si="45"/>
        <v>0</v>
      </c>
      <c r="R297" s="77">
        <f t="shared" si="46"/>
        <v>0</v>
      </c>
      <c r="S297" s="77">
        <f t="shared" si="47"/>
        <v>0</v>
      </c>
      <c r="T297" s="75" t="str">
        <f t="shared" si="48"/>
        <v>SIM</v>
      </c>
      <c r="V297" s="73">
        <f t="shared" si="49"/>
        <v>0</v>
      </c>
      <c r="AA297" s="84" t="s">
        <v>3470</v>
      </c>
      <c r="AB297" s="84" t="s">
        <v>583</v>
      </c>
      <c r="AC297" s="84">
        <v>2931400</v>
      </c>
    </row>
    <row r="298" spans="1:29" s="73" customFormat="1">
      <c r="A298" s="83" t="str">
        <f>ID_CONTROLES!$B$2</f>
        <v>RS</v>
      </c>
      <c r="B298" s="168" t="str">
        <f>ID_CONTROLES!$C$2</f>
        <v>2°</v>
      </c>
      <c r="C298" s="172" t="str">
        <f>HLOOKUP(A298,Municipios!593:594,2,FALSE)</f>
        <v>Panambi</v>
      </c>
      <c r="D298" s="170"/>
      <c r="E298" s="80">
        <v>183</v>
      </c>
      <c r="F298" s="80">
        <v>2950</v>
      </c>
      <c r="G298" s="80">
        <v>0</v>
      </c>
      <c r="H298" s="179">
        <v>434</v>
      </c>
      <c r="I298" s="78">
        <v>0</v>
      </c>
      <c r="J298" s="178">
        <f t="shared" si="41"/>
        <v>434</v>
      </c>
      <c r="K298" s="79">
        <v>22</v>
      </c>
      <c r="L298" s="79">
        <v>1</v>
      </c>
      <c r="M298" s="76">
        <f t="shared" si="42"/>
        <v>23</v>
      </c>
      <c r="N298" s="87">
        <f t="shared" si="43"/>
        <v>456</v>
      </c>
      <c r="O298" s="166">
        <f t="shared" si="44"/>
        <v>457</v>
      </c>
      <c r="P298" s="77" t="str">
        <f t="shared" si="40"/>
        <v>ERRO</v>
      </c>
      <c r="Q298" s="77">
        <f t="shared" si="45"/>
        <v>0</v>
      </c>
      <c r="R298" s="77">
        <f t="shared" si="46"/>
        <v>0</v>
      </c>
      <c r="S298" s="77">
        <f t="shared" si="47"/>
        <v>0</v>
      </c>
      <c r="T298" s="75" t="str">
        <f t="shared" si="48"/>
        <v>SIM</v>
      </c>
      <c r="V298" s="73">
        <f t="shared" si="49"/>
        <v>0</v>
      </c>
      <c r="AA298" s="84" t="s">
        <v>3470</v>
      </c>
      <c r="AB298" s="84" t="s">
        <v>593</v>
      </c>
      <c r="AC298" s="84">
        <v>2931608</v>
      </c>
    </row>
    <row r="299" spans="1:29" s="73" customFormat="1">
      <c r="A299" s="83" t="str">
        <f>ID_CONTROLES!$B$2</f>
        <v>RS</v>
      </c>
      <c r="B299" s="168" t="str">
        <f>ID_CONTROLES!$C$2</f>
        <v>2°</v>
      </c>
      <c r="C299" s="172" t="str">
        <f>HLOOKUP(A299,Municipios!595:596,2,FALSE)</f>
        <v>Pantano Grande</v>
      </c>
      <c r="D299" s="170"/>
      <c r="E299" s="80">
        <v>32</v>
      </c>
      <c r="F299" s="80">
        <v>2246</v>
      </c>
      <c r="G299" s="80">
        <v>161</v>
      </c>
      <c r="H299" s="179">
        <v>830</v>
      </c>
      <c r="I299" s="80">
        <v>81</v>
      </c>
      <c r="J299" s="178">
        <f t="shared" si="41"/>
        <v>911</v>
      </c>
      <c r="K299" s="79">
        <v>0</v>
      </c>
      <c r="L299" s="79">
        <v>0</v>
      </c>
      <c r="M299" s="76">
        <f t="shared" si="42"/>
        <v>0</v>
      </c>
      <c r="N299" s="87">
        <f t="shared" si="43"/>
        <v>911</v>
      </c>
      <c r="O299" s="166">
        <f t="shared" si="44"/>
        <v>911</v>
      </c>
      <c r="P299" s="77" t="str">
        <f t="shared" si="40"/>
        <v>ERRO</v>
      </c>
      <c r="Q299" s="77">
        <f t="shared" si="45"/>
        <v>0</v>
      </c>
      <c r="R299" s="77">
        <f t="shared" si="46"/>
        <v>0</v>
      </c>
      <c r="S299" s="77">
        <f t="shared" si="47"/>
        <v>0</v>
      </c>
      <c r="T299" s="75" t="str">
        <f t="shared" si="48"/>
        <v>SIM</v>
      </c>
      <c r="V299" s="73">
        <f t="shared" si="49"/>
        <v>0</v>
      </c>
      <c r="AA299" s="84" t="s">
        <v>3470</v>
      </c>
      <c r="AB299" s="84" t="s">
        <v>602</v>
      </c>
      <c r="AC299" s="84">
        <v>2931806</v>
      </c>
    </row>
    <row r="300" spans="1:29" s="73" customFormat="1">
      <c r="A300" s="83" t="str">
        <f>ID_CONTROLES!$B$2</f>
        <v>RS</v>
      </c>
      <c r="B300" s="168" t="str">
        <f>ID_CONTROLES!$C$2</f>
        <v>2°</v>
      </c>
      <c r="C300" s="172" t="str">
        <f>HLOOKUP(A300,Municipios!597:598,2,FALSE)</f>
        <v>Paraí</v>
      </c>
      <c r="D300" s="170"/>
      <c r="E300" s="80">
        <v>71</v>
      </c>
      <c r="F300" s="80">
        <v>1404</v>
      </c>
      <c r="G300" s="80">
        <v>0</v>
      </c>
      <c r="H300" s="179">
        <v>284</v>
      </c>
      <c r="I300" s="78">
        <v>0</v>
      </c>
      <c r="J300" s="178">
        <f t="shared" si="41"/>
        <v>284</v>
      </c>
      <c r="K300" s="79">
        <v>2</v>
      </c>
      <c r="L300" s="79">
        <v>0</v>
      </c>
      <c r="M300" s="76">
        <f t="shared" si="42"/>
        <v>2</v>
      </c>
      <c r="N300" s="87">
        <f t="shared" si="43"/>
        <v>286</v>
      </c>
      <c r="O300" s="166">
        <f t="shared" si="44"/>
        <v>286</v>
      </c>
      <c r="P300" s="77" t="str">
        <f t="shared" si="40"/>
        <v>ERRO</v>
      </c>
      <c r="Q300" s="77">
        <f t="shared" si="45"/>
        <v>0</v>
      </c>
      <c r="R300" s="77">
        <f t="shared" si="46"/>
        <v>0</v>
      </c>
      <c r="S300" s="77">
        <f t="shared" si="47"/>
        <v>0</v>
      </c>
      <c r="T300" s="75" t="str">
        <f t="shared" si="48"/>
        <v>SIM</v>
      </c>
      <c r="V300" s="73">
        <f t="shared" si="49"/>
        <v>0</v>
      </c>
      <c r="AA300" s="84" t="s">
        <v>3470</v>
      </c>
      <c r="AB300" s="84" t="s">
        <v>610</v>
      </c>
      <c r="AC300" s="84">
        <v>2932002</v>
      </c>
    </row>
    <row r="301" spans="1:29" s="73" customFormat="1">
      <c r="A301" s="83" t="str">
        <f>ID_CONTROLES!$B$2</f>
        <v>RS</v>
      </c>
      <c r="B301" s="168" t="str">
        <f>ID_CONTROLES!$C$2</f>
        <v>2°</v>
      </c>
      <c r="C301" s="172" t="str">
        <f>HLOOKUP(A301,Municipios!599:600,2,FALSE)</f>
        <v>Paraíso do Sul</v>
      </c>
      <c r="D301" s="170"/>
      <c r="E301" s="80">
        <v>12</v>
      </c>
      <c r="F301" s="80">
        <v>178</v>
      </c>
      <c r="G301" s="80">
        <v>0</v>
      </c>
      <c r="H301" s="179">
        <v>93</v>
      </c>
      <c r="I301" s="78">
        <v>0</v>
      </c>
      <c r="J301" s="178">
        <f t="shared" si="41"/>
        <v>93</v>
      </c>
      <c r="K301" s="79">
        <v>0</v>
      </c>
      <c r="L301" s="79">
        <v>0</v>
      </c>
      <c r="M301" s="76">
        <f t="shared" si="42"/>
        <v>0</v>
      </c>
      <c r="N301" s="87">
        <f t="shared" si="43"/>
        <v>93</v>
      </c>
      <c r="O301" s="166">
        <f t="shared" si="44"/>
        <v>93</v>
      </c>
      <c r="P301" s="77" t="str">
        <f t="shared" si="40"/>
        <v>ERRO</v>
      </c>
      <c r="Q301" s="77">
        <f t="shared" si="45"/>
        <v>0</v>
      </c>
      <c r="R301" s="77">
        <f t="shared" si="46"/>
        <v>0</v>
      </c>
      <c r="S301" s="77">
        <f t="shared" si="47"/>
        <v>0</v>
      </c>
      <c r="T301" s="75" t="str">
        <f t="shared" si="48"/>
        <v>SIM</v>
      </c>
      <c r="V301" s="73">
        <f t="shared" si="49"/>
        <v>0</v>
      </c>
      <c r="AA301" s="84" t="s">
        <v>3470</v>
      </c>
      <c r="AB301" s="84" t="s">
        <v>620</v>
      </c>
      <c r="AC301" s="84">
        <v>2932200</v>
      </c>
    </row>
    <row r="302" spans="1:29" s="73" customFormat="1">
      <c r="A302" s="83" t="str">
        <f>ID_CONTROLES!$B$2</f>
        <v>RS</v>
      </c>
      <c r="B302" s="168" t="str">
        <f>ID_CONTROLES!$C$2</f>
        <v>2°</v>
      </c>
      <c r="C302" s="172" t="str">
        <f>HLOOKUP(A302,Municipios!601:602,2,FALSE)</f>
        <v>Pareci Novo</v>
      </c>
      <c r="D302" s="170"/>
      <c r="E302" s="80">
        <v>7</v>
      </c>
      <c r="F302" s="80">
        <v>131</v>
      </c>
      <c r="G302" s="80">
        <v>0</v>
      </c>
      <c r="H302" s="179">
        <v>34</v>
      </c>
      <c r="I302" s="78">
        <v>0</v>
      </c>
      <c r="J302" s="178">
        <f t="shared" si="41"/>
        <v>34</v>
      </c>
      <c r="K302" s="79">
        <v>0</v>
      </c>
      <c r="L302" s="79">
        <v>0</v>
      </c>
      <c r="M302" s="76">
        <f t="shared" si="42"/>
        <v>0</v>
      </c>
      <c r="N302" s="87">
        <f t="shared" si="43"/>
        <v>34</v>
      </c>
      <c r="O302" s="166">
        <f t="shared" si="44"/>
        <v>34</v>
      </c>
      <c r="P302" s="77" t="str">
        <f t="shared" si="40"/>
        <v>ERRO</v>
      </c>
      <c r="Q302" s="77">
        <f t="shared" si="45"/>
        <v>0</v>
      </c>
      <c r="R302" s="77">
        <f t="shared" si="46"/>
        <v>0</v>
      </c>
      <c r="S302" s="77">
        <f t="shared" si="47"/>
        <v>0</v>
      </c>
      <c r="T302" s="75" t="str">
        <f t="shared" si="48"/>
        <v>SIM</v>
      </c>
      <c r="V302" s="73">
        <f t="shared" si="49"/>
        <v>0</v>
      </c>
      <c r="AA302" s="84" t="s">
        <v>3470</v>
      </c>
      <c r="AB302" s="84" t="s">
        <v>629</v>
      </c>
      <c r="AC302" s="84">
        <v>2932408</v>
      </c>
    </row>
    <row r="303" spans="1:29" s="73" customFormat="1">
      <c r="A303" s="83" t="str">
        <f>ID_CONTROLES!$B$2</f>
        <v>RS</v>
      </c>
      <c r="B303" s="168" t="str">
        <f>ID_CONTROLES!$C$2</f>
        <v>2°</v>
      </c>
      <c r="C303" s="172" t="str">
        <f>HLOOKUP(A303,Municipios!603:604,2,FALSE)</f>
        <v>Parobé</v>
      </c>
      <c r="D303" s="170"/>
      <c r="E303" s="80">
        <v>17</v>
      </c>
      <c r="F303" s="80">
        <v>503</v>
      </c>
      <c r="G303" s="80">
        <v>30</v>
      </c>
      <c r="H303" s="179">
        <v>79</v>
      </c>
      <c r="I303" s="78">
        <v>0</v>
      </c>
      <c r="J303" s="178">
        <f t="shared" si="41"/>
        <v>79</v>
      </c>
      <c r="K303" s="79">
        <v>0</v>
      </c>
      <c r="L303" s="79">
        <v>0</v>
      </c>
      <c r="M303" s="76">
        <f t="shared" si="42"/>
        <v>0</v>
      </c>
      <c r="N303" s="87">
        <f t="shared" si="43"/>
        <v>79</v>
      </c>
      <c r="O303" s="166">
        <f t="shared" si="44"/>
        <v>79</v>
      </c>
      <c r="P303" s="77" t="str">
        <f t="shared" si="40"/>
        <v>ERRO</v>
      </c>
      <c r="Q303" s="77">
        <f t="shared" si="45"/>
        <v>0</v>
      </c>
      <c r="R303" s="77">
        <f t="shared" si="46"/>
        <v>0</v>
      </c>
      <c r="S303" s="77">
        <f t="shared" si="47"/>
        <v>0</v>
      </c>
      <c r="T303" s="75" t="str">
        <f t="shared" si="48"/>
        <v>SIM</v>
      </c>
      <c r="V303" s="73">
        <f t="shared" si="49"/>
        <v>0</v>
      </c>
      <c r="AA303" s="84" t="s">
        <v>3470</v>
      </c>
      <c r="AB303" s="84" t="s">
        <v>637</v>
      </c>
      <c r="AC303" s="84">
        <v>2932507</v>
      </c>
    </row>
    <row r="304" spans="1:29" s="73" customFormat="1">
      <c r="A304" s="83" t="str">
        <f>ID_CONTROLES!$B$2</f>
        <v>RS</v>
      </c>
      <c r="B304" s="168" t="str">
        <f>ID_CONTROLES!$C$2</f>
        <v>2°</v>
      </c>
      <c r="C304" s="172" t="str">
        <f>HLOOKUP(A304,Municipios!605:606,2,FALSE)</f>
        <v>Passa Sete</v>
      </c>
      <c r="D304" s="170"/>
      <c r="E304" s="80">
        <v>4</v>
      </c>
      <c r="F304" s="80">
        <v>405</v>
      </c>
      <c r="G304" s="80">
        <v>0</v>
      </c>
      <c r="H304" s="179">
        <v>33</v>
      </c>
      <c r="I304" s="78">
        <v>0</v>
      </c>
      <c r="J304" s="178">
        <f t="shared" si="41"/>
        <v>33</v>
      </c>
      <c r="K304" s="79">
        <v>0</v>
      </c>
      <c r="L304" s="79">
        <v>0</v>
      </c>
      <c r="M304" s="76">
        <f t="shared" si="42"/>
        <v>0</v>
      </c>
      <c r="N304" s="87">
        <f t="shared" si="43"/>
        <v>33</v>
      </c>
      <c r="O304" s="166">
        <f t="shared" si="44"/>
        <v>33</v>
      </c>
      <c r="P304" s="77" t="str">
        <f t="shared" si="40"/>
        <v>ERRO</v>
      </c>
      <c r="Q304" s="77">
        <f t="shared" si="45"/>
        <v>0</v>
      </c>
      <c r="R304" s="77">
        <f t="shared" si="46"/>
        <v>0</v>
      </c>
      <c r="S304" s="77">
        <f t="shared" si="47"/>
        <v>0</v>
      </c>
      <c r="T304" s="75" t="str">
        <f t="shared" si="48"/>
        <v>SIM</v>
      </c>
      <c r="V304" s="73">
        <f t="shared" si="49"/>
        <v>0</v>
      </c>
      <c r="AA304" s="84" t="s">
        <v>3470</v>
      </c>
      <c r="AB304" s="84" t="s">
        <v>645</v>
      </c>
      <c r="AC304" s="84">
        <v>2932705</v>
      </c>
    </row>
    <row r="305" spans="1:29" s="73" customFormat="1">
      <c r="A305" s="83" t="str">
        <f>ID_CONTROLES!$B$2</f>
        <v>RS</v>
      </c>
      <c r="B305" s="168" t="str">
        <f>ID_CONTROLES!$C$2</f>
        <v>2°</v>
      </c>
      <c r="C305" s="172" t="str">
        <f>HLOOKUP(A305,Municipios!607:608,2,FALSE)</f>
        <v>Passo do Sobrado</v>
      </c>
      <c r="D305" s="170"/>
      <c r="E305" s="80">
        <v>52</v>
      </c>
      <c r="F305" s="80">
        <v>1637</v>
      </c>
      <c r="G305" s="80">
        <v>203</v>
      </c>
      <c r="H305" s="179">
        <v>267</v>
      </c>
      <c r="I305" s="78">
        <v>0</v>
      </c>
      <c r="J305" s="178">
        <f t="shared" si="41"/>
        <v>267</v>
      </c>
      <c r="K305" s="79">
        <v>0</v>
      </c>
      <c r="L305" s="79">
        <v>0</v>
      </c>
      <c r="M305" s="76">
        <f t="shared" si="42"/>
        <v>0</v>
      </c>
      <c r="N305" s="87">
        <f t="shared" si="43"/>
        <v>267</v>
      </c>
      <c r="O305" s="166">
        <f t="shared" si="44"/>
        <v>267</v>
      </c>
      <c r="P305" s="77" t="str">
        <f t="shared" si="40"/>
        <v>ERRO</v>
      </c>
      <c r="Q305" s="77">
        <f t="shared" si="45"/>
        <v>0</v>
      </c>
      <c r="R305" s="77">
        <f t="shared" si="46"/>
        <v>0</v>
      </c>
      <c r="S305" s="77">
        <f t="shared" si="47"/>
        <v>0</v>
      </c>
      <c r="T305" s="75" t="str">
        <f t="shared" si="48"/>
        <v>SIM</v>
      </c>
      <c r="V305" s="73">
        <f t="shared" si="49"/>
        <v>0</v>
      </c>
      <c r="AA305" s="84" t="s">
        <v>3470</v>
      </c>
      <c r="AB305" s="84" t="s">
        <v>5410</v>
      </c>
      <c r="AC305" s="84">
        <v>2932903</v>
      </c>
    </row>
    <row r="306" spans="1:29" s="73" customFormat="1">
      <c r="A306" s="83" t="str">
        <f>ID_CONTROLES!$B$2</f>
        <v>RS</v>
      </c>
      <c r="B306" s="168" t="str">
        <f>ID_CONTROLES!$C$2</f>
        <v>2°</v>
      </c>
      <c r="C306" s="172" t="str">
        <f>HLOOKUP(A306,Municipios!609:610,2,FALSE)</f>
        <v>Passo Fundo</v>
      </c>
      <c r="D306" s="170"/>
      <c r="E306" s="80">
        <v>55</v>
      </c>
      <c r="F306" s="80">
        <v>1465</v>
      </c>
      <c r="G306" s="80">
        <v>28</v>
      </c>
      <c r="H306" s="179">
        <v>475</v>
      </c>
      <c r="I306" s="78">
        <v>0</v>
      </c>
      <c r="J306" s="178">
        <f t="shared" si="41"/>
        <v>475</v>
      </c>
      <c r="K306" s="79">
        <v>1</v>
      </c>
      <c r="L306" s="79">
        <v>7</v>
      </c>
      <c r="M306" s="76">
        <f t="shared" si="42"/>
        <v>8</v>
      </c>
      <c r="N306" s="87">
        <f t="shared" si="43"/>
        <v>476</v>
      </c>
      <c r="O306" s="166">
        <f t="shared" si="44"/>
        <v>483</v>
      </c>
      <c r="P306" s="77" t="str">
        <f t="shared" si="40"/>
        <v>ERRO</v>
      </c>
      <c r="Q306" s="77">
        <f t="shared" si="45"/>
        <v>0</v>
      </c>
      <c r="R306" s="77">
        <f t="shared" si="46"/>
        <v>0</v>
      </c>
      <c r="S306" s="77">
        <f t="shared" si="47"/>
        <v>0</v>
      </c>
      <c r="T306" s="75" t="str">
        <f t="shared" si="48"/>
        <v>SIM</v>
      </c>
      <c r="V306" s="73">
        <f t="shared" si="49"/>
        <v>0</v>
      </c>
      <c r="AA306" s="84" t="s">
        <v>3470</v>
      </c>
      <c r="AB306" s="84" t="s">
        <v>658</v>
      </c>
      <c r="AC306" s="84">
        <v>2933059</v>
      </c>
    </row>
    <row r="307" spans="1:29" s="73" customFormat="1">
      <c r="A307" s="83" t="str">
        <f>ID_CONTROLES!$B$2</f>
        <v>RS</v>
      </c>
      <c r="B307" s="168" t="str">
        <f>ID_CONTROLES!$C$2</f>
        <v>2°</v>
      </c>
      <c r="C307" s="172" t="str">
        <f>HLOOKUP(A307,Municipios!611:612,2,FALSE)</f>
        <v>Paulo Bento</v>
      </c>
      <c r="D307" s="170"/>
      <c r="E307" s="80">
        <v>103</v>
      </c>
      <c r="F307" s="80">
        <v>887</v>
      </c>
      <c r="G307" s="80">
        <v>0</v>
      </c>
      <c r="H307" s="179">
        <v>306</v>
      </c>
      <c r="I307" s="78">
        <v>0</v>
      </c>
      <c r="J307" s="178">
        <f t="shared" si="41"/>
        <v>306</v>
      </c>
      <c r="K307" s="79">
        <v>13</v>
      </c>
      <c r="L307" s="79">
        <v>21</v>
      </c>
      <c r="M307" s="76">
        <f t="shared" si="42"/>
        <v>34</v>
      </c>
      <c r="N307" s="87">
        <f t="shared" si="43"/>
        <v>319</v>
      </c>
      <c r="O307" s="166">
        <f t="shared" si="44"/>
        <v>340</v>
      </c>
      <c r="P307" s="77" t="str">
        <f t="shared" si="40"/>
        <v>ERRO</v>
      </c>
      <c r="Q307" s="77">
        <f t="shared" si="45"/>
        <v>0</v>
      </c>
      <c r="R307" s="77">
        <f t="shared" si="46"/>
        <v>0</v>
      </c>
      <c r="S307" s="77">
        <f t="shared" si="47"/>
        <v>0</v>
      </c>
      <c r="T307" s="75" t="str">
        <f t="shared" si="48"/>
        <v>SIM</v>
      </c>
      <c r="V307" s="73">
        <f t="shared" si="49"/>
        <v>0</v>
      </c>
      <c r="AA307" s="84" t="s">
        <v>3470</v>
      </c>
      <c r="AB307" s="84" t="s">
        <v>666</v>
      </c>
      <c r="AC307" s="84">
        <v>2933158</v>
      </c>
    </row>
    <row r="308" spans="1:29" s="73" customFormat="1">
      <c r="A308" s="83" t="str">
        <f>ID_CONTROLES!$B$2</f>
        <v>RS</v>
      </c>
      <c r="B308" s="168" t="str">
        <f>ID_CONTROLES!$C$2</f>
        <v>2°</v>
      </c>
      <c r="C308" s="172" t="str">
        <f>HLOOKUP(A308,Municipios!613:614,2,FALSE)</f>
        <v>Paverama</v>
      </c>
      <c r="D308" s="170"/>
      <c r="E308" s="80">
        <v>24</v>
      </c>
      <c r="F308" s="80">
        <v>1095</v>
      </c>
      <c r="G308" s="80">
        <v>0</v>
      </c>
      <c r="H308" s="179">
        <v>51</v>
      </c>
      <c r="I308" s="78">
        <v>0</v>
      </c>
      <c r="J308" s="178">
        <f t="shared" si="41"/>
        <v>51</v>
      </c>
      <c r="K308" s="79">
        <v>0</v>
      </c>
      <c r="L308" s="79">
        <v>0</v>
      </c>
      <c r="M308" s="76">
        <f t="shared" si="42"/>
        <v>0</v>
      </c>
      <c r="N308" s="87">
        <f t="shared" si="43"/>
        <v>51</v>
      </c>
      <c r="O308" s="166">
        <f t="shared" si="44"/>
        <v>51</v>
      </c>
      <c r="P308" s="77" t="str">
        <f t="shared" si="40"/>
        <v>ERRO</v>
      </c>
      <c r="Q308" s="77">
        <f t="shared" si="45"/>
        <v>0</v>
      </c>
      <c r="R308" s="77">
        <f t="shared" si="46"/>
        <v>0</v>
      </c>
      <c r="S308" s="77">
        <f t="shared" si="47"/>
        <v>0</v>
      </c>
      <c r="T308" s="75" t="str">
        <f t="shared" si="48"/>
        <v>SIM</v>
      </c>
      <c r="V308" s="73">
        <f t="shared" si="49"/>
        <v>0</v>
      </c>
      <c r="AA308" s="84" t="s">
        <v>3470</v>
      </c>
      <c r="AB308" s="84" t="s">
        <v>2575</v>
      </c>
      <c r="AC308" s="84">
        <v>2933208</v>
      </c>
    </row>
    <row r="309" spans="1:29" s="73" customFormat="1">
      <c r="A309" s="83" t="str">
        <f>ID_CONTROLES!$B$2</f>
        <v>RS</v>
      </c>
      <c r="B309" s="168" t="str">
        <f>ID_CONTROLES!$C$2</f>
        <v>2°</v>
      </c>
      <c r="C309" s="172" t="str">
        <f>HLOOKUP(A309,Municipios!615:616,2,FALSE)</f>
        <v>Pedras Altas</v>
      </c>
      <c r="D309" s="170"/>
      <c r="E309" s="80">
        <v>59</v>
      </c>
      <c r="F309" s="80">
        <v>7944</v>
      </c>
      <c r="G309" s="80">
        <v>208</v>
      </c>
      <c r="H309" s="179">
        <v>679</v>
      </c>
      <c r="I309" s="80">
        <v>210</v>
      </c>
      <c r="J309" s="178">
        <f t="shared" si="41"/>
        <v>889</v>
      </c>
      <c r="K309" s="79">
        <v>1</v>
      </c>
      <c r="L309" s="79">
        <v>0</v>
      </c>
      <c r="M309" s="76">
        <f t="shared" si="42"/>
        <v>1</v>
      </c>
      <c r="N309" s="87">
        <f t="shared" si="43"/>
        <v>890</v>
      </c>
      <c r="O309" s="166">
        <f t="shared" si="44"/>
        <v>890</v>
      </c>
      <c r="P309" s="77" t="str">
        <f t="shared" si="40"/>
        <v>ERRO</v>
      </c>
      <c r="Q309" s="77">
        <f t="shared" si="45"/>
        <v>0</v>
      </c>
      <c r="R309" s="77" t="str">
        <f t="shared" si="46"/>
        <v>ERRO</v>
      </c>
      <c r="S309" s="77">
        <f t="shared" si="47"/>
        <v>0</v>
      </c>
      <c r="T309" s="75" t="str">
        <f t="shared" si="48"/>
        <v>SIM</v>
      </c>
      <c r="V309" s="73">
        <f t="shared" si="49"/>
        <v>0</v>
      </c>
      <c r="AA309" s="84" t="s">
        <v>3470</v>
      </c>
      <c r="AB309" s="84" t="s">
        <v>681</v>
      </c>
      <c r="AC309" s="84">
        <v>2933307</v>
      </c>
    </row>
    <row r="310" spans="1:29" s="73" customFormat="1">
      <c r="A310" s="83" t="str">
        <f>ID_CONTROLES!$B$2</f>
        <v>RS</v>
      </c>
      <c r="B310" s="168" t="str">
        <f>ID_CONTROLES!$C$2</f>
        <v>2°</v>
      </c>
      <c r="C310" s="172" t="str">
        <f>HLOOKUP(A310,Municipios!617:618,2,FALSE)</f>
        <v>Pedro Osório</v>
      </c>
      <c r="D310" s="170"/>
      <c r="E310" s="80">
        <v>27</v>
      </c>
      <c r="F310" s="80">
        <v>3732</v>
      </c>
      <c r="G310" s="80">
        <v>38</v>
      </c>
      <c r="H310" s="179">
        <v>229</v>
      </c>
      <c r="I310" s="80">
        <v>0</v>
      </c>
      <c r="J310" s="178">
        <f t="shared" si="41"/>
        <v>229</v>
      </c>
      <c r="K310" s="79">
        <v>1</v>
      </c>
      <c r="L310" s="79">
        <v>0</v>
      </c>
      <c r="M310" s="76">
        <f t="shared" si="42"/>
        <v>1</v>
      </c>
      <c r="N310" s="87">
        <f t="shared" si="43"/>
        <v>230</v>
      </c>
      <c r="O310" s="166">
        <f t="shared" si="44"/>
        <v>230</v>
      </c>
      <c r="P310" s="77" t="str">
        <f t="shared" si="40"/>
        <v>ERRO</v>
      </c>
      <c r="Q310" s="77">
        <f t="shared" si="45"/>
        <v>0</v>
      </c>
      <c r="R310" s="77">
        <f t="shared" si="46"/>
        <v>0</v>
      </c>
      <c r="S310" s="77">
        <f t="shared" si="47"/>
        <v>0</v>
      </c>
      <c r="T310" s="75" t="str">
        <f t="shared" si="48"/>
        <v>SIM</v>
      </c>
      <c r="V310" s="73">
        <f t="shared" si="49"/>
        <v>0</v>
      </c>
      <c r="AA310" s="84" t="s">
        <v>3470</v>
      </c>
      <c r="AB310" s="84" t="s">
        <v>689</v>
      </c>
      <c r="AC310" s="84">
        <v>2933455</v>
      </c>
    </row>
    <row r="311" spans="1:29" s="73" customFormat="1">
      <c r="A311" s="83" t="str">
        <f>ID_CONTROLES!$B$2</f>
        <v>RS</v>
      </c>
      <c r="B311" s="168" t="str">
        <f>ID_CONTROLES!$C$2</f>
        <v>2°</v>
      </c>
      <c r="C311" s="172" t="str">
        <f>HLOOKUP(A311,Municipios!619:620,2,FALSE)</f>
        <v>Pejuçara</v>
      </c>
      <c r="D311" s="170"/>
      <c r="E311" s="80">
        <v>42</v>
      </c>
      <c r="F311" s="80">
        <v>1208</v>
      </c>
      <c r="G311" s="80">
        <v>0</v>
      </c>
      <c r="H311" s="179">
        <v>231</v>
      </c>
      <c r="I311" s="78">
        <v>0</v>
      </c>
      <c r="J311" s="178">
        <f t="shared" si="41"/>
        <v>231</v>
      </c>
      <c r="K311" s="79">
        <v>1</v>
      </c>
      <c r="L311" s="79">
        <v>0</v>
      </c>
      <c r="M311" s="76">
        <f t="shared" si="42"/>
        <v>1</v>
      </c>
      <c r="N311" s="87">
        <f t="shared" si="43"/>
        <v>232</v>
      </c>
      <c r="O311" s="166">
        <f t="shared" si="44"/>
        <v>232</v>
      </c>
      <c r="P311" s="77" t="str">
        <f t="shared" si="40"/>
        <v>ERRO</v>
      </c>
      <c r="Q311" s="77">
        <f t="shared" si="45"/>
        <v>0</v>
      </c>
      <c r="R311" s="77">
        <f t="shared" si="46"/>
        <v>0</v>
      </c>
      <c r="S311" s="77">
        <f t="shared" si="47"/>
        <v>0</v>
      </c>
      <c r="T311" s="75" t="str">
        <f t="shared" si="48"/>
        <v>SIM</v>
      </c>
      <c r="V311" s="73">
        <f t="shared" si="49"/>
        <v>0</v>
      </c>
      <c r="AA311" s="84" t="s">
        <v>3470</v>
      </c>
      <c r="AB311" s="84" t="s">
        <v>697</v>
      </c>
      <c r="AC311" s="84">
        <v>2933604</v>
      </c>
    </row>
    <row r="312" spans="1:29" s="73" customFormat="1">
      <c r="A312" s="83" t="str">
        <f>ID_CONTROLES!$B$2</f>
        <v>RS</v>
      </c>
      <c r="B312" s="168" t="str">
        <f>ID_CONTROLES!$C$2</f>
        <v>2°</v>
      </c>
      <c r="C312" s="172" t="str">
        <f>HLOOKUP(A312,Municipios!621:622,2,FALSE)</f>
        <v>Pelotas</v>
      </c>
      <c r="D312" s="170"/>
      <c r="E312" s="80">
        <v>334</v>
      </c>
      <c r="F312" s="80">
        <v>4767</v>
      </c>
      <c r="G312" s="80">
        <v>101</v>
      </c>
      <c r="H312" s="179">
        <v>1502</v>
      </c>
      <c r="I312" s="80">
        <v>87</v>
      </c>
      <c r="J312" s="178">
        <f t="shared" si="41"/>
        <v>1589</v>
      </c>
      <c r="K312" s="78">
        <v>16</v>
      </c>
      <c r="L312" s="78">
        <v>16</v>
      </c>
      <c r="M312" s="76">
        <f t="shared" si="42"/>
        <v>32</v>
      </c>
      <c r="N312" s="87">
        <f t="shared" si="43"/>
        <v>1605</v>
      </c>
      <c r="O312" s="166">
        <f t="shared" si="44"/>
        <v>1621</v>
      </c>
      <c r="P312" s="77" t="str">
        <f t="shared" si="40"/>
        <v>ERRO</v>
      </c>
      <c r="Q312" s="77">
        <f t="shared" si="45"/>
        <v>0</v>
      </c>
      <c r="R312" s="77">
        <f t="shared" si="46"/>
        <v>0</v>
      </c>
      <c r="S312" s="77">
        <f t="shared" si="47"/>
        <v>0</v>
      </c>
      <c r="T312" s="75" t="str">
        <f t="shared" si="48"/>
        <v>SIM</v>
      </c>
      <c r="V312" s="73">
        <f t="shared" si="49"/>
        <v>0</v>
      </c>
      <c r="AA312" s="84" t="s">
        <v>3471</v>
      </c>
      <c r="AB312" s="84" t="s">
        <v>3523</v>
      </c>
      <c r="AC312" s="84">
        <v>2300150</v>
      </c>
    </row>
    <row r="313" spans="1:29" s="73" customFormat="1">
      <c r="A313" s="83" t="str">
        <f>ID_CONTROLES!$B$2</f>
        <v>RS</v>
      </c>
      <c r="B313" s="168" t="str">
        <f>ID_CONTROLES!$C$2</f>
        <v>2°</v>
      </c>
      <c r="C313" s="172" t="str">
        <f>HLOOKUP(A313,Municipios!623:624,2,FALSE)</f>
        <v>Picada Café</v>
      </c>
      <c r="D313" s="170"/>
      <c r="E313" s="80">
        <v>19</v>
      </c>
      <c r="F313" s="80">
        <v>308</v>
      </c>
      <c r="G313" s="80">
        <v>3</v>
      </c>
      <c r="H313" s="179">
        <v>53</v>
      </c>
      <c r="I313" s="78">
        <v>0</v>
      </c>
      <c r="J313" s="178">
        <f t="shared" si="41"/>
        <v>53</v>
      </c>
      <c r="K313" s="79">
        <v>0</v>
      </c>
      <c r="L313" s="79">
        <v>0</v>
      </c>
      <c r="M313" s="76">
        <f t="shared" si="42"/>
        <v>0</v>
      </c>
      <c r="N313" s="87">
        <f t="shared" si="43"/>
        <v>53</v>
      </c>
      <c r="O313" s="166">
        <f t="shared" si="44"/>
        <v>53</v>
      </c>
      <c r="P313" s="77" t="str">
        <f t="shared" si="40"/>
        <v>ERRO</v>
      </c>
      <c r="Q313" s="77">
        <f t="shared" si="45"/>
        <v>0</v>
      </c>
      <c r="R313" s="77">
        <f t="shared" si="46"/>
        <v>0</v>
      </c>
      <c r="S313" s="77">
        <f t="shared" si="47"/>
        <v>0</v>
      </c>
      <c r="T313" s="75" t="str">
        <f t="shared" si="48"/>
        <v>SIM</v>
      </c>
      <c r="V313" s="73">
        <f t="shared" si="49"/>
        <v>0</v>
      </c>
      <c r="AA313" s="84" t="s">
        <v>3471</v>
      </c>
      <c r="AB313" s="84" t="s">
        <v>3572</v>
      </c>
      <c r="AC313" s="84">
        <v>2300309</v>
      </c>
    </row>
    <row r="314" spans="1:29" s="73" customFormat="1">
      <c r="A314" s="83" t="str">
        <f>ID_CONTROLES!$B$2</f>
        <v>RS</v>
      </c>
      <c r="B314" s="168" t="str">
        <f>ID_CONTROLES!$C$2</f>
        <v>2°</v>
      </c>
      <c r="C314" s="172" t="str">
        <f>HLOOKUP(A314,Municipios!625:626,2,FALSE)</f>
        <v>Pinhal</v>
      </c>
      <c r="D314" s="170"/>
      <c r="E314" s="80">
        <v>84</v>
      </c>
      <c r="F314" s="80">
        <v>934</v>
      </c>
      <c r="G314" s="80">
        <v>0</v>
      </c>
      <c r="H314" s="179">
        <v>226</v>
      </c>
      <c r="I314" s="78">
        <v>0</v>
      </c>
      <c r="J314" s="178">
        <f t="shared" si="41"/>
        <v>226</v>
      </c>
      <c r="K314" s="79">
        <v>19</v>
      </c>
      <c r="L314" s="79">
        <v>2</v>
      </c>
      <c r="M314" s="76">
        <f t="shared" si="42"/>
        <v>21</v>
      </c>
      <c r="N314" s="87">
        <f t="shared" si="43"/>
        <v>245</v>
      </c>
      <c r="O314" s="166">
        <f t="shared" si="44"/>
        <v>247</v>
      </c>
      <c r="P314" s="77" t="str">
        <f t="shared" si="40"/>
        <v>ERRO</v>
      </c>
      <c r="Q314" s="77">
        <f t="shared" si="45"/>
        <v>0</v>
      </c>
      <c r="R314" s="77">
        <f t="shared" si="46"/>
        <v>0</v>
      </c>
      <c r="S314" s="77">
        <f t="shared" si="47"/>
        <v>0</v>
      </c>
      <c r="T314" s="75" t="str">
        <f t="shared" si="48"/>
        <v>SIM</v>
      </c>
      <c r="V314" s="73">
        <f t="shared" si="49"/>
        <v>0</v>
      </c>
      <c r="AA314" s="84" t="s">
        <v>3471</v>
      </c>
      <c r="AB314" s="84" t="s">
        <v>3624</v>
      </c>
      <c r="AC314" s="84">
        <v>2300507</v>
      </c>
    </row>
    <row r="315" spans="1:29" s="73" customFormat="1">
      <c r="A315" s="83" t="str">
        <f>ID_CONTROLES!$B$2</f>
        <v>RS</v>
      </c>
      <c r="B315" s="168" t="str">
        <f>ID_CONTROLES!$C$2</f>
        <v>2°</v>
      </c>
      <c r="C315" s="172" t="str">
        <f>HLOOKUP(A315,Municipios!627:628,2,FALSE)</f>
        <v>Pinhal da Serra</v>
      </c>
      <c r="D315" s="170"/>
      <c r="E315" s="80">
        <v>121</v>
      </c>
      <c r="F315" s="80">
        <v>1686</v>
      </c>
      <c r="G315" s="80">
        <v>0</v>
      </c>
      <c r="H315" s="179">
        <v>393</v>
      </c>
      <c r="I315" s="78">
        <v>0</v>
      </c>
      <c r="J315" s="178">
        <f t="shared" si="41"/>
        <v>393</v>
      </c>
      <c r="K315" s="79">
        <v>0</v>
      </c>
      <c r="L315" s="79">
        <v>0</v>
      </c>
      <c r="M315" s="76">
        <f t="shared" si="42"/>
        <v>0</v>
      </c>
      <c r="N315" s="87">
        <f t="shared" si="43"/>
        <v>393</v>
      </c>
      <c r="O315" s="166">
        <f t="shared" si="44"/>
        <v>393</v>
      </c>
      <c r="P315" s="77" t="str">
        <f t="shared" si="40"/>
        <v>ERRO</v>
      </c>
      <c r="Q315" s="77">
        <f t="shared" si="45"/>
        <v>0</v>
      </c>
      <c r="R315" s="77">
        <f t="shared" si="46"/>
        <v>0</v>
      </c>
      <c r="S315" s="77">
        <f t="shared" si="47"/>
        <v>0</v>
      </c>
      <c r="T315" s="75" t="str">
        <f t="shared" si="48"/>
        <v>SIM</v>
      </c>
      <c r="V315" s="73">
        <f t="shared" si="49"/>
        <v>0</v>
      </c>
      <c r="AA315" s="84" t="s">
        <v>3471</v>
      </c>
      <c r="AB315" s="84" t="s">
        <v>3673</v>
      </c>
      <c r="AC315" s="84">
        <v>2300705</v>
      </c>
    </row>
    <row r="316" spans="1:29" s="73" customFormat="1">
      <c r="A316" s="83" t="str">
        <f>ID_CONTROLES!$B$2</f>
        <v>RS</v>
      </c>
      <c r="B316" s="168" t="str">
        <f>ID_CONTROLES!$C$2</f>
        <v>2°</v>
      </c>
      <c r="C316" s="172" t="str">
        <f>HLOOKUP(A316,Municipios!629:630,2,FALSE)</f>
        <v>Pinhal Grande</v>
      </c>
      <c r="D316" s="170"/>
      <c r="E316" s="80">
        <v>4</v>
      </c>
      <c r="F316" s="80">
        <v>1648</v>
      </c>
      <c r="G316" s="80">
        <v>0</v>
      </c>
      <c r="H316" s="179">
        <v>13</v>
      </c>
      <c r="I316" s="78">
        <v>0</v>
      </c>
      <c r="J316" s="178">
        <f t="shared" si="41"/>
        <v>13</v>
      </c>
      <c r="K316" s="79">
        <v>1</v>
      </c>
      <c r="L316" s="79">
        <v>0</v>
      </c>
      <c r="M316" s="76">
        <f t="shared" si="42"/>
        <v>1</v>
      </c>
      <c r="N316" s="87">
        <f t="shared" si="43"/>
        <v>14</v>
      </c>
      <c r="O316" s="166">
        <f t="shared" si="44"/>
        <v>14</v>
      </c>
      <c r="P316" s="77" t="str">
        <f t="shared" si="40"/>
        <v>ERRO</v>
      </c>
      <c r="Q316" s="77">
        <f t="shared" si="45"/>
        <v>0</v>
      </c>
      <c r="R316" s="77">
        <f t="shared" si="46"/>
        <v>0</v>
      </c>
      <c r="S316" s="77">
        <f t="shared" si="47"/>
        <v>0</v>
      </c>
      <c r="T316" s="75" t="str">
        <f t="shared" si="48"/>
        <v>SIM</v>
      </c>
      <c r="V316" s="73">
        <f t="shared" si="49"/>
        <v>0</v>
      </c>
      <c r="AA316" s="84" t="s">
        <v>3471</v>
      </c>
      <c r="AB316" s="84" t="s">
        <v>3725</v>
      </c>
      <c r="AC316" s="84">
        <v>2300804</v>
      </c>
    </row>
    <row r="317" spans="1:29" s="73" customFormat="1">
      <c r="A317" s="83" t="str">
        <f>ID_CONTROLES!$B$2</f>
        <v>RS</v>
      </c>
      <c r="B317" s="168" t="str">
        <f>ID_CONTROLES!$C$2</f>
        <v>2°</v>
      </c>
      <c r="C317" s="172" t="str">
        <f>HLOOKUP(A317,Municipios!631:632,2,FALSE)</f>
        <v>Pinheirinho do Vale</v>
      </c>
      <c r="D317" s="170"/>
      <c r="E317" s="80">
        <v>106</v>
      </c>
      <c r="F317" s="80">
        <v>1421</v>
      </c>
      <c r="G317" s="80">
        <v>0</v>
      </c>
      <c r="H317" s="179">
        <v>375</v>
      </c>
      <c r="I317" s="78">
        <v>0</v>
      </c>
      <c r="J317" s="178">
        <f t="shared" si="41"/>
        <v>375</v>
      </c>
      <c r="K317" s="79">
        <v>0</v>
      </c>
      <c r="L317" s="79">
        <v>0</v>
      </c>
      <c r="M317" s="76">
        <f t="shared" si="42"/>
        <v>0</v>
      </c>
      <c r="N317" s="87">
        <f t="shared" si="43"/>
        <v>375</v>
      </c>
      <c r="O317" s="166">
        <f t="shared" si="44"/>
        <v>375</v>
      </c>
      <c r="P317" s="77" t="str">
        <f t="shared" si="40"/>
        <v>ERRO</v>
      </c>
      <c r="Q317" s="77">
        <f t="shared" si="45"/>
        <v>0</v>
      </c>
      <c r="R317" s="77">
        <f t="shared" si="46"/>
        <v>0</v>
      </c>
      <c r="S317" s="77">
        <f t="shared" si="47"/>
        <v>0</v>
      </c>
      <c r="T317" s="75" t="str">
        <f t="shared" si="48"/>
        <v>SIM</v>
      </c>
      <c r="V317" s="73">
        <f t="shared" si="49"/>
        <v>0</v>
      </c>
      <c r="AA317" s="84" t="s">
        <v>3471</v>
      </c>
      <c r="AB317" s="84" t="s">
        <v>3774</v>
      </c>
      <c r="AC317" s="84">
        <v>2301000</v>
      </c>
    </row>
    <row r="318" spans="1:29" s="73" customFormat="1">
      <c r="A318" s="83" t="str">
        <f>ID_CONTROLES!$B$2</f>
        <v>RS</v>
      </c>
      <c r="B318" s="168" t="str">
        <f>ID_CONTROLES!$C$2</f>
        <v>2°</v>
      </c>
      <c r="C318" s="172" t="str">
        <f>HLOOKUP(A318,Municipios!633:634,2,FALSE)</f>
        <v>Pinheiro Machado</v>
      </c>
      <c r="D318" s="170"/>
      <c r="E318" s="80">
        <v>68</v>
      </c>
      <c r="F318" s="80">
        <v>12147</v>
      </c>
      <c r="G318" s="80">
        <v>32</v>
      </c>
      <c r="H318" s="179">
        <v>578</v>
      </c>
      <c r="I318" s="80">
        <v>0</v>
      </c>
      <c r="J318" s="178">
        <f t="shared" si="41"/>
        <v>578</v>
      </c>
      <c r="K318" s="79">
        <v>2</v>
      </c>
      <c r="L318" s="79">
        <v>10</v>
      </c>
      <c r="M318" s="76">
        <f t="shared" si="42"/>
        <v>12</v>
      </c>
      <c r="N318" s="87">
        <f t="shared" si="43"/>
        <v>580</v>
      </c>
      <c r="O318" s="166">
        <f t="shared" si="44"/>
        <v>590</v>
      </c>
      <c r="P318" s="77" t="str">
        <f t="shared" si="40"/>
        <v>ERRO</v>
      </c>
      <c r="Q318" s="77">
        <f t="shared" si="45"/>
        <v>0</v>
      </c>
      <c r="R318" s="77">
        <f t="shared" si="46"/>
        <v>0</v>
      </c>
      <c r="S318" s="77">
        <f t="shared" si="47"/>
        <v>0</v>
      </c>
      <c r="T318" s="75" t="str">
        <f t="shared" si="48"/>
        <v>SIM</v>
      </c>
      <c r="V318" s="73">
        <f t="shared" si="49"/>
        <v>0</v>
      </c>
      <c r="AA318" s="84" t="s">
        <v>3471</v>
      </c>
      <c r="AB318" s="84" t="s">
        <v>3822</v>
      </c>
      <c r="AC318" s="84">
        <v>2301208</v>
      </c>
    </row>
    <row r="319" spans="1:29" s="73" customFormat="1">
      <c r="A319" s="83" t="str">
        <f>ID_CONTROLES!$B$2</f>
        <v>RS</v>
      </c>
      <c r="B319" s="168" t="str">
        <f>ID_CONTROLES!$C$2</f>
        <v>2°</v>
      </c>
      <c r="C319" s="172" t="str">
        <f>HLOOKUP(A319,Municipios!635:636,2,FALSE)</f>
        <v>Pinto Bandeira</v>
      </c>
      <c r="D319" s="170"/>
      <c r="E319" s="80">
        <v>21</v>
      </c>
      <c r="F319" s="80">
        <v>169</v>
      </c>
      <c r="G319" s="80">
        <v>0</v>
      </c>
      <c r="H319" s="179">
        <v>41</v>
      </c>
      <c r="I319" s="78">
        <v>0</v>
      </c>
      <c r="J319" s="178">
        <f t="shared" si="41"/>
        <v>41</v>
      </c>
      <c r="K319" s="79">
        <v>0</v>
      </c>
      <c r="L319" s="79">
        <v>0</v>
      </c>
      <c r="M319" s="76">
        <f t="shared" si="42"/>
        <v>0</v>
      </c>
      <c r="N319" s="87">
        <f t="shared" si="43"/>
        <v>41</v>
      </c>
      <c r="O319" s="166">
        <f t="shared" si="44"/>
        <v>41</v>
      </c>
      <c r="P319" s="77" t="str">
        <f t="shared" si="40"/>
        <v>ERRO</v>
      </c>
      <c r="Q319" s="77">
        <f t="shared" si="45"/>
        <v>0</v>
      </c>
      <c r="R319" s="77">
        <f t="shared" si="46"/>
        <v>0</v>
      </c>
      <c r="S319" s="77">
        <f t="shared" si="47"/>
        <v>0</v>
      </c>
      <c r="T319" s="75" t="str">
        <f t="shared" si="48"/>
        <v>SIM</v>
      </c>
      <c r="V319" s="73">
        <f t="shared" si="49"/>
        <v>0</v>
      </c>
      <c r="AA319" s="84" t="s">
        <v>3471</v>
      </c>
      <c r="AB319" s="84" t="s">
        <v>3872</v>
      </c>
      <c r="AC319" s="84">
        <v>2301307</v>
      </c>
    </row>
    <row r="320" spans="1:29" s="73" customFormat="1">
      <c r="A320" s="83" t="str">
        <f>ID_CONTROLES!$B$2</f>
        <v>RS</v>
      </c>
      <c r="B320" s="168" t="str">
        <f>ID_CONTROLES!$C$2</f>
        <v>2°</v>
      </c>
      <c r="C320" s="172" t="str">
        <f>HLOOKUP(A320,Municipios!637:638,2,FALSE)</f>
        <v>Pirapó</v>
      </c>
      <c r="D320" s="170"/>
      <c r="E320" s="80">
        <v>90</v>
      </c>
      <c r="F320" s="80">
        <v>3055</v>
      </c>
      <c r="G320" s="80">
        <v>207</v>
      </c>
      <c r="H320" s="179">
        <v>340</v>
      </c>
      <c r="I320" s="78">
        <v>248</v>
      </c>
      <c r="J320" s="178">
        <f t="shared" si="41"/>
        <v>588</v>
      </c>
      <c r="K320" s="79">
        <v>0</v>
      </c>
      <c r="L320" s="79">
        <v>0</v>
      </c>
      <c r="M320" s="76">
        <f t="shared" si="42"/>
        <v>0</v>
      </c>
      <c r="N320" s="87">
        <f t="shared" si="43"/>
        <v>588</v>
      </c>
      <c r="O320" s="166">
        <f t="shared" si="44"/>
        <v>588</v>
      </c>
      <c r="P320" s="77" t="str">
        <f t="shared" si="40"/>
        <v>ERRO</v>
      </c>
      <c r="Q320" s="77">
        <f t="shared" si="45"/>
        <v>0</v>
      </c>
      <c r="R320" s="77" t="str">
        <f t="shared" si="46"/>
        <v>ERRO</v>
      </c>
      <c r="S320" s="77">
        <f t="shared" si="47"/>
        <v>0</v>
      </c>
      <c r="T320" s="75" t="str">
        <f t="shared" si="48"/>
        <v>SIM</v>
      </c>
      <c r="V320" s="73">
        <f t="shared" si="49"/>
        <v>0</v>
      </c>
      <c r="AA320" s="84" t="s">
        <v>3471</v>
      </c>
      <c r="AB320" s="84" t="s">
        <v>3919</v>
      </c>
      <c r="AC320" s="84">
        <v>2301505</v>
      </c>
    </row>
    <row r="321" spans="1:29" s="73" customFormat="1">
      <c r="A321" s="83" t="str">
        <f>ID_CONTROLES!$B$2</f>
        <v>RS</v>
      </c>
      <c r="B321" s="168" t="str">
        <f>ID_CONTROLES!$C$2</f>
        <v>2°</v>
      </c>
      <c r="C321" s="172" t="str">
        <f>HLOOKUP(A321,Municipios!639:640,2,FALSE)</f>
        <v>Piratini</v>
      </c>
      <c r="D321" s="170"/>
      <c r="E321" s="80">
        <v>250</v>
      </c>
      <c r="F321" s="80">
        <v>13910</v>
      </c>
      <c r="G321" s="80">
        <v>21</v>
      </c>
      <c r="H321" s="179">
        <v>1248</v>
      </c>
      <c r="I321" s="80">
        <v>6</v>
      </c>
      <c r="J321" s="178">
        <f t="shared" si="41"/>
        <v>1254</v>
      </c>
      <c r="K321" s="79">
        <v>1</v>
      </c>
      <c r="L321" s="79">
        <v>0</v>
      </c>
      <c r="M321" s="76">
        <f t="shared" si="42"/>
        <v>1</v>
      </c>
      <c r="N321" s="87">
        <f t="shared" si="43"/>
        <v>1255</v>
      </c>
      <c r="O321" s="166">
        <f t="shared" si="44"/>
        <v>1255</v>
      </c>
      <c r="P321" s="77" t="str">
        <f t="shared" si="40"/>
        <v>ERRO</v>
      </c>
      <c r="Q321" s="77">
        <f t="shared" si="45"/>
        <v>0</v>
      </c>
      <c r="R321" s="77">
        <f t="shared" si="46"/>
        <v>0</v>
      </c>
      <c r="S321" s="77">
        <f t="shared" si="47"/>
        <v>0</v>
      </c>
      <c r="T321" s="75" t="str">
        <f t="shared" si="48"/>
        <v>SIM</v>
      </c>
      <c r="V321" s="73">
        <f t="shared" si="49"/>
        <v>0</v>
      </c>
      <c r="AA321" s="84" t="s">
        <v>3471</v>
      </c>
      <c r="AB321" s="84" t="s">
        <v>3964</v>
      </c>
      <c r="AC321" s="84">
        <v>2301703</v>
      </c>
    </row>
    <row r="322" spans="1:29" s="73" customFormat="1">
      <c r="A322" s="83" t="str">
        <f>ID_CONTROLES!$B$2</f>
        <v>RS</v>
      </c>
      <c r="B322" s="168" t="str">
        <f>ID_CONTROLES!$C$2</f>
        <v>2°</v>
      </c>
      <c r="C322" s="172" t="str">
        <f>HLOOKUP(A322,Municipios!641:642,2,FALSE)</f>
        <v>Planalto</v>
      </c>
      <c r="D322" s="170"/>
      <c r="E322" s="80">
        <v>159</v>
      </c>
      <c r="F322" s="80">
        <v>1814</v>
      </c>
      <c r="G322" s="80">
        <v>0</v>
      </c>
      <c r="H322" s="179">
        <v>427</v>
      </c>
      <c r="I322" s="78">
        <v>0</v>
      </c>
      <c r="J322" s="178">
        <f t="shared" si="41"/>
        <v>427</v>
      </c>
      <c r="K322" s="79">
        <v>26</v>
      </c>
      <c r="L322" s="79">
        <v>0</v>
      </c>
      <c r="M322" s="76">
        <f t="shared" si="42"/>
        <v>26</v>
      </c>
      <c r="N322" s="87">
        <f t="shared" si="43"/>
        <v>453</v>
      </c>
      <c r="O322" s="166">
        <f t="shared" si="44"/>
        <v>453</v>
      </c>
      <c r="P322" s="77" t="str">
        <f t="shared" ref="P322:P385" si="50">IF(E322&lt;=D322,0,"ERRO")</f>
        <v>ERRO</v>
      </c>
      <c r="Q322" s="77">
        <f t="shared" si="45"/>
        <v>0</v>
      </c>
      <c r="R322" s="77">
        <f t="shared" si="46"/>
        <v>0</v>
      </c>
      <c r="S322" s="77">
        <f t="shared" si="47"/>
        <v>0</v>
      </c>
      <c r="T322" s="75" t="str">
        <f t="shared" si="48"/>
        <v>SIM</v>
      </c>
      <c r="V322" s="73">
        <f t="shared" si="49"/>
        <v>0</v>
      </c>
      <c r="AA322" s="84" t="s">
        <v>3471</v>
      </c>
      <c r="AB322" s="84" t="s">
        <v>4009</v>
      </c>
      <c r="AC322" s="84">
        <v>2301851</v>
      </c>
    </row>
    <row r="323" spans="1:29" s="73" customFormat="1">
      <c r="A323" s="83" t="str">
        <f>ID_CONTROLES!$B$2</f>
        <v>RS</v>
      </c>
      <c r="B323" s="168" t="str">
        <f>ID_CONTROLES!$C$2</f>
        <v>2°</v>
      </c>
      <c r="C323" s="172" t="str">
        <f>HLOOKUP(A323,Municipios!643:644,2,FALSE)</f>
        <v>Poço das Antas</v>
      </c>
      <c r="D323" s="170"/>
      <c r="E323" s="80">
        <v>18</v>
      </c>
      <c r="F323" s="80">
        <v>332</v>
      </c>
      <c r="G323" s="80">
        <v>0</v>
      </c>
      <c r="H323" s="179">
        <v>50</v>
      </c>
      <c r="I323" s="78">
        <v>0</v>
      </c>
      <c r="J323" s="178">
        <f t="shared" ref="J323:J386" si="51">SUM(H323:I323)</f>
        <v>50</v>
      </c>
      <c r="K323" s="79">
        <v>0</v>
      </c>
      <c r="L323" s="79">
        <v>0</v>
      </c>
      <c r="M323" s="76">
        <f t="shared" ref="M323:M386" si="52">SUM(K323:L323)</f>
        <v>0</v>
      </c>
      <c r="N323" s="87">
        <f t="shared" ref="N323:N386" si="53">SUM(K323+J323)</f>
        <v>50</v>
      </c>
      <c r="O323" s="166">
        <f t="shared" ref="O323:O386" si="54">SUM(N323+L323)</f>
        <v>50</v>
      </c>
      <c r="P323" s="77" t="str">
        <f t="shared" si="50"/>
        <v>ERRO</v>
      </c>
      <c r="Q323" s="77">
        <f t="shared" ref="Q323:Q386" si="55">IF(H323&gt;F323,"ERRO",0)</f>
        <v>0</v>
      </c>
      <c r="R323" s="77">
        <f t="shared" ref="R323:R386" si="56">IF(I323&gt;G323,"ERRO",0)</f>
        <v>0</v>
      </c>
      <c r="S323" s="77">
        <f t="shared" ref="S323:S386" si="57">IF(H323+K323&gt;F323,"erro",0)</f>
        <v>0</v>
      </c>
      <c r="T323" s="75" t="str">
        <f t="shared" ref="T323:T386" si="58">IF(AND(P323=0,Q323=0,R323=0,S323=0),"NÃO","SIM")</f>
        <v>SIM</v>
      </c>
      <c r="V323" s="73">
        <f t="shared" ref="V323:V386" si="59">SUM(P323:Q323)</f>
        <v>0</v>
      </c>
      <c r="AA323" s="84" t="s">
        <v>3471</v>
      </c>
      <c r="AB323" s="84" t="s">
        <v>4051</v>
      </c>
      <c r="AC323" s="84">
        <v>2301950</v>
      </c>
    </row>
    <row r="324" spans="1:29" s="73" customFormat="1">
      <c r="A324" s="83" t="str">
        <f>ID_CONTROLES!$B$2</f>
        <v>RS</v>
      </c>
      <c r="B324" s="168" t="str">
        <f>ID_CONTROLES!$C$2</f>
        <v>2°</v>
      </c>
      <c r="C324" s="172" t="str">
        <f>HLOOKUP(A324,Municipios!645:646,2,FALSE)</f>
        <v>Pontão</v>
      </c>
      <c r="D324" s="170"/>
      <c r="E324" s="80">
        <v>58</v>
      </c>
      <c r="F324" s="80">
        <v>1103</v>
      </c>
      <c r="G324" s="80">
        <v>1</v>
      </c>
      <c r="H324" s="179">
        <v>194</v>
      </c>
      <c r="I324" s="78">
        <v>0</v>
      </c>
      <c r="J324" s="178">
        <f t="shared" si="51"/>
        <v>194</v>
      </c>
      <c r="K324" s="78">
        <v>5</v>
      </c>
      <c r="L324" s="79">
        <v>0</v>
      </c>
      <c r="M324" s="76">
        <f t="shared" si="52"/>
        <v>5</v>
      </c>
      <c r="N324" s="87">
        <f t="shared" si="53"/>
        <v>199</v>
      </c>
      <c r="O324" s="166">
        <f t="shared" si="54"/>
        <v>199</v>
      </c>
      <c r="P324" s="77" t="str">
        <f t="shared" si="50"/>
        <v>ERRO</v>
      </c>
      <c r="Q324" s="77">
        <f t="shared" si="55"/>
        <v>0</v>
      </c>
      <c r="R324" s="77">
        <f t="shared" si="56"/>
        <v>0</v>
      </c>
      <c r="S324" s="77">
        <f t="shared" si="57"/>
        <v>0</v>
      </c>
      <c r="T324" s="75" t="str">
        <f t="shared" si="58"/>
        <v>SIM</v>
      </c>
      <c r="V324" s="73">
        <f t="shared" si="59"/>
        <v>0</v>
      </c>
      <c r="AA324" s="84" t="s">
        <v>3471</v>
      </c>
      <c r="AB324" s="84" t="s">
        <v>4092</v>
      </c>
      <c r="AC324" s="84">
        <v>2302057</v>
      </c>
    </row>
    <row r="325" spans="1:29" s="73" customFormat="1">
      <c r="A325" s="83" t="str">
        <f>ID_CONTROLES!$B$2</f>
        <v>RS</v>
      </c>
      <c r="B325" s="168" t="str">
        <f>ID_CONTROLES!$C$2</f>
        <v>2°</v>
      </c>
      <c r="C325" s="172" t="str">
        <f>HLOOKUP(A325,Municipios!647:648,2,FALSE)</f>
        <v>Ponte Preta</v>
      </c>
      <c r="D325" s="170"/>
      <c r="E325" s="80">
        <v>92</v>
      </c>
      <c r="F325" s="80">
        <v>764</v>
      </c>
      <c r="G325" s="80">
        <v>1</v>
      </c>
      <c r="H325" s="179">
        <v>215</v>
      </c>
      <c r="I325" s="78">
        <v>0</v>
      </c>
      <c r="J325" s="178">
        <f t="shared" si="51"/>
        <v>215</v>
      </c>
      <c r="K325" s="78">
        <v>12</v>
      </c>
      <c r="L325" s="79">
        <v>7</v>
      </c>
      <c r="M325" s="76">
        <f t="shared" si="52"/>
        <v>19</v>
      </c>
      <c r="N325" s="87">
        <f t="shared" si="53"/>
        <v>227</v>
      </c>
      <c r="O325" s="166">
        <f t="shared" si="54"/>
        <v>234</v>
      </c>
      <c r="P325" s="77" t="str">
        <f t="shared" si="50"/>
        <v>ERRO</v>
      </c>
      <c r="Q325" s="77">
        <f t="shared" si="55"/>
        <v>0</v>
      </c>
      <c r="R325" s="77">
        <f t="shared" si="56"/>
        <v>0</v>
      </c>
      <c r="S325" s="77">
        <f t="shared" si="57"/>
        <v>0</v>
      </c>
      <c r="T325" s="75" t="str">
        <f t="shared" si="58"/>
        <v>SIM</v>
      </c>
      <c r="V325" s="73">
        <f t="shared" si="59"/>
        <v>0</v>
      </c>
      <c r="AA325" s="84" t="s">
        <v>3471</v>
      </c>
      <c r="AB325" s="84" t="s">
        <v>4136</v>
      </c>
      <c r="AC325" s="84">
        <v>2302206</v>
      </c>
    </row>
    <row r="326" spans="1:29" s="73" customFormat="1">
      <c r="A326" s="83" t="str">
        <f>ID_CONTROLES!$B$2</f>
        <v>RS</v>
      </c>
      <c r="B326" s="168" t="str">
        <f>ID_CONTROLES!$C$2</f>
        <v>2°</v>
      </c>
      <c r="C326" s="172" t="str">
        <f>HLOOKUP(A326,Municipios!649:650,2,FALSE)</f>
        <v>Portão</v>
      </c>
      <c r="D326" s="170"/>
      <c r="E326" s="80">
        <v>9</v>
      </c>
      <c r="F326" s="80">
        <v>773</v>
      </c>
      <c r="G326" s="80">
        <v>48</v>
      </c>
      <c r="H326" s="179">
        <v>76</v>
      </c>
      <c r="I326" s="78">
        <v>0</v>
      </c>
      <c r="J326" s="178">
        <f t="shared" si="51"/>
        <v>76</v>
      </c>
      <c r="K326" s="79">
        <v>0</v>
      </c>
      <c r="L326" s="79">
        <v>0</v>
      </c>
      <c r="M326" s="76">
        <f t="shared" si="52"/>
        <v>0</v>
      </c>
      <c r="N326" s="87">
        <f t="shared" si="53"/>
        <v>76</v>
      </c>
      <c r="O326" s="166">
        <f t="shared" si="54"/>
        <v>76</v>
      </c>
      <c r="P326" s="77" t="str">
        <f t="shared" si="50"/>
        <v>ERRO</v>
      </c>
      <c r="Q326" s="77">
        <f t="shared" si="55"/>
        <v>0</v>
      </c>
      <c r="R326" s="77">
        <f t="shared" si="56"/>
        <v>0</v>
      </c>
      <c r="S326" s="77">
        <f t="shared" si="57"/>
        <v>0</v>
      </c>
      <c r="T326" s="75" t="str">
        <f t="shared" si="58"/>
        <v>SIM</v>
      </c>
      <c r="V326" s="73">
        <f t="shared" si="59"/>
        <v>0</v>
      </c>
      <c r="AA326" s="84" t="s">
        <v>3471</v>
      </c>
      <c r="AB326" s="84" t="s">
        <v>4180</v>
      </c>
      <c r="AC326" s="84">
        <v>2302404</v>
      </c>
    </row>
    <row r="327" spans="1:29" s="73" customFormat="1">
      <c r="A327" s="83" t="str">
        <f>ID_CONTROLES!$B$2</f>
        <v>RS</v>
      </c>
      <c r="B327" s="168" t="str">
        <f>ID_CONTROLES!$C$2</f>
        <v>2°</v>
      </c>
      <c r="C327" s="172" t="str">
        <f>HLOOKUP(A327,Municipios!651:652,2,FALSE)</f>
        <v>Porto Alegre</v>
      </c>
      <c r="D327" s="170"/>
      <c r="E327" s="80">
        <v>11</v>
      </c>
      <c r="F327" s="80">
        <v>682</v>
      </c>
      <c r="G327" s="80">
        <v>30</v>
      </c>
      <c r="H327" s="179">
        <v>74</v>
      </c>
      <c r="I327" s="78">
        <v>0</v>
      </c>
      <c r="J327" s="178">
        <f t="shared" si="51"/>
        <v>74</v>
      </c>
      <c r="K327" s="79">
        <v>0</v>
      </c>
      <c r="L327" s="79">
        <v>0</v>
      </c>
      <c r="M327" s="76">
        <f t="shared" si="52"/>
        <v>0</v>
      </c>
      <c r="N327" s="87">
        <f t="shared" si="53"/>
        <v>74</v>
      </c>
      <c r="O327" s="166">
        <f t="shared" si="54"/>
        <v>74</v>
      </c>
      <c r="P327" s="77" t="str">
        <f t="shared" si="50"/>
        <v>ERRO</v>
      </c>
      <c r="Q327" s="77">
        <f t="shared" si="55"/>
        <v>0</v>
      </c>
      <c r="R327" s="77">
        <f t="shared" si="56"/>
        <v>0</v>
      </c>
      <c r="S327" s="77">
        <f t="shared" si="57"/>
        <v>0</v>
      </c>
      <c r="T327" s="75" t="str">
        <f t="shared" si="58"/>
        <v>SIM</v>
      </c>
      <c r="V327" s="73">
        <f t="shared" si="59"/>
        <v>0</v>
      </c>
      <c r="AA327" s="84" t="s">
        <v>3471</v>
      </c>
      <c r="AB327" s="84" t="s">
        <v>4222</v>
      </c>
      <c r="AC327" s="84">
        <v>2302602</v>
      </c>
    </row>
    <row r="328" spans="1:29" s="73" customFormat="1">
      <c r="A328" s="83" t="str">
        <f>ID_CONTROLES!$B$2</f>
        <v>RS</v>
      </c>
      <c r="B328" s="168" t="str">
        <f>ID_CONTROLES!$C$2</f>
        <v>2°</v>
      </c>
      <c r="C328" s="172" t="str">
        <f>HLOOKUP(A328,Municipios!653:654,2,FALSE)</f>
        <v>Porto Lucena</v>
      </c>
      <c r="D328" s="170"/>
      <c r="E328" s="80">
        <v>276</v>
      </c>
      <c r="F328" s="80">
        <v>2474</v>
      </c>
      <c r="G328" s="80">
        <v>0</v>
      </c>
      <c r="H328" s="179">
        <v>790</v>
      </c>
      <c r="I328" s="78">
        <v>0</v>
      </c>
      <c r="J328" s="178">
        <f t="shared" si="51"/>
        <v>790</v>
      </c>
      <c r="K328" s="79">
        <v>16</v>
      </c>
      <c r="L328" s="79">
        <v>3</v>
      </c>
      <c r="M328" s="76">
        <f t="shared" si="52"/>
        <v>19</v>
      </c>
      <c r="N328" s="87">
        <f t="shared" si="53"/>
        <v>806</v>
      </c>
      <c r="O328" s="166">
        <f t="shared" si="54"/>
        <v>809</v>
      </c>
      <c r="P328" s="77" t="str">
        <f t="shared" si="50"/>
        <v>ERRO</v>
      </c>
      <c r="Q328" s="77">
        <f t="shared" si="55"/>
        <v>0</v>
      </c>
      <c r="R328" s="77">
        <f t="shared" si="56"/>
        <v>0</v>
      </c>
      <c r="S328" s="77">
        <f t="shared" si="57"/>
        <v>0</v>
      </c>
      <c r="T328" s="75" t="str">
        <f t="shared" si="58"/>
        <v>SIM</v>
      </c>
      <c r="V328" s="73">
        <f t="shared" si="59"/>
        <v>0</v>
      </c>
      <c r="AA328" s="84" t="s">
        <v>3471</v>
      </c>
      <c r="AB328" s="84" t="s">
        <v>4266</v>
      </c>
      <c r="AC328" s="84">
        <v>2302800</v>
      </c>
    </row>
    <row r="329" spans="1:29" s="73" customFormat="1">
      <c r="A329" s="83" t="str">
        <f>ID_CONTROLES!$B$2</f>
        <v>RS</v>
      </c>
      <c r="B329" s="168" t="str">
        <f>ID_CONTROLES!$C$2</f>
        <v>2°</v>
      </c>
      <c r="C329" s="172" t="str">
        <f>HLOOKUP(A329,Municipios!655:656,2,FALSE)</f>
        <v>Porto Mauá</v>
      </c>
      <c r="D329" s="170"/>
      <c r="E329" s="80">
        <v>97</v>
      </c>
      <c r="F329" s="80">
        <v>1054</v>
      </c>
      <c r="G329" s="80">
        <v>0</v>
      </c>
      <c r="H329" s="179">
        <v>265</v>
      </c>
      <c r="I329" s="78">
        <v>0</v>
      </c>
      <c r="J329" s="178">
        <f t="shared" si="51"/>
        <v>265</v>
      </c>
      <c r="K329" s="79">
        <v>0</v>
      </c>
      <c r="L329" s="79">
        <v>0</v>
      </c>
      <c r="M329" s="76">
        <f t="shared" si="52"/>
        <v>0</v>
      </c>
      <c r="N329" s="87">
        <f t="shared" si="53"/>
        <v>265</v>
      </c>
      <c r="O329" s="166">
        <f t="shared" si="54"/>
        <v>265</v>
      </c>
      <c r="P329" s="77" t="str">
        <f t="shared" si="50"/>
        <v>ERRO</v>
      </c>
      <c r="Q329" s="77">
        <f t="shared" si="55"/>
        <v>0</v>
      </c>
      <c r="R329" s="77">
        <f t="shared" si="56"/>
        <v>0</v>
      </c>
      <c r="S329" s="77">
        <f t="shared" si="57"/>
        <v>0</v>
      </c>
      <c r="T329" s="75" t="str">
        <f t="shared" si="58"/>
        <v>SIM</v>
      </c>
      <c r="V329" s="73">
        <f t="shared" si="59"/>
        <v>0</v>
      </c>
      <c r="AA329" s="84" t="s">
        <v>3471</v>
      </c>
      <c r="AB329" s="84" t="s">
        <v>4311</v>
      </c>
      <c r="AC329" s="84">
        <v>2303006</v>
      </c>
    </row>
    <row r="330" spans="1:29" s="73" customFormat="1">
      <c r="A330" s="83" t="str">
        <f>ID_CONTROLES!$B$2</f>
        <v>RS</v>
      </c>
      <c r="B330" s="168" t="str">
        <f>ID_CONTROLES!$C$2</f>
        <v>2°</v>
      </c>
      <c r="C330" s="172" t="str">
        <f>HLOOKUP(A330,Municipios!657:658,2,FALSE)</f>
        <v>Porto Vera Cruz</v>
      </c>
      <c r="D330" s="170"/>
      <c r="E330" s="80">
        <v>66</v>
      </c>
      <c r="F330" s="80">
        <v>1133</v>
      </c>
      <c r="G330" s="80">
        <v>0</v>
      </c>
      <c r="H330" s="179">
        <v>183</v>
      </c>
      <c r="I330" s="78">
        <v>0</v>
      </c>
      <c r="J330" s="178">
        <f t="shared" si="51"/>
        <v>183</v>
      </c>
      <c r="K330" s="79">
        <v>0</v>
      </c>
      <c r="L330" s="79">
        <v>0</v>
      </c>
      <c r="M330" s="76">
        <f t="shared" si="52"/>
        <v>0</v>
      </c>
      <c r="N330" s="87">
        <f t="shared" si="53"/>
        <v>183</v>
      </c>
      <c r="O330" s="166">
        <f t="shared" si="54"/>
        <v>183</v>
      </c>
      <c r="P330" s="77" t="str">
        <f t="shared" si="50"/>
        <v>ERRO</v>
      </c>
      <c r="Q330" s="77">
        <f t="shared" si="55"/>
        <v>0</v>
      </c>
      <c r="R330" s="77">
        <f t="shared" si="56"/>
        <v>0</v>
      </c>
      <c r="S330" s="77">
        <f t="shared" si="57"/>
        <v>0</v>
      </c>
      <c r="T330" s="75" t="str">
        <f t="shared" si="58"/>
        <v>SIM</v>
      </c>
      <c r="V330" s="73">
        <f t="shared" si="59"/>
        <v>0</v>
      </c>
      <c r="AA330" s="84" t="s">
        <v>3471</v>
      </c>
      <c r="AB330" s="84" t="s">
        <v>4356</v>
      </c>
      <c r="AC330" s="84">
        <v>2303204</v>
      </c>
    </row>
    <row r="331" spans="1:29" s="73" customFormat="1">
      <c r="A331" s="83" t="str">
        <f>ID_CONTROLES!$B$2</f>
        <v>RS</v>
      </c>
      <c r="B331" s="168" t="str">
        <f>ID_CONTROLES!$C$2</f>
        <v>2°</v>
      </c>
      <c r="C331" s="172" t="str">
        <f>HLOOKUP(A331,Municipios!659:660,2,FALSE)</f>
        <v>Porto Xavier</v>
      </c>
      <c r="D331" s="170"/>
      <c r="E331" s="80">
        <v>232</v>
      </c>
      <c r="F331" s="80">
        <v>3802</v>
      </c>
      <c r="G331" s="80">
        <v>13</v>
      </c>
      <c r="H331" s="179">
        <v>481</v>
      </c>
      <c r="I331" s="78">
        <v>19</v>
      </c>
      <c r="J331" s="178">
        <f t="shared" si="51"/>
        <v>500</v>
      </c>
      <c r="K331" s="78">
        <v>4</v>
      </c>
      <c r="L331" s="79">
        <v>0</v>
      </c>
      <c r="M331" s="76">
        <f t="shared" si="52"/>
        <v>4</v>
      </c>
      <c r="N331" s="87">
        <f t="shared" si="53"/>
        <v>504</v>
      </c>
      <c r="O331" s="166">
        <f t="shared" si="54"/>
        <v>504</v>
      </c>
      <c r="P331" s="77" t="str">
        <f t="shared" si="50"/>
        <v>ERRO</v>
      </c>
      <c r="Q331" s="77">
        <f t="shared" si="55"/>
        <v>0</v>
      </c>
      <c r="R331" s="77" t="str">
        <f t="shared" si="56"/>
        <v>ERRO</v>
      </c>
      <c r="S331" s="77">
        <f t="shared" si="57"/>
        <v>0</v>
      </c>
      <c r="T331" s="75" t="str">
        <f t="shared" si="58"/>
        <v>SIM</v>
      </c>
      <c r="V331" s="73">
        <f t="shared" si="59"/>
        <v>0</v>
      </c>
      <c r="AA331" s="84" t="s">
        <v>3471</v>
      </c>
      <c r="AB331" s="84" t="s">
        <v>4401</v>
      </c>
      <c r="AC331" s="84">
        <v>2303402</v>
      </c>
    </row>
    <row r="332" spans="1:29" s="73" customFormat="1">
      <c r="A332" s="83" t="str">
        <f>ID_CONTROLES!$B$2</f>
        <v>RS</v>
      </c>
      <c r="B332" s="168" t="str">
        <f>ID_CONTROLES!$C$2</f>
        <v>2°</v>
      </c>
      <c r="C332" s="172" t="str">
        <f>HLOOKUP(A332,Municipios!661:662,2,FALSE)</f>
        <v>Pouso Novo</v>
      </c>
      <c r="D332" s="170"/>
      <c r="E332" s="80">
        <v>60</v>
      </c>
      <c r="F332" s="80">
        <v>651</v>
      </c>
      <c r="G332" s="80">
        <v>0</v>
      </c>
      <c r="H332" s="179">
        <v>179</v>
      </c>
      <c r="I332" s="78">
        <v>0</v>
      </c>
      <c r="J332" s="178">
        <f t="shared" si="51"/>
        <v>179</v>
      </c>
      <c r="K332" s="79">
        <v>0</v>
      </c>
      <c r="L332" s="79">
        <v>0</v>
      </c>
      <c r="M332" s="76">
        <f t="shared" si="52"/>
        <v>0</v>
      </c>
      <c r="N332" s="87">
        <f t="shared" si="53"/>
        <v>179</v>
      </c>
      <c r="O332" s="166">
        <f t="shared" si="54"/>
        <v>179</v>
      </c>
      <c r="P332" s="77" t="str">
        <f t="shared" si="50"/>
        <v>ERRO</v>
      </c>
      <c r="Q332" s="77">
        <f t="shared" si="55"/>
        <v>0</v>
      </c>
      <c r="R332" s="77">
        <f t="shared" si="56"/>
        <v>0</v>
      </c>
      <c r="S332" s="77">
        <f t="shared" si="57"/>
        <v>0</v>
      </c>
      <c r="T332" s="75" t="str">
        <f t="shared" si="58"/>
        <v>SIM</v>
      </c>
      <c r="V332" s="73">
        <f t="shared" si="59"/>
        <v>0</v>
      </c>
      <c r="AA332" s="84" t="s">
        <v>3471</v>
      </c>
      <c r="AB332" s="84" t="s">
        <v>4445</v>
      </c>
      <c r="AC332" s="84">
        <v>2303600</v>
      </c>
    </row>
    <row r="333" spans="1:29" s="73" customFormat="1">
      <c r="A333" s="83" t="str">
        <f>ID_CONTROLES!$B$2</f>
        <v>RS</v>
      </c>
      <c r="B333" s="168" t="str">
        <f>ID_CONTROLES!$C$2</f>
        <v>2°</v>
      </c>
      <c r="C333" s="172" t="str">
        <f>HLOOKUP(A333,Municipios!663:664,2,FALSE)</f>
        <v>Presidente Lucena</v>
      </c>
      <c r="D333" s="170"/>
      <c r="E333" s="80">
        <v>11</v>
      </c>
      <c r="F333" s="80">
        <v>337</v>
      </c>
      <c r="G333" s="80">
        <v>2</v>
      </c>
      <c r="H333" s="179">
        <v>20</v>
      </c>
      <c r="I333" s="78">
        <v>0</v>
      </c>
      <c r="J333" s="178">
        <f t="shared" si="51"/>
        <v>20</v>
      </c>
      <c r="K333" s="79">
        <v>1</v>
      </c>
      <c r="L333" s="79">
        <v>2</v>
      </c>
      <c r="M333" s="76">
        <f t="shared" si="52"/>
        <v>3</v>
      </c>
      <c r="N333" s="87">
        <f t="shared" si="53"/>
        <v>21</v>
      </c>
      <c r="O333" s="166">
        <f t="shared" si="54"/>
        <v>23</v>
      </c>
      <c r="P333" s="77" t="str">
        <f t="shared" si="50"/>
        <v>ERRO</v>
      </c>
      <c r="Q333" s="77">
        <f t="shared" si="55"/>
        <v>0</v>
      </c>
      <c r="R333" s="77">
        <f t="shared" si="56"/>
        <v>0</v>
      </c>
      <c r="S333" s="77">
        <f t="shared" si="57"/>
        <v>0</v>
      </c>
      <c r="T333" s="75" t="str">
        <f t="shared" si="58"/>
        <v>SIM</v>
      </c>
      <c r="V333" s="73">
        <f t="shared" si="59"/>
        <v>0</v>
      </c>
      <c r="AA333" s="84" t="s">
        <v>3471</v>
      </c>
      <c r="AB333" s="84" t="s">
        <v>4489</v>
      </c>
      <c r="AC333" s="84">
        <v>2303709</v>
      </c>
    </row>
    <row r="334" spans="1:29" s="73" customFormat="1">
      <c r="A334" s="83" t="str">
        <f>ID_CONTROLES!$B$2</f>
        <v>RS</v>
      </c>
      <c r="B334" s="168" t="str">
        <f>ID_CONTROLES!$C$2</f>
        <v>2°</v>
      </c>
      <c r="C334" s="172" t="str">
        <f>HLOOKUP(A334,Municipios!665:666,2,FALSE)</f>
        <v>Progresso</v>
      </c>
      <c r="D334" s="170"/>
      <c r="E334" s="80">
        <v>57</v>
      </c>
      <c r="F334" s="80">
        <v>1036</v>
      </c>
      <c r="G334" s="80">
        <v>0</v>
      </c>
      <c r="H334" s="179">
        <v>166</v>
      </c>
      <c r="I334" s="78">
        <v>0</v>
      </c>
      <c r="J334" s="178">
        <f t="shared" si="51"/>
        <v>166</v>
      </c>
      <c r="K334" s="79">
        <v>0</v>
      </c>
      <c r="L334" s="79">
        <v>0</v>
      </c>
      <c r="M334" s="76">
        <f t="shared" si="52"/>
        <v>0</v>
      </c>
      <c r="N334" s="87">
        <f t="shared" si="53"/>
        <v>166</v>
      </c>
      <c r="O334" s="166">
        <f t="shared" si="54"/>
        <v>166</v>
      </c>
      <c r="P334" s="77" t="str">
        <f t="shared" si="50"/>
        <v>ERRO</v>
      </c>
      <c r="Q334" s="77">
        <f t="shared" si="55"/>
        <v>0</v>
      </c>
      <c r="R334" s="77">
        <f t="shared" si="56"/>
        <v>0</v>
      </c>
      <c r="S334" s="77">
        <f t="shared" si="57"/>
        <v>0</v>
      </c>
      <c r="T334" s="75" t="str">
        <f t="shared" si="58"/>
        <v>SIM</v>
      </c>
      <c r="V334" s="73">
        <f t="shared" si="59"/>
        <v>0</v>
      </c>
      <c r="AA334" s="84" t="s">
        <v>3471</v>
      </c>
      <c r="AB334" s="84" t="s">
        <v>4535</v>
      </c>
      <c r="AC334" s="84">
        <v>2303907</v>
      </c>
    </row>
    <row r="335" spans="1:29" s="73" customFormat="1">
      <c r="A335" s="83" t="str">
        <f>ID_CONTROLES!$B$2</f>
        <v>RS</v>
      </c>
      <c r="B335" s="168" t="str">
        <f>ID_CONTROLES!$C$2</f>
        <v>2°</v>
      </c>
      <c r="C335" s="172" t="str">
        <f>HLOOKUP(A335,Municipios!667:668,2,FALSE)</f>
        <v>Protásio Alves</v>
      </c>
      <c r="D335" s="170"/>
      <c r="E335" s="80">
        <v>53</v>
      </c>
      <c r="F335" s="80">
        <v>956</v>
      </c>
      <c r="G335" s="80">
        <v>0</v>
      </c>
      <c r="H335" s="179">
        <v>263</v>
      </c>
      <c r="I335" s="78">
        <v>0</v>
      </c>
      <c r="J335" s="178">
        <f t="shared" si="51"/>
        <v>263</v>
      </c>
      <c r="K335" s="79">
        <v>0</v>
      </c>
      <c r="L335" s="79">
        <v>0</v>
      </c>
      <c r="M335" s="76">
        <f t="shared" si="52"/>
        <v>0</v>
      </c>
      <c r="N335" s="87">
        <f t="shared" si="53"/>
        <v>263</v>
      </c>
      <c r="O335" s="166">
        <f t="shared" si="54"/>
        <v>263</v>
      </c>
      <c r="P335" s="77" t="str">
        <f t="shared" si="50"/>
        <v>ERRO</v>
      </c>
      <c r="Q335" s="77">
        <f t="shared" si="55"/>
        <v>0</v>
      </c>
      <c r="R335" s="77">
        <f t="shared" si="56"/>
        <v>0</v>
      </c>
      <c r="S335" s="77">
        <f t="shared" si="57"/>
        <v>0</v>
      </c>
      <c r="T335" s="75" t="str">
        <f t="shared" si="58"/>
        <v>SIM</v>
      </c>
      <c r="V335" s="73">
        <f t="shared" si="59"/>
        <v>0</v>
      </c>
      <c r="AA335" s="84" t="s">
        <v>3471</v>
      </c>
      <c r="AB335" s="84" t="s">
        <v>4581</v>
      </c>
      <c r="AC335" s="84">
        <v>2303956</v>
      </c>
    </row>
    <row r="336" spans="1:29" s="73" customFormat="1">
      <c r="A336" s="83" t="str">
        <f>ID_CONTROLES!$B$2</f>
        <v>RS</v>
      </c>
      <c r="B336" s="168" t="str">
        <f>ID_CONTROLES!$C$2</f>
        <v>2°</v>
      </c>
      <c r="C336" s="172" t="str">
        <f>HLOOKUP(A336,Municipios!669:670,2,FALSE)</f>
        <v>Putinga</v>
      </c>
      <c r="D336" s="170"/>
      <c r="E336" s="80">
        <v>82</v>
      </c>
      <c r="F336" s="80">
        <v>1303</v>
      </c>
      <c r="G336" s="80">
        <v>0</v>
      </c>
      <c r="H336" s="179">
        <v>244</v>
      </c>
      <c r="I336" s="78">
        <v>0</v>
      </c>
      <c r="J336" s="178">
        <f t="shared" si="51"/>
        <v>244</v>
      </c>
      <c r="K336" s="79">
        <v>0</v>
      </c>
      <c r="L336" s="79">
        <v>0</v>
      </c>
      <c r="M336" s="76">
        <f t="shared" si="52"/>
        <v>0</v>
      </c>
      <c r="N336" s="87">
        <f t="shared" si="53"/>
        <v>244</v>
      </c>
      <c r="O336" s="166">
        <f t="shared" si="54"/>
        <v>244</v>
      </c>
      <c r="P336" s="77" t="str">
        <f t="shared" si="50"/>
        <v>ERRO</v>
      </c>
      <c r="Q336" s="77">
        <f t="shared" si="55"/>
        <v>0</v>
      </c>
      <c r="R336" s="77">
        <f t="shared" si="56"/>
        <v>0</v>
      </c>
      <c r="S336" s="77">
        <f t="shared" si="57"/>
        <v>0</v>
      </c>
      <c r="T336" s="75" t="str">
        <f t="shared" si="58"/>
        <v>SIM</v>
      </c>
      <c r="V336" s="73">
        <f t="shared" si="59"/>
        <v>0</v>
      </c>
      <c r="AA336" s="84" t="s">
        <v>3471</v>
      </c>
      <c r="AB336" s="84" t="s">
        <v>4624</v>
      </c>
      <c r="AC336" s="84">
        <v>2304103</v>
      </c>
    </row>
    <row r="337" spans="1:29" s="73" customFormat="1">
      <c r="A337" s="83" t="str">
        <f>ID_CONTROLES!$B$2</f>
        <v>RS</v>
      </c>
      <c r="B337" s="168" t="str">
        <f>ID_CONTROLES!$C$2</f>
        <v>2°</v>
      </c>
      <c r="C337" s="172" t="str">
        <f>HLOOKUP(A337,Municipios!671:672,2,FALSE)</f>
        <v>Quaraí</v>
      </c>
      <c r="D337" s="170"/>
      <c r="E337" s="80">
        <v>53</v>
      </c>
      <c r="F337" s="80">
        <v>18505</v>
      </c>
      <c r="G337" s="80">
        <v>17</v>
      </c>
      <c r="H337" s="179">
        <v>1825</v>
      </c>
      <c r="I337" s="80">
        <v>0</v>
      </c>
      <c r="J337" s="178">
        <f t="shared" si="51"/>
        <v>1825</v>
      </c>
      <c r="K337" s="79">
        <v>0</v>
      </c>
      <c r="L337" s="79">
        <v>0</v>
      </c>
      <c r="M337" s="76">
        <f t="shared" si="52"/>
        <v>0</v>
      </c>
      <c r="N337" s="87">
        <f t="shared" si="53"/>
        <v>1825</v>
      </c>
      <c r="O337" s="166">
        <f t="shared" si="54"/>
        <v>1825</v>
      </c>
      <c r="P337" s="77" t="str">
        <f t="shared" si="50"/>
        <v>ERRO</v>
      </c>
      <c r="Q337" s="77">
        <f t="shared" si="55"/>
        <v>0</v>
      </c>
      <c r="R337" s="77">
        <f t="shared" si="56"/>
        <v>0</v>
      </c>
      <c r="S337" s="77">
        <f t="shared" si="57"/>
        <v>0</v>
      </c>
      <c r="T337" s="75" t="str">
        <f t="shared" si="58"/>
        <v>SIM</v>
      </c>
      <c r="V337" s="73">
        <f t="shared" si="59"/>
        <v>0</v>
      </c>
      <c r="AA337" s="84" t="s">
        <v>3471</v>
      </c>
      <c r="AB337" s="84" t="s">
        <v>4670</v>
      </c>
      <c r="AC337" s="84">
        <v>2304236</v>
      </c>
    </row>
    <row r="338" spans="1:29" s="73" customFormat="1">
      <c r="A338" s="83" t="str">
        <f>ID_CONTROLES!$B$2</f>
        <v>RS</v>
      </c>
      <c r="B338" s="168" t="str">
        <f>ID_CONTROLES!$C$2</f>
        <v>2°</v>
      </c>
      <c r="C338" s="172" t="str">
        <f>HLOOKUP(A338,Municipios!673:674,2,FALSE)</f>
        <v>Quatro Irmãos</v>
      </c>
      <c r="D338" s="170"/>
      <c r="E338" s="80">
        <v>60</v>
      </c>
      <c r="F338" s="80">
        <v>751</v>
      </c>
      <c r="G338" s="80">
        <v>0</v>
      </c>
      <c r="H338" s="179">
        <v>217</v>
      </c>
      <c r="I338" s="78">
        <v>0</v>
      </c>
      <c r="J338" s="178">
        <f t="shared" si="51"/>
        <v>217</v>
      </c>
      <c r="K338" s="79">
        <v>11</v>
      </c>
      <c r="L338" s="78">
        <v>9</v>
      </c>
      <c r="M338" s="76">
        <f t="shared" si="52"/>
        <v>20</v>
      </c>
      <c r="N338" s="87">
        <f t="shared" si="53"/>
        <v>228</v>
      </c>
      <c r="O338" s="166">
        <f t="shared" si="54"/>
        <v>237</v>
      </c>
      <c r="P338" s="77" t="str">
        <f t="shared" si="50"/>
        <v>ERRO</v>
      </c>
      <c r="Q338" s="77">
        <f t="shared" si="55"/>
        <v>0</v>
      </c>
      <c r="R338" s="77">
        <f t="shared" si="56"/>
        <v>0</v>
      </c>
      <c r="S338" s="77">
        <f t="shared" si="57"/>
        <v>0</v>
      </c>
      <c r="T338" s="75" t="str">
        <f t="shared" si="58"/>
        <v>SIM</v>
      </c>
      <c r="V338" s="73">
        <f t="shared" si="59"/>
        <v>0</v>
      </c>
      <c r="AA338" s="84" t="s">
        <v>3471</v>
      </c>
      <c r="AB338" s="84" t="s">
        <v>4713</v>
      </c>
      <c r="AC338" s="84">
        <v>2304269</v>
      </c>
    </row>
    <row r="339" spans="1:29" s="73" customFormat="1">
      <c r="A339" s="83" t="str">
        <f>ID_CONTROLES!$B$2</f>
        <v>RS</v>
      </c>
      <c r="B339" s="168" t="str">
        <f>ID_CONTROLES!$C$2</f>
        <v>2°</v>
      </c>
      <c r="C339" s="172" t="str">
        <f>HLOOKUP(A339,Municipios!675:676,2,FALSE)</f>
        <v>Quevedos</v>
      </c>
      <c r="D339" s="170"/>
      <c r="E339" s="80">
        <v>19</v>
      </c>
      <c r="F339" s="80">
        <v>2057</v>
      </c>
      <c r="G339" s="80">
        <v>8</v>
      </c>
      <c r="H339" s="179">
        <v>310</v>
      </c>
      <c r="I339" s="80">
        <v>0</v>
      </c>
      <c r="J339" s="178">
        <f t="shared" si="51"/>
        <v>310</v>
      </c>
      <c r="K339" s="79">
        <v>0</v>
      </c>
      <c r="L339" s="79">
        <v>0</v>
      </c>
      <c r="M339" s="76">
        <f t="shared" si="52"/>
        <v>0</v>
      </c>
      <c r="N339" s="87">
        <f t="shared" si="53"/>
        <v>310</v>
      </c>
      <c r="O339" s="166">
        <f t="shared" si="54"/>
        <v>310</v>
      </c>
      <c r="P339" s="77" t="str">
        <f t="shared" si="50"/>
        <v>ERRO</v>
      </c>
      <c r="Q339" s="77">
        <f t="shared" si="55"/>
        <v>0</v>
      </c>
      <c r="R339" s="77">
        <f t="shared" si="56"/>
        <v>0</v>
      </c>
      <c r="S339" s="77">
        <f t="shared" si="57"/>
        <v>0</v>
      </c>
      <c r="T339" s="75" t="str">
        <f t="shared" si="58"/>
        <v>SIM</v>
      </c>
      <c r="V339" s="73">
        <f t="shared" si="59"/>
        <v>0</v>
      </c>
      <c r="AA339" s="84" t="s">
        <v>3471</v>
      </c>
      <c r="AB339" s="84" t="s">
        <v>4756</v>
      </c>
      <c r="AC339" s="84">
        <v>2304285</v>
      </c>
    </row>
    <row r="340" spans="1:29" s="73" customFormat="1">
      <c r="A340" s="83" t="str">
        <f>ID_CONTROLES!$B$2</f>
        <v>RS</v>
      </c>
      <c r="B340" s="168" t="str">
        <f>ID_CONTROLES!$C$2</f>
        <v>2°</v>
      </c>
      <c r="C340" s="172" t="str">
        <f>HLOOKUP(A340,Municipios!677:678,2,FALSE)</f>
        <v>Quinze de Novembro</v>
      </c>
      <c r="D340" s="170"/>
      <c r="E340" s="80">
        <v>156</v>
      </c>
      <c r="F340" s="80">
        <v>2107</v>
      </c>
      <c r="G340" s="80">
        <v>0</v>
      </c>
      <c r="H340" s="179">
        <v>554</v>
      </c>
      <c r="I340" s="78">
        <v>0</v>
      </c>
      <c r="J340" s="178">
        <f t="shared" si="51"/>
        <v>554</v>
      </c>
      <c r="K340" s="79">
        <v>54</v>
      </c>
      <c r="L340" s="79">
        <v>0</v>
      </c>
      <c r="M340" s="76">
        <f t="shared" si="52"/>
        <v>54</v>
      </c>
      <c r="N340" s="87">
        <f t="shared" si="53"/>
        <v>608</v>
      </c>
      <c r="O340" s="166">
        <f t="shared" si="54"/>
        <v>608</v>
      </c>
      <c r="P340" s="77" t="str">
        <f t="shared" si="50"/>
        <v>ERRO</v>
      </c>
      <c r="Q340" s="77">
        <f t="shared" si="55"/>
        <v>0</v>
      </c>
      <c r="R340" s="77">
        <f t="shared" si="56"/>
        <v>0</v>
      </c>
      <c r="S340" s="77">
        <f t="shared" si="57"/>
        <v>0</v>
      </c>
      <c r="T340" s="75" t="str">
        <f t="shared" si="58"/>
        <v>SIM</v>
      </c>
      <c r="V340" s="73">
        <f t="shared" si="59"/>
        <v>0</v>
      </c>
      <c r="AA340" s="84" t="s">
        <v>3471</v>
      </c>
      <c r="AB340" s="84" t="s">
        <v>4800</v>
      </c>
      <c r="AC340" s="84">
        <v>2304350</v>
      </c>
    </row>
    <row r="341" spans="1:29" s="73" customFormat="1">
      <c r="A341" s="83" t="str">
        <f>ID_CONTROLES!$B$2</f>
        <v>RS</v>
      </c>
      <c r="B341" s="168" t="str">
        <f>ID_CONTROLES!$C$2</f>
        <v>2°</v>
      </c>
      <c r="C341" s="172" t="str">
        <f>HLOOKUP(A341,Municipios!679:680,2,FALSE)</f>
        <v>Redentora</v>
      </c>
      <c r="D341" s="170"/>
      <c r="E341" s="80">
        <v>26</v>
      </c>
      <c r="F341" s="80">
        <v>823</v>
      </c>
      <c r="G341" s="80">
        <v>0</v>
      </c>
      <c r="H341" s="179">
        <v>127</v>
      </c>
      <c r="I341" s="78">
        <v>0</v>
      </c>
      <c r="J341" s="178">
        <f t="shared" si="51"/>
        <v>127</v>
      </c>
      <c r="K341" s="79">
        <v>0</v>
      </c>
      <c r="L341" s="79">
        <v>0</v>
      </c>
      <c r="M341" s="76">
        <f t="shared" si="52"/>
        <v>0</v>
      </c>
      <c r="N341" s="87">
        <f t="shared" si="53"/>
        <v>127</v>
      </c>
      <c r="O341" s="166">
        <f t="shared" si="54"/>
        <v>127</v>
      </c>
      <c r="P341" s="77" t="str">
        <f t="shared" si="50"/>
        <v>ERRO</v>
      </c>
      <c r="Q341" s="77">
        <f t="shared" si="55"/>
        <v>0</v>
      </c>
      <c r="R341" s="77">
        <f t="shared" si="56"/>
        <v>0</v>
      </c>
      <c r="S341" s="77">
        <f t="shared" si="57"/>
        <v>0</v>
      </c>
      <c r="T341" s="75" t="str">
        <f t="shared" si="58"/>
        <v>SIM</v>
      </c>
      <c r="V341" s="73">
        <f t="shared" si="59"/>
        <v>0</v>
      </c>
      <c r="AA341" s="84" t="s">
        <v>3471</v>
      </c>
      <c r="AB341" s="84" t="s">
        <v>4843</v>
      </c>
      <c r="AC341" s="84">
        <v>2304459</v>
      </c>
    </row>
    <row r="342" spans="1:29" s="73" customFormat="1">
      <c r="A342" s="83" t="str">
        <f>ID_CONTROLES!$B$2</f>
        <v>RS</v>
      </c>
      <c r="B342" s="168" t="str">
        <f>ID_CONTROLES!$C$2</f>
        <v>2°</v>
      </c>
      <c r="C342" s="172" t="str">
        <f>HLOOKUP(A342,Municipios!681:682,2,FALSE)</f>
        <v>Relvado</v>
      </c>
      <c r="D342" s="170"/>
      <c r="E342" s="80">
        <v>48</v>
      </c>
      <c r="F342" s="80">
        <v>839</v>
      </c>
      <c r="G342" s="80">
        <v>0</v>
      </c>
      <c r="H342" s="179">
        <v>173</v>
      </c>
      <c r="I342" s="78">
        <v>0</v>
      </c>
      <c r="J342" s="178">
        <f t="shared" si="51"/>
        <v>173</v>
      </c>
      <c r="K342" s="79">
        <v>0</v>
      </c>
      <c r="L342" s="79">
        <v>0</v>
      </c>
      <c r="M342" s="76">
        <f t="shared" si="52"/>
        <v>0</v>
      </c>
      <c r="N342" s="87">
        <f t="shared" si="53"/>
        <v>173</v>
      </c>
      <c r="O342" s="166">
        <f t="shared" si="54"/>
        <v>173</v>
      </c>
      <c r="P342" s="77" t="str">
        <f t="shared" si="50"/>
        <v>ERRO</v>
      </c>
      <c r="Q342" s="77">
        <f t="shared" si="55"/>
        <v>0</v>
      </c>
      <c r="R342" s="77">
        <f t="shared" si="56"/>
        <v>0</v>
      </c>
      <c r="S342" s="77">
        <f t="shared" si="57"/>
        <v>0</v>
      </c>
      <c r="T342" s="75" t="str">
        <f t="shared" si="58"/>
        <v>SIM</v>
      </c>
      <c r="V342" s="73">
        <f t="shared" si="59"/>
        <v>0</v>
      </c>
      <c r="AA342" s="84" t="s">
        <v>3471</v>
      </c>
      <c r="AB342" s="84" t="s">
        <v>4885</v>
      </c>
      <c r="AC342" s="84">
        <v>2304608</v>
      </c>
    </row>
    <row r="343" spans="1:29" s="73" customFormat="1">
      <c r="A343" s="83" t="str">
        <f>ID_CONTROLES!$B$2</f>
        <v>RS</v>
      </c>
      <c r="B343" s="168" t="str">
        <f>ID_CONTROLES!$C$2</f>
        <v>2°</v>
      </c>
      <c r="C343" s="172" t="str">
        <f>HLOOKUP(A343,Municipios!683:684,2,FALSE)</f>
        <v>Restinga Seca</v>
      </c>
      <c r="D343" s="170"/>
      <c r="E343" s="80">
        <v>95</v>
      </c>
      <c r="F343" s="80">
        <v>4618</v>
      </c>
      <c r="G343" s="80">
        <v>56</v>
      </c>
      <c r="H343" s="179">
        <v>816</v>
      </c>
      <c r="I343" s="80">
        <v>0</v>
      </c>
      <c r="J343" s="178">
        <f t="shared" si="51"/>
        <v>816</v>
      </c>
      <c r="K343" s="79">
        <v>0</v>
      </c>
      <c r="L343" s="79">
        <v>19</v>
      </c>
      <c r="M343" s="76">
        <f t="shared" si="52"/>
        <v>19</v>
      </c>
      <c r="N343" s="87">
        <f t="shared" si="53"/>
        <v>816</v>
      </c>
      <c r="O343" s="166">
        <f t="shared" si="54"/>
        <v>835</v>
      </c>
      <c r="P343" s="77" t="str">
        <f t="shared" si="50"/>
        <v>ERRO</v>
      </c>
      <c r="Q343" s="77">
        <f t="shared" si="55"/>
        <v>0</v>
      </c>
      <c r="R343" s="77">
        <f t="shared" si="56"/>
        <v>0</v>
      </c>
      <c r="S343" s="77">
        <f t="shared" si="57"/>
        <v>0</v>
      </c>
      <c r="T343" s="75" t="str">
        <f t="shared" si="58"/>
        <v>SIM</v>
      </c>
      <c r="V343" s="73">
        <f t="shared" si="59"/>
        <v>0</v>
      </c>
      <c r="AA343" s="84" t="s">
        <v>3471</v>
      </c>
      <c r="AB343" s="84" t="s">
        <v>4926</v>
      </c>
      <c r="AC343" s="84">
        <v>2304707</v>
      </c>
    </row>
    <row r="344" spans="1:29" s="73" customFormat="1">
      <c r="A344" s="83" t="str">
        <f>ID_CONTROLES!$B$2</f>
        <v>RS</v>
      </c>
      <c r="B344" s="168" t="str">
        <f>ID_CONTROLES!$C$2</f>
        <v>2°</v>
      </c>
      <c r="C344" s="172" t="str">
        <f>HLOOKUP(A344,Municipios!685:686,2,FALSE)</f>
        <v>Rio dos Índios</v>
      </c>
      <c r="D344" s="170"/>
      <c r="E344" s="80">
        <v>166</v>
      </c>
      <c r="F344" s="80">
        <v>2024</v>
      </c>
      <c r="G344" s="80">
        <v>0</v>
      </c>
      <c r="H344" s="179">
        <v>482</v>
      </c>
      <c r="I344" s="78">
        <v>0</v>
      </c>
      <c r="J344" s="178">
        <f t="shared" si="51"/>
        <v>482</v>
      </c>
      <c r="K344" s="78">
        <v>3</v>
      </c>
      <c r="L344" s="79">
        <v>0</v>
      </c>
      <c r="M344" s="76">
        <f t="shared" si="52"/>
        <v>3</v>
      </c>
      <c r="N344" s="87">
        <f t="shared" si="53"/>
        <v>485</v>
      </c>
      <c r="O344" s="166">
        <f t="shared" si="54"/>
        <v>485</v>
      </c>
      <c r="P344" s="77" t="str">
        <f t="shared" si="50"/>
        <v>ERRO</v>
      </c>
      <c r="Q344" s="77">
        <f t="shared" si="55"/>
        <v>0</v>
      </c>
      <c r="R344" s="77">
        <f t="shared" si="56"/>
        <v>0</v>
      </c>
      <c r="S344" s="77">
        <f t="shared" si="57"/>
        <v>0</v>
      </c>
      <c r="T344" s="75" t="str">
        <f t="shared" si="58"/>
        <v>SIM</v>
      </c>
      <c r="V344" s="73">
        <f t="shared" si="59"/>
        <v>0</v>
      </c>
      <c r="AA344" s="84" t="s">
        <v>3471</v>
      </c>
      <c r="AB344" s="84" t="s">
        <v>4966</v>
      </c>
      <c r="AC344" s="84">
        <v>2304905</v>
      </c>
    </row>
    <row r="345" spans="1:29" s="73" customFormat="1">
      <c r="A345" s="83" t="str">
        <f>ID_CONTROLES!$B$2</f>
        <v>RS</v>
      </c>
      <c r="B345" s="168" t="str">
        <f>ID_CONTROLES!$C$2</f>
        <v>2°</v>
      </c>
      <c r="C345" s="172" t="str">
        <f>HLOOKUP(A345,Municipios!687:688,2,FALSE)</f>
        <v>Rio Grande</v>
      </c>
      <c r="D345" s="170"/>
      <c r="E345" s="80">
        <v>168</v>
      </c>
      <c r="F345" s="80">
        <v>13228</v>
      </c>
      <c r="G345" s="80">
        <v>169</v>
      </c>
      <c r="H345" s="179">
        <v>2187</v>
      </c>
      <c r="I345" s="80">
        <v>111</v>
      </c>
      <c r="J345" s="178">
        <f t="shared" si="51"/>
        <v>2298</v>
      </c>
      <c r="K345" s="78">
        <v>1</v>
      </c>
      <c r="L345" s="79">
        <v>0</v>
      </c>
      <c r="M345" s="76">
        <f t="shared" si="52"/>
        <v>1</v>
      </c>
      <c r="N345" s="87">
        <f t="shared" si="53"/>
        <v>2299</v>
      </c>
      <c r="O345" s="166">
        <f t="shared" si="54"/>
        <v>2299</v>
      </c>
      <c r="P345" s="77" t="str">
        <f t="shared" si="50"/>
        <v>ERRO</v>
      </c>
      <c r="Q345" s="77">
        <f t="shared" si="55"/>
        <v>0</v>
      </c>
      <c r="R345" s="77">
        <f t="shared" si="56"/>
        <v>0</v>
      </c>
      <c r="S345" s="77">
        <f t="shared" si="57"/>
        <v>0</v>
      </c>
      <c r="T345" s="75" t="str">
        <f t="shared" si="58"/>
        <v>SIM</v>
      </c>
      <c r="V345" s="73">
        <f t="shared" si="59"/>
        <v>0</v>
      </c>
      <c r="AA345" s="84" t="s">
        <v>3471</v>
      </c>
      <c r="AB345" s="84" t="s">
        <v>5006</v>
      </c>
      <c r="AC345" s="84">
        <v>2305001</v>
      </c>
    </row>
    <row r="346" spans="1:29" s="73" customFormat="1">
      <c r="A346" s="83" t="str">
        <f>ID_CONTROLES!$B$2</f>
        <v>RS</v>
      </c>
      <c r="B346" s="168" t="str">
        <f>ID_CONTROLES!$C$2</f>
        <v>2°</v>
      </c>
      <c r="C346" s="172" t="str">
        <f>HLOOKUP(A346,Municipios!689:690,2,FALSE)</f>
        <v>Rio Pardo</v>
      </c>
      <c r="D346" s="170"/>
      <c r="E346" s="80">
        <v>165</v>
      </c>
      <c r="F346" s="80">
        <v>8429</v>
      </c>
      <c r="G346" s="80">
        <v>152</v>
      </c>
      <c r="H346" s="179">
        <v>1576</v>
      </c>
      <c r="I346" s="80">
        <v>107</v>
      </c>
      <c r="J346" s="178">
        <f t="shared" si="51"/>
        <v>1683</v>
      </c>
      <c r="K346" s="79">
        <v>0</v>
      </c>
      <c r="L346" s="79">
        <v>0</v>
      </c>
      <c r="M346" s="76">
        <f t="shared" si="52"/>
        <v>0</v>
      </c>
      <c r="N346" s="87">
        <f t="shared" si="53"/>
        <v>1683</v>
      </c>
      <c r="O346" s="166">
        <f t="shared" si="54"/>
        <v>1683</v>
      </c>
      <c r="P346" s="77" t="str">
        <f t="shared" si="50"/>
        <v>ERRO</v>
      </c>
      <c r="Q346" s="77">
        <f t="shared" si="55"/>
        <v>0</v>
      </c>
      <c r="R346" s="77">
        <f t="shared" si="56"/>
        <v>0</v>
      </c>
      <c r="S346" s="77">
        <f t="shared" si="57"/>
        <v>0</v>
      </c>
      <c r="T346" s="75" t="str">
        <f t="shared" si="58"/>
        <v>SIM</v>
      </c>
      <c r="V346" s="73">
        <f t="shared" si="59"/>
        <v>0</v>
      </c>
      <c r="AA346" s="84" t="s">
        <v>3471</v>
      </c>
      <c r="AB346" s="84" t="s">
        <v>5048</v>
      </c>
      <c r="AC346" s="84">
        <v>2305209</v>
      </c>
    </row>
    <row r="347" spans="1:29" s="73" customFormat="1">
      <c r="A347" s="83" t="str">
        <f>ID_CONTROLES!$B$2</f>
        <v>RS</v>
      </c>
      <c r="B347" s="168" t="str">
        <f>ID_CONTROLES!$C$2</f>
        <v>2°</v>
      </c>
      <c r="C347" s="172" t="str">
        <f>HLOOKUP(A347,Municipios!691:692,2,FALSE)</f>
        <v>Riozinho</v>
      </c>
      <c r="D347" s="170"/>
      <c r="E347" s="80">
        <v>11</v>
      </c>
      <c r="F347" s="80">
        <v>204</v>
      </c>
      <c r="G347" s="80">
        <v>19</v>
      </c>
      <c r="H347" s="179">
        <v>20</v>
      </c>
      <c r="I347" s="78">
        <v>0</v>
      </c>
      <c r="J347" s="178">
        <f t="shared" si="51"/>
        <v>20</v>
      </c>
      <c r="K347" s="79">
        <v>0</v>
      </c>
      <c r="L347" s="79">
        <v>0</v>
      </c>
      <c r="M347" s="76">
        <f t="shared" si="52"/>
        <v>0</v>
      </c>
      <c r="N347" s="87">
        <f t="shared" si="53"/>
        <v>20</v>
      </c>
      <c r="O347" s="166">
        <f t="shared" si="54"/>
        <v>20</v>
      </c>
      <c r="P347" s="77" t="str">
        <f t="shared" si="50"/>
        <v>ERRO</v>
      </c>
      <c r="Q347" s="77">
        <f t="shared" si="55"/>
        <v>0</v>
      </c>
      <c r="R347" s="77">
        <f t="shared" si="56"/>
        <v>0</v>
      </c>
      <c r="S347" s="77">
        <f t="shared" si="57"/>
        <v>0</v>
      </c>
      <c r="T347" s="75" t="str">
        <f t="shared" si="58"/>
        <v>SIM</v>
      </c>
      <c r="V347" s="73">
        <f t="shared" si="59"/>
        <v>0</v>
      </c>
      <c r="AA347" s="84" t="s">
        <v>3471</v>
      </c>
      <c r="AB347" s="84" t="s">
        <v>5089</v>
      </c>
      <c r="AC347" s="84">
        <v>2305266</v>
      </c>
    </row>
    <row r="348" spans="1:29" s="73" customFormat="1">
      <c r="A348" s="83" t="str">
        <f>ID_CONTROLES!$B$2</f>
        <v>RS</v>
      </c>
      <c r="B348" s="168" t="str">
        <f>ID_CONTROLES!$C$2</f>
        <v>2°</v>
      </c>
      <c r="C348" s="172" t="str">
        <f>HLOOKUP(A348,Municipios!693:694,2,FALSE)</f>
        <v>Roca Sales</v>
      </c>
      <c r="D348" s="170"/>
      <c r="E348" s="80">
        <v>59</v>
      </c>
      <c r="F348" s="80">
        <v>1198</v>
      </c>
      <c r="G348" s="80">
        <v>0</v>
      </c>
      <c r="H348" s="179">
        <v>171</v>
      </c>
      <c r="I348" s="78">
        <v>0</v>
      </c>
      <c r="J348" s="178">
        <f t="shared" si="51"/>
        <v>171</v>
      </c>
      <c r="K348" s="79">
        <v>0</v>
      </c>
      <c r="L348" s="79">
        <v>0</v>
      </c>
      <c r="M348" s="76">
        <f t="shared" si="52"/>
        <v>0</v>
      </c>
      <c r="N348" s="87">
        <f t="shared" si="53"/>
        <v>171</v>
      </c>
      <c r="O348" s="166">
        <f t="shared" si="54"/>
        <v>171</v>
      </c>
      <c r="P348" s="77" t="str">
        <f t="shared" si="50"/>
        <v>ERRO</v>
      </c>
      <c r="Q348" s="77">
        <f t="shared" si="55"/>
        <v>0</v>
      </c>
      <c r="R348" s="77">
        <f t="shared" si="56"/>
        <v>0</v>
      </c>
      <c r="S348" s="77">
        <f t="shared" si="57"/>
        <v>0</v>
      </c>
      <c r="T348" s="75" t="str">
        <f t="shared" si="58"/>
        <v>SIM</v>
      </c>
      <c r="V348" s="73">
        <f t="shared" si="59"/>
        <v>0</v>
      </c>
      <c r="AA348" s="84" t="s">
        <v>3471</v>
      </c>
      <c r="AB348" s="84" t="s">
        <v>5130</v>
      </c>
      <c r="AC348" s="84">
        <v>2305332</v>
      </c>
    </row>
    <row r="349" spans="1:29" s="73" customFormat="1">
      <c r="A349" s="83" t="str">
        <f>ID_CONTROLES!$B$2</f>
        <v>RS</v>
      </c>
      <c r="B349" s="168" t="str">
        <f>ID_CONTROLES!$C$2</f>
        <v>2°</v>
      </c>
      <c r="C349" s="172" t="str">
        <f>HLOOKUP(A349,Municipios!695:696,2,FALSE)</f>
        <v>Rodeio Bonito</v>
      </c>
      <c r="D349" s="170"/>
      <c r="E349" s="80">
        <v>96</v>
      </c>
      <c r="F349" s="80">
        <v>922</v>
      </c>
      <c r="G349" s="80">
        <v>1</v>
      </c>
      <c r="H349" s="179">
        <v>326</v>
      </c>
      <c r="I349" s="78">
        <v>0</v>
      </c>
      <c r="J349" s="178">
        <f t="shared" si="51"/>
        <v>326</v>
      </c>
      <c r="K349" s="79">
        <v>0</v>
      </c>
      <c r="L349" s="79">
        <v>0</v>
      </c>
      <c r="M349" s="76">
        <f t="shared" si="52"/>
        <v>0</v>
      </c>
      <c r="N349" s="87">
        <f t="shared" si="53"/>
        <v>326</v>
      </c>
      <c r="O349" s="166">
        <f t="shared" si="54"/>
        <v>326</v>
      </c>
      <c r="P349" s="77" t="str">
        <f t="shared" si="50"/>
        <v>ERRO</v>
      </c>
      <c r="Q349" s="77">
        <f t="shared" si="55"/>
        <v>0</v>
      </c>
      <c r="R349" s="77">
        <f t="shared" si="56"/>
        <v>0</v>
      </c>
      <c r="S349" s="77">
        <f t="shared" si="57"/>
        <v>0</v>
      </c>
      <c r="T349" s="75" t="str">
        <f t="shared" si="58"/>
        <v>SIM</v>
      </c>
      <c r="V349" s="73">
        <f t="shared" si="59"/>
        <v>0</v>
      </c>
      <c r="AA349" s="84" t="s">
        <v>3471</v>
      </c>
      <c r="AB349" s="84" t="s">
        <v>5171</v>
      </c>
      <c r="AC349" s="84">
        <v>2305407</v>
      </c>
    </row>
    <row r="350" spans="1:29" s="73" customFormat="1">
      <c r="A350" s="83" t="str">
        <f>ID_CONTROLES!$B$2</f>
        <v>RS</v>
      </c>
      <c r="B350" s="168" t="str">
        <f>ID_CONTROLES!$C$2</f>
        <v>2°</v>
      </c>
      <c r="C350" s="172" t="str">
        <f>HLOOKUP(A350,Municipios!697:698,2,FALSE)</f>
        <v>Rolador</v>
      </c>
      <c r="D350" s="170"/>
      <c r="E350" s="80">
        <v>94</v>
      </c>
      <c r="F350" s="80">
        <v>1613</v>
      </c>
      <c r="G350" s="80">
        <v>0</v>
      </c>
      <c r="H350" s="179">
        <v>246</v>
      </c>
      <c r="I350" s="78">
        <v>0</v>
      </c>
      <c r="J350" s="178">
        <f t="shared" si="51"/>
        <v>246</v>
      </c>
      <c r="K350" s="79">
        <v>1</v>
      </c>
      <c r="L350" s="79">
        <v>0</v>
      </c>
      <c r="M350" s="76">
        <f t="shared" si="52"/>
        <v>1</v>
      </c>
      <c r="N350" s="87">
        <f t="shared" si="53"/>
        <v>247</v>
      </c>
      <c r="O350" s="166">
        <f t="shared" si="54"/>
        <v>247</v>
      </c>
      <c r="P350" s="77" t="str">
        <f t="shared" si="50"/>
        <v>ERRO</v>
      </c>
      <c r="Q350" s="77">
        <f t="shared" si="55"/>
        <v>0</v>
      </c>
      <c r="R350" s="77">
        <f t="shared" si="56"/>
        <v>0</v>
      </c>
      <c r="S350" s="77">
        <f t="shared" si="57"/>
        <v>0</v>
      </c>
      <c r="T350" s="75" t="str">
        <f t="shared" si="58"/>
        <v>SIM</v>
      </c>
      <c r="V350" s="73">
        <f t="shared" si="59"/>
        <v>0</v>
      </c>
      <c r="AA350" s="84" t="s">
        <v>3471</v>
      </c>
      <c r="AB350" s="84" t="s">
        <v>5209</v>
      </c>
      <c r="AC350" s="84">
        <v>2305605</v>
      </c>
    </row>
    <row r="351" spans="1:29" s="73" customFormat="1">
      <c r="A351" s="83" t="str">
        <f>ID_CONTROLES!$B$2</f>
        <v>RS</v>
      </c>
      <c r="B351" s="168" t="str">
        <f>ID_CONTROLES!$C$2</f>
        <v>2°</v>
      </c>
      <c r="C351" s="172" t="str">
        <f>HLOOKUP(A351,Municipios!699:700,2,FALSE)</f>
        <v>Rolante</v>
      </c>
      <c r="D351" s="170"/>
      <c r="E351" s="80">
        <v>84</v>
      </c>
      <c r="F351" s="80">
        <v>1323</v>
      </c>
      <c r="G351" s="80">
        <v>72</v>
      </c>
      <c r="H351" s="179">
        <v>207</v>
      </c>
      <c r="I351" s="80">
        <v>9</v>
      </c>
      <c r="J351" s="178">
        <f t="shared" si="51"/>
        <v>216</v>
      </c>
      <c r="K351" s="79">
        <v>0</v>
      </c>
      <c r="L351" s="79">
        <v>0</v>
      </c>
      <c r="M351" s="76">
        <f t="shared" si="52"/>
        <v>0</v>
      </c>
      <c r="N351" s="87">
        <f t="shared" si="53"/>
        <v>216</v>
      </c>
      <c r="O351" s="166">
        <f t="shared" si="54"/>
        <v>216</v>
      </c>
      <c r="P351" s="77" t="str">
        <f t="shared" si="50"/>
        <v>ERRO</v>
      </c>
      <c r="Q351" s="77">
        <f t="shared" si="55"/>
        <v>0</v>
      </c>
      <c r="R351" s="77">
        <f t="shared" si="56"/>
        <v>0</v>
      </c>
      <c r="S351" s="77">
        <f t="shared" si="57"/>
        <v>0</v>
      </c>
      <c r="T351" s="75" t="str">
        <f t="shared" si="58"/>
        <v>SIM</v>
      </c>
      <c r="V351" s="73">
        <f t="shared" si="59"/>
        <v>0</v>
      </c>
      <c r="AA351" s="84" t="s">
        <v>3471</v>
      </c>
      <c r="AB351" s="84" t="s">
        <v>5246</v>
      </c>
      <c r="AC351" s="84">
        <v>2305704</v>
      </c>
    </row>
    <row r="352" spans="1:29" s="73" customFormat="1">
      <c r="A352" s="83" t="str">
        <f>ID_CONTROLES!$B$2</f>
        <v>RS</v>
      </c>
      <c r="B352" s="168" t="str">
        <f>ID_CONTROLES!$C$2</f>
        <v>2°</v>
      </c>
      <c r="C352" s="172" t="str">
        <f>HLOOKUP(A352,Municipios!701:702,2,FALSE)</f>
        <v>Ronda Alta</v>
      </c>
      <c r="D352" s="170"/>
      <c r="E352" s="80">
        <v>97</v>
      </c>
      <c r="F352" s="80">
        <v>1303</v>
      </c>
      <c r="G352" s="80">
        <v>0</v>
      </c>
      <c r="H352" s="179">
        <v>294</v>
      </c>
      <c r="I352" s="78">
        <v>0</v>
      </c>
      <c r="J352" s="178">
        <f t="shared" si="51"/>
        <v>294</v>
      </c>
      <c r="K352" s="78">
        <v>16</v>
      </c>
      <c r="L352" s="79">
        <v>0</v>
      </c>
      <c r="M352" s="76">
        <f t="shared" si="52"/>
        <v>16</v>
      </c>
      <c r="N352" s="87">
        <f t="shared" si="53"/>
        <v>310</v>
      </c>
      <c r="O352" s="166">
        <f t="shared" si="54"/>
        <v>310</v>
      </c>
      <c r="P352" s="77" t="str">
        <f t="shared" si="50"/>
        <v>ERRO</v>
      </c>
      <c r="Q352" s="77">
        <f t="shared" si="55"/>
        <v>0</v>
      </c>
      <c r="R352" s="77">
        <f t="shared" si="56"/>
        <v>0</v>
      </c>
      <c r="S352" s="77">
        <f t="shared" si="57"/>
        <v>0</v>
      </c>
      <c r="T352" s="75" t="str">
        <f t="shared" si="58"/>
        <v>SIM</v>
      </c>
      <c r="V352" s="73">
        <f t="shared" si="59"/>
        <v>0</v>
      </c>
      <c r="AA352" s="84" t="s">
        <v>3471</v>
      </c>
      <c r="AB352" s="84" t="s">
        <v>4859</v>
      </c>
      <c r="AC352" s="84">
        <v>2305902</v>
      </c>
    </row>
    <row r="353" spans="1:29" s="73" customFormat="1">
      <c r="A353" s="83" t="str">
        <f>ID_CONTROLES!$B$2</f>
        <v>RS</v>
      </c>
      <c r="B353" s="168" t="str">
        <f>ID_CONTROLES!$C$2</f>
        <v>2°</v>
      </c>
      <c r="C353" s="172" t="str">
        <f>HLOOKUP(A353,Municipios!703:704,2,FALSE)</f>
        <v>Rondinha</v>
      </c>
      <c r="D353" s="170"/>
      <c r="E353" s="80">
        <v>166</v>
      </c>
      <c r="F353" s="80">
        <v>1954</v>
      </c>
      <c r="G353" s="80">
        <v>0</v>
      </c>
      <c r="H353" s="179">
        <v>377</v>
      </c>
      <c r="I353" s="78">
        <v>0</v>
      </c>
      <c r="J353" s="178">
        <f t="shared" si="51"/>
        <v>377</v>
      </c>
      <c r="K353" s="78">
        <v>59</v>
      </c>
      <c r="L353" s="78">
        <v>3</v>
      </c>
      <c r="M353" s="76">
        <f t="shared" si="52"/>
        <v>62</v>
      </c>
      <c r="N353" s="87">
        <f t="shared" si="53"/>
        <v>436</v>
      </c>
      <c r="O353" s="166">
        <f t="shared" si="54"/>
        <v>439</v>
      </c>
      <c r="P353" s="77" t="str">
        <f t="shared" si="50"/>
        <v>ERRO</v>
      </c>
      <c r="Q353" s="77">
        <f t="shared" si="55"/>
        <v>0</v>
      </c>
      <c r="R353" s="77">
        <f t="shared" si="56"/>
        <v>0</v>
      </c>
      <c r="S353" s="77">
        <f t="shared" si="57"/>
        <v>0</v>
      </c>
      <c r="T353" s="75" t="str">
        <f t="shared" si="58"/>
        <v>SIM</v>
      </c>
      <c r="V353" s="73">
        <f t="shared" si="59"/>
        <v>0</v>
      </c>
      <c r="AA353" s="84" t="s">
        <v>3471</v>
      </c>
      <c r="AB353" s="84" t="s">
        <v>5315</v>
      </c>
      <c r="AC353" s="84">
        <v>2306108</v>
      </c>
    </row>
    <row r="354" spans="1:29" s="73" customFormat="1">
      <c r="A354" s="83" t="str">
        <f>ID_CONTROLES!$B$2</f>
        <v>RS</v>
      </c>
      <c r="B354" s="168" t="str">
        <f>ID_CONTROLES!$C$2</f>
        <v>2°</v>
      </c>
      <c r="C354" s="172" t="str">
        <f>HLOOKUP(A354,Municipios!705:706,2,FALSE)</f>
        <v>Roque Gonzales</v>
      </c>
      <c r="D354" s="170"/>
      <c r="E354" s="80">
        <v>258</v>
      </c>
      <c r="F354" s="80">
        <v>4853</v>
      </c>
      <c r="G354" s="80">
        <v>2</v>
      </c>
      <c r="H354" s="179">
        <v>858</v>
      </c>
      <c r="I354" s="78">
        <v>0</v>
      </c>
      <c r="J354" s="178">
        <f t="shared" si="51"/>
        <v>858</v>
      </c>
      <c r="K354" s="78">
        <v>20</v>
      </c>
      <c r="L354" s="79">
        <v>2</v>
      </c>
      <c r="M354" s="76">
        <f t="shared" si="52"/>
        <v>22</v>
      </c>
      <c r="N354" s="87">
        <f t="shared" si="53"/>
        <v>878</v>
      </c>
      <c r="O354" s="166">
        <f t="shared" si="54"/>
        <v>880</v>
      </c>
      <c r="P354" s="77" t="str">
        <f t="shared" si="50"/>
        <v>ERRO</v>
      </c>
      <c r="Q354" s="77">
        <f t="shared" si="55"/>
        <v>0</v>
      </c>
      <c r="R354" s="77">
        <f t="shared" si="56"/>
        <v>0</v>
      </c>
      <c r="S354" s="77">
        <f t="shared" si="57"/>
        <v>0</v>
      </c>
      <c r="T354" s="75" t="str">
        <f t="shared" si="58"/>
        <v>SIM</v>
      </c>
      <c r="V354" s="73">
        <f t="shared" si="59"/>
        <v>0</v>
      </c>
      <c r="AA354" s="84" t="s">
        <v>3471</v>
      </c>
      <c r="AB354" s="84" t="s">
        <v>5348</v>
      </c>
      <c r="AC354" s="84">
        <v>2306256</v>
      </c>
    </row>
    <row r="355" spans="1:29" s="73" customFormat="1">
      <c r="A355" s="83" t="str">
        <f>ID_CONTROLES!$B$2</f>
        <v>RS</v>
      </c>
      <c r="B355" s="168" t="str">
        <f>ID_CONTROLES!$C$2</f>
        <v>2°</v>
      </c>
      <c r="C355" s="172" t="str">
        <f>HLOOKUP(A355,Municipios!707:708,2,FALSE)</f>
        <v>Rosário do Sul</v>
      </c>
      <c r="D355" s="170"/>
      <c r="E355" s="80">
        <v>36</v>
      </c>
      <c r="F355" s="80">
        <v>19809</v>
      </c>
      <c r="G355" s="80">
        <v>101</v>
      </c>
      <c r="H355" s="179">
        <v>491</v>
      </c>
      <c r="I355" s="80">
        <v>163</v>
      </c>
      <c r="J355" s="178">
        <f t="shared" si="51"/>
        <v>654</v>
      </c>
      <c r="K355" s="79">
        <v>0</v>
      </c>
      <c r="L355" s="79">
        <v>0</v>
      </c>
      <c r="M355" s="76">
        <f t="shared" si="52"/>
        <v>0</v>
      </c>
      <c r="N355" s="87">
        <f t="shared" si="53"/>
        <v>654</v>
      </c>
      <c r="O355" s="166">
        <f t="shared" si="54"/>
        <v>654</v>
      </c>
      <c r="P355" s="77" t="str">
        <f t="shared" si="50"/>
        <v>ERRO</v>
      </c>
      <c r="Q355" s="77">
        <f t="shared" si="55"/>
        <v>0</v>
      </c>
      <c r="R355" s="77" t="str">
        <f t="shared" si="56"/>
        <v>ERRO</v>
      </c>
      <c r="S355" s="77">
        <f t="shared" si="57"/>
        <v>0</v>
      </c>
      <c r="T355" s="75" t="str">
        <f t="shared" si="58"/>
        <v>SIM</v>
      </c>
      <c r="V355" s="73">
        <f t="shared" si="59"/>
        <v>0</v>
      </c>
      <c r="AA355" s="84" t="s">
        <v>3471</v>
      </c>
      <c r="AB355" s="84" t="s">
        <v>5383</v>
      </c>
      <c r="AC355" s="84">
        <v>2306405</v>
      </c>
    </row>
    <row r="356" spans="1:29" s="73" customFormat="1">
      <c r="A356" s="83" t="str">
        <f>ID_CONTROLES!$B$2</f>
        <v>RS</v>
      </c>
      <c r="B356" s="168" t="str">
        <f>ID_CONTROLES!$C$2</f>
        <v>2°</v>
      </c>
      <c r="C356" s="172" t="str">
        <f>HLOOKUP(A356,Municipios!709:710,2,FALSE)</f>
        <v>Sagrada Família</v>
      </c>
      <c r="D356" s="170"/>
      <c r="E356" s="80">
        <v>34</v>
      </c>
      <c r="F356" s="80">
        <v>468</v>
      </c>
      <c r="G356" s="80">
        <v>0</v>
      </c>
      <c r="H356" s="179">
        <v>78</v>
      </c>
      <c r="I356" s="78">
        <v>0</v>
      </c>
      <c r="J356" s="178">
        <f t="shared" si="51"/>
        <v>78</v>
      </c>
      <c r="K356" s="78">
        <v>5</v>
      </c>
      <c r="L356" s="78">
        <v>9</v>
      </c>
      <c r="M356" s="76">
        <f t="shared" si="52"/>
        <v>14</v>
      </c>
      <c r="N356" s="87">
        <f t="shared" si="53"/>
        <v>83</v>
      </c>
      <c r="O356" s="166">
        <f t="shared" si="54"/>
        <v>92</v>
      </c>
      <c r="P356" s="77" t="str">
        <f t="shared" si="50"/>
        <v>ERRO</v>
      </c>
      <c r="Q356" s="77">
        <f t="shared" si="55"/>
        <v>0</v>
      </c>
      <c r="R356" s="77">
        <f t="shared" si="56"/>
        <v>0</v>
      </c>
      <c r="S356" s="77">
        <f t="shared" si="57"/>
        <v>0</v>
      </c>
      <c r="T356" s="75" t="str">
        <f t="shared" si="58"/>
        <v>SIM</v>
      </c>
      <c r="V356" s="73">
        <f t="shared" si="59"/>
        <v>0</v>
      </c>
      <c r="AA356" s="84" t="s">
        <v>3471</v>
      </c>
      <c r="AB356" s="84" t="s">
        <v>5418</v>
      </c>
      <c r="AC356" s="84">
        <v>2306553</v>
      </c>
    </row>
    <row r="357" spans="1:29" s="73" customFormat="1">
      <c r="A357" s="83" t="str">
        <f>ID_CONTROLES!$B$2</f>
        <v>RS</v>
      </c>
      <c r="B357" s="168" t="str">
        <f>ID_CONTROLES!$C$2</f>
        <v>2°</v>
      </c>
      <c r="C357" s="172" t="str">
        <f>HLOOKUP(A357,Municipios!711:712,2,FALSE)</f>
        <v>Saldanha Marinho</v>
      </c>
      <c r="D357" s="170"/>
      <c r="E357" s="80">
        <v>26</v>
      </c>
      <c r="F357" s="80">
        <v>994</v>
      </c>
      <c r="G357" s="80">
        <v>0</v>
      </c>
      <c r="H357" s="179">
        <v>149</v>
      </c>
      <c r="I357" s="78">
        <v>0</v>
      </c>
      <c r="J357" s="178">
        <f t="shared" si="51"/>
        <v>149</v>
      </c>
      <c r="K357" s="79">
        <v>2</v>
      </c>
      <c r="L357" s="79">
        <v>0</v>
      </c>
      <c r="M357" s="76">
        <f t="shared" si="52"/>
        <v>2</v>
      </c>
      <c r="N357" s="87">
        <f t="shared" si="53"/>
        <v>151</v>
      </c>
      <c r="O357" s="166">
        <f t="shared" si="54"/>
        <v>151</v>
      </c>
      <c r="P357" s="77" t="str">
        <f t="shared" si="50"/>
        <v>ERRO</v>
      </c>
      <c r="Q357" s="77">
        <f t="shared" si="55"/>
        <v>0</v>
      </c>
      <c r="R357" s="77">
        <f t="shared" si="56"/>
        <v>0</v>
      </c>
      <c r="S357" s="77">
        <f t="shared" si="57"/>
        <v>0</v>
      </c>
      <c r="T357" s="75" t="str">
        <f t="shared" si="58"/>
        <v>SIM</v>
      </c>
      <c r="V357" s="73">
        <f t="shared" si="59"/>
        <v>0</v>
      </c>
      <c r="AA357" s="84" t="s">
        <v>3471</v>
      </c>
      <c r="AB357" s="84" t="s">
        <v>1518</v>
      </c>
      <c r="AC357" s="84">
        <v>2306702</v>
      </c>
    </row>
    <row r="358" spans="1:29" s="73" customFormat="1">
      <c r="A358" s="83" t="str">
        <f>ID_CONTROLES!$B$2</f>
        <v>RS</v>
      </c>
      <c r="B358" s="168" t="str">
        <f>ID_CONTROLES!$C$2</f>
        <v>2°</v>
      </c>
      <c r="C358" s="172" t="str">
        <f>HLOOKUP(A358,Municipios!713:714,2,FALSE)</f>
        <v>Salto do Jacuí</v>
      </c>
      <c r="D358" s="170"/>
      <c r="E358" s="80">
        <v>16</v>
      </c>
      <c r="F358" s="80">
        <v>967</v>
      </c>
      <c r="G358" s="80">
        <v>0</v>
      </c>
      <c r="H358" s="179">
        <v>102</v>
      </c>
      <c r="I358" s="78">
        <v>0</v>
      </c>
      <c r="J358" s="178">
        <f t="shared" si="51"/>
        <v>102</v>
      </c>
      <c r="K358" s="79">
        <v>0</v>
      </c>
      <c r="L358" s="79">
        <v>0</v>
      </c>
      <c r="M358" s="76">
        <f t="shared" si="52"/>
        <v>0</v>
      </c>
      <c r="N358" s="87">
        <f t="shared" si="53"/>
        <v>102</v>
      </c>
      <c r="O358" s="166">
        <f t="shared" si="54"/>
        <v>102</v>
      </c>
      <c r="P358" s="77" t="str">
        <f t="shared" si="50"/>
        <v>ERRO</v>
      </c>
      <c r="Q358" s="77">
        <f t="shared" si="55"/>
        <v>0</v>
      </c>
      <c r="R358" s="77">
        <f t="shared" si="56"/>
        <v>0</v>
      </c>
      <c r="S358" s="77">
        <f t="shared" si="57"/>
        <v>0</v>
      </c>
      <c r="T358" s="75" t="str">
        <f t="shared" si="58"/>
        <v>SIM</v>
      </c>
      <c r="V358" s="73">
        <f t="shared" si="59"/>
        <v>0</v>
      </c>
      <c r="AA358" s="84" t="s">
        <v>3471</v>
      </c>
      <c r="AB358" s="84" t="s">
        <v>1551</v>
      </c>
      <c r="AC358" s="84">
        <v>2306900</v>
      </c>
    </row>
    <row r="359" spans="1:29" s="73" customFormat="1">
      <c r="A359" s="83" t="str">
        <f>ID_CONTROLES!$B$2</f>
        <v>RS</v>
      </c>
      <c r="B359" s="168" t="str">
        <f>ID_CONTROLES!$C$2</f>
        <v>2°</v>
      </c>
      <c r="C359" s="172" t="str">
        <f>HLOOKUP(A359,Municipios!715:716,2,FALSE)</f>
        <v>Salvador das Missões</v>
      </c>
      <c r="D359" s="170"/>
      <c r="E359" s="80">
        <v>106</v>
      </c>
      <c r="F359" s="80">
        <v>1255</v>
      </c>
      <c r="G359" s="80">
        <v>0</v>
      </c>
      <c r="H359" s="179">
        <v>431</v>
      </c>
      <c r="I359" s="78">
        <v>0</v>
      </c>
      <c r="J359" s="178">
        <f t="shared" si="51"/>
        <v>431</v>
      </c>
      <c r="K359" s="79">
        <v>3</v>
      </c>
      <c r="L359" s="79">
        <v>0</v>
      </c>
      <c r="M359" s="76">
        <f t="shared" si="52"/>
        <v>3</v>
      </c>
      <c r="N359" s="87">
        <f t="shared" si="53"/>
        <v>434</v>
      </c>
      <c r="O359" s="166">
        <f t="shared" si="54"/>
        <v>434</v>
      </c>
      <c r="P359" s="77" t="str">
        <f t="shared" si="50"/>
        <v>ERRO</v>
      </c>
      <c r="Q359" s="77">
        <f t="shared" si="55"/>
        <v>0</v>
      </c>
      <c r="R359" s="77">
        <f t="shared" si="56"/>
        <v>0</v>
      </c>
      <c r="S359" s="77">
        <f t="shared" si="57"/>
        <v>0</v>
      </c>
      <c r="T359" s="75" t="str">
        <f t="shared" si="58"/>
        <v>SIM</v>
      </c>
      <c r="V359" s="73">
        <f t="shared" si="59"/>
        <v>0</v>
      </c>
      <c r="AA359" s="84" t="s">
        <v>3471</v>
      </c>
      <c r="AB359" s="84" t="s">
        <v>4517</v>
      </c>
      <c r="AC359" s="84">
        <v>2307106</v>
      </c>
    </row>
    <row r="360" spans="1:29" s="73" customFormat="1">
      <c r="A360" s="83" t="str">
        <f>ID_CONTROLES!$B$2</f>
        <v>RS</v>
      </c>
      <c r="B360" s="168" t="str">
        <f>ID_CONTROLES!$C$2</f>
        <v>2°</v>
      </c>
      <c r="C360" s="172" t="str">
        <f>HLOOKUP(A360,Municipios!717:718,2,FALSE)</f>
        <v>Salvador do Sul</v>
      </c>
      <c r="D360" s="170"/>
      <c r="E360" s="80">
        <v>45</v>
      </c>
      <c r="F360" s="80">
        <v>728</v>
      </c>
      <c r="G360" s="80">
        <v>0</v>
      </c>
      <c r="H360" s="179">
        <v>154</v>
      </c>
      <c r="I360" s="78">
        <v>0</v>
      </c>
      <c r="J360" s="178">
        <f t="shared" si="51"/>
        <v>154</v>
      </c>
      <c r="K360" s="79">
        <v>0</v>
      </c>
      <c r="L360" s="79">
        <v>0</v>
      </c>
      <c r="M360" s="76">
        <f t="shared" si="52"/>
        <v>0</v>
      </c>
      <c r="N360" s="87">
        <f t="shared" si="53"/>
        <v>154</v>
      </c>
      <c r="O360" s="166">
        <f t="shared" si="54"/>
        <v>154</v>
      </c>
      <c r="P360" s="77" t="str">
        <f t="shared" si="50"/>
        <v>ERRO</v>
      </c>
      <c r="Q360" s="77">
        <f t="shared" si="55"/>
        <v>0</v>
      </c>
      <c r="R360" s="77">
        <f t="shared" si="56"/>
        <v>0</v>
      </c>
      <c r="S360" s="77">
        <f t="shared" si="57"/>
        <v>0</v>
      </c>
      <c r="T360" s="75" t="str">
        <f t="shared" si="58"/>
        <v>SIM</v>
      </c>
      <c r="V360" s="73">
        <f t="shared" si="59"/>
        <v>0</v>
      </c>
      <c r="AA360" s="84" t="s">
        <v>3471</v>
      </c>
      <c r="AB360" s="84" t="s">
        <v>1615</v>
      </c>
      <c r="AC360" s="84">
        <v>2307254</v>
      </c>
    </row>
    <row r="361" spans="1:29" s="73" customFormat="1">
      <c r="A361" s="83" t="str">
        <f>ID_CONTROLES!$B$2</f>
        <v>RS</v>
      </c>
      <c r="B361" s="168" t="str">
        <f>ID_CONTROLES!$C$2</f>
        <v>2°</v>
      </c>
      <c r="C361" s="172" t="str">
        <f>HLOOKUP(A361,Municipios!719:720,2,FALSE)</f>
        <v>Sananduva</v>
      </c>
      <c r="D361" s="170"/>
      <c r="E361" s="80">
        <v>180</v>
      </c>
      <c r="F361" s="80">
        <v>1430</v>
      </c>
      <c r="G361" s="80">
        <v>0</v>
      </c>
      <c r="H361" s="179">
        <v>511</v>
      </c>
      <c r="I361" s="78">
        <v>0</v>
      </c>
      <c r="J361" s="178">
        <f t="shared" si="51"/>
        <v>511</v>
      </c>
      <c r="K361" s="79">
        <v>0</v>
      </c>
      <c r="L361" s="79">
        <v>0</v>
      </c>
      <c r="M361" s="76">
        <f t="shared" si="52"/>
        <v>0</v>
      </c>
      <c r="N361" s="87">
        <f t="shared" si="53"/>
        <v>511</v>
      </c>
      <c r="O361" s="166">
        <f t="shared" si="54"/>
        <v>511</v>
      </c>
      <c r="P361" s="77" t="str">
        <f t="shared" si="50"/>
        <v>ERRO</v>
      </c>
      <c r="Q361" s="77">
        <f t="shared" si="55"/>
        <v>0</v>
      </c>
      <c r="R361" s="77">
        <f t="shared" si="56"/>
        <v>0</v>
      </c>
      <c r="S361" s="77">
        <f t="shared" si="57"/>
        <v>0</v>
      </c>
      <c r="T361" s="75" t="str">
        <f t="shared" si="58"/>
        <v>SIM</v>
      </c>
      <c r="V361" s="73">
        <f t="shared" si="59"/>
        <v>0</v>
      </c>
      <c r="AA361" s="84" t="s">
        <v>3471</v>
      </c>
      <c r="AB361" s="84" t="s">
        <v>1649</v>
      </c>
      <c r="AC361" s="84">
        <v>2307403</v>
      </c>
    </row>
    <row r="362" spans="1:29" s="73" customFormat="1">
      <c r="A362" s="83" t="str">
        <f>ID_CONTROLES!$B$2</f>
        <v>RS</v>
      </c>
      <c r="B362" s="168" t="str">
        <f>ID_CONTROLES!$C$2</f>
        <v>2°</v>
      </c>
      <c r="C362" s="172" t="str">
        <f>HLOOKUP(A362,Municipios!721:722,2,FALSE)</f>
        <v>Santa Bárbara do Sul</v>
      </c>
      <c r="D362" s="170"/>
      <c r="E362" s="80">
        <v>43</v>
      </c>
      <c r="F362" s="80">
        <v>1665</v>
      </c>
      <c r="G362" s="80">
        <v>0</v>
      </c>
      <c r="H362" s="179">
        <v>166</v>
      </c>
      <c r="I362" s="78">
        <v>0</v>
      </c>
      <c r="J362" s="178">
        <f t="shared" si="51"/>
        <v>166</v>
      </c>
      <c r="K362" s="79">
        <v>5</v>
      </c>
      <c r="L362" s="79">
        <v>0</v>
      </c>
      <c r="M362" s="76">
        <f t="shared" si="52"/>
        <v>5</v>
      </c>
      <c r="N362" s="87">
        <f t="shared" si="53"/>
        <v>171</v>
      </c>
      <c r="O362" s="166">
        <f t="shared" si="54"/>
        <v>171</v>
      </c>
      <c r="P362" s="77" t="str">
        <f t="shared" si="50"/>
        <v>ERRO</v>
      </c>
      <c r="Q362" s="77">
        <f t="shared" si="55"/>
        <v>0</v>
      </c>
      <c r="R362" s="77">
        <f t="shared" si="56"/>
        <v>0</v>
      </c>
      <c r="S362" s="77">
        <f t="shared" si="57"/>
        <v>0</v>
      </c>
      <c r="T362" s="75" t="str">
        <f t="shared" si="58"/>
        <v>SIM</v>
      </c>
      <c r="V362" s="73">
        <f t="shared" si="59"/>
        <v>0</v>
      </c>
      <c r="AA362" s="84" t="s">
        <v>3471</v>
      </c>
      <c r="AB362" s="84" t="s">
        <v>1680</v>
      </c>
      <c r="AC362" s="84">
        <v>2307601</v>
      </c>
    </row>
    <row r="363" spans="1:29" s="73" customFormat="1">
      <c r="A363" s="83" t="str">
        <f>ID_CONTROLES!$B$2</f>
        <v>RS</v>
      </c>
      <c r="B363" s="168" t="str">
        <f>ID_CONTROLES!$C$2</f>
        <v>2°</v>
      </c>
      <c r="C363" s="172" t="str">
        <f>HLOOKUP(A363,Municipios!723:724,2,FALSE)</f>
        <v>Santa Cecília do Sul</v>
      </c>
      <c r="D363" s="170"/>
      <c r="E363" s="80">
        <v>35</v>
      </c>
      <c r="F363" s="80">
        <v>642</v>
      </c>
      <c r="G363" s="80">
        <v>0</v>
      </c>
      <c r="H363" s="179">
        <v>96</v>
      </c>
      <c r="I363" s="78">
        <v>0</v>
      </c>
      <c r="J363" s="178">
        <f t="shared" si="51"/>
        <v>96</v>
      </c>
      <c r="K363" s="79">
        <v>10</v>
      </c>
      <c r="L363" s="78">
        <v>6</v>
      </c>
      <c r="M363" s="76">
        <f t="shared" si="52"/>
        <v>16</v>
      </c>
      <c r="N363" s="87">
        <f t="shared" si="53"/>
        <v>106</v>
      </c>
      <c r="O363" s="166">
        <f t="shared" si="54"/>
        <v>112</v>
      </c>
      <c r="P363" s="77" t="str">
        <f t="shared" si="50"/>
        <v>ERRO</v>
      </c>
      <c r="Q363" s="77">
        <f t="shared" si="55"/>
        <v>0</v>
      </c>
      <c r="R363" s="77">
        <f t="shared" si="56"/>
        <v>0</v>
      </c>
      <c r="S363" s="77">
        <f t="shared" si="57"/>
        <v>0</v>
      </c>
      <c r="T363" s="75" t="str">
        <f t="shared" si="58"/>
        <v>SIM</v>
      </c>
      <c r="V363" s="73">
        <f t="shared" si="59"/>
        <v>0</v>
      </c>
      <c r="AA363" s="84" t="s">
        <v>3471</v>
      </c>
      <c r="AB363" s="84" t="s">
        <v>1710</v>
      </c>
      <c r="AC363" s="84">
        <v>2307650</v>
      </c>
    </row>
    <row r="364" spans="1:29" s="73" customFormat="1">
      <c r="A364" s="83" t="str">
        <f>ID_CONTROLES!$B$2</f>
        <v>RS</v>
      </c>
      <c r="B364" s="168" t="str">
        <f>ID_CONTROLES!$C$2</f>
        <v>2°</v>
      </c>
      <c r="C364" s="172" t="str">
        <f>HLOOKUP(A364,Municipios!725:726,2,FALSE)</f>
        <v>Santa Clara do Sul</v>
      </c>
      <c r="D364" s="170"/>
      <c r="E364" s="80">
        <v>50</v>
      </c>
      <c r="F364" s="80">
        <v>665</v>
      </c>
      <c r="G364" s="80">
        <v>6</v>
      </c>
      <c r="H364" s="179">
        <v>156</v>
      </c>
      <c r="I364" s="78">
        <v>0</v>
      </c>
      <c r="J364" s="178">
        <f t="shared" si="51"/>
        <v>156</v>
      </c>
      <c r="K364" s="79">
        <v>0</v>
      </c>
      <c r="L364" s="79">
        <v>0</v>
      </c>
      <c r="M364" s="76">
        <f t="shared" si="52"/>
        <v>0</v>
      </c>
      <c r="N364" s="87">
        <f t="shared" si="53"/>
        <v>156</v>
      </c>
      <c r="O364" s="166">
        <f t="shared" si="54"/>
        <v>156</v>
      </c>
      <c r="P364" s="77" t="str">
        <f t="shared" si="50"/>
        <v>ERRO</v>
      </c>
      <c r="Q364" s="77">
        <f t="shared" si="55"/>
        <v>0</v>
      </c>
      <c r="R364" s="77">
        <f t="shared" si="56"/>
        <v>0</v>
      </c>
      <c r="S364" s="77">
        <f t="shared" si="57"/>
        <v>0</v>
      </c>
      <c r="T364" s="75" t="str">
        <f t="shared" si="58"/>
        <v>SIM</v>
      </c>
      <c r="V364" s="73">
        <f t="shared" si="59"/>
        <v>0</v>
      </c>
      <c r="AA364" s="84" t="s">
        <v>3471</v>
      </c>
      <c r="AB364" s="84" t="s">
        <v>1741</v>
      </c>
      <c r="AC364" s="84">
        <v>2307809</v>
      </c>
    </row>
    <row r="365" spans="1:29" s="73" customFormat="1">
      <c r="A365" s="83" t="str">
        <f>ID_CONTROLES!$B$2</f>
        <v>RS</v>
      </c>
      <c r="B365" s="168" t="str">
        <f>ID_CONTROLES!$C$2</f>
        <v>2°</v>
      </c>
      <c r="C365" s="172" t="str">
        <f>HLOOKUP(A365,Municipios!727:728,2,FALSE)</f>
        <v>Santa Cruz do Sul</v>
      </c>
      <c r="D365" s="170"/>
      <c r="E365" s="80">
        <v>199</v>
      </c>
      <c r="F365" s="80">
        <v>2373</v>
      </c>
      <c r="G365" s="80">
        <v>9</v>
      </c>
      <c r="H365" s="179">
        <v>506</v>
      </c>
      <c r="I365" s="78">
        <v>0</v>
      </c>
      <c r="J365" s="178">
        <f t="shared" si="51"/>
        <v>506</v>
      </c>
      <c r="K365" s="79">
        <v>5</v>
      </c>
      <c r="L365" s="79">
        <v>0</v>
      </c>
      <c r="M365" s="76">
        <f t="shared" si="52"/>
        <v>5</v>
      </c>
      <c r="N365" s="87">
        <f t="shared" si="53"/>
        <v>511</v>
      </c>
      <c r="O365" s="166">
        <f t="shared" si="54"/>
        <v>511</v>
      </c>
      <c r="P365" s="77" t="str">
        <f t="shared" si="50"/>
        <v>ERRO</v>
      </c>
      <c r="Q365" s="77">
        <f t="shared" si="55"/>
        <v>0</v>
      </c>
      <c r="R365" s="77">
        <f t="shared" si="56"/>
        <v>0</v>
      </c>
      <c r="S365" s="77">
        <f t="shared" si="57"/>
        <v>0</v>
      </c>
      <c r="T365" s="75" t="str">
        <f t="shared" si="58"/>
        <v>SIM</v>
      </c>
      <c r="V365" s="73">
        <f t="shared" si="59"/>
        <v>0</v>
      </c>
      <c r="AA365" s="84" t="s">
        <v>3471</v>
      </c>
      <c r="AB365" s="84" t="s">
        <v>1772</v>
      </c>
      <c r="AC365" s="84">
        <v>2308005</v>
      </c>
    </row>
    <row r="366" spans="1:29" s="73" customFormat="1">
      <c r="A366" s="83" t="str">
        <f>ID_CONTROLES!$B$2</f>
        <v>RS</v>
      </c>
      <c r="B366" s="168" t="str">
        <f>ID_CONTROLES!$C$2</f>
        <v>2°</v>
      </c>
      <c r="C366" s="172" t="str">
        <f>HLOOKUP(A366,Municipios!729:730,2,FALSE)</f>
        <v>Santa Margarida do Sul</v>
      </c>
      <c r="D366" s="170"/>
      <c r="E366" s="80">
        <v>15</v>
      </c>
      <c r="F366" s="80">
        <v>2730</v>
      </c>
      <c r="G366" s="80">
        <v>0</v>
      </c>
      <c r="H366" s="179">
        <v>31</v>
      </c>
      <c r="I366" s="78">
        <v>0</v>
      </c>
      <c r="J366" s="178">
        <f t="shared" si="51"/>
        <v>31</v>
      </c>
      <c r="K366" s="79">
        <v>0</v>
      </c>
      <c r="L366" s="79">
        <v>0</v>
      </c>
      <c r="M366" s="76">
        <f t="shared" si="52"/>
        <v>0</v>
      </c>
      <c r="N366" s="87">
        <f t="shared" si="53"/>
        <v>31</v>
      </c>
      <c r="O366" s="166">
        <f t="shared" si="54"/>
        <v>31</v>
      </c>
      <c r="P366" s="77" t="str">
        <f t="shared" si="50"/>
        <v>ERRO</v>
      </c>
      <c r="Q366" s="77">
        <f t="shared" si="55"/>
        <v>0</v>
      </c>
      <c r="R366" s="77">
        <f t="shared" si="56"/>
        <v>0</v>
      </c>
      <c r="S366" s="77">
        <f t="shared" si="57"/>
        <v>0</v>
      </c>
      <c r="T366" s="75" t="str">
        <f t="shared" si="58"/>
        <v>SIM</v>
      </c>
      <c r="V366" s="73">
        <f t="shared" si="59"/>
        <v>0</v>
      </c>
      <c r="AA366" s="84" t="s">
        <v>3471</v>
      </c>
      <c r="AB366" s="84" t="s">
        <v>1802</v>
      </c>
      <c r="AC366" s="84">
        <v>2308203</v>
      </c>
    </row>
    <row r="367" spans="1:29" s="73" customFormat="1">
      <c r="A367" s="83" t="str">
        <f>ID_CONTROLES!$B$2</f>
        <v>RS</v>
      </c>
      <c r="B367" s="168" t="str">
        <f>ID_CONTROLES!$C$2</f>
        <v>2°</v>
      </c>
      <c r="C367" s="172" t="str">
        <f>HLOOKUP(A367,Municipios!731:732,2,FALSE)</f>
        <v>Santa Maria</v>
      </c>
      <c r="D367" s="170"/>
      <c r="E367" s="80">
        <v>99</v>
      </c>
      <c r="F367" s="80">
        <v>6120</v>
      </c>
      <c r="G367" s="80">
        <v>45</v>
      </c>
      <c r="H367" s="179">
        <v>473</v>
      </c>
      <c r="I367" s="80">
        <v>25</v>
      </c>
      <c r="J367" s="178">
        <f t="shared" si="51"/>
        <v>498</v>
      </c>
      <c r="K367" s="79">
        <v>1</v>
      </c>
      <c r="L367" s="79">
        <v>0</v>
      </c>
      <c r="M367" s="76">
        <f t="shared" si="52"/>
        <v>1</v>
      </c>
      <c r="N367" s="87">
        <f t="shared" si="53"/>
        <v>499</v>
      </c>
      <c r="O367" s="166">
        <f t="shared" si="54"/>
        <v>499</v>
      </c>
      <c r="P367" s="77" t="str">
        <f t="shared" si="50"/>
        <v>ERRO</v>
      </c>
      <c r="Q367" s="77">
        <f t="shared" si="55"/>
        <v>0</v>
      </c>
      <c r="R367" s="77">
        <f t="shared" si="56"/>
        <v>0</v>
      </c>
      <c r="S367" s="77">
        <f t="shared" si="57"/>
        <v>0</v>
      </c>
      <c r="T367" s="75" t="str">
        <f t="shared" si="58"/>
        <v>SIM</v>
      </c>
      <c r="V367" s="73">
        <f t="shared" si="59"/>
        <v>0</v>
      </c>
      <c r="AA367" s="84" t="s">
        <v>3471</v>
      </c>
      <c r="AB367" s="84" t="s">
        <v>1832</v>
      </c>
      <c r="AC367" s="84">
        <v>2308351</v>
      </c>
    </row>
    <row r="368" spans="1:29" s="73" customFormat="1">
      <c r="A368" s="83" t="str">
        <f>ID_CONTROLES!$B$2</f>
        <v>RS</v>
      </c>
      <c r="B368" s="168" t="str">
        <f>ID_CONTROLES!$C$2</f>
        <v>2°</v>
      </c>
      <c r="C368" s="172" t="str">
        <f>HLOOKUP(A368,Municipios!733:734,2,FALSE)</f>
        <v>Santa Maria do Herval</v>
      </c>
      <c r="D368" s="170"/>
      <c r="E368" s="80">
        <v>33</v>
      </c>
      <c r="F368" s="80">
        <v>485</v>
      </c>
      <c r="G368" s="80">
        <v>4</v>
      </c>
      <c r="H368" s="179">
        <v>71</v>
      </c>
      <c r="I368" s="78">
        <v>0</v>
      </c>
      <c r="J368" s="178">
        <f t="shared" si="51"/>
        <v>71</v>
      </c>
      <c r="K368" s="79">
        <v>0</v>
      </c>
      <c r="L368" s="79">
        <v>0</v>
      </c>
      <c r="M368" s="76">
        <f t="shared" si="52"/>
        <v>0</v>
      </c>
      <c r="N368" s="87">
        <f t="shared" si="53"/>
        <v>71</v>
      </c>
      <c r="O368" s="166">
        <f t="shared" si="54"/>
        <v>71</v>
      </c>
      <c r="P368" s="77" t="str">
        <f t="shared" si="50"/>
        <v>ERRO</v>
      </c>
      <c r="Q368" s="77">
        <f t="shared" si="55"/>
        <v>0</v>
      </c>
      <c r="R368" s="77">
        <f t="shared" si="56"/>
        <v>0</v>
      </c>
      <c r="S368" s="77">
        <f t="shared" si="57"/>
        <v>0</v>
      </c>
      <c r="T368" s="75" t="str">
        <f t="shared" si="58"/>
        <v>SIM</v>
      </c>
      <c r="V368" s="73">
        <f t="shared" si="59"/>
        <v>0</v>
      </c>
      <c r="AA368" s="84" t="s">
        <v>3471</v>
      </c>
      <c r="AB368" s="84" t="s">
        <v>1863</v>
      </c>
      <c r="AC368" s="84">
        <v>2308401</v>
      </c>
    </row>
    <row r="369" spans="1:29" s="73" customFormat="1">
      <c r="A369" s="83" t="str">
        <f>ID_CONTROLES!$B$2</f>
        <v>RS</v>
      </c>
      <c r="B369" s="168" t="str">
        <f>ID_CONTROLES!$C$2</f>
        <v>2°</v>
      </c>
      <c r="C369" s="172" t="str">
        <f>HLOOKUP(A369,Municipios!735:736,2,FALSE)</f>
        <v>Santa Rosa</v>
      </c>
      <c r="D369" s="170"/>
      <c r="E369" s="80">
        <v>259</v>
      </c>
      <c r="F369" s="80">
        <v>3355</v>
      </c>
      <c r="G369" s="80">
        <v>11</v>
      </c>
      <c r="H369" s="179">
        <v>880</v>
      </c>
      <c r="I369" s="80">
        <v>0</v>
      </c>
      <c r="J369" s="178">
        <f t="shared" si="51"/>
        <v>880</v>
      </c>
      <c r="K369" s="79">
        <v>1</v>
      </c>
      <c r="L369" s="79">
        <v>0</v>
      </c>
      <c r="M369" s="76">
        <f t="shared" si="52"/>
        <v>1</v>
      </c>
      <c r="N369" s="87">
        <f t="shared" si="53"/>
        <v>881</v>
      </c>
      <c r="O369" s="166">
        <f t="shared" si="54"/>
        <v>881</v>
      </c>
      <c r="P369" s="77" t="str">
        <f t="shared" si="50"/>
        <v>ERRO</v>
      </c>
      <c r="Q369" s="77">
        <f t="shared" si="55"/>
        <v>0</v>
      </c>
      <c r="R369" s="77">
        <f t="shared" si="56"/>
        <v>0</v>
      </c>
      <c r="S369" s="77">
        <f t="shared" si="57"/>
        <v>0</v>
      </c>
      <c r="T369" s="75" t="str">
        <f t="shared" si="58"/>
        <v>SIM</v>
      </c>
      <c r="V369" s="73">
        <f t="shared" si="59"/>
        <v>0</v>
      </c>
      <c r="AA369" s="84" t="s">
        <v>3471</v>
      </c>
      <c r="AB369" s="84" t="s">
        <v>1895</v>
      </c>
      <c r="AC369" s="84">
        <v>2308609</v>
      </c>
    </row>
    <row r="370" spans="1:29" s="73" customFormat="1">
      <c r="A370" s="83" t="str">
        <f>ID_CONTROLES!$B$2</f>
        <v>RS</v>
      </c>
      <c r="B370" s="168" t="str">
        <f>ID_CONTROLES!$C$2</f>
        <v>2°</v>
      </c>
      <c r="C370" s="172" t="str">
        <f>HLOOKUP(A370,Municipios!737:738,2,FALSE)</f>
        <v>Santa Tereza</v>
      </c>
      <c r="D370" s="170"/>
      <c r="E370" s="80">
        <v>21</v>
      </c>
      <c r="F370" s="80">
        <v>156</v>
      </c>
      <c r="G370" s="80">
        <v>0</v>
      </c>
      <c r="H370" s="179">
        <v>33</v>
      </c>
      <c r="I370" s="78">
        <v>0</v>
      </c>
      <c r="J370" s="178">
        <f t="shared" si="51"/>
        <v>33</v>
      </c>
      <c r="K370" s="79">
        <v>0</v>
      </c>
      <c r="L370" s="79">
        <v>0</v>
      </c>
      <c r="M370" s="76">
        <f t="shared" si="52"/>
        <v>0</v>
      </c>
      <c r="N370" s="87">
        <f t="shared" si="53"/>
        <v>33</v>
      </c>
      <c r="O370" s="166">
        <f t="shared" si="54"/>
        <v>33</v>
      </c>
      <c r="P370" s="77" t="str">
        <f t="shared" si="50"/>
        <v>ERRO</v>
      </c>
      <c r="Q370" s="77">
        <f t="shared" si="55"/>
        <v>0</v>
      </c>
      <c r="R370" s="77">
        <f t="shared" si="56"/>
        <v>0</v>
      </c>
      <c r="S370" s="77">
        <f t="shared" si="57"/>
        <v>0</v>
      </c>
      <c r="T370" s="75" t="str">
        <f t="shared" si="58"/>
        <v>SIM</v>
      </c>
      <c r="V370" s="73">
        <f t="shared" si="59"/>
        <v>0</v>
      </c>
      <c r="AA370" s="84" t="s">
        <v>3471</v>
      </c>
      <c r="AB370" s="84" t="s">
        <v>1925</v>
      </c>
      <c r="AC370" s="84">
        <v>2308807</v>
      </c>
    </row>
    <row r="371" spans="1:29" s="73" customFormat="1">
      <c r="A371" s="83" t="str">
        <f>ID_CONTROLES!$B$2</f>
        <v>RS</v>
      </c>
      <c r="B371" s="168" t="str">
        <f>ID_CONTROLES!$C$2</f>
        <v>2°</v>
      </c>
      <c r="C371" s="172" t="str">
        <f>HLOOKUP(A371,Municipios!739:740,2,FALSE)</f>
        <v>Santa Vitória do Palmar</v>
      </c>
      <c r="D371" s="170"/>
      <c r="E371" s="80">
        <v>154</v>
      </c>
      <c r="F371" s="80">
        <v>22056</v>
      </c>
      <c r="G371" s="80">
        <v>8</v>
      </c>
      <c r="H371" s="179">
        <v>2832</v>
      </c>
      <c r="I371" s="78">
        <v>0</v>
      </c>
      <c r="J371" s="178">
        <f t="shared" si="51"/>
        <v>2832</v>
      </c>
      <c r="K371" s="78">
        <v>4</v>
      </c>
      <c r="L371" s="79">
        <v>0</v>
      </c>
      <c r="M371" s="76">
        <f t="shared" si="52"/>
        <v>4</v>
      </c>
      <c r="N371" s="87">
        <f t="shared" si="53"/>
        <v>2836</v>
      </c>
      <c r="O371" s="166">
        <f t="shared" si="54"/>
        <v>2836</v>
      </c>
      <c r="P371" s="77" t="str">
        <f t="shared" si="50"/>
        <v>ERRO</v>
      </c>
      <c r="Q371" s="77">
        <f t="shared" si="55"/>
        <v>0</v>
      </c>
      <c r="R371" s="77">
        <f t="shared" si="56"/>
        <v>0</v>
      </c>
      <c r="S371" s="77">
        <f t="shared" si="57"/>
        <v>0</v>
      </c>
      <c r="T371" s="75" t="str">
        <f t="shared" si="58"/>
        <v>SIM</v>
      </c>
      <c r="V371" s="73">
        <f t="shared" si="59"/>
        <v>0</v>
      </c>
      <c r="AA371" s="84" t="s">
        <v>3471</v>
      </c>
      <c r="AB371" s="84" t="s">
        <v>1956</v>
      </c>
      <c r="AC371" s="84">
        <v>2309003</v>
      </c>
    </row>
    <row r="372" spans="1:29" s="73" customFormat="1">
      <c r="A372" s="83" t="str">
        <f>ID_CONTROLES!$B$2</f>
        <v>RS</v>
      </c>
      <c r="B372" s="168" t="str">
        <f>ID_CONTROLES!$C$2</f>
        <v>2°</v>
      </c>
      <c r="C372" s="172" t="str">
        <f>HLOOKUP(A372,Municipios!741:742,2,FALSE)</f>
        <v>Santana da Boa Vista</v>
      </c>
      <c r="D372" s="170"/>
      <c r="E372" s="80">
        <v>14</v>
      </c>
      <c r="F372" s="80">
        <v>3592</v>
      </c>
      <c r="G372" s="80">
        <v>0</v>
      </c>
      <c r="H372" s="179">
        <v>59</v>
      </c>
      <c r="I372" s="80">
        <v>0</v>
      </c>
      <c r="J372" s="178">
        <f t="shared" si="51"/>
        <v>59</v>
      </c>
      <c r="K372" s="79">
        <v>0</v>
      </c>
      <c r="L372" s="79">
        <v>0</v>
      </c>
      <c r="M372" s="76">
        <f t="shared" si="52"/>
        <v>0</v>
      </c>
      <c r="N372" s="87">
        <f t="shared" si="53"/>
        <v>59</v>
      </c>
      <c r="O372" s="166">
        <f t="shared" si="54"/>
        <v>59</v>
      </c>
      <c r="P372" s="77" t="str">
        <f t="shared" si="50"/>
        <v>ERRO</v>
      </c>
      <c r="Q372" s="77">
        <f t="shared" si="55"/>
        <v>0</v>
      </c>
      <c r="R372" s="77">
        <f t="shared" si="56"/>
        <v>0</v>
      </c>
      <c r="S372" s="77">
        <f t="shared" si="57"/>
        <v>0</v>
      </c>
      <c r="T372" s="75" t="str">
        <f t="shared" si="58"/>
        <v>SIM</v>
      </c>
      <c r="V372" s="73">
        <f t="shared" si="59"/>
        <v>0</v>
      </c>
      <c r="AA372" s="84" t="s">
        <v>3471</v>
      </c>
      <c r="AB372" s="84" t="s">
        <v>5312</v>
      </c>
      <c r="AC372" s="84">
        <v>2309201</v>
      </c>
    </row>
    <row r="373" spans="1:29" s="73" customFormat="1">
      <c r="A373" s="83" t="str">
        <f>ID_CONTROLES!$B$2</f>
        <v>RS</v>
      </c>
      <c r="B373" s="168" t="str">
        <f>ID_CONTROLES!$C$2</f>
        <v>2°</v>
      </c>
      <c r="C373" s="172" t="str">
        <f>HLOOKUP(A373,Municipios!743:744,2,FALSE)</f>
        <v>Sant'Ana do Livramento</v>
      </c>
      <c r="D373" s="170"/>
      <c r="E373" s="80">
        <v>212</v>
      </c>
      <c r="F373" s="80">
        <v>37984</v>
      </c>
      <c r="G373" s="80">
        <v>31</v>
      </c>
      <c r="H373" s="179">
        <v>5001</v>
      </c>
      <c r="I373" s="80">
        <v>20</v>
      </c>
      <c r="J373" s="178">
        <f t="shared" si="51"/>
        <v>5021</v>
      </c>
      <c r="K373" s="79">
        <v>9</v>
      </c>
      <c r="L373" s="79">
        <v>66</v>
      </c>
      <c r="M373" s="76">
        <f t="shared" si="52"/>
        <v>75</v>
      </c>
      <c r="N373" s="87">
        <f t="shared" si="53"/>
        <v>5030</v>
      </c>
      <c r="O373" s="166">
        <f t="shared" si="54"/>
        <v>5096</v>
      </c>
      <c r="P373" s="77" t="str">
        <f t="shared" si="50"/>
        <v>ERRO</v>
      </c>
      <c r="Q373" s="77">
        <f t="shared" si="55"/>
        <v>0</v>
      </c>
      <c r="R373" s="77">
        <f t="shared" si="56"/>
        <v>0</v>
      </c>
      <c r="S373" s="77">
        <f t="shared" si="57"/>
        <v>0</v>
      </c>
      <c r="T373" s="75" t="str">
        <f t="shared" si="58"/>
        <v>SIM</v>
      </c>
      <c r="V373" s="73">
        <f t="shared" si="59"/>
        <v>0</v>
      </c>
      <c r="AA373" s="84" t="s">
        <v>3471</v>
      </c>
      <c r="AB373" s="84" t="s">
        <v>2016</v>
      </c>
      <c r="AC373" s="84">
        <v>2309409</v>
      </c>
    </row>
    <row r="374" spans="1:29" s="73" customFormat="1">
      <c r="A374" s="83" t="str">
        <f>ID_CONTROLES!$B$2</f>
        <v>RS</v>
      </c>
      <c r="B374" s="168" t="str">
        <f>ID_CONTROLES!$C$2</f>
        <v>2°</v>
      </c>
      <c r="C374" s="172" t="str">
        <f>HLOOKUP(A374,Municipios!745:746,2,FALSE)</f>
        <v>Santiago</v>
      </c>
      <c r="D374" s="170"/>
      <c r="E374" s="80">
        <v>49</v>
      </c>
      <c r="F374" s="80">
        <v>28810</v>
      </c>
      <c r="G374" s="80">
        <v>112</v>
      </c>
      <c r="H374" s="179">
        <v>629</v>
      </c>
      <c r="I374" s="80">
        <v>0</v>
      </c>
      <c r="J374" s="178">
        <f t="shared" si="51"/>
        <v>629</v>
      </c>
      <c r="K374" s="79">
        <v>0</v>
      </c>
      <c r="L374" s="79">
        <v>0</v>
      </c>
      <c r="M374" s="76">
        <f t="shared" si="52"/>
        <v>0</v>
      </c>
      <c r="N374" s="87">
        <f t="shared" si="53"/>
        <v>629</v>
      </c>
      <c r="O374" s="166">
        <f t="shared" si="54"/>
        <v>629</v>
      </c>
      <c r="P374" s="77" t="str">
        <f t="shared" si="50"/>
        <v>ERRO</v>
      </c>
      <c r="Q374" s="77">
        <f t="shared" si="55"/>
        <v>0</v>
      </c>
      <c r="R374" s="77">
        <f t="shared" si="56"/>
        <v>0</v>
      </c>
      <c r="S374" s="77">
        <f t="shared" si="57"/>
        <v>0</v>
      </c>
      <c r="T374" s="75" t="str">
        <f t="shared" si="58"/>
        <v>SIM</v>
      </c>
      <c r="V374" s="73">
        <f t="shared" si="59"/>
        <v>0</v>
      </c>
      <c r="AA374" s="84" t="s">
        <v>3471</v>
      </c>
      <c r="AB374" s="84" t="s">
        <v>2046</v>
      </c>
      <c r="AC374" s="84">
        <v>2309508</v>
      </c>
    </row>
    <row r="375" spans="1:29" s="73" customFormat="1">
      <c r="A375" s="83" t="str">
        <f>ID_CONTROLES!$B$2</f>
        <v>RS</v>
      </c>
      <c r="B375" s="168" t="str">
        <f>ID_CONTROLES!$C$2</f>
        <v>2°</v>
      </c>
      <c r="C375" s="172" t="str">
        <f>HLOOKUP(A375,Municipios!747:748,2,FALSE)</f>
        <v>Santo Ângelo</v>
      </c>
      <c r="D375" s="170"/>
      <c r="E375" s="80">
        <v>137</v>
      </c>
      <c r="F375" s="80">
        <v>2640</v>
      </c>
      <c r="G375" s="80">
        <v>25</v>
      </c>
      <c r="H375" s="179">
        <v>387</v>
      </c>
      <c r="I375" s="78">
        <v>0</v>
      </c>
      <c r="J375" s="178">
        <f t="shared" si="51"/>
        <v>387</v>
      </c>
      <c r="K375" s="78">
        <v>26</v>
      </c>
      <c r="L375" s="78">
        <v>26</v>
      </c>
      <c r="M375" s="76">
        <f t="shared" si="52"/>
        <v>52</v>
      </c>
      <c r="N375" s="87">
        <f t="shared" si="53"/>
        <v>413</v>
      </c>
      <c r="O375" s="166">
        <f t="shared" si="54"/>
        <v>439</v>
      </c>
      <c r="P375" s="77" t="str">
        <f t="shared" si="50"/>
        <v>ERRO</v>
      </c>
      <c r="Q375" s="77">
        <f t="shared" si="55"/>
        <v>0</v>
      </c>
      <c r="R375" s="77">
        <f t="shared" si="56"/>
        <v>0</v>
      </c>
      <c r="S375" s="77">
        <f t="shared" si="57"/>
        <v>0</v>
      </c>
      <c r="T375" s="75" t="str">
        <f t="shared" si="58"/>
        <v>SIM</v>
      </c>
      <c r="V375" s="73">
        <f t="shared" si="59"/>
        <v>0</v>
      </c>
      <c r="AA375" s="84" t="s">
        <v>3471</v>
      </c>
      <c r="AB375" s="84" t="s">
        <v>4598</v>
      </c>
      <c r="AC375" s="84">
        <v>2309706</v>
      </c>
    </row>
    <row r="376" spans="1:29" s="73" customFormat="1">
      <c r="A376" s="83" t="str">
        <f>ID_CONTROLES!$B$2</f>
        <v>RS</v>
      </c>
      <c r="B376" s="168" t="str">
        <f>ID_CONTROLES!$C$2</f>
        <v>2°</v>
      </c>
      <c r="C376" s="172" t="str">
        <f>HLOOKUP(A376,Municipios!749:750,2,FALSE)</f>
        <v>Santo Antônio da Patrulha</v>
      </c>
      <c r="D376" s="170"/>
      <c r="E376" s="80">
        <v>277</v>
      </c>
      <c r="F376" s="80">
        <v>5667</v>
      </c>
      <c r="G376" s="80">
        <v>101</v>
      </c>
      <c r="H376" s="179">
        <v>768</v>
      </c>
      <c r="I376" s="80">
        <v>61</v>
      </c>
      <c r="J376" s="178">
        <f t="shared" si="51"/>
        <v>829</v>
      </c>
      <c r="K376" s="79">
        <v>1</v>
      </c>
      <c r="L376" s="79">
        <v>0</v>
      </c>
      <c r="M376" s="76">
        <f t="shared" si="52"/>
        <v>1</v>
      </c>
      <c r="N376" s="87">
        <f t="shared" si="53"/>
        <v>830</v>
      </c>
      <c r="O376" s="166">
        <f t="shared" si="54"/>
        <v>830</v>
      </c>
      <c r="P376" s="77" t="str">
        <f t="shared" si="50"/>
        <v>ERRO</v>
      </c>
      <c r="Q376" s="77">
        <f t="shared" si="55"/>
        <v>0</v>
      </c>
      <c r="R376" s="77">
        <f t="shared" si="56"/>
        <v>0</v>
      </c>
      <c r="S376" s="77">
        <f t="shared" si="57"/>
        <v>0</v>
      </c>
      <c r="T376" s="75" t="str">
        <f t="shared" si="58"/>
        <v>SIM</v>
      </c>
      <c r="V376" s="73">
        <f t="shared" si="59"/>
        <v>0</v>
      </c>
      <c r="AA376" s="84" t="s">
        <v>3471</v>
      </c>
      <c r="AB376" s="84" t="s">
        <v>2104</v>
      </c>
      <c r="AC376" s="84">
        <v>2309904</v>
      </c>
    </row>
    <row r="377" spans="1:29" s="73" customFormat="1">
      <c r="A377" s="83" t="str">
        <f>ID_CONTROLES!$B$2</f>
        <v>RS</v>
      </c>
      <c r="B377" s="168" t="str">
        <f>ID_CONTROLES!$C$2</f>
        <v>2°</v>
      </c>
      <c r="C377" s="172" t="str">
        <f>HLOOKUP(A377,Municipios!751:752,2,FALSE)</f>
        <v>Santo Antônio das Missões</v>
      </c>
      <c r="D377" s="170"/>
      <c r="E377" s="80">
        <v>107</v>
      </c>
      <c r="F377" s="80">
        <v>12972</v>
      </c>
      <c r="G377" s="80">
        <v>53</v>
      </c>
      <c r="H377" s="179">
        <v>679</v>
      </c>
      <c r="I377" s="80">
        <v>1</v>
      </c>
      <c r="J377" s="178">
        <f t="shared" si="51"/>
        <v>680</v>
      </c>
      <c r="K377" s="79">
        <v>0</v>
      </c>
      <c r="L377" s="79">
        <v>0</v>
      </c>
      <c r="M377" s="76">
        <f t="shared" si="52"/>
        <v>0</v>
      </c>
      <c r="N377" s="87">
        <f t="shared" si="53"/>
        <v>680</v>
      </c>
      <c r="O377" s="166">
        <f t="shared" si="54"/>
        <v>680</v>
      </c>
      <c r="P377" s="77" t="str">
        <f t="shared" si="50"/>
        <v>ERRO</v>
      </c>
      <c r="Q377" s="77">
        <f t="shared" si="55"/>
        <v>0</v>
      </c>
      <c r="R377" s="77">
        <f t="shared" si="56"/>
        <v>0</v>
      </c>
      <c r="S377" s="77">
        <f t="shared" si="57"/>
        <v>0</v>
      </c>
      <c r="T377" s="75" t="str">
        <f t="shared" si="58"/>
        <v>SIM</v>
      </c>
      <c r="V377" s="73">
        <f t="shared" si="59"/>
        <v>0</v>
      </c>
      <c r="AA377" s="84" t="s">
        <v>3471</v>
      </c>
      <c r="AB377" s="84" t="s">
        <v>2131</v>
      </c>
      <c r="AC377" s="84">
        <v>2310100</v>
      </c>
    </row>
    <row r="378" spans="1:29" s="73" customFormat="1">
      <c r="A378" s="83" t="str">
        <f>ID_CONTROLES!$B$2</f>
        <v>RS</v>
      </c>
      <c r="B378" s="168" t="str">
        <f>ID_CONTROLES!$C$2</f>
        <v>2°</v>
      </c>
      <c r="C378" s="172" t="str">
        <f>HLOOKUP(A378,Municipios!753:754,2,FALSE)</f>
        <v>Santo Antônio do Palma</v>
      </c>
      <c r="D378" s="170"/>
      <c r="E378" s="80">
        <v>40</v>
      </c>
      <c r="F378" s="80">
        <v>621</v>
      </c>
      <c r="G378" s="80">
        <v>0</v>
      </c>
      <c r="H378" s="179">
        <v>158</v>
      </c>
      <c r="I378" s="78">
        <v>0</v>
      </c>
      <c r="J378" s="178">
        <f t="shared" si="51"/>
        <v>158</v>
      </c>
      <c r="K378" s="79">
        <v>0</v>
      </c>
      <c r="L378" s="79">
        <v>0</v>
      </c>
      <c r="M378" s="76">
        <f t="shared" si="52"/>
        <v>0</v>
      </c>
      <c r="N378" s="87">
        <f t="shared" si="53"/>
        <v>158</v>
      </c>
      <c r="O378" s="166">
        <f t="shared" si="54"/>
        <v>158</v>
      </c>
      <c r="P378" s="77" t="str">
        <f t="shared" si="50"/>
        <v>ERRO</v>
      </c>
      <c r="Q378" s="77">
        <f t="shared" si="55"/>
        <v>0</v>
      </c>
      <c r="R378" s="77">
        <f t="shared" si="56"/>
        <v>0</v>
      </c>
      <c r="S378" s="77">
        <f t="shared" si="57"/>
        <v>0</v>
      </c>
      <c r="T378" s="75" t="str">
        <f t="shared" si="58"/>
        <v>SIM</v>
      </c>
      <c r="V378" s="73">
        <f t="shared" si="59"/>
        <v>0</v>
      </c>
      <c r="AA378" s="84" t="s">
        <v>3471</v>
      </c>
      <c r="AB378" s="84" t="s">
        <v>2162</v>
      </c>
      <c r="AC378" s="84">
        <v>2310258</v>
      </c>
    </row>
    <row r="379" spans="1:29" s="73" customFormat="1">
      <c r="A379" s="83" t="str">
        <f>ID_CONTROLES!$B$2</f>
        <v>RS</v>
      </c>
      <c r="B379" s="168" t="str">
        <f>ID_CONTROLES!$C$2</f>
        <v>2°</v>
      </c>
      <c r="C379" s="172" t="str">
        <f>HLOOKUP(A379,Municipios!755:756,2,FALSE)</f>
        <v>Santo Antônio do Planalto</v>
      </c>
      <c r="D379" s="170"/>
      <c r="E379" s="80">
        <v>33</v>
      </c>
      <c r="F379" s="80">
        <v>458</v>
      </c>
      <c r="G379" s="80">
        <v>0</v>
      </c>
      <c r="H379" s="179">
        <v>74</v>
      </c>
      <c r="I379" s="78">
        <v>0</v>
      </c>
      <c r="J379" s="178">
        <f t="shared" si="51"/>
        <v>74</v>
      </c>
      <c r="K379" s="79">
        <v>2</v>
      </c>
      <c r="L379" s="79">
        <v>1</v>
      </c>
      <c r="M379" s="76">
        <f t="shared" si="52"/>
        <v>3</v>
      </c>
      <c r="N379" s="87">
        <f t="shared" si="53"/>
        <v>76</v>
      </c>
      <c r="O379" s="166">
        <f t="shared" si="54"/>
        <v>77</v>
      </c>
      <c r="P379" s="77" t="str">
        <f t="shared" si="50"/>
        <v>ERRO</v>
      </c>
      <c r="Q379" s="77">
        <f t="shared" si="55"/>
        <v>0</v>
      </c>
      <c r="R379" s="77">
        <f t="shared" si="56"/>
        <v>0</v>
      </c>
      <c r="S379" s="77">
        <f t="shared" si="57"/>
        <v>0</v>
      </c>
      <c r="T379" s="75" t="str">
        <f t="shared" si="58"/>
        <v>SIM</v>
      </c>
      <c r="V379" s="73">
        <f t="shared" si="59"/>
        <v>0</v>
      </c>
      <c r="AA379" s="84" t="s">
        <v>3471</v>
      </c>
      <c r="AB379" s="84" t="s">
        <v>2193</v>
      </c>
      <c r="AC379" s="84">
        <v>2310407</v>
      </c>
    </row>
    <row r="380" spans="1:29" s="73" customFormat="1">
      <c r="A380" s="83" t="str">
        <f>ID_CONTROLES!$B$2</f>
        <v>RS</v>
      </c>
      <c r="B380" s="168" t="str">
        <f>ID_CONTROLES!$C$2</f>
        <v>2°</v>
      </c>
      <c r="C380" s="172" t="str">
        <f>HLOOKUP(A380,Municipios!757:758,2,FALSE)</f>
        <v>Santo Augusto</v>
      </c>
      <c r="D380" s="170"/>
      <c r="E380" s="80">
        <v>52</v>
      </c>
      <c r="F380" s="80">
        <v>1523</v>
      </c>
      <c r="G380" s="80">
        <v>1</v>
      </c>
      <c r="H380" s="179">
        <v>297</v>
      </c>
      <c r="I380" s="78">
        <v>0</v>
      </c>
      <c r="J380" s="178">
        <f t="shared" si="51"/>
        <v>297</v>
      </c>
      <c r="K380" s="79">
        <v>0</v>
      </c>
      <c r="L380" s="79">
        <v>0</v>
      </c>
      <c r="M380" s="76">
        <f t="shared" si="52"/>
        <v>0</v>
      </c>
      <c r="N380" s="87">
        <f t="shared" si="53"/>
        <v>297</v>
      </c>
      <c r="O380" s="166">
        <f t="shared" si="54"/>
        <v>297</v>
      </c>
      <c r="P380" s="77" t="str">
        <f t="shared" si="50"/>
        <v>ERRO</v>
      </c>
      <c r="Q380" s="77">
        <f t="shared" si="55"/>
        <v>0</v>
      </c>
      <c r="R380" s="77">
        <f t="shared" si="56"/>
        <v>0</v>
      </c>
      <c r="S380" s="77">
        <f t="shared" si="57"/>
        <v>0</v>
      </c>
      <c r="T380" s="75" t="str">
        <f t="shared" si="58"/>
        <v>SIM</v>
      </c>
      <c r="V380" s="73">
        <f t="shared" si="59"/>
        <v>0</v>
      </c>
      <c r="AA380" s="84" t="s">
        <v>3471</v>
      </c>
      <c r="AB380" s="84" t="s">
        <v>2223</v>
      </c>
      <c r="AC380" s="84">
        <v>2310605</v>
      </c>
    </row>
    <row r="381" spans="1:29" s="73" customFormat="1">
      <c r="A381" s="83" t="str">
        <f>ID_CONTROLES!$B$2</f>
        <v>RS</v>
      </c>
      <c r="B381" s="168" t="str">
        <f>ID_CONTROLES!$C$2</f>
        <v>2°</v>
      </c>
      <c r="C381" s="172" t="str">
        <f>HLOOKUP(A381,Municipios!759:760,2,FALSE)</f>
        <v>Santo Cristo</v>
      </c>
      <c r="D381" s="170"/>
      <c r="E381" s="80">
        <v>485</v>
      </c>
      <c r="F381" s="80">
        <v>6800</v>
      </c>
      <c r="G381" s="80">
        <v>0</v>
      </c>
      <c r="H381" s="179">
        <v>1797</v>
      </c>
      <c r="I381" s="78">
        <v>0</v>
      </c>
      <c r="J381" s="178">
        <f t="shared" si="51"/>
        <v>1797</v>
      </c>
      <c r="K381" s="79">
        <v>2</v>
      </c>
      <c r="L381" s="79">
        <v>0</v>
      </c>
      <c r="M381" s="76">
        <f t="shared" si="52"/>
        <v>2</v>
      </c>
      <c r="N381" s="87">
        <f t="shared" si="53"/>
        <v>1799</v>
      </c>
      <c r="O381" s="166">
        <f t="shared" si="54"/>
        <v>1799</v>
      </c>
      <c r="P381" s="77" t="str">
        <f t="shared" si="50"/>
        <v>ERRO</v>
      </c>
      <c r="Q381" s="77">
        <f t="shared" si="55"/>
        <v>0</v>
      </c>
      <c r="R381" s="77">
        <f t="shared" si="56"/>
        <v>0</v>
      </c>
      <c r="S381" s="77">
        <f t="shared" si="57"/>
        <v>0</v>
      </c>
      <c r="T381" s="75" t="str">
        <f t="shared" si="58"/>
        <v>SIM</v>
      </c>
      <c r="V381" s="73">
        <f t="shared" si="59"/>
        <v>0</v>
      </c>
      <c r="AA381" s="84" t="s">
        <v>3471</v>
      </c>
      <c r="AB381" s="84" t="s">
        <v>2254</v>
      </c>
      <c r="AC381" s="84">
        <v>2310803</v>
      </c>
    </row>
    <row r="382" spans="1:29" s="73" customFormat="1">
      <c r="A382" s="83" t="str">
        <f>ID_CONTROLES!$B$2</f>
        <v>RS</v>
      </c>
      <c r="B382" s="168" t="str">
        <f>ID_CONTROLES!$C$2</f>
        <v>2°</v>
      </c>
      <c r="C382" s="172" t="str">
        <f>HLOOKUP(A382,Municipios!761:762,2,FALSE)</f>
        <v>Santo Expedito do Sul</v>
      </c>
      <c r="D382" s="170"/>
      <c r="E382" s="80">
        <v>23</v>
      </c>
      <c r="F382" s="80">
        <v>887</v>
      </c>
      <c r="G382" s="80">
        <v>0</v>
      </c>
      <c r="H382" s="179">
        <v>95</v>
      </c>
      <c r="I382" s="78">
        <v>0</v>
      </c>
      <c r="J382" s="178">
        <f t="shared" si="51"/>
        <v>95</v>
      </c>
      <c r="K382" s="78">
        <v>1</v>
      </c>
      <c r="L382" s="79">
        <v>0</v>
      </c>
      <c r="M382" s="76">
        <f t="shared" si="52"/>
        <v>1</v>
      </c>
      <c r="N382" s="87">
        <f t="shared" si="53"/>
        <v>96</v>
      </c>
      <c r="O382" s="166">
        <f t="shared" si="54"/>
        <v>96</v>
      </c>
      <c r="P382" s="77" t="str">
        <f t="shared" si="50"/>
        <v>ERRO</v>
      </c>
      <c r="Q382" s="77">
        <f t="shared" si="55"/>
        <v>0</v>
      </c>
      <c r="R382" s="77">
        <f t="shared" si="56"/>
        <v>0</v>
      </c>
      <c r="S382" s="77">
        <f t="shared" si="57"/>
        <v>0</v>
      </c>
      <c r="T382" s="75" t="str">
        <f t="shared" si="58"/>
        <v>SIM</v>
      </c>
      <c r="V382" s="73">
        <f t="shared" si="59"/>
        <v>0</v>
      </c>
      <c r="AA382" s="84" t="s">
        <v>3471</v>
      </c>
      <c r="AB382" s="84" t="s">
        <v>2284</v>
      </c>
      <c r="AC382" s="84">
        <v>2310902</v>
      </c>
    </row>
    <row r="383" spans="1:29" s="73" customFormat="1">
      <c r="A383" s="83" t="str">
        <f>ID_CONTROLES!$B$2</f>
        <v>RS</v>
      </c>
      <c r="B383" s="168" t="str">
        <f>ID_CONTROLES!$C$2</f>
        <v>2°</v>
      </c>
      <c r="C383" s="172" t="str">
        <f>HLOOKUP(A383,Municipios!763:764,2,FALSE)</f>
        <v>São Borja</v>
      </c>
      <c r="D383" s="170"/>
      <c r="E383" s="80">
        <v>88</v>
      </c>
      <c r="F383" s="80">
        <v>16095</v>
      </c>
      <c r="G383" s="80">
        <v>113</v>
      </c>
      <c r="H383" s="179">
        <v>1917</v>
      </c>
      <c r="I383" s="80">
        <v>47</v>
      </c>
      <c r="J383" s="178">
        <f t="shared" si="51"/>
        <v>1964</v>
      </c>
      <c r="K383" s="79">
        <v>0</v>
      </c>
      <c r="L383" s="79">
        <v>0</v>
      </c>
      <c r="M383" s="76">
        <f t="shared" si="52"/>
        <v>0</v>
      </c>
      <c r="N383" s="87">
        <f t="shared" si="53"/>
        <v>1964</v>
      </c>
      <c r="O383" s="166">
        <f t="shared" si="54"/>
        <v>1964</v>
      </c>
      <c r="P383" s="77" t="str">
        <f t="shared" si="50"/>
        <v>ERRO</v>
      </c>
      <c r="Q383" s="77">
        <f t="shared" si="55"/>
        <v>0</v>
      </c>
      <c r="R383" s="77">
        <f t="shared" si="56"/>
        <v>0</v>
      </c>
      <c r="S383" s="77">
        <f t="shared" si="57"/>
        <v>0</v>
      </c>
      <c r="T383" s="75" t="str">
        <f t="shared" si="58"/>
        <v>SIM</v>
      </c>
      <c r="V383" s="73">
        <f t="shared" si="59"/>
        <v>0</v>
      </c>
      <c r="AA383" s="84" t="s">
        <v>3471</v>
      </c>
      <c r="AB383" s="84" t="s">
        <v>2309</v>
      </c>
      <c r="AC383" s="84">
        <v>2311009</v>
      </c>
    </row>
    <row r="384" spans="1:29" s="73" customFormat="1">
      <c r="A384" s="83" t="str">
        <f>ID_CONTROLES!$B$2</f>
        <v>RS</v>
      </c>
      <c r="B384" s="168" t="str">
        <f>ID_CONTROLES!$C$2</f>
        <v>2°</v>
      </c>
      <c r="C384" s="172" t="str">
        <f>HLOOKUP(A384,Municipios!765:766,2,FALSE)</f>
        <v>São Domingos do Sul</v>
      </c>
      <c r="D384" s="170"/>
      <c r="E384" s="80">
        <v>29</v>
      </c>
      <c r="F384" s="80">
        <v>636</v>
      </c>
      <c r="G384" s="80">
        <v>0</v>
      </c>
      <c r="H384" s="179">
        <v>165</v>
      </c>
      <c r="I384" s="78">
        <v>0</v>
      </c>
      <c r="J384" s="178">
        <f t="shared" si="51"/>
        <v>165</v>
      </c>
      <c r="K384" s="79">
        <v>2</v>
      </c>
      <c r="L384" s="79">
        <v>4</v>
      </c>
      <c r="M384" s="76">
        <f t="shared" si="52"/>
        <v>6</v>
      </c>
      <c r="N384" s="87">
        <f t="shared" si="53"/>
        <v>167</v>
      </c>
      <c r="O384" s="166">
        <f t="shared" si="54"/>
        <v>171</v>
      </c>
      <c r="P384" s="77" t="str">
        <f t="shared" si="50"/>
        <v>ERRO</v>
      </c>
      <c r="Q384" s="77">
        <f t="shared" si="55"/>
        <v>0</v>
      </c>
      <c r="R384" s="77">
        <f t="shared" si="56"/>
        <v>0</v>
      </c>
      <c r="S384" s="77">
        <f t="shared" si="57"/>
        <v>0</v>
      </c>
      <c r="T384" s="75" t="str">
        <f t="shared" si="58"/>
        <v>SIM</v>
      </c>
      <c r="V384" s="73">
        <f t="shared" si="59"/>
        <v>0</v>
      </c>
      <c r="AA384" s="84" t="s">
        <v>3471</v>
      </c>
      <c r="AB384" s="84" t="s">
        <v>2335</v>
      </c>
      <c r="AC384" s="84">
        <v>2311207</v>
      </c>
    </row>
    <row r="385" spans="1:29" s="73" customFormat="1">
      <c r="A385" s="83" t="str">
        <f>ID_CONTROLES!$B$2</f>
        <v>RS</v>
      </c>
      <c r="B385" s="168" t="str">
        <f>ID_CONTROLES!$C$2</f>
        <v>2°</v>
      </c>
      <c r="C385" s="172" t="str">
        <f>HLOOKUP(A385,Municipios!767:768,2,FALSE)</f>
        <v>São Francisco de Assis</v>
      </c>
      <c r="D385" s="170"/>
      <c r="E385" s="80">
        <v>80</v>
      </c>
      <c r="F385" s="80">
        <v>18592</v>
      </c>
      <c r="G385" s="80">
        <v>42</v>
      </c>
      <c r="H385" s="179">
        <v>868</v>
      </c>
      <c r="I385" s="80">
        <v>0</v>
      </c>
      <c r="J385" s="178">
        <f t="shared" si="51"/>
        <v>868</v>
      </c>
      <c r="K385" s="79">
        <v>2</v>
      </c>
      <c r="L385" s="79">
        <v>0</v>
      </c>
      <c r="M385" s="76">
        <f t="shared" si="52"/>
        <v>2</v>
      </c>
      <c r="N385" s="87">
        <f t="shared" si="53"/>
        <v>870</v>
      </c>
      <c r="O385" s="166">
        <f t="shared" si="54"/>
        <v>870</v>
      </c>
      <c r="P385" s="77" t="str">
        <f t="shared" si="50"/>
        <v>ERRO</v>
      </c>
      <c r="Q385" s="77">
        <f t="shared" si="55"/>
        <v>0</v>
      </c>
      <c r="R385" s="77">
        <f t="shared" si="56"/>
        <v>0</v>
      </c>
      <c r="S385" s="77">
        <f t="shared" si="57"/>
        <v>0</v>
      </c>
      <c r="T385" s="75" t="str">
        <f t="shared" si="58"/>
        <v>SIM</v>
      </c>
      <c r="V385" s="73">
        <f t="shared" si="59"/>
        <v>0</v>
      </c>
      <c r="AA385" s="84" t="s">
        <v>3471</v>
      </c>
      <c r="AB385" s="84" t="s">
        <v>2360</v>
      </c>
      <c r="AC385" s="84">
        <v>2311264</v>
      </c>
    </row>
    <row r="386" spans="1:29" s="73" customFormat="1">
      <c r="A386" s="83" t="str">
        <f>ID_CONTROLES!$B$2</f>
        <v>RS</v>
      </c>
      <c r="B386" s="168" t="str">
        <f>ID_CONTROLES!$C$2</f>
        <v>2°</v>
      </c>
      <c r="C386" s="172" t="str">
        <f>HLOOKUP(A386,Municipios!769:770,2,FALSE)</f>
        <v>São Francisco de Paula</v>
      </c>
      <c r="D386" s="170"/>
      <c r="E386" s="80">
        <v>48</v>
      </c>
      <c r="F386" s="80">
        <v>11074</v>
      </c>
      <c r="G386" s="80">
        <v>9</v>
      </c>
      <c r="H386" s="179">
        <v>442</v>
      </c>
      <c r="I386" s="78">
        <v>0</v>
      </c>
      <c r="J386" s="178">
        <f t="shared" si="51"/>
        <v>442</v>
      </c>
      <c r="K386" s="78">
        <v>1</v>
      </c>
      <c r="L386" s="79">
        <v>10</v>
      </c>
      <c r="M386" s="76">
        <f t="shared" si="52"/>
        <v>11</v>
      </c>
      <c r="N386" s="87">
        <f t="shared" si="53"/>
        <v>443</v>
      </c>
      <c r="O386" s="166">
        <f t="shared" si="54"/>
        <v>453</v>
      </c>
      <c r="P386" s="77" t="str">
        <f t="shared" ref="P386:P449" si="60">IF(E386&lt;=D386,0,"ERRO")</f>
        <v>ERRO</v>
      </c>
      <c r="Q386" s="77">
        <f t="shared" si="55"/>
        <v>0</v>
      </c>
      <c r="R386" s="77">
        <f t="shared" si="56"/>
        <v>0</v>
      </c>
      <c r="S386" s="77">
        <f t="shared" si="57"/>
        <v>0</v>
      </c>
      <c r="T386" s="75" t="str">
        <f t="shared" si="58"/>
        <v>SIM</v>
      </c>
      <c r="V386" s="73">
        <f t="shared" si="59"/>
        <v>0</v>
      </c>
      <c r="AA386" s="84" t="s">
        <v>3471</v>
      </c>
      <c r="AB386" s="84" t="s">
        <v>2385</v>
      </c>
      <c r="AC386" s="84">
        <v>2311355</v>
      </c>
    </row>
    <row r="387" spans="1:29" s="73" customFormat="1">
      <c r="A387" s="83" t="str">
        <f>ID_CONTROLES!$B$2</f>
        <v>RS</v>
      </c>
      <c r="B387" s="168" t="str">
        <f>ID_CONTROLES!$C$2</f>
        <v>2°</v>
      </c>
      <c r="C387" s="172" t="str">
        <f>HLOOKUP(A387,Municipios!771:772,2,FALSE)</f>
        <v>São Gabriel</v>
      </c>
      <c r="D387" s="170"/>
      <c r="E387" s="80">
        <v>4</v>
      </c>
      <c r="F387" s="80">
        <v>16351</v>
      </c>
      <c r="G387" s="80">
        <v>128</v>
      </c>
      <c r="H387" s="179">
        <v>25</v>
      </c>
      <c r="I387" s="80">
        <v>0</v>
      </c>
      <c r="J387" s="178">
        <f t="shared" ref="J387:J450" si="61">SUM(H387:I387)</f>
        <v>25</v>
      </c>
      <c r="K387" s="79">
        <v>0</v>
      </c>
      <c r="L387" s="79">
        <v>0</v>
      </c>
      <c r="M387" s="76">
        <f t="shared" ref="M387:M450" si="62">SUM(K387:L387)</f>
        <v>0</v>
      </c>
      <c r="N387" s="87">
        <f t="shared" ref="N387:N450" si="63">SUM(K387+J387)</f>
        <v>25</v>
      </c>
      <c r="O387" s="166">
        <f t="shared" ref="O387:O450" si="64">SUM(N387+L387)</f>
        <v>25</v>
      </c>
      <c r="P387" s="77" t="str">
        <f t="shared" si="60"/>
        <v>ERRO</v>
      </c>
      <c r="Q387" s="77">
        <f t="shared" ref="Q387:Q450" si="65">IF(H387&gt;F387,"ERRO",0)</f>
        <v>0</v>
      </c>
      <c r="R387" s="77">
        <f t="shared" ref="R387:R450" si="66">IF(I387&gt;G387,"ERRO",0)</f>
        <v>0</v>
      </c>
      <c r="S387" s="77">
        <f t="shared" ref="S387:S450" si="67">IF(H387+K387&gt;F387,"erro",0)</f>
        <v>0</v>
      </c>
      <c r="T387" s="75" t="str">
        <f t="shared" ref="T387:T450" si="68">IF(AND(P387=0,Q387=0,R387=0,S387=0),"NÃO","SIM")</f>
        <v>SIM</v>
      </c>
      <c r="V387" s="73">
        <f t="shared" ref="V387:V450" si="69">SUM(P387:Q387)</f>
        <v>0</v>
      </c>
      <c r="AA387" s="84" t="s">
        <v>3471</v>
      </c>
      <c r="AB387" s="84" t="s">
        <v>2408</v>
      </c>
      <c r="AC387" s="84">
        <v>2311504</v>
      </c>
    </row>
    <row r="388" spans="1:29" s="73" customFormat="1">
      <c r="A388" s="83" t="str">
        <f>ID_CONTROLES!$B$2</f>
        <v>RS</v>
      </c>
      <c r="B388" s="168" t="str">
        <f>ID_CONTROLES!$C$2</f>
        <v>2°</v>
      </c>
      <c r="C388" s="172" t="str">
        <f>HLOOKUP(A388,Municipios!773:774,2,FALSE)</f>
        <v>São Jerônimo</v>
      </c>
      <c r="D388" s="170"/>
      <c r="E388" s="80">
        <v>39</v>
      </c>
      <c r="F388" s="80">
        <v>2842</v>
      </c>
      <c r="G388" s="80">
        <v>41</v>
      </c>
      <c r="H388" s="179">
        <v>184</v>
      </c>
      <c r="I388" s="80">
        <v>69</v>
      </c>
      <c r="J388" s="178">
        <f t="shared" si="61"/>
        <v>253</v>
      </c>
      <c r="K388" s="79">
        <v>0</v>
      </c>
      <c r="L388" s="79">
        <v>0</v>
      </c>
      <c r="M388" s="76">
        <f t="shared" si="62"/>
        <v>0</v>
      </c>
      <c r="N388" s="87">
        <f t="shared" si="63"/>
        <v>253</v>
      </c>
      <c r="O388" s="166">
        <f t="shared" si="64"/>
        <v>253</v>
      </c>
      <c r="P388" s="77" t="str">
        <f t="shared" si="60"/>
        <v>ERRO</v>
      </c>
      <c r="Q388" s="77">
        <f t="shared" si="65"/>
        <v>0</v>
      </c>
      <c r="R388" s="77" t="str">
        <f t="shared" si="66"/>
        <v>ERRO</v>
      </c>
      <c r="S388" s="77">
        <f t="shared" si="67"/>
        <v>0</v>
      </c>
      <c r="T388" s="75" t="str">
        <f t="shared" si="68"/>
        <v>SIM</v>
      </c>
      <c r="V388" s="73">
        <f t="shared" si="69"/>
        <v>0</v>
      </c>
      <c r="AA388" s="84" t="s">
        <v>3471</v>
      </c>
      <c r="AB388" s="84" t="s">
        <v>2432</v>
      </c>
      <c r="AC388" s="84">
        <v>2311702</v>
      </c>
    </row>
    <row r="389" spans="1:29" s="73" customFormat="1">
      <c r="A389" s="83" t="str">
        <f>ID_CONTROLES!$B$2</f>
        <v>RS</v>
      </c>
      <c r="B389" s="168" t="str">
        <f>ID_CONTROLES!$C$2</f>
        <v>2°</v>
      </c>
      <c r="C389" s="172" t="str">
        <f>HLOOKUP(A389,Municipios!775:776,2,FALSE)</f>
        <v>São João da Urtiga</v>
      </c>
      <c r="D389" s="170"/>
      <c r="E389" s="80">
        <v>26</v>
      </c>
      <c r="F389" s="80">
        <v>862</v>
      </c>
      <c r="G389" s="80">
        <v>0</v>
      </c>
      <c r="H389" s="179">
        <v>87</v>
      </c>
      <c r="I389" s="78">
        <v>0</v>
      </c>
      <c r="J389" s="178">
        <f t="shared" si="61"/>
        <v>87</v>
      </c>
      <c r="K389" s="79">
        <v>1</v>
      </c>
      <c r="L389" s="79">
        <v>0</v>
      </c>
      <c r="M389" s="76">
        <f t="shared" si="62"/>
        <v>1</v>
      </c>
      <c r="N389" s="87">
        <f t="shared" si="63"/>
        <v>88</v>
      </c>
      <c r="O389" s="166">
        <f t="shared" si="64"/>
        <v>88</v>
      </c>
      <c r="P389" s="77" t="str">
        <f t="shared" si="60"/>
        <v>ERRO</v>
      </c>
      <c r="Q389" s="77">
        <f t="shared" si="65"/>
        <v>0</v>
      </c>
      <c r="R389" s="77">
        <f t="shared" si="66"/>
        <v>0</v>
      </c>
      <c r="S389" s="77">
        <f t="shared" si="67"/>
        <v>0</v>
      </c>
      <c r="T389" s="75" t="str">
        <f t="shared" si="68"/>
        <v>SIM</v>
      </c>
      <c r="V389" s="73">
        <f t="shared" si="69"/>
        <v>0</v>
      </c>
      <c r="AA389" s="84" t="s">
        <v>3471</v>
      </c>
      <c r="AB389" s="84" t="s">
        <v>2456</v>
      </c>
      <c r="AC389" s="84">
        <v>2311900</v>
      </c>
    </row>
    <row r="390" spans="1:29" s="73" customFormat="1">
      <c r="A390" s="83" t="str">
        <f>ID_CONTROLES!$B$2</f>
        <v>RS</v>
      </c>
      <c r="B390" s="168" t="str">
        <f>ID_CONTROLES!$C$2</f>
        <v>2°</v>
      </c>
      <c r="C390" s="172" t="str">
        <f>HLOOKUP(A390,Municipios!777:778,2,FALSE)</f>
        <v>São João do Polêsine</v>
      </c>
      <c r="D390" s="170"/>
      <c r="E390" s="80">
        <v>7</v>
      </c>
      <c r="F390" s="80">
        <v>97</v>
      </c>
      <c r="G390" s="80">
        <v>0</v>
      </c>
      <c r="H390" s="179">
        <v>38</v>
      </c>
      <c r="I390" s="78">
        <v>0</v>
      </c>
      <c r="J390" s="178">
        <f t="shared" si="61"/>
        <v>38</v>
      </c>
      <c r="K390" s="79">
        <v>0</v>
      </c>
      <c r="L390" s="79">
        <v>0</v>
      </c>
      <c r="M390" s="76">
        <f t="shared" si="62"/>
        <v>0</v>
      </c>
      <c r="N390" s="87">
        <f t="shared" si="63"/>
        <v>38</v>
      </c>
      <c r="O390" s="166">
        <f t="shared" si="64"/>
        <v>38</v>
      </c>
      <c r="P390" s="77" t="str">
        <f t="shared" si="60"/>
        <v>ERRO</v>
      </c>
      <c r="Q390" s="77">
        <f t="shared" si="65"/>
        <v>0</v>
      </c>
      <c r="R390" s="77">
        <f t="shared" si="66"/>
        <v>0</v>
      </c>
      <c r="S390" s="77">
        <f t="shared" si="67"/>
        <v>0</v>
      </c>
      <c r="T390" s="75" t="str">
        <f t="shared" si="68"/>
        <v>SIM</v>
      </c>
      <c r="V390" s="73">
        <f t="shared" si="69"/>
        <v>0</v>
      </c>
      <c r="AA390" s="84" t="s">
        <v>3471</v>
      </c>
      <c r="AB390" s="84" t="s">
        <v>2482</v>
      </c>
      <c r="AC390" s="84">
        <v>2312205</v>
      </c>
    </row>
    <row r="391" spans="1:29" s="73" customFormat="1">
      <c r="A391" s="83" t="str">
        <f>ID_CONTROLES!$B$2</f>
        <v>RS</v>
      </c>
      <c r="B391" s="168" t="str">
        <f>ID_CONTROLES!$C$2</f>
        <v>2°</v>
      </c>
      <c r="C391" s="172" t="str">
        <f>HLOOKUP(A391,Municipios!779:780,2,FALSE)</f>
        <v>São Jorge</v>
      </c>
      <c r="D391" s="170"/>
      <c r="E391" s="80">
        <v>44</v>
      </c>
      <c r="F391" s="80">
        <v>1280</v>
      </c>
      <c r="G391" s="80">
        <v>0</v>
      </c>
      <c r="H391" s="179">
        <v>209</v>
      </c>
      <c r="I391" s="78">
        <v>0</v>
      </c>
      <c r="J391" s="178">
        <f t="shared" si="61"/>
        <v>209</v>
      </c>
      <c r="K391" s="79">
        <v>1</v>
      </c>
      <c r="L391" s="79">
        <v>0</v>
      </c>
      <c r="M391" s="76">
        <f t="shared" si="62"/>
        <v>1</v>
      </c>
      <c r="N391" s="87">
        <f t="shared" si="63"/>
        <v>210</v>
      </c>
      <c r="O391" s="166">
        <f t="shared" si="64"/>
        <v>210</v>
      </c>
      <c r="P391" s="77" t="str">
        <f t="shared" si="60"/>
        <v>ERRO</v>
      </c>
      <c r="Q391" s="77">
        <f t="shared" si="65"/>
        <v>0</v>
      </c>
      <c r="R391" s="77">
        <f t="shared" si="66"/>
        <v>0</v>
      </c>
      <c r="S391" s="77">
        <f t="shared" si="67"/>
        <v>0</v>
      </c>
      <c r="T391" s="75" t="str">
        <f t="shared" si="68"/>
        <v>SIM</v>
      </c>
      <c r="V391" s="73">
        <f t="shared" si="69"/>
        <v>0</v>
      </c>
      <c r="AA391" s="84" t="s">
        <v>3471</v>
      </c>
      <c r="AB391" s="84" t="s">
        <v>2506</v>
      </c>
      <c r="AC391" s="84">
        <v>2312106</v>
      </c>
    </row>
    <row r="392" spans="1:29" s="73" customFormat="1">
      <c r="A392" s="83" t="str">
        <f>ID_CONTROLES!$B$2</f>
        <v>RS</v>
      </c>
      <c r="B392" s="168" t="str">
        <f>ID_CONTROLES!$C$2</f>
        <v>2°</v>
      </c>
      <c r="C392" s="172" t="str">
        <f>HLOOKUP(A392,Municipios!781:782,2,FALSE)</f>
        <v>São José das Missões</v>
      </c>
      <c r="D392" s="170"/>
      <c r="E392" s="80">
        <v>50</v>
      </c>
      <c r="F392" s="80">
        <v>257</v>
      </c>
      <c r="G392" s="80">
        <v>0</v>
      </c>
      <c r="H392" s="179">
        <v>91</v>
      </c>
      <c r="I392" s="78">
        <v>0</v>
      </c>
      <c r="J392" s="178">
        <f t="shared" si="61"/>
        <v>91</v>
      </c>
      <c r="K392" s="79">
        <v>0</v>
      </c>
      <c r="L392" s="79">
        <v>0</v>
      </c>
      <c r="M392" s="76">
        <f t="shared" si="62"/>
        <v>0</v>
      </c>
      <c r="N392" s="87">
        <f t="shared" si="63"/>
        <v>91</v>
      </c>
      <c r="O392" s="166">
        <f t="shared" si="64"/>
        <v>91</v>
      </c>
      <c r="P392" s="77" t="str">
        <f t="shared" si="60"/>
        <v>ERRO</v>
      </c>
      <c r="Q392" s="77">
        <f t="shared" si="65"/>
        <v>0</v>
      </c>
      <c r="R392" s="77">
        <f t="shared" si="66"/>
        <v>0</v>
      </c>
      <c r="S392" s="77">
        <f t="shared" si="67"/>
        <v>0</v>
      </c>
      <c r="T392" s="75" t="str">
        <f t="shared" si="68"/>
        <v>SIM</v>
      </c>
      <c r="V392" s="73">
        <f t="shared" si="69"/>
        <v>0</v>
      </c>
      <c r="AA392" s="84" t="s">
        <v>3471</v>
      </c>
      <c r="AB392" s="84" t="s">
        <v>2112</v>
      </c>
      <c r="AC392" s="84">
        <v>2312403</v>
      </c>
    </row>
    <row r="393" spans="1:29" s="73" customFormat="1">
      <c r="A393" s="83" t="str">
        <f>ID_CONTROLES!$B$2</f>
        <v>RS</v>
      </c>
      <c r="B393" s="168" t="str">
        <f>ID_CONTROLES!$C$2</f>
        <v>2°</v>
      </c>
      <c r="C393" s="172" t="str">
        <f>HLOOKUP(A393,Municipios!783:784,2,FALSE)</f>
        <v>São José do Herval</v>
      </c>
      <c r="D393" s="170"/>
      <c r="E393" s="80">
        <v>48</v>
      </c>
      <c r="F393" s="80">
        <v>517</v>
      </c>
      <c r="G393" s="80">
        <v>0</v>
      </c>
      <c r="H393" s="179">
        <v>112</v>
      </c>
      <c r="I393" s="78">
        <v>0</v>
      </c>
      <c r="J393" s="178">
        <f t="shared" si="61"/>
        <v>112</v>
      </c>
      <c r="K393" s="79">
        <v>3</v>
      </c>
      <c r="L393" s="79">
        <v>0</v>
      </c>
      <c r="M393" s="76">
        <f t="shared" si="62"/>
        <v>3</v>
      </c>
      <c r="N393" s="87">
        <f t="shared" si="63"/>
        <v>115</v>
      </c>
      <c r="O393" s="166">
        <f t="shared" si="64"/>
        <v>115</v>
      </c>
      <c r="P393" s="77" t="str">
        <f t="shared" si="60"/>
        <v>ERRO</v>
      </c>
      <c r="Q393" s="77">
        <f t="shared" si="65"/>
        <v>0</v>
      </c>
      <c r="R393" s="77">
        <f t="shared" si="66"/>
        <v>0</v>
      </c>
      <c r="S393" s="77">
        <f t="shared" si="67"/>
        <v>0</v>
      </c>
      <c r="T393" s="75" t="str">
        <f t="shared" si="68"/>
        <v>SIM</v>
      </c>
      <c r="V393" s="73">
        <f t="shared" si="69"/>
        <v>0</v>
      </c>
      <c r="AA393" s="84" t="s">
        <v>3471</v>
      </c>
      <c r="AB393" s="84" t="s">
        <v>2555</v>
      </c>
      <c r="AC393" s="84">
        <v>2312601</v>
      </c>
    </row>
    <row r="394" spans="1:29" s="73" customFormat="1">
      <c r="A394" s="83" t="str">
        <f>ID_CONTROLES!$B$2</f>
        <v>RS</v>
      </c>
      <c r="B394" s="168" t="str">
        <f>ID_CONTROLES!$C$2</f>
        <v>2°</v>
      </c>
      <c r="C394" s="172" t="str">
        <f>HLOOKUP(A394,Municipios!785:786,2,FALSE)</f>
        <v>São José do Hortêncio</v>
      </c>
      <c r="D394" s="170"/>
      <c r="E394" s="80">
        <v>12</v>
      </c>
      <c r="F394" s="80">
        <v>419</v>
      </c>
      <c r="G394" s="80">
        <v>21</v>
      </c>
      <c r="H394" s="179">
        <v>22</v>
      </c>
      <c r="I394" s="78">
        <v>0</v>
      </c>
      <c r="J394" s="178">
        <f t="shared" si="61"/>
        <v>22</v>
      </c>
      <c r="K394" s="79">
        <v>0</v>
      </c>
      <c r="L394" s="79">
        <v>0</v>
      </c>
      <c r="M394" s="76">
        <f t="shared" si="62"/>
        <v>0</v>
      </c>
      <c r="N394" s="87">
        <f t="shared" si="63"/>
        <v>22</v>
      </c>
      <c r="O394" s="166">
        <f t="shared" si="64"/>
        <v>22</v>
      </c>
      <c r="P394" s="77" t="str">
        <f t="shared" si="60"/>
        <v>ERRO</v>
      </c>
      <c r="Q394" s="77">
        <f t="shared" si="65"/>
        <v>0</v>
      </c>
      <c r="R394" s="77">
        <f t="shared" si="66"/>
        <v>0</v>
      </c>
      <c r="S394" s="77">
        <f t="shared" si="67"/>
        <v>0</v>
      </c>
      <c r="T394" s="75" t="str">
        <f t="shared" si="68"/>
        <v>SIM</v>
      </c>
      <c r="V394" s="73">
        <f t="shared" si="69"/>
        <v>0</v>
      </c>
      <c r="AA394" s="84" t="s">
        <v>3471</v>
      </c>
      <c r="AB394" s="84" t="s">
        <v>2579</v>
      </c>
      <c r="AC394" s="84">
        <v>2312809</v>
      </c>
    </row>
    <row r="395" spans="1:29" s="73" customFormat="1">
      <c r="A395" s="83" t="str">
        <f>ID_CONTROLES!$B$2</f>
        <v>RS</v>
      </c>
      <c r="B395" s="168" t="str">
        <f>ID_CONTROLES!$C$2</f>
        <v>2°</v>
      </c>
      <c r="C395" s="172" t="str">
        <f>HLOOKUP(A395,Municipios!787:788,2,FALSE)</f>
        <v>São José do Inhacorá</v>
      </c>
      <c r="D395" s="170"/>
      <c r="E395" s="80">
        <v>47</v>
      </c>
      <c r="F395" s="80">
        <v>792</v>
      </c>
      <c r="G395" s="80">
        <v>0</v>
      </c>
      <c r="H395" s="179">
        <v>172</v>
      </c>
      <c r="I395" s="78">
        <v>0</v>
      </c>
      <c r="J395" s="178">
        <f t="shared" si="61"/>
        <v>172</v>
      </c>
      <c r="K395" s="79">
        <v>0</v>
      </c>
      <c r="L395" s="79">
        <v>0</v>
      </c>
      <c r="M395" s="76">
        <f t="shared" si="62"/>
        <v>0</v>
      </c>
      <c r="N395" s="87">
        <f t="shared" si="63"/>
        <v>172</v>
      </c>
      <c r="O395" s="166">
        <f t="shared" si="64"/>
        <v>172</v>
      </c>
      <c r="P395" s="77" t="str">
        <f t="shared" si="60"/>
        <v>ERRO</v>
      </c>
      <c r="Q395" s="77">
        <f t="shared" si="65"/>
        <v>0</v>
      </c>
      <c r="R395" s="77">
        <f t="shared" si="66"/>
        <v>0</v>
      </c>
      <c r="S395" s="77">
        <f t="shared" si="67"/>
        <v>0</v>
      </c>
      <c r="T395" s="75" t="str">
        <f t="shared" si="68"/>
        <v>SIM</v>
      </c>
      <c r="V395" s="73">
        <f t="shared" si="69"/>
        <v>0</v>
      </c>
      <c r="AA395" s="84" t="s">
        <v>3471</v>
      </c>
      <c r="AB395" s="84" t="s">
        <v>2603</v>
      </c>
      <c r="AC395" s="84">
        <v>2313005</v>
      </c>
    </row>
    <row r="396" spans="1:29" s="73" customFormat="1">
      <c r="A396" s="83" t="str">
        <f>ID_CONTROLES!$B$2</f>
        <v>RS</v>
      </c>
      <c r="B396" s="168" t="str">
        <f>ID_CONTROLES!$C$2</f>
        <v>2°</v>
      </c>
      <c r="C396" s="172" t="str">
        <f>HLOOKUP(A396,Municipios!789:790,2,FALSE)</f>
        <v>São José do Norte</v>
      </c>
      <c r="D396" s="170"/>
      <c r="E396" s="80">
        <v>137</v>
      </c>
      <c r="F396" s="80">
        <v>6423</v>
      </c>
      <c r="G396" s="80">
        <v>1</v>
      </c>
      <c r="H396" s="179">
        <v>457</v>
      </c>
      <c r="I396" s="78">
        <v>0</v>
      </c>
      <c r="J396" s="178">
        <f t="shared" si="61"/>
        <v>457</v>
      </c>
      <c r="K396" s="79">
        <v>0</v>
      </c>
      <c r="L396" s="79">
        <v>0</v>
      </c>
      <c r="M396" s="76">
        <f t="shared" si="62"/>
        <v>0</v>
      </c>
      <c r="N396" s="87">
        <f t="shared" si="63"/>
        <v>457</v>
      </c>
      <c r="O396" s="166">
        <f t="shared" si="64"/>
        <v>457</v>
      </c>
      <c r="P396" s="77" t="str">
        <f t="shared" si="60"/>
        <v>ERRO</v>
      </c>
      <c r="Q396" s="77">
        <f t="shared" si="65"/>
        <v>0</v>
      </c>
      <c r="R396" s="77">
        <f t="shared" si="66"/>
        <v>0</v>
      </c>
      <c r="S396" s="77">
        <f t="shared" si="67"/>
        <v>0</v>
      </c>
      <c r="T396" s="75" t="str">
        <f t="shared" si="68"/>
        <v>SIM</v>
      </c>
      <c r="V396" s="73">
        <f t="shared" si="69"/>
        <v>0</v>
      </c>
      <c r="AA396" s="84" t="s">
        <v>3471</v>
      </c>
      <c r="AB396" s="84" t="s">
        <v>2625</v>
      </c>
      <c r="AC396" s="84">
        <v>2313203</v>
      </c>
    </row>
    <row r="397" spans="1:29" s="73" customFormat="1">
      <c r="A397" s="83" t="str">
        <f>ID_CONTROLES!$B$2</f>
        <v>RS</v>
      </c>
      <c r="B397" s="168" t="str">
        <f>ID_CONTROLES!$C$2</f>
        <v>2°</v>
      </c>
      <c r="C397" s="172" t="str">
        <f>HLOOKUP(A397,Municipios!791:792,2,FALSE)</f>
        <v>São José do Ouro</v>
      </c>
      <c r="D397" s="170"/>
      <c r="E397" s="80">
        <v>124</v>
      </c>
      <c r="F397" s="80">
        <v>2129</v>
      </c>
      <c r="G397" s="80">
        <v>0</v>
      </c>
      <c r="H397" s="179">
        <v>527</v>
      </c>
      <c r="I397" s="78">
        <v>0</v>
      </c>
      <c r="J397" s="178">
        <f t="shared" si="61"/>
        <v>527</v>
      </c>
      <c r="K397" s="78">
        <v>2</v>
      </c>
      <c r="L397" s="79">
        <v>0</v>
      </c>
      <c r="M397" s="76">
        <f t="shared" si="62"/>
        <v>2</v>
      </c>
      <c r="N397" s="87">
        <f t="shared" si="63"/>
        <v>529</v>
      </c>
      <c r="O397" s="166">
        <f t="shared" si="64"/>
        <v>529</v>
      </c>
      <c r="P397" s="77" t="str">
        <f t="shared" si="60"/>
        <v>ERRO</v>
      </c>
      <c r="Q397" s="77">
        <f t="shared" si="65"/>
        <v>0</v>
      </c>
      <c r="R397" s="77">
        <f t="shared" si="66"/>
        <v>0</v>
      </c>
      <c r="S397" s="77">
        <f t="shared" si="67"/>
        <v>0</v>
      </c>
      <c r="T397" s="75" t="str">
        <f t="shared" si="68"/>
        <v>SIM</v>
      </c>
      <c r="V397" s="73">
        <f t="shared" si="69"/>
        <v>0</v>
      </c>
      <c r="AA397" s="84" t="s">
        <v>3471</v>
      </c>
      <c r="AB397" s="84" t="s">
        <v>2647</v>
      </c>
      <c r="AC397" s="84">
        <v>2313302</v>
      </c>
    </row>
    <row r="398" spans="1:29" s="73" customFormat="1">
      <c r="A398" s="83" t="str">
        <f>ID_CONTROLES!$B$2</f>
        <v>RS</v>
      </c>
      <c r="B398" s="168" t="str">
        <f>ID_CONTROLES!$C$2</f>
        <v>2°</v>
      </c>
      <c r="C398" s="172" t="str">
        <f>HLOOKUP(A398,Municipios!793:794,2,FALSE)</f>
        <v>São José do Sul</v>
      </c>
      <c r="D398" s="170"/>
      <c r="E398" s="80">
        <v>49</v>
      </c>
      <c r="F398" s="80">
        <v>419</v>
      </c>
      <c r="G398" s="80">
        <v>0</v>
      </c>
      <c r="H398" s="179">
        <v>96</v>
      </c>
      <c r="I398" s="78">
        <v>0</v>
      </c>
      <c r="J398" s="178">
        <f t="shared" si="61"/>
        <v>96</v>
      </c>
      <c r="K398" s="79">
        <v>0</v>
      </c>
      <c r="L398" s="79">
        <v>1</v>
      </c>
      <c r="M398" s="76">
        <f t="shared" si="62"/>
        <v>1</v>
      </c>
      <c r="N398" s="87">
        <f t="shared" si="63"/>
        <v>96</v>
      </c>
      <c r="O398" s="166">
        <f t="shared" si="64"/>
        <v>97</v>
      </c>
      <c r="P398" s="77" t="str">
        <f t="shared" si="60"/>
        <v>ERRO</v>
      </c>
      <c r="Q398" s="77">
        <f t="shared" si="65"/>
        <v>0</v>
      </c>
      <c r="R398" s="77">
        <f t="shared" si="66"/>
        <v>0</v>
      </c>
      <c r="S398" s="77">
        <f t="shared" si="67"/>
        <v>0</v>
      </c>
      <c r="T398" s="75" t="str">
        <f t="shared" si="68"/>
        <v>SIM</v>
      </c>
      <c r="V398" s="73">
        <f t="shared" si="69"/>
        <v>0</v>
      </c>
      <c r="AA398" s="84" t="s">
        <v>3471</v>
      </c>
      <c r="AB398" s="84" t="s">
        <v>2671</v>
      </c>
      <c r="AC398" s="84">
        <v>2313401</v>
      </c>
    </row>
    <row r="399" spans="1:29" s="73" customFormat="1">
      <c r="A399" s="83" t="str">
        <f>ID_CONTROLES!$B$2</f>
        <v>RS</v>
      </c>
      <c r="B399" s="168" t="str">
        <f>ID_CONTROLES!$C$2</f>
        <v>2°</v>
      </c>
      <c r="C399" s="172" t="str">
        <f>HLOOKUP(A399,Municipios!795:796,2,FALSE)</f>
        <v>São José dos Ausentes</v>
      </c>
      <c r="D399" s="170"/>
      <c r="E399" s="80">
        <v>31</v>
      </c>
      <c r="F399" s="80">
        <v>4242</v>
      </c>
      <c r="G399" s="80">
        <v>8</v>
      </c>
      <c r="H399" s="179">
        <v>666</v>
      </c>
      <c r="I399" s="80">
        <v>12</v>
      </c>
      <c r="J399" s="178">
        <f t="shared" si="61"/>
        <v>678</v>
      </c>
      <c r="K399" s="79">
        <v>0</v>
      </c>
      <c r="L399" s="79">
        <v>0</v>
      </c>
      <c r="M399" s="76">
        <f t="shared" si="62"/>
        <v>0</v>
      </c>
      <c r="N399" s="87">
        <f t="shared" si="63"/>
        <v>678</v>
      </c>
      <c r="O399" s="166">
        <f t="shared" si="64"/>
        <v>678</v>
      </c>
      <c r="P399" s="77" t="str">
        <f t="shared" si="60"/>
        <v>ERRO</v>
      </c>
      <c r="Q399" s="77">
        <f t="shared" si="65"/>
        <v>0</v>
      </c>
      <c r="R399" s="77" t="str">
        <f t="shared" si="66"/>
        <v>ERRO</v>
      </c>
      <c r="S399" s="77">
        <f t="shared" si="67"/>
        <v>0</v>
      </c>
      <c r="T399" s="75" t="str">
        <f t="shared" si="68"/>
        <v>SIM</v>
      </c>
      <c r="V399" s="73">
        <f t="shared" si="69"/>
        <v>0</v>
      </c>
      <c r="AA399" s="84" t="s">
        <v>3471</v>
      </c>
      <c r="AB399" s="84" t="s">
        <v>2693</v>
      </c>
      <c r="AC399" s="84">
        <v>2313559</v>
      </c>
    </row>
    <row r="400" spans="1:29" s="73" customFormat="1">
      <c r="A400" s="83" t="str">
        <f>ID_CONTROLES!$B$2</f>
        <v>RS</v>
      </c>
      <c r="B400" s="168" t="str">
        <f>ID_CONTROLES!$C$2</f>
        <v>2°</v>
      </c>
      <c r="C400" s="172" t="str">
        <f>HLOOKUP(A400,Municipios!797:798,2,FALSE)</f>
        <v>São Leopoldo</v>
      </c>
      <c r="D400" s="170"/>
      <c r="E400" s="80">
        <v>2</v>
      </c>
      <c r="F400" s="80">
        <v>93</v>
      </c>
      <c r="G400" s="80">
        <v>4</v>
      </c>
      <c r="H400" s="179">
        <v>3</v>
      </c>
      <c r="I400" s="78">
        <v>0</v>
      </c>
      <c r="J400" s="178">
        <f t="shared" si="61"/>
        <v>3</v>
      </c>
      <c r="K400" s="79">
        <v>0</v>
      </c>
      <c r="L400" s="79">
        <v>0</v>
      </c>
      <c r="M400" s="76">
        <f t="shared" si="62"/>
        <v>0</v>
      </c>
      <c r="N400" s="87">
        <f t="shared" si="63"/>
        <v>3</v>
      </c>
      <c r="O400" s="166">
        <f t="shared" si="64"/>
        <v>3</v>
      </c>
      <c r="P400" s="77" t="str">
        <f t="shared" si="60"/>
        <v>ERRO</v>
      </c>
      <c r="Q400" s="77">
        <f t="shared" si="65"/>
        <v>0</v>
      </c>
      <c r="R400" s="77">
        <f t="shared" si="66"/>
        <v>0</v>
      </c>
      <c r="S400" s="77">
        <f t="shared" si="67"/>
        <v>0</v>
      </c>
      <c r="T400" s="75" t="str">
        <f t="shared" si="68"/>
        <v>SIM</v>
      </c>
      <c r="V400" s="73">
        <f t="shared" si="69"/>
        <v>0</v>
      </c>
      <c r="AA400" s="84" t="s">
        <v>3471</v>
      </c>
      <c r="AB400" s="84" t="s">
        <v>2714</v>
      </c>
      <c r="AC400" s="84">
        <v>2313708</v>
      </c>
    </row>
    <row r="401" spans="1:29" s="73" customFormat="1">
      <c r="A401" s="83" t="str">
        <f>ID_CONTROLES!$B$2</f>
        <v>RS</v>
      </c>
      <c r="B401" s="168" t="str">
        <f>ID_CONTROLES!$C$2</f>
        <v>2°</v>
      </c>
      <c r="C401" s="172" t="str">
        <f>HLOOKUP(A401,Municipios!799:800,2,FALSE)</f>
        <v>São Lourenço do Sul</v>
      </c>
      <c r="D401" s="170"/>
      <c r="E401" s="80">
        <v>503</v>
      </c>
      <c r="F401" s="80">
        <v>11162</v>
      </c>
      <c r="G401" s="80">
        <v>19</v>
      </c>
      <c r="H401" s="179">
        <v>1785</v>
      </c>
      <c r="I401" s="78">
        <v>27</v>
      </c>
      <c r="J401" s="178">
        <f t="shared" si="61"/>
        <v>1812</v>
      </c>
      <c r="K401" s="78">
        <v>14</v>
      </c>
      <c r="L401" s="78">
        <v>59</v>
      </c>
      <c r="M401" s="76">
        <f t="shared" si="62"/>
        <v>73</v>
      </c>
      <c r="N401" s="87">
        <f t="shared" si="63"/>
        <v>1826</v>
      </c>
      <c r="O401" s="166">
        <f t="shared" si="64"/>
        <v>1885</v>
      </c>
      <c r="P401" s="77" t="str">
        <f t="shared" si="60"/>
        <v>ERRO</v>
      </c>
      <c r="Q401" s="77">
        <f t="shared" si="65"/>
        <v>0</v>
      </c>
      <c r="R401" s="77" t="str">
        <f t="shared" si="66"/>
        <v>ERRO</v>
      </c>
      <c r="S401" s="77">
        <f t="shared" si="67"/>
        <v>0</v>
      </c>
      <c r="T401" s="75" t="str">
        <f t="shared" si="68"/>
        <v>SIM</v>
      </c>
      <c r="V401" s="73">
        <f t="shared" si="69"/>
        <v>0</v>
      </c>
      <c r="AA401" s="84" t="s">
        <v>3471</v>
      </c>
      <c r="AB401" s="84" t="s">
        <v>2737</v>
      </c>
      <c r="AC401" s="84">
        <v>2313807</v>
      </c>
    </row>
    <row r="402" spans="1:29" s="73" customFormat="1">
      <c r="A402" s="83" t="str">
        <f>ID_CONTROLES!$B$2</f>
        <v>RS</v>
      </c>
      <c r="B402" s="168" t="str">
        <f>ID_CONTROLES!$C$2</f>
        <v>2°</v>
      </c>
      <c r="C402" s="172" t="str">
        <f>HLOOKUP(A402,Municipios!801:802,2,FALSE)</f>
        <v>São Luiz Gonzaga</v>
      </c>
      <c r="D402" s="170"/>
      <c r="E402" s="80">
        <v>108</v>
      </c>
      <c r="F402" s="80">
        <v>5418</v>
      </c>
      <c r="G402" s="80">
        <v>13</v>
      </c>
      <c r="H402" s="179">
        <v>648</v>
      </c>
      <c r="I402" s="80">
        <v>0</v>
      </c>
      <c r="J402" s="178">
        <f t="shared" si="61"/>
        <v>648</v>
      </c>
      <c r="K402" s="79">
        <v>0</v>
      </c>
      <c r="L402" s="79">
        <v>0</v>
      </c>
      <c r="M402" s="76">
        <f t="shared" si="62"/>
        <v>0</v>
      </c>
      <c r="N402" s="87">
        <f t="shared" si="63"/>
        <v>648</v>
      </c>
      <c r="O402" s="166">
        <f t="shared" si="64"/>
        <v>648</v>
      </c>
      <c r="P402" s="77" t="str">
        <f t="shared" si="60"/>
        <v>ERRO</v>
      </c>
      <c r="Q402" s="77">
        <f t="shared" si="65"/>
        <v>0</v>
      </c>
      <c r="R402" s="77">
        <f t="shared" si="66"/>
        <v>0</v>
      </c>
      <c r="S402" s="77">
        <f t="shared" si="67"/>
        <v>0</v>
      </c>
      <c r="T402" s="75" t="str">
        <f t="shared" si="68"/>
        <v>SIM</v>
      </c>
      <c r="V402" s="73">
        <f t="shared" si="69"/>
        <v>0</v>
      </c>
      <c r="AA402" s="84" t="s">
        <v>3471</v>
      </c>
      <c r="AB402" s="84" t="s">
        <v>2760</v>
      </c>
      <c r="AC402" s="84">
        <v>2313955</v>
      </c>
    </row>
    <row r="403" spans="1:29" s="73" customFormat="1">
      <c r="A403" s="83" t="str">
        <f>ID_CONTROLES!$B$2</f>
        <v>RS</v>
      </c>
      <c r="B403" s="168" t="str">
        <f>ID_CONTROLES!$C$2</f>
        <v>2°</v>
      </c>
      <c r="C403" s="172" t="str">
        <f>HLOOKUP(A403,Municipios!803:804,2,FALSE)</f>
        <v>São Marcos</v>
      </c>
      <c r="D403" s="170"/>
      <c r="E403" s="80">
        <v>48</v>
      </c>
      <c r="F403" s="80">
        <v>998</v>
      </c>
      <c r="G403" s="80">
        <v>0</v>
      </c>
      <c r="H403" s="179">
        <v>115</v>
      </c>
      <c r="I403" s="78">
        <v>0</v>
      </c>
      <c r="J403" s="178">
        <f t="shared" si="61"/>
        <v>115</v>
      </c>
      <c r="K403" s="78">
        <v>2</v>
      </c>
      <c r="L403" s="79">
        <v>0</v>
      </c>
      <c r="M403" s="76">
        <f t="shared" si="62"/>
        <v>2</v>
      </c>
      <c r="N403" s="87">
        <f t="shared" si="63"/>
        <v>117</v>
      </c>
      <c r="O403" s="166">
        <f t="shared" si="64"/>
        <v>117</v>
      </c>
      <c r="P403" s="77" t="str">
        <f t="shared" si="60"/>
        <v>ERRO</v>
      </c>
      <c r="Q403" s="77">
        <f t="shared" si="65"/>
        <v>0</v>
      </c>
      <c r="R403" s="77">
        <f t="shared" si="66"/>
        <v>0</v>
      </c>
      <c r="S403" s="77">
        <f t="shared" si="67"/>
        <v>0</v>
      </c>
      <c r="T403" s="75" t="str">
        <f t="shared" si="68"/>
        <v>SIM</v>
      </c>
      <c r="V403" s="73">
        <f t="shared" si="69"/>
        <v>0</v>
      </c>
      <c r="AA403" s="84" t="s">
        <v>3471</v>
      </c>
      <c r="AB403" s="84" t="s">
        <v>2783</v>
      </c>
      <c r="AC403" s="84">
        <v>2314102</v>
      </c>
    </row>
    <row r="404" spans="1:29" s="73" customFormat="1">
      <c r="A404" s="83" t="str">
        <f>ID_CONTROLES!$B$2</f>
        <v>RS</v>
      </c>
      <c r="B404" s="168" t="str">
        <f>ID_CONTROLES!$C$2</f>
        <v>2°</v>
      </c>
      <c r="C404" s="172" t="str">
        <f>HLOOKUP(A404,Municipios!805:806,2,FALSE)</f>
        <v>São Martinho</v>
      </c>
      <c r="D404" s="170"/>
      <c r="E404" s="80">
        <v>123</v>
      </c>
      <c r="F404" s="80">
        <v>1044</v>
      </c>
      <c r="G404" s="80">
        <v>0</v>
      </c>
      <c r="H404" s="179">
        <v>392</v>
      </c>
      <c r="I404" s="78">
        <v>0</v>
      </c>
      <c r="J404" s="178">
        <f t="shared" si="61"/>
        <v>392</v>
      </c>
      <c r="K404" s="79">
        <v>10</v>
      </c>
      <c r="L404" s="79">
        <v>15</v>
      </c>
      <c r="M404" s="76">
        <f t="shared" si="62"/>
        <v>25</v>
      </c>
      <c r="N404" s="87">
        <f t="shared" si="63"/>
        <v>402</v>
      </c>
      <c r="O404" s="166">
        <f t="shared" si="64"/>
        <v>417</v>
      </c>
      <c r="P404" s="77" t="str">
        <f t="shared" si="60"/>
        <v>ERRO</v>
      </c>
      <c r="Q404" s="77">
        <f t="shared" si="65"/>
        <v>0</v>
      </c>
      <c r="R404" s="77">
        <f t="shared" si="66"/>
        <v>0</v>
      </c>
      <c r="S404" s="77">
        <f t="shared" si="67"/>
        <v>0</v>
      </c>
      <c r="T404" s="75" t="str">
        <f t="shared" si="68"/>
        <v>SIM</v>
      </c>
      <c r="V404" s="73">
        <f t="shared" si="69"/>
        <v>0</v>
      </c>
      <c r="AA404" s="84" t="s">
        <v>3473</v>
      </c>
      <c r="AB404" s="84" t="s">
        <v>3499</v>
      </c>
      <c r="AC404" s="84">
        <v>3200102</v>
      </c>
    </row>
    <row r="405" spans="1:29" s="73" customFormat="1">
      <c r="A405" s="83" t="str">
        <f>ID_CONTROLES!$B$2</f>
        <v>RS</v>
      </c>
      <c r="B405" s="168" t="str">
        <f>ID_CONTROLES!$C$2</f>
        <v>2°</v>
      </c>
      <c r="C405" s="172" t="str">
        <f>HLOOKUP(A405,Municipios!807:808,2,FALSE)</f>
        <v>São Martinho da Serra</v>
      </c>
      <c r="D405" s="170"/>
      <c r="E405" s="80">
        <v>0</v>
      </c>
      <c r="F405" s="80">
        <v>2135</v>
      </c>
      <c r="G405" s="80">
        <v>9</v>
      </c>
      <c r="H405" s="179">
        <v>0</v>
      </c>
      <c r="I405" s="78">
        <v>0</v>
      </c>
      <c r="J405" s="178">
        <f t="shared" si="61"/>
        <v>0</v>
      </c>
      <c r="K405" s="79">
        <v>0</v>
      </c>
      <c r="L405" s="79">
        <v>0</v>
      </c>
      <c r="M405" s="76">
        <f t="shared" si="62"/>
        <v>0</v>
      </c>
      <c r="N405" s="87">
        <f t="shared" si="63"/>
        <v>0</v>
      </c>
      <c r="O405" s="166">
        <f t="shared" si="64"/>
        <v>0</v>
      </c>
      <c r="P405" s="77">
        <f t="shared" si="60"/>
        <v>0</v>
      </c>
      <c r="Q405" s="77">
        <f t="shared" si="65"/>
        <v>0</v>
      </c>
      <c r="R405" s="77">
        <f t="shared" si="66"/>
        <v>0</v>
      </c>
      <c r="S405" s="77">
        <f t="shared" si="67"/>
        <v>0</v>
      </c>
      <c r="T405" s="75" t="str">
        <f t="shared" si="68"/>
        <v>NÃO</v>
      </c>
      <c r="V405" s="73">
        <f t="shared" si="69"/>
        <v>0</v>
      </c>
      <c r="AA405" s="84" t="s">
        <v>3473</v>
      </c>
      <c r="AB405" s="84" t="s">
        <v>3549</v>
      </c>
      <c r="AC405" s="84">
        <v>3200136</v>
      </c>
    </row>
    <row r="406" spans="1:29" s="73" customFormat="1">
      <c r="A406" s="83" t="str">
        <f>ID_CONTROLES!$B$2</f>
        <v>RS</v>
      </c>
      <c r="B406" s="168" t="str">
        <f>ID_CONTROLES!$C$2</f>
        <v>2°</v>
      </c>
      <c r="C406" s="172" t="str">
        <f>HLOOKUP(A406,Municipios!809:810,2,FALSE)</f>
        <v>São Miguel das Missões</v>
      </c>
      <c r="D406" s="170"/>
      <c r="E406" s="80">
        <v>135</v>
      </c>
      <c r="F406" s="80">
        <v>7198</v>
      </c>
      <c r="G406" s="80">
        <v>124</v>
      </c>
      <c r="H406" s="179">
        <v>427</v>
      </c>
      <c r="I406" s="80">
        <v>3</v>
      </c>
      <c r="J406" s="178">
        <f t="shared" si="61"/>
        <v>430</v>
      </c>
      <c r="K406" s="78">
        <v>43</v>
      </c>
      <c r="L406" s="79">
        <v>45</v>
      </c>
      <c r="M406" s="76">
        <f t="shared" si="62"/>
        <v>88</v>
      </c>
      <c r="N406" s="87">
        <f t="shared" si="63"/>
        <v>473</v>
      </c>
      <c r="O406" s="166">
        <f t="shared" si="64"/>
        <v>518</v>
      </c>
      <c r="P406" s="77" t="str">
        <f t="shared" si="60"/>
        <v>ERRO</v>
      </c>
      <c r="Q406" s="77">
        <f t="shared" si="65"/>
        <v>0</v>
      </c>
      <c r="R406" s="77">
        <f t="shared" si="66"/>
        <v>0</v>
      </c>
      <c r="S406" s="77">
        <f t="shared" si="67"/>
        <v>0</v>
      </c>
      <c r="T406" s="75" t="str">
        <f t="shared" si="68"/>
        <v>SIM</v>
      </c>
      <c r="V406" s="73">
        <f t="shared" si="69"/>
        <v>0</v>
      </c>
      <c r="AA406" s="84" t="s">
        <v>3473</v>
      </c>
      <c r="AB406" s="84" t="s">
        <v>3599</v>
      </c>
      <c r="AC406" s="84">
        <v>3200300</v>
      </c>
    </row>
    <row r="407" spans="1:29" s="73" customFormat="1">
      <c r="A407" s="83" t="str">
        <f>ID_CONTROLES!$B$2</f>
        <v>RS</v>
      </c>
      <c r="B407" s="168" t="str">
        <f>ID_CONTROLES!$C$2</f>
        <v>2°</v>
      </c>
      <c r="C407" s="172" t="str">
        <f>HLOOKUP(A407,Municipios!811:812,2,FALSE)</f>
        <v>São Nicolau</v>
      </c>
      <c r="D407" s="170"/>
      <c r="E407" s="80">
        <v>72</v>
      </c>
      <c r="F407" s="80">
        <v>4288</v>
      </c>
      <c r="G407" s="80">
        <v>54</v>
      </c>
      <c r="H407" s="179">
        <v>210</v>
      </c>
      <c r="I407" s="80">
        <v>186</v>
      </c>
      <c r="J407" s="178">
        <f t="shared" si="61"/>
        <v>396</v>
      </c>
      <c r="K407" s="79">
        <v>0</v>
      </c>
      <c r="L407" s="79">
        <v>0</v>
      </c>
      <c r="M407" s="76">
        <f t="shared" si="62"/>
        <v>0</v>
      </c>
      <c r="N407" s="87">
        <f t="shared" si="63"/>
        <v>396</v>
      </c>
      <c r="O407" s="166">
        <f t="shared" si="64"/>
        <v>396</v>
      </c>
      <c r="P407" s="77" t="str">
        <f t="shared" si="60"/>
        <v>ERRO</v>
      </c>
      <c r="Q407" s="77">
        <f t="shared" si="65"/>
        <v>0</v>
      </c>
      <c r="R407" s="77" t="str">
        <f t="shared" si="66"/>
        <v>ERRO</v>
      </c>
      <c r="S407" s="77">
        <f t="shared" si="67"/>
        <v>0</v>
      </c>
      <c r="T407" s="75" t="str">
        <f t="shared" si="68"/>
        <v>SIM</v>
      </c>
      <c r="V407" s="73">
        <f t="shared" si="69"/>
        <v>0</v>
      </c>
      <c r="AA407" s="84" t="s">
        <v>3473</v>
      </c>
      <c r="AB407" s="84" t="s">
        <v>3649</v>
      </c>
      <c r="AC407" s="84">
        <v>3200409</v>
      </c>
    </row>
    <row r="408" spans="1:29" s="73" customFormat="1">
      <c r="A408" s="83" t="str">
        <f>ID_CONTROLES!$B$2</f>
        <v>RS</v>
      </c>
      <c r="B408" s="168" t="str">
        <f>ID_CONTROLES!$C$2</f>
        <v>2°</v>
      </c>
      <c r="C408" s="172" t="str">
        <f>HLOOKUP(A408,Municipios!813:814,2,FALSE)</f>
        <v>São Paulo das Missões</v>
      </c>
      <c r="D408" s="170"/>
      <c r="E408" s="80">
        <v>268</v>
      </c>
      <c r="F408" s="80">
        <v>3327</v>
      </c>
      <c r="G408" s="80">
        <v>4</v>
      </c>
      <c r="H408" s="179">
        <v>784</v>
      </c>
      <c r="I408" s="78">
        <v>0</v>
      </c>
      <c r="J408" s="178">
        <f t="shared" si="61"/>
        <v>784</v>
      </c>
      <c r="K408" s="79">
        <v>0</v>
      </c>
      <c r="L408" s="79">
        <v>0</v>
      </c>
      <c r="M408" s="76">
        <f t="shared" si="62"/>
        <v>0</v>
      </c>
      <c r="N408" s="87">
        <f t="shared" si="63"/>
        <v>784</v>
      </c>
      <c r="O408" s="166">
        <f t="shared" si="64"/>
        <v>784</v>
      </c>
      <c r="P408" s="77" t="str">
        <f t="shared" si="60"/>
        <v>ERRO</v>
      </c>
      <c r="Q408" s="77">
        <f t="shared" si="65"/>
        <v>0</v>
      </c>
      <c r="R408" s="77">
        <f t="shared" si="66"/>
        <v>0</v>
      </c>
      <c r="S408" s="77">
        <f t="shared" si="67"/>
        <v>0</v>
      </c>
      <c r="T408" s="75" t="str">
        <f t="shared" si="68"/>
        <v>SIM</v>
      </c>
      <c r="V408" s="73">
        <f t="shared" si="69"/>
        <v>0</v>
      </c>
      <c r="AA408" s="84" t="s">
        <v>3473</v>
      </c>
      <c r="AB408" s="84" t="s">
        <v>3700</v>
      </c>
      <c r="AC408" s="84">
        <v>3200607</v>
      </c>
    </row>
    <row r="409" spans="1:29" s="73" customFormat="1">
      <c r="A409" s="83" t="str">
        <f>ID_CONTROLES!$B$2</f>
        <v>RS</v>
      </c>
      <c r="B409" s="168" t="str">
        <f>ID_CONTROLES!$C$2</f>
        <v>2°</v>
      </c>
      <c r="C409" s="172" t="str">
        <f>HLOOKUP(A409,Municipios!815:816,2,FALSE)</f>
        <v>São Pedro da Serra</v>
      </c>
      <c r="D409" s="170"/>
      <c r="E409" s="80">
        <v>25</v>
      </c>
      <c r="F409" s="80">
        <v>374</v>
      </c>
      <c r="G409" s="80">
        <v>0</v>
      </c>
      <c r="H409" s="179">
        <v>85</v>
      </c>
      <c r="I409" s="78">
        <v>0</v>
      </c>
      <c r="J409" s="178">
        <f t="shared" si="61"/>
        <v>85</v>
      </c>
      <c r="K409" s="79">
        <v>0</v>
      </c>
      <c r="L409" s="79">
        <v>0</v>
      </c>
      <c r="M409" s="76">
        <f t="shared" si="62"/>
        <v>0</v>
      </c>
      <c r="N409" s="87">
        <f t="shared" si="63"/>
        <v>85</v>
      </c>
      <c r="O409" s="166">
        <f t="shared" si="64"/>
        <v>85</v>
      </c>
      <c r="P409" s="77" t="str">
        <f t="shared" si="60"/>
        <v>ERRO</v>
      </c>
      <c r="Q409" s="77">
        <f t="shared" si="65"/>
        <v>0</v>
      </c>
      <c r="R409" s="77">
        <f t="shared" si="66"/>
        <v>0</v>
      </c>
      <c r="S409" s="77">
        <f t="shared" si="67"/>
        <v>0</v>
      </c>
      <c r="T409" s="75" t="str">
        <f t="shared" si="68"/>
        <v>SIM</v>
      </c>
      <c r="V409" s="73">
        <f t="shared" si="69"/>
        <v>0</v>
      </c>
      <c r="AA409" s="84" t="s">
        <v>3473</v>
      </c>
      <c r="AB409" s="84" t="s">
        <v>3751</v>
      </c>
      <c r="AC409" s="84">
        <v>3200805</v>
      </c>
    </row>
    <row r="410" spans="1:29" s="73" customFormat="1">
      <c r="A410" s="83" t="str">
        <f>ID_CONTROLES!$B$2</f>
        <v>RS</v>
      </c>
      <c r="B410" s="168" t="str">
        <f>ID_CONTROLES!$C$2</f>
        <v>2°</v>
      </c>
      <c r="C410" s="172" t="str">
        <f>HLOOKUP(A410,Municipios!817:818,2,FALSE)</f>
        <v>São Pedro das Missões</v>
      </c>
      <c r="D410" s="170"/>
      <c r="E410" s="80">
        <v>16</v>
      </c>
      <c r="F410" s="80">
        <v>289</v>
      </c>
      <c r="G410" s="80">
        <v>1</v>
      </c>
      <c r="H410" s="179">
        <v>31</v>
      </c>
      <c r="I410" s="78">
        <v>0</v>
      </c>
      <c r="J410" s="178">
        <f t="shared" si="61"/>
        <v>31</v>
      </c>
      <c r="K410" s="79">
        <v>1</v>
      </c>
      <c r="L410" s="79">
        <v>0</v>
      </c>
      <c r="M410" s="76">
        <f t="shared" si="62"/>
        <v>1</v>
      </c>
      <c r="N410" s="87">
        <f t="shared" si="63"/>
        <v>32</v>
      </c>
      <c r="O410" s="166">
        <f t="shared" si="64"/>
        <v>32</v>
      </c>
      <c r="P410" s="77" t="str">
        <f t="shared" si="60"/>
        <v>ERRO</v>
      </c>
      <c r="Q410" s="77">
        <f t="shared" si="65"/>
        <v>0</v>
      </c>
      <c r="R410" s="77">
        <f t="shared" si="66"/>
        <v>0</v>
      </c>
      <c r="S410" s="77">
        <f t="shared" si="67"/>
        <v>0</v>
      </c>
      <c r="T410" s="75" t="str">
        <f t="shared" si="68"/>
        <v>SIM</v>
      </c>
      <c r="V410" s="73">
        <f t="shared" si="69"/>
        <v>0</v>
      </c>
      <c r="AA410" s="84" t="s">
        <v>3473</v>
      </c>
      <c r="AB410" s="84" t="s">
        <v>3799</v>
      </c>
      <c r="AC410" s="84">
        <v>3201001</v>
      </c>
    </row>
    <row r="411" spans="1:29" s="73" customFormat="1">
      <c r="A411" s="83" t="str">
        <f>ID_CONTROLES!$B$2</f>
        <v>RS</v>
      </c>
      <c r="B411" s="168" t="str">
        <f>ID_CONTROLES!$C$2</f>
        <v>2°</v>
      </c>
      <c r="C411" s="172" t="str">
        <f>HLOOKUP(A411,Municipios!819:820,2,FALSE)</f>
        <v>São Pedro do Butiá</v>
      </c>
      <c r="D411" s="170"/>
      <c r="E411" s="80">
        <v>94</v>
      </c>
      <c r="F411" s="80">
        <v>1276</v>
      </c>
      <c r="G411" s="80">
        <v>0</v>
      </c>
      <c r="H411" s="179">
        <v>344</v>
      </c>
      <c r="I411" s="78">
        <v>0</v>
      </c>
      <c r="J411" s="178">
        <f t="shared" si="61"/>
        <v>344</v>
      </c>
      <c r="K411" s="78">
        <v>2</v>
      </c>
      <c r="L411" s="79">
        <v>2</v>
      </c>
      <c r="M411" s="76">
        <f t="shared" si="62"/>
        <v>4</v>
      </c>
      <c r="N411" s="87">
        <f t="shared" si="63"/>
        <v>346</v>
      </c>
      <c r="O411" s="166">
        <f t="shared" si="64"/>
        <v>348</v>
      </c>
      <c r="P411" s="77" t="str">
        <f t="shared" si="60"/>
        <v>ERRO</v>
      </c>
      <c r="Q411" s="77">
        <f t="shared" si="65"/>
        <v>0</v>
      </c>
      <c r="R411" s="77">
        <f t="shared" si="66"/>
        <v>0</v>
      </c>
      <c r="S411" s="77">
        <f t="shared" si="67"/>
        <v>0</v>
      </c>
      <c r="T411" s="75" t="str">
        <f t="shared" si="68"/>
        <v>SIM</v>
      </c>
      <c r="V411" s="73">
        <f t="shared" si="69"/>
        <v>0</v>
      </c>
      <c r="AA411" s="84" t="s">
        <v>3473</v>
      </c>
      <c r="AB411" s="84" t="s">
        <v>3849</v>
      </c>
      <c r="AC411" s="84">
        <v>3201159</v>
      </c>
    </row>
    <row r="412" spans="1:29" s="73" customFormat="1">
      <c r="A412" s="83" t="str">
        <f>ID_CONTROLES!$B$2</f>
        <v>RS</v>
      </c>
      <c r="B412" s="168" t="str">
        <f>ID_CONTROLES!$C$2</f>
        <v>2°</v>
      </c>
      <c r="C412" s="172" t="str">
        <f>HLOOKUP(A412,Municipios!821:822,2,FALSE)</f>
        <v>São Pedro do Sul</v>
      </c>
      <c r="D412" s="170"/>
      <c r="E412" s="80">
        <v>31</v>
      </c>
      <c r="F412" s="80">
        <v>3680</v>
      </c>
      <c r="G412" s="80">
        <v>0</v>
      </c>
      <c r="H412" s="179">
        <v>124</v>
      </c>
      <c r="I412" s="80">
        <v>0</v>
      </c>
      <c r="J412" s="178">
        <f t="shared" si="61"/>
        <v>124</v>
      </c>
      <c r="K412" s="79">
        <v>0</v>
      </c>
      <c r="L412" s="79">
        <v>0</v>
      </c>
      <c r="M412" s="76">
        <f t="shared" si="62"/>
        <v>0</v>
      </c>
      <c r="N412" s="87">
        <f t="shared" si="63"/>
        <v>124</v>
      </c>
      <c r="O412" s="166">
        <f t="shared" si="64"/>
        <v>124</v>
      </c>
      <c r="P412" s="77" t="str">
        <f t="shared" si="60"/>
        <v>ERRO</v>
      </c>
      <c r="Q412" s="77">
        <f t="shared" si="65"/>
        <v>0</v>
      </c>
      <c r="R412" s="77">
        <f t="shared" si="66"/>
        <v>0</v>
      </c>
      <c r="S412" s="77">
        <f t="shared" si="67"/>
        <v>0</v>
      </c>
      <c r="T412" s="75" t="str">
        <f t="shared" si="68"/>
        <v>SIM</v>
      </c>
      <c r="V412" s="73">
        <f t="shared" si="69"/>
        <v>0</v>
      </c>
      <c r="AA412" s="84" t="s">
        <v>3473</v>
      </c>
      <c r="AB412" s="84" t="s">
        <v>3897</v>
      </c>
      <c r="AC412" s="84">
        <v>3201308</v>
      </c>
    </row>
    <row r="413" spans="1:29" s="73" customFormat="1">
      <c r="A413" s="83" t="str">
        <f>ID_CONTROLES!$B$2</f>
        <v>RS</v>
      </c>
      <c r="B413" s="168" t="str">
        <f>ID_CONTROLES!$C$2</f>
        <v>2°</v>
      </c>
      <c r="C413" s="172" t="str">
        <f>HLOOKUP(A413,Municipios!823:824,2,FALSE)</f>
        <v>São Sebastião do Caí</v>
      </c>
      <c r="D413" s="170"/>
      <c r="E413" s="80">
        <v>25</v>
      </c>
      <c r="F413" s="80">
        <v>577</v>
      </c>
      <c r="G413" s="80">
        <v>2</v>
      </c>
      <c r="H413" s="179">
        <v>46</v>
      </c>
      <c r="I413" s="80">
        <v>1</v>
      </c>
      <c r="J413" s="178">
        <f t="shared" si="61"/>
        <v>47</v>
      </c>
      <c r="K413" s="79">
        <v>2</v>
      </c>
      <c r="L413" s="79">
        <v>1</v>
      </c>
      <c r="M413" s="76">
        <f t="shared" si="62"/>
        <v>3</v>
      </c>
      <c r="N413" s="87">
        <f t="shared" si="63"/>
        <v>49</v>
      </c>
      <c r="O413" s="166">
        <f t="shared" si="64"/>
        <v>50</v>
      </c>
      <c r="P413" s="77" t="str">
        <f t="shared" si="60"/>
        <v>ERRO</v>
      </c>
      <c r="Q413" s="77">
        <f t="shared" si="65"/>
        <v>0</v>
      </c>
      <c r="R413" s="77">
        <f t="shared" si="66"/>
        <v>0</v>
      </c>
      <c r="S413" s="77">
        <f t="shared" si="67"/>
        <v>0</v>
      </c>
      <c r="T413" s="75" t="str">
        <f t="shared" si="68"/>
        <v>SIM</v>
      </c>
      <c r="V413" s="73">
        <f t="shared" si="69"/>
        <v>0</v>
      </c>
      <c r="AA413" s="84" t="s">
        <v>3473</v>
      </c>
      <c r="AB413" s="84" t="s">
        <v>3943</v>
      </c>
      <c r="AC413" s="84">
        <v>3201506</v>
      </c>
    </row>
    <row r="414" spans="1:29" s="73" customFormat="1">
      <c r="A414" s="83" t="str">
        <f>ID_CONTROLES!$B$2</f>
        <v>RS</v>
      </c>
      <c r="B414" s="168" t="str">
        <f>ID_CONTROLES!$C$2</f>
        <v>2°</v>
      </c>
      <c r="C414" s="172" t="str">
        <f>HLOOKUP(A414,Municipios!825:826,2,FALSE)</f>
        <v>São Sepé</v>
      </c>
      <c r="D414" s="170"/>
      <c r="E414" s="80">
        <v>75</v>
      </c>
      <c r="F414" s="80">
        <v>11274</v>
      </c>
      <c r="G414" s="80">
        <v>4</v>
      </c>
      <c r="H414" s="179">
        <v>906</v>
      </c>
      <c r="I414" s="80">
        <v>0</v>
      </c>
      <c r="J414" s="178">
        <f t="shared" si="61"/>
        <v>906</v>
      </c>
      <c r="K414" s="79">
        <v>0</v>
      </c>
      <c r="L414" s="79">
        <v>0</v>
      </c>
      <c r="M414" s="76">
        <f t="shared" si="62"/>
        <v>0</v>
      </c>
      <c r="N414" s="87">
        <f t="shared" si="63"/>
        <v>906</v>
      </c>
      <c r="O414" s="166">
        <f t="shared" si="64"/>
        <v>906</v>
      </c>
      <c r="P414" s="77" t="str">
        <f t="shared" si="60"/>
        <v>ERRO</v>
      </c>
      <c r="Q414" s="77">
        <f t="shared" si="65"/>
        <v>0</v>
      </c>
      <c r="R414" s="77">
        <f t="shared" si="66"/>
        <v>0</v>
      </c>
      <c r="S414" s="77">
        <f t="shared" si="67"/>
        <v>0</v>
      </c>
      <c r="T414" s="75" t="str">
        <f t="shared" si="68"/>
        <v>SIM</v>
      </c>
      <c r="V414" s="73">
        <f t="shared" si="69"/>
        <v>0</v>
      </c>
      <c r="AA414" s="84" t="s">
        <v>3473</v>
      </c>
      <c r="AB414" s="84" t="s">
        <v>3988</v>
      </c>
      <c r="AC414" s="84">
        <v>3201704</v>
      </c>
    </row>
    <row r="415" spans="1:29" s="73" customFormat="1">
      <c r="A415" s="83" t="str">
        <f>ID_CONTROLES!$B$2</f>
        <v>RS</v>
      </c>
      <c r="B415" s="168" t="str">
        <f>ID_CONTROLES!$C$2</f>
        <v>2°</v>
      </c>
      <c r="C415" s="172" t="str">
        <f>HLOOKUP(A415,Municipios!827:828,2,FALSE)</f>
        <v>São Valentim</v>
      </c>
      <c r="D415" s="170"/>
      <c r="E415" s="80">
        <v>71</v>
      </c>
      <c r="F415" s="80">
        <v>1110</v>
      </c>
      <c r="G415" s="80">
        <v>0</v>
      </c>
      <c r="H415" s="179">
        <v>243</v>
      </c>
      <c r="I415" s="78">
        <v>0</v>
      </c>
      <c r="J415" s="178">
        <f t="shared" si="61"/>
        <v>243</v>
      </c>
      <c r="K415" s="79">
        <v>0</v>
      </c>
      <c r="L415" s="79">
        <v>0</v>
      </c>
      <c r="M415" s="76">
        <f t="shared" si="62"/>
        <v>0</v>
      </c>
      <c r="N415" s="87">
        <f t="shared" si="63"/>
        <v>243</v>
      </c>
      <c r="O415" s="166">
        <f t="shared" si="64"/>
        <v>243</v>
      </c>
      <c r="P415" s="77" t="str">
        <f t="shared" si="60"/>
        <v>ERRO</v>
      </c>
      <c r="Q415" s="77">
        <f t="shared" si="65"/>
        <v>0</v>
      </c>
      <c r="R415" s="77">
        <f t="shared" si="66"/>
        <v>0</v>
      </c>
      <c r="S415" s="77">
        <f t="shared" si="67"/>
        <v>0</v>
      </c>
      <c r="T415" s="75" t="str">
        <f t="shared" si="68"/>
        <v>SIM</v>
      </c>
      <c r="V415" s="73">
        <f t="shared" si="69"/>
        <v>0</v>
      </c>
      <c r="AA415" s="84" t="s">
        <v>3473</v>
      </c>
      <c r="AB415" s="84" t="s">
        <v>4031</v>
      </c>
      <c r="AC415" s="84">
        <v>3201902</v>
      </c>
    </row>
    <row r="416" spans="1:29" s="73" customFormat="1">
      <c r="A416" s="83" t="str">
        <f>ID_CONTROLES!$B$2</f>
        <v>RS</v>
      </c>
      <c r="B416" s="168" t="str">
        <f>ID_CONTROLES!$C$2</f>
        <v>2°</v>
      </c>
      <c r="C416" s="172" t="str">
        <f>HLOOKUP(A416,Municipios!829:830,2,FALSE)</f>
        <v>São Valentim do Sul</v>
      </c>
      <c r="D416" s="170"/>
      <c r="E416" s="80">
        <v>88</v>
      </c>
      <c r="F416" s="80">
        <v>335</v>
      </c>
      <c r="G416" s="80">
        <v>0</v>
      </c>
      <c r="H416" s="179">
        <v>264</v>
      </c>
      <c r="I416" s="78">
        <v>0</v>
      </c>
      <c r="J416" s="178">
        <f t="shared" si="61"/>
        <v>264</v>
      </c>
      <c r="K416" s="79">
        <v>0</v>
      </c>
      <c r="L416" s="79">
        <v>0</v>
      </c>
      <c r="M416" s="76">
        <f t="shared" si="62"/>
        <v>0</v>
      </c>
      <c r="N416" s="87">
        <f t="shared" si="63"/>
        <v>264</v>
      </c>
      <c r="O416" s="166">
        <f t="shared" si="64"/>
        <v>264</v>
      </c>
      <c r="P416" s="77" t="str">
        <f t="shared" si="60"/>
        <v>ERRO</v>
      </c>
      <c r="Q416" s="77">
        <f t="shared" si="65"/>
        <v>0</v>
      </c>
      <c r="R416" s="77">
        <f t="shared" si="66"/>
        <v>0</v>
      </c>
      <c r="S416" s="77">
        <f t="shared" si="67"/>
        <v>0</v>
      </c>
      <c r="T416" s="75" t="str">
        <f t="shared" si="68"/>
        <v>SIM</v>
      </c>
      <c r="V416" s="73">
        <f t="shared" si="69"/>
        <v>0</v>
      </c>
      <c r="AA416" s="84" t="s">
        <v>3473</v>
      </c>
      <c r="AB416" s="84" t="s">
        <v>4073</v>
      </c>
      <c r="AC416" s="84">
        <v>3202108</v>
      </c>
    </row>
    <row r="417" spans="1:29" s="73" customFormat="1">
      <c r="A417" s="83" t="str">
        <f>ID_CONTROLES!$B$2</f>
        <v>RS</v>
      </c>
      <c r="B417" s="168" t="str">
        <f>ID_CONTROLES!$C$2</f>
        <v>2°</v>
      </c>
      <c r="C417" s="172" t="str">
        <f>HLOOKUP(A417,Municipios!831:832,2,FALSE)</f>
        <v>São Valério do Sul</v>
      </c>
      <c r="D417" s="170"/>
      <c r="E417" s="80">
        <v>19</v>
      </c>
      <c r="F417" s="80">
        <v>142</v>
      </c>
      <c r="G417" s="80">
        <v>0</v>
      </c>
      <c r="H417" s="179">
        <v>80</v>
      </c>
      <c r="I417" s="78">
        <v>0</v>
      </c>
      <c r="J417" s="178">
        <f t="shared" si="61"/>
        <v>80</v>
      </c>
      <c r="K417" s="79">
        <v>0</v>
      </c>
      <c r="L417" s="79">
        <v>0</v>
      </c>
      <c r="M417" s="76">
        <f t="shared" si="62"/>
        <v>0</v>
      </c>
      <c r="N417" s="87">
        <f t="shared" si="63"/>
        <v>80</v>
      </c>
      <c r="O417" s="166">
        <f t="shared" si="64"/>
        <v>80</v>
      </c>
      <c r="P417" s="77" t="str">
        <f t="shared" si="60"/>
        <v>ERRO</v>
      </c>
      <c r="Q417" s="77">
        <f t="shared" si="65"/>
        <v>0</v>
      </c>
      <c r="R417" s="77">
        <f t="shared" si="66"/>
        <v>0</v>
      </c>
      <c r="S417" s="77">
        <f t="shared" si="67"/>
        <v>0</v>
      </c>
      <c r="T417" s="75" t="str">
        <f t="shared" si="68"/>
        <v>SIM</v>
      </c>
      <c r="V417" s="73">
        <f t="shared" si="69"/>
        <v>0</v>
      </c>
      <c r="AA417" s="84" t="s">
        <v>3473</v>
      </c>
      <c r="AB417" s="84" t="s">
        <v>4115</v>
      </c>
      <c r="AC417" s="84">
        <v>3202256</v>
      </c>
    </row>
    <row r="418" spans="1:29" s="73" customFormat="1">
      <c r="A418" s="83" t="str">
        <f>ID_CONTROLES!$B$2</f>
        <v>RS</v>
      </c>
      <c r="B418" s="168" t="str">
        <f>ID_CONTROLES!$C$2</f>
        <v>2°</v>
      </c>
      <c r="C418" s="172" t="str">
        <f>HLOOKUP(A418,Municipios!833:834,2,FALSE)</f>
        <v>São Vendelino</v>
      </c>
      <c r="D418" s="170"/>
      <c r="E418" s="80">
        <v>11</v>
      </c>
      <c r="F418" s="80">
        <v>158</v>
      </c>
      <c r="G418" s="80">
        <v>3</v>
      </c>
      <c r="H418" s="179">
        <v>25</v>
      </c>
      <c r="I418" s="78">
        <v>0</v>
      </c>
      <c r="J418" s="178">
        <f t="shared" si="61"/>
        <v>25</v>
      </c>
      <c r="K418" s="79">
        <v>0</v>
      </c>
      <c r="L418" s="79">
        <v>0</v>
      </c>
      <c r="M418" s="76">
        <f t="shared" si="62"/>
        <v>0</v>
      </c>
      <c r="N418" s="87">
        <f t="shared" si="63"/>
        <v>25</v>
      </c>
      <c r="O418" s="166">
        <f t="shared" si="64"/>
        <v>25</v>
      </c>
      <c r="P418" s="77" t="str">
        <f t="shared" si="60"/>
        <v>ERRO</v>
      </c>
      <c r="Q418" s="77">
        <f t="shared" si="65"/>
        <v>0</v>
      </c>
      <c r="R418" s="77">
        <f t="shared" si="66"/>
        <v>0</v>
      </c>
      <c r="S418" s="77">
        <f t="shared" si="67"/>
        <v>0</v>
      </c>
      <c r="T418" s="75" t="str">
        <f t="shared" si="68"/>
        <v>SIM</v>
      </c>
      <c r="V418" s="73">
        <f t="shared" si="69"/>
        <v>0</v>
      </c>
      <c r="AA418" s="84" t="s">
        <v>3473</v>
      </c>
      <c r="AB418" s="84" t="s">
        <v>4158</v>
      </c>
      <c r="AC418" s="84">
        <v>3202405</v>
      </c>
    </row>
    <row r="419" spans="1:29" s="73" customFormat="1">
      <c r="A419" s="83" t="str">
        <f>ID_CONTROLES!$B$2</f>
        <v>RS</v>
      </c>
      <c r="B419" s="168" t="str">
        <f>ID_CONTROLES!$C$2</f>
        <v>2°</v>
      </c>
      <c r="C419" s="172" t="str">
        <f>HLOOKUP(A419,Municipios!835:836,2,FALSE)</f>
        <v>São Vicente do Sul</v>
      </c>
      <c r="D419" s="170"/>
      <c r="E419" s="80">
        <v>39</v>
      </c>
      <c r="F419" s="80">
        <v>6110</v>
      </c>
      <c r="G419" s="80">
        <v>45</v>
      </c>
      <c r="H419" s="179">
        <v>972</v>
      </c>
      <c r="I419" s="80">
        <v>19</v>
      </c>
      <c r="J419" s="178">
        <f t="shared" si="61"/>
        <v>991</v>
      </c>
      <c r="K419" s="79">
        <v>0</v>
      </c>
      <c r="L419" s="79">
        <v>0</v>
      </c>
      <c r="M419" s="76">
        <f t="shared" si="62"/>
        <v>0</v>
      </c>
      <c r="N419" s="87">
        <f t="shared" si="63"/>
        <v>991</v>
      </c>
      <c r="O419" s="166">
        <f t="shared" si="64"/>
        <v>991</v>
      </c>
      <c r="P419" s="77" t="str">
        <f t="shared" si="60"/>
        <v>ERRO</v>
      </c>
      <c r="Q419" s="77">
        <f t="shared" si="65"/>
        <v>0</v>
      </c>
      <c r="R419" s="77">
        <f t="shared" si="66"/>
        <v>0</v>
      </c>
      <c r="S419" s="77">
        <f t="shared" si="67"/>
        <v>0</v>
      </c>
      <c r="T419" s="75" t="str">
        <f t="shared" si="68"/>
        <v>SIM</v>
      </c>
      <c r="V419" s="73">
        <f t="shared" si="69"/>
        <v>0</v>
      </c>
      <c r="AA419" s="84" t="s">
        <v>3473</v>
      </c>
      <c r="AB419" s="84" t="s">
        <v>4202</v>
      </c>
      <c r="AC419" s="84">
        <v>3202504</v>
      </c>
    </row>
    <row r="420" spans="1:29" s="73" customFormat="1">
      <c r="A420" s="83" t="str">
        <f>ID_CONTROLES!$B$2</f>
        <v>RS</v>
      </c>
      <c r="B420" s="168" t="str">
        <f>ID_CONTROLES!$C$2</f>
        <v>2°</v>
      </c>
      <c r="C420" s="172" t="str">
        <f>HLOOKUP(A420,Municipios!837:838,2,FALSE)</f>
        <v>Sapiranga</v>
      </c>
      <c r="D420" s="170"/>
      <c r="E420" s="80">
        <v>17</v>
      </c>
      <c r="F420" s="80">
        <v>725</v>
      </c>
      <c r="G420" s="80">
        <v>20</v>
      </c>
      <c r="H420" s="179">
        <v>29</v>
      </c>
      <c r="I420" s="78">
        <v>3</v>
      </c>
      <c r="J420" s="178">
        <f t="shared" si="61"/>
        <v>32</v>
      </c>
      <c r="K420" s="79">
        <v>0</v>
      </c>
      <c r="L420" s="79">
        <v>0</v>
      </c>
      <c r="M420" s="76">
        <f t="shared" si="62"/>
        <v>0</v>
      </c>
      <c r="N420" s="87">
        <f t="shared" si="63"/>
        <v>32</v>
      </c>
      <c r="O420" s="166">
        <f t="shared" si="64"/>
        <v>32</v>
      </c>
      <c r="P420" s="77" t="str">
        <f t="shared" si="60"/>
        <v>ERRO</v>
      </c>
      <c r="Q420" s="77">
        <f t="shared" si="65"/>
        <v>0</v>
      </c>
      <c r="R420" s="77">
        <f t="shared" si="66"/>
        <v>0</v>
      </c>
      <c r="S420" s="77">
        <f t="shared" si="67"/>
        <v>0</v>
      </c>
      <c r="T420" s="75" t="str">
        <f t="shared" si="68"/>
        <v>SIM</v>
      </c>
      <c r="V420" s="73">
        <f t="shared" si="69"/>
        <v>0</v>
      </c>
      <c r="AA420" s="84" t="s">
        <v>3473</v>
      </c>
      <c r="AB420" s="84" t="s">
        <v>4245</v>
      </c>
      <c r="AC420" s="84">
        <v>3202603</v>
      </c>
    </row>
    <row r="421" spans="1:29" s="73" customFormat="1">
      <c r="A421" s="83" t="str">
        <f>ID_CONTROLES!$B$2</f>
        <v>RS</v>
      </c>
      <c r="B421" s="168" t="str">
        <f>ID_CONTROLES!$C$2</f>
        <v>2°</v>
      </c>
      <c r="C421" s="172" t="str">
        <f>HLOOKUP(A421,Municipios!839:840,2,FALSE)</f>
        <v>Sapucaia do Sul</v>
      </c>
      <c r="D421" s="170"/>
      <c r="E421" s="80">
        <v>1</v>
      </c>
      <c r="F421" s="80">
        <v>29</v>
      </c>
      <c r="G421" s="80">
        <v>0</v>
      </c>
      <c r="H421" s="179">
        <v>3</v>
      </c>
      <c r="I421" s="78">
        <v>0</v>
      </c>
      <c r="J421" s="178">
        <f t="shared" si="61"/>
        <v>3</v>
      </c>
      <c r="K421" s="79">
        <v>0</v>
      </c>
      <c r="L421" s="79">
        <v>0</v>
      </c>
      <c r="M421" s="76">
        <f t="shared" si="62"/>
        <v>0</v>
      </c>
      <c r="N421" s="87">
        <f t="shared" si="63"/>
        <v>3</v>
      </c>
      <c r="O421" s="166">
        <f t="shared" si="64"/>
        <v>3</v>
      </c>
      <c r="P421" s="77" t="str">
        <f t="shared" si="60"/>
        <v>ERRO</v>
      </c>
      <c r="Q421" s="77">
        <f t="shared" si="65"/>
        <v>0</v>
      </c>
      <c r="R421" s="77">
        <f t="shared" si="66"/>
        <v>0</v>
      </c>
      <c r="S421" s="77">
        <f t="shared" si="67"/>
        <v>0</v>
      </c>
      <c r="T421" s="75" t="str">
        <f t="shared" si="68"/>
        <v>SIM</v>
      </c>
      <c r="V421" s="73">
        <f t="shared" si="69"/>
        <v>0</v>
      </c>
      <c r="AA421" s="84" t="s">
        <v>3473</v>
      </c>
      <c r="AB421" s="84" t="s">
        <v>4289</v>
      </c>
      <c r="AC421" s="84">
        <v>3202702</v>
      </c>
    </row>
    <row r="422" spans="1:29" s="73" customFormat="1">
      <c r="A422" s="83" t="str">
        <f>ID_CONTROLES!$B$2</f>
        <v>RS</v>
      </c>
      <c r="B422" s="168" t="str">
        <f>ID_CONTROLES!$C$2</f>
        <v>2°</v>
      </c>
      <c r="C422" s="172" t="str">
        <f>HLOOKUP(A422,Municipios!841:842,2,FALSE)</f>
        <v>Sarandi</v>
      </c>
      <c r="D422" s="170"/>
      <c r="E422" s="80">
        <v>62</v>
      </c>
      <c r="F422" s="80">
        <v>911</v>
      </c>
      <c r="G422" s="80">
        <v>3</v>
      </c>
      <c r="H422" s="179">
        <v>51</v>
      </c>
      <c r="I422" s="78">
        <v>0</v>
      </c>
      <c r="J422" s="178">
        <f t="shared" si="61"/>
        <v>51</v>
      </c>
      <c r="K422" s="78">
        <v>50</v>
      </c>
      <c r="L422" s="78">
        <v>24</v>
      </c>
      <c r="M422" s="76">
        <f t="shared" si="62"/>
        <v>74</v>
      </c>
      <c r="N422" s="87">
        <f t="shared" si="63"/>
        <v>101</v>
      </c>
      <c r="O422" s="166">
        <f t="shared" si="64"/>
        <v>125</v>
      </c>
      <c r="P422" s="77" t="str">
        <f t="shared" si="60"/>
        <v>ERRO</v>
      </c>
      <c r="Q422" s="77">
        <f t="shared" si="65"/>
        <v>0</v>
      </c>
      <c r="R422" s="77">
        <f t="shared" si="66"/>
        <v>0</v>
      </c>
      <c r="S422" s="77">
        <f t="shared" si="67"/>
        <v>0</v>
      </c>
      <c r="T422" s="75" t="str">
        <f t="shared" si="68"/>
        <v>SIM</v>
      </c>
      <c r="V422" s="73">
        <f t="shared" si="69"/>
        <v>0</v>
      </c>
      <c r="AA422" s="84" t="s">
        <v>3473</v>
      </c>
      <c r="AB422" s="84" t="s">
        <v>4335</v>
      </c>
      <c r="AC422" s="84">
        <v>3202900</v>
      </c>
    </row>
    <row r="423" spans="1:29" s="73" customFormat="1">
      <c r="A423" s="83" t="str">
        <f>ID_CONTROLES!$B$2</f>
        <v>RS</v>
      </c>
      <c r="B423" s="168" t="str">
        <f>ID_CONTROLES!$C$2</f>
        <v>2°</v>
      </c>
      <c r="C423" s="172" t="str">
        <f>HLOOKUP(A423,Municipios!843:844,2,FALSE)</f>
        <v>Seberi</v>
      </c>
      <c r="D423" s="170"/>
      <c r="E423" s="80">
        <v>126</v>
      </c>
      <c r="F423" s="80">
        <v>1746</v>
      </c>
      <c r="G423" s="80">
        <v>3</v>
      </c>
      <c r="H423" s="179">
        <v>407</v>
      </c>
      <c r="I423" s="78">
        <v>0</v>
      </c>
      <c r="J423" s="178">
        <f t="shared" si="61"/>
        <v>407</v>
      </c>
      <c r="K423" s="79">
        <v>4</v>
      </c>
      <c r="L423" s="79">
        <v>0</v>
      </c>
      <c r="M423" s="76">
        <f t="shared" si="62"/>
        <v>4</v>
      </c>
      <c r="N423" s="87">
        <f t="shared" si="63"/>
        <v>411</v>
      </c>
      <c r="O423" s="166">
        <f t="shared" si="64"/>
        <v>411</v>
      </c>
      <c r="P423" s="77" t="str">
        <f t="shared" si="60"/>
        <v>ERRO</v>
      </c>
      <c r="Q423" s="77">
        <f t="shared" si="65"/>
        <v>0</v>
      </c>
      <c r="R423" s="77">
        <f t="shared" si="66"/>
        <v>0</v>
      </c>
      <c r="S423" s="77">
        <f t="shared" si="67"/>
        <v>0</v>
      </c>
      <c r="T423" s="75" t="str">
        <f t="shared" si="68"/>
        <v>SIM</v>
      </c>
      <c r="V423" s="73">
        <f t="shared" si="69"/>
        <v>0</v>
      </c>
      <c r="AA423" s="84" t="s">
        <v>3473</v>
      </c>
      <c r="AB423" s="84" t="s">
        <v>4379</v>
      </c>
      <c r="AC423" s="84">
        <v>3203056</v>
      </c>
    </row>
    <row r="424" spans="1:29" s="73" customFormat="1">
      <c r="A424" s="83" t="str">
        <f>ID_CONTROLES!$B$2</f>
        <v>RS</v>
      </c>
      <c r="B424" s="168" t="str">
        <f>ID_CONTROLES!$C$2</f>
        <v>2°</v>
      </c>
      <c r="C424" s="172" t="str">
        <f>HLOOKUP(A424,Municipios!845:846,2,FALSE)</f>
        <v>Sede Nova</v>
      </c>
      <c r="D424" s="170"/>
      <c r="E424" s="80">
        <v>82</v>
      </c>
      <c r="F424" s="80">
        <v>951</v>
      </c>
      <c r="G424" s="80">
        <v>0</v>
      </c>
      <c r="H424" s="179">
        <v>339</v>
      </c>
      <c r="I424" s="78">
        <v>0</v>
      </c>
      <c r="J424" s="178">
        <f t="shared" si="61"/>
        <v>339</v>
      </c>
      <c r="K424" s="79">
        <v>0</v>
      </c>
      <c r="L424" s="79">
        <v>0</v>
      </c>
      <c r="M424" s="76">
        <f t="shared" si="62"/>
        <v>0</v>
      </c>
      <c r="N424" s="87">
        <f t="shared" si="63"/>
        <v>339</v>
      </c>
      <c r="O424" s="166">
        <f t="shared" si="64"/>
        <v>339</v>
      </c>
      <c r="P424" s="77" t="str">
        <f t="shared" si="60"/>
        <v>ERRO</v>
      </c>
      <c r="Q424" s="77">
        <f t="shared" si="65"/>
        <v>0</v>
      </c>
      <c r="R424" s="77">
        <f t="shared" si="66"/>
        <v>0</v>
      </c>
      <c r="S424" s="77">
        <f t="shared" si="67"/>
        <v>0</v>
      </c>
      <c r="T424" s="75" t="str">
        <f t="shared" si="68"/>
        <v>SIM</v>
      </c>
      <c r="V424" s="73">
        <f t="shared" si="69"/>
        <v>0</v>
      </c>
      <c r="AA424" s="84" t="s">
        <v>3473</v>
      </c>
      <c r="AB424" s="84" t="s">
        <v>4424</v>
      </c>
      <c r="AC424" s="84">
        <v>3203130</v>
      </c>
    </row>
    <row r="425" spans="1:29" s="73" customFormat="1">
      <c r="A425" s="83" t="str">
        <f>ID_CONTROLES!$B$2</f>
        <v>RS</v>
      </c>
      <c r="B425" s="168" t="str">
        <f>ID_CONTROLES!$C$2</f>
        <v>2°</v>
      </c>
      <c r="C425" s="172" t="str">
        <f>HLOOKUP(A425,Municipios!847:848,2,FALSE)</f>
        <v>Segredo</v>
      </c>
      <c r="D425" s="170"/>
      <c r="E425" s="80">
        <v>2</v>
      </c>
      <c r="F425" s="80">
        <v>314</v>
      </c>
      <c r="G425" s="80">
        <v>0</v>
      </c>
      <c r="H425" s="179">
        <v>10</v>
      </c>
      <c r="I425" s="78">
        <v>0</v>
      </c>
      <c r="J425" s="178">
        <f t="shared" si="61"/>
        <v>10</v>
      </c>
      <c r="K425" s="79">
        <v>1</v>
      </c>
      <c r="L425" s="79">
        <v>0</v>
      </c>
      <c r="M425" s="76">
        <f t="shared" si="62"/>
        <v>1</v>
      </c>
      <c r="N425" s="87">
        <f t="shared" si="63"/>
        <v>11</v>
      </c>
      <c r="O425" s="166">
        <f t="shared" si="64"/>
        <v>11</v>
      </c>
      <c r="P425" s="77" t="str">
        <f t="shared" si="60"/>
        <v>ERRO</v>
      </c>
      <c r="Q425" s="77">
        <f t="shared" si="65"/>
        <v>0</v>
      </c>
      <c r="R425" s="77">
        <f t="shared" si="66"/>
        <v>0</v>
      </c>
      <c r="S425" s="77">
        <f t="shared" si="67"/>
        <v>0</v>
      </c>
      <c r="T425" s="75" t="str">
        <f t="shared" si="68"/>
        <v>SIM</v>
      </c>
      <c r="V425" s="73">
        <f t="shared" si="69"/>
        <v>0</v>
      </c>
      <c r="AA425" s="84" t="s">
        <v>3473</v>
      </c>
      <c r="AB425" s="84" t="s">
        <v>4468</v>
      </c>
      <c r="AC425" s="84">
        <v>3203205</v>
      </c>
    </row>
    <row r="426" spans="1:29" s="73" customFormat="1">
      <c r="A426" s="83" t="str">
        <f>ID_CONTROLES!$B$2</f>
        <v>RS</v>
      </c>
      <c r="B426" s="168" t="str">
        <f>ID_CONTROLES!$C$2</f>
        <v>2°</v>
      </c>
      <c r="C426" s="172" t="str">
        <f>HLOOKUP(A426,Municipios!849:850,2,FALSE)</f>
        <v>Selbach</v>
      </c>
      <c r="D426" s="170"/>
      <c r="E426" s="80">
        <v>103</v>
      </c>
      <c r="F426" s="80">
        <v>1537</v>
      </c>
      <c r="G426" s="80">
        <v>0</v>
      </c>
      <c r="H426" s="179">
        <v>470</v>
      </c>
      <c r="I426" s="78">
        <v>0</v>
      </c>
      <c r="J426" s="178">
        <f t="shared" si="61"/>
        <v>470</v>
      </c>
      <c r="K426" s="79">
        <v>1</v>
      </c>
      <c r="L426" s="79">
        <v>0</v>
      </c>
      <c r="M426" s="76">
        <f t="shared" si="62"/>
        <v>1</v>
      </c>
      <c r="N426" s="87">
        <f t="shared" si="63"/>
        <v>471</v>
      </c>
      <c r="O426" s="166">
        <f t="shared" si="64"/>
        <v>471</v>
      </c>
      <c r="P426" s="77" t="str">
        <f t="shared" si="60"/>
        <v>ERRO</v>
      </c>
      <c r="Q426" s="77">
        <f t="shared" si="65"/>
        <v>0</v>
      </c>
      <c r="R426" s="77">
        <f t="shared" si="66"/>
        <v>0</v>
      </c>
      <c r="S426" s="77">
        <f t="shared" si="67"/>
        <v>0</v>
      </c>
      <c r="T426" s="75" t="str">
        <f t="shared" si="68"/>
        <v>SIM</v>
      </c>
      <c r="V426" s="73">
        <f t="shared" si="69"/>
        <v>0</v>
      </c>
      <c r="AA426" s="84" t="s">
        <v>3473</v>
      </c>
      <c r="AB426" s="84" t="s">
        <v>4513</v>
      </c>
      <c r="AC426" s="84">
        <v>3203320</v>
      </c>
    </row>
    <row r="427" spans="1:29" s="73" customFormat="1">
      <c r="A427" s="83" t="str">
        <f>ID_CONTROLES!$B$2</f>
        <v>RS</v>
      </c>
      <c r="B427" s="168" t="str">
        <f>ID_CONTROLES!$C$2</f>
        <v>2°</v>
      </c>
      <c r="C427" s="172" t="str">
        <f>HLOOKUP(A427,Municipios!851:852,2,FALSE)</f>
        <v>Senador Salgado Filho</v>
      </c>
      <c r="D427" s="170"/>
      <c r="E427" s="80">
        <v>73</v>
      </c>
      <c r="F427" s="80">
        <v>870</v>
      </c>
      <c r="G427" s="80">
        <v>0</v>
      </c>
      <c r="H427" s="179">
        <v>231</v>
      </c>
      <c r="I427" s="78">
        <v>0</v>
      </c>
      <c r="J427" s="178">
        <f t="shared" si="61"/>
        <v>231</v>
      </c>
      <c r="K427" s="79">
        <v>1</v>
      </c>
      <c r="L427" s="79">
        <v>0</v>
      </c>
      <c r="M427" s="76">
        <f t="shared" si="62"/>
        <v>1</v>
      </c>
      <c r="N427" s="87">
        <f t="shared" si="63"/>
        <v>232</v>
      </c>
      <c r="O427" s="166">
        <f t="shared" si="64"/>
        <v>232</v>
      </c>
      <c r="P427" s="77" t="str">
        <f t="shared" si="60"/>
        <v>ERRO</v>
      </c>
      <c r="Q427" s="77">
        <f t="shared" si="65"/>
        <v>0</v>
      </c>
      <c r="R427" s="77">
        <f t="shared" si="66"/>
        <v>0</v>
      </c>
      <c r="S427" s="77">
        <f t="shared" si="67"/>
        <v>0</v>
      </c>
      <c r="T427" s="75" t="str">
        <f t="shared" si="68"/>
        <v>SIM</v>
      </c>
      <c r="V427" s="73">
        <f t="shared" si="69"/>
        <v>0</v>
      </c>
      <c r="AA427" s="84" t="s">
        <v>3473</v>
      </c>
      <c r="AB427" s="84" t="s">
        <v>4559</v>
      </c>
      <c r="AC427" s="84">
        <v>3203353</v>
      </c>
    </row>
    <row r="428" spans="1:29" s="73" customFormat="1">
      <c r="A428" s="83" t="str">
        <f>ID_CONTROLES!$B$2</f>
        <v>RS</v>
      </c>
      <c r="B428" s="168" t="str">
        <f>ID_CONTROLES!$C$2</f>
        <v>2°</v>
      </c>
      <c r="C428" s="172" t="str">
        <f>HLOOKUP(A428,Municipios!853:854,2,FALSE)</f>
        <v>Sentinela do Sul</v>
      </c>
      <c r="D428" s="170"/>
      <c r="E428" s="80">
        <v>14</v>
      </c>
      <c r="F428" s="80">
        <v>922</v>
      </c>
      <c r="G428" s="80">
        <v>52</v>
      </c>
      <c r="H428" s="179">
        <v>115</v>
      </c>
      <c r="I428" s="80">
        <v>25</v>
      </c>
      <c r="J428" s="178">
        <f t="shared" si="61"/>
        <v>140</v>
      </c>
      <c r="K428" s="79">
        <v>0</v>
      </c>
      <c r="L428" s="79">
        <v>0</v>
      </c>
      <c r="M428" s="76">
        <f t="shared" si="62"/>
        <v>0</v>
      </c>
      <c r="N428" s="87">
        <f t="shared" si="63"/>
        <v>140</v>
      </c>
      <c r="O428" s="166">
        <f t="shared" si="64"/>
        <v>140</v>
      </c>
      <c r="P428" s="77" t="str">
        <f t="shared" si="60"/>
        <v>ERRO</v>
      </c>
      <c r="Q428" s="77">
        <f t="shared" si="65"/>
        <v>0</v>
      </c>
      <c r="R428" s="77">
        <f t="shared" si="66"/>
        <v>0</v>
      </c>
      <c r="S428" s="77">
        <f t="shared" si="67"/>
        <v>0</v>
      </c>
      <c r="T428" s="75" t="str">
        <f t="shared" si="68"/>
        <v>SIM</v>
      </c>
      <c r="V428" s="73">
        <f t="shared" si="69"/>
        <v>0</v>
      </c>
      <c r="AA428" s="84" t="s">
        <v>3473</v>
      </c>
      <c r="AB428" s="84" t="s">
        <v>4604</v>
      </c>
      <c r="AC428" s="84">
        <v>3203502</v>
      </c>
    </row>
    <row r="429" spans="1:29">
      <c r="A429" s="83" t="str">
        <f>ID_CONTROLES!$B$2</f>
        <v>RS</v>
      </c>
      <c r="B429" s="168" t="str">
        <f>ID_CONTROLES!$C$2</f>
        <v>2°</v>
      </c>
      <c r="C429" s="172" t="str">
        <f>HLOOKUP(A429,Municipios!855:856,2,FALSE)</f>
        <v>Serafina Corrêa</v>
      </c>
      <c r="D429" s="170"/>
      <c r="E429" s="80">
        <v>70</v>
      </c>
      <c r="F429" s="80">
        <v>1565</v>
      </c>
      <c r="G429" s="80">
        <v>0</v>
      </c>
      <c r="H429" s="179">
        <v>441</v>
      </c>
      <c r="I429" s="78">
        <v>0</v>
      </c>
      <c r="J429" s="178">
        <f t="shared" si="61"/>
        <v>441</v>
      </c>
      <c r="K429" s="79">
        <v>0</v>
      </c>
      <c r="L429" s="79">
        <v>0</v>
      </c>
      <c r="M429" s="76">
        <f t="shared" si="62"/>
        <v>0</v>
      </c>
      <c r="N429" s="87">
        <f t="shared" si="63"/>
        <v>441</v>
      </c>
      <c r="O429" s="166">
        <f t="shared" si="64"/>
        <v>441</v>
      </c>
      <c r="P429" s="77" t="str">
        <f t="shared" si="60"/>
        <v>ERRO</v>
      </c>
      <c r="Q429" s="77">
        <f t="shared" si="65"/>
        <v>0</v>
      </c>
      <c r="R429" s="77">
        <f t="shared" si="66"/>
        <v>0</v>
      </c>
      <c r="S429" s="77">
        <f t="shared" si="67"/>
        <v>0</v>
      </c>
      <c r="T429" s="75" t="str">
        <f t="shared" si="68"/>
        <v>SIM</v>
      </c>
      <c r="V429" s="73">
        <f t="shared" si="69"/>
        <v>0</v>
      </c>
      <c r="AA429" s="84" t="s">
        <v>3473</v>
      </c>
      <c r="AB429" s="84" t="s">
        <v>4648</v>
      </c>
      <c r="AC429" s="84">
        <v>3203700</v>
      </c>
    </row>
    <row r="430" spans="1:29">
      <c r="A430" s="83" t="str">
        <f>ID_CONTROLES!$B$2</f>
        <v>RS</v>
      </c>
      <c r="B430" s="168" t="str">
        <f>ID_CONTROLES!$C$2</f>
        <v>2°</v>
      </c>
      <c r="C430" s="172" t="str">
        <f>HLOOKUP(A430,Municipios!857:858,2,FALSE)</f>
        <v>Sério</v>
      </c>
      <c r="D430" s="170"/>
      <c r="E430" s="80">
        <v>64</v>
      </c>
      <c r="F430" s="80">
        <v>537</v>
      </c>
      <c r="G430" s="80">
        <v>0</v>
      </c>
      <c r="H430" s="179">
        <v>141</v>
      </c>
      <c r="I430" s="78">
        <v>0</v>
      </c>
      <c r="J430" s="178">
        <f t="shared" si="61"/>
        <v>141</v>
      </c>
      <c r="K430" s="79">
        <v>0</v>
      </c>
      <c r="L430" s="79">
        <v>0</v>
      </c>
      <c r="M430" s="76">
        <f t="shared" si="62"/>
        <v>0</v>
      </c>
      <c r="N430" s="87">
        <f t="shared" si="63"/>
        <v>141</v>
      </c>
      <c r="O430" s="166">
        <f t="shared" si="64"/>
        <v>141</v>
      </c>
      <c r="P430" s="77" t="str">
        <f t="shared" si="60"/>
        <v>ERRO</v>
      </c>
      <c r="Q430" s="77">
        <f t="shared" si="65"/>
        <v>0</v>
      </c>
      <c r="R430" s="77">
        <f t="shared" si="66"/>
        <v>0</v>
      </c>
      <c r="S430" s="77">
        <f t="shared" si="67"/>
        <v>0</v>
      </c>
      <c r="T430" s="75" t="str">
        <f t="shared" si="68"/>
        <v>SIM</v>
      </c>
      <c r="V430" s="73">
        <f t="shared" si="69"/>
        <v>0</v>
      </c>
      <c r="AA430" s="84" t="s">
        <v>3473</v>
      </c>
      <c r="AB430" s="84" t="s">
        <v>4692</v>
      </c>
      <c r="AC430" s="84">
        <v>3203908</v>
      </c>
    </row>
    <row r="431" spans="1:29">
      <c r="A431" s="83" t="str">
        <f>ID_CONTROLES!$B$2</f>
        <v>RS</v>
      </c>
      <c r="B431" s="168" t="str">
        <f>ID_CONTROLES!$C$2</f>
        <v>2°</v>
      </c>
      <c r="C431" s="172" t="str">
        <f>HLOOKUP(A431,Municipios!859:860,2,FALSE)</f>
        <v>Sertão</v>
      </c>
      <c r="D431" s="170"/>
      <c r="E431" s="80">
        <v>89</v>
      </c>
      <c r="F431" s="80">
        <v>1290</v>
      </c>
      <c r="G431" s="80">
        <v>0</v>
      </c>
      <c r="H431" s="179">
        <v>328</v>
      </c>
      <c r="I431" s="78">
        <v>0</v>
      </c>
      <c r="J431" s="178">
        <f t="shared" si="61"/>
        <v>328</v>
      </c>
      <c r="K431" s="78">
        <v>8</v>
      </c>
      <c r="L431" s="79">
        <v>0</v>
      </c>
      <c r="M431" s="76">
        <f t="shared" si="62"/>
        <v>8</v>
      </c>
      <c r="N431" s="87">
        <f t="shared" si="63"/>
        <v>336</v>
      </c>
      <c r="O431" s="166">
        <f t="shared" si="64"/>
        <v>336</v>
      </c>
      <c r="P431" s="77" t="str">
        <f t="shared" si="60"/>
        <v>ERRO</v>
      </c>
      <c r="Q431" s="77">
        <f t="shared" si="65"/>
        <v>0</v>
      </c>
      <c r="R431" s="77">
        <f t="shared" si="66"/>
        <v>0</v>
      </c>
      <c r="S431" s="77">
        <f t="shared" si="67"/>
        <v>0</v>
      </c>
      <c r="T431" s="75" t="str">
        <f t="shared" si="68"/>
        <v>SIM</v>
      </c>
      <c r="V431" s="73">
        <f t="shared" si="69"/>
        <v>0</v>
      </c>
      <c r="AA431" s="84" t="s">
        <v>3473</v>
      </c>
      <c r="AB431" s="84" t="s">
        <v>4736</v>
      </c>
      <c r="AC431" s="84">
        <v>3204054</v>
      </c>
    </row>
    <row r="432" spans="1:29">
      <c r="A432" s="83" t="str">
        <f>ID_CONTROLES!$B$2</f>
        <v>RS</v>
      </c>
      <c r="B432" s="168" t="str">
        <f>ID_CONTROLES!$C$2</f>
        <v>2°</v>
      </c>
      <c r="C432" s="172" t="str">
        <f>HLOOKUP(A432,Municipios!861:862,2,FALSE)</f>
        <v>Sertão Santana</v>
      </c>
      <c r="D432" s="170"/>
      <c r="E432" s="80">
        <v>7</v>
      </c>
      <c r="F432" s="80">
        <v>352</v>
      </c>
      <c r="G432" s="80">
        <v>1</v>
      </c>
      <c r="H432" s="179">
        <v>28</v>
      </c>
      <c r="I432" s="78">
        <v>0</v>
      </c>
      <c r="J432" s="178">
        <f t="shared" si="61"/>
        <v>28</v>
      </c>
      <c r="K432" s="79">
        <v>0</v>
      </c>
      <c r="L432" s="79">
        <v>0</v>
      </c>
      <c r="M432" s="76">
        <f t="shared" si="62"/>
        <v>0</v>
      </c>
      <c r="N432" s="87">
        <f t="shared" si="63"/>
        <v>28</v>
      </c>
      <c r="O432" s="166">
        <f t="shared" si="64"/>
        <v>28</v>
      </c>
      <c r="P432" s="77" t="str">
        <f t="shared" si="60"/>
        <v>ERRO</v>
      </c>
      <c r="Q432" s="77">
        <f t="shared" si="65"/>
        <v>0</v>
      </c>
      <c r="R432" s="77">
        <f t="shared" si="66"/>
        <v>0</v>
      </c>
      <c r="S432" s="77">
        <f t="shared" si="67"/>
        <v>0</v>
      </c>
      <c r="T432" s="75" t="str">
        <f t="shared" si="68"/>
        <v>SIM</v>
      </c>
      <c r="V432" s="73">
        <f t="shared" si="69"/>
        <v>0</v>
      </c>
      <c r="AA432" s="84" t="s">
        <v>3473</v>
      </c>
      <c r="AB432" s="84" t="s">
        <v>4779</v>
      </c>
      <c r="AC432" s="84">
        <v>3204203</v>
      </c>
    </row>
    <row r="433" spans="1:29">
      <c r="A433" s="83" t="str">
        <f>ID_CONTROLES!$B$2</f>
        <v>RS</v>
      </c>
      <c r="B433" s="168" t="str">
        <f>ID_CONTROLES!$C$2</f>
        <v>2°</v>
      </c>
      <c r="C433" s="172" t="str">
        <f>HLOOKUP(A433,Municipios!863:864,2,FALSE)</f>
        <v>Sete de Setembro</v>
      </c>
      <c r="D433" s="170"/>
      <c r="E433" s="80">
        <v>78</v>
      </c>
      <c r="F433" s="80">
        <v>928</v>
      </c>
      <c r="G433" s="80">
        <v>1</v>
      </c>
      <c r="H433" s="179">
        <v>175</v>
      </c>
      <c r="I433" s="78">
        <v>0</v>
      </c>
      <c r="J433" s="178">
        <f t="shared" si="61"/>
        <v>175</v>
      </c>
      <c r="K433" s="79">
        <v>2</v>
      </c>
      <c r="L433" s="78">
        <v>15</v>
      </c>
      <c r="M433" s="76">
        <f t="shared" si="62"/>
        <v>17</v>
      </c>
      <c r="N433" s="87">
        <f t="shared" si="63"/>
        <v>177</v>
      </c>
      <c r="O433" s="166">
        <f t="shared" si="64"/>
        <v>192</v>
      </c>
      <c r="P433" s="77" t="str">
        <f t="shared" si="60"/>
        <v>ERRO</v>
      </c>
      <c r="Q433" s="77">
        <f t="shared" si="65"/>
        <v>0</v>
      </c>
      <c r="R433" s="77">
        <f t="shared" si="66"/>
        <v>0</v>
      </c>
      <c r="S433" s="77">
        <f t="shared" si="67"/>
        <v>0</v>
      </c>
      <c r="T433" s="75" t="str">
        <f t="shared" si="68"/>
        <v>SIM</v>
      </c>
      <c r="V433" s="73">
        <f t="shared" si="69"/>
        <v>0</v>
      </c>
      <c r="AA433" s="84" t="s">
        <v>3473</v>
      </c>
      <c r="AB433" s="84" t="s">
        <v>4823</v>
      </c>
      <c r="AC433" s="84">
        <v>3204302</v>
      </c>
    </row>
    <row r="434" spans="1:29">
      <c r="A434" s="83" t="str">
        <f>ID_CONTROLES!$B$2</f>
        <v>RS</v>
      </c>
      <c r="B434" s="168" t="str">
        <f>ID_CONTROLES!$C$2</f>
        <v>2°</v>
      </c>
      <c r="C434" s="172" t="str">
        <f>HLOOKUP(A434,Municipios!865:866,2,FALSE)</f>
        <v>Severiano de Almeida</v>
      </c>
      <c r="D434" s="170"/>
      <c r="E434" s="80">
        <v>152</v>
      </c>
      <c r="F434" s="80">
        <v>1776</v>
      </c>
      <c r="G434" s="80">
        <v>0</v>
      </c>
      <c r="H434" s="179">
        <v>458</v>
      </c>
      <c r="I434" s="78">
        <v>0</v>
      </c>
      <c r="J434" s="178">
        <f t="shared" si="61"/>
        <v>458</v>
      </c>
      <c r="K434" s="79">
        <v>7</v>
      </c>
      <c r="L434" s="79">
        <v>0</v>
      </c>
      <c r="M434" s="76">
        <f t="shared" si="62"/>
        <v>7</v>
      </c>
      <c r="N434" s="87">
        <f t="shared" si="63"/>
        <v>465</v>
      </c>
      <c r="O434" s="166">
        <f t="shared" si="64"/>
        <v>465</v>
      </c>
      <c r="P434" s="77" t="str">
        <f t="shared" si="60"/>
        <v>ERRO</v>
      </c>
      <c r="Q434" s="77">
        <f t="shared" si="65"/>
        <v>0</v>
      </c>
      <c r="R434" s="77">
        <f t="shared" si="66"/>
        <v>0</v>
      </c>
      <c r="S434" s="77">
        <f t="shared" si="67"/>
        <v>0</v>
      </c>
      <c r="T434" s="75" t="str">
        <f t="shared" si="68"/>
        <v>SIM</v>
      </c>
      <c r="V434" s="73">
        <f t="shared" si="69"/>
        <v>0</v>
      </c>
      <c r="AA434" s="84" t="s">
        <v>3473</v>
      </c>
      <c r="AB434" s="84" t="s">
        <v>4864</v>
      </c>
      <c r="AC434" s="84">
        <v>3204401</v>
      </c>
    </row>
    <row r="435" spans="1:29">
      <c r="A435" s="83" t="str">
        <f>ID_CONTROLES!$B$2</f>
        <v>RS</v>
      </c>
      <c r="B435" s="168" t="str">
        <f>ID_CONTROLES!$C$2</f>
        <v>2°</v>
      </c>
      <c r="C435" s="172" t="str">
        <f>HLOOKUP(A435,Municipios!867:868,2,FALSE)</f>
        <v>Silveira Martins</v>
      </c>
      <c r="D435" s="170"/>
      <c r="E435" s="80">
        <v>5</v>
      </c>
      <c r="F435" s="80">
        <v>297</v>
      </c>
      <c r="G435" s="80">
        <v>0</v>
      </c>
      <c r="H435" s="179">
        <v>35</v>
      </c>
      <c r="I435" s="78">
        <v>0</v>
      </c>
      <c r="J435" s="178">
        <f t="shared" si="61"/>
        <v>35</v>
      </c>
      <c r="K435" s="79">
        <v>0</v>
      </c>
      <c r="L435" s="79">
        <v>0</v>
      </c>
      <c r="M435" s="76">
        <f t="shared" si="62"/>
        <v>0</v>
      </c>
      <c r="N435" s="87">
        <f t="shared" si="63"/>
        <v>35</v>
      </c>
      <c r="O435" s="166">
        <f t="shared" si="64"/>
        <v>35</v>
      </c>
      <c r="P435" s="77" t="str">
        <f t="shared" si="60"/>
        <v>ERRO</v>
      </c>
      <c r="Q435" s="77">
        <f t="shared" si="65"/>
        <v>0</v>
      </c>
      <c r="R435" s="77">
        <f t="shared" si="66"/>
        <v>0</v>
      </c>
      <c r="S435" s="77">
        <f t="shared" si="67"/>
        <v>0</v>
      </c>
      <c r="T435" s="75" t="str">
        <f t="shared" si="68"/>
        <v>SIM</v>
      </c>
      <c r="V435" s="73">
        <f t="shared" si="69"/>
        <v>0</v>
      </c>
      <c r="AA435" s="84" t="s">
        <v>3473</v>
      </c>
      <c r="AB435" s="84" t="s">
        <v>4906</v>
      </c>
      <c r="AC435" s="84">
        <v>3204559</v>
      </c>
    </row>
    <row r="436" spans="1:29">
      <c r="A436" s="83" t="str">
        <f>ID_CONTROLES!$B$2</f>
        <v>RS</v>
      </c>
      <c r="B436" s="168" t="str">
        <f>ID_CONTROLES!$C$2</f>
        <v>2°</v>
      </c>
      <c r="C436" s="172" t="str">
        <f>HLOOKUP(A436,Municipios!869:870,2,FALSE)</f>
        <v>Sinimbu</v>
      </c>
      <c r="D436" s="170"/>
      <c r="E436" s="80">
        <v>13</v>
      </c>
      <c r="F436" s="80">
        <v>815</v>
      </c>
      <c r="G436" s="80">
        <v>0</v>
      </c>
      <c r="H436" s="179">
        <v>30</v>
      </c>
      <c r="I436" s="78">
        <v>0</v>
      </c>
      <c r="J436" s="178">
        <f t="shared" si="61"/>
        <v>30</v>
      </c>
      <c r="K436" s="79">
        <v>1</v>
      </c>
      <c r="L436" s="79">
        <v>0</v>
      </c>
      <c r="M436" s="76">
        <f t="shared" si="62"/>
        <v>1</v>
      </c>
      <c r="N436" s="87">
        <f t="shared" si="63"/>
        <v>31</v>
      </c>
      <c r="O436" s="166">
        <f t="shared" si="64"/>
        <v>31</v>
      </c>
      <c r="P436" s="77" t="str">
        <f t="shared" si="60"/>
        <v>ERRO</v>
      </c>
      <c r="Q436" s="77">
        <f t="shared" si="65"/>
        <v>0</v>
      </c>
      <c r="R436" s="77">
        <f t="shared" si="66"/>
        <v>0</v>
      </c>
      <c r="S436" s="77">
        <f t="shared" si="67"/>
        <v>0</v>
      </c>
      <c r="T436" s="75" t="str">
        <f t="shared" si="68"/>
        <v>SIM</v>
      </c>
      <c r="V436" s="73">
        <f t="shared" si="69"/>
        <v>0</v>
      </c>
      <c r="AA436" s="84" t="s">
        <v>3473</v>
      </c>
      <c r="AB436" s="84" t="s">
        <v>4948</v>
      </c>
      <c r="AC436" s="84">
        <v>3204658</v>
      </c>
    </row>
    <row r="437" spans="1:29">
      <c r="A437" s="83" t="str">
        <f>ID_CONTROLES!$B$2</f>
        <v>RS</v>
      </c>
      <c r="B437" s="168" t="str">
        <f>ID_CONTROLES!$C$2</f>
        <v>2°</v>
      </c>
      <c r="C437" s="172" t="str">
        <f>HLOOKUP(A437,Municipios!871:872,2,FALSE)</f>
        <v>Sobradinho</v>
      </c>
      <c r="D437" s="170"/>
      <c r="E437" s="80">
        <v>6</v>
      </c>
      <c r="F437" s="80">
        <v>292</v>
      </c>
      <c r="G437" s="80">
        <v>0</v>
      </c>
      <c r="H437" s="179">
        <v>30</v>
      </c>
      <c r="I437" s="78">
        <v>0</v>
      </c>
      <c r="J437" s="178">
        <f t="shared" si="61"/>
        <v>30</v>
      </c>
      <c r="K437" s="79">
        <v>0</v>
      </c>
      <c r="L437" s="79">
        <v>0</v>
      </c>
      <c r="M437" s="76">
        <f t="shared" si="62"/>
        <v>0</v>
      </c>
      <c r="N437" s="87">
        <f t="shared" si="63"/>
        <v>30</v>
      </c>
      <c r="O437" s="166">
        <f t="shared" si="64"/>
        <v>30</v>
      </c>
      <c r="P437" s="77" t="str">
        <f t="shared" si="60"/>
        <v>ERRO</v>
      </c>
      <c r="Q437" s="77">
        <f t="shared" si="65"/>
        <v>0</v>
      </c>
      <c r="R437" s="77">
        <f t="shared" si="66"/>
        <v>0</v>
      </c>
      <c r="S437" s="77">
        <f t="shared" si="67"/>
        <v>0</v>
      </c>
      <c r="T437" s="75" t="str">
        <f t="shared" si="68"/>
        <v>SIM</v>
      </c>
      <c r="V437" s="73">
        <f t="shared" si="69"/>
        <v>0</v>
      </c>
      <c r="AA437" s="84" t="s">
        <v>3473</v>
      </c>
      <c r="AB437" s="84" t="s">
        <v>4987</v>
      </c>
      <c r="AC437" s="84">
        <v>3204807</v>
      </c>
    </row>
    <row r="438" spans="1:29">
      <c r="A438" s="83" t="str">
        <f>ID_CONTROLES!$B$2</f>
        <v>RS</v>
      </c>
      <c r="B438" s="168" t="str">
        <f>ID_CONTROLES!$C$2</f>
        <v>2°</v>
      </c>
      <c r="C438" s="172" t="str">
        <f>HLOOKUP(A438,Municipios!873:874,2,FALSE)</f>
        <v>Soledade</v>
      </c>
      <c r="D438" s="170"/>
      <c r="E438" s="80">
        <v>124</v>
      </c>
      <c r="F438" s="80">
        <v>5770</v>
      </c>
      <c r="G438" s="80">
        <v>1</v>
      </c>
      <c r="H438" s="179">
        <v>925</v>
      </c>
      <c r="I438" s="78">
        <v>0</v>
      </c>
      <c r="J438" s="178">
        <f t="shared" si="61"/>
        <v>925</v>
      </c>
      <c r="K438" s="79">
        <v>2</v>
      </c>
      <c r="L438" s="79">
        <v>0</v>
      </c>
      <c r="M438" s="76">
        <f t="shared" si="62"/>
        <v>2</v>
      </c>
      <c r="N438" s="87">
        <f t="shared" si="63"/>
        <v>927</v>
      </c>
      <c r="O438" s="166">
        <f t="shared" si="64"/>
        <v>927</v>
      </c>
      <c r="P438" s="77" t="str">
        <f t="shared" si="60"/>
        <v>ERRO</v>
      </c>
      <c r="Q438" s="77">
        <f t="shared" si="65"/>
        <v>0</v>
      </c>
      <c r="R438" s="77">
        <f t="shared" si="66"/>
        <v>0</v>
      </c>
      <c r="S438" s="77">
        <f t="shared" si="67"/>
        <v>0</v>
      </c>
      <c r="T438" s="75" t="str">
        <f t="shared" si="68"/>
        <v>SIM</v>
      </c>
      <c r="V438" s="73">
        <f t="shared" si="69"/>
        <v>0</v>
      </c>
      <c r="AA438" s="84" t="s">
        <v>3473</v>
      </c>
      <c r="AB438" s="84" t="s">
        <v>5028</v>
      </c>
      <c r="AC438" s="84">
        <v>3204955</v>
      </c>
    </row>
    <row r="439" spans="1:29">
      <c r="A439" s="83" t="str">
        <f>ID_CONTROLES!$B$2</f>
        <v>RS</v>
      </c>
      <c r="B439" s="168" t="str">
        <f>ID_CONTROLES!$C$2</f>
        <v>2°</v>
      </c>
      <c r="C439" s="172" t="str">
        <f>HLOOKUP(A439,Municipios!875:876,2,FALSE)</f>
        <v>Tabaí</v>
      </c>
      <c r="D439" s="170"/>
      <c r="E439" s="80">
        <v>43</v>
      </c>
      <c r="F439" s="80">
        <v>392</v>
      </c>
      <c r="G439" s="80">
        <v>0</v>
      </c>
      <c r="H439" s="179">
        <v>91</v>
      </c>
      <c r="I439" s="78">
        <v>0</v>
      </c>
      <c r="J439" s="178">
        <f t="shared" si="61"/>
        <v>91</v>
      </c>
      <c r="K439" s="79">
        <v>0</v>
      </c>
      <c r="L439" s="79">
        <v>0</v>
      </c>
      <c r="M439" s="76">
        <f t="shared" si="62"/>
        <v>0</v>
      </c>
      <c r="N439" s="87">
        <f t="shared" si="63"/>
        <v>91</v>
      </c>
      <c r="O439" s="166">
        <f t="shared" si="64"/>
        <v>91</v>
      </c>
      <c r="P439" s="77" t="str">
        <f t="shared" si="60"/>
        <v>ERRO</v>
      </c>
      <c r="Q439" s="77">
        <f t="shared" si="65"/>
        <v>0</v>
      </c>
      <c r="R439" s="77">
        <f t="shared" si="66"/>
        <v>0</v>
      </c>
      <c r="S439" s="77">
        <f t="shared" si="67"/>
        <v>0</v>
      </c>
      <c r="T439" s="75" t="str">
        <f t="shared" si="68"/>
        <v>SIM</v>
      </c>
      <c r="V439" s="73">
        <f t="shared" si="69"/>
        <v>0</v>
      </c>
      <c r="AA439" s="84" t="s">
        <v>3473</v>
      </c>
      <c r="AB439" s="84" t="s">
        <v>5069</v>
      </c>
      <c r="AC439" s="84">
        <v>3205010</v>
      </c>
    </row>
    <row r="440" spans="1:29">
      <c r="A440" s="83" t="str">
        <f>ID_CONTROLES!$B$2</f>
        <v>RS</v>
      </c>
      <c r="B440" s="168" t="str">
        <f>ID_CONTROLES!$C$2</f>
        <v>2°</v>
      </c>
      <c r="C440" s="172" t="str">
        <f>HLOOKUP(A440,Municipios!877:878,2,FALSE)</f>
        <v>Tapejara</v>
      </c>
      <c r="D440" s="170"/>
      <c r="E440" s="80">
        <v>83</v>
      </c>
      <c r="F440" s="80">
        <v>1301</v>
      </c>
      <c r="G440" s="80">
        <v>2</v>
      </c>
      <c r="H440" s="179">
        <v>215</v>
      </c>
      <c r="I440" s="78">
        <v>0</v>
      </c>
      <c r="J440" s="178">
        <f t="shared" si="61"/>
        <v>215</v>
      </c>
      <c r="K440" s="79">
        <v>13</v>
      </c>
      <c r="L440" s="78">
        <v>55</v>
      </c>
      <c r="M440" s="76">
        <f t="shared" si="62"/>
        <v>68</v>
      </c>
      <c r="N440" s="87">
        <f t="shared" si="63"/>
        <v>228</v>
      </c>
      <c r="O440" s="166">
        <f t="shared" si="64"/>
        <v>283</v>
      </c>
      <c r="P440" s="77" t="str">
        <f t="shared" si="60"/>
        <v>ERRO</v>
      </c>
      <c r="Q440" s="77">
        <f t="shared" si="65"/>
        <v>0</v>
      </c>
      <c r="R440" s="77">
        <f t="shared" si="66"/>
        <v>0</v>
      </c>
      <c r="S440" s="77">
        <f t="shared" si="67"/>
        <v>0</v>
      </c>
      <c r="T440" s="75" t="str">
        <f t="shared" si="68"/>
        <v>SIM</v>
      </c>
      <c r="V440" s="73">
        <f t="shared" si="69"/>
        <v>0</v>
      </c>
      <c r="AA440" s="84" t="s">
        <v>3473</v>
      </c>
      <c r="AB440" s="84" t="s">
        <v>5110</v>
      </c>
      <c r="AC440" s="84">
        <v>3205069</v>
      </c>
    </row>
    <row r="441" spans="1:29">
      <c r="A441" s="83" t="str">
        <f>ID_CONTROLES!$B$2</f>
        <v>RS</v>
      </c>
      <c r="B441" s="168" t="str">
        <f>ID_CONTROLES!$C$2</f>
        <v>2°</v>
      </c>
      <c r="C441" s="172" t="str">
        <f>HLOOKUP(A441,Municipios!879:880,2,FALSE)</f>
        <v>Tapera</v>
      </c>
      <c r="D441" s="170"/>
      <c r="E441" s="80">
        <v>29</v>
      </c>
      <c r="F441" s="80">
        <v>836</v>
      </c>
      <c r="G441" s="80">
        <v>0</v>
      </c>
      <c r="H441" s="179">
        <v>92</v>
      </c>
      <c r="I441" s="78">
        <v>0</v>
      </c>
      <c r="J441" s="178">
        <f t="shared" si="61"/>
        <v>92</v>
      </c>
      <c r="K441" s="79">
        <v>0</v>
      </c>
      <c r="L441" s="79">
        <v>0</v>
      </c>
      <c r="M441" s="76">
        <f t="shared" si="62"/>
        <v>0</v>
      </c>
      <c r="N441" s="87">
        <f t="shared" si="63"/>
        <v>92</v>
      </c>
      <c r="O441" s="166">
        <f t="shared" si="64"/>
        <v>92</v>
      </c>
      <c r="P441" s="77" t="str">
        <f t="shared" si="60"/>
        <v>ERRO</v>
      </c>
      <c r="Q441" s="77">
        <f t="shared" si="65"/>
        <v>0</v>
      </c>
      <c r="R441" s="77">
        <f t="shared" si="66"/>
        <v>0</v>
      </c>
      <c r="S441" s="77">
        <f t="shared" si="67"/>
        <v>0</v>
      </c>
      <c r="T441" s="75" t="str">
        <f t="shared" si="68"/>
        <v>SIM</v>
      </c>
      <c r="V441" s="73">
        <f t="shared" si="69"/>
        <v>0</v>
      </c>
      <c r="AA441" s="84" t="s">
        <v>3473</v>
      </c>
      <c r="AB441" s="84" t="s">
        <v>5151</v>
      </c>
      <c r="AC441" s="84">
        <v>3205150</v>
      </c>
    </row>
    <row r="442" spans="1:29">
      <c r="A442" s="83" t="str">
        <f>ID_CONTROLES!$B$2</f>
        <v>RS</v>
      </c>
      <c r="B442" s="168" t="str">
        <f>ID_CONTROLES!$C$2</f>
        <v>2°</v>
      </c>
      <c r="C442" s="172" t="str">
        <f>HLOOKUP(A442,Municipios!881:882,2,FALSE)</f>
        <v>Tapes</v>
      </c>
      <c r="D442" s="170"/>
      <c r="E442" s="80">
        <v>33</v>
      </c>
      <c r="F442" s="80">
        <v>2224</v>
      </c>
      <c r="G442" s="80">
        <v>0</v>
      </c>
      <c r="H442" s="179">
        <v>301</v>
      </c>
      <c r="I442" s="78">
        <v>0</v>
      </c>
      <c r="J442" s="178">
        <f t="shared" si="61"/>
        <v>301</v>
      </c>
      <c r="K442" s="79">
        <v>0</v>
      </c>
      <c r="L442" s="79">
        <v>0</v>
      </c>
      <c r="M442" s="76">
        <f t="shared" si="62"/>
        <v>0</v>
      </c>
      <c r="N442" s="87">
        <f t="shared" si="63"/>
        <v>301</v>
      </c>
      <c r="O442" s="166">
        <f t="shared" si="64"/>
        <v>301</v>
      </c>
      <c r="P442" s="77" t="str">
        <f t="shared" si="60"/>
        <v>ERRO</v>
      </c>
      <c r="Q442" s="77">
        <f t="shared" si="65"/>
        <v>0</v>
      </c>
      <c r="R442" s="77">
        <f t="shared" si="66"/>
        <v>0</v>
      </c>
      <c r="S442" s="77">
        <f t="shared" si="67"/>
        <v>0</v>
      </c>
      <c r="T442" s="75" t="str">
        <f t="shared" si="68"/>
        <v>SIM</v>
      </c>
      <c r="V442" s="73">
        <f t="shared" si="69"/>
        <v>0</v>
      </c>
      <c r="AA442" s="84" t="s">
        <v>3473</v>
      </c>
      <c r="AB442" s="84" t="s">
        <v>5191</v>
      </c>
      <c r="AC442" s="84">
        <v>3205200</v>
      </c>
    </row>
    <row r="443" spans="1:29">
      <c r="A443" s="83" t="str">
        <f>ID_CONTROLES!$B$2</f>
        <v>RS</v>
      </c>
      <c r="B443" s="168" t="str">
        <f>ID_CONTROLES!$C$2</f>
        <v>2°</v>
      </c>
      <c r="C443" s="172" t="str">
        <f>HLOOKUP(A443,Municipios!883:884,2,FALSE)</f>
        <v>Taquara</v>
      </c>
      <c r="D443" s="170"/>
      <c r="E443" s="80">
        <v>55</v>
      </c>
      <c r="F443" s="80">
        <v>1795</v>
      </c>
      <c r="G443" s="80">
        <v>122</v>
      </c>
      <c r="H443" s="179">
        <v>228</v>
      </c>
      <c r="I443" s="78">
        <v>41</v>
      </c>
      <c r="J443" s="178">
        <f t="shared" si="61"/>
        <v>269</v>
      </c>
      <c r="K443" s="79">
        <v>0</v>
      </c>
      <c r="L443" s="79">
        <v>0</v>
      </c>
      <c r="M443" s="76">
        <f t="shared" si="62"/>
        <v>0</v>
      </c>
      <c r="N443" s="87">
        <f t="shared" si="63"/>
        <v>269</v>
      </c>
      <c r="O443" s="166">
        <f t="shared" si="64"/>
        <v>269</v>
      </c>
      <c r="P443" s="77" t="str">
        <f t="shared" si="60"/>
        <v>ERRO</v>
      </c>
      <c r="Q443" s="77">
        <f t="shared" si="65"/>
        <v>0</v>
      </c>
      <c r="R443" s="77">
        <f t="shared" si="66"/>
        <v>0</v>
      </c>
      <c r="S443" s="77">
        <f t="shared" si="67"/>
        <v>0</v>
      </c>
      <c r="T443" s="75" t="str">
        <f t="shared" si="68"/>
        <v>SIM</v>
      </c>
      <c r="V443" s="73">
        <f t="shared" si="69"/>
        <v>0</v>
      </c>
      <c r="AA443" s="84" t="s">
        <v>3474</v>
      </c>
      <c r="AB443" s="84" t="s">
        <v>3500</v>
      </c>
      <c r="AC443" s="84">
        <v>5200050</v>
      </c>
    </row>
    <row r="444" spans="1:29">
      <c r="A444" s="83" t="str">
        <f>ID_CONTROLES!$B$2</f>
        <v>RS</v>
      </c>
      <c r="B444" s="168" t="str">
        <f>ID_CONTROLES!$C$2</f>
        <v>2°</v>
      </c>
      <c r="C444" s="172" t="str">
        <f>HLOOKUP(A444,Municipios!885:886,2,FALSE)</f>
        <v>Taquari</v>
      </c>
      <c r="D444" s="170"/>
      <c r="E444" s="80">
        <v>81</v>
      </c>
      <c r="F444" s="80">
        <v>1557</v>
      </c>
      <c r="G444" s="80">
        <v>5</v>
      </c>
      <c r="H444" s="179">
        <v>360</v>
      </c>
      <c r="I444" s="78">
        <v>0</v>
      </c>
      <c r="J444" s="178">
        <f t="shared" si="61"/>
        <v>360</v>
      </c>
      <c r="K444" s="79">
        <v>0</v>
      </c>
      <c r="L444" s="79">
        <v>0</v>
      </c>
      <c r="M444" s="76">
        <f t="shared" si="62"/>
        <v>0</v>
      </c>
      <c r="N444" s="87">
        <f t="shared" si="63"/>
        <v>360</v>
      </c>
      <c r="O444" s="166">
        <f t="shared" si="64"/>
        <v>360</v>
      </c>
      <c r="P444" s="77" t="str">
        <f t="shared" si="60"/>
        <v>ERRO</v>
      </c>
      <c r="Q444" s="77">
        <f t="shared" si="65"/>
        <v>0</v>
      </c>
      <c r="R444" s="77">
        <f t="shared" si="66"/>
        <v>0</v>
      </c>
      <c r="S444" s="77">
        <f t="shared" si="67"/>
        <v>0</v>
      </c>
      <c r="T444" s="75" t="str">
        <f t="shared" si="68"/>
        <v>SIM</v>
      </c>
      <c r="V444" s="73">
        <f t="shared" si="69"/>
        <v>0</v>
      </c>
      <c r="AA444" s="84" t="s">
        <v>3474</v>
      </c>
      <c r="AB444" s="84" t="s">
        <v>3550</v>
      </c>
      <c r="AC444" s="84">
        <v>5200134</v>
      </c>
    </row>
    <row r="445" spans="1:29">
      <c r="A445" s="83" t="str">
        <f>ID_CONTROLES!$B$2</f>
        <v>RS</v>
      </c>
      <c r="B445" s="168" t="str">
        <f>ID_CONTROLES!$C$2</f>
        <v>2°</v>
      </c>
      <c r="C445" s="172" t="str">
        <f>HLOOKUP(A445,Municipios!887:888,2,FALSE)</f>
        <v>Taquaruçu do Sul</v>
      </c>
      <c r="D445" s="170"/>
      <c r="E445" s="80">
        <v>130</v>
      </c>
      <c r="F445" s="80">
        <v>1195</v>
      </c>
      <c r="G445" s="80">
        <v>0</v>
      </c>
      <c r="H445" s="179">
        <v>325</v>
      </c>
      <c r="I445" s="78">
        <v>0</v>
      </c>
      <c r="J445" s="178">
        <f t="shared" si="61"/>
        <v>325</v>
      </c>
      <c r="K445" s="79">
        <v>18</v>
      </c>
      <c r="L445" s="79">
        <v>0</v>
      </c>
      <c r="M445" s="76">
        <f t="shared" si="62"/>
        <v>18</v>
      </c>
      <c r="N445" s="87">
        <f t="shared" si="63"/>
        <v>343</v>
      </c>
      <c r="O445" s="166">
        <f t="shared" si="64"/>
        <v>343</v>
      </c>
      <c r="P445" s="77" t="str">
        <f t="shared" si="60"/>
        <v>ERRO</v>
      </c>
      <c r="Q445" s="77">
        <f t="shared" si="65"/>
        <v>0</v>
      </c>
      <c r="R445" s="77">
        <f t="shared" si="66"/>
        <v>0</v>
      </c>
      <c r="S445" s="77">
        <f t="shared" si="67"/>
        <v>0</v>
      </c>
      <c r="T445" s="75" t="str">
        <f t="shared" si="68"/>
        <v>SIM</v>
      </c>
      <c r="V445" s="73">
        <f t="shared" si="69"/>
        <v>0</v>
      </c>
      <c r="AA445" s="84" t="s">
        <v>3474</v>
      </c>
      <c r="AB445" s="84" t="s">
        <v>3600</v>
      </c>
      <c r="AC445" s="84">
        <v>5200175</v>
      </c>
    </row>
    <row r="446" spans="1:29">
      <c r="A446" s="83" t="str">
        <f>ID_CONTROLES!$B$2</f>
        <v>RS</v>
      </c>
      <c r="B446" s="168" t="str">
        <f>ID_CONTROLES!$C$2</f>
        <v>2°</v>
      </c>
      <c r="C446" s="172" t="str">
        <f>HLOOKUP(A446,Municipios!889:890,2,FALSE)</f>
        <v>Tavares</v>
      </c>
      <c r="D446" s="170"/>
      <c r="E446" s="80">
        <v>75</v>
      </c>
      <c r="F446" s="80">
        <v>3338</v>
      </c>
      <c r="G446" s="80">
        <v>43</v>
      </c>
      <c r="H446" s="179">
        <v>427</v>
      </c>
      <c r="I446" s="80">
        <v>0</v>
      </c>
      <c r="J446" s="178">
        <f t="shared" si="61"/>
        <v>427</v>
      </c>
      <c r="K446" s="79">
        <v>0</v>
      </c>
      <c r="L446" s="79">
        <v>0</v>
      </c>
      <c r="M446" s="76">
        <f t="shared" si="62"/>
        <v>0</v>
      </c>
      <c r="N446" s="87">
        <f t="shared" si="63"/>
        <v>427</v>
      </c>
      <c r="O446" s="166">
        <f t="shared" si="64"/>
        <v>427</v>
      </c>
      <c r="P446" s="77" t="str">
        <f t="shared" si="60"/>
        <v>ERRO</v>
      </c>
      <c r="Q446" s="77">
        <f t="shared" si="65"/>
        <v>0</v>
      </c>
      <c r="R446" s="77">
        <f t="shared" si="66"/>
        <v>0</v>
      </c>
      <c r="S446" s="77">
        <f t="shared" si="67"/>
        <v>0</v>
      </c>
      <c r="T446" s="75" t="str">
        <f t="shared" si="68"/>
        <v>SIM</v>
      </c>
      <c r="V446" s="73">
        <f t="shared" si="69"/>
        <v>0</v>
      </c>
      <c r="AA446" s="84" t="s">
        <v>3474</v>
      </c>
      <c r="AB446" s="84" t="s">
        <v>3650</v>
      </c>
      <c r="AC446" s="84">
        <v>5200258</v>
      </c>
    </row>
    <row r="447" spans="1:29">
      <c r="A447" s="83" t="str">
        <f>ID_CONTROLES!$B$2</f>
        <v>RS</v>
      </c>
      <c r="B447" s="168" t="str">
        <f>ID_CONTROLES!$C$2</f>
        <v>2°</v>
      </c>
      <c r="C447" s="172" t="str">
        <f>HLOOKUP(A447,Municipios!891:892,2,FALSE)</f>
        <v>Tenente Portela</v>
      </c>
      <c r="D447" s="170"/>
      <c r="E447" s="80">
        <v>90</v>
      </c>
      <c r="F447" s="80">
        <v>1156</v>
      </c>
      <c r="G447" s="80">
        <v>0</v>
      </c>
      <c r="H447" s="179">
        <v>495</v>
      </c>
      <c r="I447" s="78">
        <v>0</v>
      </c>
      <c r="J447" s="178">
        <f t="shared" si="61"/>
        <v>495</v>
      </c>
      <c r="K447" s="79">
        <v>0</v>
      </c>
      <c r="L447" s="79">
        <v>0</v>
      </c>
      <c r="M447" s="76">
        <f t="shared" si="62"/>
        <v>0</v>
      </c>
      <c r="N447" s="87">
        <f t="shared" si="63"/>
        <v>495</v>
      </c>
      <c r="O447" s="166">
        <f t="shared" si="64"/>
        <v>495</v>
      </c>
      <c r="P447" s="77" t="str">
        <f t="shared" si="60"/>
        <v>ERRO</v>
      </c>
      <c r="Q447" s="77">
        <f t="shared" si="65"/>
        <v>0</v>
      </c>
      <c r="R447" s="77">
        <f t="shared" si="66"/>
        <v>0</v>
      </c>
      <c r="S447" s="77">
        <f t="shared" si="67"/>
        <v>0</v>
      </c>
      <c r="T447" s="75" t="str">
        <f t="shared" si="68"/>
        <v>SIM</v>
      </c>
      <c r="V447" s="73">
        <f t="shared" si="69"/>
        <v>0</v>
      </c>
      <c r="AA447" s="84" t="s">
        <v>3474</v>
      </c>
      <c r="AB447" s="84" t="s">
        <v>3701</v>
      </c>
      <c r="AC447" s="84">
        <v>5200506</v>
      </c>
    </row>
    <row r="448" spans="1:29">
      <c r="A448" s="83" t="str">
        <f>ID_CONTROLES!$B$2</f>
        <v>RS</v>
      </c>
      <c r="B448" s="168" t="str">
        <f>ID_CONTROLES!$C$2</f>
        <v>2°</v>
      </c>
      <c r="C448" s="172" t="str">
        <f>HLOOKUP(A448,Municipios!893:894,2,FALSE)</f>
        <v>Terra de Areia</v>
      </c>
      <c r="D448" s="170"/>
      <c r="E448" s="80">
        <v>19</v>
      </c>
      <c r="F448" s="80">
        <v>675</v>
      </c>
      <c r="G448" s="80">
        <v>0</v>
      </c>
      <c r="H448" s="179">
        <v>72</v>
      </c>
      <c r="I448" s="78">
        <v>0</v>
      </c>
      <c r="J448" s="178">
        <f t="shared" si="61"/>
        <v>72</v>
      </c>
      <c r="K448" s="79">
        <v>0</v>
      </c>
      <c r="L448" s="79">
        <v>0</v>
      </c>
      <c r="M448" s="76">
        <f t="shared" si="62"/>
        <v>0</v>
      </c>
      <c r="N448" s="87">
        <f t="shared" si="63"/>
        <v>72</v>
      </c>
      <c r="O448" s="166">
        <f t="shared" si="64"/>
        <v>72</v>
      </c>
      <c r="P448" s="77" t="str">
        <f t="shared" si="60"/>
        <v>ERRO</v>
      </c>
      <c r="Q448" s="77">
        <f t="shared" si="65"/>
        <v>0</v>
      </c>
      <c r="R448" s="77">
        <f t="shared" si="66"/>
        <v>0</v>
      </c>
      <c r="S448" s="77">
        <f t="shared" si="67"/>
        <v>0</v>
      </c>
      <c r="T448" s="75" t="str">
        <f t="shared" si="68"/>
        <v>SIM</v>
      </c>
      <c r="V448" s="73">
        <f t="shared" si="69"/>
        <v>0</v>
      </c>
      <c r="AA448" s="84" t="s">
        <v>3474</v>
      </c>
      <c r="AB448" s="84" t="s">
        <v>3752</v>
      </c>
      <c r="AC448" s="84">
        <v>5200605</v>
      </c>
    </row>
    <row r="449" spans="1:29">
      <c r="A449" s="83" t="str">
        <f>ID_CONTROLES!$B$2</f>
        <v>RS</v>
      </c>
      <c r="B449" s="168" t="str">
        <f>ID_CONTROLES!$C$2</f>
        <v>2°</v>
      </c>
      <c r="C449" s="172" t="str">
        <f>HLOOKUP(A449,Municipios!895:896,2,FALSE)</f>
        <v>Teutônia</v>
      </c>
      <c r="D449" s="170"/>
      <c r="E449" s="80">
        <v>157</v>
      </c>
      <c r="F449" s="80">
        <v>2969</v>
      </c>
      <c r="G449" s="80">
        <v>1</v>
      </c>
      <c r="H449" s="179">
        <v>694</v>
      </c>
      <c r="I449" s="78">
        <v>0</v>
      </c>
      <c r="J449" s="178">
        <f t="shared" si="61"/>
        <v>694</v>
      </c>
      <c r="K449" s="79">
        <v>0</v>
      </c>
      <c r="L449" s="79">
        <v>0</v>
      </c>
      <c r="M449" s="76">
        <f t="shared" si="62"/>
        <v>0</v>
      </c>
      <c r="N449" s="87">
        <f t="shared" si="63"/>
        <v>694</v>
      </c>
      <c r="O449" s="166">
        <f t="shared" si="64"/>
        <v>694</v>
      </c>
      <c r="P449" s="77" t="str">
        <f t="shared" si="60"/>
        <v>ERRO</v>
      </c>
      <c r="Q449" s="77">
        <f t="shared" si="65"/>
        <v>0</v>
      </c>
      <c r="R449" s="77">
        <f t="shared" si="66"/>
        <v>0</v>
      </c>
      <c r="S449" s="77">
        <f t="shared" si="67"/>
        <v>0</v>
      </c>
      <c r="T449" s="75" t="str">
        <f t="shared" si="68"/>
        <v>SIM</v>
      </c>
      <c r="V449" s="73">
        <f t="shared" si="69"/>
        <v>0</v>
      </c>
      <c r="AA449" s="84" t="s">
        <v>3474</v>
      </c>
      <c r="AB449" s="84" t="s">
        <v>3800</v>
      </c>
      <c r="AC449" s="84">
        <v>5200829</v>
      </c>
    </row>
    <row r="450" spans="1:29">
      <c r="A450" s="83" t="str">
        <f>ID_CONTROLES!$B$2</f>
        <v>RS</v>
      </c>
      <c r="B450" s="168" t="str">
        <f>ID_CONTROLES!$C$2</f>
        <v>2°</v>
      </c>
      <c r="C450" s="172" t="str">
        <f>HLOOKUP(A450,Municipios!897:898,2,FALSE)</f>
        <v>Tio Hugo</v>
      </c>
      <c r="D450" s="170"/>
      <c r="E450" s="80">
        <v>16</v>
      </c>
      <c r="F450" s="80">
        <v>358</v>
      </c>
      <c r="G450" s="80">
        <v>0</v>
      </c>
      <c r="H450" s="179">
        <v>66</v>
      </c>
      <c r="I450" s="78">
        <v>0</v>
      </c>
      <c r="J450" s="178">
        <f t="shared" si="61"/>
        <v>66</v>
      </c>
      <c r="K450" s="79">
        <v>0</v>
      </c>
      <c r="L450" s="79">
        <v>0</v>
      </c>
      <c r="M450" s="76">
        <f t="shared" si="62"/>
        <v>0</v>
      </c>
      <c r="N450" s="87">
        <f t="shared" si="63"/>
        <v>66</v>
      </c>
      <c r="O450" s="166">
        <f t="shared" si="64"/>
        <v>66</v>
      </c>
      <c r="P450" s="77" t="str">
        <f t="shared" ref="P450:P513" si="70">IF(E450&lt;=D450,0,"ERRO")</f>
        <v>ERRO</v>
      </c>
      <c r="Q450" s="77">
        <f t="shared" si="65"/>
        <v>0</v>
      </c>
      <c r="R450" s="77">
        <f t="shared" si="66"/>
        <v>0</v>
      </c>
      <c r="S450" s="77">
        <f t="shared" si="67"/>
        <v>0</v>
      </c>
      <c r="T450" s="75" t="str">
        <f t="shared" si="68"/>
        <v>SIM</v>
      </c>
      <c r="V450" s="73">
        <f t="shared" si="69"/>
        <v>0</v>
      </c>
      <c r="AA450" s="84" t="s">
        <v>3474</v>
      </c>
      <c r="AB450" s="84" t="s">
        <v>3850</v>
      </c>
      <c r="AC450" s="84">
        <v>5200902</v>
      </c>
    </row>
    <row r="451" spans="1:29">
      <c r="A451" s="83" t="str">
        <f>ID_CONTROLES!$B$2</f>
        <v>RS</v>
      </c>
      <c r="B451" s="168" t="str">
        <f>ID_CONTROLES!$C$2</f>
        <v>2°</v>
      </c>
      <c r="C451" s="172" t="str">
        <f>HLOOKUP(A451,Municipios!899:900,2,FALSE)</f>
        <v>Tiradentes do Sul</v>
      </c>
      <c r="D451" s="170"/>
      <c r="E451" s="80">
        <v>168</v>
      </c>
      <c r="F451" s="80">
        <v>1736</v>
      </c>
      <c r="G451" s="80">
        <v>0</v>
      </c>
      <c r="H451" s="179">
        <v>588</v>
      </c>
      <c r="I451" s="78">
        <v>0</v>
      </c>
      <c r="J451" s="178">
        <f t="shared" ref="J451:J514" si="71">SUM(H451:I451)</f>
        <v>588</v>
      </c>
      <c r="K451" s="79">
        <v>0</v>
      </c>
      <c r="L451" s="79">
        <v>0</v>
      </c>
      <c r="M451" s="76">
        <f t="shared" ref="M451:M514" si="72">SUM(K451:L451)</f>
        <v>0</v>
      </c>
      <c r="N451" s="87">
        <f t="shared" ref="N451:N514" si="73">SUM(K451+J451)</f>
        <v>588</v>
      </c>
      <c r="O451" s="166">
        <f t="shared" ref="O451:O514" si="74">SUM(N451+L451)</f>
        <v>588</v>
      </c>
      <c r="P451" s="77" t="str">
        <f t="shared" si="70"/>
        <v>ERRO</v>
      </c>
      <c r="Q451" s="77">
        <f t="shared" ref="Q451:Q514" si="75">IF(H451&gt;F451,"ERRO",0)</f>
        <v>0</v>
      </c>
      <c r="R451" s="77">
        <f t="shared" ref="R451:R514" si="76">IF(I451&gt;G451,"ERRO",0)</f>
        <v>0</v>
      </c>
      <c r="S451" s="77">
        <f t="shared" ref="S451:S514" si="77">IF(H451+K451&gt;F451,"erro",0)</f>
        <v>0</v>
      </c>
      <c r="T451" s="75" t="str">
        <f t="shared" ref="T451:T514" si="78">IF(AND(P451=0,Q451=0,R451=0,S451=0),"NÃO","SIM")</f>
        <v>SIM</v>
      </c>
      <c r="V451" s="73">
        <f t="shared" ref="V451:V514" si="79">SUM(P451:Q451)</f>
        <v>0</v>
      </c>
      <c r="AA451" s="84" t="s">
        <v>3474</v>
      </c>
      <c r="AB451" s="84" t="s">
        <v>3898</v>
      </c>
      <c r="AC451" s="84">
        <v>5201207</v>
      </c>
    </row>
    <row r="452" spans="1:29">
      <c r="A452" s="83" t="str">
        <f>ID_CONTROLES!$B$2</f>
        <v>RS</v>
      </c>
      <c r="B452" s="168" t="str">
        <f>ID_CONTROLES!$C$2</f>
        <v>2°</v>
      </c>
      <c r="C452" s="172" t="str">
        <f>HLOOKUP(A452,Municipios!901:902,2,FALSE)</f>
        <v>Toropi</v>
      </c>
      <c r="D452" s="170"/>
      <c r="E452" s="80">
        <v>42</v>
      </c>
      <c r="F452" s="80">
        <v>1137</v>
      </c>
      <c r="G452" s="80">
        <v>0</v>
      </c>
      <c r="H452" s="179">
        <v>189</v>
      </c>
      <c r="I452" s="78">
        <v>0</v>
      </c>
      <c r="J452" s="178">
        <f t="shared" si="71"/>
        <v>189</v>
      </c>
      <c r="K452" s="79">
        <v>0</v>
      </c>
      <c r="L452" s="79">
        <v>0</v>
      </c>
      <c r="M452" s="76">
        <f t="shared" si="72"/>
        <v>0</v>
      </c>
      <c r="N452" s="87">
        <f t="shared" si="73"/>
        <v>189</v>
      </c>
      <c r="O452" s="166">
        <f t="shared" si="74"/>
        <v>189</v>
      </c>
      <c r="P452" s="77" t="str">
        <f t="shared" si="70"/>
        <v>ERRO</v>
      </c>
      <c r="Q452" s="77">
        <f t="shared" si="75"/>
        <v>0</v>
      </c>
      <c r="R452" s="77">
        <f t="shared" si="76"/>
        <v>0</v>
      </c>
      <c r="S452" s="77">
        <f t="shared" si="77"/>
        <v>0</v>
      </c>
      <c r="T452" s="75" t="str">
        <f t="shared" si="78"/>
        <v>SIM</v>
      </c>
      <c r="V452" s="73">
        <f t="shared" si="79"/>
        <v>0</v>
      </c>
      <c r="AA452" s="84" t="s">
        <v>3474</v>
      </c>
      <c r="AB452" s="84" t="s">
        <v>3944</v>
      </c>
      <c r="AC452" s="84">
        <v>5201405</v>
      </c>
    </row>
    <row r="453" spans="1:29">
      <c r="A453" s="83" t="str">
        <f>ID_CONTROLES!$B$2</f>
        <v>RS</v>
      </c>
      <c r="B453" s="168" t="str">
        <f>ID_CONTROLES!$C$2</f>
        <v>2°</v>
      </c>
      <c r="C453" s="172" t="str">
        <f>HLOOKUP(A453,Municipios!903:904,2,FALSE)</f>
        <v>Torres</v>
      </c>
      <c r="D453" s="170"/>
      <c r="E453" s="80">
        <v>37</v>
      </c>
      <c r="F453" s="80">
        <v>644</v>
      </c>
      <c r="G453" s="80">
        <v>1</v>
      </c>
      <c r="H453" s="179">
        <v>123</v>
      </c>
      <c r="I453" s="78">
        <v>1</v>
      </c>
      <c r="J453" s="178">
        <f t="shared" si="71"/>
        <v>124</v>
      </c>
      <c r="K453" s="79">
        <v>0</v>
      </c>
      <c r="L453" s="79">
        <v>0</v>
      </c>
      <c r="M453" s="76">
        <f t="shared" si="72"/>
        <v>0</v>
      </c>
      <c r="N453" s="87">
        <f t="shared" si="73"/>
        <v>124</v>
      </c>
      <c r="O453" s="166">
        <f t="shared" si="74"/>
        <v>124</v>
      </c>
      <c r="P453" s="77" t="str">
        <f t="shared" si="70"/>
        <v>ERRO</v>
      </c>
      <c r="Q453" s="77">
        <f t="shared" si="75"/>
        <v>0</v>
      </c>
      <c r="R453" s="77">
        <f t="shared" si="76"/>
        <v>0</v>
      </c>
      <c r="S453" s="77">
        <f t="shared" si="77"/>
        <v>0</v>
      </c>
      <c r="T453" s="75" t="str">
        <f t="shared" si="78"/>
        <v>SIM</v>
      </c>
      <c r="V453" s="73">
        <f t="shared" si="79"/>
        <v>0</v>
      </c>
      <c r="AA453" s="84" t="s">
        <v>3474</v>
      </c>
      <c r="AB453" s="84" t="s">
        <v>3989</v>
      </c>
      <c r="AC453" s="84">
        <v>5201504</v>
      </c>
    </row>
    <row r="454" spans="1:29">
      <c r="A454" s="83" t="str">
        <f>ID_CONTROLES!$B$2</f>
        <v>RS</v>
      </c>
      <c r="B454" s="168" t="str">
        <f>ID_CONTROLES!$C$2</f>
        <v>2°</v>
      </c>
      <c r="C454" s="172" t="str">
        <f>HLOOKUP(A454,Municipios!905:906,2,FALSE)</f>
        <v>Tramandaí</v>
      </c>
      <c r="D454" s="170"/>
      <c r="E454" s="80">
        <v>7</v>
      </c>
      <c r="F454" s="80">
        <v>438</v>
      </c>
      <c r="G454" s="80">
        <v>3</v>
      </c>
      <c r="H454" s="179">
        <v>43</v>
      </c>
      <c r="I454" s="78">
        <v>0</v>
      </c>
      <c r="J454" s="178">
        <f t="shared" si="71"/>
        <v>43</v>
      </c>
      <c r="K454" s="79">
        <v>0</v>
      </c>
      <c r="L454" s="79">
        <v>0</v>
      </c>
      <c r="M454" s="76">
        <f t="shared" si="72"/>
        <v>0</v>
      </c>
      <c r="N454" s="87">
        <f t="shared" si="73"/>
        <v>43</v>
      </c>
      <c r="O454" s="166">
        <f t="shared" si="74"/>
        <v>43</v>
      </c>
      <c r="P454" s="77" t="str">
        <f t="shared" si="70"/>
        <v>ERRO</v>
      </c>
      <c r="Q454" s="77">
        <f t="shared" si="75"/>
        <v>0</v>
      </c>
      <c r="R454" s="77">
        <f t="shared" si="76"/>
        <v>0</v>
      </c>
      <c r="S454" s="77">
        <f t="shared" si="77"/>
        <v>0</v>
      </c>
      <c r="T454" s="75" t="str">
        <f t="shared" si="78"/>
        <v>SIM</v>
      </c>
      <c r="V454" s="73">
        <f t="shared" si="79"/>
        <v>0</v>
      </c>
      <c r="AA454" s="84" t="s">
        <v>3474</v>
      </c>
      <c r="AB454" s="84" t="s">
        <v>4032</v>
      </c>
      <c r="AC454" s="84">
        <v>5201702</v>
      </c>
    </row>
    <row r="455" spans="1:29">
      <c r="A455" s="83" t="str">
        <f>ID_CONTROLES!$B$2</f>
        <v>RS</v>
      </c>
      <c r="B455" s="168" t="str">
        <f>ID_CONTROLES!$C$2</f>
        <v>2°</v>
      </c>
      <c r="C455" s="172" t="str">
        <f>HLOOKUP(A455,Municipios!907:908,2,FALSE)</f>
        <v>Travesseiro</v>
      </c>
      <c r="D455" s="170"/>
      <c r="E455" s="80">
        <v>82</v>
      </c>
      <c r="F455" s="80">
        <v>963</v>
      </c>
      <c r="G455" s="80">
        <v>0</v>
      </c>
      <c r="H455" s="179">
        <v>194</v>
      </c>
      <c r="I455" s="78">
        <v>0</v>
      </c>
      <c r="J455" s="178">
        <f t="shared" si="71"/>
        <v>194</v>
      </c>
      <c r="K455" s="78">
        <v>7</v>
      </c>
      <c r="L455" s="79">
        <v>0</v>
      </c>
      <c r="M455" s="76">
        <f t="shared" si="72"/>
        <v>7</v>
      </c>
      <c r="N455" s="87">
        <f t="shared" si="73"/>
        <v>201</v>
      </c>
      <c r="O455" s="166">
        <f t="shared" si="74"/>
        <v>201</v>
      </c>
      <c r="P455" s="77" t="str">
        <f t="shared" si="70"/>
        <v>ERRO</v>
      </c>
      <c r="Q455" s="77">
        <f t="shared" si="75"/>
        <v>0</v>
      </c>
      <c r="R455" s="77">
        <f t="shared" si="76"/>
        <v>0</v>
      </c>
      <c r="S455" s="77">
        <f t="shared" si="77"/>
        <v>0</v>
      </c>
      <c r="T455" s="75" t="str">
        <f t="shared" si="78"/>
        <v>SIM</v>
      </c>
      <c r="V455" s="73">
        <f t="shared" si="79"/>
        <v>0</v>
      </c>
      <c r="AA455" s="84" t="s">
        <v>3474</v>
      </c>
      <c r="AB455" s="84" t="s">
        <v>4074</v>
      </c>
      <c r="AC455" s="84">
        <v>5202155</v>
      </c>
    </row>
    <row r="456" spans="1:29">
      <c r="A456" s="83" t="str">
        <f>ID_CONTROLES!$B$2</f>
        <v>RS</v>
      </c>
      <c r="B456" s="168" t="str">
        <f>ID_CONTROLES!$C$2</f>
        <v>2°</v>
      </c>
      <c r="C456" s="172" t="str">
        <f>HLOOKUP(A456,Municipios!909:910,2,FALSE)</f>
        <v>Três Arroios</v>
      </c>
      <c r="D456" s="170"/>
      <c r="E456" s="80">
        <v>150</v>
      </c>
      <c r="F456" s="80">
        <v>1151</v>
      </c>
      <c r="G456" s="80">
        <v>0</v>
      </c>
      <c r="H456" s="179">
        <v>378</v>
      </c>
      <c r="I456" s="78">
        <v>0</v>
      </c>
      <c r="J456" s="178">
        <f t="shared" si="71"/>
        <v>378</v>
      </c>
      <c r="K456" s="79">
        <v>5</v>
      </c>
      <c r="L456" s="79">
        <v>6</v>
      </c>
      <c r="M456" s="76">
        <f t="shared" si="72"/>
        <v>11</v>
      </c>
      <c r="N456" s="87">
        <f t="shared" si="73"/>
        <v>383</v>
      </c>
      <c r="O456" s="166">
        <f t="shared" si="74"/>
        <v>389</v>
      </c>
      <c r="P456" s="77" t="str">
        <f t="shared" si="70"/>
        <v>ERRO</v>
      </c>
      <c r="Q456" s="77">
        <f t="shared" si="75"/>
        <v>0</v>
      </c>
      <c r="R456" s="77">
        <f t="shared" si="76"/>
        <v>0</v>
      </c>
      <c r="S456" s="77">
        <f t="shared" si="77"/>
        <v>0</v>
      </c>
      <c r="T456" s="75" t="str">
        <f t="shared" si="78"/>
        <v>SIM</v>
      </c>
      <c r="V456" s="73">
        <f t="shared" si="79"/>
        <v>0</v>
      </c>
      <c r="AA456" s="84" t="s">
        <v>3474</v>
      </c>
      <c r="AB456" s="84" t="s">
        <v>4116</v>
      </c>
      <c r="AC456" s="84">
        <v>5202502</v>
      </c>
    </row>
    <row r="457" spans="1:29">
      <c r="A457" s="83" t="str">
        <f>ID_CONTROLES!$B$2</f>
        <v>RS</v>
      </c>
      <c r="B457" s="168" t="str">
        <f>ID_CONTROLES!$C$2</f>
        <v>2°</v>
      </c>
      <c r="C457" s="172" t="str">
        <f>HLOOKUP(A457,Municipios!911:912,2,FALSE)</f>
        <v>Três Cachoeiras</v>
      </c>
      <c r="D457" s="170"/>
      <c r="E457" s="80">
        <v>73</v>
      </c>
      <c r="F457" s="80">
        <v>678</v>
      </c>
      <c r="G457" s="80">
        <v>0</v>
      </c>
      <c r="H457" s="179">
        <v>163</v>
      </c>
      <c r="I457" s="78">
        <v>0</v>
      </c>
      <c r="J457" s="178">
        <f t="shared" si="71"/>
        <v>163</v>
      </c>
      <c r="K457" s="79">
        <v>0</v>
      </c>
      <c r="L457" s="79">
        <v>0</v>
      </c>
      <c r="M457" s="76">
        <f t="shared" si="72"/>
        <v>0</v>
      </c>
      <c r="N457" s="87">
        <f t="shared" si="73"/>
        <v>163</v>
      </c>
      <c r="O457" s="166">
        <f t="shared" si="74"/>
        <v>163</v>
      </c>
      <c r="P457" s="77" t="str">
        <f t="shared" si="70"/>
        <v>ERRO</v>
      </c>
      <c r="Q457" s="77">
        <f t="shared" si="75"/>
        <v>0</v>
      </c>
      <c r="R457" s="77">
        <f t="shared" si="76"/>
        <v>0</v>
      </c>
      <c r="S457" s="77">
        <f t="shared" si="77"/>
        <v>0</v>
      </c>
      <c r="T457" s="75" t="str">
        <f t="shared" si="78"/>
        <v>SIM</v>
      </c>
      <c r="V457" s="73">
        <f t="shared" si="79"/>
        <v>0</v>
      </c>
      <c r="AA457" s="84" t="s">
        <v>3474</v>
      </c>
      <c r="AB457" s="84" t="s">
        <v>4159</v>
      </c>
      <c r="AC457" s="84">
        <v>5202809</v>
      </c>
    </row>
    <row r="458" spans="1:29">
      <c r="A458" s="83" t="str">
        <f>ID_CONTROLES!$B$2</f>
        <v>RS</v>
      </c>
      <c r="B458" s="168" t="str">
        <f>ID_CONTROLES!$C$2</f>
        <v>2°</v>
      </c>
      <c r="C458" s="172" t="str">
        <f>HLOOKUP(A458,Municipios!913:914,2,FALSE)</f>
        <v>Três Coroas</v>
      </c>
      <c r="D458" s="170"/>
      <c r="E458" s="80">
        <v>2</v>
      </c>
      <c r="F458" s="80">
        <v>164</v>
      </c>
      <c r="G458" s="80">
        <v>8</v>
      </c>
      <c r="H458" s="179">
        <v>6</v>
      </c>
      <c r="I458" s="78">
        <v>0</v>
      </c>
      <c r="J458" s="178">
        <f t="shared" si="71"/>
        <v>6</v>
      </c>
      <c r="K458" s="79">
        <v>0</v>
      </c>
      <c r="L458" s="79">
        <v>0</v>
      </c>
      <c r="M458" s="76">
        <f t="shared" si="72"/>
        <v>0</v>
      </c>
      <c r="N458" s="87">
        <f t="shared" si="73"/>
        <v>6</v>
      </c>
      <c r="O458" s="166">
        <f t="shared" si="74"/>
        <v>6</v>
      </c>
      <c r="P458" s="77" t="str">
        <f t="shared" si="70"/>
        <v>ERRO</v>
      </c>
      <c r="Q458" s="77">
        <f t="shared" si="75"/>
        <v>0</v>
      </c>
      <c r="R458" s="77">
        <f t="shared" si="76"/>
        <v>0</v>
      </c>
      <c r="S458" s="77">
        <f t="shared" si="77"/>
        <v>0</v>
      </c>
      <c r="T458" s="75" t="str">
        <f t="shared" si="78"/>
        <v>SIM</v>
      </c>
      <c r="V458" s="73">
        <f t="shared" si="79"/>
        <v>0</v>
      </c>
      <c r="AA458" s="84" t="s">
        <v>3474</v>
      </c>
      <c r="AB458" s="84" t="s">
        <v>4203</v>
      </c>
      <c r="AC458" s="84">
        <v>5203203</v>
      </c>
    </row>
    <row r="459" spans="1:29">
      <c r="A459" s="83" t="str">
        <f>ID_CONTROLES!$B$2</f>
        <v>RS</v>
      </c>
      <c r="B459" s="168" t="str">
        <f>ID_CONTROLES!$C$2</f>
        <v>2°</v>
      </c>
      <c r="C459" s="172" t="str">
        <f>HLOOKUP(A459,Municipios!915:916,2,FALSE)</f>
        <v>Três de Maio</v>
      </c>
      <c r="D459" s="170"/>
      <c r="E459" s="80">
        <v>200</v>
      </c>
      <c r="F459" s="80">
        <v>2443</v>
      </c>
      <c r="G459" s="80">
        <v>0</v>
      </c>
      <c r="H459" s="179">
        <v>551</v>
      </c>
      <c r="I459" s="78">
        <v>0</v>
      </c>
      <c r="J459" s="178">
        <f t="shared" si="71"/>
        <v>551</v>
      </c>
      <c r="K459" s="79">
        <v>21</v>
      </c>
      <c r="L459" s="79">
        <v>26</v>
      </c>
      <c r="M459" s="76">
        <f t="shared" si="72"/>
        <v>47</v>
      </c>
      <c r="N459" s="87">
        <f t="shared" si="73"/>
        <v>572</v>
      </c>
      <c r="O459" s="166">
        <f t="shared" si="74"/>
        <v>598</v>
      </c>
      <c r="P459" s="77" t="str">
        <f t="shared" si="70"/>
        <v>ERRO</v>
      </c>
      <c r="Q459" s="77">
        <f t="shared" si="75"/>
        <v>0</v>
      </c>
      <c r="R459" s="77">
        <f t="shared" si="76"/>
        <v>0</v>
      </c>
      <c r="S459" s="77">
        <f t="shared" si="77"/>
        <v>0</v>
      </c>
      <c r="T459" s="75" t="str">
        <f t="shared" si="78"/>
        <v>SIM</v>
      </c>
      <c r="V459" s="73">
        <f t="shared" si="79"/>
        <v>0</v>
      </c>
      <c r="AA459" s="84" t="s">
        <v>3474</v>
      </c>
      <c r="AB459" s="84" t="s">
        <v>4246</v>
      </c>
      <c r="AC459" s="84">
        <v>5203401</v>
      </c>
    </row>
    <row r="460" spans="1:29">
      <c r="A460" s="83" t="str">
        <f>ID_CONTROLES!$B$2</f>
        <v>RS</v>
      </c>
      <c r="B460" s="168" t="str">
        <f>ID_CONTROLES!$C$2</f>
        <v>2°</v>
      </c>
      <c r="C460" s="172" t="str">
        <f>HLOOKUP(A460,Municipios!917:918,2,FALSE)</f>
        <v>Três Forquilhas</v>
      </c>
      <c r="D460" s="170"/>
      <c r="E460" s="80">
        <v>44</v>
      </c>
      <c r="F460" s="80">
        <v>344</v>
      </c>
      <c r="G460" s="80">
        <v>0</v>
      </c>
      <c r="H460" s="179">
        <v>88</v>
      </c>
      <c r="I460" s="78">
        <v>0</v>
      </c>
      <c r="J460" s="178">
        <f t="shared" si="71"/>
        <v>88</v>
      </c>
      <c r="K460" s="79">
        <v>0</v>
      </c>
      <c r="L460" s="79">
        <v>0</v>
      </c>
      <c r="M460" s="76">
        <f t="shared" si="72"/>
        <v>0</v>
      </c>
      <c r="N460" s="87">
        <f t="shared" si="73"/>
        <v>88</v>
      </c>
      <c r="O460" s="166">
        <f t="shared" si="74"/>
        <v>88</v>
      </c>
      <c r="P460" s="77" t="str">
        <f t="shared" si="70"/>
        <v>ERRO</v>
      </c>
      <c r="Q460" s="77">
        <f t="shared" si="75"/>
        <v>0</v>
      </c>
      <c r="R460" s="77">
        <f t="shared" si="76"/>
        <v>0</v>
      </c>
      <c r="S460" s="77">
        <f t="shared" si="77"/>
        <v>0</v>
      </c>
      <c r="T460" s="75" t="str">
        <f t="shared" si="78"/>
        <v>SIM</v>
      </c>
      <c r="V460" s="73">
        <f t="shared" si="79"/>
        <v>0</v>
      </c>
      <c r="AA460" s="84" t="s">
        <v>3474</v>
      </c>
      <c r="AB460" s="84" t="s">
        <v>4290</v>
      </c>
      <c r="AC460" s="84">
        <v>5203559</v>
      </c>
    </row>
    <row r="461" spans="1:29">
      <c r="A461" s="83" t="str">
        <f>ID_CONTROLES!$B$2</f>
        <v>RS</v>
      </c>
      <c r="B461" s="168" t="str">
        <f>ID_CONTROLES!$C$2</f>
        <v>2°</v>
      </c>
      <c r="C461" s="172" t="str">
        <f>HLOOKUP(A461,Municipios!919:920,2,FALSE)</f>
        <v>Três Palmeiras</v>
      </c>
      <c r="D461" s="170"/>
      <c r="E461" s="80">
        <v>85</v>
      </c>
      <c r="F461" s="80">
        <v>1033</v>
      </c>
      <c r="G461" s="80">
        <v>2</v>
      </c>
      <c r="H461" s="179">
        <v>289</v>
      </c>
      <c r="I461" s="78">
        <v>0</v>
      </c>
      <c r="J461" s="178">
        <f t="shared" si="71"/>
        <v>289</v>
      </c>
      <c r="K461" s="79">
        <v>2</v>
      </c>
      <c r="L461" s="79">
        <v>0</v>
      </c>
      <c r="M461" s="76">
        <f t="shared" si="72"/>
        <v>2</v>
      </c>
      <c r="N461" s="87">
        <f t="shared" si="73"/>
        <v>291</v>
      </c>
      <c r="O461" s="166">
        <f t="shared" si="74"/>
        <v>291</v>
      </c>
      <c r="P461" s="77" t="str">
        <f t="shared" si="70"/>
        <v>ERRO</v>
      </c>
      <c r="Q461" s="77">
        <f t="shared" si="75"/>
        <v>0</v>
      </c>
      <c r="R461" s="77">
        <f t="shared" si="76"/>
        <v>0</v>
      </c>
      <c r="S461" s="77">
        <f t="shared" si="77"/>
        <v>0</v>
      </c>
      <c r="T461" s="75" t="str">
        <f t="shared" si="78"/>
        <v>SIM</v>
      </c>
      <c r="V461" s="73">
        <f t="shared" si="79"/>
        <v>0</v>
      </c>
      <c r="AA461" s="84" t="s">
        <v>3474</v>
      </c>
      <c r="AB461" s="84" t="s">
        <v>4336</v>
      </c>
      <c r="AC461" s="84">
        <v>5203609</v>
      </c>
    </row>
    <row r="462" spans="1:29">
      <c r="A462" s="83" t="str">
        <f>ID_CONTROLES!$B$2</f>
        <v>RS</v>
      </c>
      <c r="B462" s="168" t="str">
        <f>ID_CONTROLES!$C$2</f>
        <v>2°</v>
      </c>
      <c r="C462" s="172" t="str">
        <f>HLOOKUP(A462,Municipios!921:922,2,FALSE)</f>
        <v>Três Passos</v>
      </c>
      <c r="D462" s="170"/>
      <c r="E462" s="80">
        <v>263</v>
      </c>
      <c r="F462" s="80">
        <v>2589</v>
      </c>
      <c r="G462" s="80">
        <v>2</v>
      </c>
      <c r="H462" s="179">
        <v>883</v>
      </c>
      <c r="I462" s="78">
        <v>0</v>
      </c>
      <c r="J462" s="178">
        <f t="shared" si="71"/>
        <v>883</v>
      </c>
      <c r="K462" s="79">
        <v>0</v>
      </c>
      <c r="L462" s="79">
        <v>0</v>
      </c>
      <c r="M462" s="76">
        <f t="shared" si="72"/>
        <v>0</v>
      </c>
      <c r="N462" s="87">
        <f t="shared" si="73"/>
        <v>883</v>
      </c>
      <c r="O462" s="166">
        <f t="shared" si="74"/>
        <v>883</v>
      </c>
      <c r="P462" s="77" t="str">
        <f t="shared" si="70"/>
        <v>ERRO</v>
      </c>
      <c r="Q462" s="77">
        <f t="shared" si="75"/>
        <v>0</v>
      </c>
      <c r="R462" s="77">
        <f t="shared" si="76"/>
        <v>0</v>
      </c>
      <c r="S462" s="77">
        <f t="shared" si="77"/>
        <v>0</v>
      </c>
      <c r="T462" s="75" t="str">
        <f t="shared" si="78"/>
        <v>SIM</v>
      </c>
      <c r="V462" s="73">
        <f t="shared" si="79"/>
        <v>0</v>
      </c>
      <c r="AA462" s="84" t="s">
        <v>3474</v>
      </c>
      <c r="AB462" s="84" t="s">
        <v>4380</v>
      </c>
      <c r="AC462" s="84">
        <v>5203906</v>
      </c>
    </row>
    <row r="463" spans="1:29">
      <c r="A463" s="83" t="str">
        <f>ID_CONTROLES!$B$2</f>
        <v>RS</v>
      </c>
      <c r="B463" s="168" t="str">
        <f>ID_CONTROLES!$C$2</f>
        <v>2°</v>
      </c>
      <c r="C463" s="172" t="str">
        <f>HLOOKUP(A463,Municipios!923:924,2,FALSE)</f>
        <v>Trindade do Sul</v>
      </c>
      <c r="D463" s="170"/>
      <c r="E463" s="80">
        <v>152</v>
      </c>
      <c r="F463" s="80">
        <v>1563</v>
      </c>
      <c r="G463" s="80">
        <v>0</v>
      </c>
      <c r="H463" s="179">
        <v>349</v>
      </c>
      <c r="I463" s="78">
        <v>0</v>
      </c>
      <c r="J463" s="178">
        <f t="shared" si="71"/>
        <v>349</v>
      </c>
      <c r="K463" s="79">
        <v>12</v>
      </c>
      <c r="L463" s="79">
        <v>0</v>
      </c>
      <c r="M463" s="76">
        <f t="shared" si="72"/>
        <v>12</v>
      </c>
      <c r="N463" s="87">
        <f t="shared" si="73"/>
        <v>361</v>
      </c>
      <c r="O463" s="166">
        <f t="shared" si="74"/>
        <v>361</v>
      </c>
      <c r="P463" s="77" t="str">
        <f t="shared" si="70"/>
        <v>ERRO</v>
      </c>
      <c r="Q463" s="77">
        <f t="shared" si="75"/>
        <v>0</v>
      </c>
      <c r="R463" s="77">
        <f t="shared" si="76"/>
        <v>0</v>
      </c>
      <c r="S463" s="77">
        <f t="shared" si="77"/>
        <v>0</v>
      </c>
      <c r="T463" s="75" t="str">
        <f t="shared" si="78"/>
        <v>SIM</v>
      </c>
      <c r="V463" s="73">
        <f t="shared" si="79"/>
        <v>0</v>
      </c>
      <c r="AA463" s="84" t="s">
        <v>3474</v>
      </c>
      <c r="AB463" s="84" t="s">
        <v>4425</v>
      </c>
      <c r="AC463" s="84">
        <v>5203962</v>
      </c>
    </row>
    <row r="464" spans="1:29">
      <c r="A464" s="83" t="str">
        <f>ID_CONTROLES!$B$2</f>
        <v>RS</v>
      </c>
      <c r="B464" s="168" t="str">
        <f>ID_CONTROLES!$C$2</f>
        <v>2°</v>
      </c>
      <c r="C464" s="172" t="str">
        <f>HLOOKUP(A464,Municipios!925:926,2,FALSE)</f>
        <v>Triunfo</v>
      </c>
      <c r="D464" s="170"/>
      <c r="E464" s="80">
        <v>138</v>
      </c>
      <c r="F464" s="80">
        <v>3534</v>
      </c>
      <c r="G464" s="80">
        <v>10</v>
      </c>
      <c r="H464" s="179">
        <v>623</v>
      </c>
      <c r="I464" s="80">
        <v>0</v>
      </c>
      <c r="J464" s="178">
        <f t="shared" si="71"/>
        <v>623</v>
      </c>
      <c r="K464" s="79">
        <v>0</v>
      </c>
      <c r="L464" s="79">
        <v>0</v>
      </c>
      <c r="M464" s="76">
        <f t="shared" si="72"/>
        <v>0</v>
      </c>
      <c r="N464" s="87">
        <f t="shared" si="73"/>
        <v>623</v>
      </c>
      <c r="O464" s="166">
        <f t="shared" si="74"/>
        <v>623</v>
      </c>
      <c r="P464" s="77" t="str">
        <f t="shared" si="70"/>
        <v>ERRO</v>
      </c>
      <c r="Q464" s="77">
        <f t="shared" si="75"/>
        <v>0</v>
      </c>
      <c r="R464" s="77">
        <f t="shared" si="76"/>
        <v>0</v>
      </c>
      <c r="S464" s="77">
        <f t="shared" si="77"/>
        <v>0</v>
      </c>
      <c r="T464" s="75" t="str">
        <f t="shared" si="78"/>
        <v>SIM</v>
      </c>
      <c r="V464" s="73">
        <f t="shared" si="79"/>
        <v>0</v>
      </c>
      <c r="AA464" s="84" t="s">
        <v>3474</v>
      </c>
      <c r="AB464" s="84" t="s">
        <v>4469</v>
      </c>
      <c r="AC464" s="84">
        <v>5204102</v>
      </c>
    </row>
    <row r="465" spans="1:29">
      <c r="A465" s="83" t="str">
        <f>ID_CONTROLES!$B$2</f>
        <v>RS</v>
      </c>
      <c r="B465" s="168" t="str">
        <f>ID_CONTROLES!$C$2</f>
        <v>2°</v>
      </c>
      <c r="C465" s="172" t="str">
        <f>HLOOKUP(A465,Municipios!927:928,2,FALSE)</f>
        <v>Tucunduva</v>
      </c>
      <c r="D465" s="170"/>
      <c r="E465" s="80">
        <v>46</v>
      </c>
      <c r="F465" s="80">
        <v>1147</v>
      </c>
      <c r="G465" s="80">
        <v>0</v>
      </c>
      <c r="H465" s="179">
        <v>92</v>
      </c>
      <c r="I465" s="78">
        <v>0</v>
      </c>
      <c r="J465" s="178">
        <f t="shared" si="71"/>
        <v>92</v>
      </c>
      <c r="K465" s="79">
        <v>0</v>
      </c>
      <c r="L465" s="79">
        <v>0</v>
      </c>
      <c r="M465" s="76">
        <f t="shared" si="72"/>
        <v>0</v>
      </c>
      <c r="N465" s="87">
        <f t="shared" si="73"/>
        <v>92</v>
      </c>
      <c r="O465" s="166">
        <f t="shared" si="74"/>
        <v>92</v>
      </c>
      <c r="P465" s="77" t="str">
        <f t="shared" si="70"/>
        <v>ERRO</v>
      </c>
      <c r="Q465" s="77">
        <f t="shared" si="75"/>
        <v>0</v>
      </c>
      <c r="R465" s="77">
        <f t="shared" si="76"/>
        <v>0</v>
      </c>
      <c r="S465" s="77">
        <f t="shared" si="77"/>
        <v>0</v>
      </c>
      <c r="T465" s="75" t="str">
        <f t="shared" si="78"/>
        <v>SIM</v>
      </c>
      <c r="V465" s="73">
        <f t="shared" si="79"/>
        <v>0</v>
      </c>
      <c r="AA465" s="84" t="s">
        <v>3474</v>
      </c>
      <c r="AB465" s="84" t="s">
        <v>4514</v>
      </c>
      <c r="AC465" s="84">
        <v>5204250</v>
      </c>
    </row>
    <row r="466" spans="1:29">
      <c r="A466" s="83" t="str">
        <f>ID_CONTROLES!$B$2</f>
        <v>RS</v>
      </c>
      <c r="B466" s="168" t="str">
        <f>ID_CONTROLES!$C$2</f>
        <v>2°</v>
      </c>
      <c r="C466" s="172" t="str">
        <f>HLOOKUP(A466,Municipios!929:930,2,FALSE)</f>
        <v>Tunas</v>
      </c>
      <c r="D466" s="170"/>
      <c r="E466" s="80">
        <v>11</v>
      </c>
      <c r="F466" s="80">
        <v>293</v>
      </c>
      <c r="G466" s="80">
        <v>0</v>
      </c>
      <c r="H466" s="179">
        <v>62</v>
      </c>
      <c r="I466" s="78">
        <v>0</v>
      </c>
      <c r="J466" s="178">
        <f t="shared" si="71"/>
        <v>62</v>
      </c>
      <c r="K466" s="79">
        <v>0</v>
      </c>
      <c r="L466" s="79">
        <v>0</v>
      </c>
      <c r="M466" s="76">
        <f t="shared" si="72"/>
        <v>0</v>
      </c>
      <c r="N466" s="87">
        <f t="shared" si="73"/>
        <v>62</v>
      </c>
      <c r="O466" s="166">
        <f t="shared" si="74"/>
        <v>62</v>
      </c>
      <c r="P466" s="77" t="str">
        <f t="shared" si="70"/>
        <v>ERRO</v>
      </c>
      <c r="Q466" s="77">
        <f t="shared" si="75"/>
        <v>0</v>
      </c>
      <c r="R466" s="77">
        <f t="shared" si="76"/>
        <v>0</v>
      </c>
      <c r="S466" s="77">
        <f t="shared" si="77"/>
        <v>0</v>
      </c>
      <c r="T466" s="75" t="str">
        <f t="shared" si="78"/>
        <v>SIM</v>
      </c>
      <c r="V466" s="73">
        <f t="shared" si="79"/>
        <v>0</v>
      </c>
      <c r="AA466" s="84" t="s">
        <v>3474</v>
      </c>
      <c r="AB466" s="84" t="s">
        <v>4560</v>
      </c>
      <c r="AC466" s="84">
        <v>5204409</v>
      </c>
    </row>
    <row r="467" spans="1:29">
      <c r="A467" s="83" t="str">
        <f>ID_CONTROLES!$B$2</f>
        <v>RS</v>
      </c>
      <c r="B467" s="168" t="str">
        <f>ID_CONTROLES!$C$2</f>
        <v>2°</v>
      </c>
      <c r="C467" s="172" t="str">
        <f>HLOOKUP(A467,Municipios!931:932,2,FALSE)</f>
        <v>Tupanci do Sul</v>
      </c>
      <c r="D467" s="170"/>
      <c r="E467" s="80">
        <v>24</v>
      </c>
      <c r="F467" s="80">
        <v>783</v>
      </c>
      <c r="G467" s="80">
        <v>0</v>
      </c>
      <c r="H467" s="179">
        <v>103</v>
      </c>
      <c r="I467" s="78">
        <v>0</v>
      </c>
      <c r="J467" s="178">
        <f t="shared" si="71"/>
        <v>103</v>
      </c>
      <c r="K467" s="79">
        <v>0</v>
      </c>
      <c r="L467" s="79">
        <v>0</v>
      </c>
      <c r="M467" s="76">
        <f t="shared" si="72"/>
        <v>0</v>
      </c>
      <c r="N467" s="87">
        <f t="shared" si="73"/>
        <v>103</v>
      </c>
      <c r="O467" s="166">
        <f t="shared" si="74"/>
        <v>103</v>
      </c>
      <c r="P467" s="77" t="str">
        <f t="shared" si="70"/>
        <v>ERRO</v>
      </c>
      <c r="Q467" s="77">
        <f t="shared" si="75"/>
        <v>0</v>
      </c>
      <c r="R467" s="77">
        <f t="shared" si="76"/>
        <v>0</v>
      </c>
      <c r="S467" s="77">
        <f t="shared" si="77"/>
        <v>0</v>
      </c>
      <c r="T467" s="75" t="str">
        <f t="shared" si="78"/>
        <v>SIM</v>
      </c>
      <c r="V467" s="73">
        <f t="shared" si="79"/>
        <v>0</v>
      </c>
      <c r="AA467" s="84" t="s">
        <v>3474</v>
      </c>
      <c r="AB467" s="84" t="s">
        <v>4605</v>
      </c>
      <c r="AC467" s="84">
        <v>5204557</v>
      </c>
    </row>
    <row r="468" spans="1:29">
      <c r="A468" s="83" t="str">
        <f>ID_CONTROLES!$B$2</f>
        <v>RS</v>
      </c>
      <c r="B468" s="168" t="str">
        <f>ID_CONTROLES!$C$2</f>
        <v>2°</v>
      </c>
      <c r="C468" s="172" t="str">
        <f>HLOOKUP(A468,Municipios!933:934,2,FALSE)</f>
        <v>Tupanciretã</v>
      </c>
      <c r="D468" s="170"/>
      <c r="E468" s="80">
        <v>139</v>
      </c>
      <c r="F468" s="80">
        <v>6208</v>
      </c>
      <c r="G468" s="80">
        <v>39</v>
      </c>
      <c r="H468" s="179">
        <v>1304</v>
      </c>
      <c r="I468" s="80">
        <v>29</v>
      </c>
      <c r="J468" s="178">
        <f t="shared" si="71"/>
        <v>1333</v>
      </c>
      <c r="K468" s="79">
        <v>9</v>
      </c>
      <c r="L468" s="79">
        <v>0</v>
      </c>
      <c r="M468" s="76">
        <f t="shared" si="72"/>
        <v>9</v>
      </c>
      <c r="N468" s="87">
        <f t="shared" si="73"/>
        <v>1342</v>
      </c>
      <c r="O468" s="166">
        <f t="shared" si="74"/>
        <v>1342</v>
      </c>
      <c r="P468" s="77" t="str">
        <f t="shared" si="70"/>
        <v>ERRO</v>
      </c>
      <c r="Q468" s="77">
        <f t="shared" si="75"/>
        <v>0</v>
      </c>
      <c r="R468" s="77">
        <f t="shared" si="76"/>
        <v>0</v>
      </c>
      <c r="S468" s="77">
        <f t="shared" si="77"/>
        <v>0</v>
      </c>
      <c r="T468" s="75" t="str">
        <f t="shared" si="78"/>
        <v>SIM</v>
      </c>
      <c r="V468" s="73">
        <f t="shared" si="79"/>
        <v>0</v>
      </c>
      <c r="AA468" s="84" t="s">
        <v>3474</v>
      </c>
      <c r="AB468" s="84" t="s">
        <v>4649</v>
      </c>
      <c r="AC468" s="84">
        <v>5204656</v>
      </c>
    </row>
    <row r="469" spans="1:29">
      <c r="A469" s="83" t="str">
        <f>ID_CONTROLES!$B$2</f>
        <v>RS</v>
      </c>
      <c r="B469" s="168" t="str">
        <f>ID_CONTROLES!$C$2</f>
        <v>2°</v>
      </c>
      <c r="C469" s="172" t="str">
        <f>HLOOKUP(A469,Municipios!935:936,2,FALSE)</f>
        <v>Tupandi</v>
      </c>
      <c r="D469" s="170"/>
      <c r="E469" s="80">
        <v>64</v>
      </c>
      <c r="F469" s="80">
        <v>780</v>
      </c>
      <c r="G469" s="80">
        <v>0</v>
      </c>
      <c r="H469" s="179">
        <v>196</v>
      </c>
      <c r="I469" s="78">
        <v>0</v>
      </c>
      <c r="J469" s="178">
        <f t="shared" si="71"/>
        <v>196</v>
      </c>
      <c r="K469" s="79">
        <v>0</v>
      </c>
      <c r="L469" s="79">
        <v>0</v>
      </c>
      <c r="M469" s="76">
        <f t="shared" si="72"/>
        <v>0</v>
      </c>
      <c r="N469" s="87">
        <f t="shared" si="73"/>
        <v>196</v>
      </c>
      <c r="O469" s="166">
        <f t="shared" si="74"/>
        <v>196</v>
      </c>
      <c r="P469" s="77" t="str">
        <f t="shared" si="70"/>
        <v>ERRO</v>
      </c>
      <c r="Q469" s="77">
        <f t="shared" si="75"/>
        <v>0</v>
      </c>
      <c r="R469" s="77">
        <f t="shared" si="76"/>
        <v>0</v>
      </c>
      <c r="S469" s="77">
        <f t="shared" si="77"/>
        <v>0</v>
      </c>
      <c r="T469" s="75" t="str">
        <f t="shared" si="78"/>
        <v>SIM</v>
      </c>
      <c r="V469" s="73">
        <f t="shared" si="79"/>
        <v>0</v>
      </c>
      <c r="AA469" s="84" t="s">
        <v>3474</v>
      </c>
      <c r="AB469" s="84" t="s">
        <v>4693</v>
      </c>
      <c r="AC469" s="84">
        <v>5204805</v>
      </c>
    </row>
    <row r="470" spans="1:29">
      <c r="A470" s="83" t="str">
        <f>ID_CONTROLES!$B$2</f>
        <v>RS</v>
      </c>
      <c r="B470" s="168" t="str">
        <f>ID_CONTROLES!$C$2</f>
        <v>2°</v>
      </c>
      <c r="C470" s="172" t="str">
        <f>HLOOKUP(A470,Municipios!937:938,2,FALSE)</f>
        <v>Tuparendi</v>
      </c>
      <c r="D470" s="170"/>
      <c r="E470" s="80">
        <v>206</v>
      </c>
      <c r="F470" s="80">
        <v>3307</v>
      </c>
      <c r="G470" s="80">
        <v>0</v>
      </c>
      <c r="H470" s="179">
        <v>641</v>
      </c>
      <c r="I470" s="78">
        <v>0</v>
      </c>
      <c r="J470" s="178">
        <f t="shared" si="71"/>
        <v>641</v>
      </c>
      <c r="K470" s="79">
        <v>0</v>
      </c>
      <c r="L470" s="79">
        <v>0</v>
      </c>
      <c r="M470" s="76">
        <f t="shared" si="72"/>
        <v>0</v>
      </c>
      <c r="N470" s="87">
        <f t="shared" si="73"/>
        <v>641</v>
      </c>
      <c r="O470" s="166">
        <f t="shared" si="74"/>
        <v>641</v>
      </c>
      <c r="P470" s="77" t="str">
        <f t="shared" si="70"/>
        <v>ERRO</v>
      </c>
      <c r="Q470" s="77">
        <f t="shared" si="75"/>
        <v>0</v>
      </c>
      <c r="R470" s="77">
        <f t="shared" si="76"/>
        <v>0</v>
      </c>
      <c r="S470" s="77">
        <f t="shared" si="77"/>
        <v>0</v>
      </c>
      <c r="T470" s="75" t="str">
        <f t="shared" si="78"/>
        <v>SIM</v>
      </c>
      <c r="V470" s="73">
        <f t="shared" si="79"/>
        <v>0</v>
      </c>
      <c r="AA470" s="84" t="s">
        <v>3474</v>
      </c>
      <c r="AB470" s="84" t="s">
        <v>4737</v>
      </c>
      <c r="AC470" s="84">
        <v>5204904</v>
      </c>
    </row>
    <row r="471" spans="1:29">
      <c r="A471" s="83" t="str">
        <f>ID_CONTROLES!$B$2</f>
        <v>RS</v>
      </c>
      <c r="B471" s="168" t="str">
        <f>ID_CONTROLES!$C$2</f>
        <v>2°</v>
      </c>
      <c r="C471" s="172" t="str">
        <f>HLOOKUP(A471,Municipios!939:940,2,FALSE)</f>
        <v>Turuçu</v>
      </c>
      <c r="D471" s="170"/>
      <c r="E471" s="80">
        <v>55</v>
      </c>
      <c r="F471" s="80">
        <v>1800</v>
      </c>
      <c r="G471" s="80">
        <v>0</v>
      </c>
      <c r="H471" s="179">
        <v>233</v>
      </c>
      <c r="I471" s="78">
        <v>0</v>
      </c>
      <c r="J471" s="178">
        <f t="shared" si="71"/>
        <v>233</v>
      </c>
      <c r="K471" s="78">
        <v>4</v>
      </c>
      <c r="L471" s="79">
        <v>18</v>
      </c>
      <c r="M471" s="76">
        <f t="shared" si="72"/>
        <v>22</v>
      </c>
      <c r="N471" s="87">
        <f t="shared" si="73"/>
        <v>237</v>
      </c>
      <c r="O471" s="166">
        <f t="shared" si="74"/>
        <v>255</v>
      </c>
      <c r="P471" s="77" t="str">
        <f t="shared" si="70"/>
        <v>ERRO</v>
      </c>
      <c r="Q471" s="77">
        <f t="shared" si="75"/>
        <v>0</v>
      </c>
      <c r="R471" s="77">
        <f t="shared" si="76"/>
        <v>0</v>
      </c>
      <c r="S471" s="77">
        <f t="shared" si="77"/>
        <v>0</v>
      </c>
      <c r="T471" s="75" t="str">
        <f t="shared" si="78"/>
        <v>SIM</v>
      </c>
      <c r="V471" s="73">
        <f t="shared" si="79"/>
        <v>0</v>
      </c>
      <c r="AA471" s="84" t="s">
        <v>3474</v>
      </c>
      <c r="AB471" s="84" t="s">
        <v>4780</v>
      </c>
      <c r="AC471" s="84">
        <v>5205000</v>
      </c>
    </row>
    <row r="472" spans="1:29">
      <c r="A472" s="83" t="str">
        <f>ID_CONTROLES!$B$2</f>
        <v>RS</v>
      </c>
      <c r="B472" s="168" t="str">
        <f>ID_CONTROLES!$C$2</f>
        <v>2°</v>
      </c>
      <c r="C472" s="172" t="str">
        <f>HLOOKUP(A472,Municipios!941:942,2,FALSE)</f>
        <v>Ubiretama</v>
      </c>
      <c r="D472" s="170"/>
      <c r="E472" s="80">
        <v>165</v>
      </c>
      <c r="F472" s="80">
        <v>1297</v>
      </c>
      <c r="G472" s="80">
        <v>0</v>
      </c>
      <c r="H472" s="179">
        <v>518</v>
      </c>
      <c r="I472" s="78">
        <v>0</v>
      </c>
      <c r="J472" s="178">
        <f t="shared" si="71"/>
        <v>518</v>
      </c>
      <c r="K472" s="79">
        <v>0</v>
      </c>
      <c r="L472" s="79">
        <v>0</v>
      </c>
      <c r="M472" s="76">
        <f t="shared" si="72"/>
        <v>0</v>
      </c>
      <c r="N472" s="87">
        <f t="shared" si="73"/>
        <v>518</v>
      </c>
      <c r="O472" s="166">
        <f t="shared" si="74"/>
        <v>518</v>
      </c>
      <c r="P472" s="77" t="str">
        <f t="shared" si="70"/>
        <v>ERRO</v>
      </c>
      <c r="Q472" s="77">
        <f t="shared" si="75"/>
        <v>0</v>
      </c>
      <c r="R472" s="77">
        <f t="shared" si="76"/>
        <v>0</v>
      </c>
      <c r="S472" s="77">
        <f t="shared" si="77"/>
        <v>0</v>
      </c>
      <c r="T472" s="75" t="str">
        <f t="shared" si="78"/>
        <v>SIM</v>
      </c>
      <c r="V472" s="73">
        <f t="shared" si="79"/>
        <v>0</v>
      </c>
      <c r="AA472" s="84" t="s">
        <v>3474</v>
      </c>
      <c r="AB472" s="84" t="s">
        <v>4824</v>
      </c>
      <c r="AC472" s="84">
        <v>5205109</v>
      </c>
    </row>
    <row r="473" spans="1:29">
      <c r="A473" s="83" t="str">
        <f>ID_CONTROLES!$B$2</f>
        <v>RS</v>
      </c>
      <c r="B473" s="168" t="str">
        <f>ID_CONTROLES!$C$2</f>
        <v>2°</v>
      </c>
      <c r="C473" s="172" t="str">
        <f>HLOOKUP(A473,Municipios!943:944,2,FALSE)</f>
        <v>União da Serra</v>
      </c>
      <c r="D473" s="170"/>
      <c r="E473" s="80">
        <v>39</v>
      </c>
      <c r="F473" s="80">
        <v>785</v>
      </c>
      <c r="G473" s="80">
        <v>0</v>
      </c>
      <c r="H473" s="179">
        <v>151</v>
      </c>
      <c r="I473" s="78">
        <v>0</v>
      </c>
      <c r="J473" s="178">
        <f t="shared" si="71"/>
        <v>151</v>
      </c>
      <c r="K473" s="79">
        <v>4</v>
      </c>
      <c r="L473" s="79">
        <v>0</v>
      </c>
      <c r="M473" s="76">
        <f t="shared" si="72"/>
        <v>4</v>
      </c>
      <c r="N473" s="87">
        <f t="shared" si="73"/>
        <v>155</v>
      </c>
      <c r="O473" s="166">
        <f t="shared" si="74"/>
        <v>155</v>
      </c>
      <c r="P473" s="77" t="str">
        <f t="shared" si="70"/>
        <v>ERRO</v>
      </c>
      <c r="Q473" s="77">
        <f t="shared" si="75"/>
        <v>0</v>
      </c>
      <c r="R473" s="77">
        <f t="shared" si="76"/>
        <v>0</v>
      </c>
      <c r="S473" s="77">
        <f t="shared" si="77"/>
        <v>0</v>
      </c>
      <c r="T473" s="75" t="str">
        <f t="shared" si="78"/>
        <v>SIM</v>
      </c>
      <c r="V473" s="73">
        <f t="shared" si="79"/>
        <v>0</v>
      </c>
      <c r="AA473" s="84" t="s">
        <v>3474</v>
      </c>
      <c r="AB473" s="84" t="s">
        <v>4865</v>
      </c>
      <c r="AC473" s="84">
        <v>5205307</v>
      </c>
    </row>
    <row r="474" spans="1:29">
      <c r="A474" s="83" t="str">
        <f>ID_CONTROLES!$B$2</f>
        <v>RS</v>
      </c>
      <c r="B474" s="168" t="str">
        <f>ID_CONTROLES!$C$2</f>
        <v>2°</v>
      </c>
      <c r="C474" s="172" t="str">
        <f>HLOOKUP(A474,Municipios!945:946,2,FALSE)</f>
        <v>Unistalda</v>
      </c>
      <c r="D474" s="170"/>
      <c r="E474" s="80">
        <v>4</v>
      </c>
      <c r="F474" s="80">
        <v>6987</v>
      </c>
      <c r="G474" s="80">
        <v>2</v>
      </c>
      <c r="H474" s="179">
        <v>10</v>
      </c>
      <c r="I474" s="78">
        <v>0</v>
      </c>
      <c r="J474" s="178">
        <f t="shared" si="71"/>
        <v>10</v>
      </c>
      <c r="K474" s="79">
        <v>0</v>
      </c>
      <c r="L474" s="79">
        <v>0</v>
      </c>
      <c r="M474" s="76">
        <f t="shared" si="72"/>
        <v>0</v>
      </c>
      <c r="N474" s="87">
        <f t="shared" si="73"/>
        <v>10</v>
      </c>
      <c r="O474" s="166">
        <f t="shared" si="74"/>
        <v>10</v>
      </c>
      <c r="P474" s="77" t="str">
        <f t="shared" si="70"/>
        <v>ERRO</v>
      </c>
      <c r="Q474" s="77">
        <f t="shared" si="75"/>
        <v>0</v>
      </c>
      <c r="R474" s="77">
        <f t="shared" si="76"/>
        <v>0</v>
      </c>
      <c r="S474" s="77">
        <f t="shared" si="77"/>
        <v>0</v>
      </c>
      <c r="T474" s="75" t="str">
        <f t="shared" si="78"/>
        <v>SIM</v>
      </c>
      <c r="V474" s="73">
        <f t="shared" si="79"/>
        <v>0</v>
      </c>
      <c r="AA474" s="84" t="s">
        <v>3474</v>
      </c>
      <c r="AB474" s="84" t="s">
        <v>4907</v>
      </c>
      <c r="AC474" s="84">
        <v>5205455</v>
      </c>
    </row>
    <row r="475" spans="1:29">
      <c r="A475" s="83" t="str">
        <f>ID_CONTROLES!$B$2</f>
        <v>RS</v>
      </c>
      <c r="B475" s="168" t="str">
        <f>ID_CONTROLES!$C$2</f>
        <v>2°</v>
      </c>
      <c r="C475" s="172" t="str">
        <f>HLOOKUP(A475,Municipios!947:948,2,FALSE)</f>
        <v>Uruguaiana</v>
      </c>
      <c r="D475" s="170"/>
      <c r="E475" s="80">
        <v>90</v>
      </c>
      <c r="F475" s="80">
        <v>29742</v>
      </c>
      <c r="G475" s="80">
        <v>284</v>
      </c>
      <c r="H475" s="179">
        <v>2461</v>
      </c>
      <c r="I475" s="80">
        <v>19</v>
      </c>
      <c r="J475" s="178">
        <f t="shared" si="71"/>
        <v>2480</v>
      </c>
      <c r="K475" s="79">
        <v>2</v>
      </c>
      <c r="L475" s="79">
        <v>72</v>
      </c>
      <c r="M475" s="76">
        <f t="shared" si="72"/>
        <v>74</v>
      </c>
      <c r="N475" s="87">
        <f t="shared" si="73"/>
        <v>2482</v>
      </c>
      <c r="O475" s="166">
        <f t="shared" si="74"/>
        <v>2554</v>
      </c>
      <c r="P475" s="77" t="str">
        <f t="shared" si="70"/>
        <v>ERRO</v>
      </c>
      <c r="Q475" s="77">
        <f t="shared" si="75"/>
        <v>0</v>
      </c>
      <c r="R475" s="77">
        <f t="shared" si="76"/>
        <v>0</v>
      </c>
      <c r="S475" s="77">
        <f t="shared" si="77"/>
        <v>0</v>
      </c>
      <c r="T475" s="75" t="str">
        <f t="shared" si="78"/>
        <v>SIM</v>
      </c>
      <c r="V475" s="73">
        <f t="shared" si="79"/>
        <v>0</v>
      </c>
      <c r="AA475" s="84" t="s">
        <v>3474</v>
      </c>
      <c r="AB475" s="84" t="s">
        <v>4949</v>
      </c>
      <c r="AC475" s="84">
        <v>5205497</v>
      </c>
    </row>
    <row r="476" spans="1:29">
      <c r="A476" s="83" t="str">
        <f>ID_CONTROLES!$B$2</f>
        <v>RS</v>
      </c>
      <c r="B476" s="168" t="str">
        <f>ID_CONTROLES!$C$2</f>
        <v>2°</v>
      </c>
      <c r="C476" s="172" t="str">
        <f>HLOOKUP(A476,Municipios!949:950,2,FALSE)</f>
        <v>Vacaria</v>
      </c>
      <c r="D476" s="170"/>
      <c r="E476" s="80">
        <v>33</v>
      </c>
      <c r="F476" s="80">
        <v>4770</v>
      </c>
      <c r="G476" s="80">
        <v>4</v>
      </c>
      <c r="H476" s="179">
        <v>905</v>
      </c>
      <c r="I476" s="78">
        <v>0</v>
      </c>
      <c r="J476" s="178">
        <f t="shared" si="71"/>
        <v>905</v>
      </c>
      <c r="K476" s="79">
        <v>1</v>
      </c>
      <c r="L476" s="79">
        <v>1</v>
      </c>
      <c r="M476" s="76">
        <f t="shared" si="72"/>
        <v>2</v>
      </c>
      <c r="N476" s="87">
        <f t="shared" si="73"/>
        <v>906</v>
      </c>
      <c r="O476" s="166">
        <f t="shared" si="74"/>
        <v>907</v>
      </c>
      <c r="P476" s="77" t="str">
        <f t="shared" si="70"/>
        <v>ERRO</v>
      </c>
      <c r="Q476" s="77">
        <f t="shared" si="75"/>
        <v>0</v>
      </c>
      <c r="R476" s="77">
        <f t="shared" si="76"/>
        <v>0</v>
      </c>
      <c r="S476" s="77">
        <f t="shared" si="77"/>
        <v>0</v>
      </c>
      <c r="T476" s="75" t="str">
        <f t="shared" si="78"/>
        <v>SIM</v>
      </c>
      <c r="V476" s="73">
        <f t="shared" si="79"/>
        <v>0</v>
      </c>
      <c r="AA476" s="84" t="s">
        <v>3474</v>
      </c>
      <c r="AB476" s="84" t="s">
        <v>4988</v>
      </c>
      <c r="AC476" s="84">
        <v>5205521</v>
      </c>
    </row>
    <row r="477" spans="1:29">
      <c r="A477" s="83" t="str">
        <f>ID_CONTROLES!$B$2</f>
        <v>RS</v>
      </c>
      <c r="B477" s="168" t="str">
        <f>ID_CONTROLES!$C$2</f>
        <v>2°</v>
      </c>
      <c r="C477" s="172" t="str">
        <f>HLOOKUP(A477,Municipios!951:952,2,FALSE)</f>
        <v>Vale do Sol</v>
      </c>
      <c r="D477" s="170"/>
      <c r="E477" s="80">
        <v>31</v>
      </c>
      <c r="F477" s="80">
        <v>623</v>
      </c>
      <c r="G477" s="80">
        <v>0</v>
      </c>
      <c r="H477" s="179">
        <v>70</v>
      </c>
      <c r="I477" s="78">
        <v>0</v>
      </c>
      <c r="J477" s="178">
        <f t="shared" si="71"/>
        <v>70</v>
      </c>
      <c r="K477" s="79">
        <v>1</v>
      </c>
      <c r="L477" s="79">
        <v>0</v>
      </c>
      <c r="M477" s="76">
        <f t="shared" si="72"/>
        <v>1</v>
      </c>
      <c r="N477" s="87">
        <f t="shared" si="73"/>
        <v>71</v>
      </c>
      <c r="O477" s="166">
        <f t="shared" si="74"/>
        <v>71</v>
      </c>
      <c r="P477" s="77" t="str">
        <f t="shared" si="70"/>
        <v>ERRO</v>
      </c>
      <c r="Q477" s="77">
        <f t="shared" si="75"/>
        <v>0</v>
      </c>
      <c r="R477" s="77">
        <f t="shared" si="76"/>
        <v>0</v>
      </c>
      <c r="S477" s="77">
        <f t="shared" si="77"/>
        <v>0</v>
      </c>
      <c r="T477" s="75" t="str">
        <f t="shared" si="78"/>
        <v>SIM</v>
      </c>
      <c r="V477" s="73">
        <f t="shared" si="79"/>
        <v>0</v>
      </c>
      <c r="AA477" s="84" t="s">
        <v>3474</v>
      </c>
      <c r="AB477" s="84" t="s">
        <v>5029</v>
      </c>
      <c r="AC477" s="84">
        <v>5205802</v>
      </c>
    </row>
    <row r="478" spans="1:29">
      <c r="A478" s="83" t="str">
        <f>ID_CONTROLES!$B$2</f>
        <v>RS</v>
      </c>
      <c r="B478" s="168" t="str">
        <f>ID_CONTROLES!$C$2</f>
        <v>2°</v>
      </c>
      <c r="C478" s="172" t="str">
        <f>HLOOKUP(A478,Municipios!953:954,2,FALSE)</f>
        <v>Vale Real</v>
      </c>
      <c r="D478" s="170"/>
      <c r="E478" s="80">
        <v>9</v>
      </c>
      <c r="F478" s="80">
        <v>89</v>
      </c>
      <c r="G478" s="80">
        <v>0</v>
      </c>
      <c r="H478" s="179">
        <v>11</v>
      </c>
      <c r="I478" s="78">
        <v>0</v>
      </c>
      <c r="J478" s="178">
        <f t="shared" si="71"/>
        <v>11</v>
      </c>
      <c r="K478" s="79">
        <v>0</v>
      </c>
      <c r="L478" s="79">
        <v>0</v>
      </c>
      <c r="M478" s="76">
        <f t="shared" si="72"/>
        <v>0</v>
      </c>
      <c r="N478" s="87">
        <f t="shared" si="73"/>
        <v>11</v>
      </c>
      <c r="O478" s="166">
        <f t="shared" si="74"/>
        <v>11</v>
      </c>
      <c r="P478" s="77" t="str">
        <f t="shared" si="70"/>
        <v>ERRO</v>
      </c>
      <c r="Q478" s="77">
        <f t="shared" si="75"/>
        <v>0</v>
      </c>
      <c r="R478" s="77">
        <f t="shared" si="76"/>
        <v>0</v>
      </c>
      <c r="S478" s="77">
        <f t="shared" si="77"/>
        <v>0</v>
      </c>
      <c r="T478" s="75" t="str">
        <f t="shared" si="78"/>
        <v>SIM</v>
      </c>
      <c r="V478" s="73">
        <f t="shared" si="79"/>
        <v>0</v>
      </c>
      <c r="AA478" s="84" t="s">
        <v>3474</v>
      </c>
      <c r="AB478" s="84" t="s">
        <v>5070</v>
      </c>
      <c r="AC478" s="84">
        <v>5206206</v>
      </c>
    </row>
    <row r="479" spans="1:29">
      <c r="A479" s="83" t="str">
        <f>ID_CONTROLES!$B$2</f>
        <v>RS</v>
      </c>
      <c r="B479" s="168" t="str">
        <f>ID_CONTROLES!$C$2</f>
        <v>2°</v>
      </c>
      <c r="C479" s="172" t="str">
        <f>HLOOKUP(A479,Municipios!955:956,2,FALSE)</f>
        <v>Vale Verde</v>
      </c>
      <c r="D479" s="170"/>
      <c r="E479" s="80">
        <v>33</v>
      </c>
      <c r="F479" s="80">
        <v>1818</v>
      </c>
      <c r="G479" s="80">
        <v>18</v>
      </c>
      <c r="H479" s="179">
        <v>161</v>
      </c>
      <c r="I479" s="78">
        <v>6</v>
      </c>
      <c r="J479" s="178">
        <f t="shared" si="71"/>
        <v>167</v>
      </c>
      <c r="K479" s="79">
        <v>0</v>
      </c>
      <c r="L479" s="79">
        <v>0</v>
      </c>
      <c r="M479" s="76">
        <f t="shared" si="72"/>
        <v>0</v>
      </c>
      <c r="N479" s="87">
        <f t="shared" si="73"/>
        <v>167</v>
      </c>
      <c r="O479" s="166">
        <f t="shared" si="74"/>
        <v>167</v>
      </c>
      <c r="P479" s="77" t="str">
        <f t="shared" si="70"/>
        <v>ERRO</v>
      </c>
      <c r="Q479" s="77">
        <f t="shared" si="75"/>
        <v>0</v>
      </c>
      <c r="R479" s="77">
        <f t="shared" si="76"/>
        <v>0</v>
      </c>
      <c r="S479" s="77">
        <f t="shared" si="77"/>
        <v>0</v>
      </c>
      <c r="T479" s="75" t="str">
        <f t="shared" si="78"/>
        <v>SIM</v>
      </c>
      <c r="V479" s="73">
        <f t="shared" si="79"/>
        <v>0</v>
      </c>
      <c r="AA479" s="84" t="s">
        <v>3474</v>
      </c>
      <c r="AB479" s="84" t="s">
        <v>5111</v>
      </c>
      <c r="AC479" s="84">
        <v>5206404</v>
      </c>
    </row>
    <row r="480" spans="1:29">
      <c r="A480" s="83" t="str">
        <f>ID_CONTROLES!$B$2</f>
        <v>RS</v>
      </c>
      <c r="B480" s="168" t="str">
        <f>ID_CONTROLES!$C$2</f>
        <v>2°</v>
      </c>
      <c r="C480" s="172" t="str">
        <f>HLOOKUP(A480,Municipios!957:958,2,FALSE)</f>
        <v>Vanini</v>
      </c>
      <c r="D480" s="170"/>
      <c r="E480" s="80">
        <v>13</v>
      </c>
      <c r="F480" s="80">
        <v>291</v>
      </c>
      <c r="G480" s="80">
        <v>0</v>
      </c>
      <c r="H480" s="179">
        <v>35</v>
      </c>
      <c r="I480" s="78">
        <v>0</v>
      </c>
      <c r="J480" s="178">
        <f t="shared" si="71"/>
        <v>35</v>
      </c>
      <c r="K480" s="79">
        <v>0</v>
      </c>
      <c r="L480" s="78">
        <v>4</v>
      </c>
      <c r="M480" s="76">
        <f t="shared" si="72"/>
        <v>4</v>
      </c>
      <c r="N480" s="87">
        <f t="shared" si="73"/>
        <v>35</v>
      </c>
      <c r="O480" s="166">
        <f t="shared" si="74"/>
        <v>39</v>
      </c>
      <c r="P480" s="77" t="str">
        <f t="shared" si="70"/>
        <v>ERRO</v>
      </c>
      <c r="Q480" s="77">
        <f t="shared" si="75"/>
        <v>0</v>
      </c>
      <c r="R480" s="77">
        <f t="shared" si="76"/>
        <v>0</v>
      </c>
      <c r="S480" s="77">
        <f t="shared" si="77"/>
        <v>0</v>
      </c>
      <c r="T480" s="75" t="str">
        <f t="shared" si="78"/>
        <v>SIM</v>
      </c>
      <c r="V480" s="73">
        <f t="shared" si="79"/>
        <v>0</v>
      </c>
      <c r="AA480" s="84" t="s">
        <v>3474</v>
      </c>
      <c r="AB480" s="84" t="s">
        <v>5152</v>
      </c>
      <c r="AC480" s="84">
        <v>5206602</v>
      </c>
    </row>
    <row r="481" spans="1:29">
      <c r="A481" s="83" t="str">
        <f>ID_CONTROLES!$B$2</f>
        <v>RS</v>
      </c>
      <c r="B481" s="168" t="str">
        <f>ID_CONTROLES!$C$2</f>
        <v>2°</v>
      </c>
      <c r="C481" s="172" t="str">
        <f>HLOOKUP(A481,Municipios!959:960,2,FALSE)</f>
        <v>Venâncio Aires</v>
      </c>
      <c r="D481" s="170"/>
      <c r="E481" s="80">
        <v>226</v>
      </c>
      <c r="F481" s="80">
        <v>4248</v>
      </c>
      <c r="G481" s="80">
        <v>80</v>
      </c>
      <c r="H481" s="179">
        <v>669</v>
      </c>
      <c r="I481" s="78">
        <v>1</v>
      </c>
      <c r="J481" s="178">
        <f t="shared" si="71"/>
        <v>670</v>
      </c>
      <c r="K481" s="79">
        <v>0</v>
      </c>
      <c r="L481" s="79">
        <v>0</v>
      </c>
      <c r="M481" s="76">
        <f t="shared" si="72"/>
        <v>0</v>
      </c>
      <c r="N481" s="87">
        <f t="shared" si="73"/>
        <v>670</v>
      </c>
      <c r="O481" s="166">
        <f t="shared" si="74"/>
        <v>670</v>
      </c>
      <c r="P481" s="77" t="str">
        <f t="shared" si="70"/>
        <v>ERRO</v>
      </c>
      <c r="Q481" s="77">
        <f t="shared" si="75"/>
        <v>0</v>
      </c>
      <c r="R481" s="77">
        <f t="shared" si="76"/>
        <v>0</v>
      </c>
      <c r="S481" s="77">
        <f t="shared" si="77"/>
        <v>0</v>
      </c>
      <c r="T481" s="75" t="str">
        <f t="shared" si="78"/>
        <v>SIM</v>
      </c>
      <c r="V481" s="73">
        <f t="shared" si="79"/>
        <v>0</v>
      </c>
      <c r="AA481" s="84" t="s">
        <v>3474</v>
      </c>
      <c r="AB481" s="84" t="s">
        <v>5192</v>
      </c>
      <c r="AC481" s="84">
        <v>5206800</v>
      </c>
    </row>
    <row r="482" spans="1:29">
      <c r="A482" s="83" t="str">
        <f>ID_CONTROLES!$B$2</f>
        <v>RS</v>
      </c>
      <c r="B482" s="168" t="str">
        <f>ID_CONTROLES!$C$2</f>
        <v>2°</v>
      </c>
      <c r="C482" s="172" t="str">
        <f>HLOOKUP(A482,Municipios!961:962,2,FALSE)</f>
        <v>Vera Cruz</v>
      </c>
      <c r="D482" s="170"/>
      <c r="E482" s="80">
        <v>63</v>
      </c>
      <c r="F482" s="80">
        <v>1060</v>
      </c>
      <c r="G482" s="80">
        <v>0</v>
      </c>
      <c r="H482" s="179">
        <v>155</v>
      </c>
      <c r="I482" s="78">
        <v>0</v>
      </c>
      <c r="J482" s="178">
        <f t="shared" si="71"/>
        <v>155</v>
      </c>
      <c r="K482" s="79">
        <v>0</v>
      </c>
      <c r="L482" s="79">
        <v>0</v>
      </c>
      <c r="M482" s="76">
        <f t="shared" si="72"/>
        <v>0</v>
      </c>
      <c r="N482" s="87">
        <f t="shared" si="73"/>
        <v>155</v>
      </c>
      <c r="O482" s="166">
        <f t="shared" si="74"/>
        <v>155</v>
      </c>
      <c r="P482" s="77" t="str">
        <f t="shared" si="70"/>
        <v>ERRO</v>
      </c>
      <c r="Q482" s="77">
        <f t="shared" si="75"/>
        <v>0</v>
      </c>
      <c r="R482" s="77">
        <f t="shared" si="76"/>
        <v>0</v>
      </c>
      <c r="S482" s="77">
        <f t="shared" si="77"/>
        <v>0</v>
      </c>
      <c r="T482" s="75" t="str">
        <f t="shared" si="78"/>
        <v>SIM</v>
      </c>
      <c r="V482" s="73">
        <f t="shared" si="79"/>
        <v>0</v>
      </c>
      <c r="AA482" s="84" t="s">
        <v>3474</v>
      </c>
      <c r="AB482" s="84" t="s">
        <v>5229</v>
      </c>
      <c r="AC482" s="84">
        <v>5207105</v>
      </c>
    </row>
    <row r="483" spans="1:29">
      <c r="A483" s="83" t="str">
        <f>ID_CONTROLES!$B$2</f>
        <v>RS</v>
      </c>
      <c r="B483" s="168" t="str">
        <f>ID_CONTROLES!$C$2</f>
        <v>2°</v>
      </c>
      <c r="C483" s="172" t="str">
        <f>HLOOKUP(A483,Municipios!963:964,2,FALSE)</f>
        <v>Veranópolis</v>
      </c>
      <c r="D483" s="170"/>
      <c r="E483" s="80">
        <v>59</v>
      </c>
      <c r="F483" s="80">
        <v>1078</v>
      </c>
      <c r="G483" s="80">
        <v>0</v>
      </c>
      <c r="H483" s="179">
        <v>233</v>
      </c>
      <c r="I483" s="78">
        <v>0</v>
      </c>
      <c r="J483" s="178">
        <f t="shared" si="71"/>
        <v>233</v>
      </c>
      <c r="K483" s="79">
        <v>0</v>
      </c>
      <c r="L483" s="79">
        <v>0</v>
      </c>
      <c r="M483" s="76">
        <f t="shared" si="72"/>
        <v>0</v>
      </c>
      <c r="N483" s="87">
        <f t="shared" si="73"/>
        <v>233</v>
      </c>
      <c r="O483" s="166">
        <f t="shared" si="74"/>
        <v>233</v>
      </c>
      <c r="P483" s="77" t="str">
        <f t="shared" si="70"/>
        <v>ERRO</v>
      </c>
      <c r="Q483" s="77">
        <f t="shared" si="75"/>
        <v>0</v>
      </c>
      <c r="R483" s="77">
        <f t="shared" si="76"/>
        <v>0</v>
      </c>
      <c r="S483" s="77">
        <f t="shared" si="77"/>
        <v>0</v>
      </c>
      <c r="T483" s="75" t="str">
        <f t="shared" si="78"/>
        <v>SIM</v>
      </c>
      <c r="V483" s="73">
        <f t="shared" si="79"/>
        <v>0</v>
      </c>
      <c r="AA483" s="84" t="s">
        <v>3474</v>
      </c>
      <c r="AB483" s="84" t="s">
        <v>5265</v>
      </c>
      <c r="AC483" s="84">
        <v>5207253</v>
      </c>
    </row>
    <row r="484" spans="1:29">
      <c r="A484" s="83" t="str">
        <f>ID_CONTROLES!$B$2</f>
        <v>RS</v>
      </c>
      <c r="B484" s="168" t="str">
        <f>ID_CONTROLES!$C$2</f>
        <v>2°</v>
      </c>
      <c r="C484" s="172" t="str">
        <f>HLOOKUP(A484,Municipios!965:966,2,FALSE)</f>
        <v>Vespasiano Correa</v>
      </c>
      <c r="D484" s="170"/>
      <c r="E484" s="80">
        <v>79</v>
      </c>
      <c r="F484" s="80">
        <v>1483</v>
      </c>
      <c r="G484" s="80">
        <v>0</v>
      </c>
      <c r="H484" s="179">
        <v>190</v>
      </c>
      <c r="I484" s="78">
        <v>0</v>
      </c>
      <c r="J484" s="178">
        <f t="shared" si="71"/>
        <v>190</v>
      </c>
      <c r="K484" s="79">
        <v>32</v>
      </c>
      <c r="L484" s="79">
        <v>0</v>
      </c>
      <c r="M484" s="76">
        <f t="shared" si="72"/>
        <v>32</v>
      </c>
      <c r="N484" s="87">
        <f t="shared" si="73"/>
        <v>222</v>
      </c>
      <c r="O484" s="166">
        <f t="shared" si="74"/>
        <v>222</v>
      </c>
      <c r="P484" s="77" t="str">
        <f t="shared" si="70"/>
        <v>ERRO</v>
      </c>
      <c r="Q484" s="77">
        <f t="shared" si="75"/>
        <v>0</v>
      </c>
      <c r="R484" s="77">
        <f t="shared" si="76"/>
        <v>0</v>
      </c>
      <c r="S484" s="77">
        <f t="shared" si="77"/>
        <v>0</v>
      </c>
      <c r="T484" s="75" t="str">
        <f t="shared" si="78"/>
        <v>SIM</v>
      </c>
      <c r="V484" s="73">
        <f t="shared" si="79"/>
        <v>0</v>
      </c>
      <c r="AA484" s="84" t="s">
        <v>3474</v>
      </c>
      <c r="AB484" s="84" t="s">
        <v>5298</v>
      </c>
      <c r="AC484" s="84">
        <v>5207402</v>
      </c>
    </row>
    <row r="485" spans="1:29">
      <c r="A485" s="83" t="str">
        <f>ID_CONTROLES!$B$2</f>
        <v>RS</v>
      </c>
      <c r="B485" s="168" t="str">
        <f>ID_CONTROLES!$C$2</f>
        <v>2°</v>
      </c>
      <c r="C485" s="172" t="str">
        <f>HLOOKUP(A485,Municipios!967:968,2,FALSE)</f>
        <v>Viadutos</v>
      </c>
      <c r="D485" s="170"/>
      <c r="E485" s="80">
        <v>135</v>
      </c>
      <c r="F485" s="80">
        <v>1444</v>
      </c>
      <c r="G485" s="80">
        <v>0</v>
      </c>
      <c r="H485" s="179">
        <v>396</v>
      </c>
      <c r="I485" s="78">
        <v>0</v>
      </c>
      <c r="J485" s="178">
        <f t="shared" si="71"/>
        <v>396</v>
      </c>
      <c r="K485" s="79">
        <v>0</v>
      </c>
      <c r="L485" s="78">
        <v>3</v>
      </c>
      <c r="M485" s="76">
        <f t="shared" si="72"/>
        <v>3</v>
      </c>
      <c r="N485" s="87">
        <f t="shared" si="73"/>
        <v>396</v>
      </c>
      <c r="O485" s="166">
        <f t="shared" si="74"/>
        <v>399</v>
      </c>
      <c r="P485" s="77" t="str">
        <f t="shared" si="70"/>
        <v>ERRO</v>
      </c>
      <c r="Q485" s="77">
        <f t="shared" si="75"/>
        <v>0</v>
      </c>
      <c r="R485" s="77">
        <f t="shared" si="76"/>
        <v>0</v>
      </c>
      <c r="S485" s="77">
        <f t="shared" si="77"/>
        <v>0</v>
      </c>
      <c r="T485" s="75" t="str">
        <f t="shared" si="78"/>
        <v>SIM</v>
      </c>
      <c r="V485" s="73">
        <f t="shared" si="79"/>
        <v>0</v>
      </c>
      <c r="AA485" s="84" t="s">
        <v>3474</v>
      </c>
      <c r="AB485" s="84" t="s">
        <v>5333</v>
      </c>
      <c r="AC485" s="84">
        <v>5207535</v>
      </c>
    </row>
    <row r="486" spans="1:29">
      <c r="A486" s="83" t="str">
        <f>ID_CONTROLES!$B$2</f>
        <v>RS</v>
      </c>
      <c r="B486" s="168" t="str">
        <f>ID_CONTROLES!$C$2</f>
        <v>2°</v>
      </c>
      <c r="C486" s="172" t="str">
        <f>HLOOKUP(A486,Municipios!969:970,2,FALSE)</f>
        <v>Viamão</v>
      </c>
      <c r="D486" s="170"/>
      <c r="E486" s="80">
        <v>139</v>
      </c>
      <c r="F486" s="80">
        <v>8466</v>
      </c>
      <c r="G486" s="80">
        <v>225</v>
      </c>
      <c r="H486" s="179">
        <v>1245</v>
      </c>
      <c r="I486" s="80">
        <v>97</v>
      </c>
      <c r="J486" s="178">
        <f t="shared" si="71"/>
        <v>1342</v>
      </c>
      <c r="K486" s="78">
        <v>1</v>
      </c>
      <c r="L486" s="79">
        <v>0</v>
      </c>
      <c r="M486" s="76">
        <f t="shared" si="72"/>
        <v>1</v>
      </c>
      <c r="N486" s="87">
        <f t="shared" si="73"/>
        <v>1343</v>
      </c>
      <c r="O486" s="166">
        <f t="shared" si="74"/>
        <v>1343</v>
      </c>
      <c r="P486" s="77" t="str">
        <f t="shared" si="70"/>
        <v>ERRO</v>
      </c>
      <c r="Q486" s="77">
        <f t="shared" si="75"/>
        <v>0</v>
      </c>
      <c r="R486" s="77">
        <f t="shared" si="76"/>
        <v>0</v>
      </c>
      <c r="S486" s="77">
        <f t="shared" si="77"/>
        <v>0</v>
      </c>
      <c r="T486" s="75" t="str">
        <f t="shared" si="78"/>
        <v>SIM</v>
      </c>
      <c r="V486" s="73">
        <f t="shared" si="79"/>
        <v>0</v>
      </c>
      <c r="AA486" s="84" t="s">
        <v>3474</v>
      </c>
      <c r="AB486" s="84" t="s">
        <v>5366</v>
      </c>
      <c r="AC486" s="84">
        <v>5207808</v>
      </c>
    </row>
    <row r="487" spans="1:29">
      <c r="A487" s="83" t="str">
        <f>ID_CONTROLES!$B$2</f>
        <v>RS</v>
      </c>
      <c r="B487" s="168" t="str">
        <f>ID_CONTROLES!$C$2</f>
        <v>2°</v>
      </c>
      <c r="C487" s="172" t="str">
        <f>HLOOKUP(A487,Municipios!971:972,2,FALSE)</f>
        <v>Vicente Dutra</v>
      </c>
      <c r="D487" s="170"/>
      <c r="E487" s="80">
        <v>141</v>
      </c>
      <c r="F487" s="80">
        <v>1542</v>
      </c>
      <c r="G487" s="80">
        <v>0</v>
      </c>
      <c r="H487" s="179">
        <v>442</v>
      </c>
      <c r="I487" s="78">
        <v>0</v>
      </c>
      <c r="J487" s="178">
        <f t="shared" si="71"/>
        <v>442</v>
      </c>
      <c r="K487" s="79">
        <v>0</v>
      </c>
      <c r="L487" s="79">
        <v>2</v>
      </c>
      <c r="M487" s="76">
        <f t="shared" si="72"/>
        <v>2</v>
      </c>
      <c r="N487" s="87">
        <f t="shared" si="73"/>
        <v>442</v>
      </c>
      <c r="O487" s="166">
        <f t="shared" si="74"/>
        <v>444</v>
      </c>
      <c r="P487" s="77" t="str">
        <f t="shared" si="70"/>
        <v>ERRO</v>
      </c>
      <c r="Q487" s="77">
        <f t="shared" si="75"/>
        <v>0</v>
      </c>
      <c r="R487" s="77">
        <f t="shared" si="76"/>
        <v>0</v>
      </c>
      <c r="S487" s="77">
        <f t="shared" si="77"/>
        <v>0</v>
      </c>
      <c r="T487" s="75" t="str">
        <f t="shared" si="78"/>
        <v>SIM</v>
      </c>
      <c r="V487" s="73">
        <f t="shared" si="79"/>
        <v>0</v>
      </c>
      <c r="AA487" s="84" t="s">
        <v>3474</v>
      </c>
      <c r="AB487" s="84" t="s">
        <v>5401</v>
      </c>
      <c r="AC487" s="84">
        <v>5208004</v>
      </c>
    </row>
    <row r="488" spans="1:29">
      <c r="A488" s="83" t="str">
        <f>ID_CONTROLES!$B$2</f>
        <v>RS</v>
      </c>
      <c r="B488" s="168" t="str">
        <f>ID_CONTROLES!$C$2</f>
        <v>2°</v>
      </c>
      <c r="C488" s="172" t="str">
        <f>HLOOKUP(A488,Municipios!973:974,2,FALSE)</f>
        <v>Victor Graeff</v>
      </c>
      <c r="D488" s="170"/>
      <c r="E488" s="80">
        <v>62</v>
      </c>
      <c r="F488" s="80">
        <v>869</v>
      </c>
      <c r="G488" s="80">
        <v>0</v>
      </c>
      <c r="H488" s="179">
        <v>239</v>
      </c>
      <c r="I488" s="78">
        <v>0</v>
      </c>
      <c r="J488" s="178">
        <f t="shared" si="71"/>
        <v>239</v>
      </c>
      <c r="K488" s="79">
        <v>3</v>
      </c>
      <c r="L488" s="79">
        <v>7</v>
      </c>
      <c r="M488" s="76">
        <f t="shared" si="72"/>
        <v>10</v>
      </c>
      <c r="N488" s="87">
        <f t="shared" si="73"/>
        <v>242</v>
      </c>
      <c r="O488" s="166">
        <f t="shared" si="74"/>
        <v>249</v>
      </c>
      <c r="P488" s="77" t="str">
        <f t="shared" si="70"/>
        <v>ERRO</v>
      </c>
      <c r="Q488" s="77">
        <f t="shared" si="75"/>
        <v>0</v>
      </c>
      <c r="R488" s="77">
        <f t="shared" si="76"/>
        <v>0</v>
      </c>
      <c r="S488" s="77">
        <f t="shared" si="77"/>
        <v>0</v>
      </c>
      <c r="T488" s="75" t="str">
        <f t="shared" si="78"/>
        <v>SIM</v>
      </c>
      <c r="V488" s="73">
        <f t="shared" si="79"/>
        <v>0</v>
      </c>
      <c r="AA488" s="84" t="s">
        <v>3474</v>
      </c>
      <c r="AB488" s="84" t="s">
        <v>5437</v>
      </c>
      <c r="AC488" s="84">
        <v>5208152</v>
      </c>
    </row>
    <row r="489" spans="1:29">
      <c r="A489" s="83" t="str">
        <f>ID_CONTROLES!$B$2</f>
        <v>RS</v>
      </c>
      <c r="B489" s="168" t="str">
        <f>ID_CONTROLES!$C$2</f>
        <v>2°</v>
      </c>
      <c r="C489" s="172" t="str">
        <f>HLOOKUP(A489,Municipios!975:976,2,FALSE)</f>
        <v>Vila Flores</v>
      </c>
      <c r="D489" s="170"/>
      <c r="E489" s="80">
        <v>37</v>
      </c>
      <c r="F489" s="80">
        <v>725</v>
      </c>
      <c r="G489" s="80">
        <v>5</v>
      </c>
      <c r="H489" s="179">
        <v>144</v>
      </c>
      <c r="I489" s="78">
        <v>0</v>
      </c>
      <c r="J489" s="178">
        <f t="shared" si="71"/>
        <v>144</v>
      </c>
      <c r="K489" s="79">
        <v>0</v>
      </c>
      <c r="L489" s="79">
        <v>0</v>
      </c>
      <c r="M489" s="76">
        <f t="shared" si="72"/>
        <v>0</v>
      </c>
      <c r="N489" s="87">
        <f t="shared" si="73"/>
        <v>144</v>
      </c>
      <c r="O489" s="166">
        <f t="shared" si="74"/>
        <v>144</v>
      </c>
      <c r="P489" s="77" t="str">
        <f t="shared" si="70"/>
        <v>ERRO</v>
      </c>
      <c r="Q489" s="77">
        <f t="shared" si="75"/>
        <v>0</v>
      </c>
      <c r="R489" s="77">
        <f t="shared" si="76"/>
        <v>0</v>
      </c>
      <c r="S489" s="77">
        <f t="shared" si="77"/>
        <v>0</v>
      </c>
      <c r="T489" s="75" t="str">
        <f t="shared" si="78"/>
        <v>SIM</v>
      </c>
      <c r="V489" s="73">
        <f t="shared" si="79"/>
        <v>0</v>
      </c>
      <c r="AA489" s="84" t="s">
        <v>3474</v>
      </c>
      <c r="AB489" s="84" t="s">
        <v>1536</v>
      </c>
      <c r="AC489" s="84">
        <v>5208509</v>
      </c>
    </row>
    <row r="490" spans="1:29">
      <c r="A490" s="83" t="str">
        <f>ID_CONTROLES!$B$2</f>
        <v>RS</v>
      </c>
      <c r="B490" s="168" t="str">
        <f>ID_CONTROLES!$C$2</f>
        <v>2°</v>
      </c>
      <c r="C490" s="172" t="str">
        <f>HLOOKUP(A490,Municipios!977:978,2,FALSE)</f>
        <v>Vila Lângaro</v>
      </c>
      <c r="D490" s="170"/>
      <c r="E490" s="80">
        <v>62</v>
      </c>
      <c r="F490" s="80">
        <v>743</v>
      </c>
      <c r="G490" s="80">
        <v>0</v>
      </c>
      <c r="H490" s="179">
        <v>192</v>
      </c>
      <c r="I490" s="78">
        <v>0</v>
      </c>
      <c r="J490" s="178">
        <f t="shared" si="71"/>
        <v>192</v>
      </c>
      <c r="K490" s="79">
        <v>0</v>
      </c>
      <c r="L490" s="79">
        <v>0</v>
      </c>
      <c r="M490" s="76">
        <f t="shared" si="72"/>
        <v>0</v>
      </c>
      <c r="N490" s="87">
        <f t="shared" si="73"/>
        <v>192</v>
      </c>
      <c r="O490" s="166">
        <f t="shared" si="74"/>
        <v>192</v>
      </c>
      <c r="P490" s="77" t="str">
        <f t="shared" si="70"/>
        <v>ERRO</v>
      </c>
      <c r="Q490" s="77">
        <f t="shared" si="75"/>
        <v>0</v>
      </c>
      <c r="R490" s="77">
        <f t="shared" si="76"/>
        <v>0</v>
      </c>
      <c r="S490" s="77">
        <f t="shared" si="77"/>
        <v>0</v>
      </c>
      <c r="T490" s="75" t="str">
        <f t="shared" si="78"/>
        <v>SIM</v>
      </c>
      <c r="V490" s="73">
        <f t="shared" si="79"/>
        <v>0</v>
      </c>
      <c r="AA490" s="84" t="s">
        <v>3474</v>
      </c>
      <c r="AB490" s="84" t="s">
        <v>1568</v>
      </c>
      <c r="AC490" s="84">
        <v>5208707</v>
      </c>
    </row>
    <row r="491" spans="1:29">
      <c r="A491" s="83" t="str">
        <f>ID_CONTROLES!$B$2</f>
        <v>RS</v>
      </c>
      <c r="B491" s="168" t="str">
        <f>ID_CONTROLES!$C$2</f>
        <v>2°</v>
      </c>
      <c r="C491" s="172" t="str">
        <f>HLOOKUP(A491,Municipios!979:980,2,FALSE)</f>
        <v>Vila Maria</v>
      </c>
      <c r="D491" s="170"/>
      <c r="E491" s="80">
        <v>60</v>
      </c>
      <c r="F491" s="80">
        <v>1822</v>
      </c>
      <c r="G491" s="80">
        <v>0</v>
      </c>
      <c r="H491" s="179">
        <v>272</v>
      </c>
      <c r="I491" s="78">
        <v>0</v>
      </c>
      <c r="J491" s="178">
        <f t="shared" si="71"/>
        <v>272</v>
      </c>
      <c r="K491" s="79">
        <v>0</v>
      </c>
      <c r="L491" s="79">
        <v>0</v>
      </c>
      <c r="M491" s="76">
        <f t="shared" si="72"/>
        <v>0</v>
      </c>
      <c r="N491" s="87">
        <f t="shared" si="73"/>
        <v>272</v>
      </c>
      <c r="O491" s="166">
        <f t="shared" si="74"/>
        <v>272</v>
      </c>
      <c r="P491" s="77" t="str">
        <f t="shared" si="70"/>
        <v>ERRO</v>
      </c>
      <c r="Q491" s="77">
        <f t="shared" si="75"/>
        <v>0</v>
      </c>
      <c r="R491" s="77">
        <f t="shared" si="76"/>
        <v>0</v>
      </c>
      <c r="S491" s="77">
        <f t="shared" si="77"/>
        <v>0</v>
      </c>
      <c r="T491" s="75" t="str">
        <f t="shared" si="78"/>
        <v>SIM</v>
      </c>
      <c r="V491" s="73">
        <f t="shared" si="79"/>
        <v>0</v>
      </c>
      <c r="AA491" s="84" t="s">
        <v>3474</v>
      </c>
      <c r="AB491" s="84" t="s">
        <v>1600</v>
      </c>
      <c r="AC491" s="84">
        <v>5208905</v>
      </c>
    </row>
    <row r="492" spans="1:29">
      <c r="A492" s="83" t="str">
        <f>ID_CONTROLES!$B$2</f>
        <v>RS</v>
      </c>
      <c r="B492" s="168" t="str">
        <f>ID_CONTROLES!$C$2</f>
        <v>2°</v>
      </c>
      <c r="C492" s="172" t="str">
        <f>HLOOKUP(A492,Municipios!981:982,2,FALSE)</f>
        <v>Vila Nova do Sul</v>
      </c>
      <c r="D492" s="170"/>
      <c r="E492" s="80">
        <v>17</v>
      </c>
      <c r="F492" s="80">
        <v>2162</v>
      </c>
      <c r="G492" s="80">
        <v>60</v>
      </c>
      <c r="H492" s="179">
        <v>183</v>
      </c>
      <c r="I492" s="78">
        <v>12</v>
      </c>
      <c r="J492" s="178">
        <f t="shared" si="71"/>
        <v>195</v>
      </c>
      <c r="K492" s="79">
        <v>0</v>
      </c>
      <c r="L492" s="79">
        <v>0</v>
      </c>
      <c r="M492" s="76">
        <f t="shared" si="72"/>
        <v>0</v>
      </c>
      <c r="N492" s="87">
        <f t="shared" si="73"/>
        <v>195</v>
      </c>
      <c r="O492" s="166">
        <f t="shared" si="74"/>
        <v>195</v>
      </c>
      <c r="P492" s="77" t="str">
        <f t="shared" si="70"/>
        <v>ERRO</v>
      </c>
      <c r="Q492" s="77">
        <f t="shared" si="75"/>
        <v>0</v>
      </c>
      <c r="R492" s="77">
        <f t="shared" si="76"/>
        <v>0</v>
      </c>
      <c r="S492" s="77">
        <f t="shared" si="77"/>
        <v>0</v>
      </c>
      <c r="T492" s="75" t="str">
        <f t="shared" si="78"/>
        <v>SIM</v>
      </c>
      <c r="V492" s="73">
        <f t="shared" si="79"/>
        <v>0</v>
      </c>
      <c r="AA492" s="84" t="s">
        <v>3474</v>
      </c>
      <c r="AB492" s="84" t="s">
        <v>1633</v>
      </c>
      <c r="AC492" s="84">
        <v>5209150</v>
      </c>
    </row>
    <row r="493" spans="1:29">
      <c r="A493" s="83" t="str">
        <f>ID_CONTROLES!$B$2</f>
        <v>RS</v>
      </c>
      <c r="B493" s="168" t="str">
        <f>ID_CONTROLES!$C$2</f>
        <v>2°</v>
      </c>
      <c r="C493" s="172" t="str">
        <f>HLOOKUP(A493,Municipios!983:984,2,FALSE)</f>
        <v>Vista Alegre</v>
      </c>
      <c r="D493" s="170"/>
      <c r="E493" s="80">
        <v>123</v>
      </c>
      <c r="F493" s="80">
        <v>1362</v>
      </c>
      <c r="G493" s="80">
        <v>0</v>
      </c>
      <c r="H493" s="179">
        <v>533</v>
      </c>
      <c r="I493" s="78">
        <v>0</v>
      </c>
      <c r="J493" s="178">
        <f t="shared" si="71"/>
        <v>533</v>
      </c>
      <c r="K493" s="79">
        <v>0</v>
      </c>
      <c r="L493" s="79">
        <v>0</v>
      </c>
      <c r="M493" s="76">
        <f t="shared" si="72"/>
        <v>0</v>
      </c>
      <c r="N493" s="87">
        <f t="shared" si="73"/>
        <v>533</v>
      </c>
      <c r="O493" s="166">
        <f t="shared" si="74"/>
        <v>533</v>
      </c>
      <c r="P493" s="77" t="str">
        <f t="shared" si="70"/>
        <v>ERRO</v>
      </c>
      <c r="Q493" s="77">
        <f t="shared" si="75"/>
        <v>0</v>
      </c>
      <c r="R493" s="77">
        <f t="shared" si="76"/>
        <v>0</v>
      </c>
      <c r="S493" s="77">
        <f t="shared" si="77"/>
        <v>0</v>
      </c>
      <c r="T493" s="75" t="str">
        <f t="shared" si="78"/>
        <v>SIM</v>
      </c>
      <c r="V493" s="73">
        <f t="shared" si="79"/>
        <v>0</v>
      </c>
      <c r="AA493" s="84" t="s">
        <v>3474</v>
      </c>
      <c r="AB493" s="84" t="s">
        <v>1666</v>
      </c>
      <c r="AC493" s="84">
        <v>5209291</v>
      </c>
    </row>
    <row r="494" spans="1:29">
      <c r="A494" s="83" t="str">
        <f>ID_CONTROLES!$B$2</f>
        <v>RS</v>
      </c>
      <c r="B494" s="168" t="str">
        <f>ID_CONTROLES!$C$2</f>
        <v>2°</v>
      </c>
      <c r="C494" s="172" t="str">
        <f>HLOOKUP(A494,Municipios!985:986,2,FALSE)</f>
        <v>Vista Alegre do Prata</v>
      </c>
      <c r="D494" s="170"/>
      <c r="E494" s="80">
        <v>54</v>
      </c>
      <c r="F494" s="80">
        <v>704</v>
      </c>
      <c r="G494" s="80">
        <v>2</v>
      </c>
      <c r="H494" s="179">
        <v>237</v>
      </c>
      <c r="I494" s="78">
        <v>0</v>
      </c>
      <c r="J494" s="178">
        <f t="shared" si="71"/>
        <v>237</v>
      </c>
      <c r="K494" s="79">
        <v>0</v>
      </c>
      <c r="L494" s="79">
        <v>0</v>
      </c>
      <c r="M494" s="76">
        <f t="shared" si="72"/>
        <v>0</v>
      </c>
      <c r="N494" s="87">
        <f t="shared" si="73"/>
        <v>237</v>
      </c>
      <c r="O494" s="166">
        <f t="shared" si="74"/>
        <v>237</v>
      </c>
      <c r="P494" s="77" t="str">
        <f t="shared" si="70"/>
        <v>ERRO</v>
      </c>
      <c r="Q494" s="77">
        <f t="shared" si="75"/>
        <v>0</v>
      </c>
      <c r="R494" s="77">
        <f t="shared" si="76"/>
        <v>0</v>
      </c>
      <c r="S494" s="77">
        <f t="shared" si="77"/>
        <v>0</v>
      </c>
      <c r="T494" s="75" t="str">
        <f t="shared" si="78"/>
        <v>SIM</v>
      </c>
      <c r="V494" s="73">
        <f t="shared" si="79"/>
        <v>0</v>
      </c>
      <c r="AA494" s="84" t="s">
        <v>3474</v>
      </c>
      <c r="AB494" s="84" t="s">
        <v>1697</v>
      </c>
      <c r="AC494" s="84">
        <v>5209457</v>
      </c>
    </row>
    <row r="495" spans="1:29">
      <c r="A495" s="83" t="str">
        <f>ID_CONTROLES!$B$2</f>
        <v>RS</v>
      </c>
      <c r="B495" s="168" t="str">
        <f>ID_CONTROLES!$C$2</f>
        <v>2°</v>
      </c>
      <c r="C495" s="172" t="str">
        <f>HLOOKUP(A495,Municipios!987:988,2,FALSE)</f>
        <v>Vista Gaúcha</v>
      </c>
      <c r="D495" s="170"/>
      <c r="E495" s="80">
        <v>94</v>
      </c>
      <c r="F495" s="80">
        <v>814</v>
      </c>
      <c r="G495" s="80">
        <v>0</v>
      </c>
      <c r="H495" s="179">
        <v>201</v>
      </c>
      <c r="I495" s="78">
        <v>0</v>
      </c>
      <c r="J495" s="178">
        <f t="shared" si="71"/>
        <v>201</v>
      </c>
      <c r="K495" s="79">
        <v>0</v>
      </c>
      <c r="L495" s="79">
        <v>0</v>
      </c>
      <c r="M495" s="76">
        <f t="shared" si="72"/>
        <v>0</v>
      </c>
      <c r="N495" s="87">
        <f t="shared" si="73"/>
        <v>201</v>
      </c>
      <c r="O495" s="166">
        <f t="shared" si="74"/>
        <v>201</v>
      </c>
      <c r="P495" s="77" t="str">
        <f t="shared" si="70"/>
        <v>ERRO</v>
      </c>
      <c r="Q495" s="77">
        <f t="shared" si="75"/>
        <v>0</v>
      </c>
      <c r="R495" s="77">
        <f t="shared" si="76"/>
        <v>0</v>
      </c>
      <c r="S495" s="77">
        <f t="shared" si="77"/>
        <v>0</v>
      </c>
      <c r="T495" s="75" t="str">
        <f t="shared" si="78"/>
        <v>SIM</v>
      </c>
      <c r="V495" s="73">
        <f t="shared" si="79"/>
        <v>0</v>
      </c>
      <c r="AA495" s="84" t="s">
        <v>3474</v>
      </c>
      <c r="AB495" s="84" t="s">
        <v>5048</v>
      </c>
      <c r="AC495" s="84">
        <v>5209705</v>
      </c>
    </row>
    <row r="496" spans="1:29">
      <c r="A496" s="83" t="str">
        <f>ID_CONTROLES!$B$2</f>
        <v>RS</v>
      </c>
      <c r="B496" s="168" t="str">
        <f>ID_CONTROLES!$C$2</f>
        <v>2°</v>
      </c>
      <c r="C496" s="172" t="str">
        <f>HLOOKUP(A496,Municipios!989:990,2,FALSE)</f>
        <v>Vitória das Missões</v>
      </c>
      <c r="D496" s="170"/>
      <c r="E496" s="80">
        <v>30</v>
      </c>
      <c r="F496" s="80">
        <v>1326</v>
      </c>
      <c r="G496" s="80">
        <v>6</v>
      </c>
      <c r="H496" s="179">
        <v>102</v>
      </c>
      <c r="I496" s="78">
        <v>0</v>
      </c>
      <c r="J496" s="178">
        <f t="shared" si="71"/>
        <v>102</v>
      </c>
      <c r="K496" s="79">
        <v>2</v>
      </c>
      <c r="L496" s="79">
        <v>0</v>
      </c>
      <c r="M496" s="76">
        <f t="shared" si="72"/>
        <v>2</v>
      </c>
      <c r="N496" s="87">
        <f t="shared" si="73"/>
        <v>104</v>
      </c>
      <c r="O496" s="166">
        <f t="shared" si="74"/>
        <v>104</v>
      </c>
      <c r="P496" s="77" t="str">
        <f t="shared" si="70"/>
        <v>ERRO</v>
      </c>
      <c r="Q496" s="77">
        <f t="shared" si="75"/>
        <v>0</v>
      </c>
      <c r="R496" s="77">
        <f t="shared" si="76"/>
        <v>0</v>
      </c>
      <c r="S496" s="77">
        <f t="shared" si="77"/>
        <v>0</v>
      </c>
      <c r="T496" s="75" t="str">
        <f t="shared" si="78"/>
        <v>SIM</v>
      </c>
      <c r="V496" s="73">
        <f t="shared" si="79"/>
        <v>0</v>
      </c>
      <c r="AA496" s="84" t="s">
        <v>3474</v>
      </c>
      <c r="AB496" s="84" t="s">
        <v>1758</v>
      </c>
      <c r="AC496" s="84">
        <v>5209903</v>
      </c>
    </row>
    <row r="497" spans="1:29">
      <c r="A497" s="83" t="str">
        <f>ID_CONTROLES!$B$2</f>
        <v>RS</v>
      </c>
      <c r="B497" s="168" t="str">
        <f>ID_CONTROLES!$C$2</f>
        <v>2°</v>
      </c>
      <c r="C497" s="172" t="str">
        <f>HLOOKUP(A497,Municipios!991:992,2,FALSE)</f>
        <v>Westfalia</v>
      </c>
      <c r="D497" s="170"/>
      <c r="E497" s="80">
        <v>79</v>
      </c>
      <c r="F497" s="80">
        <v>1162</v>
      </c>
      <c r="G497" s="80">
        <v>0</v>
      </c>
      <c r="H497" s="179">
        <v>283</v>
      </c>
      <c r="I497" s="78">
        <v>0</v>
      </c>
      <c r="J497" s="178">
        <f t="shared" si="71"/>
        <v>283</v>
      </c>
      <c r="K497" s="79">
        <v>0</v>
      </c>
      <c r="L497" s="79">
        <v>0</v>
      </c>
      <c r="M497" s="76">
        <f t="shared" si="72"/>
        <v>0</v>
      </c>
      <c r="N497" s="87">
        <f t="shared" si="73"/>
        <v>283</v>
      </c>
      <c r="O497" s="166">
        <f t="shared" si="74"/>
        <v>283</v>
      </c>
      <c r="P497" s="77" t="str">
        <f t="shared" si="70"/>
        <v>ERRO</v>
      </c>
      <c r="Q497" s="77">
        <f t="shared" si="75"/>
        <v>0</v>
      </c>
      <c r="R497" s="77">
        <f t="shared" si="76"/>
        <v>0</v>
      </c>
      <c r="S497" s="77">
        <f t="shared" si="77"/>
        <v>0</v>
      </c>
      <c r="T497" s="75" t="str">
        <f t="shared" si="78"/>
        <v>SIM</v>
      </c>
      <c r="V497" s="73">
        <f t="shared" si="79"/>
        <v>0</v>
      </c>
      <c r="AA497" s="84" t="s">
        <v>3474</v>
      </c>
      <c r="AB497" s="84" t="s">
        <v>1787</v>
      </c>
      <c r="AC497" s="84">
        <v>5209952</v>
      </c>
    </row>
    <row r="498" spans="1:29">
      <c r="A498" s="83" t="str">
        <f>ID_CONTROLES!$B$2</f>
        <v>RS</v>
      </c>
      <c r="B498" s="168" t="str">
        <f>ID_CONTROLES!$C$2</f>
        <v>2°</v>
      </c>
      <c r="C498" s="172" t="str">
        <f>HLOOKUP(A498,Municipios!993:994,2,FALSE)</f>
        <v>Xangri-lá</v>
      </c>
      <c r="D498" s="170"/>
      <c r="E498" s="80">
        <v>0</v>
      </c>
      <c r="F498" s="80">
        <v>99</v>
      </c>
      <c r="G498" s="80">
        <v>0</v>
      </c>
      <c r="H498" s="179">
        <v>0</v>
      </c>
      <c r="I498" s="78">
        <v>0</v>
      </c>
      <c r="J498" s="178">
        <f t="shared" si="71"/>
        <v>0</v>
      </c>
      <c r="K498" s="79">
        <v>0</v>
      </c>
      <c r="L498" s="79">
        <v>0</v>
      </c>
      <c r="M498" s="76">
        <f t="shared" si="72"/>
        <v>0</v>
      </c>
      <c r="N498" s="87">
        <f t="shared" si="73"/>
        <v>0</v>
      </c>
      <c r="O498" s="166">
        <f t="shared" si="74"/>
        <v>0</v>
      </c>
      <c r="P498" s="77">
        <f t="shared" si="70"/>
        <v>0</v>
      </c>
      <c r="Q498" s="77">
        <f t="shared" si="75"/>
        <v>0</v>
      </c>
      <c r="R498" s="77">
        <f t="shared" si="76"/>
        <v>0</v>
      </c>
      <c r="S498" s="77">
        <f t="shared" si="77"/>
        <v>0</v>
      </c>
      <c r="T498" s="75" t="str">
        <f t="shared" si="78"/>
        <v>NÃO</v>
      </c>
      <c r="V498" s="73">
        <f t="shared" si="79"/>
        <v>0</v>
      </c>
      <c r="AA498" s="84" t="s">
        <v>3474</v>
      </c>
      <c r="AB498" s="84" t="s">
        <v>1819</v>
      </c>
      <c r="AC498" s="84">
        <v>5210109</v>
      </c>
    </row>
    <row r="499" spans="1:29">
      <c r="A499" s="83" t="str">
        <f>ID_CONTROLES!$B$2</f>
        <v>RS</v>
      </c>
      <c r="B499" s="168" t="str">
        <f>ID_CONTROLES!$C$2</f>
        <v>2°</v>
      </c>
      <c r="C499" s="172">
        <f>HLOOKUP(A499,Municipios!995:996,2,FALSE)</f>
        <v>0</v>
      </c>
      <c r="D499" s="170"/>
      <c r="E499" s="80"/>
      <c r="F499" s="80"/>
      <c r="G499" s="80"/>
      <c r="H499" s="80"/>
      <c r="I499" s="80"/>
      <c r="J499" s="178">
        <f t="shared" si="71"/>
        <v>0</v>
      </c>
      <c r="K499" s="78"/>
      <c r="L499" s="78"/>
      <c r="M499" s="76">
        <f t="shared" si="72"/>
        <v>0</v>
      </c>
      <c r="N499" s="87">
        <f t="shared" si="73"/>
        <v>0</v>
      </c>
      <c r="O499" s="166">
        <f t="shared" si="74"/>
        <v>0</v>
      </c>
      <c r="P499" s="77">
        <f t="shared" si="70"/>
        <v>0</v>
      </c>
      <c r="Q499" s="77">
        <f t="shared" si="75"/>
        <v>0</v>
      </c>
      <c r="R499" s="77">
        <f t="shared" si="76"/>
        <v>0</v>
      </c>
      <c r="S499" s="77">
        <f t="shared" si="77"/>
        <v>0</v>
      </c>
      <c r="T499" s="75" t="str">
        <f t="shared" si="78"/>
        <v>NÃO</v>
      </c>
      <c r="V499" s="73">
        <f t="shared" si="79"/>
        <v>0</v>
      </c>
      <c r="AA499" s="84" t="s">
        <v>3474</v>
      </c>
      <c r="AB499" s="84" t="s">
        <v>1848</v>
      </c>
      <c r="AC499" s="84">
        <v>5210208</v>
      </c>
    </row>
    <row r="500" spans="1:29">
      <c r="A500" s="83" t="str">
        <f>ID_CONTROLES!$B$2</f>
        <v>RS</v>
      </c>
      <c r="B500" s="168" t="str">
        <f>ID_CONTROLES!$C$2</f>
        <v>2°</v>
      </c>
      <c r="C500" s="172">
        <f>HLOOKUP(A500,Municipios!997:998,2,FALSE)</f>
        <v>0</v>
      </c>
      <c r="D500" s="170"/>
      <c r="E500" s="80"/>
      <c r="F500" s="80"/>
      <c r="G500" s="80"/>
      <c r="H500" s="80"/>
      <c r="I500" s="80"/>
      <c r="J500" s="178">
        <f t="shared" si="71"/>
        <v>0</v>
      </c>
      <c r="K500" s="78"/>
      <c r="L500" s="78"/>
      <c r="M500" s="76">
        <f t="shared" si="72"/>
        <v>0</v>
      </c>
      <c r="N500" s="87">
        <f t="shared" si="73"/>
        <v>0</v>
      </c>
      <c r="O500" s="166">
        <f t="shared" si="74"/>
        <v>0</v>
      </c>
      <c r="P500" s="77">
        <f t="shared" si="70"/>
        <v>0</v>
      </c>
      <c r="Q500" s="77">
        <f t="shared" si="75"/>
        <v>0</v>
      </c>
      <c r="R500" s="77">
        <f t="shared" si="76"/>
        <v>0</v>
      </c>
      <c r="S500" s="77">
        <f t="shared" si="77"/>
        <v>0</v>
      </c>
      <c r="T500" s="75" t="str">
        <f t="shared" si="78"/>
        <v>NÃO</v>
      </c>
      <c r="V500" s="73">
        <f t="shared" si="79"/>
        <v>0</v>
      </c>
      <c r="AA500" s="84" t="s">
        <v>3474</v>
      </c>
      <c r="AB500" s="84" t="s">
        <v>1880</v>
      </c>
      <c r="AC500" s="84">
        <v>5210406</v>
      </c>
    </row>
    <row r="501" spans="1:29">
      <c r="A501" s="83" t="str">
        <f>ID_CONTROLES!$B$2</f>
        <v>RS</v>
      </c>
      <c r="B501" s="168" t="str">
        <f>ID_CONTROLES!$C$2</f>
        <v>2°</v>
      </c>
      <c r="C501" s="172">
        <f>HLOOKUP(A501,Municipios!999:1000,2,FALSE)</f>
        <v>0</v>
      </c>
      <c r="D501" s="170"/>
      <c r="E501" s="80"/>
      <c r="F501" s="80"/>
      <c r="G501" s="80"/>
      <c r="H501" s="80"/>
      <c r="I501" s="80"/>
      <c r="J501" s="178">
        <f t="shared" si="71"/>
        <v>0</v>
      </c>
      <c r="K501" s="78"/>
      <c r="L501" s="78"/>
      <c r="M501" s="76">
        <f t="shared" si="72"/>
        <v>0</v>
      </c>
      <c r="N501" s="87">
        <f t="shared" si="73"/>
        <v>0</v>
      </c>
      <c r="O501" s="166">
        <f t="shared" si="74"/>
        <v>0</v>
      </c>
      <c r="P501" s="77">
        <f t="shared" si="70"/>
        <v>0</v>
      </c>
      <c r="Q501" s="77">
        <f t="shared" si="75"/>
        <v>0</v>
      </c>
      <c r="R501" s="77">
        <f t="shared" si="76"/>
        <v>0</v>
      </c>
      <c r="S501" s="77">
        <f t="shared" si="77"/>
        <v>0</v>
      </c>
      <c r="T501" s="75" t="str">
        <f t="shared" si="78"/>
        <v>NÃO</v>
      </c>
      <c r="V501" s="73">
        <f t="shared" si="79"/>
        <v>0</v>
      </c>
      <c r="AA501" s="84" t="s">
        <v>3474</v>
      </c>
      <c r="AB501" s="84" t="s">
        <v>1912</v>
      </c>
      <c r="AC501" s="84">
        <v>5210604</v>
      </c>
    </row>
    <row r="502" spans="1:29">
      <c r="A502" s="83" t="str">
        <f>ID_CONTROLES!$B$2</f>
        <v>RS</v>
      </c>
      <c r="B502" s="168" t="str">
        <f>ID_CONTROLES!$C$2</f>
        <v>2°</v>
      </c>
      <c r="C502" s="172">
        <f>HLOOKUP(A502,Municipios!1001:1002,2,FALSE)</f>
        <v>0</v>
      </c>
      <c r="D502" s="170"/>
      <c r="E502" s="80"/>
      <c r="F502" s="80"/>
      <c r="G502" s="80"/>
      <c r="H502" s="80"/>
      <c r="I502" s="80"/>
      <c r="J502" s="178">
        <f t="shared" si="71"/>
        <v>0</v>
      </c>
      <c r="K502" s="78"/>
      <c r="L502" s="78"/>
      <c r="M502" s="76">
        <f t="shared" si="72"/>
        <v>0</v>
      </c>
      <c r="N502" s="87">
        <f t="shared" si="73"/>
        <v>0</v>
      </c>
      <c r="O502" s="166">
        <f t="shared" si="74"/>
        <v>0</v>
      </c>
      <c r="P502" s="77">
        <f t="shared" si="70"/>
        <v>0</v>
      </c>
      <c r="Q502" s="77">
        <f t="shared" si="75"/>
        <v>0</v>
      </c>
      <c r="R502" s="77">
        <f t="shared" si="76"/>
        <v>0</v>
      </c>
      <c r="S502" s="77">
        <f t="shared" si="77"/>
        <v>0</v>
      </c>
      <c r="T502" s="75" t="str">
        <f t="shared" si="78"/>
        <v>NÃO</v>
      </c>
      <c r="V502" s="73">
        <f t="shared" si="79"/>
        <v>0</v>
      </c>
      <c r="AA502" s="84" t="s">
        <v>3474</v>
      </c>
      <c r="AB502" s="84" t="s">
        <v>1941</v>
      </c>
      <c r="AC502" s="84">
        <v>5210901</v>
      </c>
    </row>
    <row r="503" spans="1:29">
      <c r="A503" s="83" t="str">
        <f>ID_CONTROLES!$B$2</f>
        <v>RS</v>
      </c>
      <c r="B503" s="168" t="str">
        <f>ID_CONTROLES!$C$2</f>
        <v>2°</v>
      </c>
      <c r="C503" s="172">
        <f>HLOOKUP(A503,Municipios!1003:1004,2,FALSE)</f>
        <v>0</v>
      </c>
      <c r="D503" s="170"/>
      <c r="E503" s="80"/>
      <c r="F503" s="80"/>
      <c r="G503" s="80"/>
      <c r="H503" s="80"/>
      <c r="I503" s="80"/>
      <c r="J503" s="178">
        <f t="shared" si="71"/>
        <v>0</v>
      </c>
      <c r="K503" s="78"/>
      <c r="L503" s="78"/>
      <c r="M503" s="76">
        <f t="shared" si="72"/>
        <v>0</v>
      </c>
      <c r="N503" s="87">
        <f t="shared" si="73"/>
        <v>0</v>
      </c>
      <c r="O503" s="166">
        <f t="shared" si="74"/>
        <v>0</v>
      </c>
      <c r="P503" s="77">
        <f t="shared" si="70"/>
        <v>0</v>
      </c>
      <c r="Q503" s="77">
        <f t="shared" si="75"/>
        <v>0</v>
      </c>
      <c r="R503" s="77">
        <f t="shared" si="76"/>
        <v>0</v>
      </c>
      <c r="S503" s="77">
        <f t="shared" si="77"/>
        <v>0</v>
      </c>
      <c r="T503" s="75" t="str">
        <f t="shared" si="78"/>
        <v>NÃO</v>
      </c>
      <c r="V503" s="73">
        <f t="shared" si="79"/>
        <v>0</v>
      </c>
      <c r="AA503" s="84" t="s">
        <v>3474</v>
      </c>
      <c r="AB503" s="84" t="s">
        <v>1971</v>
      </c>
      <c r="AC503" s="84">
        <v>5211206</v>
      </c>
    </row>
    <row r="504" spans="1:29">
      <c r="A504" s="83" t="str">
        <f>ID_CONTROLES!$B$2</f>
        <v>RS</v>
      </c>
      <c r="B504" s="168" t="str">
        <f>ID_CONTROLES!$C$2</f>
        <v>2°</v>
      </c>
      <c r="C504" s="172">
        <f>HLOOKUP(A504,Municipios!1005:1006,2,FALSE)</f>
        <v>0</v>
      </c>
      <c r="D504" s="170"/>
      <c r="E504" s="80"/>
      <c r="F504" s="80"/>
      <c r="G504" s="80"/>
      <c r="H504" s="80"/>
      <c r="I504" s="80"/>
      <c r="J504" s="178">
        <f t="shared" si="71"/>
        <v>0</v>
      </c>
      <c r="K504" s="78"/>
      <c r="L504" s="78"/>
      <c r="M504" s="76">
        <f t="shared" si="72"/>
        <v>0</v>
      </c>
      <c r="N504" s="87">
        <f t="shared" si="73"/>
        <v>0</v>
      </c>
      <c r="O504" s="166">
        <f t="shared" si="74"/>
        <v>0</v>
      </c>
      <c r="P504" s="77">
        <f t="shared" si="70"/>
        <v>0</v>
      </c>
      <c r="Q504" s="77">
        <f t="shared" si="75"/>
        <v>0</v>
      </c>
      <c r="R504" s="77">
        <f t="shared" si="76"/>
        <v>0</v>
      </c>
      <c r="S504" s="77">
        <f t="shared" si="77"/>
        <v>0</v>
      </c>
      <c r="T504" s="75" t="str">
        <f t="shared" si="78"/>
        <v>NÃO</v>
      </c>
      <c r="V504" s="73">
        <f t="shared" si="79"/>
        <v>0</v>
      </c>
      <c r="AA504" s="84" t="s">
        <v>3474</v>
      </c>
      <c r="AB504" s="84" t="s">
        <v>2002</v>
      </c>
      <c r="AC504" s="84">
        <v>5211404</v>
      </c>
    </row>
    <row r="505" spans="1:29">
      <c r="A505" s="83" t="str">
        <f>ID_CONTROLES!$B$2</f>
        <v>RS</v>
      </c>
      <c r="B505" s="168" t="str">
        <f>ID_CONTROLES!$C$2</f>
        <v>2°</v>
      </c>
      <c r="C505" s="172">
        <f>HLOOKUP(A505,Municipios!1007:1008,2,FALSE)</f>
        <v>0</v>
      </c>
      <c r="D505" s="170"/>
      <c r="E505" s="80"/>
      <c r="F505" s="80"/>
      <c r="G505" s="80"/>
      <c r="H505" s="80"/>
      <c r="I505" s="80"/>
      <c r="J505" s="178">
        <f t="shared" si="71"/>
        <v>0</v>
      </c>
      <c r="K505" s="78"/>
      <c r="L505" s="78"/>
      <c r="M505" s="76">
        <f t="shared" si="72"/>
        <v>0</v>
      </c>
      <c r="N505" s="87">
        <f t="shared" si="73"/>
        <v>0</v>
      </c>
      <c r="O505" s="166">
        <f t="shared" si="74"/>
        <v>0</v>
      </c>
      <c r="P505" s="77">
        <f t="shared" si="70"/>
        <v>0</v>
      </c>
      <c r="Q505" s="77">
        <f t="shared" si="75"/>
        <v>0</v>
      </c>
      <c r="R505" s="77">
        <f t="shared" si="76"/>
        <v>0</v>
      </c>
      <c r="S505" s="77">
        <f t="shared" si="77"/>
        <v>0</v>
      </c>
      <c r="T505" s="75" t="str">
        <f t="shared" si="78"/>
        <v>NÃO</v>
      </c>
      <c r="V505" s="73">
        <f t="shared" si="79"/>
        <v>0</v>
      </c>
      <c r="AA505" s="84" t="s">
        <v>3474</v>
      </c>
      <c r="AB505" s="84" t="s">
        <v>2032</v>
      </c>
      <c r="AC505" s="84">
        <v>5211602</v>
      </c>
    </row>
    <row r="506" spans="1:29">
      <c r="A506" s="83" t="str">
        <f>ID_CONTROLES!$B$2</f>
        <v>RS</v>
      </c>
      <c r="B506" s="168" t="str">
        <f>ID_CONTROLES!$C$2</f>
        <v>2°</v>
      </c>
      <c r="C506" s="172">
        <f>HLOOKUP(A506,Municipios!1009:1010,2,FALSE)</f>
        <v>0</v>
      </c>
      <c r="D506" s="170"/>
      <c r="E506" s="80"/>
      <c r="F506" s="80"/>
      <c r="G506" s="80"/>
      <c r="H506" s="80"/>
      <c r="I506" s="80"/>
      <c r="J506" s="178">
        <f t="shared" si="71"/>
        <v>0</v>
      </c>
      <c r="K506" s="78"/>
      <c r="L506" s="78"/>
      <c r="M506" s="76">
        <f t="shared" si="72"/>
        <v>0</v>
      </c>
      <c r="N506" s="87">
        <f t="shared" si="73"/>
        <v>0</v>
      </c>
      <c r="O506" s="166">
        <f t="shared" si="74"/>
        <v>0</v>
      </c>
      <c r="P506" s="77">
        <f t="shared" si="70"/>
        <v>0</v>
      </c>
      <c r="Q506" s="77">
        <f t="shared" si="75"/>
        <v>0</v>
      </c>
      <c r="R506" s="77">
        <f t="shared" si="76"/>
        <v>0</v>
      </c>
      <c r="S506" s="77">
        <f t="shared" si="77"/>
        <v>0</v>
      </c>
      <c r="T506" s="75" t="str">
        <f t="shared" si="78"/>
        <v>NÃO</v>
      </c>
      <c r="V506" s="73">
        <f t="shared" si="79"/>
        <v>0</v>
      </c>
      <c r="AA506" s="84" t="s">
        <v>3474</v>
      </c>
      <c r="AB506" s="84" t="s">
        <v>2063</v>
      </c>
      <c r="AC506" s="84">
        <v>5211800</v>
      </c>
    </row>
    <row r="507" spans="1:29">
      <c r="A507" s="83" t="str">
        <f>ID_CONTROLES!$B$2</f>
        <v>RS</v>
      </c>
      <c r="B507" s="168" t="str">
        <f>ID_CONTROLES!$C$2</f>
        <v>2°</v>
      </c>
      <c r="C507" s="172">
        <f>HLOOKUP(A507,Municipios!1011:1012,2,FALSE)</f>
        <v>0</v>
      </c>
      <c r="D507" s="170"/>
      <c r="E507" s="80"/>
      <c r="F507" s="80"/>
      <c r="G507" s="80"/>
      <c r="H507" s="80"/>
      <c r="I507" s="80"/>
      <c r="J507" s="178">
        <f t="shared" si="71"/>
        <v>0</v>
      </c>
      <c r="K507" s="78"/>
      <c r="L507" s="78"/>
      <c r="M507" s="76">
        <f t="shared" si="72"/>
        <v>0</v>
      </c>
      <c r="N507" s="87">
        <f t="shared" si="73"/>
        <v>0</v>
      </c>
      <c r="O507" s="166">
        <f t="shared" si="74"/>
        <v>0</v>
      </c>
      <c r="P507" s="77">
        <f t="shared" si="70"/>
        <v>0</v>
      </c>
      <c r="Q507" s="77">
        <f t="shared" si="75"/>
        <v>0</v>
      </c>
      <c r="R507" s="77">
        <f t="shared" si="76"/>
        <v>0</v>
      </c>
      <c r="S507" s="77">
        <f t="shared" si="77"/>
        <v>0</v>
      </c>
      <c r="T507" s="75" t="str">
        <f t="shared" si="78"/>
        <v>NÃO</v>
      </c>
      <c r="V507" s="73">
        <f t="shared" si="79"/>
        <v>0</v>
      </c>
      <c r="AA507" s="84" t="s">
        <v>3474</v>
      </c>
      <c r="AB507" s="84" t="s">
        <v>2090</v>
      </c>
      <c r="AC507" s="84">
        <v>5212006</v>
      </c>
    </row>
    <row r="508" spans="1:29">
      <c r="A508" s="83" t="str">
        <f>ID_CONTROLES!$B$2</f>
        <v>RS</v>
      </c>
      <c r="B508" s="168" t="str">
        <f>ID_CONTROLES!$C$2</f>
        <v>2°</v>
      </c>
      <c r="C508" s="172">
        <f>HLOOKUP(A508,Municipios!1013:1014,2,FALSE)</f>
        <v>0</v>
      </c>
      <c r="D508" s="170"/>
      <c r="E508" s="80"/>
      <c r="F508" s="80"/>
      <c r="G508" s="80"/>
      <c r="H508" s="80"/>
      <c r="I508" s="80"/>
      <c r="J508" s="178">
        <f t="shared" si="71"/>
        <v>0</v>
      </c>
      <c r="K508" s="78"/>
      <c r="L508" s="78"/>
      <c r="M508" s="76">
        <f t="shared" si="72"/>
        <v>0</v>
      </c>
      <c r="N508" s="87">
        <f t="shared" si="73"/>
        <v>0</v>
      </c>
      <c r="O508" s="166">
        <f t="shared" si="74"/>
        <v>0</v>
      </c>
      <c r="P508" s="77">
        <f t="shared" si="70"/>
        <v>0</v>
      </c>
      <c r="Q508" s="77">
        <f t="shared" si="75"/>
        <v>0</v>
      </c>
      <c r="R508" s="77">
        <f t="shared" si="76"/>
        <v>0</v>
      </c>
      <c r="S508" s="77">
        <f t="shared" si="77"/>
        <v>0</v>
      </c>
      <c r="T508" s="75" t="str">
        <f t="shared" si="78"/>
        <v>NÃO</v>
      </c>
      <c r="V508" s="73">
        <f t="shared" si="79"/>
        <v>0</v>
      </c>
      <c r="AA508" s="84" t="s">
        <v>3474</v>
      </c>
      <c r="AB508" s="84" t="s">
        <v>2118</v>
      </c>
      <c r="AC508" s="84">
        <v>5212105</v>
      </c>
    </row>
    <row r="509" spans="1:29">
      <c r="A509" s="83" t="str">
        <f>ID_CONTROLES!$B$2</f>
        <v>RS</v>
      </c>
      <c r="B509" s="168" t="str">
        <f>ID_CONTROLES!$C$2</f>
        <v>2°</v>
      </c>
      <c r="C509" s="172">
        <f>HLOOKUP(A509,Municipios!1015:1016,2,FALSE)</f>
        <v>0</v>
      </c>
      <c r="D509" s="170"/>
      <c r="E509" s="80"/>
      <c r="F509" s="80"/>
      <c r="G509" s="80"/>
      <c r="H509" s="80"/>
      <c r="I509" s="80"/>
      <c r="J509" s="178">
        <f t="shared" si="71"/>
        <v>0</v>
      </c>
      <c r="K509" s="78"/>
      <c r="L509" s="78"/>
      <c r="M509" s="76">
        <f t="shared" si="72"/>
        <v>0</v>
      </c>
      <c r="N509" s="87">
        <f t="shared" si="73"/>
        <v>0</v>
      </c>
      <c r="O509" s="166">
        <f t="shared" si="74"/>
        <v>0</v>
      </c>
      <c r="P509" s="77">
        <f t="shared" si="70"/>
        <v>0</v>
      </c>
      <c r="Q509" s="77">
        <f t="shared" si="75"/>
        <v>0</v>
      </c>
      <c r="R509" s="77">
        <f t="shared" si="76"/>
        <v>0</v>
      </c>
      <c r="S509" s="77">
        <f t="shared" si="77"/>
        <v>0</v>
      </c>
      <c r="T509" s="75" t="str">
        <f t="shared" si="78"/>
        <v>NÃO</v>
      </c>
      <c r="V509" s="73">
        <f t="shared" si="79"/>
        <v>0</v>
      </c>
      <c r="AA509" s="84" t="s">
        <v>3474</v>
      </c>
      <c r="AB509" s="84" t="s">
        <v>2147</v>
      </c>
      <c r="AC509" s="84">
        <v>5212253</v>
      </c>
    </row>
    <row r="510" spans="1:29">
      <c r="A510" s="83" t="str">
        <f>ID_CONTROLES!$B$2</f>
        <v>RS</v>
      </c>
      <c r="B510" s="168" t="str">
        <f>ID_CONTROLES!$C$2</f>
        <v>2°</v>
      </c>
      <c r="C510" s="172">
        <f>HLOOKUP(A510,Municipios!1017:1018,2,FALSE)</f>
        <v>0</v>
      </c>
      <c r="D510" s="170"/>
      <c r="E510" s="80"/>
      <c r="F510" s="80"/>
      <c r="G510" s="80"/>
      <c r="H510" s="80"/>
      <c r="I510" s="80"/>
      <c r="J510" s="178">
        <f t="shared" si="71"/>
        <v>0</v>
      </c>
      <c r="K510" s="78"/>
      <c r="L510" s="78"/>
      <c r="M510" s="76">
        <f t="shared" si="72"/>
        <v>0</v>
      </c>
      <c r="N510" s="87">
        <f t="shared" si="73"/>
        <v>0</v>
      </c>
      <c r="O510" s="166">
        <f t="shared" si="74"/>
        <v>0</v>
      </c>
      <c r="P510" s="77">
        <f t="shared" si="70"/>
        <v>0</v>
      </c>
      <c r="Q510" s="77">
        <f t="shared" si="75"/>
        <v>0</v>
      </c>
      <c r="R510" s="77">
        <f t="shared" si="76"/>
        <v>0</v>
      </c>
      <c r="S510" s="77">
        <f t="shared" si="77"/>
        <v>0</v>
      </c>
      <c r="T510" s="75" t="str">
        <f t="shared" si="78"/>
        <v>NÃO</v>
      </c>
      <c r="V510" s="73">
        <f t="shared" si="79"/>
        <v>0</v>
      </c>
      <c r="AA510" s="84" t="s">
        <v>3474</v>
      </c>
      <c r="AB510" s="84" t="s">
        <v>2178</v>
      </c>
      <c r="AC510" s="84">
        <v>5212501</v>
      </c>
    </row>
    <row r="511" spans="1:29">
      <c r="A511" s="83" t="str">
        <f>ID_CONTROLES!$B$2</f>
        <v>RS</v>
      </c>
      <c r="B511" s="168" t="str">
        <f>ID_CONTROLES!$C$2</f>
        <v>2°</v>
      </c>
      <c r="C511" s="172">
        <f>HLOOKUP(A511,Municipios!1019:1020,2,FALSE)</f>
        <v>0</v>
      </c>
      <c r="D511" s="170"/>
      <c r="E511" s="80"/>
      <c r="F511" s="80"/>
      <c r="G511" s="80"/>
      <c r="H511" s="80"/>
      <c r="I511" s="80"/>
      <c r="J511" s="178">
        <f t="shared" si="71"/>
        <v>0</v>
      </c>
      <c r="K511" s="78"/>
      <c r="L511" s="78"/>
      <c r="M511" s="76">
        <f t="shared" si="72"/>
        <v>0</v>
      </c>
      <c r="N511" s="87">
        <f t="shared" si="73"/>
        <v>0</v>
      </c>
      <c r="O511" s="166">
        <f t="shared" si="74"/>
        <v>0</v>
      </c>
      <c r="P511" s="77">
        <f t="shared" si="70"/>
        <v>0</v>
      </c>
      <c r="Q511" s="77">
        <f t="shared" si="75"/>
        <v>0</v>
      </c>
      <c r="R511" s="77">
        <f t="shared" si="76"/>
        <v>0</v>
      </c>
      <c r="S511" s="77">
        <f t="shared" si="77"/>
        <v>0</v>
      </c>
      <c r="T511" s="75" t="str">
        <f t="shared" si="78"/>
        <v>NÃO</v>
      </c>
      <c r="V511" s="73">
        <f t="shared" si="79"/>
        <v>0</v>
      </c>
      <c r="AA511" s="84" t="s">
        <v>3474</v>
      </c>
      <c r="AB511" s="84" t="s">
        <v>2209</v>
      </c>
      <c r="AC511" s="84">
        <v>5212709</v>
      </c>
    </row>
    <row r="512" spans="1:29">
      <c r="A512" s="83" t="str">
        <f>ID_CONTROLES!$B$2</f>
        <v>RS</v>
      </c>
      <c r="B512" s="168" t="str">
        <f>ID_CONTROLES!$C$2</f>
        <v>2°</v>
      </c>
      <c r="C512" s="172">
        <f>HLOOKUP(A512,Municipios!1021:1022,2,FALSE)</f>
        <v>0</v>
      </c>
      <c r="D512" s="170"/>
      <c r="E512" s="80"/>
      <c r="F512" s="80"/>
      <c r="G512" s="80"/>
      <c r="H512" s="80"/>
      <c r="I512" s="80"/>
      <c r="J512" s="178">
        <f t="shared" si="71"/>
        <v>0</v>
      </c>
      <c r="K512" s="78"/>
      <c r="L512" s="78"/>
      <c r="M512" s="76">
        <f t="shared" si="72"/>
        <v>0</v>
      </c>
      <c r="N512" s="87">
        <f t="shared" si="73"/>
        <v>0</v>
      </c>
      <c r="O512" s="166">
        <f t="shared" si="74"/>
        <v>0</v>
      </c>
      <c r="P512" s="77">
        <f t="shared" si="70"/>
        <v>0</v>
      </c>
      <c r="Q512" s="77">
        <f t="shared" si="75"/>
        <v>0</v>
      </c>
      <c r="R512" s="77">
        <f t="shared" si="76"/>
        <v>0</v>
      </c>
      <c r="S512" s="77">
        <f t="shared" si="77"/>
        <v>0</v>
      </c>
      <c r="T512" s="75" t="str">
        <f t="shared" si="78"/>
        <v>NÃO</v>
      </c>
      <c r="V512" s="73">
        <f t="shared" si="79"/>
        <v>0</v>
      </c>
      <c r="AA512" s="84" t="s">
        <v>3474</v>
      </c>
      <c r="AB512" s="84" t="s">
        <v>2240</v>
      </c>
      <c r="AC512" s="84">
        <v>5212907</v>
      </c>
    </row>
    <row r="513" spans="1:29">
      <c r="A513" s="83" t="str">
        <f>ID_CONTROLES!$B$2</f>
        <v>RS</v>
      </c>
      <c r="B513" s="168" t="str">
        <f>ID_CONTROLES!$C$2</f>
        <v>2°</v>
      </c>
      <c r="C513" s="172">
        <f>HLOOKUP(A513,Municipios!1023:1024,2,FALSE)</f>
        <v>0</v>
      </c>
      <c r="D513" s="170"/>
      <c r="E513" s="80"/>
      <c r="F513" s="80"/>
      <c r="G513" s="80"/>
      <c r="H513" s="80"/>
      <c r="I513" s="80"/>
      <c r="J513" s="178">
        <f t="shared" si="71"/>
        <v>0</v>
      </c>
      <c r="K513" s="78"/>
      <c r="L513" s="78"/>
      <c r="M513" s="76">
        <f t="shared" si="72"/>
        <v>0</v>
      </c>
      <c r="N513" s="87">
        <f t="shared" si="73"/>
        <v>0</v>
      </c>
      <c r="O513" s="166">
        <f t="shared" si="74"/>
        <v>0</v>
      </c>
      <c r="P513" s="77">
        <f t="shared" si="70"/>
        <v>0</v>
      </c>
      <c r="Q513" s="77">
        <f t="shared" si="75"/>
        <v>0</v>
      </c>
      <c r="R513" s="77">
        <f t="shared" si="76"/>
        <v>0</v>
      </c>
      <c r="S513" s="77">
        <f t="shared" si="77"/>
        <v>0</v>
      </c>
      <c r="T513" s="75" t="str">
        <f t="shared" si="78"/>
        <v>NÃO</v>
      </c>
      <c r="V513" s="73">
        <f t="shared" si="79"/>
        <v>0</v>
      </c>
      <c r="AA513" s="84" t="s">
        <v>3474</v>
      </c>
      <c r="AB513" s="84" t="s">
        <v>2270</v>
      </c>
      <c r="AC513" s="84">
        <v>5213004</v>
      </c>
    </row>
    <row r="514" spans="1:29">
      <c r="A514" s="83" t="str">
        <f>ID_CONTROLES!$B$2</f>
        <v>RS</v>
      </c>
      <c r="B514" s="168" t="str">
        <f>ID_CONTROLES!$C$2</f>
        <v>2°</v>
      </c>
      <c r="C514" s="172">
        <f>HLOOKUP(A514,Municipios!1025:1026,2,FALSE)</f>
        <v>0</v>
      </c>
      <c r="D514" s="170"/>
      <c r="E514" s="80"/>
      <c r="F514" s="80"/>
      <c r="G514" s="80"/>
      <c r="H514" s="80"/>
      <c r="I514" s="80"/>
      <c r="J514" s="178">
        <f t="shared" si="71"/>
        <v>0</v>
      </c>
      <c r="K514" s="78"/>
      <c r="L514" s="78"/>
      <c r="M514" s="76">
        <f t="shared" si="72"/>
        <v>0</v>
      </c>
      <c r="N514" s="87">
        <f t="shared" si="73"/>
        <v>0</v>
      </c>
      <c r="O514" s="166">
        <f t="shared" si="74"/>
        <v>0</v>
      </c>
      <c r="P514" s="77">
        <f t="shared" ref="P514:P577" si="80">IF(E514&lt;=D514,0,"ERRO")</f>
        <v>0</v>
      </c>
      <c r="Q514" s="77">
        <f t="shared" si="75"/>
        <v>0</v>
      </c>
      <c r="R514" s="77">
        <f t="shared" si="76"/>
        <v>0</v>
      </c>
      <c r="S514" s="77">
        <f t="shared" si="77"/>
        <v>0</v>
      </c>
      <c r="T514" s="75" t="str">
        <f t="shared" si="78"/>
        <v>NÃO</v>
      </c>
      <c r="V514" s="73">
        <f t="shared" si="79"/>
        <v>0</v>
      </c>
      <c r="AA514" s="84" t="s">
        <v>3474</v>
      </c>
      <c r="AB514" s="84" t="s">
        <v>2297</v>
      </c>
      <c r="AC514" s="84">
        <v>5213087</v>
      </c>
    </row>
    <row r="515" spans="1:29">
      <c r="A515" s="83" t="str">
        <f>ID_CONTROLES!$B$2</f>
        <v>RS</v>
      </c>
      <c r="B515" s="168" t="str">
        <f>ID_CONTROLES!$C$2</f>
        <v>2°</v>
      </c>
      <c r="C515" s="172">
        <f>HLOOKUP(A515,Municipios!1027:1028,2,FALSE)</f>
        <v>0</v>
      </c>
      <c r="D515" s="170"/>
      <c r="E515" s="80"/>
      <c r="F515" s="80"/>
      <c r="G515" s="80"/>
      <c r="H515" s="80"/>
      <c r="I515" s="80"/>
      <c r="J515" s="178">
        <f t="shared" ref="J515:J578" si="81">SUM(H515:I515)</f>
        <v>0</v>
      </c>
      <c r="K515" s="78"/>
      <c r="L515" s="78"/>
      <c r="M515" s="76">
        <f t="shared" ref="M515:M578" si="82">SUM(K515:L515)</f>
        <v>0</v>
      </c>
      <c r="N515" s="87">
        <f t="shared" ref="N515:N578" si="83">SUM(K515+J515)</f>
        <v>0</v>
      </c>
      <c r="O515" s="166">
        <f t="shared" ref="O515:O578" si="84">SUM(N515+L515)</f>
        <v>0</v>
      </c>
      <c r="P515" s="77">
        <f t="shared" si="80"/>
        <v>0</v>
      </c>
      <c r="Q515" s="77">
        <f t="shared" ref="Q515:Q578" si="85">IF(H515&gt;F515,"ERRO",0)</f>
        <v>0</v>
      </c>
      <c r="R515" s="77">
        <f t="shared" ref="R515:R578" si="86">IF(I515&gt;G515,"ERRO",0)</f>
        <v>0</v>
      </c>
      <c r="S515" s="77">
        <f t="shared" ref="S515:S578" si="87">IF(H515+K515&gt;F515,"erro",0)</f>
        <v>0</v>
      </c>
      <c r="T515" s="75" t="str">
        <f t="shared" ref="T515:T578" si="88">IF(AND(P515=0,Q515=0,R515=0,S515=0),"NÃO","SIM")</f>
        <v>NÃO</v>
      </c>
      <c r="V515" s="73">
        <f t="shared" ref="V515:V578" si="89">SUM(P515:Q515)</f>
        <v>0</v>
      </c>
      <c r="AA515" s="84" t="s">
        <v>3474</v>
      </c>
      <c r="AB515" s="84" t="s">
        <v>2323</v>
      </c>
      <c r="AC515" s="84">
        <v>5213400</v>
      </c>
    </row>
    <row r="516" spans="1:29">
      <c r="A516" s="83" t="str">
        <f>ID_CONTROLES!$B$2</f>
        <v>RS</v>
      </c>
      <c r="B516" s="168" t="str">
        <f>ID_CONTROLES!$C$2</f>
        <v>2°</v>
      </c>
      <c r="C516" s="172">
        <f>HLOOKUP(A516,Municipios!1029:1030,2,FALSE)</f>
        <v>0</v>
      </c>
      <c r="D516" s="170"/>
      <c r="E516" s="80"/>
      <c r="F516" s="80"/>
      <c r="G516" s="80"/>
      <c r="H516" s="80"/>
      <c r="I516" s="80"/>
      <c r="J516" s="178">
        <f t="shared" si="81"/>
        <v>0</v>
      </c>
      <c r="K516" s="78"/>
      <c r="L516" s="78"/>
      <c r="M516" s="76">
        <f t="shared" si="82"/>
        <v>0</v>
      </c>
      <c r="N516" s="87">
        <f t="shared" si="83"/>
        <v>0</v>
      </c>
      <c r="O516" s="166">
        <f t="shared" si="84"/>
        <v>0</v>
      </c>
      <c r="P516" s="77">
        <f t="shared" si="80"/>
        <v>0</v>
      </c>
      <c r="Q516" s="77">
        <f t="shared" si="85"/>
        <v>0</v>
      </c>
      <c r="R516" s="77">
        <f t="shared" si="86"/>
        <v>0</v>
      </c>
      <c r="S516" s="77">
        <f t="shared" si="87"/>
        <v>0</v>
      </c>
      <c r="T516" s="75" t="str">
        <f t="shared" si="88"/>
        <v>NÃO</v>
      </c>
      <c r="V516" s="73">
        <f t="shared" si="89"/>
        <v>0</v>
      </c>
      <c r="AA516" s="84" t="s">
        <v>3474</v>
      </c>
      <c r="AB516" s="84" t="s">
        <v>2348</v>
      </c>
      <c r="AC516" s="84">
        <v>5213707</v>
      </c>
    </row>
    <row r="517" spans="1:29">
      <c r="A517" s="83" t="str">
        <f>ID_CONTROLES!$B$2</f>
        <v>RS</v>
      </c>
      <c r="B517" s="168" t="str">
        <f>ID_CONTROLES!$C$2</f>
        <v>2°</v>
      </c>
      <c r="C517" s="172">
        <f>HLOOKUP(A517,Municipios!1031:1032,2,FALSE)</f>
        <v>0</v>
      </c>
      <c r="D517" s="170"/>
      <c r="E517" s="80"/>
      <c r="F517" s="80"/>
      <c r="G517" s="80"/>
      <c r="H517" s="80"/>
      <c r="I517" s="80"/>
      <c r="J517" s="178">
        <f t="shared" si="81"/>
        <v>0</v>
      </c>
      <c r="K517" s="78"/>
      <c r="L517" s="78"/>
      <c r="M517" s="76">
        <f t="shared" si="82"/>
        <v>0</v>
      </c>
      <c r="N517" s="87">
        <f t="shared" si="83"/>
        <v>0</v>
      </c>
      <c r="O517" s="166">
        <f t="shared" si="84"/>
        <v>0</v>
      </c>
      <c r="P517" s="77">
        <f t="shared" si="80"/>
        <v>0</v>
      </c>
      <c r="Q517" s="77">
        <f t="shared" si="85"/>
        <v>0</v>
      </c>
      <c r="R517" s="77">
        <f t="shared" si="86"/>
        <v>0</v>
      </c>
      <c r="S517" s="77">
        <f t="shared" si="87"/>
        <v>0</v>
      </c>
      <c r="T517" s="75" t="str">
        <f t="shared" si="88"/>
        <v>NÃO</v>
      </c>
      <c r="V517" s="73">
        <f t="shared" si="89"/>
        <v>0</v>
      </c>
      <c r="AA517" s="84" t="s">
        <v>3474</v>
      </c>
      <c r="AB517" s="84" t="s">
        <v>2373</v>
      </c>
      <c r="AC517" s="84">
        <v>5213772</v>
      </c>
    </row>
    <row r="518" spans="1:29">
      <c r="A518" s="83" t="str">
        <f>ID_CONTROLES!$B$2</f>
        <v>RS</v>
      </c>
      <c r="B518" s="168" t="str">
        <f>ID_CONTROLES!$C$2</f>
        <v>2°</v>
      </c>
      <c r="C518" s="172">
        <f>HLOOKUP(A518,Municipios!1033:1034,2,FALSE)</f>
        <v>0</v>
      </c>
      <c r="D518" s="170"/>
      <c r="E518" s="80"/>
      <c r="F518" s="80"/>
      <c r="G518" s="80"/>
      <c r="H518" s="80"/>
      <c r="I518" s="80"/>
      <c r="J518" s="178">
        <f t="shared" si="81"/>
        <v>0</v>
      </c>
      <c r="K518" s="78"/>
      <c r="L518" s="78"/>
      <c r="M518" s="76">
        <f t="shared" si="82"/>
        <v>0</v>
      </c>
      <c r="N518" s="87">
        <f t="shared" si="83"/>
        <v>0</v>
      </c>
      <c r="O518" s="166">
        <f t="shared" si="84"/>
        <v>0</v>
      </c>
      <c r="P518" s="77">
        <f t="shared" si="80"/>
        <v>0</v>
      </c>
      <c r="Q518" s="77">
        <f t="shared" si="85"/>
        <v>0</v>
      </c>
      <c r="R518" s="77">
        <f t="shared" si="86"/>
        <v>0</v>
      </c>
      <c r="S518" s="77">
        <f t="shared" si="87"/>
        <v>0</v>
      </c>
      <c r="T518" s="75" t="str">
        <f t="shared" si="88"/>
        <v>NÃO</v>
      </c>
      <c r="V518" s="73">
        <f t="shared" si="89"/>
        <v>0</v>
      </c>
      <c r="AA518" s="84" t="s">
        <v>3474</v>
      </c>
      <c r="AB518" s="84" t="s">
        <v>2397</v>
      </c>
      <c r="AC518" s="84">
        <v>5213855</v>
      </c>
    </row>
    <row r="519" spans="1:29">
      <c r="A519" s="83" t="str">
        <f>ID_CONTROLES!$B$2</f>
        <v>RS</v>
      </c>
      <c r="B519" s="168" t="str">
        <f>ID_CONTROLES!$C$2</f>
        <v>2°</v>
      </c>
      <c r="C519" s="172">
        <f>HLOOKUP(A519,Municipios!1035:1036,2,FALSE)</f>
        <v>0</v>
      </c>
      <c r="D519" s="170"/>
      <c r="E519" s="80"/>
      <c r="F519" s="80"/>
      <c r="G519" s="80"/>
      <c r="H519" s="80"/>
      <c r="I519" s="80"/>
      <c r="J519" s="178">
        <f t="shared" si="81"/>
        <v>0</v>
      </c>
      <c r="K519" s="78"/>
      <c r="L519" s="78"/>
      <c r="M519" s="76">
        <f t="shared" si="82"/>
        <v>0</v>
      </c>
      <c r="N519" s="87">
        <f t="shared" si="83"/>
        <v>0</v>
      </c>
      <c r="O519" s="166">
        <f t="shared" si="84"/>
        <v>0</v>
      </c>
      <c r="P519" s="77">
        <f t="shared" si="80"/>
        <v>0</v>
      </c>
      <c r="Q519" s="77">
        <f t="shared" si="85"/>
        <v>0</v>
      </c>
      <c r="R519" s="77">
        <f t="shared" si="86"/>
        <v>0</v>
      </c>
      <c r="S519" s="77">
        <f t="shared" si="87"/>
        <v>0</v>
      </c>
      <c r="T519" s="75" t="str">
        <f t="shared" si="88"/>
        <v>NÃO</v>
      </c>
      <c r="V519" s="73">
        <f t="shared" si="89"/>
        <v>0</v>
      </c>
      <c r="AA519" s="84" t="s">
        <v>3474</v>
      </c>
      <c r="AB519" s="84" t="s">
        <v>2420</v>
      </c>
      <c r="AC519" s="84">
        <v>5214002</v>
      </c>
    </row>
    <row r="520" spans="1:29">
      <c r="A520" s="83" t="str">
        <f>ID_CONTROLES!$B$2</f>
        <v>RS</v>
      </c>
      <c r="B520" s="168" t="str">
        <f>ID_CONTROLES!$C$2</f>
        <v>2°</v>
      </c>
      <c r="C520" s="172">
        <f>HLOOKUP(A520,Municipios!1037:1038,2,FALSE)</f>
        <v>0</v>
      </c>
      <c r="D520" s="170"/>
      <c r="E520" s="80"/>
      <c r="F520" s="80"/>
      <c r="G520" s="80"/>
      <c r="H520" s="80"/>
      <c r="I520" s="80"/>
      <c r="J520" s="178">
        <f t="shared" si="81"/>
        <v>0</v>
      </c>
      <c r="K520" s="78"/>
      <c r="L520" s="78"/>
      <c r="M520" s="76">
        <f t="shared" si="82"/>
        <v>0</v>
      </c>
      <c r="N520" s="87">
        <f t="shared" si="83"/>
        <v>0</v>
      </c>
      <c r="O520" s="166">
        <f t="shared" si="84"/>
        <v>0</v>
      </c>
      <c r="P520" s="77">
        <f t="shared" si="80"/>
        <v>0</v>
      </c>
      <c r="Q520" s="77">
        <f t="shared" si="85"/>
        <v>0</v>
      </c>
      <c r="R520" s="77">
        <f t="shared" si="86"/>
        <v>0</v>
      </c>
      <c r="S520" s="77">
        <f t="shared" si="87"/>
        <v>0</v>
      </c>
      <c r="T520" s="75" t="str">
        <f t="shared" si="88"/>
        <v>NÃO</v>
      </c>
      <c r="V520" s="73">
        <f t="shared" si="89"/>
        <v>0</v>
      </c>
      <c r="AA520" s="84" t="s">
        <v>3474</v>
      </c>
      <c r="AB520" s="84" t="s">
        <v>2445</v>
      </c>
      <c r="AC520" s="84">
        <v>5214101</v>
      </c>
    </row>
    <row r="521" spans="1:29">
      <c r="A521" s="83" t="str">
        <f>ID_CONTROLES!$B$2</f>
        <v>RS</v>
      </c>
      <c r="B521" s="168" t="str">
        <f>ID_CONTROLES!$C$2</f>
        <v>2°</v>
      </c>
      <c r="C521" s="172">
        <f>HLOOKUP(A521,Municipios!1039:1040,2,FALSE)</f>
        <v>0</v>
      </c>
      <c r="D521" s="170"/>
      <c r="E521" s="80"/>
      <c r="F521" s="80"/>
      <c r="G521" s="80"/>
      <c r="H521" s="80"/>
      <c r="I521" s="80"/>
      <c r="J521" s="178">
        <f t="shared" si="81"/>
        <v>0</v>
      </c>
      <c r="K521" s="78"/>
      <c r="L521" s="78"/>
      <c r="M521" s="76">
        <f t="shared" si="82"/>
        <v>0</v>
      </c>
      <c r="N521" s="87">
        <f t="shared" si="83"/>
        <v>0</v>
      </c>
      <c r="O521" s="166">
        <f t="shared" si="84"/>
        <v>0</v>
      </c>
      <c r="P521" s="77">
        <f t="shared" si="80"/>
        <v>0</v>
      </c>
      <c r="Q521" s="77">
        <f t="shared" si="85"/>
        <v>0</v>
      </c>
      <c r="R521" s="77">
        <f t="shared" si="86"/>
        <v>0</v>
      </c>
      <c r="S521" s="77">
        <f t="shared" si="87"/>
        <v>0</v>
      </c>
      <c r="T521" s="75" t="str">
        <f t="shared" si="88"/>
        <v>NÃO</v>
      </c>
      <c r="V521" s="73">
        <f t="shared" si="89"/>
        <v>0</v>
      </c>
      <c r="AA521" s="84" t="s">
        <v>3474</v>
      </c>
      <c r="AB521" s="84" t="s">
        <v>2470</v>
      </c>
      <c r="AC521" s="84">
        <v>5214507</v>
      </c>
    </row>
    <row r="522" spans="1:29">
      <c r="A522" s="83" t="str">
        <f>ID_CONTROLES!$B$2</f>
        <v>RS</v>
      </c>
      <c r="B522" s="168" t="str">
        <f>ID_CONTROLES!$C$2</f>
        <v>2°</v>
      </c>
      <c r="C522" s="172">
        <f>HLOOKUP(A522,Municipios!1041:1042,2,FALSE)</f>
        <v>0</v>
      </c>
      <c r="D522" s="170"/>
      <c r="E522" s="80"/>
      <c r="F522" s="80"/>
      <c r="G522" s="80"/>
      <c r="H522" s="80"/>
      <c r="I522" s="80"/>
      <c r="J522" s="178">
        <f t="shared" si="81"/>
        <v>0</v>
      </c>
      <c r="K522" s="78"/>
      <c r="L522" s="78"/>
      <c r="M522" s="76">
        <f t="shared" si="82"/>
        <v>0</v>
      </c>
      <c r="N522" s="87">
        <f t="shared" si="83"/>
        <v>0</v>
      </c>
      <c r="O522" s="166">
        <f t="shared" si="84"/>
        <v>0</v>
      </c>
      <c r="P522" s="77">
        <f t="shared" si="80"/>
        <v>0</v>
      </c>
      <c r="Q522" s="77">
        <f t="shared" si="85"/>
        <v>0</v>
      </c>
      <c r="R522" s="77">
        <f t="shared" si="86"/>
        <v>0</v>
      </c>
      <c r="S522" s="77">
        <f t="shared" si="87"/>
        <v>0</v>
      </c>
      <c r="T522" s="75" t="str">
        <f t="shared" si="88"/>
        <v>NÃO</v>
      </c>
      <c r="V522" s="73">
        <f t="shared" si="89"/>
        <v>0</v>
      </c>
      <c r="AA522" s="84" t="s">
        <v>3474</v>
      </c>
      <c r="AB522" s="84" t="s">
        <v>2495</v>
      </c>
      <c r="AC522" s="84">
        <v>5214705</v>
      </c>
    </row>
    <row r="523" spans="1:29">
      <c r="A523" s="83" t="str">
        <f>ID_CONTROLES!$B$2</f>
        <v>RS</v>
      </c>
      <c r="B523" s="168" t="str">
        <f>ID_CONTROLES!$C$2</f>
        <v>2°</v>
      </c>
      <c r="C523" s="172">
        <f>HLOOKUP(A523,Municipios!1043:1044,2,FALSE)</f>
        <v>0</v>
      </c>
      <c r="D523" s="170"/>
      <c r="E523" s="80"/>
      <c r="F523" s="80"/>
      <c r="G523" s="80"/>
      <c r="H523" s="80"/>
      <c r="I523" s="80"/>
      <c r="J523" s="178">
        <f t="shared" si="81"/>
        <v>0</v>
      </c>
      <c r="K523" s="78"/>
      <c r="L523" s="78"/>
      <c r="M523" s="76">
        <f t="shared" si="82"/>
        <v>0</v>
      </c>
      <c r="N523" s="87">
        <f t="shared" si="83"/>
        <v>0</v>
      </c>
      <c r="O523" s="166">
        <f t="shared" si="84"/>
        <v>0</v>
      </c>
      <c r="P523" s="77">
        <f t="shared" si="80"/>
        <v>0</v>
      </c>
      <c r="Q523" s="77">
        <f t="shared" si="85"/>
        <v>0</v>
      </c>
      <c r="R523" s="77">
        <f t="shared" si="86"/>
        <v>0</v>
      </c>
      <c r="S523" s="77">
        <f t="shared" si="87"/>
        <v>0</v>
      </c>
      <c r="T523" s="75" t="str">
        <f t="shared" si="88"/>
        <v>NÃO</v>
      </c>
      <c r="V523" s="73">
        <f t="shared" si="89"/>
        <v>0</v>
      </c>
      <c r="AA523" s="84" t="s">
        <v>3474</v>
      </c>
      <c r="AB523" s="84" t="s">
        <v>2519</v>
      </c>
      <c r="AC523" s="84">
        <v>5214838</v>
      </c>
    </row>
    <row r="524" spans="1:29">
      <c r="A524" s="83" t="str">
        <f>ID_CONTROLES!$B$2</f>
        <v>RS</v>
      </c>
      <c r="B524" s="168" t="str">
        <f>ID_CONTROLES!$C$2</f>
        <v>2°</v>
      </c>
      <c r="C524" s="172">
        <f>HLOOKUP(A524,Municipios!1045:1046,2,FALSE)</f>
        <v>0</v>
      </c>
      <c r="D524" s="170"/>
      <c r="E524" s="80"/>
      <c r="F524" s="80"/>
      <c r="G524" s="80"/>
      <c r="H524" s="80"/>
      <c r="I524" s="80"/>
      <c r="J524" s="178">
        <f t="shared" si="81"/>
        <v>0</v>
      </c>
      <c r="K524" s="78"/>
      <c r="L524" s="78"/>
      <c r="M524" s="76">
        <f t="shared" si="82"/>
        <v>0</v>
      </c>
      <c r="N524" s="87">
        <f t="shared" si="83"/>
        <v>0</v>
      </c>
      <c r="O524" s="166">
        <f t="shared" si="84"/>
        <v>0</v>
      </c>
      <c r="P524" s="77">
        <f t="shared" si="80"/>
        <v>0</v>
      </c>
      <c r="Q524" s="77">
        <f t="shared" si="85"/>
        <v>0</v>
      </c>
      <c r="R524" s="77">
        <f t="shared" si="86"/>
        <v>0</v>
      </c>
      <c r="S524" s="77">
        <f t="shared" si="87"/>
        <v>0</v>
      </c>
      <c r="T524" s="75" t="str">
        <f t="shared" si="88"/>
        <v>NÃO</v>
      </c>
      <c r="V524" s="73">
        <f t="shared" si="89"/>
        <v>0</v>
      </c>
      <c r="AA524" s="84" t="s">
        <v>3474</v>
      </c>
      <c r="AB524" s="84" t="s">
        <v>2543</v>
      </c>
      <c r="AC524" s="84">
        <v>5214879</v>
      </c>
    </row>
    <row r="525" spans="1:29">
      <c r="A525" s="83" t="str">
        <f>ID_CONTROLES!$B$2</f>
        <v>RS</v>
      </c>
      <c r="B525" s="168" t="str">
        <f>ID_CONTROLES!$C$2</f>
        <v>2°</v>
      </c>
      <c r="C525" s="172">
        <f>HLOOKUP(A525,Municipios!1047:1048,2,FALSE)</f>
        <v>0</v>
      </c>
      <c r="D525" s="170"/>
      <c r="E525" s="80"/>
      <c r="F525" s="80"/>
      <c r="G525" s="80"/>
      <c r="H525" s="80"/>
      <c r="I525" s="80"/>
      <c r="J525" s="178">
        <f t="shared" si="81"/>
        <v>0</v>
      </c>
      <c r="K525" s="78"/>
      <c r="L525" s="78"/>
      <c r="M525" s="76">
        <f t="shared" si="82"/>
        <v>0</v>
      </c>
      <c r="N525" s="87">
        <f t="shared" si="83"/>
        <v>0</v>
      </c>
      <c r="O525" s="166">
        <f t="shared" si="84"/>
        <v>0</v>
      </c>
      <c r="P525" s="77">
        <f t="shared" si="80"/>
        <v>0</v>
      </c>
      <c r="Q525" s="77">
        <f t="shared" si="85"/>
        <v>0</v>
      </c>
      <c r="R525" s="77">
        <f t="shared" si="86"/>
        <v>0</v>
      </c>
      <c r="S525" s="77">
        <f t="shared" si="87"/>
        <v>0</v>
      </c>
      <c r="T525" s="75" t="str">
        <f t="shared" si="88"/>
        <v>NÃO</v>
      </c>
      <c r="V525" s="73">
        <f t="shared" si="89"/>
        <v>0</v>
      </c>
      <c r="AA525" s="84" t="s">
        <v>3474</v>
      </c>
      <c r="AB525" s="84" t="s">
        <v>2568</v>
      </c>
      <c r="AC525" s="84">
        <v>5215009</v>
      </c>
    </row>
    <row r="526" spans="1:29">
      <c r="A526" s="83" t="str">
        <f>ID_CONTROLES!$B$2</f>
        <v>RS</v>
      </c>
      <c r="B526" s="168" t="str">
        <f>ID_CONTROLES!$C$2</f>
        <v>2°</v>
      </c>
      <c r="C526" s="172">
        <f>HLOOKUP(A526,Municipios!1049:1050,2,FALSE)</f>
        <v>0</v>
      </c>
      <c r="D526" s="170"/>
      <c r="E526" s="80"/>
      <c r="F526" s="80"/>
      <c r="G526" s="80"/>
      <c r="H526" s="80"/>
      <c r="I526" s="80"/>
      <c r="J526" s="178">
        <f t="shared" si="81"/>
        <v>0</v>
      </c>
      <c r="K526" s="78"/>
      <c r="L526" s="78"/>
      <c r="M526" s="76">
        <f t="shared" si="82"/>
        <v>0</v>
      </c>
      <c r="N526" s="87">
        <f t="shared" si="83"/>
        <v>0</v>
      </c>
      <c r="O526" s="166">
        <f t="shared" si="84"/>
        <v>0</v>
      </c>
      <c r="P526" s="77">
        <f t="shared" si="80"/>
        <v>0</v>
      </c>
      <c r="Q526" s="77">
        <f t="shared" si="85"/>
        <v>0</v>
      </c>
      <c r="R526" s="77">
        <f t="shared" si="86"/>
        <v>0</v>
      </c>
      <c r="S526" s="77">
        <f t="shared" si="87"/>
        <v>0</v>
      </c>
      <c r="T526" s="75" t="str">
        <f t="shared" si="88"/>
        <v>NÃO</v>
      </c>
      <c r="V526" s="73">
        <f t="shared" si="89"/>
        <v>0</v>
      </c>
      <c r="AA526" s="84" t="s">
        <v>3474</v>
      </c>
      <c r="AB526" s="84" t="s">
        <v>2592</v>
      </c>
      <c r="AC526" s="84">
        <v>5215231</v>
      </c>
    </row>
    <row r="527" spans="1:29">
      <c r="A527" s="83" t="str">
        <f>ID_CONTROLES!$B$2</f>
        <v>RS</v>
      </c>
      <c r="B527" s="168" t="str">
        <f>ID_CONTROLES!$C$2</f>
        <v>2°</v>
      </c>
      <c r="C527" s="172">
        <f>HLOOKUP(A527,Municipios!1051:1052,2,FALSE)</f>
        <v>0</v>
      </c>
      <c r="D527" s="170"/>
      <c r="E527" s="80"/>
      <c r="F527" s="80"/>
      <c r="G527" s="80"/>
      <c r="H527" s="80"/>
      <c r="I527" s="80"/>
      <c r="J527" s="178">
        <f t="shared" si="81"/>
        <v>0</v>
      </c>
      <c r="K527" s="78"/>
      <c r="L527" s="78"/>
      <c r="M527" s="76">
        <f t="shared" si="82"/>
        <v>0</v>
      </c>
      <c r="N527" s="87">
        <f t="shared" si="83"/>
        <v>0</v>
      </c>
      <c r="O527" s="166">
        <f t="shared" si="84"/>
        <v>0</v>
      </c>
      <c r="P527" s="77">
        <f t="shared" si="80"/>
        <v>0</v>
      </c>
      <c r="Q527" s="77">
        <f t="shared" si="85"/>
        <v>0</v>
      </c>
      <c r="R527" s="77">
        <f t="shared" si="86"/>
        <v>0</v>
      </c>
      <c r="S527" s="77">
        <f t="shared" si="87"/>
        <v>0</v>
      </c>
      <c r="T527" s="75" t="str">
        <f t="shared" si="88"/>
        <v>NÃO</v>
      </c>
      <c r="V527" s="73">
        <f t="shared" si="89"/>
        <v>0</v>
      </c>
      <c r="AA527" s="84" t="s">
        <v>3474</v>
      </c>
      <c r="AB527" s="84" t="s">
        <v>2615</v>
      </c>
      <c r="AC527" s="84">
        <v>5215306</v>
      </c>
    </row>
    <row r="528" spans="1:29">
      <c r="A528" s="83" t="str">
        <f>ID_CONTROLES!$B$2</f>
        <v>RS</v>
      </c>
      <c r="B528" s="168" t="str">
        <f>ID_CONTROLES!$C$2</f>
        <v>2°</v>
      </c>
      <c r="C528" s="172">
        <f>HLOOKUP(A528,Municipios!1053:1054,2,FALSE)</f>
        <v>0</v>
      </c>
      <c r="D528" s="170"/>
      <c r="E528" s="80"/>
      <c r="F528" s="80"/>
      <c r="G528" s="80"/>
      <c r="H528" s="80"/>
      <c r="I528" s="80"/>
      <c r="J528" s="178">
        <f t="shared" si="81"/>
        <v>0</v>
      </c>
      <c r="K528" s="78"/>
      <c r="L528" s="78"/>
      <c r="M528" s="76">
        <f t="shared" si="82"/>
        <v>0</v>
      </c>
      <c r="N528" s="87">
        <f t="shared" si="83"/>
        <v>0</v>
      </c>
      <c r="O528" s="166">
        <f t="shared" si="84"/>
        <v>0</v>
      </c>
      <c r="P528" s="77">
        <f t="shared" si="80"/>
        <v>0</v>
      </c>
      <c r="Q528" s="77">
        <f t="shared" si="85"/>
        <v>0</v>
      </c>
      <c r="R528" s="77">
        <f t="shared" si="86"/>
        <v>0</v>
      </c>
      <c r="S528" s="77">
        <f t="shared" si="87"/>
        <v>0</v>
      </c>
      <c r="T528" s="75" t="str">
        <f t="shared" si="88"/>
        <v>NÃO</v>
      </c>
      <c r="V528" s="73">
        <f t="shared" si="89"/>
        <v>0</v>
      </c>
      <c r="AA528" s="84" t="s">
        <v>3474</v>
      </c>
      <c r="AB528" s="84" t="s">
        <v>2637</v>
      </c>
      <c r="AC528" s="84">
        <v>5215504</v>
      </c>
    </row>
    <row r="529" spans="1:29">
      <c r="A529" s="83" t="str">
        <f>ID_CONTROLES!$B$2</f>
        <v>RS</v>
      </c>
      <c r="B529" s="168" t="str">
        <f>ID_CONTROLES!$C$2</f>
        <v>2°</v>
      </c>
      <c r="C529" s="172">
        <f>HLOOKUP(A529,Municipios!1055:1056,2,FALSE)</f>
        <v>0</v>
      </c>
      <c r="D529" s="170"/>
      <c r="E529" s="80"/>
      <c r="F529" s="80"/>
      <c r="G529" s="80"/>
      <c r="H529" s="80"/>
      <c r="I529" s="80"/>
      <c r="J529" s="178">
        <f t="shared" si="81"/>
        <v>0</v>
      </c>
      <c r="K529" s="78"/>
      <c r="L529" s="78"/>
      <c r="M529" s="76">
        <f t="shared" si="82"/>
        <v>0</v>
      </c>
      <c r="N529" s="87">
        <f t="shared" si="83"/>
        <v>0</v>
      </c>
      <c r="O529" s="166">
        <f t="shared" si="84"/>
        <v>0</v>
      </c>
      <c r="P529" s="77">
        <f t="shared" si="80"/>
        <v>0</v>
      </c>
      <c r="Q529" s="77">
        <f t="shared" si="85"/>
        <v>0</v>
      </c>
      <c r="R529" s="77">
        <f t="shared" si="86"/>
        <v>0</v>
      </c>
      <c r="S529" s="77">
        <f t="shared" si="87"/>
        <v>0</v>
      </c>
      <c r="T529" s="75" t="str">
        <f t="shared" si="88"/>
        <v>NÃO</v>
      </c>
      <c r="V529" s="73">
        <f t="shared" si="89"/>
        <v>0</v>
      </c>
      <c r="AA529" s="84" t="s">
        <v>3474</v>
      </c>
      <c r="AB529" s="84" t="s">
        <v>2660</v>
      </c>
      <c r="AC529" s="84">
        <v>5215652</v>
      </c>
    </row>
    <row r="530" spans="1:29">
      <c r="A530" s="83" t="str">
        <f>ID_CONTROLES!$B$2</f>
        <v>RS</v>
      </c>
      <c r="B530" s="168" t="str">
        <f>ID_CONTROLES!$C$2</f>
        <v>2°</v>
      </c>
      <c r="C530" s="172">
        <f>HLOOKUP(A530,Municipios!1057:1058,2,FALSE)</f>
        <v>0</v>
      </c>
      <c r="D530" s="170"/>
      <c r="E530" s="80"/>
      <c r="F530" s="80"/>
      <c r="G530" s="80"/>
      <c r="H530" s="80"/>
      <c r="I530" s="80"/>
      <c r="J530" s="178">
        <f t="shared" si="81"/>
        <v>0</v>
      </c>
      <c r="K530" s="78"/>
      <c r="L530" s="78"/>
      <c r="M530" s="76">
        <f t="shared" si="82"/>
        <v>0</v>
      </c>
      <c r="N530" s="87">
        <f t="shared" si="83"/>
        <v>0</v>
      </c>
      <c r="O530" s="166">
        <f t="shared" si="84"/>
        <v>0</v>
      </c>
      <c r="P530" s="77">
        <f t="shared" si="80"/>
        <v>0</v>
      </c>
      <c r="Q530" s="77">
        <f t="shared" si="85"/>
        <v>0</v>
      </c>
      <c r="R530" s="77">
        <f t="shared" si="86"/>
        <v>0</v>
      </c>
      <c r="S530" s="77">
        <f t="shared" si="87"/>
        <v>0</v>
      </c>
      <c r="T530" s="75" t="str">
        <f t="shared" si="88"/>
        <v>NÃO</v>
      </c>
      <c r="V530" s="73">
        <f t="shared" si="89"/>
        <v>0</v>
      </c>
      <c r="AA530" s="84" t="s">
        <v>3474</v>
      </c>
      <c r="AB530" s="84" t="s">
        <v>2684</v>
      </c>
      <c r="AC530" s="84">
        <v>5215801</v>
      </c>
    </row>
    <row r="531" spans="1:29">
      <c r="A531" s="83" t="str">
        <f>ID_CONTROLES!$B$2</f>
        <v>RS</v>
      </c>
      <c r="B531" s="168" t="str">
        <f>ID_CONTROLES!$C$2</f>
        <v>2°</v>
      </c>
      <c r="C531" s="172">
        <f>HLOOKUP(A531,Municipios!1059:1060,2,FALSE)</f>
        <v>0</v>
      </c>
      <c r="D531" s="170"/>
      <c r="E531" s="80"/>
      <c r="F531" s="80"/>
      <c r="G531" s="80"/>
      <c r="H531" s="80"/>
      <c r="I531" s="80"/>
      <c r="J531" s="178">
        <f t="shared" si="81"/>
        <v>0</v>
      </c>
      <c r="K531" s="78"/>
      <c r="L531" s="78"/>
      <c r="M531" s="76">
        <f t="shared" si="82"/>
        <v>0</v>
      </c>
      <c r="N531" s="87">
        <f t="shared" si="83"/>
        <v>0</v>
      </c>
      <c r="O531" s="166">
        <f t="shared" si="84"/>
        <v>0</v>
      </c>
      <c r="P531" s="77">
        <f t="shared" si="80"/>
        <v>0</v>
      </c>
      <c r="Q531" s="77">
        <f t="shared" si="85"/>
        <v>0</v>
      </c>
      <c r="R531" s="77">
        <f t="shared" si="86"/>
        <v>0</v>
      </c>
      <c r="S531" s="77">
        <f t="shared" si="87"/>
        <v>0</v>
      </c>
      <c r="T531" s="75" t="str">
        <f t="shared" si="88"/>
        <v>NÃO</v>
      </c>
      <c r="V531" s="73">
        <f t="shared" si="89"/>
        <v>0</v>
      </c>
      <c r="AA531" s="84" t="s">
        <v>3474</v>
      </c>
      <c r="AB531" s="84" t="s">
        <v>2705</v>
      </c>
      <c r="AC531" s="84">
        <v>5216007</v>
      </c>
    </row>
    <row r="532" spans="1:29">
      <c r="A532" s="83" t="str">
        <f>ID_CONTROLES!$B$2</f>
        <v>RS</v>
      </c>
      <c r="B532" s="168" t="str">
        <f>ID_CONTROLES!$C$2</f>
        <v>2°</v>
      </c>
      <c r="C532" s="172">
        <f>HLOOKUP(A532,Municipios!1061:1062,2,FALSE)</f>
        <v>0</v>
      </c>
      <c r="D532" s="170"/>
      <c r="E532" s="80"/>
      <c r="F532" s="80"/>
      <c r="G532" s="80"/>
      <c r="H532" s="80"/>
      <c r="I532" s="80"/>
      <c r="J532" s="178">
        <f t="shared" si="81"/>
        <v>0</v>
      </c>
      <c r="K532" s="78"/>
      <c r="L532" s="78"/>
      <c r="M532" s="76">
        <f t="shared" si="82"/>
        <v>0</v>
      </c>
      <c r="N532" s="87">
        <f t="shared" si="83"/>
        <v>0</v>
      </c>
      <c r="O532" s="166">
        <f t="shared" si="84"/>
        <v>0</v>
      </c>
      <c r="P532" s="77">
        <f t="shared" si="80"/>
        <v>0</v>
      </c>
      <c r="Q532" s="77">
        <f t="shared" si="85"/>
        <v>0</v>
      </c>
      <c r="R532" s="77">
        <f t="shared" si="86"/>
        <v>0</v>
      </c>
      <c r="S532" s="77">
        <f t="shared" si="87"/>
        <v>0</v>
      </c>
      <c r="T532" s="75" t="str">
        <f t="shared" si="88"/>
        <v>NÃO</v>
      </c>
      <c r="V532" s="73">
        <f t="shared" si="89"/>
        <v>0</v>
      </c>
      <c r="AA532" s="84" t="s">
        <v>3474</v>
      </c>
      <c r="AB532" s="84" t="s">
        <v>2726</v>
      </c>
      <c r="AC532" s="84">
        <v>5216403</v>
      </c>
    </row>
    <row r="533" spans="1:29">
      <c r="A533" s="83" t="str">
        <f>ID_CONTROLES!$B$2</f>
        <v>RS</v>
      </c>
      <c r="B533" s="168" t="str">
        <f>ID_CONTROLES!$C$2</f>
        <v>2°</v>
      </c>
      <c r="C533" s="172">
        <f>HLOOKUP(A533,Municipios!1063:1064,2,FALSE)</f>
        <v>0</v>
      </c>
      <c r="D533" s="170"/>
      <c r="E533" s="80"/>
      <c r="F533" s="80"/>
      <c r="G533" s="80"/>
      <c r="H533" s="80"/>
      <c r="I533" s="80"/>
      <c r="J533" s="178">
        <f t="shared" si="81"/>
        <v>0</v>
      </c>
      <c r="K533" s="78"/>
      <c r="L533" s="78"/>
      <c r="M533" s="76">
        <f t="shared" si="82"/>
        <v>0</v>
      </c>
      <c r="N533" s="87">
        <f t="shared" si="83"/>
        <v>0</v>
      </c>
      <c r="O533" s="166">
        <f t="shared" si="84"/>
        <v>0</v>
      </c>
      <c r="P533" s="77">
        <f t="shared" si="80"/>
        <v>0</v>
      </c>
      <c r="Q533" s="77">
        <f t="shared" si="85"/>
        <v>0</v>
      </c>
      <c r="R533" s="77">
        <f t="shared" si="86"/>
        <v>0</v>
      </c>
      <c r="S533" s="77">
        <f t="shared" si="87"/>
        <v>0</v>
      </c>
      <c r="T533" s="75" t="str">
        <f t="shared" si="88"/>
        <v>NÃO</v>
      </c>
      <c r="V533" s="73">
        <f t="shared" si="89"/>
        <v>0</v>
      </c>
      <c r="AA533" s="84" t="s">
        <v>3474</v>
      </c>
      <c r="AB533" s="84" t="s">
        <v>2749</v>
      </c>
      <c r="AC533" s="84">
        <v>5216809</v>
      </c>
    </row>
    <row r="534" spans="1:29">
      <c r="A534" s="83" t="str">
        <f>ID_CONTROLES!$B$2</f>
        <v>RS</v>
      </c>
      <c r="B534" s="168" t="str">
        <f>ID_CONTROLES!$C$2</f>
        <v>2°</v>
      </c>
      <c r="C534" s="172">
        <f>HLOOKUP(A534,Municipios!1065:1066,2,FALSE)</f>
        <v>0</v>
      </c>
      <c r="D534" s="170"/>
      <c r="E534" s="80"/>
      <c r="F534" s="80"/>
      <c r="G534" s="80"/>
      <c r="H534" s="80"/>
      <c r="I534" s="80"/>
      <c r="J534" s="178">
        <f t="shared" si="81"/>
        <v>0</v>
      </c>
      <c r="K534" s="78"/>
      <c r="L534" s="78"/>
      <c r="M534" s="76">
        <f t="shared" si="82"/>
        <v>0</v>
      </c>
      <c r="N534" s="87">
        <f t="shared" si="83"/>
        <v>0</v>
      </c>
      <c r="O534" s="166">
        <f t="shared" si="84"/>
        <v>0</v>
      </c>
      <c r="P534" s="77">
        <f t="shared" si="80"/>
        <v>0</v>
      </c>
      <c r="Q534" s="77">
        <f t="shared" si="85"/>
        <v>0</v>
      </c>
      <c r="R534" s="77">
        <f t="shared" si="86"/>
        <v>0</v>
      </c>
      <c r="S534" s="77">
        <f t="shared" si="87"/>
        <v>0</v>
      </c>
      <c r="T534" s="75" t="str">
        <f t="shared" si="88"/>
        <v>NÃO</v>
      </c>
      <c r="V534" s="73">
        <f t="shared" si="89"/>
        <v>0</v>
      </c>
      <c r="AA534" s="84" t="s">
        <v>3474</v>
      </c>
      <c r="AB534" s="84" t="s">
        <v>2773</v>
      </c>
      <c r="AC534" s="84">
        <v>5217104</v>
      </c>
    </row>
    <row r="535" spans="1:29">
      <c r="A535" s="83" t="str">
        <f>ID_CONTROLES!$B$2</f>
        <v>RS</v>
      </c>
      <c r="B535" s="168" t="str">
        <f>ID_CONTROLES!$C$2</f>
        <v>2°</v>
      </c>
      <c r="C535" s="172">
        <f>HLOOKUP(A535,Municipios!1067:1068,2,FALSE)</f>
        <v>0</v>
      </c>
      <c r="D535" s="170"/>
      <c r="E535" s="80"/>
      <c r="F535" s="80"/>
      <c r="G535" s="80"/>
      <c r="H535" s="80"/>
      <c r="I535" s="80"/>
      <c r="J535" s="178">
        <f t="shared" si="81"/>
        <v>0</v>
      </c>
      <c r="K535" s="78"/>
      <c r="L535" s="78"/>
      <c r="M535" s="76">
        <f t="shared" si="82"/>
        <v>0</v>
      </c>
      <c r="N535" s="87">
        <f t="shared" si="83"/>
        <v>0</v>
      </c>
      <c r="O535" s="166">
        <f t="shared" si="84"/>
        <v>0</v>
      </c>
      <c r="P535" s="77">
        <f t="shared" si="80"/>
        <v>0</v>
      </c>
      <c r="Q535" s="77">
        <f t="shared" si="85"/>
        <v>0</v>
      </c>
      <c r="R535" s="77">
        <f t="shared" si="86"/>
        <v>0</v>
      </c>
      <c r="S535" s="77">
        <f t="shared" si="87"/>
        <v>0</v>
      </c>
      <c r="T535" s="75" t="str">
        <f t="shared" si="88"/>
        <v>NÃO</v>
      </c>
      <c r="V535" s="73">
        <f t="shared" si="89"/>
        <v>0</v>
      </c>
      <c r="AA535" s="84" t="s">
        <v>3474</v>
      </c>
      <c r="AB535" s="84" t="s">
        <v>2794</v>
      </c>
      <c r="AC535" s="84">
        <v>5217302</v>
      </c>
    </row>
    <row r="536" spans="1:29">
      <c r="A536" s="83" t="str">
        <f>ID_CONTROLES!$B$2</f>
        <v>RS</v>
      </c>
      <c r="B536" s="168" t="str">
        <f>ID_CONTROLES!$C$2</f>
        <v>2°</v>
      </c>
      <c r="C536" s="172">
        <f>HLOOKUP(A536,Municipios!1069:1070,2,FALSE)</f>
        <v>0</v>
      </c>
      <c r="D536" s="170"/>
      <c r="E536" s="80"/>
      <c r="F536" s="80"/>
      <c r="G536" s="80"/>
      <c r="H536" s="80"/>
      <c r="I536" s="80"/>
      <c r="J536" s="178">
        <f t="shared" si="81"/>
        <v>0</v>
      </c>
      <c r="K536" s="78"/>
      <c r="L536" s="78"/>
      <c r="M536" s="76">
        <f t="shared" si="82"/>
        <v>0</v>
      </c>
      <c r="N536" s="87">
        <f t="shared" si="83"/>
        <v>0</v>
      </c>
      <c r="O536" s="166">
        <f t="shared" si="84"/>
        <v>0</v>
      </c>
      <c r="P536" s="77">
        <f t="shared" si="80"/>
        <v>0</v>
      </c>
      <c r="Q536" s="77">
        <f t="shared" si="85"/>
        <v>0</v>
      </c>
      <c r="R536" s="77">
        <f t="shared" si="86"/>
        <v>0</v>
      </c>
      <c r="S536" s="77">
        <f t="shared" si="87"/>
        <v>0</v>
      </c>
      <c r="T536" s="75" t="str">
        <f t="shared" si="88"/>
        <v>NÃO</v>
      </c>
      <c r="V536" s="73">
        <f t="shared" si="89"/>
        <v>0</v>
      </c>
      <c r="AA536" s="84" t="s">
        <v>3474</v>
      </c>
      <c r="AB536" s="84" t="s">
        <v>2815</v>
      </c>
      <c r="AC536" s="84">
        <v>5217609</v>
      </c>
    </row>
    <row r="537" spans="1:29">
      <c r="A537" s="83" t="str">
        <f>ID_CONTROLES!$B$2</f>
        <v>RS</v>
      </c>
      <c r="B537" s="168" t="str">
        <f>ID_CONTROLES!$C$2</f>
        <v>2°</v>
      </c>
      <c r="C537" s="172">
        <f>HLOOKUP(A537,Municipios!1071:1072,2,FALSE)</f>
        <v>0</v>
      </c>
      <c r="D537" s="170"/>
      <c r="E537" s="80"/>
      <c r="F537" s="80"/>
      <c r="G537" s="80"/>
      <c r="H537" s="80"/>
      <c r="I537" s="80"/>
      <c r="J537" s="178">
        <f t="shared" si="81"/>
        <v>0</v>
      </c>
      <c r="K537" s="78"/>
      <c r="L537" s="78"/>
      <c r="M537" s="76">
        <f t="shared" si="82"/>
        <v>0</v>
      </c>
      <c r="N537" s="87">
        <f t="shared" si="83"/>
        <v>0</v>
      </c>
      <c r="O537" s="166">
        <f t="shared" si="84"/>
        <v>0</v>
      </c>
      <c r="P537" s="77">
        <f t="shared" si="80"/>
        <v>0</v>
      </c>
      <c r="Q537" s="77">
        <f t="shared" si="85"/>
        <v>0</v>
      </c>
      <c r="R537" s="77">
        <f t="shared" si="86"/>
        <v>0</v>
      </c>
      <c r="S537" s="77">
        <f t="shared" si="87"/>
        <v>0</v>
      </c>
      <c r="T537" s="75" t="str">
        <f t="shared" si="88"/>
        <v>NÃO</v>
      </c>
      <c r="V537" s="73">
        <f t="shared" si="89"/>
        <v>0</v>
      </c>
      <c r="AA537" s="84" t="s">
        <v>3474</v>
      </c>
      <c r="AB537" s="84" t="s">
        <v>2834</v>
      </c>
      <c r="AC537" s="84">
        <v>5218003</v>
      </c>
    </row>
    <row r="538" spans="1:29">
      <c r="A538" s="83" t="str">
        <f>ID_CONTROLES!$B$2</f>
        <v>RS</v>
      </c>
      <c r="B538" s="168" t="str">
        <f>ID_CONTROLES!$C$2</f>
        <v>2°</v>
      </c>
      <c r="C538" s="172">
        <f>HLOOKUP(A538,Municipios!1073:1074,2,FALSE)</f>
        <v>0</v>
      </c>
      <c r="D538" s="170"/>
      <c r="E538" s="80"/>
      <c r="F538" s="80"/>
      <c r="G538" s="80"/>
      <c r="H538" s="80"/>
      <c r="I538" s="80"/>
      <c r="J538" s="178">
        <f t="shared" si="81"/>
        <v>0</v>
      </c>
      <c r="K538" s="78"/>
      <c r="L538" s="78"/>
      <c r="M538" s="76">
        <f t="shared" si="82"/>
        <v>0</v>
      </c>
      <c r="N538" s="87">
        <f t="shared" si="83"/>
        <v>0</v>
      </c>
      <c r="O538" s="166">
        <f t="shared" si="84"/>
        <v>0</v>
      </c>
      <c r="P538" s="77">
        <f t="shared" si="80"/>
        <v>0</v>
      </c>
      <c r="Q538" s="77">
        <f t="shared" si="85"/>
        <v>0</v>
      </c>
      <c r="R538" s="77">
        <f t="shared" si="86"/>
        <v>0</v>
      </c>
      <c r="S538" s="77">
        <f t="shared" si="87"/>
        <v>0</v>
      </c>
      <c r="T538" s="75" t="str">
        <f t="shared" si="88"/>
        <v>NÃO</v>
      </c>
      <c r="V538" s="73">
        <f t="shared" si="89"/>
        <v>0</v>
      </c>
      <c r="AA538" s="84" t="s">
        <v>3474</v>
      </c>
      <c r="AB538" s="84" t="s">
        <v>2854</v>
      </c>
      <c r="AC538" s="84">
        <v>5218102</v>
      </c>
    </row>
    <row r="539" spans="1:29">
      <c r="A539" s="83" t="str">
        <f>ID_CONTROLES!$B$2</f>
        <v>RS</v>
      </c>
      <c r="B539" s="168" t="str">
        <f>ID_CONTROLES!$C$2</f>
        <v>2°</v>
      </c>
      <c r="C539" s="172">
        <f>HLOOKUP(A539,Municipios!1075:1076,2,FALSE)</f>
        <v>0</v>
      </c>
      <c r="D539" s="170"/>
      <c r="E539" s="80"/>
      <c r="F539" s="80"/>
      <c r="G539" s="80"/>
      <c r="H539" s="80"/>
      <c r="I539" s="80"/>
      <c r="J539" s="178">
        <f t="shared" si="81"/>
        <v>0</v>
      </c>
      <c r="K539" s="78"/>
      <c r="L539" s="78"/>
      <c r="M539" s="76">
        <f t="shared" si="82"/>
        <v>0</v>
      </c>
      <c r="N539" s="87">
        <f t="shared" si="83"/>
        <v>0</v>
      </c>
      <c r="O539" s="166">
        <f t="shared" si="84"/>
        <v>0</v>
      </c>
      <c r="P539" s="77">
        <f t="shared" si="80"/>
        <v>0</v>
      </c>
      <c r="Q539" s="77">
        <f t="shared" si="85"/>
        <v>0</v>
      </c>
      <c r="R539" s="77">
        <f t="shared" si="86"/>
        <v>0</v>
      </c>
      <c r="S539" s="77">
        <f t="shared" si="87"/>
        <v>0</v>
      </c>
      <c r="T539" s="75" t="str">
        <f t="shared" si="88"/>
        <v>NÃO</v>
      </c>
      <c r="V539" s="73">
        <f t="shared" si="89"/>
        <v>0</v>
      </c>
      <c r="AA539" s="84" t="s">
        <v>3474</v>
      </c>
      <c r="AB539" s="84" t="s">
        <v>2874</v>
      </c>
      <c r="AC539" s="84">
        <v>5218391</v>
      </c>
    </row>
    <row r="540" spans="1:29">
      <c r="A540" s="83" t="str">
        <f>ID_CONTROLES!$B$2</f>
        <v>RS</v>
      </c>
      <c r="B540" s="168" t="str">
        <f>ID_CONTROLES!$C$2</f>
        <v>2°</v>
      </c>
      <c r="C540" s="172">
        <f>HLOOKUP(A540,Municipios!1077:1078,2,FALSE)</f>
        <v>0</v>
      </c>
      <c r="D540" s="170"/>
      <c r="E540" s="80"/>
      <c r="F540" s="80"/>
      <c r="G540" s="80"/>
      <c r="H540" s="80"/>
      <c r="I540" s="80"/>
      <c r="J540" s="178">
        <f t="shared" si="81"/>
        <v>0</v>
      </c>
      <c r="K540" s="78"/>
      <c r="L540" s="78"/>
      <c r="M540" s="76">
        <f t="shared" si="82"/>
        <v>0</v>
      </c>
      <c r="N540" s="87">
        <f t="shared" si="83"/>
        <v>0</v>
      </c>
      <c r="O540" s="166">
        <f t="shared" si="84"/>
        <v>0</v>
      </c>
      <c r="P540" s="77">
        <f t="shared" si="80"/>
        <v>0</v>
      </c>
      <c r="Q540" s="77">
        <f t="shared" si="85"/>
        <v>0</v>
      </c>
      <c r="R540" s="77">
        <f t="shared" si="86"/>
        <v>0</v>
      </c>
      <c r="S540" s="77">
        <f t="shared" si="87"/>
        <v>0</v>
      </c>
      <c r="T540" s="75" t="str">
        <f t="shared" si="88"/>
        <v>NÃO</v>
      </c>
      <c r="V540" s="73">
        <f t="shared" si="89"/>
        <v>0</v>
      </c>
      <c r="AA540" s="84" t="s">
        <v>3474</v>
      </c>
      <c r="AB540" s="84" t="s">
        <v>2893</v>
      </c>
      <c r="AC540" s="84">
        <v>5218607</v>
      </c>
    </row>
    <row r="541" spans="1:29">
      <c r="A541" s="83" t="str">
        <f>ID_CONTROLES!$B$2</f>
        <v>RS</v>
      </c>
      <c r="B541" s="168" t="str">
        <f>ID_CONTROLES!$C$2</f>
        <v>2°</v>
      </c>
      <c r="C541" s="172">
        <f>HLOOKUP(A541,Municipios!1079:1080,2,FALSE)</f>
        <v>0</v>
      </c>
      <c r="D541" s="170"/>
      <c r="E541" s="80"/>
      <c r="F541" s="80"/>
      <c r="G541" s="80"/>
      <c r="H541" s="80"/>
      <c r="I541" s="80"/>
      <c r="J541" s="178">
        <f t="shared" si="81"/>
        <v>0</v>
      </c>
      <c r="K541" s="78"/>
      <c r="L541" s="78"/>
      <c r="M541" s="76">
        <f t="shared" si="82"/>
        <v>0</v>
      </c>
      <c r="N541" s="87">
        <f t="shared" si="83"/>
        <v>0</v>
      </c>
      <c r="O541" s="166">
        <f t="shared" si="84"/>
        <v>0</v>
      </c>
      <c r="P541" s="77">
        <f t="shared" si="80"/>
        <v>0</v>
      </c>
      <c r="Q541" s="77">
        <f t="shared" si="85"/>
        <v>0</v>
      </c>
      <c r="R541" s="77">
        <f t="shared" si="86"/>
        <v>0</v>
      </c>
      <c r="S541" s="77">
        <f t="shared" si="87"/>
        <v>0</v>
      </c>
      <c r="T541" s="75" t="str">
        <f t="shared" si="88"/>
        <v>NÃO</v>
      </c>
      <c r="V541" s="73">
        <f t="shared" si="89"/>
        <v>0</v>
      </c>
      <c r="AA541" s="84" t="s">
        <v>3474</v>
      </c>
      <c r="AB541" s="84" t="s">
        <v>2911</v>
      </c>
      <c r="AC541" s="84">
        <v>5218789</v>
      </c>
    </row>
    <row r="542" spans="1:29">
      <c r="A542" s="83" t="str">
        <f>ID_CONTROLES!$B$2</f>
        <v>RS</v>
      </c>
      <c r="B542" s="168" t="str">
        <f>ID_CONTROLES!$C$2</f>
        <v>2°</v>
      </c>
      <c r="C542" s="172">
        <f>HLOOKUP(A542,Municipios!1081:1082,2,FALSE)</f>
        <v>0</v>
      </c>
      <c r="D542" s="170"/>
      <c r="E542" s="80"/>
      <c r="F542" s="80"/>
      <c r="G542" s="80"/>
      <c r="H542" s="80"/>
      <c r="I542" s="80"/>
      <c r="J542" s="178">
        <f t="shared" si="81"/>
        <v>0</v>
      </c>
      <c r="K542" s="78"/>
      <c r="L542" s="78"/>
      <c r="M542" s="76">
        <f t="shared" si="82"/>
        <v>0</v>
      </c>
      <c r="N542" s="87">
        <f t="shared" si="83"/>
        <v>0</v>
      </c>
      <c r="O542" s="166">
        <f t="shared" si="84"/>
        <v>0</v>
      </c>
      <c r="P542" s="77">
        <f t="shared" si="80"/>
        <v>0</v>
      </c>
      <c r="Q542" s="77">
        <f t="shared" si="85"/>
        <v>0</v>
      </c>
      <c r="R542" s="77">
        <f t="shared" si="86"/>
        <v>0</v>
      </c>
      <c r="S542" s="77">
        <f t="shared" si="87"/>
        <v>0</v>
      </c>
      <c r="T542" s="75" t="str">
        <f t="shared" si="88"/>
        <v>NÃO</v>
      </c>
      <c r="V542" s="73">
        <f t="shared" si="89"/>
        <v>0</v>
      </c>
      <c r="AA542" s="84" t="s">
        <v>3474</v>
      </c>
      <c r="AB542" s="84" t="s">
        <v>2931</v>
      </c>
      <c r="AC542" s="84">
        <v>5218904</v>
      </c>
    </row>
    <row r="543" spans="1:29">
      <c r="A543" s="83" t="str">
        <f>ID_CONTROLES!$B$2</f>
        <v>RS</v>
      </c>
      <c r="B543" s="168" t="str">
        <f>ID_CONTROLES!$C$2</f>
        <v>2°</v>
      </c>
      <c r="C543" s="172">
        <f>HLOOKUP(A543,Municipios!1083:1084,2,FALSE)</f>
        <v>0</v>
      </c>
      <c r="D543" s="170"/>
      <c r="E543" s="80"/>
      <c r="F543" s="80"/>
      <c r="G543" s="80"/>
      <c r="H543" s="80"/>
      <c r="I543" s="80"/>
      <c r="J543" s="178">
        <f t="shared" si="81"/>
        <v>0</v>
      </c>
      <c r="K543" s="78"/>
      <c r="L543" s="78"/>
      <c r="M543" s="76">
        <f t="shared" si="82"/>
        <v>0</v>
      </c>
      <c r="N543" s="87">
        <f t="shared" si="83"/>
        <v>0</v>
      </c>
      <c r="O543" s="166">
        <f t="shared" si="84"/>
        <v>0</v>
      </c>
      <c r="P543" s="77">
        <f t="shared" si="80"/>
        <v>0</v>
      </c>
      <c r="Q543" s="77">
        <f t="shared" si="85"/>
        <v>0</v>
      </c>
      <c r="R543" s="77">
        <f t="shared" si="86"/>
        <v>0</v>
      </c>
      <c r="S543" s="77">
        <f t="shared" si="87"/>
        <v>0</v>
      </c>
      <c r="T543" s="75" t="str">
        <f t="shared" si="88"/>
        <v>NÃO</v>
      </c>
      <c r="V543" s="73">
        <f t="shared" si="89"/>
        <v>0</v>
      </c>
      <c r="AA543" s="84" t="s">
        <v>3474</v>
      </c>
      <c r="AB543" s="84" t="s">
        <v>2950</v>
      </c>
      <c r="AC543" s="84">
        <v>5219100</v>
      </c>
    </row>
    <row r="544" spans="1:29">
      <c r="A544" s="83" t="str">
        <f>ID_CONTROLES!$B$2</f>
        <v>RS</v>
      </c>
      <c r="B544" s="168" t="str">
        <f>ID_CONTROLES!$C$2</f>
        <v>2°</v>
      </c>
      <c r="C544" s="172">
        <f>HLOOKUP(A544,Municipios!1085:1086,2,FALSE)</f>
        <v>0</v>
      </c>
      <c r="D544" s="170"/>
      <c r="E544" s="80"/>
      <c r="F544" s="80"/>
      <c r="G544" s="80"/>
      <c r="H544" s="80"/>
      <c r="I544" s="80"/>
      <c r="J544" s="178">
        <f t="shared" si="81"/>
        <v>0</v>
      </c>
      <c r="K544" s="78"/>
      <c r="L544" s="78"/>
      <c r="M544" s="76">
        <f t="shared" si="82"/>
        <v>0</v>
      </c>
      <c r="N544" s="87">
        <f t="shared" si="83"/>
        <v>0</v>
      </c>
      <c r="O544" s="166">
        <f t="shared" si="84"/>
        <v>0</v>
      </c>
      <c r="P544" s="77">
        <f t="shared" si="80"/>
        <v>0</v>
      </c>
      <c r="Q544" s="77">
        <f t="shared" si="85"/>
        <v>0</v>
      </c>
      <c r="R544" s="77">
        <f t="shared" si="86"/>
        <v>0</v>
      </c>
      <c r="S544" s="77">
        <f t="shared" si="87"/>
        <v>0</v>
      </c>
      <c r="T544" s="75" t="str">
        <f t="shared" si="88"/>
        <v>NÃO</v>
      </c>
      <c r="V544" s="73">
        <f t="shared" si="89"/>
        <v>0</v>
      </c>
      <c r="AA544" s="84" t="s">
        <v>3474</v>
      </c>
      <c r="AB544" s="84" t="s">
        <v>2969</v>
      </c>
      <c r="AC544" s="84">
        <v>5219258</v>
      </c>
    </row>
    <row r="545" spans="1:29">
      <c r="A545" s="83" t="str">
        <f>ID_CONTROLES!$B$2</f>
        <v>RS</v>
      </c>
      <c r="B545" s="168" t="str">
        <f>ID_CONTROLES!$C$2</f>
        <v>2°</v>
      </c>
      <c r="C545" s="172">
        <f>HLOOKUP(A545,Municipios!1087:1088,2,FALSE)</f>
        <v>0</v>
      </c>
      <c r="D545" s="170"/>
      <c r="E545" s="80"/>
      <c r="F545" s="80"/>
      <c r="G545" s="80"/>
      <c r="H545" s="80"/>
      <c r="I545" s="80"/>
      <c r="J545" s="178">
        <f t="shared" si="81"/>
        <v>0</v>
      </c>
      <c r="K545" s="78"/>
      <c r="L545" s="78"/>
      <c r="M545" s="76">
        <f t="shared" si="82"/>
        <v>0</v>
      </c>
      <c r="N545" s="87">
        <f t="shared" si="83"/>
        <v>0</v>
      </c>
      <c r="O545" s="166">
        <f t="shared" si="84"/>
        <v>0</v>
      </c>
      <c r="P545" s="77">
        <f t="shared" si="80"/>
        <v>0</v>
      </c>
      <c r="Q545" s="77">
        <f t="shared" si="85"/>
        <v>0</v>
      </c>
      <c r="R545" s="77">
        <f t="shared" si="86"/>
        <v>0</v>
      </c>
      <c r="S545" s="77">
        <f t="shared" si="87"/>
        <v>0</v>
      </c>
      <c r="T545" s="75" t="str">
        <f t="shared" si="88"/>
        <v>NÃO</v>
      </c>
      <c r="V545" s="73">
        <f t="shared" si="89"/>
        <v>0</v>
      </c>
      <c r="AA545" s="84" t="s">
        <v>3474</v>
      </c>
      <c r="AB545" s="84" t="s">
        <v>2989</v>
      </c>
      <c r="AC545" s="84">
        <v>5219357</v>
      </c>
    </row>
    <row r="546" spans="1:29">
      <c r="A546" s="83" t="str">
        <f>ID_CONTROLES!$B$2</f>
        <v>RS</v>
      </c>
      <c r="B546" s="168" t="str">
        <f>ID_CONTROLES!$C$2</f>
        <v>2°</v>
      </c>
      <c r="C546" s="172">
        <f>HLOOKUP(A546,Municipios!1089:1090,2,FALSE)</f>
        <v>0</v>
      </c>
      <c r="D546" s="170"/>
      <c r="E546" s="80"/>
      <c r="F546" s="80"/>
      <c r="G546" s="80"/>
      <c r="H546" s="80"/>
      <c r="I546" s="80"/>
      <c r="J546" s="178">
        <f t="shared" si="81"/>
        <v>0</v>
      </c>
      <c r="K546" s="78"/>
      <c r="L546" s="78"/>
      <c r="M546" s="76">
        <f t="shared" si="82"/>
        <v>0</v>
      </c>
      <c r="N546" s="87">
        <f t="shared" si="83"/>
        <v>0</v>
      </c>
      <c r="O546" s="166">
        <f t="shared" si="84"/>
        <v>0</v>
      </c>
      <c r="P546" s="77">
        <f t="shared" si="80"/>
        <v>0</v>
      </c>
      <c r="Q546" s="77">
        <f t="shared" si="85"/>
        <v>0</v>
      </c>
      <c r="R546" s="77">
        <f t="shared" si="86"/>
        <v>0</v>
      </c>
      <c r="S546" s="77">
        <f t="shared" si="87"/>
        <v>0</v>
      </c>
      <c r="T546" s="75" t="str">
        <f t="shared" si="88"/>
        <v>NÃO</v>
      </c>
      <c r="V546" s="73">
        <f t="shared" si="89"/>
        <v>0</v>
      </c>
      <c r="AA546" s="84" t="s">
        <v>3474</v>
      </c>
      <c r="AB546" s="84" t="s">
        <v>3007</v>
      </c>
      <c r="AC546" s="84">
        <v>5219456</v>
      </c>
    </row>
    <row r="547" spans="1:29">
      <c r="A547" s="83" t="str">
        <f>ID_CONTROLES!$B$2</f>
        <v>RS</v>
      </c>
      <c r="B547" s="168" t="str">
        <f>ID_CONTROLES!$C$2</f>
        <v>2°</v>
      </c>
      <c r="C547" s="172">
        <f>HLOOKUP(A547,Municipios!1091:1092,2,FALSE)</f>
        <v>0</v>
      </c>
      <c r="D547" s="170"/>
      <c r="E547" s="80"/>
      <c r="F547" s="80"/>
      <c r="G547" s="80"/>
      <c r="H547" s="80"/>
      <c r="I547" s="80"/>
      <c r="J547" s="178">
        <f t="shared" si="81"/>
        <v>0</v>
      </c>
      <c r="K547" s="78"/>
      <c r="L547" s="78"/>
      <c r="M547" s="76">
        <f t="shared" si="82"/>
        <v>0</v>
      </c>
      <c r="N547" s="87">
        <f t="shared" si="83"/>
        <v>0</v>
      </c>
      <c r="O547" s="166">
        <f t="shared" si="84"/>
        <v>0</v>
      </c>
      <c r="P547" s="77">
        <f t="shared" si="80"/>
        <v>0</v>
      </c>
      <c r="Q547" s="77">
        <f t="shared" si="85"/>
        <v>0</v>
      </c>
      <c r="R547" s="77">
        <f t="shared" si="86"/>
        <v>0</v>
      </c>
      <c r="S547" s="77">
        <f t="shared" si="87"/>
        <v>0</v>
      </c>
      <c r="T547" s="75" t="str">
        <f t="shared" si="88"/>
        <v>NÃO</v>
      </c>
      <c r="V547" s="73">
        <f t="shared" si="89"/>
        <v>0</v>
      </c>
      <c r="AA547" s="84" t="s">
        <v>3474</v>
      </c>
      <c r="AB547" s="84" t="s">
        <v>3027</v>
      </c>
      <c r="AC547" s="84">
        <v>5219605</v>
      </c>
    </row>
    <row r="548" spans="1:29">
      <c r="A548" s="83" t="str">
        <f>ID_CONTROLES!$B$2</f>
        <v>RS</v>
      </c>
      <c r="B548" s="168" t="str">
        <f>ID_CONTROLES!$C$2</f>
        <v>2°</v>
      </c>
      <c r="C548" s="172">
        <f>HLOOKUP(A548,Municipios!1093:1094,2,FALSE)</f>
        <v>0</v>
      </c>
      <c r="D548" s="170"/>
      <c r="E548" s="80"/>
      <c r="F548" s="80"/>
      <c r="G548" s="80"/>
      <c r="H548" s="80"/>
      <c r="I548" s="80"/>
      <c r="J548" s="178">
        <f t="shared" si="81"/>
        <v>0</v>
      </c>
      <c r="K548" s="78"/>
      <c r="L548" s="78"/>
      <c r="M548" s="76">
        <f t="shared" si="82"/>
        <v>0</v>
      </c>
      <c r="N548" s="87">
        <f t="shared" si="83"/>
        <v>0</v>
      </c>
      <c r="O548" s="166">
        <f t="shared" si="84"/>
        <v>0</v>
      </c>
      <c r="P548" s="77">
        <f t="shared" si="80"/>
        <v>0</v>
      </c>
      <c r="Q548" s="77">
        <f t="shared" si="85"/>
        <v>0</v>
      </c>
      <c r="R548" s="77">
        <f t="shared" si="86"/>
        <v>0</v>
      </c>
      <c r="S548" s="77">
        <f t="shared" si="87"/>
        <v>0</v>
      </c>
      <c r="T548" s="75" t="str">
        <f t="shared" si="88"/>
        <v>NÃO</v>
      </c>
      <c r="V548" s="73">
        <f t="shared" si="89"/>
        <v>0</v>
      </c>
      <c r="AA548" s="84" t="s">
        <v>3474</v>
      </c>
      <c r="AB548" s="84" t="s">
        <v>3047</v>
      </c>
      <c r="AC548" s="84">
        <v>5219712</v>
      </c>
    </row>
    <row r="549" spans="1:29">
      <c r="A549" s="83" t="str">
        <f>ID_CONTROLES!$B$2</f>
        <v>RS</v>
      </c>
      <c r="B549" s="168" t="str">
        <f>ID_CONTROLES!$C$2</f>
        <v>2°</v>
      </c>
      <c r="C549" s="172">
        <f>HLOOKUP(A549,Municipios!1095:1096,2,FALSE)</f>
        <v>0</v>
      </c>
      <c r="D549" s="170"/>
      <c r="E549" s="80"/>
      <c r="F549" s="80"/>
      <c r="G549" s="80"/>
      <c r="H549" s="80"/>
      <c r="I549" s="80"/>
      <c r="J549" s="178">
        <f t="shared" si="81"/>
        <v>0</v>
      </c>
      <c r="K549" s="78"/>
      <c r="L549" s="78"/>
      <c r="M549" s="76">
        <f t="shared" si="82"/>
        <v>0</v>
      </c>
      <c r="N549" s="87">
        <f t="shared" si="83"/>
        <v>0</v>
      </c>
      <c r="O549" s="166">
        <f t="shared" si="84"/>
        <v>0</v>
      </c>
      <c r="P549" s="77">
        <f t="shared" si="80"/>
        <v>0</v>
      </c>
      <c r="Q549" s="77">
        <f t="shared" si="85"/>
        <v>0</v>
      </c>
      <c r="R549" s="77">
        <f t="shared" si="86"/>
        <v>0</v>
      </c>
      <c r="S549" s="77">
        <f t="shared" si="87"/>
        <v>0</v>
      </c>
      <c r="T549" s="75" t="str">
        <f t="shared" si="88"/>
        <v>NÃO</v>
      </c>
      <c r="V549" s="73">
        <f t="shared" si="89"/>
        <v>0</v>
      </c>
      <c r="AA549" s="84" t="s">
        <v>3474</v>
      </c>
      <c r="AB549" s="84" t="s">
        <v>3066</v>
      </c>
      <c r="AC549" s="84">
        <v>5219753</v>
      </c>
    </row>
    <row r="550" spans="1:29">
      <c r="A550" s="83" t="str">
        <f>ID_CONTROLES!$B$2</f>
        <v>RS</v>
      </c>
      <c r="B550" s="168" t="str">
        <f>ID_CONTROLES!$C$2</f>
        <v>2°</v>
      </c>
      <c r="C550" s="172">
        <f>HLOOKUP(A550,Municipios!1097:1098,2,FALSE)</f>
        <v>0</v>
      </c>
      <c r="D550" s="170"/>
      <c r="E550" s="80"/>
      <c r="F550" s="80"/>
      <c r="G550" s="80"/>
      <c r="H550" s="80"/>
      <c r="I550" s="80"/>
      <c r="J550" s="178">
        <f t="shared" si="81"/>
        <v>0</v>
      </c>
      <c r="K550" s="78"/>
      <c r="L550" s="78"/>
      <c r="M550" s="76">
        <f t="shared" si="82"/>
        <v>0</v>
      </c>
      <c r="N550" s="87">
        <f t="shared" si="83"/>
        <v>0</v>
      </c>
      <c r="O550" s="166">
        <f t="shared" si="84"/>
        <v>0</v>
      </c>
      <c r="P550" s="77">
        <f t="shared" si="80"/>
        <v>0</v>
      </c>
      <c r="Q550" s="77">
        <f t="shared" si="85"/>
        <v>0</v>
      </c>
      <c r="R550" s="77">
        <f t="shared" si="86"/>
        <v>0</v>
      </c>
      <c r="S550" s="77">
        <f t="shared" si="87"/>
        <v>0</v>
      </c>
      <c r="T550" s="75" t="str">
        <f t="shared" si="88"/>
        <v>NÃO</v>
      </c>
      <c r="V550" s="73">
        <f t="shared" si="89"/>
        <v>0</v>
      </c>
      <c r="AA550" s="84" t="s">
        <v>3474</v>
      </c>
      <c r="AB550" s="84" t="s">
        <v>3084</v>
      </c>
      <c r="AC550" s="84">
        <v>5219902</v>
      </c>
    </row>
    <row r="551" spans="1:29">
      <c r="A551" s="83" t="str">
        <f>ID_CONTROLES!$B$2</f>
        <v>RS</v>
      </c>
      <c r="B551" s="168" t="str">
        <f>ID_CONTROLES!$C$2</f>
        <v>2°</v>
      </c>
      <c r="C551" s="172">
        <f>HLOOKUP(A551,Municipios!1099:1100,2,FALSE)</f>
        <v>0</v>
      </c>
      <c r="D551" s="170"/>
      <c r="E551" s="80"/>
      <c r="F551" s="80"/>
      <c r="G551" s="80"/>
      <c r="H551" s="80"/>
      <c r="I551" s="80"/>
      <c r="J551" s="178">
        <f t="shared" si="81"/>
        <v>0</v>
      </c>
      <c r="K551" s="78"/>
      <c r="L551" s="78"/>
      <c r="M551" s="76">
        <f t="shared" si="82"/>
        <v>0</v>
      </c>
      <c r="N551" s="87">
        <f t="shared" si="83"/>
        <v>0</v>
      </c>
      <c r="O551" s="166">
        <f t="shared" si="84"/>
        <v>0</v>
      </c>
      <c r="P551" s="77">
        <f t="shared" si="80"/>
        <v>0</v>
      </c>
      <c r="Q551" s="77">
        <f t="shared" si="85"/>
        <v>0</v>
      </c>
      <c r="R551" s="77">
        <f t="shared" si="86"/>
        <v>0</v>
      </c>
      <c r="S551" s="77">
        <f t="shared" si="87"/>
        <v>0</v>
      </c>
      <c r="T551" s="75" t="str">
        <f t="shared" si="88"/>
        <v>NÃO</v>
      </c>
      <c r="V551" s="73">
        <f t="shared" si="89"/>
        <v>0</v>
      </c>
      <c r="AA551" s="84" t="s">
        <v>3474</v>
      </c>
      <c r="AB551" s="84" t="s">
        <v>3104</v>
      </c>
      <c r="AC551" s="84">
        <v>5220009</v>
      </c>
    </row>
    <row r="552" spans="1:29">
      <c r="A552" s="83" t="str">
        <f>ID_CONTROLES!$B$2</f>
        <v>RS</v>
      </c>
      <c r="B552" s="168" t="str">
        <f>ID_CONTROLES!$C$2</f>
        <v>2°</v>
      </c>
      <c r="C552" s="172">
        <f>HLOOKUP(A552,Municipios!1101:1102,2,FALSE)</f>
        <v>0</v>
      </c>
      <c r="D552" s="170"/>
      <c r="E552" s="80"/>
      <c r="F552" s="80"/>
      <c r="G552" s="80"/>
      <c r="H552" s="80"/>
      <c r="I552" s="80"/>
      <c r="J552" s="178">
        <f t="shared" si="81"/>
        <v>0</v>
      </c>
      <c r="K552" s="78"/>
      <c r="L552" s="78"/>
      <c r="M552" s="76">
        <f t="shared" si="82"/>
        <v>0</v>
      </c>
      <c r="N552" s="87">
        <f t="shared" si="83"/>
        <v>0</v>
      </c>
      <c r="O552" s="166">
        <f t="shared" si="84"/>
        <v>0</v>
      </c>
      <c r="P552" s="77">
        <f t="shared" si="80"/>
        <v>0</v>
      </c>
      <c r="Q552" s="77">
        <f t="shared" si="85"/>
        <v>0</v>
      </c>
      <c r="R552" s="77">
        <f t="shared" si="86"/>
        <v>0</v>
      </c>
      <c r="S552" s="77">
        <f t="shared" si="87"/>
        <v>0</v>
      </c>
      <c r="T552" s="75" t="str">
        <f t="shared" si="88"/>
        <v>NÃO</v>
      </c>
      <c r="V552" s="73">
        <f t="shared" si="89"/>
        <v>0</v>
      </c>
      <c r="AA552" s="84" t="s">
        <v>3474</v>
      </c>
      <c r="AB552" s="84" t="s">
        <v>3122</v>
      </c>
      <c r="AC552" s="84">
        <v>5220157</v>
      </c>
    </row>
    <row r="553" spans="1:29">
      <c r="A553" s="83" t="str">
        <f>ID_CONTROLES!$B$2</f>
        <v>RS</v>
      </c>
      <c r="B553" s="168" t="str">
        <f>ID_CONTROLES!$C$2</f>
        <v>2°</v>
      </c>
      <c r="C553" s="172">
        <f>HLOOKUP(A553,Municipios!1103:1104,2,FALSE)</f>
        <v>0</v>
      </c>
      <c r="D553" s="170"/>
      <c r="E553" s="80"/>
      <c r="F553" s="80"/>
      <c r="G553" s="80"/>
      <c r="H553" s="80"/>
      <c r="I553" s="80"/>
      <c r="J553" s="178">
        <f t="shared" si="81"/>
        <v>0</v>
      </c>
      <c r="K553" s="78"/>
      <c r="L553" s="78"/>
      <c r="M553" s="76">
        <f t="shared" si="82"/>
        <v>0</v>
      </c>
      <c r="N553" s="87">
        <f t="shared" si="83"/>
        <v>0</v>
      </c>
      <c r="O553" s="166">
        <f t="shared" si="84"/>
        <v>0</v>
      </c>
      <c r="P553" s="77">
        <f t="shared" si="80"/>
        <v>0</v>
      </c>
      <c r="Q553" s="77">
        <f t="shared" si="85"/>
        <v>0</v>
      </c>
      <c r="R553" s="77">
        <f t="shared" si="86"/>
        <v>0</v>
      </c>
      <c r="S553" s="77">
        <f t="shared" si="87"/>
        <v>0</v>
      </c>
      <c r="T553" s="75" t="str">
        <f t="shared" si="88"/>
        <v>NÃO</v>
      </c>
      <c r="V553" s="73">
        <f t="shared" si="89"/>
        <v>0</v>
      </c>
      <c r="AA553" s="84" t="s">
        <v>3474</v>
      </c>
      <c r="AB553" s="84" t="s">
        <v>3138</v>
      </c>
      <c r="AC553" s="84">
        <v>5220264</v>
      </c>
    </row>
    <row r="554" spans="1:29">
      <c r="A554" s="83" t="str">
        <f>ID_CONTROLES!$B$2</f>
        <v>RS</v>
      </c>
      <c r="B554" s="168" t="str">
        <f>ID_CONTROLES!$C$2</f>
        <v>2°</v>
      </c>
      <c r="C554" s="172">
        <f>HLOOKUP(A554,Municipios!1105:1106,2,FALSE)</f>
        <v>0</v>
      </c>
      <c r="D554" s="170"/>
      <c r="E554" s="80"/>
      <c r="F554" s="80"/>
      <c r="G554" s="80"/>
      <c r="H554" s="80"/>
      <c r="I554" s="80"/>
      <c r="J554" s="178">
        <f t="shared" si="81"/>
        <v>0</v>
      </c>
      <c r="K554" s="78"/>
      <c r="L554" s="78"/>
      <c r="M554" s="76">
        <f t="shared" si="82"/>
        <v>0</v>
      </c>
      <c r="N554" s="87">
        <f t="shared" si="83"/>
        <v>0</v>
      </c>
      <c r="O554" s="166">
        <f t="shared" si="84"/>
        <v>0</v>
      </c>
      <c r="P554" s="77">
        <f t="shared" si="80"/>
        <v>0</v>
      </c>
      <c r="Q554" s="77">
        <f t="shared" si="85"/>
        <v>0</v>
      </c>
      <c r="R554" s="77">
        <f t="shared" si="86"/>
        <v>0</v>
      </c>
      <c r="S554" s="77">
        <f t="shared" si="87"/>
        <v>0</v>
      </c>
      <c r="T554" s="75" t="str">
        <f t="shared" si="88"/>
        <v>NÃO</v>
      </c>
      <c r="V554" s="73">
        <f t="shared" si="89"/>
        <v>0</v>
      </c>
      <c r="AA554" s="84" t="s">
        <v>3474</v>
      </c>
      <c r="AB554" s="84" t="s">
        <v>3155</v>
      </c>
      <c r="AC554" s="84">
        <v>5220405</v>
      </c>
    </row>
    <row r="555" spans="1:29">
      <c r="A555" s="83" t="str">
        <f>ID_CONTROLES!$B$2</f>
        <v>RS</v>
      </c>
      <c r="B555" s="168" t="str">
        <f>ID_CONTROLES!$C$2</f>
        <v>2°</v>
      </c>
      <c r="C555" s="172">
        <f>HLOOKUP(A555,Municipios!1107:1108,2,FALSE)</f>
        <v>0</v>
      </c>
      <c r="D555" s="170"/>
      <c r="E555" s="80"/>
      <c r="F555" s="80"/>
      <c r="G555" s="80"/>
      <c r="H555" s="80"/>
      <c r="I555" s="80"/>
      <c r="J555" s="178">
        <f t="shared" si="81"/>
        <v>0</v>
      </c>
      <c r="K555" s="78"/>
      <c r="L555" s="78"/>
      <c r="M555" s="76">
        <f t="shared" si="82"/>
        <v>0</v>
      </c>
      <c r="N555" s="87">
        <f t="shared" si="83"/>
        <v>0</v>
      </c>
      <c r="O555" s="166">
        <f t="shared" si="84"/>
        <v>0</v>
      </c>
      <c r="P555" s="77">
        <f t="shared" si="80"/>
        <v>0</v>
      </c>
      <c r="Q555" s="77">
        <f t="shared" si="85"/>
        <v>0</v>
      </c>
      <c r="R555" s="77">
        <f t="shared" si="86"/>
        <v>0</v>
      </c>
      <c r="S555" s="77">
        <f t="shared" si="87"/>
        <v>0</v>
      </c>
      <c r="T555" s="75" t="str">
        <f t="shared" si="88"/>
        <v>NÃO</v>
      </c>
      <c r="V555" s="73">
        <f t="shared" si="89"/>
        <v>0</v>
      </c>
      <c r="AA555" s="84" t="s">
        <v>3474</v>
      </c>
      <c r="AB555" s="84" t="s">
        <v>3171</v>
      </c>
      <c r="AC555" s="84">
        <v>5220504</v>
      </c>
    </row>
    <row r="556" spans="1:29">
      <c r="A556" s="83" t="str">
        <f>ID_CONTROLES!$B$2</f>
        <v>RS</v>
      </c>
      <c r="B556" s="168" t="str">
        <f>ID_CONTROLES!$C$2</f>
        <v>2°</v>
      </c>
      <c r="C556" s="172">
        <f>HLOOKUP(A556,Municipios!1109:1110,2,FALSE)</f>
        <v>0</v>
      </c>
      <c r="D556" s="170"/>
      <c r="E556" s="80"/>
      <c r="F556" s="80"/>
      <c r="G556" s="80"/>
      <c r="H556" s="80"/>
      <c r="I556" s="80"/>
      <c r="J556" s="178">
        <f t="shared" si="81"/>
        <v>0</v>
      </c>
      <c r="K556" s="78"/>
      <c r="L556" s="78"/>
      <c r="M556" s="76">
        <f t="shared" si="82"/>
        <v>0</v>
      </c>
      <c r="N556" s="87">
        <f t="shared" si="83"/>
        <v>0</v>
      </c>
      <c r="O556" s="166">
        <f t="shared" si="84"/>
        <v>0</v>
      </c>
      <c r="P556" s="77">
        <f t="shared" si="80"/>
        <v>0</v>
      </c>
      <c r="Q556" s="77">
        <f t="shared" si="85"/>
        <v>0</v>
      </c>
      <c r="R556" s="77">
        <f t="shared" si="86"/>
        <v>0</v>
      </c>
      <c r="S556" s="77">
        <f t="shared" si="87"/>
        <v>0</v>
      </c>
      <c r="T556" s="75" t="str">
        <f t="shared" si="88"/>
        <v>NÃO</v>
      </c>
      <c r="V556" s="73">
        <f t="shared" si="89"/>
        <v>0</v>
      </c>
      <c r="AA556" s="84" t="s">
        <v>3474</v>
      </c>
      <c r="AB556" s="84" t="s">
        <v>3185</v>
      </c>
      <c r="AC556" s="84">
        <v>5220686</v>
      </c>
    </row>
    <row r="557" spans="1:29">
      <c r="A557" s="83" t="str">
        <f>ID_CONTROLES!$B$2</f>
        <v>RS</v>
      </c>
      <c r="B557" s="168" t="str">
        <f>ID_CONTROLES!$C$2</f>
        <v>2°</v>
      </c>
      <c r="C557" s="172">
        <f>HLOOKUP(A557,Municipios!1111:1112,2,FALSE)</f>
        <v>0</v>
      </c>
      <c r="D557" s="170"/>
      <c r="E557" s="80"/>
      <c r="F557" s="80"/>
      <c r="G557" s="80"/>
      <c r="H557" s="80"/>
      <c r="I557" s="80"/>
      <c r="J557" s="178">
        <f t="shared" si="81"/>
        <v>0</v>
      </c>
      <c r="K557" s="78"/>
      <c r="L557" s="78"/>
      <c r="M557" s="76">
        <f t="shared" si="82"/>
        <v>0</v>
      </c>
      <c r="N557" s="87">
        <f t="shared" si="83"/>
        <v>0</v>
      </c>
      <c r="O557" s="166">
        <f t="shared" si="84"/>
        <v>0</v>
      </c>
      <c r="P557" s="77">
        <f t="shared" si="80"/>
        <v>0</v>
      </c>
      <c r="Q557" s="77">
        <f t="shared" si="85"/>
        <v>0</v>
      </c>
      <c r="R557" s="77">
        <f t="shared" si="86"/>
        <v>0</v>
      </c>
      <c r="S557" s="77">
        <f t="shared" si="87"/>
        <v>0</v>
      </c>
      <c r="T557" s="75" t="str">
        <f t="shared" si="88"/>
        <v>NÃO</v>
      </c>
      <c r="V557" s="73">
        <f t="shared" si="89"/>
        <v>0</v>
      </c>
      <c r="AA557" s="84" t="s">
        <v>3474</v>
      </c>
      <c r="AB557" s="84" t="s">
        <v>3199</v>
      </c>
      <c r="AC557" s="84">
        <v>5221007</v>
      </c>
    </row>
    <row r="558" spans="1:29">
      <c r="A558" s="83" t="str">
        <f>ID_CONTROLES!$B$2</f>
        <v>RS</v>
      </c>
      <c r="B558" s="168" t="str">
        <f>ID_CONTROLES!$C$2</f>
        <v>2°</v>
      </c>
      <c r="C558" s="172">
        <f>HLOOKUP(A558,Municipios!1113:1114,2,FALSE)</f>
        <v>0</v>
      </c>
      <c r="D558" s="170"/>
      <c r="E558" s="80"/>
      <c r="F558" s="80"/>
      <c r="G558" s="80"/>
      <c r="H558" s="80"/>
      <c r="I558" s="80"/>
      <c r="J558" s="178">
        <f t="shared" si="81"/>
        <v>0</v>
      </c>
      <c r="K558" s="78"/>
      <c r="L558" s="78"/>
      <c r="M558" s="76">
        <f t="shared" si="82"/>
        <v>0</v>
      </c>
      <c r="N558" s="87">
        <f t="shared" si="83"/>
        <v>0</v>
      </c>
      <c r="O558" s="166">
        <f t="shared" si="84"/>
        <v>0</v>
      </c>
      <c r="P558" s="77">
        <f t="shared" si="80"/>
        <v>0</v>
      </c>
      <c r="Q558" s="77">
        <f t="shared" si="85"/>
        <v>0</v>
      </c>
      <c r="R558" s="77">
        <f t="shared" si="86"/>
        <v>0</v>
      </c>
      <c r="S558" s="77">
        <f t="shared" si="87"/>
        <v>0</v>
      </c>
      <c r="T558" s="75" t="str">
        <f t="shared" si="88"/>
        <v>NÃO</v>
      </c>
      <c r="V558" s="73">
        <f t="shared" si="89"/>
        <v>0</v>
      </c>
      <c r="AA558" s="84" t="s">
        <v>3474</v>
      </c>
      <c r="AB558" s="84" t="s">
        <v>3212</v>
      </c>
      <c r="AC558" s="84">
        <v>5221197</v>
      </c>
    </row>
    <row r="559" spans="1:29">
      <c r="A559" s="83" t="str">
        <f>ID_CONTROLES!$B$2</f>
        <v>RS</v>
      </c>
      <c r="B559" s="168" t="str">
        <f>ID_CONTROLES!$C$2</f>
        <v>2°</v>
      </c>
      <c r="C559" s="172">
        <f>HLOOKUP(A559,Municipios!1115:1116,2,FALSE)</f>
        <v>0</v>
      </c>
      <c r="D559" s="170"/>
      <c r="E559" s="80"/>
      <c r="F559" s="80"/>
      <c r="G559" s="80"/>
      <c r="H559" s="80"/>
      <c r="I559" s="80"/>
      <c r="J559" s="178">
        <f t="shared" si="81"/>
        <v>0</v>
      </c>
      <c r="K559" s="78"/>
      <c r="L559" s="78"/>
      <c r="M559" s="76">
        <f t="shared" si="82"/>
        <v>0</v>
      </c>
      <c r="N559" s="87">
        <f t="shared" si="83"/>
        <v>0</v>
      </c>
      <c r="O559" s="166">
        <f t="shared" si="84"/>
        <v>0</v>
      </c>
      <c r="P559" s="77">
        <f t="shared" si="80"/>
        <v>0</v>
      </c>
      <c r="Q559" s="77">
        <f t="shared" si="85"/>
        <v>0</v>
      </c>
      <c r="R559" s="77">
        <f t="shared" si="86"/>
        <v>0</v>
      </c>
      <c r="S559" s="77">
        <f t="shared" si="87"/>
        <v>0</v>
      </c>
      <c r="T559" s="75" t="str">
        <f t="shared" si="88"/>
        <v>NÃO</v>
      </c>
      <c r="V559" s="73">
        <f t="shared" si="89"/>
        <v>0</v>
      </c>
      <c r="AA559" s="84" t="s">
        <v>3474</v>
      </c>
      <c r="AB559" s="84" t="s">
        <v>2688</v>
      </c>
      <c r="AC559" s="84">
        <v>5221403</v>
      </c>
    </row>
    <row r="560" spans="1:29">
      <c r="A560" s="83" t="str">
        <f>ID_CONTROLES!$B$2</f>
        <v>RS</v>
      </c>
      <c r="B560" s="168" t="str">
        <f>ID_CONTROLES!$C$2</f>
        <v>2°</v>
      </c>
      <c r="C560" s="172">
        <f>HLOOKUP(A560,Municipios!1117:1118,2,FALSE)</f>
        <v>0</v>
      </c>
      <c r="D560" s="170"/>
      <c r="E560" s="80"/>
      <c r="F560" s="80"/>
      <c r="G560" s="80"/>
      <c r="H560" s="80"/>
      <c r="I560" s="80"/>
      <c r="J560" s="178">
        <f t="shared" si="81"/>
        <v>0</v>
      </c>
      <c r="K560" s="78"/>
      <c r="L560" s="78"/>
      <c r="M560" s="76">
        <f t="shared" si="82"/>
        <v>0</v>
      </c>
      <c r="N560" s="87">
        <f t="shared" si="83"/>
        <v>0</v>
      </c>
      <c r="O560" s="166">
        <f t="shared" si="84"/>
        <v>0</v>
      </c>
      <c r="P560" s="77">
        <f t="shared" si="80"/>
        <v>0</v>
      </c>
      <c r="Q560" s="77">
        <f t="shared" si="85"/>
        <v>0</v>
      </c>
      <c r="R560" s="77">
        <f t="shared" si="86"/>
        <v>0</v>
      </c>
      <c r="S560" s="77">
        <f t="shared" si="87"/>
        <v>0</v>
      </c>
      <c r="T560" s="75" t="str">
        <f t="shared" si="88"/>
        <v>NÃO</v>
      </c>
      <c r="V560" s="73">
        <f t="shared" si="89"/>
        <v>0</v>
      </c>
      <c r="AA560" s="84" t="s">
        <v>3474</v>
      </c>
      <c r="AB560" s="84" t="s">
        <v>3234</v>
      </c>
      <c r="AC560" s="84">
        <v>5221502</v>
      </c>
    </row>
    <row r="561" spans="1:29">
      <c r="A561" s="83" t="str">
        <f>ID_CONTROLES!$B$2</f>
        <v>RS</v>
      </c>
      <c r="B561" s="168" t="str">
        <f>ID_CONTROLES!$C$2</f>
        <v>2°</v>
      </c>
      <c r="C561" s="172">
        <f>HLOOKUP(A561,Municipios!1119:1120,2,FALSE)</f>
        <v>0</v>
      </c>
      <c r="D561" s="170"/>
      <c r="E561" s="80"/>
      <c r="F561" s="80"/>
      <c r="G561" s="80"/>
      <c r="H561" s="80"/>
      <c r="I561" s="80"/>
      <c r="J561" s="178">
        <f t="shared" si="81"/>
        <v>0</v>
      </c>
      <c r="K561" s="78"/>
      <c r="L561" s="78"/>
      <c r="M561" s="76">
        <f t="shared" si="82"/>
        <v>0</v>
      </c>
      <c r="N561" s="87">
        <f t="shared" si="83"/>
        <v>0</v>
      </c>
      <c r="O561" s="166">
        <f t="shared" si="84"/>
        <v>0</v>
      </c>
      <c r="P561" s="77">
        <f t="shared" si="80"/>
        <v>0</v>
      </c>
      <c r="Q561" s="77">
        <f t="shared" si="85"/>
        <v>0</v>
      </c>
      <c r="R561" s="77">
        <f t="shared" si="86"/>
        <v>0</v>
      </c>
      <c r="S561" s="77">
        <f t="shared" si="87"/>
        <v>0</v>
      </c>
      <c r="T561" s="75" t="str">
        <f t="shared" si="88"/>
        <v>NÃO</v>
      </c>
      <c r="V561" s="73">
        <f t="shared" si="89"/>
        <v>0</v>
      </c>
      <c r="AA561" s="84" t="s">
        <v>3474</v>
      </c>
      <c r="AB561" s="84" t="s">
        <v>3248</v>
      </c>
      <c r="AC561" s="84">
        <v>5221577</v>
      </c>
    </row>
    <row r="562" spans="1:29">
      <c r="A562" s="83" t="str">
        <f>ID_CONTROLES!$B$2</f>
        <v>RS</v>
      </c>
      <c r="B562" s="168" t="str">
        <f>ID_CONTROLES!$C$2</f>
        <v>2°</v>
      </c>
      <c r="C562" s="172">
        <f>HLOOKUP(A562,Municipios!1121:1122,2,FALSE)</f>
        <v>0</v>
      </c>
      <c r="D562" s="170"/>
      <c r="E562" s="80"/>
      <c r="F562" s="80"/>
      <c r="G562" s="80"/>
      <c r="H562" s="80"/>
      <c r="I562" s="80"/>
      <c r="J562" s="178">
        <f t="shared" si="81"/>
        <v>0</v>
      </c>
      <c r="K562" s="78"/>
      <c r="L562" s="78"/>
      <c r="M562" s="76">
        <f t="shared" si="82"/>
        <v>0</v>
      </c>
      <c r="N562" s="87">
        <f t="shared" si="83"/>
        <v>0</v>
      </c>
      <c r="O562" s="166">
        <f t="shared" si="84"/>
        <v>0</v>
      </c>
      <c r="P562" s="77">
        <f t="shared" si="80"/>
        <v>0</v>
      </c>
      <c r="Q562" s="77">
        <f t="shared" si="85"/>
        <v>0</v>
      </c>
      <c r="R562" s="77">
        <f t="shared" si="86"/>
        <v>0</v>
      </c>
      <c r="S562" s="77">
        <f t="shared" si="87"/>
        <v>0</v>
      </c>
      <c r="T562" s="75" t="str">
        <f t="shared" si="88"/>
        <v>NÃO</v>
      </c>
      <c r="V562" s="73">
        <f t="shared" si="89"/>
        <v>0</v>
      </c>
      <c r="AA562" s="84" t="s">
        <v>3474</v>
      </c>
      <c r="AB562" s="84" t="s">
        <v>3262</v>
      </c>
      <c r="AC562" s="84">
        <v>5221700</v>
      </c>
    </row>
    <row r="563" spans="1:29">
      <c r="A563" s="83" t="str">
        <f>ID_CONTROLES!$B$2</f>
        <v>RS</v>
      </c>
      <c r="B563" s="168" t="str">
        <f>ID_CONTROLES!$C$2</f>
        <v>2°</v>
      </c>
      <c r="C563" s="172">
        <f>HLOOKUP(A563,Municipios!1123:1124,2,FALSE)</f>
        <v>0</v>
      </c>
      <c r="D563" s="170"/>
      <c r="E563" s="80"/>
      <c r="F563" s="80"/>
      <c r="G563" s="80"/>
      <c r="H563" s="80"/>
      <c r="I563" s="80"/>
      <c r="J563" s="178">
        <f t="shared" si="81"/>
        <v>0</v>
      </c>
      <c r="K563" s="78"/>
      <c r="L563" s="78"/>
      <c r="M563" s="76">
        <f t="shared" si="82"/>
        <v>0</v>
      </c>
      <c r="N563" s="87">
        <f t="shared" si="83"/>
        <v>0</v>
      </c>
      <c r="O563" s="166">
        <f t="shared" si="84"/>
        <v>0</v>
      </c>
      <c r="P563" s="77">
        <f t="shared" si="80"/>
        <v>0</v>
      </c>
      <c r="Q563" s="77">
        <f t="shared" si="85"/>
        <v>0</v>
      </c>
      <c r="R563" s="77">
        <f t="shared" si="86"/>
        <v>0</v>
      </c>
      <c r="S563" s="77">
        <f t="shared" si="87"/>
        <v>0</v>
      </c>
      <c r="T563" s="75" t="str">
        <f t="shared" si="88"/>
        <v>NÃO</v>
      </c>
      <c r="V563" s="73">
        <f t="shared" si="89"/>
        <v>0</v>
      </c>
      <c r="AA563" s="84" t="s">
        <v>3474</v>
      </c>
      <c r="AB563" s="84" t="s">
        <v>3275</v>
      </c>
      <c r="AC563" s="84">
        <v>5221858</v>
      </c>
    </row>
    <row r="564" spans="1:29">
      <c r="A564" s="83" t="str">
        <f>ID_CONTROLES!$B$2</f>
        <v>RS</v>
      </c>
      <c r="B564" s="168" t="str">
        <f>ID_CONTROLES!$C$2</f>
        <v>2°</v>
      </c>
      <c r="C564" s="172">
        <f>HLOOKUP(A564,Municipios!1125:1126,2,FALSE)</f>
        <v>0</v>
      </c>
      <c r="D564" s="170"/>
      <c r="E564" s="80"/>
      <c r="F564" s="80"/>
      <c r="G564" s="80"/>
      <c r="H564" s="80"/>
      <c r="I564" s="80"/>
      <c r="J564" s="178">
        <f t="shared" si="81"/>
        <v>0</v>
      </c>
      <c r="K564" s="78"/>
      <c r="L564" s="78"/>
      <c r="M564" s="76">
        <f t="shared" si="82"/>
        <v>0</v>
      </c>
      <c r="N564" s="87">
        <f t="shared" si="83"/>
        <v>0</v>
      </c>
      <c r="O564" s="166">
        <f t="shared" si="84"/>
        <v>0</v>
      </c>
      <c r="P564" s="77">
        <f t="shared" si="80"/>
        <v>0</v>
      </c>
      <c r="Q564" s="77">
        <f t="shared" si="85"/>
        <v>0</v>
      </c>
      <c r="R564" s="77">
        <f t="shared" si="86"/>
        <v>0</v>
      </c>
      <c r="S564" s="77">
        <f t="shared" si="87"/>
        <v>0</v>
      </c>
      <c r="T564" s="75" t="str">
        <f t="shared" si="88"/>
        <v>NÃO</v>
      </c>
      <c r="V564" s="73">
        <f t="shared" si="89"/>
        <v>0</v>
      </c>
      <c r="AA564" s="84" t="s">
        <v>3474</v>
      </c>
      <c r="AB564" s="84" t="s">
        <v>3289</v>
      </c>
      <c r="AC564" s="84">
        <v>5222005</v>
      </c>
    </row>
    <row r="565" spans="1:29">
      <c r="A565" s="83" t="str">
        <f>ID_CONTROLES!$B$2</f>
        <v>RS</v>
      </c>
      <c r="B565" s="168" t="str">
        <f>ID_CONTROLES!$C$2</f>
        <v>2°</v>
      </c>
      <c r="C565" s="172">
        <f>HLOOKUP(A565,Municipios!1127:1128,2,FALSE)</f>
        <v>0</v>
      </c>
      <c r="D565" s="170"/>
      <c r="E565" s="80"/>
      <c r="F565" s="80"/>
      <c r="G565" s="80"/>
      <c r="H565" s="80"/>
      <c r="I565" s="80"/>
      <c r="J565" s="178">
        <f t="shared" si="81"/>
        <v>0</v>
      </c>
      <c r="K565" s="78"/>
      <c r="L565" s="78"/>
      <c r="M565" s="76">
        <f t="shared" si="82"/>
        <v>0</v>
      </c>
      <c r="N565" s="87">
        <f t="shared" si="83"/>
        <v>0</v>
      </c>
      <c r="O565" s="166">
        <f t="shared" si="84"/>
        <v>0</v>
      </c>
      <c r="P565" s="77">
        <f t="shared" si="80"/>
        <v>0</v>
      </c>
      <c r="Q565" s="77">
        <f t="shared" si="85"/>
        <v>0</v>
      </c>
      <c r="R565" s="77">
        <f t="shared" si="86"/>
        <v>0</v>
      </c>
      <c r="S565" s="77">
        <f t="shared" si="87"/>
        <v>0</v>
      </c>
      <c r="T565" s="75" t="str">
        <f t="shared" si="88"/>
        <v>NÃO</v>
      </c>
      <c r="V565" s="73">
        <f t="shared" si="89"/>
        <v>0</v>
      </c>
      <c r="AA565" s="84" t="s">
        <v>3474</v>
      </c>
      <c r="AB565" s="84" t="s">
        <v>3302</v>
      </c>
      <c r="AC565" s="84">
        <v>5222203</v>
      </c>
    </row>
    <row r="566" spans="1:29">
      <c r="A566" s="83" t="str">
        <f>ID_CONTROLES!$B$2</f>
        <v>RS</v>
      </c>
      <c r="B566" s="168" t="str">
        <f>ID_CONTROLES!$C$2</f>
        <v>2°</v>
      </c>
      <c r="C566" s="172">
        <f>HLOOKUP(A566,Municipios!1129:1130,2,FALSE)</f>
        <v>0</v>
      </c>
      <c r="D566" s="170"/>
      <c r="E566" s="80"/>
      <c r="F566" s="80"/>
      <c r="G566" s="80"/>
      <c r="H566" s="80"/>
      <c r="I566" s="80"/>
      <c r="J566" s="178">
        <f t="shared" si="81"/>
        <v>0</v>
      </c>
      <c r="K566" s="78"/>
      <c r="L566" s="78"/>
      <c r="M566" s="76">
        <f t="shared" si="82"/>
        <v>0</v>
      </c>
      <c r="N566" s="87">
        <f t="shared" si="83"/>
        <v>0</v>
      </c>
      <c r="O566" s="166">
        <f t="shared" si="84"/>
        <v>0</v>
      </c>
      <c r="P566" s="77">
        <f t="shared" si="80"/>
        <v>0</v>
      </c>
      <c r="Q566" s="77">
        <f t="shared" si="85"/>
        <v>0</v>
      </c>
      <c r="R566" s="77">
        <f t="shared" si="86"/>
        <v>0</v>
      </c>
      <c r="S566" s="77">
        <f t="shared" si="87"/>
        <v>0</v>
      </c>
      <c r="T566" s="75" t="str">
        <f t="shared" si="88"/>
        <v>NÃO</v>
      </c>
      <c r="V566" s="73">
        <f t="shared" si="89"/>
        <v>0</v>
      </c>
      <c r="AA566" s="84" t="s">
        <v>3475</v>
      </c>
      <c r="AB566" s="84" t="s">
        <v>3501</v>
      </c>
      <c r="AC566" s="84">
        <v>2100055</v>
      </c>
    </row>
    <row r="567" spans="1:29">
      <c r="A567" s="83" t="str">
        <f>ID_CONTROLES!$B$2</f>
        <v>RS</v>
      </c>
      <c r="B567" s="168" t="str">
        <f>ID_CONTROLES!$C$2</f>
        <v>2°</v>
      </c>
      <c r="C567" s="172">
        <f>HLOOKUP(A567,Municipios!1131:1132,2,FALSE)</f>
        <v>0</v>
      </c>
      <c r="D567" s="170"/>
      <c r="E567" s="80"/>
      <c r="F567" s="80"/>
      <c r="G567" s="80"/>
      <c r="H567" s="80"/>
      <c r="I567" s="80"/>
      <c r="J567" s="178">
        <f t="shared" si="81"/>
        <v>0</v>
      </c>
      <c r="K567" s="78"/>
      <c r="L567" s="78"/>
      <c r="M567" s="76">
        <f t="shared" si="82"/>
        <v>0</v>
      </c>
      <c r="N567" s="87">
        <f t="shared" si="83"/>
        <v>0</v>
      </c>
      <c r="O567" s="166">
        <f t="shared" si="84"/>
        <v>0</v>
      </c>
      <c r="P567" s="77">
        <f t="shared" si="80"/>
        <v>0</v>
      </c>
      <c r="Q567" s="77">
        <f t="shared" si="85"/>
        <v>0</v>
      </c>
      <c r="R567" s="77">
        <f t="shared" si="86"/>
        <v>0</v>
      </c>
      <c r="S567" s="77">
        <f t="shared" si="87"/>
        <v>0</v>
      </c>
      <c r="T567" s="75" t="str">
        <f t="shared" si="88"/>
        <v>NÃO</v>
      </c>
      <c r="V567" s="73">
        <f t="shared" si="89"/>
        <v>0</v>
      </c>
      <c r="AA567" s="84" t="s">
        <v>3475</v>
      </c>
      <c r="AB567" s="84" t="s">
        <v>3551</v>
      </c>
      <c r="AC567" s="84">
        <v>2100154</v>
      </c>
    </row>
    <row r="568" spans="1:29">
      <c r="A568" s="83" t="str">
        <f>ID_CONTROLES!$B$2</f>
        <v>RS</v>
      </c>
      <c r="B568" s="168" t="str">
        <f>ID_CONTROLES!$C$2</f>
        <v>2°</v>
      </c>
      <c r="C568" s="172">
        <f>HLOOKUP(A568,Municipios!1133:1134,2,FALSE)</f>
        <v>0</v>
      </c>
      <c r="D568" s="170"/>
      <c r="E568" s="80"/>
      <c r="F568" s="80"/>
      <c r="G568" s="80"/>
      <c r="H568" s="80"/>
      <c r="I568" s="80"/>
      <c r="J568" s="178">
        <f t="shared" si="81"/>
        <v>0</v>
      </c>
      <c r="K568" s="78"/>
      <c r="L568" s="78"/>
      <c r="M568" s="76">
        <f t="shared" si="82"/>
        <v>0</v>
      </c>
      <c r="N568" s="87">
        <f t="shared" si="83"/>
        <v>0</v>
      </c>
      <c r="O568" s="166">
        <f t="shared" si="84"/>
        <v>0</v>
      </c>
      <c r="P568" s="77">
        <f t="shared" si="80"/>
        <v>0</v>
      </c>
      <c r="Q568" s="77">
        <f t="shared" si="85"/>
        <v>0</v>
      </c>
      <c r="R568" s="77">
        <f t="shared" si="86"/>
        <v>0</v>
      </c>
      <c r="S568" s="77">
        <f t="shared" si="87"/>
        <v>0</v>
      </c>
      <c r="T568" s="75" t="str">
        <f t="shared" si="88"/>
        <v>NÃO</v>
      </c>
      <c r="V568" s="73">
        <f t="shared" si="89"/>
        <v>0</v>
      </c>
      <c r="AA568" s="84" t="s">
        <v>3475</v>
      </c>
      <c r="AB568" s="84" t="s">
        <v>3601</v>
      </c>
      <c r="AC568" s="84">
        <v>2100303</v>
      </c>
    </row>
    <row r="569" spans="1:29">
      <c r="A569" s="83" t="str">
        <f>ID_CONTROLES!$B$2</f>
        <v>RS</v>
      </c>
      <c r="B569" s="168" t="str">
        <f>ID_CONTROLES!$C$2</f>
        <v>2°</v>
      </c>
      <c r="C569" s="172">
        <f>HLOOKUP(A569,Municipios!1135:1136,2,FALSE)</f>
        <v>0</v>
      </c>
      <c r="D569" s="170"/>
      <c r="E569" s="80"/>
      <c r="F569" s="80"/>
      <c r="G569" s="80"/>
      <c r="H569" s="80"/>
      <c r="I569" s="80"/>
      <c r="J569" s="178">
        <f t="shared" si="81"/>
        <v>0</v>
      </c>
      <c r="K569" s="78"/>
      <c r="L569" s="78"/>
      <c r="M569" s="76">
        <f t="shared" si="82"/>
        <v>0</v>
      </c>
      <c r="N569" s="87">
        <f t="shared" si="83"/>
        <v>0</v>
      </c>
      <c r="O569" s="166">
        <f t="shared" si="84"/>
        <v>0</v>
      </c>
      <c r="P569" s="77">
        <f t="shared" si="80"/>
        <v>0</v>
      </c>
      <c r="Q569" s="77">
        <f t="shared" si="85"/>
        <v>0</v>
      </c>
      <c r="R569" s="77">
        <f t="shared" si="86"/>
        <v>0</v>
      </c>
      <c r="S569" s="77">
        <f t="shared" si="87"/>
        <v>0</v>
      </c>
      <c r="T569" s="75" t="str">
        <f t="shared" si="88"/>
        <v>NÃO</v>
      </c>
      <c r="V569" s="73">
        <f t="shared" si="89"/>
        <v>0</v>
      </c>
      <c r="AA569" s="84" t="s">
        <v>3475</v>
      </c>
      <c r="AB569" s="84" t="s">
        <v>3651</v>
      </c>
      <c r="AC569" s="84">
        <v>2100436</v>
      </c>
    </row>
    <row r="570" spans="1:29">
      <c r="A570" s="83" t="str">
        <f>ID_CONTROLES!$B$2</f>
        <v>RS</v>
      </c>
      <c r="B570" s="168" t="str">
        <f>ID_CONTROLES!$C$2</f>
        <v>2°</v>
      </c>
      <c r="C570" s="172">
        <f>HLOOKUP(A570,Municipios!1137:1138,2,FALSE)</f>
        <v>0</v>
      </c>
      <c r="D570" s="170"/>
      <c r="E570" s="80"/>
      <c r="F570" s="80"/>
      <c r="G570" s="80"/>
      <c r="H570" s="80"/>
      <c r="I570" s="80"/>
      <c r="J570" s="178">
        <f t="shared" si="81"/>
        <v>0</v>
      </c>
      <c r="K570" s="78"/>
      <c r="L570" s="78"/>
      <c r="M570" s="76">
        <f t="shared" si="82"/>
        <v>0</v>
      </c>
      <c r="N570" s="87">
        <f t="shared" si="83"/>
        <v>0</v>
      </c>
      <c r="O570" s="166">
        <f t="shared" si="84"/>
        <v>0</v>
      </c>
      <c r="P570" s="77">
        <f t="shared" si="80"/>
        <v>0</v>
      </c>
      <c r="Q570" s="77">
        <f t="shared" si="85"/>
        <v>0</v>
      </c>
      <c r="R570" s="77">
        <f t="shared" si="86"/>
        <v>0</v>
      </c>
      <c r="S570" s="77">
        <f t="shared" si="87"/>
        <v>0</v>
      </c>
      <c r="T570" s="75" t="str">
        <f t="shared" si="88"/>
        <v>NÃO</v>
      </c>
      <c r="V570" s="73">
        <f t="shared" si="89"/>
        <v>0</v>
      </c>
      <c r="AA570" s="84" t="s">
        <v>3475</v>
      </c>
      <c r="AB570" s="84" t="s">
        <v>3702</v>
      </c>
      <c r="AC570" s="84">
        <v>2100501</v>
      </c>
    </row>
    <row r="571" spans="1:29">
      <c r="A571" s="83" t="str">
        <f>ID_CONTROLES!$B$2</f>
        <v>RS</v>
      </c>
      <c r="B571" s="168" t="str">
        <f>ID_CONTROLES!$C$2</f>
        <v>2°</v>
      </c>
      <c r="C571" s="172">
        <f>HLOOKUP(A571,Municipios!1139:1140,2,FALSE)</f>
        <v>0</v>
      </c>
      <c r="D571" s="170"/>
      <c r="E571" s="80"/>
      <c r="F571" s="80"/>
      <c r="G571" s="80"/>
      <c r="H571" s="80"/>
      <c r="I571" s="80"/>
      <c r="J571" s="178">
        <f t="shared" si="81"/>
        <v>0</v>
      </c>
      <c r="K571" s="78"/>
      <c r="L571" s="78"/>
      <c r="M571" s="76">
        <f t="shared" si="82"/>
        <v>0</v>
      </c>
      <c r="N571" s="87">
        <f t="shared" si="83"/>
        <v>0</v>
      </c>
      <c r="O571" s="166">
        <f t="shared" si="84"/>
        <v>0</v>
      </c>
      <c r="P571" s="77">
        <f t="shared" si="80"/>
        <v>0</v>
      </c>
      <c r="Q571" s="77">
        <f t="shared" si="85"/>
        <v>0</v>
      </c>
      <c r="R571" s="77">
        <f t="shared" si="86"/>
        <v>0</v>
      </c>
      <c r="S571" s="77">
        <f t="shared" si="87"/>
        <v>0</v>
      </c>
      <c r="T571" s="75" t="str">
        <f t="shared" si="88"/>
        <v>NÃO</v>
      </c>
      <c r="V571" s="73">
        <f t="shared" si="89"/>
        <v>0</v>
      </c>
      <c r="AA571" s="84" t="s">
        <v>3475</v>
      </c>
      <c r="AB571" s="84" t="s">
        <v>3753</v>
      </c>
      <c r="AC571" s="84">
        <v>2100600</v>
      </c>
    </row>
    <row r="572" spans="1:29">
      <c r="A572" s="83" t="str">
        <f>ID_CONTROLES!$B$2</f>
        <v>RS</v>
      </c>
      <c r="B572" s="168" t="str">
        <f>ID_CONTROLES!$C$2</f>
        <v>2°</v>
      </c>
      <c r="C572" s="172">
        <f>HLOOKUP(A572,Municipios!1141:1142,2,FALSE)</f>
        <v>0</v>
      </c>
      <c r="D572" s="170"/>
      <c r="E572" s="80"/>
      <c r="F572" s="80"/>
      <c r="G572" s="80"/>
      <c r="H572" s="80"/>
      <c r="I572" s="80"/>
      <c r="J572" s="178">
        <f t="shared" si="81"/>
        <v>0</v>
      </c>
      <c r="K572" s="78"/>
      <c r="L572" s="78"/>
      <c r="M572" s="76">
        <f t="shared" si="82"/>
        <v>0</v>
      </c>
      <c r="N572" s="87">
        <f t="shared" si="83"/>
        <v>0</v>
      </c>
      <c r="O572" s="166">
        <f t="shared" si="84"/>
        <v>0</v>
      </c>
      <c r="P572" s="77">
        <f t="shared" si="80"/>
        <v>0</v>
      </c>
      <c r="Q572" s="77">
        <f t="shared" si="85"/>
        <v>0</v>
      </c>
      <c r="R572" s="77">
        <f t="shared" si="86"/>
        <v>0</v>
      </c>
      <c r="S572" s="77">
        <f t="shared" si="87"/>
        <v>0</v>
      </c>
      <c r="T572" s="75" t="str">
        <f t="shared" si="88"/>
        <v>NÃO</v>
      </c>
      <c r="V572" s="73">
        <f t="shared" si="89"/>
        <v>0</v>
      </c>
      <c r="AA572" s="84" t="s">
        <v>3475</v>
      </c>
      <c r="AB572" s="84" t="s">
        <v>3801</v>
      </c>
      <c r="AC572" s="84">
        <v>2100808</v>
      </c>
    </row>
    <row r="573" spans="1:29">
      <c r="A573" s="83" t="str">
        <f>ID_CONTROLES!$B$2</f>
        <v>RS</v>
      </c>
      <c r="B573" s="168" t="str">
        <f>ID_CONTROLES!$C$2</f>
        <v>2°</v>
      </c>
      <c r="C573" s="172">
        <f>HLOOKUP(A573,Municipios!1143:1144,2,FALSE)</f>
        <v>0</v>
      </c>
      <c r="D573" s="170"/>
      <c r="E573" s="80"/>
      <c r="F573" s="80"/>
      <c r="G573" s="80"/>
      <c r="H573" s="80"/>
      <c r="I573" s="80"/>
      <c r="J573" s="178">
        <f t="shared" si="81"/>
        <v>0</v>
      </c>
      <c r="K573" s="78"/>
      <c r="L573" s="78"/>
      <c r="M573" s="76">
        <f t="shared" si="82"/>
        <v>0</v>
      </c>
      <c r="N573" s="87">
        <f t="shared" si="83"/>
        <v>0</v>
      </c>
      <c r="O573" s="166">
        <f t="shared" si="84"/>
        <v>0</v>
      </c>
      <c r="P573" s="77">
        <f t="shared" si="80"/>
        <v>0</v>
      </c>
      <c r="Q573" s="77">
        <f t="shared" si="85"/>
        <v>0</v>
      </c>
      <c r="R573" s="77">
        <f t="shared" si="86"/>
        <v>0</v>
      </c>
      <c r="S573" s="77">
        <f t="shared" si="87"/>
        <v>0</v>
      </c>
      <c r="T573" s="75" t="str">
        <f t="shared" si="88"/>
        <v>NÃO</v>
      </c>
      <c r="V573" s="73">
        <f t="shared" si="89"/>
        <v>0</v>
      </c>
      <c r="AA573" s="84" t="s">
        <v>3475</v>
      </c>
      <c r="AB573" s="84" t="s">
        <v>3817</v>
      </c>
      <c r="AC573" s="84">
        <v>2100873</v>
      </c>
    </row>
    <row r="574" spans="1:29">
      <c r="A574" s="83" t="str">
        <f>ID_CONTROLES!$B$2</f>
        <v>RS</v>
      </c>
      <c r="B574" s="168" t="str">
        <f>ID_CONTROLES!$C$2</f>
        <v>2°</v>
      </c>
      <c r="C574" s="172">
        <f>HLOOKUP(A574,Municipios!1145:1146,2,FALSE)</f>
        <v>0</v>
      </c>
      <c r="D574" s="170"/>
      <c r="E574" s="80"/>
      <c r="F574" s="80"/>
      <c r="G574" s="80"/>
      <c r="H574" s="80"/>
      <c r="I574" s="80"/>
      <c r="J574" s="178">
        <f t="shared" si="81"/>
        <v>0</v>
      </c>
      <c r="K574" s="78"/>
      <c r="L574" s="78"/>
      <c r="M574" s="76">
        <f t="shared" si="82"/>
        <v>0</v>
      </c>
      <c r="N574" s="87">
        <f t="shared" si="83"/>
        <v>0</v>
      </c>
      <c r="O574" s="166">
        <f t="shared" si="84"/>
        <v>0</v>
      </c>
      <c r="P574" s="77">
        <f t="shared" si="80"/>
        <v>0</v>
      </c>
      <c r="Q574" s="77">
        <f t="shared" si="85"/>
        <v>0</v>
      </c>
      <c r="R574" s="77">
        <f t="shared" si="86"/>
        <v>0</v>
      </c>
      <c r="S574" s="77">
        <f t="shared" si="87"/>
        <v>0</v>
      </c>
      <c r="T574" s="75" t="str">
        <f t="shared" si="88"/>
        <v>NÃO</v>
      </c>
      <c r="V574" s="73">
        <f t="shared" si="89"/>
        <v>0</v>
      </c>
      <c r="AA574" s="84" t="s">
        <v>3475</v>
      </c>
      <c r="AB574" s="84" t="s">
        <v>3899</v>
      </c>
      <c r="AC574" s="84">
        <v>2100956</v>
      </c>
    </row>
    <row r="575" spans="1:29">
      <c r="A575" s="83" t="str">
        <f>ID_CONTROLES!$B$2</f>
        <v>RS</v>
      </c>
      <c r="B575" s="168" t="str">
        <f>ID_CONTROLES!$C$2</f>
        <v>2°</v>
      </c>
      <c r="C575" s="172">
        <f>HLOOKUP(A575,Municipios!1147:1148,2,FALSE)</f>
        <v>0</v>
      </c>
      <c r="D575" s="170"/>
      <c r="E575" s="80"/>
      <c r="F575" s="80"/>
      <c r="G575" s="80"/>
      <c r="H575" s="80"/>
      <c r="I575" s="80"/>
      <c r="J575" s="178">
        <f t="shared" si="81"/>
        <v>0</v>
      </c>
      <c r="K575" s="78"/>
      <c r="L575" s="78"/>
      <c r="M575" s="76">
        <f t="shared" si="82"/>
        <v>0</v>
      </c>
      <c r="N575" s="87">
        <f t="shared" si="83"/>
        <v>0</v>
      </c>
      <c r="O575" s="166">
        <f t="shared" si="84"/>
        <v>0</v>
      </c>
      <c r="P575" s="77">
        <f t="shared" si="80"/>
        <v>0</v>
      </c>
      <c r="Q575" s="77">
        <f t="shared" si="85"/>
        <v>0</v>
      </c>
      <c r="R575" s="77">
        <f t="shared" si="86"/>
        <v>0</v>
      </c>
      <c r="S575" s="77">
        <f t="shared" si="87"/>
        <v>0</v>
      </c>
      <c r="T575" s="75" t="str">
        <f t="shared" si="88"/>
        <v>NÃO</v>
      </c>
      <c r="V575" s="73">
        <f t="shared" si="89"/>
        <v>0</v>
      </c>
      <c r="AA575" s="84" t="s">
        <v>3475</v>
      </c>
      <c r="AB575" s="84" t="s">
        <v>3945</v>
      </c>
      <c r="AC575" s="84">
        <v>2101103</v>
      </c>
    </row>
    <row r="576" spans="1:29">
      <c r="A576" s="83" t="str">
        <f>ID_CONTROLES!$B$2</f>
        <v>RS</v>
      </c>
      <c r="B576" s="168" t="str">
        <f>ID_CONTROLES!$C$2</f>
        <v>2°</v>
      </c>
      <c r="C576" s="172">
        <f>HLOOKUP(A576,Municipios!1149:1150,2,FALSE)</f>
        <v>0</v>
      </c>
      <c r="D576" s="170"/>
      <c r="E576" s="80"/>
      <c r="F576" s="80"/>
      <c r="G576" s="80"/>
      <c r="H576" s="80"/>
      <c r="I576" s="80"/>
      <c r="J576" s="178">
        <f t="shared" si="81"/>
        <v>0</v>
      </c>
      <c r="K576" s="78"/>
      <c r="L576" s="78"/>
      <c r="M576" s="76">
        <f t="shared" si="82"/>
        <v>0</v>
      </c>
      <c r="N576" s="87">
        <f t="shared" si="83"/>
        <v>0</v>
      </c>
      <c r="O576" s="166">
        <f t="shared" si="84"/>
        <v>0</v>
      </c>
      <c r="P576" s="77">
        <f t="shared" si="80"/>
        <v>0</v>
      </c>
      <c r="Q576" s="77">
        <f t="shared" si="85"/>
        <v>0</v>
      </c>
      <c r="R576" s="77">
        <f t="shared" si="86"/>
        <v>0</v>
      </c>
      <c r="S576" s="77">
        <f t="shared" si="87"/>
        <v>0</v>
      </c>
      <c r="T576" s="75" t="str">
        <f t="shared" si="88"/>
        <v>NÃO</v>
      </c>
      <c r="V576" s="73">
        <f t="shared" si="89"/>
        <v>0</v>
      </c>
      <c r="AA576" s="84" t="s">
        <v>3475</v>
      </c>
      <c r="AB576" s="84" t="s">
        <v>3990</v>
      </c>
      <c r="AC576" s="84">
        <v>2101251</v>
      </c>
    </row>
    <row r="577" spans="1:29">
      <c r="A577" s="83" t="str">
        <f>ID_CONTROLES!$B$2</f>
        <v>RS</v>
      </c>
      <c r="B577" s="168" t="str">
        <f>ID_CONTROLES!$C$2</f>
        <v>2°</v>
      </c>
      <c r="C577" s="172">
        <f>HLOOKUP(A577,Municipios!1151:1152,2,FALSE)</f>
        <v>0</v>
      </c>
      <c r="D577" s="170"/>
      <c r="E577" s="80"/>
      <c r="F577" s="80"/>
      <c r="G577" s="80"/>
      <c r="H577" s="80"/>
      <c r="I577" s="80"/>
      <c r="J577" s="178">
        <f t="shared" si="81"/>
        <v>0</v>
      </c>
      <c r="K577" s="78"/>
      <c r="L577" s="78"/>
      <c r="M577" s="76">
        <f t="shared" si="82"/>
        <v>0</v>
      </c>
      <c r="N577" s="87">
        <f t="shared" si="83"/>
        <v>0</v>
      </c>
      <c r="O577" s="166">
        <f t="shared" si="84"/>
        <v>0</v>
      </c>
      <c r="P577" s="77">
        <f t="shared" si="80"/>
        <v>0</v>
      </c>
      <c r="Q577" s="77">
        <f t="shared" si="85"/>
        <v>0</v>
      </c>
      <c r="R577" s="77">
        <f t="shared" si="86"/>
        <v>0</v>
      </c>
      <c r="S577" s="77">
        <f t="shared" si="87"/>
        <v>0</v>
      </c>
      <c r="T577" s="75" t="str">
        <f t="shared" si="88"/>
        <v>NÃO</v>
      </c>
      <c r="V577" s="73">
        <f t="shared" si="89"/>
        <v>0</v>
      </c>
      <c r="AA577" s="84" t="s">
        <v>3475</v>
      </c>
      <c r="AB577" s="84" t="s">
        <v>4033</v>
      </c>
      <c r="AC577" s="84">
        <v>2101350</v>
      </c>
    </row>
    <row r="578" spans="1:29">
      <c r="A578" s="83" t="str">
        <f>ID_CONTROLES!$B$2</f>
        <v>RS</v>
      </c>
      <c r="B578" s="168" t="str">
        <f>ID_CONTROLES!$C$2</f>
        <v>2°</v>
      </c>
      <c r="C578" s="172">
        <f>HLOOKUP(A578,Municipios!1153:1154,2,FALSE)</f>
        <v>0</v>
      </c>
      <c r="D578" s="170"/>
      <c r="E578" s="80"/>
      <c r="F578" s="80"/>
      <c r="G578" s="80"/>
      <c r="H578" s="80"/>
      <c r="I578" s="80"/>
      <c r="J578" s="178">
        <f t="shared" si="81"/>
        <v>0</v>
      </c>
      <c r="K578" s="78"/>
      <c r="L578" s="78"/>
      <c r="M578" s="76">
        <f t="shared" si="82"/>
        <v>0</v>
      </c>
      <c r="N578" s="87">
        <f t="shared" si="83"/>
        <v>0</v>
      </c>
      <c r="O578" s="166">
        <f t="shared" si="84"/>
        <v>0</v>
      </c>
      <c r="P578" s="77">
        <f t="shared" ref="P578:P641" si="90">IF(E578&lt;=D578,0,"ERRO")</f>
        <v>0</v>
      </c>
      <c r="Q578" s="77">
        <f t="shared" si="85"/>
        <v>0</v>
      </c>
      <c r="R578" s="77">
        <f t="shared" si="86"/>
        <v>0</v>
      </c>
      <c r="S578" s="77">
        <f t="shared" si="87"/>
        <v>0</v>
      </c>
      <c r="T578" s="75" t="str">
        <f t="shared" si="88"/>
        <v>NÃO</v>
      </c>
      <c r="V578" s="73">
        <f t="shared" si="89"/>
        <v>0</v>
      </c>
      <c r="AA578" s="84" t="s">
        <v>3475</v>
      </c>
      <c r="AB578" s="84" t="s">
        <v>4075</v>
      </c>
      <c r="AC578" s="84">
        <v>2101509</v>
      </c>
    </row>
    <row r="579" spans="1:29">
      <c r="A579" s="83" t="str">
        <f>ID_CONTROLES!$B$2</f>
        <v>RS</v>
      </c>
      <c r="B579" s="168" t="str">
        <f>ID_CONTROLES!$C$2</f>
        <v>2°</v>
      </c>
      <c r="C579" s="172">
        <f>HLOOKUP(A579,Municipios!1155:1156,2,FALSE)</f>
        <v>0</v>
      </c>
      <c r="D579" s="170"/>
      <c r="E579" s="80"/>
      <c r="F579" s="80"/>
      <c r="G579" s="80"/>
      <c r="H579" s="80"/>
      <c r="I579" s="80"/>
      <c r="J579" s="178">
        <f t="shared" ref="J579:J642" si="91">SUM(H579:I579)</f>
        <v>0</v>
      </c>
      <c r="K579" s="78"/>
      <c r="L579" s="78"/>
      <c r="M579" s="76">
        <f t="shared" ref="M579:M642" si="92">SUM(K579:L579)</f>
        <v>0</v>
      </c>
      <c r="N579" s="87">
        <f t="shared" ref="N579:N642" si="93">SUM(K579+J579)</f>
        <v>0</v>
      </c>
      <c r="O579" s="166">
        <f t="shared" ref="O579:O642" si="94">SUM(N579+L579)</f>
        <v>0</v>
      </c>
      <c r="P579" s="77">
        <f t="shared" si="90"/>
        <v>0</v>
      </c>
      <c r="Q579" s="77">
        <f t="shared" ref="Q579:Q642" si="95">IF(H579&gt;F579,"ERRO",0)</f>
        <v>0</v>
      </c>
      <c r="R579" s="77">
        <f t="shared" ref="R579:R642" si="96">IF(I579&gt;G579,"ERRO",0)</f>
        <v>0</v>
      </c>
      <c r="S579" s="77">
        <f t="shared" ref="S579:S642" si="97">IF(H579+K579&gt;F579,"erro",0)</f>
        <v>0</v>
      </c>
      <c r="T579" s="75" t="str">
        <f t="shared" ref="T579:T642" si="98">IF(AND(P579=0,Q579=0,R579=0,S579=0),"NÃO","SIM")</f>
        <v>NÃO</v>
      </c>
      <c r="V579" s="73">
        <f t="shared" ref="V579:V642" si="99">SUM(P579:Q579)</f>
        <v>0</v>
      </c>
      <c r="AA579" s="84" t="s">
        <v>3475</v>
      </c>
      <c r="AB579" s="84" t="s">
        <v>4117</v>
      </c>
      <c r="AC579" s="84">
        <v>2101707</v>
      </c>
    </row>
    <row r="580" spans="1:29">
      <c r="A580" s="83" t="str">
        <f>ID_CONTROLES!$B$2</f>
        <v>RS</v>
      </c>
      <c r="B580" s="168" t="str">
        <f>ID_CONTROLES!$C$2</f>
        <v>2°</v>
      </c>
      <c r="C580" s="172">
        <f>HLOOKUP(A580,Municipios!1157:1158,2,FALSE)</f>
        <v>0</v>
      </c>
      <c r="D580" s="170"/>
      <c r="E580" s="80"/>
      <c r="F580" s="80"/>
      <c r="G580" s="80"/>
      <c r="H580" s="80"/>
      <c r="I580" s="80"/>
      <c r="J580" s="178">
        <f t="shared" si="91"/>
        <v>0</v>
      </c>
      <c r="K580" s="78"/>
      <c r="L580" s="78"/>
      <c r="M580" s="76">
        <f t="shared" si="92"/>
        <v>0</v>
      </c>
      <c r="N580" s="87">
        <f t="shared" si="93"/>
        <v>0</v>
      </c>
      <c r="O580" s="166">
        <f t="shared" si="94"/>
        <v>0</v>
      </c>
      <c r="P580" s="77">
        <f t="shared" si="90"/>
        <v>0</v>
      </c>
      <c r="Q580" s="77">
        <f t="shared" si="95"/>
        <v>0</v>
      </c>
      <c r="R580" s="77">
        <f t="shared" si="96"/>
        <v>0</v>
      </c>
      <c r="S580" s="77">
        <f t="shared" si="97"/>
        <v>0</v>
      </c>
      <c r="T580" s="75" t="str">
        <f t="shared" si="98"/>
        <v>NÃO</v>
      </c>
      <c r="V580" s="73">
        <f t="shared" si="99"/>
        <v>0</v>
      </c>
      <c r="AA580" s="84" t="s">
        <v>3475</v>
      </c>
      <c r="AB580" s="84" t="s">
        <v>4160</v>
      </c>
      <c r="AC580" s="84">
        <v>2101731</v>
      </c>
    </row>
    <row r="581" spans="1:29">
      <c r="A581" s="83" t="str">
        <f>ID_CONTROLES!$B$2</f>
        <v>RS</v>
      </c>
      <c r="B581" s="168" t="str">
        <f>ID_CONTROLES!$C$2</f>
        <v>2°</v>
      </c>
      <c r="C581" s="172">
        <f>HLOOKUP(A581,Municipios!1159:1160,2,FALSE)</f>
        <v>0</v>
      </c>
      <c r="D581" s="170"/>
      <c r="E581" s="80"/>
      <c r="F581" s="80"/>
      <c r="G581" s="80"/>
      <c r="H581" s="80"/>
      <c r="I581" s="80"/>
      <c r="J581" s="178">
        <f t="shared" si="91"/>
        <v>0</v>
      </c>
      <c r="K581" s="78"/>
      <c r="L581" s="78"/>
      <c r="M581" s="76">
        <f t="shared" si="92"/>
        <v>0</v>
      </c>
      <c r="N581" s="87">
        <f t="shared" si="93"/>
        <v>0</v>
      </c>
      <c r="O581" s="166">
        <f t="shared" si="94"/>
        <v>0</v>
      </c>
      <c r="P581" s="77">
        <f t="shared" si="90"/>
        <v>0</v>
      </c>
      <c r="Q581" s="77">
        <f t="shared" si="95"/>
        <v>0</v>
      </c>
      <c r="R581" s="77">
        <f t="shared" si="96"/>
        <v>0</v>
      </c>
      <c r="S581" s="77">
        <f t="shared" si="97"/>
        <v>0</v>
      </c>
      <c r="T581" s="75" t="str">
        <f t="shared" si="98"/>
        <v>NÃO</v>
      </c>
      <c r="V581" s="73">
        <f t="shared" si="99"/>
        <v>0</v>
      </c>
      <c r="AA581" s="84" t="s">
        <v>3475</v>
      </c>
      <c r="AB581" s="84" t="s">
        <v>4204</v>
      </c>
      <c r="AC581" s="84">
        <v>2101905</v>
      </c>
    </row>
    <row r="582" spans="1:29">
      <c r="A582" s="83" t="str">
        <f>ID_CONTROLES!$B$2</f>
        <v>RS</v>
      </c>
      <c r="B582" s="168" t="str">
        <f>ID_CONTROLES!$C$2</f>
        <v>2°</v>
      </c>
      <c r="C582" s="172">
        <f>HLOOKUP(A582,Municipios!1161:1162,2,FALSE)</f>
        <v>0</v>
      </c>
      <c r="D582" s="170"/>
      <c r="E582" s="80"/>
      <c r="F582" s="80"/>
      <c r="G582" s="80"/>
      <c r="H582" s="80"/>
      <c r="I582" s="80"/>
      <c r="J582" s="178">
        <f t="shared" si="91"/>
        <v>0</v>
      </c>
      <c r="K582" s="78"/>
      <c r="L582" s="78"/>
      <c r="M582" s="76">
        <f t="shared" si="92"/>
        <v>0</v>
      </c>
      <c r="N582" s="87">
        <f t="shared" si="93"/>
        <v>0</v>
      </c>
      <c r="O582" s="166">
        <f t="shared" si="94"/>
        <v>0</v>
      </c>
      <c r="P582" s="77">
        <f t="shared" si="90"/>
        <v>0</v>
      </c>
      <c r="Q582" s="77">
        <f t="shared" si="95"/>
        <v>0</v>
      </c>
      <c r="R582" s="77">
        <f t="shared" si="96"/>
        <v>0</v>
      </c>
      <c r="S582" s="77">
        <f t="shared" si="97"/>
        <v>0</v>
      </c>
      <c r="T582" s="75" t="str">
        <f t="shared" si="98"/>
        <v>NÃO</v>
      </c>
      <c r="V582" s="73">
        <f t="shared" si="99"/>
        <v>0</v>
      </c>
      <c r="AA582" s="84" t="s">
        <v>3475</v>
      </c>
      <c r="AB582" s="84" t="s">
        <v>4247</v>
      </c>
      <c r="AC582" s="84">
        <v>2101970</v>
      </c>
    </row>
    <row r="583" spans="1:29">
      <c r="A583" s="83" t="str">
        <f>ID_CONTROLES!$B$2</f>
        <v>RS</v>
      </c>
      <c r="B583" s="168" t="str">
        <f>ID_CONTROLES!$C$2</f>
        <v>2°</v>
      </c>
      <c r="C583" s="172">
        <f>HLOOKUP(A583,Municipios!1163:1164,2,FALSE)</f>
        <v>0</v>
      </c>
      <c r="D583" s="170"/>
      <c r="E583" s="80"/>
      <c r="F583" s="80"/>
      <c r="G583" s="80"/>
      <c r="H583" s="80"/>
      <c r="I583" s="80"/>
      <c r="J583" s="178">
        <f t="shared" si="91"/>
        <v>0</v>
      </c>
      <c r="K583" s="78"/>
      <c r="L583" s="78"/>
      <c r="M583" s="76">
        <f t="shared" si="92"/>
        <v>0</v>
      </c>
      <c r="N583" s="87">
        <f t="shared" si="93"/>
        <v>0</v>
      </c>
      <c r="O583" s="166">
        <f t="shared" si="94"/>
        <v>0</v>
      </c>
      <c r="P583" s="77">
        <f t="shared" si="90"/>
        <v>0</v>
      </c>
      <c r="Q583" s="77">
        <f t="shared" si="95"/>
        <v>0</v>
      </c>
      <c r="R583" s="77">
        <f t="shared" si="96"/>
        <v>0</v>
      </c>
      <c r="S583" s="77">
        <f t="shared" si="97"/>
        <v>0</v>
      </c>
      <c r="T583" s="75" t="str">
        <f t="shared" si="98"/>
        <v>NÃO</v>
      </c>
      <c r="V583" s="73">
        <f t="shared" si="99"/>
        <v>0</v>
      </c>
      <c r="AA583" s="84" t="s">
        <v>3475</v>
      </c>
      <c r="AB583" s="84" t="s">
        <v>4291</v>
      </c>
      <c r="AC583" s="84">
        <v>2102036</v>
      </c>
    </row>
    <row r="584" spans="1:29">
      <c r="A584" s="83" t="str">
        <f>ID_CONTROLES!$B$2</f>
        <v>RS</v>
      </c>
      <c r="B584" s="168" t="str">
        <f>ID_CONTROLES!$C$2</f>
        <v>2°</v>
      </c>
      <c r="C584" s="172">
        <f>HLOOKUP(A584,Municipios!1165:1166,2,FALSE)</f>
        <v>0</v>
      </c>
      <c r="D584" s="170"/>
      <c r="E584" s="80"/>
      <c r="F584" s="80"/>
      <c r="G584" s="80"/>
      <c r="H584" s="80"/>
      <c r="I584" s="80"/>
      <c r="J584" s="178">
        <f t="shared" si="91"/>
        <v>0</v>
      </c>
      <c r="K584" s="78"/>
      <c r="L584" s="78"/>
      <c r="M584" s="76">
        <f t="shared" si="92"/>
        <v>0</v>
      </c>
      <c r="N584" s="87">
        <f t="shared" si="93"/>
        <v>0</v>
      </c>
      <c r="O584" s="166">
        <f t="shared" si="94"/>
        <v>0</v>
      </c>
      <c r="P584" s="77">
        <f t="shared" si="90"/>
        <v>0</v>
      </c>
      <c r="Q584" s="77">
        <f t="shared" si="95"/>
        <v>0</v>
      </c>
      <c r="R584" s="77">
        <f t="shared" si="96"/>
        <v>0</v>
      </c>
      <c r="S584" s="77">
        <f t="shared" si="97"/>
        <v>0</v>
      </c>
      <c r="T584" s="75" t="str">
        <f t="shared" si="98"/>
        <v>NÃO</v>
      </c>
      <c r="V584" s="73">
        <f t="shared" si="99"/>
        <v>0</v>
      </c>
      <c r="AA584" s="84" t="s">
        <v>3475</v>
      </c>
      <c r="AB584" s="84" t="s">
        <v>4337</v>
      </c>
      <c r="AC584" s="84">
        <v>2102101</v>
      </c>
    </row>
    <row r="585" spans="1:29">
      <c r="A585" s="83" t="str">
        <f>ID_CONTROLES!$B$2</f>
        <v>RS</v>
      </c>
      <c r="B585" s="168" t="str">
        <f>ID_CONTROLES!$C$2</f>
        <v>2°</v>
      </c>
      <c r="C585" s="172">
        <f>HLOOKUP(A585,Municipios!1167:1168,2,FALSE)</f>
        <v>0</v>
      </c>
      <c r="D585" s="170"/>
      <c r="E585" s="80"/>
      <c r="F585" s="80"/>
      <c r="G585" s="80"/>
      <c r="H585" s="80"/>
      <c r="I585" s="80"/>
      <c r="J585" s="178">
        <f t="shared" si="91"/>
        <v>0</v>
      </c>
      <c r="K585" s="78"/>
      <c r="L585" s="78"/>
      <c r="M585" s="76">
        <f t="shared" si="92"/>
        <v>0</v>
      </c>
      <c r="N585" s="87">
        <f t="shared" si="93"/>
        <v>0</v>
      </c>
      <c r="O585" s="166">
        <f t="shared" si="94"/>
        <v>0</v>
      </c>
      <c r="P585" s="77">
        <f t="shared" si="90"/>
        <v>0</v>
      </c>
      <c r="Q585" s="77">
        <f t="shared" si="95"/>
        <v>0</v>
      </c>
      <c r="R585" s="77">
        <f t="shared" si="96"/>
        <v>0</v>
      </c>
      <c r="S585" s="77">
        <f t="shared" si="97"/>
        <v>0</v>
      </c>
      <c r="T585" s="75" t="str">
        <f t="shared" si="98"/>
        <v>NÃO</v>
      </c>
      <c r="V585" s="73">
        <f t="shared" si="99"/>
        <v>0</v>
      </c>
      <c r="AA585" s="84" t="s">
        <v>3475</v>
      </c>
      <c r="AB585" s="84" t="s">
        <v>4381</v>
      </c>
      <c r="AC585" s="84">
        <v>2102200</v>
      </c>
    </row>
    <row r="586" spans="1:29">
      <c r="A586" s="83" t="str">
        <f>ID_CONTROLES!$B$2</f>
        <v>RS</v>
      </c>
      <c r="B586" s="168" t="str">
        <f>ID_CONTROLES!$C$2</f>
        <v>2°</v>
      </c>
      <c r="C586" s="172">
        <f>HLOOKUP(A586,Municipios!1169:1170,2,FALSE)</f>
        <v>0</v>
      </c>
      <c r="D586" s="170"/>
      <c r="E586" s="80"/>
      <c r="F586" s="80"/>
      <c r="G586" s="80"/>
      <c r="H586" s="80"/>
      <c r="I586" s="80"/>
      <c r="J586" s="178">
        <f t="shared" si="91"/>
        <v>0</v>
      </c>
      <c r="K586" s="78"/>
      <c r="L586" s="78"/>
      <c r="M586" s="76">
        <f t="shared" si="92"/>
        <v>0</v>
      </c>
      <c r="N586" s="87">
        <f t="shared" si="93"/>
        <v>0</v>
      </c>
      <c r="O586" s="166">
        <f t="shared" si="94"/>
        <v>0</v>
      </c>
      <c r="P586" s="77">
        <f t="shared" si="90"/>
        <v>0</v>
      </c>
      <c r="Q586" s="77">
        <f t="shared" si="95"/>
        <v>0</v>
      </c>
      <c r="R586" s="77">
        <f t="shared" si="96"/>
        <v>0</v>
      </c>
      <c r="S586" s="77">
        <f t="shared" si="97"/>
        <v>0</v>
      </c>
      <c r="T586" s="75" t="str">
        <f t="shared" si="98"/>
        <v>NÃO</v>
      </c>
      <c r="V586" s="73">
        <f t="shared" si="99"/>
        <v>0</v>
      </c>
      <c r="AA586" s="84" t="s">
        <v>3475</v>
      </c>
      <c r="AB586" s="84" t="s">
        <v>4426</v>
      </c>
      <c r="AC586" s="84">
        <v>2102325</v>
      </c>
    </row>
    <row r="587" spans="1:29">
      <c r="A587" s="83" t="str">
        <f>ID_CONTROLES!$B$2</f>
        <v>RS</v>
      </c>
      <c r="B587" s="168" t="str">
        <f>ID_CONTROLES!$C$2</f>
        <v>2°</v>
      </c>
      <c r="C587" s="172">
        <f>HLOOKUP(A587,Municipios!1171:1172,2,FALSE)</f>
        <v>0</v>
      </c>
      <c r="D587" s="170"/>
      <c r="E587" s="80"/>
      <c r="F587" s="80"/>
      <c r="G587" s="80"/>
      <c r="H587" s="80"/>
      <c r="I587" s="80"/>
      <c r="J587" s="178">
        <f t="shared" si="91"/>
        <v>0</v>
      </c>
      <c r="K587" s="78"/>
      <c r="L587" s="78"/>
      <c r="M587" s="76">
        <f t="shared" si="92"/>
        <v>0</v>
      </c>
      <c r="N587" s="87">
        <f t="shared" si="93"/>
        <v>0</v>
      </c>
      <c r="O587" s="166">
        <f t="shared" si="94"/>
        <v>0</v>
      </c>
      <c r="P587" s="77">
        <f t="shared" si="90"/>
        <v>0</v>
      </c>
      <c r="Q587" s="77">
        <f t="shared" si="95"/>
        <v>0</v>
      </c>
      <c r="R587" s="77">
        <f t="shared" si="96"/>
        <v>0</v>
      </c>
      <c r="S587" s="77">
        <f t="shared" si="97"/>
        <v>0</v>
      </c>
      <c r="T587" s="75" t="str">
        <f t="shared" si="98"/>
        <v>NÃO</v>
      </c>
      <c r="V587" s="73">
        <f t="shared" si="99"/>
        <v>0</v>
      </c>
      <c r="AA587" s="84" t="s">
        <v>3475</v>
      </c>
      <c r="AB587" s="84" t="s">
        <v>4470</v>
      </c>
      <c r="AC587" s="84">
        <v>2102374</v>
      </c>
    </row>
    <row r="588" spans="1:29">
      <c r="A588" s="83" t="str">
        <f>ID_CONTROLES!$B$2</f>
        <v>RS</v>
      </c>
      <c r="B588" s="168" t="str">
        <f>ID_CONTROLES!$C$2</f>
        <v>2°</v>
      </c>
      <c r="C588" s="172">
        <f>HLOOKUP(A588,Municipios!1173:1174,2,FALSE)</f>
        <v>0</v>
      </c>
      <c r="D588" s="170"/>
      <c r="E588" s="80"/>
      <c r="F588" s="80"/>
      <c r="G588" s="80"/>
      <c r="H588" s="80"/>
      <c r="I588" s="80"/>
      <c r="J588" s="178">
        <f t="shared" si="91"/>
        <v>0</v>
      </c>
      <c r="K588" s="78"/>
      <c r="L588" s="78"/>
      <c r="M588" s="76">
        <f t="shared" si="92"/>
        <v>0</v>
      </c>
      <c r="N588" s="87">
        <f t="shared" si="93"/>
        <v>0</v>
      </c>
      <c r="O588" s="166">
        <f t="shared" si="94"/>
        <v>0</v>
      </c>
      <c r="P588" s="77">
        <f t="shared" si="90"/>
        <v>0</v>
      </c>
      <c r="Q588" s="77">
        <f t="shared" si="95"/>
        <v>0</v>
      </c>
      <c r="R588" s="77">
        <f t="shared" si="96"/>
        <v>0</v>
      </c>
      <c r="S588" s="77">
        <f t="shared" si="97"/>
        <v>0</v>
      </c>
      <c r="T588" s="75" t="str">
        <f t="shared" si="98"/>
        <v>NÃO</v>
      </c>
      <c r="V588" s="73">
        <f t="shared" si="99"/>
        <v>0</v>
      </c>
      <c r="AA588" s="84" t="s">
        <v>3475</v>
      </c>
      <c r="AB588" s="84" t="s">
        <v>4515</v>
      </c>
      <c r="AC588" s="84">
        <v>2102507</v>
      </c>
    </row>
    <row r="589" spans="1:29">
      <c r="A589" s="83" t="str">
        <f>ID_CONTROLES!$B$2</f>
        <v>RS</v>
      </c>
      <c r="B589" s="168" t="str">
        <f>ID_CONTROLES!$C$2</f>
        <v>2°</v>
      </c>
      <c r="C589" s="172">
        <f>HLOOKUP(A589,Municipios!1175:1176,2,FALSE)</f>
        <v>0</v>
      </c>
      <c r="D589" s="170"/>
      <c r="E589" s="80"/>
      <c r="F589" s="80"/>
      <c r="G589" s="80"/>
      <c r="H589" s="80"/>
      <c r="I589" s="80"/>
      <c r="J589" s="178">
        <f t="shared" si="91"/>
        <v>0</v>
      </c>
      <c r="K589" s="78"/>
      <c r="L589" s="78"/>
      <c r="M589" s="76">
        <f t="shared" si="92"/>
        <v>0</v>
      </c>
      <c r="N589" s="87">
        <f t="shared" si="93"/>
        <v>0</v>
      </c>
      <c r="O589" s="166">
        <f t="shared" si="94"/>
        <v>0</v>
      </c>
      <c r="P589" s="77">
        <f t="shared" si="90"/>
        <v>0</v>
      </c>
      <c r="Q589" s="77">
        <f t="shared" si="95"/>
        <v>0</v>
      </c>
      <c r="R589" s="77">
        <f t="shared" si="96"/>
        <v>0</v>
      </c>
      <c r="S589" s="77">
        <f t="shared" si="97"/>
        <v>0</v>
      </c>
      <c r="T589" s="75" t="str">
        <f t="shared" si="98"/>
        <v>NÃO</v>
      </c>
      <c r="V589" s="73">
        <f t="shared" si="99"/>
        <v>0</v>
      </c>
      <c r="AA589" s="84" t="s">
        <v>3475</v>
      </c>
      <c r="AB589" s="84" t="s">
        <v>4561</v>
      </c>
      <c r="AC589" s="84">
        <v>2102606</v>
      </c>
    </row>
    <row r="590" spans="1:29">
      <c r="A590" s="83" t="str">
        <f>ID_CONTROLES!$B$2</f>
        <v>RS</v>
      </c>
      <c r="B590" s="168" t="str">
        <f>ID_CONTROLES!$C$2</f>
        <v>2°</v>
      </c>
      <c r="C590" s="172">
        <f>HLOOKUP(A590,Municipios!1177:1178,2,FALSE)</f>
        <v>0</v>
      </c>
      <c r="D590" s="170"/>
      <c r="E590" s="80"/>
      <c r="F590" s="80"/>
      <c r="G590" s="80"/>
      <c r="H590" s="80"/>
      <c r="I590" s="80"/>
      <c r="J590" s="178">
        <f t="shared" si="91"/>
        <v>0</v>
      </c>
      <c r="K590" s="78"/>
      <c r="L590" s="78"/>
      <c r="M590" s="76">
        <f t="shared" si="92"/>
        <v>0</v>
      </c>
      <c r="N590" s="87">
        <f t="shared" si="93"/>
        <v>0</v>
      </c>
      <c r="O590" s="166">
        <f t="shared" si="94"/>
        <v>0</v>
      </c>
      <c r="P590" s="77">
        <f t="shared" si="90"/>
        <v>0</v>
      </c>
      <c r="Q590" s="77">
        <f t="shared" si="95"/>
        <v>0</v>
      </c>
      <c r="R590" s="77">
        <f t="shared" si="96"/>
        <v>0</v>
      </c>
      <c r="S590" s="77">
        <f t="shared" si="97"/>
        <v>0</v>
      </c>
      <c r="T590" s="75" t="str">
        <f t="shared" si="98"/>
        <v>NÃO</v>
      </c>
      <c r="V590" s="73">
        <f t="shared" si="99"/>
        <v>0</v>
      </c>
      <c r="AA590" s="84" t="s">
        <v>3475</v>
      </c>
      <c r="AB590" s="84" t="s">
        <v>4606</v>
      </c>
      <c r="AC590" s="84">
        <v>2102754</v>
      </c>
    </row>
    <row r="591" spans="1:29">
      <c r="A591" s="83" t="str">
        <f>ID_CONTROLES!$B$2</f>
        <v>RS</v>
      </c>
      <c r="B591" s="168" t="str">
        <f>ID_CONTROLES!$C$2</f>
        <v>2°</v>
      </c>
      <c r="C591" s="172">
        <f>HLOOKUP(A591,Municipios!1179:1180,2,FALSE)</f>
        <v>0</v>
      </c>
      <c r="D591" s="170"/>
      <c r="E591" s="80"/>
      <c r="F591" s="80"/>
      <c r="G591" s="80"/>
      <c r="H591" s="80"/>
      <c r="I591" s="80"/>
      <c r="J591" s="178">
        <f t="shared" si="91"/>
        <v>0</v>
      </c>
      <c r="K591" s="78"/>
      <c r="L591" s="78"/>
      <c r="M591" s="76">
        <f t="shared" si="92"/>
        <v>0</v>
      </c>
      <c r="N591" s="87">
        <f t="shared" si="93"/>
        <v>0</v>
      </c>
      <c r="O591" s="166">
        <f t="shared" si="94"/>
        <v>0</v>
      </c>
      <c r="P591" s="77">
        <f t="shared" si="90"/>
        <v>0</v>
      </c>
      <c r="Q591" s="77">
        <f t="shared" si="95"/>
        <v>0</v>
      </c>
      <c r="R591" s="77">
        <f t="shared" si="96"/>
        <v>0</v>
      </c>
      <c r="S591" s="77">
        <f t="shared" si="97"/>
        <v>0</v>
      </c>
      <c r="T591" s="75" t="str">
        <f t="shared" si="98"/>
        <v>NÃO</v>
      </c>
      <c r="V591" s="73">
        <f t="shared" si="99"/>
        <v>0</v>
      </c>
      <c r="AA591" s="84" t="s">
        <v>3475</v>
      </c>
      <c r="AB591" s="84" t="s">
        <v>4650</v>
      </c>
      <c r="AC591" s="84">
        <v>2102903</v>
      </c>
    </row>
    <row r="592" spans="1:29">
      <c r="A592" s="83" t="str">
        <f>ID_CONTROLES!$B$2</f>
        <v>RS</v>
      </c>
      <c r="B592" s="168" t="str">
        <f>ID_CONTROLES!$C$2</f>
        <v>2°</v>
      </c>
      <c r="C592" s="172">
        <f>HLOOKUP(A592,Municipios!1181:1182,2,FALSE)</f>
        <v>0</v>
      </c>
      <c r="D592" s="170"/>
      <c r="E592" s="80"/>
      <c r="F592" s="80"/>
      <c r="G592" s="80"/>
      <c r="H592" s="80"/>
      <c r="I592" s="80"/>
      <c r="J592" s="178">
        <f t="shared" si="91"/>
        <v>0</v>
      </c>
      <c r="K592" s="78"/>
      <c r="L592" s="78"/>
      <c r="M592" s="76">
        <f t="shared" si="92"/>
        <v>0</v>
      </c>
      <c r="N592" s="87">
        <f t="shared" si="93"/>
        <v>0</v>
      </c>
      <c r="O592" s="166">
        <f t="shared" si="94"/>
        <v>0</v>
      </c>
      <c r="P592" s="77">
        <f t="shared" si="90"/>
        <v>0</v>
      </c>
      <c r="Q592" s="77">
        <f t="shared" si="95"/>
        <v>0</v>
      </c>
      <c r="R592" s="77">
        <f t="shared" si="96"/>
        <v>0</v>
      </c>
      <c r="S592" s="77">
        <f t="shared" si="97"/>
        <v>0</v>
      </c>
      <c r="T592" s="75" t="str">
        <f t="shared" si="98"/>
        <v>NÃO</v>
      </c>
      <c r="V592" s="73">
        <f t="shared" si="99"/>
        <v>0</v>
      </c>
      <c r="AA592" s="84" t="s">
        <v>3475</v>
      </c>
      <c r="AB592" s="84" t="s">
        <v>4694</v>
      </c>
      <c r="AC592" s="84">
        <v>2103109</v>
      </c>
    </row>
    <row r="593" spans="1:29">
      <c r="A593" s="83" t="str">
        <f>ID_CONTROLES!$B$2</f>
        <v>RS</v>
      </c>
      <c r="B593" s="168" t="str">
        <f>ID_CONTROLES!$C$2</f>
        <v>2°</v>
      </c>
      <c r="C593" s="172">
        <f>HLOOKUP(A593,Municipios!1183:1184,2,FALSE)</f>
        <v>0</v>
      </c>
      <c r="D593" s="170"/>
      <c r="E593" s="80"/>
      <c r="F593" s="80"/>
      <c r="G593" s="80"/>
      <c r="H593" s="80"/>
      <c r="I593" s="80"/>
      <c r="J593" s="178">
        <f t="shared" si="91"/>
        <v>0</v>
      </c>
      <c r="K593" s="78"/>
      <c r="L593" s="78"/>
      <c r="M593" s="76">
        <f t="shared" si="92"/>
        <v>0</v>
      </c>
      <c r="N593" s="87">
        <f t="shared" si="93"/>
        <v>0</v>
      </c>
      <c r="O593" s="166">
        <f t="shared" si="94"/>
        <v>0</v>
      </c>
      <c r="P593" s="77">
        <f t="shared" si="90"/>
        <v>0</v>
      </c>
      <c r="Q593" s="77">
        <f t="shared" si="95"/>
        <v>0</v>
      </c>
      <c r="R593" s="77">
        <f t="shared" si="96"/>
        <v>0</v>
      </c>
      <c r="S593" s="77">
        <f t="shared" si="97"/>
        <v>0</v>
      </c>
      <c r="T593" s="75" t="str">
        <f t="shared" si="98"/>
        <v>NÃO</v>
      </c>
      <c r="V593" s="73">
        <f t="shared" si="99"/>
        <v>0</v>
      </c>
      <c r="AA593" s="84" t="s">
        <v>3475</v>
      </c>
      <c r="AB593" s="84" t="s">
        <v>4738</v>
      </c>
      <c r="AC593" s="84">
        <v>2103158</v>
      </c>
    </row>
    <row r="594" spans="1:29">
      <c r="A594" s="83" t="str">
        <f>ID_CONTROLES!$B$2</f>
        <v>RS</v>
      </c>
      <c r="B594" s="168" t="str">
        <f>ID_CONTROLES!$C$2</f>
        <v>2°</v>
      </c>
      <c r="C594" s="172">
        <f>HLOOKUP(A594,Municipios!1185:1186,2,FALSE)</f>
        <v>0</v>
      </c>
      <c r="D594" s="170"/>
      <c r="E594" s="80"/>
      <c r="F594" s="80"/>
      <c r="G594" s="80"/>
      <c r="H594" s="80"/>
      <c r="I594" s="80"/>
      <c r="J594" s="178">
        <f t="shared" si="91"/>
        <v>0</v>
      </c>
      <c r="K594" s="78"/>
      <c r="L594" s="78"/>
      <c r="M594" s="76">
        <f t="shared" si="92"/>
        <v>0</v>
      </c>
      <c r="N594" s="87">
        <f t="shared" si="93"/>
        <v>0</v>
      </c>
      <c r="O594" s="166">
        <f t="shared" si="94"/>
        <v>0</v>
      </c>
      <c r="P594" s="77">
        <f t="shared" si="90"/>
        <v>0</v>
      </c>
      <c r="Q594" s="77">
        <f t="shared" si="95"/>
        <v>0</v>
      </c>
      <c r="R594" s="77">
        <f t="shared" si="96"/>
        <v>0</v>
      </c>
      <c r="S594" s="77">
        <f t="shared" si="97"/>
        <v>0</v>
      </c>
      <c r="T594" s="75" t="str">
        <f t="shared" si="98"/>
        <v>NÃO</v>
      </c>
      <c r="V594" s="73">
        <f t="shared" si="99"/>
        <v>0</v>
      </c>
      <c r="AA594" s="84" t="s">
        <v>3475</v>
      </c>
      <c r="AB594" s="84" t="s">
        <v>4781</v>
      </c>
      <c r="AC594" s="84">
        <v>2103208</v>
      </c>
    </row>
    <row r="595" spans="1:29">
      <c r="A595" s="83" t="str">
        <f>ID_CONTROLES!$B$2</f>
        <v>RS</v>
      </c>
      <c r="B595" s="168" t="str">
        <f>ID_CONTROLES!$C$2</f>
        <v>2°</v>
      </c>
      <c r="C595" s="172">
        <f>HLOOKUP(A595,Municipios!1187:1188,2,FALSE)</f>
        <v>0</v>
      </c>
      <c r="D595" s="170"/>
      <c r="E595" s="80"/>
      <c r="F595" s="80"/>
      <c r="G595" s="80"/>
      <c r="H595" s="80"/>
      <c r="I595" s="80"/>
      <c r="J595" s="178">
        <f t="shared" si="91"/>
        <v>0</v>
      </c>
      <c r="K595" s="78"/>
      <c r="L595" s="78"/>
      <c r="M595" s="76">
        <f t="shared" si="92"/>
        <v>0</v>
      </c>
      <c r="N595" s="87">
        <f t="shared" si="93"/>
        <v>0</v>
      </c>
      <c r="O595" s="166">
        <f t="shared" si="94"/>
        <v>0</v>
      </c>
      <c r="P595" s="77">
        <f t="shared" si="90"/>
        <v>0</v>
      </c>
      <c r="Q595" s="77">
        <f t="shared" si="95"/>
        <v>0</v>
      </c>
      <c r="R595" s="77">
        <f t="shared" si="96"/>
        <v>0</v>
      </c>
      <c r="S595" s="77">
        <f t="shared" si="97"/>
        <v>0</v>
      </c>
      <c r="T595" s="75" t="str">
        <f t="shared" si="98"/>
        <v>NÃO</v>
      </c>
      <c r="V595" s="73">
        <f t="shared" si="99"/>
        <v>0</v>
      </c>
      <c r="AA595" s="84" t="s">
        <v>3475</v>
      </c>
      <c r="AB595" s="84" t="s">
        <v>4825</v>
      </c>
      <c r="AC595" s="84">
        <v>2103307</v>
      </c>
    </row>
    <row r="596" spans="1:29">
      <c r="A596" s="83" t="str">
        <f>ID_CONTROLES!$B$2</f>
        <v>RS</v>
      </c>
      <c r="B596" s="168" t="str">
        <f>ID_CONTROLES!$C$2</f>
        <v>2°</v>
      </c>
      <c r="C596" s="172">
        <f>HLOOKUP(A596,Municipios!1189:1190,2,FALSE)</f>
        <v>0</v>
      </c>
      <c r="D596" s="170"/>
      <c r="E596" s="80"/>
      <c r="F596" s="80"/>
      <c r="G596" s="80"/>
      <c r="H596" s="80"/>
      <c r="I596" s="80"/>
      <c r="J596" s="178">
        <f t="shared" si="91"/>
        <v>0</v>
      </c>
      <c r="K596" s="78"/>
      <c r="L596" s="78"/>
      <c r="M596" s="76">
        <f t="shared" si="92"/>
        <v>0</v>
      </c>
      <c r="N596" s="87">
        <f t="shared" si="93"/>
        <v>0</v>
      </c>
      <c r="O596" s="166">
        <f t="shared" si="94"/>
        <v>0</v>
      </c>
      <c r="P596" s="77">
        <f t="shared" si="90"/>
        <v>0</v>
      </c>
      <c r="Q596" s="77">
        <f t="shared" si="95"/>
        <v>0</v>
      </c>
      <c r="R596" s="77">
        <f t="shared" si="96"/>
        <v>0</v>
      </c>
      <c r="S596" s="77">
        <f t="shared" si="97"/>
        <v>0</v>
      </c>
      <c r="T596" s="75" t="str">
        <f t="shared" si="98"/>
        <v>NÃO</v>
      </c>
      <c r="V596" s="73">
        <f t="shared" si="99"/>
        <v>0</v>
      </c>
      <c r="AA596" s="84" t="s">
        <v>3475</v>
      </c>
      <c r="AB596" s="84" t="s">
        <v>4866</v>
      </c>
      <c r="AC596" s="84">
        <v>2103505</v>
      </c>
    </row>
    <row r="597" spans="1:29">
      <c r="A597" s="83" t="str">
        <f>ID_CONTROLES!$B$2</f>
        <v>RS</v>
      </c>
      <c r="B597" s="168" t="str">
        <f>ID_CONTROLES!$C$2</f>
        <v>2°</v>
      </c>
      <c r="C597" s="172">
        <f>HLOOKUP(A597,Municipios!1191:1192,2,FALSE)</f>
        <v>0</v>
      </c>
      <c r="D597" s="170"/>
      <c r="E597" s="80"/>
      <c r="F597" s="80"/>
      <c r="G597" s="80"/>
      <c r="H597" s="80"/>
      <c r="I597" s="80"/>
      <c r="J597" s="178">
        <f t="shared" si="91"/>
        <v>0</v>
      </c>
      <c r="K597" s="78"/>
      <c r="L597" s="78"/>
      <c r="M597" s="76">
        <f t="shared" si="92"/>
        <v>0</v>
      </c>
      <c r="N597" s="87">
        <f t="shared" si="93"/>
        <v>0</v>
      </c>
      <c r="O597" s="166">
        <f t="shared" si="94"/>
        <v>0</v>
      </c>
      <c r="P597" s="77">
        <f t="shared" si="90"/>
        <v>0</v>
      </c>
      <c r="Q597" s="77">
        <f t="shared" si="95"/>
        <v>0</v>
      </c>
      <c r="R597" s="77">
        <f t="shared" si="96"/>
        <v>0</v>
      </c>
      <c r="S597" s="77">
        <f t="shared" si="97"/>
        <v>0</v>
      </c>
      <c r="T597" s="75" t="str">
        <f t="shared" si="98"/>
        <v>NÃO</v>
      </c>
      <c r="V597" s="73">
        <f t="shared" si="99"/>
        <v>0</v>
      </c>
      <c r="AA597" s="84" t="s">
        <v>3475</v>
      </c>
      <c r="AB597" s="84" t="s">
        <v>4908</v>
      </c>
      <c r="AC597" s="84">
        <v>2103604</v>
      </c>
    </row>
    <row r="598" spans="1:29">
      <c r="A598" s="83" t="str">
        <f>ID_CONTROLES!$B$2</f>
        <v>RS</v>
      </c>
      <c r="B598" s="168" t="str">
        <f>ID_CONTROLES!$C$2</f>
        <v>2°</v>
      </c>
      <c r="C598" s="172">
        <f>HLOOKUP(A598,Municipios!1193:1194,2,FALSE)</f>
        <v>0</v>
      </c>
      <c r="D598" s="170"/>
      <c r="E598" s="80"/>
      <c r="F598" s="80"/>
      <c r="G598" s="80"/>
      <c r="H598" s="80"/>
      <c r="I598" s="80"/>
      <c r="J598" s="178">
        <f t="shared" si="91"/>
        <v>0</v>
      </c>
      <c r="K598" s="78"/>
      <c r="L598" s="78"/>
      <c r="M598" s="76">
        <f t="shared" si="92"/>
        <v>0</v>
      </c>
      <c r="N598" s="87">
        <f t="shared" si="93"/>
        <v>0</v>
      </c>
      <c r="O598" s="166">
        <f t="shared" si="94"/>
        <v>0</v>
      </c>
      <c r="P598" s="77">
        <f t="shared" si="90"/>
        <v>0</v>
      </c>
      <c r="Q598" s="77">
        <f t="shared" si="95"/>
        <v>0</v>
      </c>
      <c r="R598" s="77">
        <f t="shared" si="96"/>
        <v>0</v>
      </c>
      <c r="S598" s="77">
        <f t="shared" si="97"/>
        <v>0</v>
      </c>
      <c r="T598" s="75" t="str">
        <f t="shared" si="98"/>
        <v>NÃO</v>
      </c>
      <c r="V598" s="73">
        <f t="shared" si="99"/>
        <v>0</v>
      </c>
      <c r="AA598" s="84" t="s">
        <v>3475</v>
      </c>
      <c r="AB598" s="84" t="s">
        <v>4950</v>
      </c>
      <c r="AC598" s="84">
        <v>2103752</v>
      </c>
    </row>
    <row r="599" spans="1:29">
      <c r="A599" s="83" t="str">
        <f>ID_CONTROLES!$B$2</f>
        <v>RS</v>
      </c>
      <c r="B599" s="168" t="str">
        <f>ID_CONTROLES!$C$2</f>
        <v>2°</v>
      </c>
      <c r="C599" s="172">
        <f>HLOOKUP(A599,Municipios!1195:1196,2,FALSE)</f>
        <v>0</v>
      </c>
      <c r="D599" s="170"/>
      <c r="E599" s="80"/>
      <c r="F599" s="80"/>
      <c r="G599" s="80"/>
      <c r="H599" s="80"/>
      <c r="I599" s="80"/>
      <c r="J599" s="178">
        <f t="shared" si="91"/>
        <v>0</v>
      </c>
      <c r="K599" s="78"/>
      <c r="L599" s="78"/>
      <c r="M599" s="76">
        <f t="shared" si="92"/>
        <v>0</v>
      </c>
      <c r="N599" s="87">
        <f t="shared" si="93"/>
        <v>0</v>
      </c>
      <c r="O599" s="166">
        <f t="shared" si="94"/>
        <v>0</v>
      </c>
      <c r="P599" s="77">
        <f t="shared" si="90"/>
        <v>0</v>
      </c>
      <c r="Q599" s="77">
        <f t="shared" si="95"/>
        <v>0</v>
      </c>
      <c r="R599" s="77">
        <f t="shared" si="96"/>
        <v>0</v>
      </c>
      <c r="S599" s="77">
        <f t="shared" si="97"/>
        <v>0</v>
      </c>
      <c r="T599" s="75" t="str">
        <f t="shared" si="98"/>
        <v>NÃO</v>
      </c>
      <c r="V599" s="73">
        <f t="shared" si="99"/>
        <v>0</v>
      </c>
      <c r="AA599" s="84" t="s">
        <v>3475</v>
      </c>
      <c r="AB599" s="84" t="s">
        <v>4989</v>
      </c>
      <c r="AC599" s="84">
        <v>2103901</v>
      </c>
    </row>
    <row r="600" spans="1:29">
      <c r="A600" s="83" t="str">
        <f>ID_CONTROLES!$B$2</f>
        <v>RS</v>
      </c>
      <c r="B600" s="168" t="str">
        <f>ID_CONTROLES!$C$2</f>
        <v>2°</v>
      </c>
      <c r="C600" s="172">
        <f>HLOOKUP(A600,Municipios!1197:1198,2,FALSE)</f>
        <v>0</v>
      </c>
      <c r="D600" s="170"/>
      <c r="E600" s="80"/>
      <c r="F600" s="80"/>
      <c r="G600" s="80"/>
      <c r="H600" s="80"/>
      <c r="I600" s="80"/>
      <c r="J600" s="178">
        <f t="shared" si="91"/>
        <v>0</v>
      </c>
      <c r="K600" s="78"/>
      <c r="L600" s="78"/>
      <c r="M600" s="76">
        <f t="shared" si="92"/>
        <v>0</v>
      </c>
      <c r="N600" s="87">
        <f t="shared" si="93"/>
        <v>0</v>
      </c>
      <c r="O600" s="166">
        <f t="shared" si="94"/>
        <v>0</v>
      </c>
      <c r="P600" s="77">
        <f t="shared" si="90"/>
        <v>0</v>
      </c>
      <c r="Q600" s="77">
        <f t="shared" si="95"/>
        <v>0</v>
      </c>
      <c r="R600" s="77">
        <f t="shared" si="96"/>
        <v>0</v>
      </c>
      <c r="S600" s="77">
        <f t="shared" si="97"/>
        <v>0</v>
      </c>
      <c r="T600" s="75" t="str">
        <f t="shared" si="98"/>
        <v>NÃO</v>
      </c>
      <c r="V600" s="73">
        <f t="shared" si="99"/>
        <v>0</v>
      </c>
      <c r="AA600" s="84" t="s">
        <v>3475</v>
      </c>
      <c r="AB600" s="84" t="s">
        <v>5030</v>
      </c>
      <c r="AC600" s="84">
        <v>2104057</v>
      </c>
    </row>
    <row r="601" spans="1:29">
      <c r="A601" s="83" t="str">
        <f>ID_CONTROLES!$B$2</f>
        <v>RS</v>
      </c>
      <c r="B601" s="168" t="str">
        <f>ID_CONTROLES!$C$2</f>
        <v>2°</v>
      </c>
      <c r="C601" s="172">
        <f>HLOOKUP(A601,Municipios!1199:1200,2,FALSE)</f>
        <v>0</v>
      </c>
      <c r="D601" s="170"/>
      <c r="E601" s="80"/>
      <c r="F601" s="80"/>
      <c r="G601" s="80"/>
      <c r="H601" s="80"/>
      <c r="I601" s="80"/>
      <c r="J601" s="178">
        <f t="shared" si="91"/>
        <v>0</v>
      </c>
      <c r="K601" s="78"/>
      <c r="L601" s="78"/>
      <c r="M601" s="76">
        <f t="shared" si="92"/>
        <v>0</v>
      </c>
      <c r="N601" s="87">
        <f t="shared" si="93"/>
        <v>0</v>
      </c>
      <c r="O601" s="166">
        <f t="shared" si="94"/>
        <v>0</v>
      </c>
      <c r="P601" s="77">
        <f t="shared" si="90"/>
        <v>0</v>
      </c>
      <c r="Q601" s="77">
        <f t="shared" si="95"/>
        <v>0</v>
      </c>
      <c r="R601" s="77">
        <f t="shared" si="96"/>
        <v>0</v>
      </c>
      <c r="S601" s="77">
        <f t="shared" si="97"/>
        <v>0</v>
      </c>
      <c r="T601" s="75" t="str">
        <f t="shared" si="98"/>
        <v>NÃO</v>
      </c>
      <c r="V601" s="73">
        <f t="shared" si="99"/>
        <v>0</v>
      </c>
      <c r="AA601" s="84" t="s">
        <v>3475</v>
      </c>
      <c r="AB601" s="84" t="s">
        <v>5071</v>
      </c>
      <c r="AC601" s="84">
        <v>2104081</v>
      </c>
    </row>
    <row r="602" spans="1:29">
      <c r="A602" s="83" t="str">
        <f>ID_CONTROLES!$B$2</f>
        <v>RS</v>
      </c>
      <c r="B602" s="168" t="str">
        <f>ID_CONTROLES!$C$2</f>
        <v>2°</v>
      </c>
      <c r="C602" s="172">
        <f>HLOOKUP(A602,Municipios!1201:1202,2,FALSE)</f>
        <v>0</v>
      </c>
      <c r="D602" s="170"/>
      <c r="E602" s="80"/>
      <c r="F602" s="80"/>
      <c r="G602" s="80"/>
      <c r="H602" s="80"/>
      <c r="I602" s="80"/>
      <c r="J602" s="178">
        <f t="shared" si="91"/>
        <v>0</v>
      </c>
      <c r="K602" s="78"/>
      <c r="L602" s="78"/>
      <c r="M602" s="76">
        <f t="shared" si="92"/>
        <v>0</v>
      </c>
      <c r="N602" s="87">
        <f t="shared" si="93"/>
        <v>0</v>
      </c>
      <c r="O602" s="166">
        <f t="shared" si="94"/>
        <v>0</v>
      </c>
      <c r="P602" s="77">
        <f t="shared" si="90"/>
        <v>0</v>
      </c>
      <c r="Q602" s="77">
        <f t="shared" si="95"/>
        <v>0</v>
      </c>
      <c r="R602" s="77">
        <f t="shared" si="96"/>
        <v>0</v>
      </c>
      <c r="S602" s="77">
        <f t="shared" si="97"/>
        <v>0</v>
      </c>
      <c r="T602" s="75" t="str">
        <f t="shared" si="98"/>
        <v>NÃO</v>
      </c>
      <c r="V602" s="73">
        <f t="shared" si="99"/>
        <v>0</v>
      </c>
      <c r="AA602" s="84" t="s">
        <v>3475</v>
      </c>
      <c r="AB602" s="84" t="s">
        <v>5112</v>
      </c>
      <c r="AC602" s="84">
        <v>2104107</v>
      </c>
    </row>
    <row r="603" spans="1:29">
      <c r="A603" s="83" t="str">
        <f>ID_CONTROLES!$B$2</f>
        <v>RS</v>
      </c>
      <c r="B603" s="168" t="str">
        <f>ID_CONTROLES!$C$2</f>
        <v>2°</v>
      </c>
      <c r="C603" s="172">
        <f>HLOOKUP(A603,Municipios!1203:1204,2,FALSE)</f>
        <v>0</v>
      </c>
      <c r="D603" s="170"/>
      <c r="E603" s="80"/>
      <c r="F603" s="80"/>
      <c r="G603" s="80"/>
      <c r="H603" s="80"/>
      <c r="I603" s="80"/>
      <c r="J603" s="178">
        <f t="shared" si="91"/>
        <v>0</v>
      </c>
      <c r="K603" s="78"/>
      <c r="L603" s="78"/>
      <c r="M603" s="76">
        <f t="shared" si="92"/>
        <v>0</v>
      </c>
      <c r="N603" s="87">
        <f t="shared" si="93"/>
        <v>0</v>
      </c>
      <c r="O603" s="166">
        <f t="shared" si="94"/>
        <v>0</v>
      </c>
      <c r="P603" s="77">
        <f t="shared" si="90"/>
        <v>0</v>
      </c>
      <c r="Q603" s="77">
        <f t="shared" si="95"/>
        <v>0</v>
      </c>
      <c r="R603" s="77">
        <f t="shared" si="96"/>
        <v>0</v>
      </c>
      <c r="S603" s="77">
        <f t="shared" si="97"/>
        <v>0</v>
      </c>
      <c r="T603" s="75" t="str">
        <f t="shared" si="98"/>
        <v>NÃO</v>
      </c>
      <c r="V603" s="73">
        <f t="shared" si="99"/>
        <v>0</v>
      </c>
      <c r="AA603" s="84" t="s">
        <v>3475</v>
      </c>
      <c r="AB603" s="84" t="s">
        <v>5153</v>
      </c>
      <c r="AC603" s="84">
        <v>2104305</v>
      </c>
    </row>
    <row r="604" spans="1:29">
      <c r="A604" s="83" t="str">
        <f>ID_CONTROLES!$B$2</f>
        <v>RS</v>
      </c>
      <c r="B604" s="168" t="str">
        <f>ID_CONTROLES!$C$2</f>
        <v>2°</v>
      </c>
      <c r="C604" s="172">
        <f>HLOOKUP(A604,Municipios!1205:1206,2,FALSE)</f>
        <v>0</v>
      </c>
      <c r="D604" s="170"/>
      <c r="E604" s="80"/>
      <c r="F604" s="80"/>
      <c r="G604" s="80"/>
      <c r="H604" s="80"/>
      <c r="I604" s="80"/>
      <c r="J604" s="178">
        <f t="shared" si="91"/>
        <v>0</v>
      </c>
      <c r="K604" s="78"/>
      <c r="L604" s="78"/>
      <c r="M604" s="76">
        <f t="shared" si="92"/>
        <v>0</v>
      </c>
      <c r="N604" s="87">
        <f t="shared" si="93"/>
        <v>0</v>
      </c>
      <c r="O604" s="166">
        <f t="shared" si="94"/>
        <v>0</v>
      </c>
      <c r="P604" s="77">
        <f t="shared" si="90"/>
        <v>0</v>
      </c>
      <c r="Q604" s="77">
        <f t="shared" si="95"/>
        <v>0</v>
      </c>
      <c r="R604" s="77">
        <f t="shared" si="96"/>
        <v>0</v>
      </c>
      <c r="S604" s="77">
        <f t="shared" si="97"/>
        <v>0</v>
      </c>
      <c r="T604" s="75" t="str">
        <f t="shared" si="98"/>
        <v>NÃO</v>
      </c>
      <c r="V604" s="73">
        <f t="shared" si="99"/>
        <v>0</v>
      </c>
      <c r="AA604" s="84" t="s">
        <v>3475</v>
      </c>
      <c r="AB604" s="84" t="s">
        <v>5193</v>
      </c>
      <c r="AC604" s="84">
        <v>2104503</v>
      </c>
    </row>
    <row r="605" spans="1:29">
      <c r="A605" s="83" t="str">
        <f>ID_CONTROLES!$B$2</f>
        <v>RS</v>
      </c>
      <c r="B605" s="168" t="str">
        <f>ID_CONTROLES!$C$2</f>
        <v>2°</v>
      </c>
      <c r="C605" s="172">
        <f>HLOOKUP(A605,Municipios!1207:1208,2,FALSE)</f>
        <v>0</v>
      </c>
      <c r="D605" s="170"/>
      <c r="E605" s="80"/>
      <c r="F605" s="80"/>
      <c r="G605" s="80"/>
      <c r="H605" s="80"/>
      <c r="I605" s="80"/>
      <c r="J605" s="178">
        <f t="shared" si="91"/>
        <v>0</v>
      </c>
      <c r="K605" s="78"/>
      <c r="L605" s="78"/>
      <c r="M605" s="76">
        <f t="shared" si="92"/>
        <v>0</v>
      </c>
      <c r="N605" s="87">
        <f t="shared" si="93"/>
        <v>0</v>
      </c>
      <c r="O605" s="166">
        <f t="shared" si="94"/>
        <v>0</v>
      </c>
      <c r="P605" s="77">
        <f t="shared" si="90"/>
        <v>0</v>
      </c>
      <c r="Q605" s="77">
        <f t="shared" si="95"/>
        <v>0</v>
      </c>
      <c r="R605" s="77">
        <f t="shared" si="96"/>
        <v>0</v>
      </c>
      <c r="S605" s="77">
        <f t="shared" si="97"/>
        <v>0</v>
      </c>
      <c r="T605" s="75" t="str">
        <f t="shared" si="98"/>
        <v>NÃO</v>
      </c>
      <c r="V605" s="73">
        <f t="shared" si="99"/>
        <v>0</v>
      </c>
      <c r="AA605" s="84" t="s">
        <v>3475</v>
      </c>
      <c r="AB605" s="84" t="s">
        <v>5230</v>
      </c>
      <c r="AC605" s="84">
        <v>2104602</v>
      </c>
    </row>
    <row r="606" spans="1:29">
      <c r="A606" s="83" t="str">
        <f>ID_CONTROLES!$B$2</f>
        <v>RS</v>
      </c>
      <c r="B606" s="168" t="str">
        <f>ID_CONTROLES!$C$2</f>
        <v>2°</v>
      </c>
      <c r="C606" s="172">
        <f>HLOOKUP(A606,Municipios!1209:1210,2,FALSE)</f>
        <v>0</v>
      </c>
      <c r="D606" s="170"/>
      <c r="E606" s="80"/>
      <c r="F606" s="80"/>
      <c r="G606" s="80"/>
      <c r="H606" s="80"/>
      <c r="I606" s="80"/>
      <c r="J606" s="178">
        <f t="shared" si="91"/>
        <v>0</v>
      </c>
      <c r="K606" s="78"/>
      <c r="L606" s="78"/>
      <c r="M606" s="76">
        <f t="shared" si="92"/>
        <v>0</v>
      </c>
      <c r="N606" s="87">
        <f t="shared" si="93"/>
        <v>0</v>
      </c>
      <c r="O606" s="166">
        <f t="shared" si="94"/>
        <v>0</v>
      </c>
      <c r="P606" s="77">
        <f t="shared" si="90"/>
        <v>0</v>
      </c>
      <c r="Q606" s="77">
        <f t="shared" si="95"/>
        <v>0</v>
      </c>
      <c r="R606" s="77">
        <f t="shared" si="96"/>
        <v>0</v>
      </c>
      <c r="S606" s="77">
        <f t="shared" si="97"/>
        <v>0</v>
      </c>
      <c r="T606" s="75" t="str">
        <f t="shared" si="98"/>
        <v>NÃO</v>
      </c>
      <c r="V606" s="73">
        <f t="shared" si="99"/>
        <v>0</v>
      </c>
      <c r="AA606" s="84" t="s">
        <v>3475</v>
      </c>
      <c r="AB606" s="84" t="s">
        <v>5266</v>
      </c>
      <c r="AC606" s="84">
        <v>2104651</v>
      </c>
    </row>
    <row r="607" spans="1:29">
      <c r="A607" s="83" t="str">
        <f>ID_CONTROLES!$B$2</f>
        <v>RS</v>
      </c>
      <c r="B607" s="168" t="str">
        <f>ID_CONTROLES!$C$2</f>
        <v>2°</v>
      </c>
      <c r="C607" s="172">
        <f>HLOOKUP(A607,Municipios!1211:1212,2,FALSE)</f>
        <v>0</v>
      </c>
      <c r="D607" s="170"/>
      <c r="E607" s="80"/>
      <c r="F607" s="80"/>
      <c r="G607" s="80"/>
      <c r="H607" s="80"/>
      <c r="I607" s="80"/>
      <c r="J607" s="178">
        <f t="shared" si="91"/>
        <v>0</v>
      </c>
      <c r="K607" s="78"/>
      <c r="L607" s="78"/>
      <c r="M607" s="76">
        <f t="shared" si="92"/>
        <v>0</v>
      </c>
      <c r="N607" s="87">
        <f t="shared" si="93"/>
        <v>0</v>
      </c>
      <c r="O607" s="166">
        <f t="shared" si="94"/>
        <v>0</v>
      </c>
      <c r="P607" s="77">
        <f t="shared" si="90"/>
        <v>0</v>
      </c>
      <c r="Q607" s="77">
        <f t="shared" si="95"/>
        <v>0</v>
      </c>
      <c r="R607" s="77">
        <f t="shared" si="96"/>
        <v>0</v>
      </c>
      <c r="S607" s="77">
        <f t="shared" si="97"/>
        <v>0</v>
      </c>
      <c r="T607" s="75" t="str">
        <f t="shared" si="98"/>
        <v>NÃO</v>
      </c>
      <c r="V607" s="73">
        <f t="shared" si="99"/>
        <v>0</v>
      </c>
      <c r="AA607" s="84" t="s">
        <v>3475</v>
      </c>
      <c r="AB607" s="84" t="s">
        <v>5299</v>
      </c>
      <c r="AC607" s="84">
        <v>2104701</v>
      </c>
    </row>
    <row r="608" spans="1:29">
      <c r="A608" s="83" t="str">
        <f>ID_CONTROLES!$B$2</f>
        <v>RS</v>
      </c>
      <c r="B608" s="168" t="str">
        <f>ID_CONTROLES!$C$2</f>
        <v>2°</v>
      </c>
      <c r="C608" s="172">
        <f>HLOOKUP(A608,Municipios!1213:1214,2,FALSE)</f>
        <v>0</v>
      </c>
      <c r="D608" s="170"/>
      <c r="E608" s="80"/>
      <c r="F608" s="80"/>
      <c r="G608" s="80"/>
      <c r="H608" s="80"/>
      <c r="I608" s="80"/>
      <c r="J608" s="178">
        <f t="shared" si="91"/>
        <v>0</v>
      </c>
      <c r="K608" s="78"/>
      <c r="L608" s="78"/>
      <c r="M608" s="76">
        <f t="shared" si="92"/>
        <v>0</v>
      </c>
      <c r="N608" s="87">
        <f t="shared" si="93"/>
        <v>0</v>
      </c>
      <c r="O608" s="166">
        <f t="shared" si="94"/>
        <v>0</v>
      </c>
      <c r="P608" s="77">
        <f t="shared" si="90"/>
        <v>0</v>
      </c>
      <c r="Q608" s="77">
        <f t="shared" si="95"/>
        <v>0</v>
      </c>
      <c r="R608" s="77">
        <f t="shared" si="96"/>
        <v>0</v>
      </c>
      <c r="S608" s="77">
        <f t="shared" si="97"/>
        <v>0</v>
      </c>
      <c r="T608" s="75" t="str">
        <f t="shared" si="98"/>
        <v>NÃO</v>
      </c>
      <c r="V608" s="73">
        <f t="shared" si="99"/>
        <v>0</v>
      </c>
      <c r="AA608" s="84" t="s">
        <v>3475</v>
      </c>
      <c r="AB608" s="84" t="s">
        <v>5334</v>
      </c>
      <c r="AC608" s="84">
        <v>2104909</v>
      </c>
    </row>
    <row r="609" spans="1:29">
      <c r="A609" s="83" t="str">
        <f>ID_CONTROLES!$B$2</f>
        <v>RS</v>
      </c>
      <c r="B609" s="168" t="str">
        <f>ID_CONTROLES!$C$2</f>
        <v>2°</v>
      </c>
      <c r="C609" s="172">
        <f>HLOOKUP(A609,Municipios!1215:1216,2,FALSE)</f>
        <v>0</v>
      </c>
      <c r="D609" s="170"/>
      <c r="E609" s="80"/>
      <c r="F609" s="80"/>
      <c r="G609" s="80"/>
      <c r="H609" s="80"/>
      <c r="I609" s="80"/>
      <c r="J609" s="178">
        <f t="shared" si="91"/>
        <v>0</v>
      </c>
      <c r="K609" s="78"/>
      <c r="L609" s="78"/>
      <c r="M609" s="76">
        <f t="shared" si="92"/>
        <v>0</v>
      </c>
      <c r="N609" s="87">
        <f t="shared" si="93"/>
        <v>0</v>
      </c>
      <c r="O609" s="166">
        <f t="shared" si="94"/>
        <v>0</v>
      </c>
      <c r="P609" s="77">
        <f t="shared" si="90"/>
        <v>0</v>
      </c>
      <c r="Q609" s="77">
        <f t="shared" si="95"/>
        <v>0</v>
      </c>
      <c r="R609" s="77">
        <f t="shared" si="96"/>
        <v>0</v>
      </c>
      <c r="S609" s="77">
        <f t="shared" si="97"/>
        <v>0</v>
      </c>
      <c r="T609" s="75" t="str">
        <f t="shared" si="98"/>
        <v>NÃO</v>
      </c>
      <c r="V609" s="73">
        <f t="shared" si="99"/>
        <v>0</v>
      </c>
      <c r="AA609" s="84" t="s">
        <v>3475</v>
      </c>
      <c r="AB609" s="84" t="s">
        <v>5367</v>
      </c>
      <c r="AC609" s="84">
        <v>2105104</v>
      </c>
    </row>
    <row r="610" spans="1:29">
      <c r="A610" s="83" t="str">
        <f>ID_CONTROLES!$B$2</f>
        <v>RS</v>
      </c>
      <c r="B610" s="168" t="str">
        <f>ID_CONTROLES!$C$2</f>
        <v>2°</v>
      </c>
      <c r="C610" s="172">
        <f>HLOOKUP(A610,Municipios!1217:1218,2,FALSE)</f>
        <v>0</v>
      </c>
      <c r="D610" s="170"/>
      <c r="E610" s="80"/>
      <c r="F610" s="80"/>
      <c r="G610" s="80"/>
      <c r="H610" s="80"/>
      <c r="I610" s="80"/>
      <c r="J610" s="178">
        <f t="shared" si="91"/>
        <v>0</v>
      </c>
      <c r="K610" s="78"/>
      <c r="L610" s="78"/>
      <c r="M610" s="76">
        <f t="shared" si="92"/>
        <v>0</v>
      </c>
      <c r="N610" s="87">
        <f t="shared" si="93"/>
        <v>0</v>
      </c>
      <c r="O610" s="166">
        <f t="shared" si="94"/>
        <v>0</v>
      </c>
      <c r="P610" s="77">
        <f t="shared" si="90"/>
        <v>0</v>
      </c>
      <c r="Q610" s="77">
        <f t="shared" si="95"/>
        <v>0</v>
      </c>
      <c r="R610" s="77">
        <f t="shared" si="96"/>
        <v>0</v>
      </c>
      <c r="S610" s="77">
        <f t="shared" si="97"/>
        <v>0</v>
      </c>
      <c r="T610" s="75" t="str">
        <f t="shared" si="98"/>
        <v>NÃO</v>
      </c>
      <c r="V610" s="73">
        <f t="shared" si="99"/>
        <v>0</v>
      </c>
      <c r="AA610" s="84" t="s">
        <v>3475</v>
      </c>
      <c r="AB610" s="84" t="s">
        <v>5402</v>
      </c>
      <c r="AC610" s="84">
        <v>2105203</v>
      </c>
    </row>
    <row r="611" spans="1:29">
      <c r="A611" s="83" t="str">
        <f>ID_CONTROLES!$B$2</f>
        <v>RS</v>
      </c>
      <c r="B611" s="168" t="str">
        <f>ID_CONTROLES!$C$2</f>
        <v>2°</v>
      </c>
      <c r="C611" s="172">
        <f>HLOOKUP(A611,Municipios!1219:1220,2,FALSE)</f>
        <v>0</v>
      </c>
      <c r="D611" s="170"/>
      <c r="E611" s="80"/>
      <c r="F611" s="80"/>
      <c r="G611" s="80"/>
      <c r="H611" s="80"/>
      <c r="I611" s="80"/>
      <c r="J611" s="178">
        <f t="shared" si="91"/>
        <v>0</v>
      </c>
      <c r="K611" s="78"/>
      <c r="L611" s="78"/>
      <c r="M611" s="76">
        <f t="shared" si="92"/>
        <v>0</v>
      </c>
      <c r="N611" s="87">
        <f t="shared" si="93"/>
        <v>0</v>
      </c>
      <c r="O611" s="166">
        <f t="shared" si="94"/>
        <v>0</v>
      </c>
      <c r="P611" s="77">
        <f t="shared" si="90"/>
        <v>0</v>
      </c>
      <c r="Q611" s="77">
        <f t="shared" si="95"/>
        <v>0</v>
      </c>
      <c r="R611" s="77">
        <f t="shared" si="96"/>
        <v>0</v>
      </c>
      <c r="S611" s="77">
        <f t="shared" si="97"/>
        <v>0</v>
      </c>
      <c r="T611" s="75" t="str">
        <f t="shared" si="98"/>
        <v>NÃO</v>
      </c>
      <c r="V611" s="73">
        <f t="shared" si="99"/>
        <v>0</v>
      </c>
      <c r="AA611" s="84" t="s">
        <v>3475</v>
      </c>
      <c r="AB611" s="84" t="s">
        <v>5438</v>
      </c>
      <c r="AC611" s="84">
        <v>2105351</v>
      </c>
    </row>
    <row r="612" spans="1:29">
      <c r="A612" s="83" t="str">
        <f>ID_CONTROLES!$B$2</f>
        <v>RS</v>
      </c>
      <c r="B612" s="168" t="str">
        <f>ID_CONTROLES!$C$2</f>
        <v>2°</v>
      </c>
      <c r="C612" s="172">
        <f>HLOOKUP(A612,Municipios!1221:1222,2,FALSE)</f>
        <v>0</v>
      </c>
      <c r="D612" s="170"/>
      <c r="E612" s="80"/>
      <c r="F612" s="80"/>
      <c r="G612" s="80"/>
      <c r="H612" s="80"/>
      <c r="I612" s="80"/>
      <c r="J612" s="178">
        <f t="shared" si="91"/>
        <v>0</v>
      </c>
      <c r="K612" s="78"/>
      <c r="L612" s="78"/>
      <c r="M612" s="76">
        <f t="shared" si="92"/>
        <v>0</v>
      </c>
      <c r="N612" s="87">
        <f t="shared" si="93"/>
        <v>0</v>
      </c>
      <c r="O612" s="166">
        <f t="shared" si="94"/>
        <v>0</v>
      </c>
      <c r="P612" s="77">
        <f t="shared" si="90"/>
        <v>0</v>
      </c>
      <c r="Q612" s="77">
        <f t="shared" si="95"/>
        <v>0</v>
      </c>
      <c r="R612" s="77">
        <f t="shared" si="96"/>
        <v>0</v>
      </c>
      <c r="S612" s="77">
        <f t="shared" si="97"/>
        <v>0</v>
      </c>
      <c r="T612" s="75" t="str">
        <f t="shared" si="98"/>
        <v>NÃO</v>
      </c>
      <c r="V612" s="73">
        <f t="shared" si="99"/>
        <v>0</v>
      </c>
      <c r="AA612" s="84" t="s">
        <v>3475</v>
      </c>
      <c r="AB612" s="84" t="s">
        <v>1537</v>
      </c>
      <c r="AC612" s="84">
        <v>2105427</v>
      </c>
    </row>
    <row r="613" spans="1:29">
      <c r="A613" s="83" t="str">
        <f>ID_CONTROLES!$B$2</f>
        <v>RS</v>
      </c>
      <c r="B613" s="168" t="str">
        <f>ID_CONTROLES!$C$2</f>
        <v>2°</v>
      </c>
      <c r="C613" s="172">
        <f>HLOOKUP(A613,Municipios!1223:1224,2,FALSE)</f>
        <v>0</v>
      </c>
      <c r="D613" s="170"/>
      <c r="E613" s="80"/>
      <c r="F613" s="80"/>
      <c r="G613" s="80"/>
      <c r="H613" s="80"/>
      <c r="I613" s="80"/>
      <c r="J613" s="178">
        <f t="shared" si="91"/>
        <v>0</v>
      </c>
      <c r="K613" s="78"/>
      <c r="L613" s="78"/>
      <c r="M613" s="76">
        <f t="shared" si="92"/>
        <v>0</v>
      </c>
      <c r="N613" s="87">
        <f t="shared" si="93"/>
        <v>0</v>
      </c>
      <c r="O613" s="166">
        <f t="shared" si="94"/>
        <v>0</v>
      </c>
      <c r="P613" s="77">
        <f t="shared" si="90"/>
        <v>0</v>
      </c>
      <c r="Q613" s="77">
        <f t="shared" si="95"/>
        <v>0</v>
      </c>
      <c r="R613" s="77">
        <f t="shared" si="96"/>
        <v>0</v>
      </c>
      <c r="S613" s="77">
        <f t="shared" si="97"/>
        <v>0</v>
      </c>
      <c r="T613" s="75" t="str">
        <f t="shared" si="98"/>
        <v>NÃO</v>
      </c>
      <c r="V613" s="73">
        <f t="shared" si="99"/>
        <v>0</v>
      </c>
      <c r="AA613" s="84" t="s">
        <v>3475</v>
      </c>
      <c r="AB613" s="84" t="s">
        <v>1569</v>
      </c>
      <c r="AC613" s="84">
        <v>2105476</v>
      </c>
    </row>
    <row r="614" spans="1:29">
      <c r="A614" s="83" t="str">
        <f>ID_CONTROLES!$B$2</f>
        <v>RS</v>
      </c>
      <c r="B614" s="168" t="str">
        <f>ID_CONTROLES!$C$2</f>
        <v>2°</v>
      </c>
      <c r="C614" s="172">
        <f>HLOOKUP(A614,Municipios!1225:1226,2,FALSE)</f>
        <v>0</v>
      </c>
      <c r="D614" s="170"/>
      <c r="E614" s="80"/>
      <c r="F614" s="80"/>
      <c r="G614" s="80"/>
      <c r="H614" s="80"/>
      <c r="I614" s="80"/>
      <c r="J614" s="178">
        <f t="shared" si="91"/>
        <v>0</v>
      </c>
      <c r="K614" s="78"/>
      <c r="L614" s="78"/>
      <c r="M614" s="76">
        <f t="shared" si="92"/>
        <v>0</v>
      </c>
      <c r="N614" s="87">
        <f t="shared" si="93"/>
        <v>0</v>
      </c>
      <c r="O614" s="166">
        <f t="shared" si="94"/>
        <v>0</v>
      </c>
      <c r="P614" s="77">
        <f t="shared" si="90"/>
        <v>0</v>
      </c>
      <c r="Q614" s="77">
        <f t="shared" si="95"/>
        <v>0</v>
      </c>
      <c r="R614" s="77">
        <f t="shared" si="96"/>
        <v>0</v>
      </c>
      <c r="S614" s="77">
        <f t="shared" si="97"/>
        <v>0</v>
      </c>
      <c r="T614" s="75" t="str">
        <f t="shared" si="98"/>
        <v>NÃO</v>
      </c>
      <c r="V614" s="73">
        <f t="shared" si="99"/>
        <v>0</v>
      </c>
      <c r="AA614" s="84" t="s">
        <v>3475</v>
      </c>
      <c r="AB614" s="84" t="s">
        <v>1601</v>
      </c>
      <c r="AC614" s="84">
        <v>2105609</v>
      </c>
    </row>
    <row r="615" spans="1:29">
      <c r="A615" s="83" t="str">
        <f>ID_CONTROLES!$B$2</f>
        <v>RS</v>
      </c>
      <c r="B615" s="168" t="str">
        <f>ID_CONTROLES!$C$2</f>
        <v>2°</v>
      </c>
      <c r="C615" s="172">
        <f>HLOOKUP(A615,Municipios!1227:1228,2,FALSE)</f>
        <v>0</v>
      </c>
      <c r="D615" s="170"/>
      <c r="E615" s="80"/>
      <c r="F615" s="80"/>
      <c r="G615" s="80"/>
      <c r="H615" s="80"/>
      <c r="I615" s="80"/>
      <c r="J615" s="178">
        <f t="shared" si="91"/>
        <v>0</v>
      </c>
      <c r="K615" s="78"/>
      <c r="L615" s="78"/>
      <c r="M615" s="76">
        <f t="shared" si="92"/>
        <v>0</v>
      </c>
      <c r="N615" s="87">
        <f t="shared" si="93"/>
        <v>0</v>
      </c>
      <c r="O615" s="166">
        <f t="shared" si="94"/>
        <v>0</v>
      </c>
      <c r="P615" s="77">
        <f t="shared" si="90"/>
        <v>0</v>
      </c>
      <c r="Q615" s="77">
        <f t="shared" si="95"/>
        <v>0</v>
      </c>
      <c r="R615" s="77">
        <f t="shared" si="96"/>
        <v>0</v>
      </c>
      <c r="S615" s="77">
        <f t="shared" si="97"/>
        <v>0</v>
      </c>
      <c r="T615" s="75" t="str">
        <f t="shared" si="98"/>
        <v>NÃO</v>
      </c>
      <c r="V615" s="73">
        <f t="shared" si="99"/>
        <v>0</v>
      </c>
      <c r="AA615" s="84" t="s">
        <v>3475</v>
      </c>
      <c r="AB615" s="84" t="s">
        <v>1634</v>
      </c>
      <c r="AC615" s="84">
        <v>2105708</v>
      </c>
    </row>
    <row r="616" spans="1:29">
      <c r="A616" s="83" t="str">
        <f>ID_CONTROLES!$B$2</f>
        <v>RS</v>
      </c>
      <c r="B616" s="168" t="str">
        <f>ID_CONTROLES!$C$2</f>
        <v>2°</v>
      </c>
      <c r="C616" s="172">
        <f>HLOOKUP(A616,Municipios!1229:1230,2,FALSE)</f>
        <v>0</v>
      </c>
      <c r="D616" s="170"/>
      <c r="E616" s="80"/>
      <c r="F616" s="80"/>
      <c r="G616" s="80"/>
      <c r="H616" s="80"/>
      <c r="I616" s="80"/>
      <c r="J616" s="178">
        <f t="shared" si="91"/>
        <v>0</v>
      </c>
      <c r="K616" s="78"/>
      <c r="L616" s="78"/>
      <c r="M616" s="76">
        <f t="shared" si="92"/>
        <v>0</v>
      </c>
      <c r="N616" s="87">
        <f t="shared" si="93"/>
        <v>0</v>
      </c>
      <c r="O616" s="166">
        <f t="shared" si="94"/>
        <v>0</v>
      </c>
      <c r="P616" s="77">
        <f t="shared" si="90"/>
        <v>0</v>
      </c>
      <c r="Q616" s="77">
        <f t="shared" si="95"/>
        <v>0</v>
      </c>
      <c r="R616" s="77">
        <f t="shared" si="96"/>
        <v>0</v>
      </c>
      <c r="S616" s="77">
        <f t="shared" si="97"/>
        <v>0</v>
      </c>
      <c r="T616" s="75" t="str">
        <f t="shared" si="98"/>
        <v>NÃO</v>
      </c>
      <c r="V616" s="73">
        <f t="shared" si="99"/>
        <v>0</v>
      </c>
      <c r="AA616" s="84" t="s">
        <v>3475</v>
      </c>
      <c r="AB616" s="84" t="s">
        <v>1667</v>
      </c>
      <c r="AC616" s="84">
        <v>2105948</v>
      </c>
    </row>
    <row r="617" spans="1:29">
      <c r="A617" s="83" t="str">
        <f>ID_CONTROLES!$B$2</f>
        <v>RS</v>
      </c>
      <c r="B617" s="168" t="str">
        <f>ID_CONTROLES!$C$2</f>
        <v>2°</v>
      </c>
      <c r="C617" s="172">
        <f>HLOOKUP(A617,Municipios!1231:1232,2,FALSE)</f>
        <v>0</v>
      </c>
      <c r="D617" s="170"/>
      <c r="E617" s="80"/>
      <c r="F617" s="80"/>
      <c r="G617" s="80"/>
      <c r="H617" s="80"/>
      <c r="I617" s="80"/>
      <c r="J617" s="178">
        <f t="shared" si="91"/>
        <v>0</v>
      </c>
      <c r="K617" s="78"/>
      <c r="L617" s="78"/>
      <c r="M617" s="76">
        <f t="shared" si="92"/>
        <v>0</v>
      </c>
      <c r="N617" s="87">
        <f t="shared" si="93"/>
        <v>0</v>
      </c>
      <c r="O617" s="166">
        <f t="shared" si="94"/>
        <v>0</v>
      </c>
      <c r="P617" s="77">
        <f t="shared" si="90"/>
        <v>0</v>
      </c>
      <c r="Q617" s="77">
        <f t="shared" si="95"/>
        <v>0</v>
      </c>
      <c r="R617" s="77">
        <f t="shared" si="96"/>
        <v>0</v>
      </c>
      <c r="S617" s="77">
        <f t="shared" si="97"/>
        <v>0</v>
      </c>
      <c r="T617" s="75" t="str">
        <f t="shared" si="98"/>
        <v>NÃO</v>
      </c>
      <c r="V617" s="73">
        <f t="shared" si="99"/>
        <v>0</v>
      </c>
      <c r="AA617" s="84" t="s">
        <v>3475</v>
      </c>
      <c r="AB617" s="84" t="s">
        <v>1698</v>
      </c>
      <c r="AC617" s="84">
        <v>2105922</v>
      </c>
    </row>
    <row r="618" spans="1:29">
      <c r="A618" s="83" t="str">
        <f>ID_CONTROLES!$B$2</f>
        <v>RS</v>
      </c>
      <c r="B618" s="168" t="str">
        <f>ID_CONTROLES!$C$2</f>
        <v>2°</v>
      </c>
      <c r="C618" s="172">
        <f>HLOOKUP(A618,Municipios!1233:1234,2,FALSE)</f>
        <v>0</v>
      </c>
      <c r="D618" s="170"/>
      <c r="E618" s="80"/>
      <c r="F618" s="80"/>
      <c r="G618" s="80"/>
      <c r="H618" s="80"/>
      <c r="I618" s="80"/>
      <c r="J618" s="178">
        <f t="shared" si="91"/>
        <v>0</v>
      </c>
      <c r="K618" s="78"/>
      <c r="L618" s="78"/>
      <c r="M618" s="76">
        <f t="shared" si="92"/>
        <v>0</v>
      </c>
      <c r="N618" s="87">
        <f t="shared" si="93"/>
        <v>0</v>
      </c>
      <c r="O618" s="166">
        <f t="shared" si="94"/>
        <v>0</v>
      </c>
      <c r="P618" s="77">
        <f t="shared" si="90"/>
        <v>0</v>
      </c>
      <c r="Q618" s="77">
        <f t="shared" si="95"/>
        <v>0</v>
      </c>
      <c r="R618" s="77">
        <f t="shared" si="96"/>
        <v>0</v>
      </c>
      <c r="S618" s="77">
        <f t="shared" si="97"/>
        <v>0</v>
      </c>
      <c r="T618" s="75" t="str">
        <f t="shared" si="98"/>
        <v>NÃO</v>
      </c>
      <c r="V618" s="73">
        <f t="shared" si="99"/>
        <v>0</v>
      </c>
      <c r="AA618" s="84" t="s">
        <v>3475</v>
      </c>
      <c r="AB618" s="84" t="s">
        <v>1727</v>
      </c>
      <c r="AC618" s="84">
        <v>2105989</v>
      </c>
    </row>
    <row r="619" spans="1:29">
      <c r="A619" s="83" t="str">
        <f>ID_CONTROLES!$B$2</f>
        <v>RS</v>
      </c>
      <c r="B619" s="168" t="str">
        <f>ID_CONTROLES!$C$2</f>
        <v>2°</v>
      </c>
      <c r="C619" s="172">
        <f>HLOOKUP(A619,Municipios!1235:1236,2,FALSE)</f>
        <v>0</v>
      </c>
      <c r="D619" s="170"/>
      <c r="E619" s="80"/>
      <c r="F619" s="80"/>
      <c r="G619" s="80"/>
      <c r="H619" s="80"/>
      <c r="I619" s="80"/>
      <c r="J619" s="178">
        <f t="shared" si="91"/>
        <v>0</v>
      </c>
      <c r="K619" s="78"/>
      <c r="L619" s="78"/>
      <c r="M619" s="76">
        <f t="shared" si="92"/>
        <v>0</v>
      </c>
      <c r="N619" s="87">
        <f t="shared" si="93"/>
        <v>0</v>
      </c>
      <c r="O619" s="166">
        <f t="shared" si="94"/>
        <v>0</v>
      </c>
      <c r="P619" s="77">
        <f t="shared" si="90"/>
        <v>0</v>
      </c>
      <c r="Q619" s="77">
        <f t="shared" si="95"/>
        <v>0</v>
      </c>
      <c r="R619" s="77">
        <f t="shared" si="96"/>
        <v>0</v>
      </c>
      <c r="S619" s="77">
        <f t="shared" si="97"/>
        <v>0</v>
      </c>
      <c r="T619" s="75" t="str">
        <f t="shared" si="98"/>
        <v>NÃO</v>
      </c>
      <c r="V619" s="73">
        <f t="shared" si="99"/>
        <v>0</v>
      </c>
      <c r="AA619" s="84" t="s">
        <v>3475</v>
      </c>
      <c r="AB619" s="84" t="s">
        <v>1759</v>
      </c>
      <c r="AC619" s="84">
        <v>2106102</v>
      </c>
    </row>
    <row r="620" spans="1:29">
      <c r="A620" s="83" t="str">
        <f>ID_CONTROLES!$B$2</f>
        <v>RS</v>
      </c>
      <c r="B620" s="168" t="str">
        <f>ID_CONTROLES!$C$2</f>
        <v>2°</v>
      </c>
      <c r="C620" s="172">
        <f>HLOOKUP(A620,Municipios!1237:1238,2,FALSE)</f>
        <v>0</v>
      </c>
      <c r="D620" s="170"/>
      <c r="E620" s="80"/>
      <c r="F620" s="80"/>
      <c r="G620" s="80"/>
      <c r="H620" s="80"/>
      <c r="I620" s="80"/>
      <c r="J620" s="178">
        <f t="shared" si="91"/>
        <v>0</v>
      </c>
      <c r="K620" s="78"/>
      <c r="L620" s="78"/>
      <c r="M620" s="76">
        <f t="shared" si="92"/>
        <v>0</v>
      </c>
      <c r="N620" s="87">
        <f t="shared" si="93"/>
        <v>0</v>
      </c>
      <c r="O620" s="166">
        <f t="shared" si="94"/>
        <v>0</v>
      </c>
      <c r="P620" s="77">
        <f t="shared" si="90"/>
        <v>0</v>
      </c>
      <c r="Q620" s="77">
        <f t="shared" si="95"/>
        <v>0</v>
      </c>
      <c r="R620" s="77">
        <f t="shared" si="96"/>
        <v>0</v>
      </c>
      <c r="S620" s="77">
        <f t="shared" si="97"/>
        <v>0</v>
      </c>
      <c r="T620" s="75" t="str">
        <f t="shared" si="98"/>
        <v>NÃO</v>
      </c>
      <c r="V620" s="73">
        <f t="shared" si="99"/>
        <v>0</v>
      </c>
      <c r="AA620" s="84" t="s">
        <v>3475</v>
      </c>
      <c r="AB620" s="84" t="s">
        <v>1788</v>
      </c>
      <c r="AC620" s="84">
        <v>2106300</v>
      </c>
    </row>
    <row r="621" spans="1:29">
      <c r="A621" s="83" t="str">
        <f>ID_CONTROLES!$B$2</f>
        <v>RS</v>
      </c>
      <c r="B621" s="168" t="str">
        <f>ID_CONTROLES!$C$2</f>
        <v>2°</v>
      </c>
      <c r="C621" s="172">
        <f>HLOOKUP(A621,Municipios!1239:1240,2,FALSE)</f>
        <v>0</v>
      </c>
      <c r="D621" s="170"/>
      <c r="E621" s="80"/>
      <c r="F621" s="80"/>
      <c r="G621" s="80"/>
      <c r="H621" s="80"/>
      <c r="I621" s="80"/>
      <c r="J621" s="178">
        <f t="shared" si="91"/>
        <v>0</v>
      </c>
      <c r="K621" s="78"/>
      <c r="L621" s="78"/>
      <c r="M621" s="76">
        <f t="shared" si="92"/>
        <v>0</v>
      </c>
      <c r="N621" s="87">
        <f t="shared" si="93"/>
        <v>0</v>
      </c>
      <c r="O621" s="166">
        <f t="shared" si="94"/>
        <v>0</v>
      </c>
      <c r="P621" s="77">
        <f t="shared" si="90"/>
        <v>0</v>
      </c>
      <c r="Q621" s="77">
        <f t="shared" si="95"/>
        <v>0</v>
      </c>
      <c r="R621" s="77">
        <f t="shared" si="96"/>
        <v>0</v>
      </c>
      <c r="S621" s="77">
        <f t="shared" si="97"/>
        <v>0</v>
      </c>
      <c r="T621" s="75" t="str">
        <f t="shared" si="98"/>
        <v>NÃO</v>
      </c>
      <c r="V621" s="73">
        <f t="shared" si="99"/>
        <v>0</v>
      </c>
      <c r="AA621" s="84" t="s">
        <v>3475</v>
      </c>
      <c r="AB621" s="84" t="s">
        <v>1820</v>
      </c>
      <c r="AC621" s="84">
        <v>2106359</v>
      </c>
    </row>
    <row r="622" spans="1:29">
      <c r="A622" s="83" t="str">
        <f>ID_CONTROLES!$B$2</f>
        <v>RS</v>
      </c>
      <c r="B622" s="168" t="str">
        <f>ID_CONTROLES!$C$2</f>
        <v>2°</v>
      </c>
      <c r="C622" s="172">
        <f>HLOOKUP(A622,Municipios!1241:1242,2,FALSE)</f>
        <v>0</v>
      </c>
      <c r="D622" s="170"/>
      <c r="E622" s="80"/>
      <c r="F622" s="80"/>
      <c r="G622" s="80"/>
      <c r="H622" s="80"/>
      <c r="I622" s="80"/>
      <c r="J622" s="178">
        <f t="shared" si="91"/>
        <v>0</v>
      </c>
      <c r="K622" s="78"/>
      <c r="L622" s="78"/>
      <c r="M622" s="76">
        <f t="shared" si="92"/>
        <v>0</v>
      </c>
      <c r="N622" s="87">
        <f t="shared" si="93"/>
        <v>0</v>
      </c>
      <c r="O622" s="166">
        <f t="shared" si="94"/>
        <v>0</v>
      </c>
      <c r="P622" s="77">
        <f t="shared" si="90"/>
        <v>0</v>
      </c>
      <c r="Q622" s="77">
        <f t="shared" si="95"/>
        <v>0</v>
      </c>
      <c r="R622" s="77">
        <f t="shared" si="96"/>
        <v>0</v>
      </c>
      <c r="S622" s="77">
        <f t="shared" si="97"/>
        <v>0</v>
      </c>
      <c r="T622" s="75" t="str">
        <f t="shared" si="98"/>
        <v>NÃO</v>
      </c>
      <c r="V622" s="73">
        <f t="shared" si="99"/>
        <v>0</v>
      </c>
      <c r="AA622" s="84" t="s">
        <v>3475</v>
      </c>
      <c r="AB622" s="84" t="s">
        <v>1849</v>
      </c>
      <c r="AC622" s="84">
        <v>2106409</v>
      </c>
    </row>
    <row r="623" spans="1:29">
      <c r="A623" s="83" t="str">
        <f>ID_CONTROLES!$B$2</f>
        <v>RS</v>
      </c>
      <c r="B623" s="168" t="str">
        <f>ID_CONTROLES!$C$2</f>
        <v>2°</v>
      </c>
      <c r="C623" s="172">
        <f>HLOOKUP(A623,Municipios!1243:1244,2,FALSE)</f>
        <v>0</v>
      </c>
      <c r="D623" s="170"/>
      <c r="E623" s="80"/>
      <c r="F623" s="80"/>
      <c r="G623" s="80"/>
      <c r="H623" s="80"/>
      <c r="I623" s="80"/>
      <c r="J623" s="178">
        <f t="shared" si="91"/>
        <v>0</v>
      </c>
      <c r="K623" s="78"/>
      <c r="L623" s="78"/>
      <c r="M623" s="76">
        <f t="shared" si="92"/>
        <v>0</v>
      </c>
      <c r="N623" s="87">
        <f t="shared" si="93"/>
        <v>0</v>
      </c>
      <c r="O623" s="166">
        <f t="shared" si="94"/>
        <v>0</v>
      </c>
      <c r="P623" s="77">
        <f t="shared" si="90"/>
        <v>0</v>
      </c>
      <c r="Q623" s="77">
        <f t="shared" si="95"/>
        <v>0</v>
      </c>
      <c r="R623" s="77">
        <f t="shared" si="96"/>
        <v>0</v>
      </c>
      <c r="S623" s="77">
        <f t="shared" si="97"/>
        <v>0</v>
      </c>
      <c r="T623" s="75" t="str">
        <f t="shared" si="98"/>
        <v>NÃO</v>
      </c>
      <c r="V623" s="73">
        <f t="shared" si="99"/>
        <v>0</v>
      </c>
      <c r="AA623" s="84" t="s">
        <v>3475</v>
      </c>
      <c r="AB623" s="84" t="s">
        <v>1881</v>
      </c>
      <c r="AC623" s="84">
        <v>2106607</v>
      </c>
    </row>
    <row r="624" spans="1:29">
      <c r="A624" s="83" t="str">
        <f>ID_CONTROLES!$B$2</f>
        <v>RS</v>
      </c>
      <c r="B624" s="168" t="str">
        <f>ID_CONTROLES!$C$2</f>
        <v>2°</v>
      </c>
      <c r="C624" s="172">
        <f>HLOOKUP(A624,Municipios!1245:1246,2,FALSE)</f>
        <v>0</v>
      </c>
      <c r="D624" s="170"/>
      <c r="E624" s="80"/>
      <c r="F624" s="80"/>
      <c r="G624" s="80"/>
      <c r="H624" s="80"/>
      <c r="I624" s="80"/>
      <c r="J624" s="178">
        <f t="shared" si="91"/>
        <v>0</v>
      </c>
      <c r="K624" s="78"/>
      <c r="L624" s="78"/>
      <c r="M624" s="76">
        <f t="shared" si="92"/>
        <v>0</v>
      </c>
      <c r="N624" s="87">
        <f t="shared" si="93"/>
        <v>0</v>
      </c>
      <c r="O624" s="166">
        <f t="shared" si="94"/>
        <v>0</v>
      </c>
      <c r="P624" s="77">
        <f t="shared" si="90"/>
        <v>0</v>
      </c>
      <c r="Q624" s="77">
        <f t="shared" si="95"/>
        <v>0</v>
      </c>
      <c r="R624" s="77">
        <f t="shared" si="96"/>
        <v>0</v>
      </c>
      <c r="S624" s="77">
        <f t="shared" si="97"/>
        <v>0</v>
      </c>
      <c r="T624" s="75" t="str">
        <f t="shared" si="98"/>
        <v>NÃO</v>
      </c>
      <c r="V624" s="73">
        <f t="shared" si="99"/>
        <v>0</v>
      </c>
      <c r="AA624" s="84" t="s">
        <v>3475</v>
      </c>
      <c r="AB624" s="84" t="s">
        <v>1913</v>
      </c>
      <c r="AC624" s="84">
        <v>2106672</v>
      </c>
    </row>
    <row r="625" spans="1:29">
      <c r="A625" s="83" t="str">
        <f>ID_CONTROLES!$B$2</f>
        <v>RS</v>
      </c>
      <c r="B625" s="168" t="str">
        <f>ID_CONTROLES!$C$2</f>
        <v>2°</v>
      </c>
      <c r="C625" s="172">
        <f>HLOOKUP(A625,Municipios!1247:1248,2,FALSE)</f>
        <v>0</v>
      </c>
      <c r="D625" s="170"/>
      <c r="E625" s="80"/>
      <c r="F625" s="80"/>
      <c r="G625" s="80"/>
      <c r="H625" s="80"/>
      <c r="I625" s="80"/>
      <c r="J625" s="178">
        <f t="shared" si="91"/>
        <v>0</v>
      </c>
      <c r="K625" s="78"/>
      <c r="L625" s="78"/>
      <c r="M625" s="76">
        <f t="shared" si="92"/>
        <v>0</v>
      </c>
      <c r="N625" s="87">
        <f t="shared" si="93"/>
        <v>0</v>
      </c>
      <c r="O625" s="166">
        <f t="shared" si="94"/>
        <v>0</v>
      </c>
      <c r="P625" s="77">
        <f t="shared" si="90"/>
        <v>0</v>
      </c>
      <c r="Q625" s="77">
        <f t="shared" si="95"/>
        <v>0</v>
      </c>
      <c r="R625" s="77">
        <f t="shared" si="96"/>
        <v>0</v>
      </c>
      <c r="S625" s="77">
        <f t="shared" si="97"/>
        <v>0</v>
      </c>
      <c r="T625" s="75" t="str">
        <f t="shared" si="98"/>
        <v>NÃO</v>
      </c>
      <c r="V625" s="73">
        <f t="shared" si="99"/>
        <v>0</v>
      </c>
      <c r="AA625" s="84" t="s">
        <v>3475</v>
      </c>
      <c r="AB625" s="84" t="s">
        <v>1942</v>
      </c>
      <c r="AC625" s="84">
        <v>2106755</v>
      </c>
    </row>
    <row r="626" spans="1:29">
      <c r="A626" s="83" t="str">
        <f>ID_CONTROLES!$B$2</f>
        <v>RS</v>
      </c>
      <c r="B626" s="168" t="str">
        <f>ID_CONTROLES!$C$2</f>
        <v>2°</v>
      </c>
      <c r="C626" s="172">
        <f>HLOOKUP(A626,Municipios!1249:1250,2,FALSE)</f>
        <v>0</v>
      </c>
      <c r="D626" s="170"/>
      <c r="E626" s="80"/>
      <c r="F626" s="80"/>
      <c r="G626" s="80"/>
      <c r="H626" s="80"/>
      <c r="I626" s="80"/>
      <c r="J626" s="178">
        <f t="shared" si="91"/>
        <v>0</v>
      </c>
      <c r="K626" s="78"/>
      <c r="L626" s="78"/>
      <c r="M626" s="76">
        <f t="shared" si="92"/>
        <v>0</v>
      </c>
      <c r="N626" s="87">
        <f t="shared" si="93"/>
        <v>0</v>
      </c>
      <c r="O626" s="166">
        <f t="shared" si="94"/>
        <v>0</v>
      </c>
      <c r="P626" s="77">
        <f t="shared" si="90"/>
        <v>0</v>
      </c>
      <c r="Q626" s="77">
        <f t="shared" si="95"/>
        <v>0</v>
      </c>
      <c r="R626" s="77">
        <f t="shared" si="96"/>
        <v>0</v>
      </c>
      <c r="S626" s="77">
        <f t="shared" si="97"/>
        <v>0</v>
      </c>
      <c r="T626" s="75" t="str">
        <f t="shared" si="98"/>
        <v>NÃO</v>
      </c>
      <c r="V626" s="73">
        <f t="shared" si="99"/>
        <v>0</v>
      </c>
      <c r="AA626" s="84" t="s">
        <v>3475</v>
      </c>
      <c r="AB626" s="84" t="s">
        <v>1972</v>
      </c>
      <c r="AC626" s="84">
        <v>2106904</v>
      </c>
    </row>
    <row r="627" spans="1:29">
      <c r="A627" s="83" t="str">
        <f>ID_CONTROLES!$B$2</f>
        <v>RS</v>
      </c>
      <c r="B627" s="168" t="str">
        <f>ID_CONTROLES!$C$2</f>
        <v>2°</v>
      </c>
      <c r="C627" s="172">
        <f>HLOOKUP(A627,Municipios!1251:1252,2,FALSE)</f>
        <v>0</v>
      </c>
      <c r="D627" s="170"/>
      <c r="E627" s="80"/>
      <c r="F627" s="80"/>
      <c r="G627" s="80"/>
      <c r="H627" s="80"/>
      <c r="I627" s="80"/>
      <c r="J627" s="178">
        <f t="shared" si="91"/>
        <v>0</v>
      </c>
      <c r="K627" s="78"/>
      <c r="L627" s="78"/>
      <c r="M627" s="76">
        <f t="shared" si="92"/>
        <v>0</v>
      </c>
      <c r="N627" s="87">
        <f t="shared" si="93"/>
        <v>0</v>
      </c>
      <c r="O627" s="166">
        <f t="shared" si="94"/>
        <v>0</v>
      </c>
      <c r="P627" s="77">
        <f t="shared" si="90"/>
        <v>0</v>
      </c>
      <c r="Q627" s="77">
        <f t="shared" si="95"/>
        <v>0</v>
      </c>
      <c r="R627" s="77">
        <f t="shared" si="96"/>
        <v>0</v>
      </c>
      <c r="S627" s="77">
        <f t="shared" si="97"/>
        <v>0</v>
      </c>
      <c r="T627" s="75" t="str">
        <f t="shared" si="98"/>
        <v>NÃO</v>
      </c>
      <c r="V627" s="73">
        <f t="shared" si="99"/>
        <v>0</v>
      </c>
      <c r="AA627" s="84" t="s">
        <v>3475</v>
      </c>
      <c r="AB627" s="84" t="s">
        <v>2003</v>
      </c>
      <c r="AC627" s="84">
        <v>2107100</v>
      </c>
    </row>
    <row r="628" spans="1:29">
      <c r="A628" s="83" t="str">
        <f>ID_CONTROLES!$B$2</f>
        <v>RS</v>
      </c>
      <c r="B628" s="168" t="str">
        <f>ID_CONTROLES!$C$2</f>
        <v>2°</v>
      </c>
      <c r="C628" s="172">
        <f>HLOOKUP(A628,Municipios!1253:1254,2,FALSE)</f>
        <v>0</v>
      </c>
      <c r="D628" s="170"/>
      <c r="E628" s="80"/>
      <c r="F628" s="80"/>
      <c r="G628" s="80"/>
      <c r="H628" s="80"/>
      <c r="I628" s="80"/>
      <c r="J628" s="178">
        <f t="shared" si="91"/>
        <v>0</v>
      </c>
      <c r="K628" s="78"/>
      <c r="L628" s="78"/>
      <c r="M628" s="76">
        <f t="shared" si="92"/>
        <v>0</v>
      </c>
      <c r="N628" s="87">
        <f t="shared" si="93"/>
        <v>0</v>
      </c>
      <c r="O628" s="166">
        <f t="shared" si="94"/>
        <v>0</v>
      </c>
      <c r="P628" s="77">
        <f t="shared" si="90"/>
        <v>0</v>
      </c>
      <c r="Q628" s="77">
        <f t="shared" si="95"/>
        <v>0</v>
      </c>
      <c r="R628" s="77">
        <f t="shared" si="96"/>
        <v>0</v>
      </c>
      <c r="S628" s="77">
        <f t="shared" si="97"/>
        <v>0</v>
      </c>
      <c r="T628" s="75" t="str">
        <f t="shared" si="98"/>
        <v>NÃO</v>
      </c>
      <c r="V628" s="73">
        <f t="shared" si="99"/>
        <v>0</v>
      </c>
      <c r="AA628" s="84" t="s">
        <v>3475</v>
      </c>
      <c r="AB628" s="84" t="s">
        <v>2033</v>
      </c>
      <c r="AC628" s="84">
        <v>2107258</v>
      </c>
    </row>
    <row r="629" spans="1:29">
      <c r="A629" s="83" t="str">
        <f>ID_CONTROLES!$B$2</f>
        <v>RS</v>
      </c>
      <c r="B629" s="168" t="str">
        <f>ID_CONTROLES!$C$2</f>
        <v>2°</v>
      </c>
      <c r="C629" s="172">
        <f>HLOOKUP(A629,Municipios!1255:1256,2,FALSE)</f>
        <v>0</v>
      </c>
      <c r="D629" s="170"/>
      <c r="E629" s="80"/>
      <c r="F629" s="80"/>
      <c r="G629" s="80"/>
      <c r="H629" s="80"/>
      <c r="I629" s="80"/>
      <c r="J629" s="178">
        <f t="shared" si="91"/>
        <v>0</v>
      </c>
      <c r="K629" s="78"/>
      <c r="L629" s="78"/>
      <c r="M629" s="76">
        <f t="shared" si="92"/>
        <v>0</v>
      </c>
      <c r="N629" s="87">
        <f t="shared" si="93"/>
        <v>0</v>
      </c>
      <c r="O629" s="166">
        <f t="shared" si="94"/>
        <v>0</v>
      </c>
      <c r="P629" s="77">
        <f t="shared" si="90"/>
        <v>0</v>
      </c>
      <c r="Q629" s="77">
        <f t="shared" si="95"/>
        <v>0</v>
      </c>
      <c r="R629" s="77">
        <f t="shared" si="96"/>
        <v>0</v>
      </c>
      <c r="S629" s="77">
        <f t="shared" si="97"/>
        <v>0</v>
      </c>
      <c r="T629" s="75" t="str">
        <f t="shared" si="98"/>
        <v>NÃO</v>
      </c>
      <c r="V629" s="73">
        <f t="shared" si="99"/>
        <v>0</v>
      </c>
      <c r="AA629" s="84" t="s">
        <v>3475</v>
      </c>
      <c r="AB629" s="84" t="s">
        <v>2064</v>
      </c>
      <c r="AC629" s="84">
        <v>2107357</v>
      </c>
    </row>
    <row r="630" spans="1:29">
      <c r="A630" s="83" t="str">
        <f>ID_CONTROLES!$B$2</f>
        <v>RS</v>
      </c>
      <c r="B630" s="168" t="str">
        <f>ID_CONTROLES!$C$2</f>
        <v>2°</v>
      </c>
      <c r="C630" s="172">
        <f>HLOOKUP(A630,Municipios!1257:1258,2,FALSE)</f>
        <v>0</v>
      </c>
      <c r="D630" s="170"/>
      <c r="E630" s="80"/>
      <c r="F630" s="80"/>
      <c r="G630" s="80"/>
      <c r="H630" s="80"/>
      <c r="I630" s="80"/>
      <c r="J630" s="178">
        <f t="shared" si="91"/>
        <v>0</v>
      </c>
      <c r="K630" s="78"/>
      <c r="L630" s="78"/>
      <c r="M630" s="76">
        <f t="shared" si="92"/>
        <v>0</v>
      </c>
      <c r="N630" s="87">
        <f t="shared" si="93"/>
        <v>0</v>
      </c>
      <c r="O630" s="166">
        <f t="shared" si="94"/>
        <v>0</v>
      </c>
      <c r="P630" s="77">
        <f t="shared" si="90"/>
        <v>0</v>
      </c>
      <c r="Q630" s="77">
        <f t="shared" si="95"/>
        <v>0</v>
      </c>
      <c r="R630" s="77">
        <f t="shared" si="96"/>
        <v>0</v>
      </c>
      <c r="S630" s="77">
        <f t="shared" si="97"/>
        <v>0</v>
      </c>
      <c r="T630" s="75" t="str">
        <f t="shared" si="98"/>
        <v>NÃO</v>
      </c>
      <c r="V630" s="73">
        <f t="shared" si="99"/>
        <v>0</v>
      </c>
      <c r="AA630" s="84" t="s">
        <v>3475</v>
      </c>
      <c r="AB630" s="84" t="s">
        <v>2091</v>
      </c>
      <c r="AC630" s="84">
        <v>2107456</v>
      </c>
    </row>
    <row r="631" spans="1:29">
      <c r="A631" s="83" t="str">
        <f>ID_CONTROLES!$B$2</f>
        <v>RS</v>
      </c>
      <c r="B631" s="168" t="str">
        <f>ID_CONTROLES!$C$2</f>
        <v>2°</v>
      </c>
      <c r="C631" s="172">
        <f>HLOOKUP(A631,Municipios!1259:1260,2,FALSE)</f>
        <v>0</v>
      </c>
      <c r="D631" s="170"/>
      <c r="E631" s="80"/>
      <c r="F631" s="80"/>
      <c r="G631" s="80"/>
      <c r="H631" s="80"/>
      <c r="I631" s="80"/>
      <c r="J631" s="178">
        <f t="shared" si="91"/>
        <v>0</v>
      </c>
      <c r="K631" s="78"/>
      <c r="L631" s="78"/>
      <c r="M631" s="76">
        <f t="shared" si="92"/>
        <v>0</v>
      </c>
      <c r="N631" s="87">
        <f t="shared" si="93"/>
        <v>0</v>
      </c>
      <c r="O631" s="166">
        <f t="shared" si="94"/>
        <v>0</v>
      </c>
      <c r="P631" s="77">
        <f t="shared" si="90"/>
        <v>0</v>
      </c>
      <c r="Q631" s="77">
        <f t="shared" si="95"/>
        <v>0</v>
      </c>
      <c r="R631" s="77">
        <f t="shared" si="96"/>
        <v>0</v>
      </c>
      <c r="S631" s="77">
        <f t="shared" si="97"/>
        <v>0</v>
      </c>
      <c r="T631" s="75" t="str">
        <f t="shared" si="98"/>
        <v>NÃO</v>
      </c>
      <c r="V631" s="73">
        <f t="shared" si="99"/>
        <v>0</v>
      </c>
      <c r="AA631" s="84" t="s">
        <v>3475</v>
      </c>
      <c r="AB631" s="84" t="s">
        <v>2119</v>
      </c>
      <c r="AC631" s="84">
        <v>2107605</v>
      </c>
    </row>
    <row r="632" spans="1:29">
      <c r="A632" s="83" t="str">
        <f>ID_CONTROLES!$B$2</f>
        <v>RS</v>
      </c>
      <c r="B632" s="168" t="str">
        <f>ID_CONTROLES!$C$2</f>
        <v>2°</v>
      </c>
      <c r="C632" s="172">
        <f>HLOOKUP(A632,Municipios!1261:1262,2,FALSE)</f>
        <v>0</v>
      </c>
      <c r="D632" s="170"/>
      <c r="E632" s="80"/>
      <c r="F632" s="80"/>
      <c r="G632" s="80"/>
      <c r="H632" s="80"/>
      <c r="I632" s="80"/>
      <c r="J632" s="178">
        <f t="shared" si="91"/>
        <v>0</v>
      </c>
      <c r="K632" s="78"/>
      <c r="L632" s="78"/>
      <c r="M632" s="76">
        <f t="shared" si="92"/>
        <v>0</v>
      </c>
      <c r="N632" s="87">
        <f t="shared" si="93"/>
        <v>0</v>
      </c>
      <c r="O632" s="166">
        <f t="shared" si="94"/>
        <v>0</v>
      </c>
      <c r="P632" s="77">
        <f t="shared" si="90"/>
        <v>0</v>
      </c>
      <c r="Q632" s="77">
        <f t="shared" si="95"/>
        <v>0</v>
      </c>
      <c r="R632" s="77">
        <f t="shared" si="96"/>
        <v>0</v>
      </c>
      <c r="S632" s="77">
        <f t="shared" si="97"/>
        <v>0</v>
      </c>
      <c r="T632" s="75" t="str">
        <f t="shared" si="98"/>
        <v>NÃO</v>
      </c>
      <c r="V632" s="73">
        <f t="shared" si="99"/>
        <v>0</v>
      </c>
      <c r="AA632" s="84" t="s">
        <v>3475</v>
      </c>
      <c r="AB632" s="84" t="s">
        <v>2148</v>
      </c>
      <c r="AC632" s="84">
        <v>2107803</v>
      </c>
    </row>
    <row r="633" spans="1:29">
      <c r="A633" s="83" t="str">
        <f>ID_CONTROLES!$B$2</f>
        <v>RS</v>
      </c>
      <c r="B633" s="168" t="str">
        <f>ID_CONTROLES!$C$2</f>
        <v>2°</v>
      </c>
      <c r="C633" s="172">
        <f>HLOOKUP(A633,Municipios!1263:1264,2,FALSE)</f>
        <v>0</v>
      </c>
      <c r="D633" s="170"/>
      <c r="E633" s="80"/>
      <c r="F633" s="80"/>
      <c r="G633" s="80"/>
      <c r="H633" s="80"/>
      <c r="I633" s="80"/>
      <c r="J633" s="178">
        <f t="shared" si="91"/>
        <v>0</v>
      </c>
      <c r="K633" s="78"/>
      <c r="L633" s="78"/>
      <c r="M633" s="76">
        <f t="shared" si="92"/>
        <v>0</v>
      </c>
      <c r="N633" s="87">
        <f t="shared" si="93"/>
        <v>0</v>
      </c>
      <c r="O633" s="166">
        <f t="shared" si="94"/>
        <v>0</v>
      </c>
      <c r="P633" s="77">
        <f t="shared" si="90"/>
        <v>0</v>
      </c>
      <c r="Q633" s="77">
        <f t="shared" si="95"/>
        <v>0</v>
      </c>
      <c r="R633" s="77">
        <f t="shared" si="96"/>
        <v>0</v>
      </c>
      <c r="S633" s="77">
        <f t="shared" si="97"/>
        <v>0</v>
      </c>
      <c r="T633" s="75" t="str">
        <f t="shared" si="98"/>
        <v>NÃO</v>
      </c>
      <c r="V633" s="73">
        <f t="shared" si="99"/>
        <v>0</v>
      </c>
      <c r="AA633" s="84" t="s">
        <v>3475</v>
      </c>
      <c r="AB633" s="84" t="s">
        <v>2179</v>
      </c>
      <c r="AC633" s="84">
        <v>2108009</v>
      </c>
    </row>
    <row r="634" spans="1:29">
      <c r="A634" s="83" t="str">
        <f>ID_CONTROLES!$B$2</f>
        <v>RS</v>
      </c>
      <c r="B634" s="168" t="str">
        <f>ID_CONTROLES!$C$2</f>
        <v>2°</v>
      </c>
      <c r="C634" s="172">
        <f>HLOOKUP(A634,Municipios!1265:1266,2,FALSE)</f>
        <v>0</v>
      </c>
      <c r="D634" s="170"/>
      <c r="E634" s="80"/>
      <c r="F634" s="80"/>
      <c r="G634" s="80"/>
      <c r="H634" s="80"/>
      <c r="I634" s="80"/>
      <c r="J634" s="178">
        <f t="shared" si="91"/>
        <v>0</v>
      </c>
      <c r="K634" s="78"/>
      <c r="L634" s="78"/>
      <c r="M634" s="76">
        <f t="shared" si="92"/>
        <v>0</v>
      </c>
      <c r="N634" s="87">
        <f t="shared" si="93"/>
        <v>0</v>
      </c>
      <c r="O634" s="166">
        <f t="shared" si="94"/>
        <v>0</v>
      </c>
      <c r="P634" s="77">
        <f t="shared" si="90"/>
        <v>0</v>
      </c>
      <c r="Q634" s="77">
        <f t="shared" si="95"/>
        <v>0</v>
      </c>
      <c r="R634" s="77">
        <f t="shared" si="96"/>
        <v>0</v>
      </c>
      <c r="S634" s="77">
        <f t="shared" si="97"/>
        <v>0</v>
      </c>
      <c r="T634" s="75" t="str">
        <f t="shared" si="98"/>
        <v>NÃO</v>
      </c>
      <c r="V634" s="73">
        <f t="shared" si="99"/>
        <v>0</v>
      </c>
      <c r="AA634" s="84" t="s">
        <v>3475</v>
      </c>
      <c r="AB634" s="84" t="s">
        <v>2210</v>
      </c>
      <c r="AC634" s="84">
        <v>2108108</v>
      </c>
    </row>
    <row r="635" spans="1:29">
      <c r="A635" s="83" t="str">
        <f>ID_CONTROLES!$B$2</f>
        <v>RS</v>
      </c>
      <c r="B635" s="168" t="str">
        <f>ID_CONTROLES!$C$2</f>
        <v>2°</v>
      </c>
      <c r="C635" s="172">
        <f>HLOOKUP(A635,Municipios!1267:1268,2,FALSE)</f>
        <v>0</v>
      </c>
      <c r="D635" s="170"/>
      <c r="E635" s="80"/>
      <c r="F635" s="80"/>
      <c r="G635" s="80"/>
      <c r="H635" s="80"/>
      <c r="I635" s="80"/>
      <c r="J635" s="178">
        <f t="shared" si="91"/>
        <v>0</v>
      </c>
      <c r="K635" s="78"/>
      <c r="L635" s="78"/>
      <c r="M635" s="76">
        <f t="shared" si="92"/>
        <v>0</v>
      </c>
      <c r="N635" s="87">
        <f t="shared" si="93"/>
        <v>0</v>
      </c>
      <c r="O635" s="166">
        <f t="shared" si="94"/>
        <v>0</v>
      </c>
      <c r="P635" s="77">
        <f t="shared" si="90"/>
        <v>0</v>
      </c>
      <c r="Q635" s="77">
        <f t="shared" si="95"/>
        <v>0</v>
      </c>
      <c r="R635" s="77">
        <f t="shared" si="96"/>
        <v>0</v>
      </c>
      <c r="S635" s="77">
        <f t="shared" si="97"/>
        <v>0</v>
      </c>
      <c r="T635" s="75" t="str">
        <f t="shared" si="98"/>
        <v>NÃO</v>
      </c>
      <c r="V635" s="73">
        <f t="shared" si="99"/>
        <v>0</v>
      </c>
      <c r="AA635" s="84" t="s">
        <v>3475</v>
      </c>
      <c r="AB635" s="84" t="s">
        <v>2241</v>
      </c>
      <c r="AC635" s="84">
        <v>2108256</v>
      </c>
    </row>
    <row r="636" spans="1:29">
      <c r="A636" s="83" t="str">
        <f>ID_CONTROLES!$B$2</f>
        <v>RS</v>
      </c>
      <c r="B636" s="168" t="str">
        <f>ID_CONTROLES!$C$2</f>
        <v>2°</v>
      </c>
      <c r="C636" s="172">
        <f>HLOOKUP(A636,Municipios!1269:1270,2,FALSE)</f>
        <v>0</v>
      </c>
      <c r="D636" s="170"/>
      <c r="E636" s="80"/>
      <c r="F636" s="80"/>
      <c r="G636" s="80"/>
      <c r="H636" s="80"/>
      <c r="I636" s="80"/>
      <c r="J636" s="178">
        <f t="shared" si="91"/>
        <v>0</v>
      </c>
      <c r="K636" s="78"/>
      <c r="L636" s="78"/>
      <c r="M636" s="76">
        <f t="shared" si="92"/>
        <v>0</v>
      </c>
      <c r="N636" s="87">
        <f t="shared" si="93"/>
        <v>0</v>
      </c>
      <c r="O636" s="166">
        <f t="shared" si="94"/>
        <v>0</v>
      </c>
      <c r="P636" s="77">
        <f t="shared" si="90"/>
        <v>0</v>
      </c>
      <c r="Q636" s="77">
        <f t="shared" si="95"/>
        <v>0</v>
      </c>
      <c r="R636" s="77">
        <f t="shared" si="96"/>
        <v>0</v>
      </c>
      <c r="S636" s="77">
        <f t="shared" si="97"/>
        <v>0</v>
      </c>
      <c r="T636" s="75" t="str">
        <f t="shared" si="98"/>
        <v>NÃO</v>
      </c>
      <c r="V636" s="73">
        <f t="shared" si="99"/>
        <v>0</v>
      </c>
      <c r="AA636" s="84" t="s">
        <v>3475</v>
      </c>
      <c r="AB636" s="84" t="s">
        <v>2271</v>
      </c>
      <c r="AC636" s="84">
        <v>2108405</v>
      </c>
    </row>
    <row r="637" spans="1:29">
      <c r="A637" s="83" t="str">
        <f>ID_CONTROLES!$B$2</f>
        <v>RS</v>
      </c>
      <c r="B637" s="168" t="str">
        <f>ID_CONTROLES!$C$2</f>
        <v>2°</v>
      </c>
      <c r="C637" s="172">
        <f>HLOOKUP(A637,Municipios!1271:1272,2,FALSE)</f>
        <v>0</v>
      </c>
      <c r="D637" s="170"/>
      <c r="E637" s="80"/>
      <c r="F637" s="80"/>
      <c r="G637" s="80"/>
      <c r="H637" s="80"/>
      <c r="I637" s="80"/>
      <c r="J637" s="178">
        <f t="shared" si="91"/>
        <v>0</v>
      </c>
      <c r="K637" s="78"/>
      <c r="L637" s="78"/>
      <c r="M637" s="76">
        <f t="shared" si="92"/>
        <v>0</v>
      </c>
      <c r="N637" s="87">
        <f t="shared" si="93"/>
        <v>0</v>
      </c>
      <c r="O637" s="166">
        <f t="shared" si="94"/>
        <v>0</v>
      </c>
      <c r="P637" s="77">
        <f t="shared" si="90"/>
        <v>0</v>
      </c>
      <c r="Q637" s="77">
        <f t="shared" si="95"/>
        <v>0</v>
      </c>
      <c r="R637" s="77">
        <f t="shared" si="96"/>
        <v>0</v>
      </c>
      <c r="S637" s="77">
        <f t="shared" si="97"/>
        <v>0</v>
      </c>
      <c r="T637" s="75" t="str">
        <f t="shared" si="98"/>
        <v>NÃO</v>
      </c>
      <c r="V637" s="73">
        <f t="shared" si="99"/>
        <v>0</v>
      </c>
      <c r="AA637" s="84" t="s">
        <v>3475</v>
      </c>
      <c r="AB637" s="84" t="s">
        <v>2298</v>
      </c>
      <c r="AC637" s="84">
        <v>2108504</v>
      </c>
    </row>
    <row r="638" spans="1:29">
      <c r="A638" s="83" t="str">
        <f>ID_CONTROLES!$B$2</f>
        <v>RS</v>
      </c>
      <c r="B638" s="168" t="str">
        <f>ID_CONTROLES!$C$2</f>
        <v>2°</v>
      </c>
      <c r="C638" s="172">
        <f>HLOOKUP(A638,Municipios!1273:1274,2,FALSE)</f>
        <v>0</v>
      </c>
      <c r="D638" s="170"/>
      <c r="E638" s="80"/>
      <c r="F638" s="80"/>
      <c r="G638" s="80"/>
      <c r="H638" s="80"/>
      <c r="I638" s="80"/>
      <c r="J638" s="178">
        <f t="shared" si="91"/>
        <v>0</v>
      </c>
      <c r="K638" s="78"/>
      <c r="L638" s="78"/>
      <c r="M638" s="76">
        <f t="shared" si="92"/>
        <v>0</v>
      </c>
      <c r="N638" s="87">
        <f t="shared" si="93"/>
        <v>0</v>
      </c>
      <c r="O638" s="166">
        <f t="shared" si="94"/>
        <v>0</v>
      </c>
      <c r="P638" s="77">
        <f t="shared" si="90"/>
        <v>0</v>
      </c>
      <c r="Q638" s="77">
        <f t="shared" si="95"/>
        <v>0</v>
      </c>
      <c r="R638" s="77">
        <f t="shared" si="96"/>
        <v>0</v>
      </c>
      <c r="S638" s="77">
        <f t="shared" si="97"/>
        <v>0</v>
      </c>
      <c r="T638" s="75" t="str">
        <f t="shared" si="98"/>
        <v>NÃO</v>
      </c>
      <c r="V638" s="73">
        <f t="shared" si="99"/>
        <v>0</v>
      </c>
      <c r="AA638" s="84" t="s">
        <v>3475</v>
      </c>
      <c r="AB638" s="84" t="s">
        <v>2324</v>
      </c>
      <c r="AC638" s="84">
        <v>2108702</v>
      </c>
    </row>
    <row r="639" spans="1:29">
      <c r="A639" s="83" t="str">
        <f>ID_CONTROLES!$B$2</f>
        <v>RS</v>
      </c>
      <c r="B639" s="168" t="str">
        <f>ID_CONTROLES!$C$2</f>
        <v>2°</v>
      </c>
      <c r="C639" s="172">
        <f>HLOOKUP(A639,Municipios!1275:1276,2,FALSE)</f>
        <v>0</v>
      </c>
      <c r="D639" s="170"/>
      <c r="E639" s="80"/>
      <c r="F639" s="80"/>
      <c r="G639" s="80"/>
      <c r="H639" s="80"/>
      <c r="I639" s="80"/>
      <c r="J639" s="178">
        <f t="shared" si="91"/>
        <v>0</v>
      </c>
      <c r="K639" s="78"/>
      <c r="L639" s="78"/>
      <c r="M639" s="76">
        <f t="shared" si="92"/>
        <v>0</v>
      </c>
      <c r="N639" s="87">
        <f t="shared" si="93"/>
        <v>0</v>
      </c>
      <c r="O639" s="166">
        <f t="shared" si="94"/>
        <v>0</v>
      </c>
      <c r="P639" s="77">
        <f t="shared" si="90"/>
        <v>0</v>
      </c>
      <c r="Q639" s="77">
        <f t="shared" si="95"/>
        <v>0</v>
      </c>
      <c r="R639" s="77">
        <f t="shared" si="96"/>
        <v>0</v>
      </c>
      <c r="S639" s="77">
        <f t="shared" si="97"/>
        <v>0</v>
      </c>
      <c r="T639" s="75" t="str">
        <f t="shared" si="98"/>
        <v>NÃO</v>
      </c>
      <c r="V639" s="73">
        <f t="shared" si="99"/>
        <v>0</v>
      </c>
      <c r="AA639" s="84" t="s">
        <v>3475</v>
      </c>
      <c r="AB639" s="84" t="s">
        <v>2349</v>
      </c>
      <c r="AC639" s="84">
        <v>2108900</v>
      </c>
    </row>
    <row r="640" spans="1:29">
      <c r="A640" s="83" t="str">
        <f>ID_CONTROLES!$B$2</f>
        <v>RS</v>
      </c>
      <c r="B640" s="168" t="str">
        <f>ID_CONTROLES!$C$2</f>
        <v>2°</v>
      </c>
      <c r="C640" s="172">
        <f>HLOOKUP(A640,Municipios!1277:1278,2,FALSE)</f>
        <v>0</v>
      </c>
      <c r="D640" s="170"/>
      <c r="E640" s="80"/>
      <c r="F640" s="80"/>
      <c r="G640" s="80"/>
      <c r="H640" s="80"/>
      <c r="I640" s="80"/>
      <c r="J640" s="178">
        <f t="shared" si="91"/>
        <v>0</v>
      </c>
      <c r="K640" s="78"/>
      <c r="L640" s="78"/>
      <c r="M640" s="76">
        <f t="shared" si="92"/>
        <v>0</v>
      </c>
      <c r="N640" s="87">
        <f t="shared" si="93"/>
        <v>0</v>
      </c>
      <c r="O640" s="166">
        <f t="shared" si="94"/>
        <v>0</v>
      </c>
      <c r="P640" s="77">
        <f t="shared" si="90"/>
        <v>0</v>
      </c>
      <c r="Q640" s="77">
        <f t="shared" si="95"/>
        <v>0</v>
      </c>
      <c r="R640" s="77">
        <f t="shared" si="96"/>
        <v>0</v>
      </c>
      <c r="S640" s="77">
        <f t="shared" si="97"/>
        <v>0</v>
      </c>
      <c r="T640" s="75" t="str">
        <f t="shared" si="98"/>
        <v>NÃO</v>
      </c>
      <c r="V640" s="73">
        <f t="shared" si="99"/>
        <v>0</v>
      </c>
      <c r="AA640" s="84" t="s">
        <v>3475</v>
      </c>
      <c r="AB640" s="84" t="s">
        <v>2374</v>
      </c>
      <c r="AC640" s="84">
        <v>2109056</v>
      </c>
    </row>
    <row r="641" spans="1:29">
      <c r="A641" s="83" t="str">
        <f>ID_CONTROLES!$B$2</f>
        <v>RS</v>
      </c>
      <c r="B641" s="168" t="str">
        <f>ID_CONTROLES!$C$2</f>
        <v>2°</v>
      </c>
      <c r="C641" s="172">
        <f>HLOOKUP(A641,Municipios!1279:1280,2,FALSE)</f>
        <v>0</v>
      </c>
      <c r="D641" s="170"/>
      <c r="E641" s="80"/>
      <c r="F641" s="80"/>
      <c r="G641" s="80"/>
      <c r="H641" s="80"/>
      <c r="I641" s="80"/>
      <c r="J641" s="178">
        <f t="shared" si="91"/>
        <v>0</v>
      </c>
      <c r="K641" s="78"/>
      <c r="L641" s="78"/>
      <c r="M641" s="76">
        <f t="shared" si="92"/>
        <v>0</v>
      </c>
      <c r="N641" s="87">
        <f t="shared" si="93"/>
        <v>0</v>
      </c>
      <c r="O641" s="166">
        <f t="shared" si="94"/>
        <v>0</v>
      </c>
      <c r="P641" s="77">
        <f t="shared" si="90"/>
        <v>0</v>
      </c>
      <c r="Q641" s="77">
        <f t="shared" si="95"/>
        <v>0</v>
      </c>
      <c r="R641" s="77">
        <f t="shared" si="96"/>
        <v>0</v>
      </c>
      <c r="S641" s="77">
        <f t="shared" si="97"/>
        <v>0</v>
      </c>
      <c r="T641" s="75" t="str">
        <f t="shared" si="98"/>
        <v>NÃO</v>
      </c>
      <c r="V641" s="73">
        <f t="shared" si="99"/>
        <v>0</v>
      </c>
      <c r="AA641" s="84" t="s">
        <v>3475</v>
      </c>
      <c r="AB641" s="84" t="s">
        <v>1827</v>
      </c>
      <c r="AC641" s="84">
        <v>2109205</v>
      </c>
    </row>
    <row r="642" spans="1:29">
      <c r="A642" s="83" t="str">
        <f>ID_CONTROLES!$B$2</f>
        <v>RS</v>
      </c>
      <c r="B642" s="168" t="str">
        <f>ID_CONTROLES!$C$2</f>
        <v>2°</v>
      </c>
      <c r="C642" s="172">
        <f>HLOOKUP(A642,Municipios!1281:1282,2,FALSE)</f>
        <v>0</v>
      </c>
      <c r="D642" s="170"/>
      <c r="E642" s="80"/>
      <c r="F642" s="80"/>
      <c r="G642" s="80"/>
      <c r="H642" s="80"/>
      <c r="I642" s="80"/>
      <c r="J642" s="178">
        <f t="shared" si="91"/>
        <v>0</v>
      </c>
      <c r="K642" s="78"/>
      <c r="L642" s="78"/>
      <c r="M642" s="76">
        <f t="shared" si="92"/>
        <v>0</v>
      </c>
      <c r="N642" s="87">
        <f t="shared" si="93"/>
        <v>0</v>
      </c>
      <c r="O642" s="166">
        <f t="shared" si="94"/>
        <v>0</v>
      </c>
      <c r="P642" s="77">
        <f t="shared" ref="P642:P705" si="100">IF(E642&lt;=D642,0,"ERRO")</f>
        <v>0</v>
      </c>
      <c r="Q642" s="77">
        <f t="shared" si="95"/>
        <v>0</v>
      </c>
      <c r="R642" s="77">
        <f t="shared" si="96"/>
        <v>0</v>
      </c>
      <c r="S642" s="77">
        <f t="shared" si="97"/>
        <v>0</v>
      </c>
      <c r="T642" s="75" t="str">
        <f t="shared" si="98"/>
        <v>NÃO</v>
      </c>
      <c r="V642" s="73">
        <f t="shared" si="99"/>
        <v>0</v>
      </c>
      <c r="AA642" s="84" t="s">
        <v>3475</v>
      </c>
      <c r="AB642" s="84" t="s">
        <v>2421</v>
      </c>
      <c r="AC642" s="84">
        <v>2109270</v>
      </c>
    </row>
    <row r="643" spans="1:29">
      <c r="A643" s="83" t="str">
        <f>ID_CONTROLES!$B$2</f>
        <v>RS</v>
      </c>
      <c r="B643" s="168" t="str">
        <f>ID_CONTROLES!$C$2</f>
        <v>2°</v>
      </c>
      <c r="C643" s="172">
        <f>HLOOKUP(A643,Municipios!1283:1284,2,FALSE)</f>
        <v>0</v>
      </c>
      <c r="D643" s="170"/>
      <c r="E643" s="80"/>
      <c r="F643" s="80"/>
      <c r="G643" s="80"/>
      <c r="H643" s="80"/>
      <c r="I643" s="80"/>
      <c r="J643" s="178">
        <f t="shared" ref="J643:J706" si="101">SUM(H643:I643)</f>
        <v>0</v>
      </c>
      <c r="K643" s="78"/>
      <c r="L643" s="78"/>
      <c r="M643" s="76">
        <f t="shared" ref="M643:M706" si="102">SUM(K643:L643)</f>
        <v>0</v>
      </c>
      <c r="N643" s="87">
        <f t="shared" ref="N643:N706" si="103">SUM(K643+J643)</f>
        <v>0</v>
      </c>
      <c r="O643" s="166">
        <f t="shared" ref="O643:O706" si="104">SUM(N643+L643)</f>
        <v>0</v>
      </c>
      <c r="P643" s="77">
        <f t="shared" si="100"/>
        <v>0</v>
      </c>
      <c r="Q643" s="77">
        <f t="shared" ref="Q643:Q706" si="105">IF(H643&gt;F643,"ERRO",0)</f>
        <v>0</v>
      </c>
      <c r="R643" s="77">
        <f t="shared" ref="R643:R706" si="106">IF(I643&gt;G643,"ERRO",0)</f>
        <v>0</v>
      </c>
      <c r="S643" s="77">
        <f t="shared" ref="S643:S706" si="107">IF(H643+K643&gt;F643,"erro",0)</f>
        <v>0</v>
      </c>
      <c r="T643" s="75" t="str">
        <f t="shared" ref="T643:T706" si="108">IF(AND(P643=0,Q643=0,R643=0,S643=0),"NÃO","SIM")</f>
        <v>NÃO</v>
      </c>
      <c r="V643" s="73">
        <f t="shared" ref="V643:V706" si="109">SUM(P643:Q643)</f>
        <v>0</v>
      </c>
      <c r="AA643" s="84" t="s">
        <v>3475</v>
      </c>
      <c r="AB643" s="84" t="s">
        <v>2446</v>
      </c>
      <c r="AC643" s="84">
        <v>2109403</v>
      </c>
    </row>
    <row r="644" spans="1:29">
      <c r="A644" s="83" t="str">
        <f>ID_CONTROLES!$B$2</f>
        <v>RS</v>
      </c>
      <c r="B644" s="168" t="str">
        <f>ID_CONTROLES!$C$2</f>
        <v>2°</v>
      </c>
      <c r="C644" s="172">
        <f>HLOOKUP(A644,Municipios!1285:1286,2,FALSE)</f>
        <v>0</v>
      </c>
      <c r="D644" s="170"/>
      <c r="E644" s="80"/>
      <c r="F644" s="80"/>
      <c r="G644" s="80"/>
      <c r="H644" s="80"/>
      <c r="I644" s="80"/>
      <c r="J644" s="178">
        <f t="shared" si="101"/>
        <v>0</v>
      </c>
      <c r="K644" s="78"/>
      <c r="L644" s="78"/>
      <c r="M644" s="76">
        <f t="shared" si="102"/>
        <v>0</v>
      </c>
      <c r="N644" s="87">
        <f t="shared" si="103"/>
        <v>0</v>
      </c>
      <c r="O644" s="166">
        <f t="shared" si="104"/>
        <v>0</v>
      </c>
      <c r="P644" s="77">
        <f t="shared" si="100"/>
        <v>0</v>
      </c>
      <c r="Q644" s="77">
        <f t="shared" si="105"/>
        <v>0</v>
      </c>
      <c r="R644" s="77">
        <f t="shared" si="106"/>
        <v>0</v>
      </c>
      <c r="S644" s="77">
        <f t="shared" si="107"/>
        <v>0</v>
      </c>
      <c r="T644" s="75" t="str">
        <f t="shared" si="108"/>
        <v>NÃO</v>
      </c>
      <c r="V644" s="73">
        <f t="shared" si="109"/>
        <v>0</v>
      </c>
      <c r="AA644" s="84" t="s">
        <v>3475</v>
      </c>
      <c r="AB644" s="84" t="s">
        <v>2471</v>
      </c>
      <c r="AC644" s="84">
        <v>2109502</v>
      </c>
    </row>
    <row r="645" spans="1:29">
      <c r="A645" s="83" t="str">
        <f>ID_CONTROLES!$B$2</f>
        <v>RS</v>
      </c>
      <c r="B645" s="168" t="str">
        <f>ID_CONTROLES!$C$2</f>
        <v>2°</v>
      </c>
      <c r="C645" s="172">
        <f>HLOOKUP(A645,Municipios!1287:1288,2,FALSE)</f>
        <v>0</v>
      </c>
      <c r="D645" s="170"/>
      <c r="E645" s="80"/>
      <c r="F645" s="80"/>
      <c r="G645" s="80"/>
      <c r="H645" s="80"/>
      <c r="I645" s="80"/>
      <c r="J645" s="178">
        <f t="shared" si="101"/>
        <v>0</v>
      </c>
      <c r="K645" s="78"/>
      <c r="L645" s="78"/>
      <c r="M645" s="76">
        <f t="shared" si="102"/>
        <v>0</v>
      </c>
      <c r="N645" s="87">
        <f t="shared" si="103"/>
        <v>0</v>
      </c>
      <c r="O645" s="166">
        <f t="shared" si="104"/>
        <v>0</v>
      </c>
      <c r="P645" s="77">
        <f t="shared" si="100"/>
        <v>0</v>
      </c>
      <c r="Q645" s="77">
        <f t="shared" si="105"/>
        <v>0</v>
      </c>
      <c r="R645" s="77">
        <f t="shared" si="106"/>
        <v>0</v>
      </c>
      <c r="S645" s="77">
        <f t="shared" si="107"/>
        <v>0</v>
      </c>
      <c r="T645" s="75" t="str">
        <f t="shared" si="108"/>
        <v>NÃO</v>
      </c>
      <c r="V645" s="73">
        <f t="shared" si="109"/>
        <v>0</v>
      </c>
      <c r="AA645" s="84" t="s">
        <v>3475</v>
      </c>
      <c r="AB645" s="84" t="s">
        <v>2496</v>
      </c>
      <c r="AC645" s="84">
        <v>2109601</v>
      </c>
    </row>
    <row r="646" spans="1:29">
      <c r="A646" s="83" t="str">
        <f>ID_CONTROLES!$B$2</f>
        <v>RS</v>
      </c>
      <c r="B646" s="168" t="str">
        <f>ID_CONTROLES!$C$2</f>
        <v>2°</v>
      </c>
      <c r="C646" s="172">
        <f>HLOOKUP(A646,Municipios!1289:1290,2,FALSE)</f>
        <v>0</v>
      </c>
      <c r="D646" s="170"/>
      <c r="E646" s="80"/>
      <c r="F646" s="80"/>
      <c r="G646" s="80"/>
      <c r="H646" s="80"/>
      <c r="I646" s="80"/>
      <c r="J646" s="178">
        <f t="shared" si="101"/>
        <v>0</v>
      </c>
      <c r="K646" s="78"/>
      <c r="L646" s="78"/>
      <c r="M646" s="76">
        <f t="shared" si="102"/>
        <v>0</v>
      </c>
      <c r="N646" s="87">
        <f t="shared" si="103"/>
        <v>0</v>
      </c>
      <c r="O646" s="166">
        <f t="shared" si="104"/>
        <v>0</v>
      </c>
      <c r="P646" s="77">
        <f t="shared" si="100"/>
        <v>0</v>
      </c>
      <c r="Q646" s="77">
        <f t="shared" si="105"/>
        <v>0</v>
      </c>
      <c r="R646" s="77">
        <f t="shared" si="106"/>
        <v>0</v>
      </c>
      <c r="S646" s="77">
        <f t="shared" si="107"/>
        <v>0</v>
      </c>
      <c r="T646" s="75" t="str">
        <f t="shared" si="108"/>
        <v>NÃO</v>
      </c>
      <c r="V646" s="73">
        <f t="shared" si="109"/>
        <v>0</v>
      </c>
      <c r="AA646" s="84" t="s">
        <v>3475</v>
      </c>
      <c r="AB646" s="84" t="s">
        <v>2520</v>
      </c>
      <c r="AC646" s="84">
        <v>2109759</v>
      </c>
    </row>
    <row r="647" spans="1:29">
      <c r="A647" s="83" t="str">
        <f>ID_CONTROLES!$B$2</f>
        <v>RS</v>
      </c>
      <c r="B647" s="168" t="str">
        <f>ID_CONTROLES!$C$2</f>
        <v>2°</v>
      </c>
      <c r="C647" s="172">
        <f>HLOOKUP(A647,Municipios!1291:1292,2,FALSE)</f>
        <v>0</v>
      </c>
      <c r="D647" s="170"/>
      <c r="E647" s="80"/>
      <c r="F647" s="80"/>
      <c r="G647" s="80"/>
      <c r="H647" s="80"/>
      <c r="I647" s="80"/>
      <c r="J647" s="178">
        <f t="shared" si="101"/>
        <v>0</v>
      </c>
      <c r="K647" s="78"/>
      <c r="L647" s="78"/>
      <c r="M647" s="76">
        <f t="shared" si="102"/>
        <v>0</v>
      </c>
      <c r="N647" s="87">
        <f t="shared" si="103"/>
        <v>0</v>
      </c>
      <c r="O647" s="166">
        <f t="shared" si="104"/>
        <v>0</v>
      </c>
      <c r="P647" s="77">
        <f t="shared" si="100"/>
        <v>0</v>
      </c>
      <c r="Q647" s="77">
        <f t="shared" si="105"/>
        <v>0</v>
      </c>
      <c r="R647" s="77">
        <f t="shared" si="106"/>
        <v>0</v>
      </c>
      <c r="S647" s="77">
        <f t="shared" si="107"/>
        <v>0</v>
      </c>
      <c r="T647" s="75" t="str">
        <f t="shared" si="108"/>
        <v>NÃO</v>
      </c>
      <c r="V647" s="73">
        <f t="shared" si="109"/>
        <v>0</v>
      </c>
      <c r="AA647" s="84" t="s">
        <v>3475</v>
      </c>
      <c r="AB647" s="84" t="s">
        <v>2544</v>
      </c>
      <c r="AC647" s="84">
        <v>2109908</v>
      </c>
    </row>
    <row r="648" spans="1:29">
      <c r="A648" s="83" t="str">
        <f>ID_CONTROLES!$B$2</f>
        <v>RS</v>
      </c>
      <c r="B648" s="168" t="str">
        <f>ID_CONTROLES!$C$2</f>
        <v>2°</v>
      </c>
      <c r="C648" s="172">
        <f>HLOOKUP(A648,Municipios!1293:1294,2,FALSE)</f>
        <v>0</v>
      </c>
      <c r="D648" s="170"/>
      <c r="E648" s="80"/>
      <c r="F648" s="80"/>
      <c r="G648" s="80"/>
      <c r="H648" s="80"/>
      <c r="I648" s="80"/>
      <c r="J648" s="178">
        <f t="shared" si="101"/>
        <v>0</v>
      </c>
      <c r="K648" s="78"/>
      <c r="L648" s="78"/>
      <c r="M648" s="76">
        <f t="shared" si="102"/>
        <v>0</v>
      </c>
      <c r="N648" s="87">
        <f t="shared" si="103"/>
        <v>0</v>
      </c>
      <c r="O648" s="166">
        <f t="shared" si="104"/>
        <v>0</v>
      </c>
      <c r="P648" s="77">
        <f t="shared" si="100"/>
        <v>0</v>
      </c>
      <c r="Q648" s="77">
        <f t="shared" si="105"/>
        <v>0</v>
      </c>
      <c r="R648" s="77">
        <f t="shared" si="106"/>
        <v>0</v>
      </c>
      <c r="S648" s="77">
        <f t="shared" si="107"/>
        <v>0</v>
      </c>
      <c r="T648" s="75" t="str">
        <f t="shared" si="108"/>
        <v>NÃO</v>
      </c>
      <c r="V648" s="73">
        <f t="shared" si="109"/>
        <v>0</v>
      </c>
      <c r="AA648" s="84" t="s">
        <v>3475</v>
      </c>
      <c r="AB648" s="84" t="s">
        <v>2569</v>
      </c>
      <c r="AC648" s="84">
        <v>2110039</v>
      </c>
    </row>
    <row r="649" spans="1:29">
      <c r="A649" s="83" t="str">
        <f>ID_CONTROLES!$B$2</f>
        <v>RS</v>
      </c>
      <c r="B649" s="168" t="str">
        <f>ID_CONTROLES!$C$2</f>
        <v>2°</v>
      </c>
      <c r="C649" s="172">
        <f>HLOOKUP(A649,Municipios!1295:1296,2,FALSE)</f>
        <v>0</v>
      </c>
      <c r="D649" s="170"/>
      <c r="E649" s="80"/>
      <c r="F649" s="80"/>
      <c r="G649" s="80"/>
      <c r="H649" s="80"/>
      <c r="I649" s="80"/>
      <c r="J649" s="178">
        <f t="shared" si="101"/>
        <v>0</v>
      </c>
      <c r="K649" s="78"/>
      <c r="L649" s="78"/>
      <c r="M649" s="76">
        <f t="shared" si="102"/>
        <v>0</v>
      </c>
      <c r="N649" s="87">
        <f t="shared" si="103"/>
        <v>0</v>
      </c>
      <c r="O649" s="166">
        <f t="shared" si="104"/>
        <v>0</v>
      </c>
      <c r="P649" s="77">
        <f t="shared" si="100"/>
        <v>0</v>
      </c>
      <c r="Q649" s="77">
        <f t="shared" si="105"/>
        <v>0</v>
      </c>
      <c r="R649" s="77">
        <f t="shared" si="106"/>
        <v>0</v>
      </c>
      <c r="S649" s="77">
        <f t="shared" si="107"/>
        <v>0</v>
      </c>
      <c r="T649" s="75" t="str">
        <f t="shared" si="108"/>
        <v>NÃO</v>
      </c>
      <c r="V649" s="73">
        <f t="shared" si="109"/>
        <v>0</v>
      </c>
      <c r="AA649" s="84" t="s">
        <v>3475</v>
      </c>
      <c r="AB649" s="84" t="s">
        <v>2593</v>
      </c>
      <c r="AC649" s="84">
        <v>2110203</v>
      </c>
    </row>
    <row r="650" spans="1:29">
      <c r="A650" s="83" t="str">
        <f>ID_CONTROLES!$B$2</f>
        <v>RS</v>
      </c>
      <c r="B650" s="168" t="str">
        <f>ID_CONTROLES!$C$2</f>
        <v>2°</v>
      </c>
      <c r="C650" s="172">
        <f>HLOOKUP(A650,Municipios!1297:1298,2,FALSE)</f>
        <v>0</v>
      </c>
      <c r="D650" s="170"/>
      <c r="E650" s="80"/>
      <c r="F650" s="80"/>
      <c r="G650" s="80"/>
      <c r="H650" s="80"/>
      <c r="I650" s="80"/>
      <c r="J650" s="178">
        <f t="shared" si="101"/>
        <v>0</v>
      </c>
      <c r="K650" s="78"/>
      <c r="L650" s="78"/>
      <c r="M650" s="76">
        <f t="shared" si="102"/>
        <v>0</v>
      </c>
      <c r="N650" s="87">
        <f t="shared" si="103"/>
        <v>0</v>
      </c>
      <c r="O650" s="166">
        <f t="shared" si="104"/>
        <v>0</v>
      </c>
      <c r="P650" s="77">
        <f t="shared" si="100"/>
        <v>0</v>
      </c>
      <c r="Q650" s="77">
        <f t="shared" si="105"/>
        <v>0</v>
      </c>
      <c r="R650" s="77">
        <f t="shared" si="106"/>
        <v>0</v>
      </c>
      <c r="S650" s="77">
        <f t="shared" si="107"/>
        <v>0</v>
      </c>
      <c r="T650" s="75" t="str">
        <f t="shared" si="108"/>
        <v>NÃO</v>
      </c>
      <c r="V650" s="73">
        <f t="shared" si="109"/>
        <v>0</v>
      </c>
      <c r="AA650" s="84" t="s">
        <v>3475</v>
      </c>
      <c r="AB650" s="84" t="s">
        <v>2616</v>
      </c>
      <c r="AC650" s="84">
        <v>2110278</v>
      </c>
    </row>
    <row r="651" spans="1:29">
      <c r="A651" s="83" t="str">
        <f>ID_CONTROLES!$B$2</f>
        <v>RS</v>
      </c>
      <c r="B651" s="168" t="str">
        <f>ID_CONTROLES!$C$2</f>
        <v>2°</v>
      </c>
      <c r="C651" s="172">
        <f>HLOOKUP(A651,Municipios!1299:1300,2,FALSE)</f>
        <v>0</v>
      </c>
      <c r="D651" s="170"/>
      <c r="E651" s="80"/>
      <c r="F651" s="80"/>
      <c r="G651" s="80"/>
      <c r="H651" s="80"/>
      <c r="I651" s="80"/>
      <c r="J651" s="178">
        <f t="shared" si="101"/>
        <v>0</v>
      </c>
      <c r="K651" s="78"/>
      <c r="L651" s="78"/>
      <c r="M651" s="76">
        <f t="shared" si="102"/>
        <v>0</v>
      </c>
      <c r="N651" s="87">
        <f t="shared" si="103"/>
        <v>0</v>
      </c>
      <c r="O651" s="166">
        <f t="shared" si="104"/>
        <v>0</v>
      </c>
      <c r="P651" s="77">
        <f t="shared" si="100"/>
        <v>0</v>
      </c>
      <c r="Q651" s="77">
        <f t="shared" si="105"/>
        <v>0</v>
      </c>
      <c r="R651" s="77">
        <f t="shared" si="106"/>
        <v>0</v>
      </c>
      <c r="S651" s="77">
        <f t="shared" si="107"/>
        <v>0</v>
      </c>
      <c r="T651" s="75" t="str">
        <f t="shared" si="108"/>
        <v>NÃO</v>
      </c>
      <c r="V651" s="73">
        <f t="shared" si="109"/>
        <v>0</v>
      </c>
      <c r="AA651" s="84" t="s">
        <v>3475</v>
      </c>
      <c r="AB651" s="84" t="s">
        <v>2638</v>
      </c>
      <c r="AC651" s="84">
        <v>2110401</v>
      </c>
    </row>
    <row r="652" spans="1:29">
      <c r="A652" s="83" t="str">
        <f>ID_CONTROLES!$B$2</f>
        <v>RS</v>
      </c>
      <c r="B652" s="168" t="str">
        <f>ID_CONTROLES!$C$2</f>
        <v>2°</v>
      </c>
      <c r="C652" s="172">
        <f>HLOOKUP(A652,Municipios!1301:1302,2,FALSE)</f>
        <v>0</v>
      </c>
      <c r="D652" s="170"/>
      <c r="E652" s="80"/>
      <c r="F652" s="80"/>
      <c r="G652" s="80"/>
      <c r="H652" s="80"/>
      <c r="I652" s="80"/>
      <c r="J652" s="178">
        <f t="shared" si="101"/>
        <v>0</v>
      </c>
      <c r="K652" s="78"/>
      <c r="L652" s="78"/>
      <c r="M652" s="76">
        <f t="shared" si="102"/>
        <v>0</v>
      </c>
      <c r="N652" s="87">
        <f t="shared" si="103"/>
        <v>0</v>
      </c>
      <c r="O652" s="166">
        <f t="shared" si="104"/>
        <v>0</v>
      </c>
      <c r="P652" s="77">
        <f t="shared" si="100"/>
        <v>0</v>
      </c>
      <c r="Q652" s="77">
        <f t="shared" si="105"/>
        <v>0</v>
      </c>
      <c r="R652" s="77">
        <f t="shared" si="106"/>
        <v>0</v>
      </c>
      <c r="S652" s="77">
        <f t="shared" si="107"/>
        <v>0</v>
      </c>
      <c r="T652" s="75" t="str">
        <f t="shared" si="108"/>
        <v>NÃO</v>
      </c>
      <c r="V652" s="73">
        <f t="shared" si="109"/>
        <v>0</v>
      </c>
      <c r="AA652" s="84" t="s">
        <v>3475</v>
      </c>
      <c r="AB652" s="84" t="s">
        <v>2661</v>
      </c>
      <c r="AC652" s="84">
        <v>2110609</v>
      </c>
    </row>
    <row r="653" spans="1:29">
      <c r="A653" s="83" t="str">
        <f>ID_CONTROLES!$B$2</f>
        <v>RS</v>
      </c>
      <c r="B653" s="168" t="str">
        <f>ID_CONTROLES!$C$2</f>
        <v>2°</v>
      </c>
      <c r="C653" s="172">
        <f>HLOOKUP(A653,Municipios!1303:1304,2,FALSE)</f>
        <v>0</v>
      </c>
      <c r="D653" s="170"/>
      <c r="E653" s="80"/>
      <c r="F653" s="80"/>
      <c r="G653" s="80"/>
      <c r="H653" s="80"/>
      <c r="I653" s="80"/>
      <c r="J653" s="178">
        <f t="shared" si="101"/>
        <v>0</v>
      </c>
      <c r="K653" s="78"/>
      <c r="L653" s="78"/>
      <c r="M653" s="76">
        <f t="shared" si="102"/>
        <v>0</v>
      </c>
      <c r="N653" s="87">
        <f t="shared" si="103"/>
        <v>0</v>
      </c>
      <c r="O653" s="166">
        <f t="shared" si="104"/>
        <v>0</v>
      </c>
      <c r="P653" s="77">
        <f t="shared" si="100"/>
        <v>0</v>
      </c>
      <c r="Q653" s="77">
        <f t="shared" si="105"/>
        <v>0</v>
      </c>
      <c r="R653" s="77">
        <f t="shared" si="106"/>
        <v>0</v>
      </c>
      <c r="S653" s="77">
        <f t="shared" si="107"/>
        <v>0</v>
      </c>
      <c r="T653" s="75" t="str">
        <f t="shared" si="108"/>
        <v>NÃO</v>
      </c>
      <c r="V653" s="73">
        <f t="shared" si="109"/>
        <v>0</v>
      </c>
      <c r="AA653" s="84" t="s">
        <v>3475</v>
      </c>
      <c r="AB653" s="84" t="s">
        <v>2685</v>
      </c>
      <c r="AC653" s="84">
        <v>2110708</v>
      </c>
    </row>
    <row r="654" spans="1:29">
      <c r="A654" s="83" t="str">
        <f>ID_CONTROLES!$B$2</f>
        <v>RS</v>
      </c>
      <c r="B654" s="168" t="str">
        <f>ID_CONTROLES!$C$2</f>
        <v>2°</v>
      </c>
      <c r="C654" s="172">
        <f>HLOOKUP(A654,Municipios!1305:1306,2,FALSE)</f>
        <v>0</v>
      </c>
      <c r="D654" s="170"/>
      <c r="E654" s="80"/>
      <c r="F654" s="80"/>
      <c r="G654" s="80"/>
      <c r="H654" s="80"/>
      <c r="I654" s="80"/>
      <c r="J654" s="178">
        <f t="shared" si="101"/>
        <v>0</v>
      </c>
      <c r="K654" s="78"/>
      <c r="L654" s="78"/>
      <c r="M654" s="76">
        <f t="shared" si="102"/>
        <v>0</v>
      </c>
      <c r="N654" s="87">
        <f t="shared" si="103"/>
        <v>0</v>
      </c>
      <c r="O654" s="166">
        <f t="shared" si="104"/>
        <v>0</v>
      </c>
      <c r="P654" s="77">
        <f t="shared" si="100"/>
        <v>0</v>
      </c>
      <c r="Q654" s="77">
        <f t="shared" si="105"/>
        <v>0</v>
      </c>
      <c r="R654" s="77">
        <f t="shared" si="106"/>
        <v>0</v>
      </c>
      <c r="S654" s="77">
        <f t="shared" si="107"/>
        <v>0</v>
      </c>
      <c r="T654" s="75" t="str">
        <f t="shared" si="108"/>
        <v>NÃO</v>
      </c>
      <c r="V654" s="73">
        <f t="shared" si="109"/>
        <v>0</v>
      </c>
      <c r="AA654" s="84" t="s">
        <v>3475</v>
      </c>
      <c r="AB654" s="84" t="s">
        <v>2706</v>
      </c>
      <c r="AC654" s="84">
        <v>2110856</v>
      </c>
    </row>
    <row r="655" spans="1:29">
      <c r="A655" s="83" t="str">
        <f>ID_CONTROLES!$B$2</f>
        <v>RS</v>
      </c>
      <c r="B655" s="168" t="str">
        <f>ID_CONTROLES!$C$2</f>
        <v>2°</v>
      </c>
      <c r="C655" s="172">
        <f>HLOOKUP(A655,Municipios!1307:1308,2,FALSE)</f>
        <v>0</v>
      </c>
      <c r="D655" s="170"/>
      <c r="E655" s="80"/>
      <c r="F655" s="80"/>
      <c r="G655" s="80"/>
      <c r="H655" s="80"/>
      <c r="I655" s="80"/>
      <c r="J655" s="178">
        <f t="shared" si="101"/>
        <v>0</v>
      </c>
      <c r="K655" s="78"/>
      <c r="L655" s="78"/>
      <c r="M655" s="76">
        <f t="shared" si="102"/>
        <v>0</v>
      </c>
      <c r="N655" s="87">
        <f t="shared" si="103"/>
        <v>0</v>
      </c>
      <c r="O655" s="166">
        <f t="shared" si="104"/>
        <v>0</v>
      </c>
      <c r="P655" s="77">
        <f t="shared" si="100"/>
        <v>0</v>
      </c>
      <c r="Q655" s="77">
        <f t="shared" si="105"/>
        <v>0</v>
      </c>
      <c r="R655" s="77">
        <f t="shared" si="106"/>
        <v>0</v>
      </c>
      <c r="S655" s="77">
        <f t="shared" si="107"/>
        <v>0</v>
      </c>
      <c r="T655" s="75" t="str">
        <f t="shared" si="108"/>
        <v>NÃO</v>
      </c>
      <c r="V655" s="73">
        <f t="shared" si="109"/>
        <v>0</v>
      </c>
      <c r="AA655" s="84" t="s">
        <v>3475</v>
      </c>
      <c r="AB655" s="84" t="s">
        <v>2727</v>
      </c>
      <c r="AC655" s="84">
        <v>2111003</v>
      </c>
    </row>
    <row r="656" spans="1:29">
      <c r="A656" s="83" t="str">
        <f>ID_CONTROLES!$B$2</f>
        <v>RS</v>
      </c>
      <c r="B656" s="168" t="str">
        <f>ID_CONTROLES!$C$2</f>
        <v>2°</v>
      </c>
      <c r="C656" s="172">
        <f>HLOOKUP(A656,Municipios!1309:1310,2,FALSE)</f>
        <v>0</v>
      </c>
      <c r="D656" s="170"/>
      <c r="E656" s="80"/>
      <c r="F656" s="80"/>
      <c r="G656" s="80"/>
      <c r="H656" s="80"/>
      <c r="I656" s="80"/>
      <c r="J656" s="178">
        <f t="shared" si="101"/>
        <v>0</v>
      </c>
      <c r="K656" s="78"/>
      <c r="L656" s="78"/>
      <c r="M656" s="76">
        <f t="shared" si="102"/>
        <v>0</v>
      </c>
      <c r="N656" s="87">
        <f t="shared" si="103"/>
        <v>0</v>
      </c>
      <c r="O656" s="166">
        <f t="shared" si="104"/>
        <v>0</v>
      </c>
      <c r="P656" s="77">
        <f t="shared" si="100"/>
        <v>0</v>
      </c>
      <c r="Q656" s="77">
        <f t="shared" si="105"/>
        <v>0</v>
      </c>
      <c r="R656" s="77">
        <f t="shared" si="106"/>
        <v>0</v>
      </c>
      <c r="S656" s="77">
        <f t="shared" si="107"/>
        <v>0</v>
      </c>
      <c r="T656" s="75" t="str">
        <f t="shared" si="108"/>
        <v>NÃO</v>
      </c>
      <c r="V656" s="73">
        <f t="shared" si="109"/>
        <v>0</v>
      </c>
      <c r="AA656" s="84" t="s">
        <v>3475</v>
      </c>
      <c r="AB656" s="84" t="s">
        <v>2750</v>
      </c>
      <c r="AC656" s="84">
        <v>2111052</v>
      </c>
    </row>
    <row r="657" spans="1:29">
      <c r="A657" s="83" t="str">
        <f>ID_CONTROLES!$B$2</f>
        <v>RS</v>
      </c>
      <c r="B657" s="168" t="str">
        <f>ID_CONTROLES!$C$2</f>
        <v>2°</v>
      </c>
      <c r="C657" s="172">
        <f>HLOOKUP(A657,Municipios!1311:1312,2,FALSE)</f>
        <v>0</v>
      </c>
      <c r="D657" s="170"/>
      <c r="E657" s="80"/>
      <c r="F657" s="80"/>
      <c r="G657" s="80"/>
      <c r="H657" s="80"/>
      <c r="I657" s="80"/>
      <c r="J657" s="178">
        <f t="shared" si="101"/>
        <v>0</v>
      </c>
      <c r="K657" s="78"/>
      <c r="L657" s="78"/>
      <c r="M657" s="76">
        <f t="shared" si="102"/>
        <v>0</v>
      </c>
      <c r="N657" s="87">
        <f t="shared" si="103"/>
        <v>0</v>
      </c>
      <c r="O657" s="166">
        <f t="shared" si="104"/>
        <v>0</v>
      </c>
      <c r="P657" s="77">
        <f t="shared" si="100"/>
        <v>0</v>
      </c>
      <c r="Q657" s="77">
        <f t="shared" si="105"/>
        <v>0</v>
      </c>
      <c r="R657" s="77">
        <f t="shared" si="106"/>
        <v>0</v>
      </c>
      <c r="S657" s="77">
        <f t="shared" si="107"/>
        <v>0</v>
      </c>
      <c r="T657" s="75" t="str">
        <f t="shared" si="108"/>
        <v>NÃO</v>
      </c>
      <c r="V657" s="73">
        <f t="shared" si="109"/>
        <v>0</v>
      </c>
      <c r="AA657" s="84" t="s">
        <v>3475</v>
      </c>
      <c r="AB657" s="84" t="s">
        <v>2774</v>
      </c>
      <c r="AC657" s="84">
        <v>2111102</v>
      </c>
    </row>
    <row r="658" spans="1:29">
      <c r="A658" s="83" t="str">
        <f>ID_CONTROLES!$B$2</f>
        <v>RS</v>
      </c>
      <c r="B658" s="168" t="str">
        <f>ID_CONTROLES!$C$2</f>
        <v>2°</v>
      </c>
      <c r="C658" s="172">
        <f>HLOOKUP(A658,Municipios!1313:1314,2,FALSE)</f>
        <v>0</v>
      </c>
      <c r="D658" s="170"/>
      <c r="E658" s="80"/>
      <c r="F658" s="80"/>
      <c r="G658" s="80"/>
      <c r="H658" s="80"/>
      <c r="I658" s="80"/>
      <c r="J658" s="178">
        <f t="shared" si="101"/>
        <v>0</v>
      </c>
      <c r="K658" s="78"/>
      <c r="L658" s="78"/>
      <c r="M658" s="76">
        <f t="shared" si="102"/>
        <v>0</v>
      </c>
      <c r="N658" s="87">
        <f t="shared" si="103"/>
        <v>0</v>
      </c>
      <c r="O658" s="166">
        <f t="shared" si="104"/>
        <v>0</v>
      </c>
      <c r="P658" s="77">
        <f t="shared" si="100"/>
        <v>0</v>
      </c>
      <c r="Q658" s="77">
        <f t="shared" si="105"/>
        <v>0</v>
      </c>
      <c r="R658" s="77">
        <f t="shared" si="106"/>
        <v>0</v>
      </c>
      <c r="S658" s="77">
        <f t="shared" si="107"/>
        <v>0</v>
      </c>
      <c r="T658" s="75" t="str">
        <f t="shared" si="108"/>
        <v>NÃO</v>
      </c>
      <c r="V658" s="73">
        <f t="shared" si="109"/>
        <v>0</v>
      </c>
      <c r="AA658" s="84" t="s">
        <v>3475</v>
      </c>
      <c r="AB658" s="84" t="s">
        <v>2795</v>
      </c>
      <c r="AC658" s="84">
        <v>2111250</v>
      </c>
    </row>
    <row r="659" spans="1:29">
      <c r="A659" s="83" t="str">
        <f>ID_CONTROLES!$B$2</f>
        <v>RS</v>
      </c>
      <c r="B659" s="168" t="str">
        <f>ID_CONTROLES!$C$2</f>
        <v>2°</v>
      </c>
      <c r="C659" s="172">
        <f>HLOOKUP(A659,Municipios!1315:1316,2,FALSE)</f>
        <v>0</v>
      </c>
      <c r="D659" s="170"/>
      <c r="E659" s="80"/>
      <c r="F659" s="80"/>
      <c r="G659" s="80"/>
      <c r="H659" s="80"/>
      <c r="I659" s="80"/>
      <c r="J659" s="178">
        <f t="shared" si="101"/>
        <v>0</v>
      </c>
      <c r="K659" s="78"/>
      <c r="L659" s="78"/>
      <c r="M659" s="76">
        <f t="shared" si="102"/>
        <v>0</v>
      </c>
      <c r="N659" s="87">
        <f t="shared" si="103"/>
        <v>0</v>
      </c>
      <c r="O659" s="166">
        <f t="shared" si="104"/>
        <v>0</v>
      </c>
      <c r="P659" s="77">
        <f t="shared" si="100"/>
        <v>0</v>
      </c>
      <c r="Q659" s="77">
        <f t="shared" si="105"/>
        <v>0</v>
      </c>
      <c r="R659" s="77">
        <f t="shared" si="106"/>
        <v>0</v>
      </c>
      <c r="S659" s="77">
        <f t="shared" si="107"/>
        <v>0</v>
      </c>
      <c r="T659" s="75" t="str">
        <f t="shared" si="108"/>
        <v>NÃO</v>
      </c>
      <c r="V659" s="73">
        <f t="shared" si="109"/>
        <v>0</v>
      </c>
      <c r="AA659" s="84" t="s">
        <v>3475</v>
      </c>
      <c r="AB659" s="84" t="s">
        <v>2816</v>
      </c>
      <c r="AC659" s="84">
        <v>2111409</v>
      </c>
    </row>
    <row r="660" spans="1:29">
      <c r="A660" s="83" t="str">
        <f>ID_CONTROLES!$B$2</f>
        <v>RS</v>
      </c>
      <c r="B660" s="168" t="str">
        <f>ID_CONTROLES!$C$2</f>
        <v>2°</v>
      </c>
      <c r="C660" s="172">
        <f>HLOOKUP(A660,Municipios!1317:1318,2,FALSE)</f>
        <v>0</v>
      </c>
      <c r="D660" s="170"/>
      <c r="E660" s="80"/>
      <c r="F660" s="80"/>
      <c r="G660" s="80"/>
      <c r="H660" s="80"/>
      <c r="I660" s="80"/>
      <c r="J660" s="178">
        <f t="shared" si="101"/>
        <v>0</v>
      </c>
      <c r="K660" s="78"/>
      <c r="L660" s="78"/>
      <c r="M660" s="76">
        <f t="shared" si="102"/>
        <v>0</v>
      </c>
      <c r="N660" s="87">
        <f t="shared" si="103"/>
        <v>0</v>
      </c>
      <c r="O660" s="166">
        <f t="shared" si="104"/>
        <v>0</v>
      </c>
      <c r="P660" s="77">
        <f t="shared" si="100"/>
        <v>0</v>
      </c>
      <c r="Q660" s="77">
        <f t="shared" si="105"/>
        <v>0</v>
      </c>
      <c r="R660" s="77">
        <f t="shared" si="106"/>
        <v>0</v>
      </c>
      <c r="S660" s="77">
        <f t="shared" si="107"/>
        <v>0</v>
      </c>
      <c r="T660" s="75" t="str">
        <f t="shared" si="108"/>
        <v>NÃO</v>
      </c>
      <c r="V660" s="73">
        <f t="shared" si="109"/>
        <v>0</v>
      </c>
      <c r="AA660" s="84" t="s">
        <v>3475</v>
      </c>
      <c r="AB660" s="84" t="s">
        <v>2835</v>
      </c>
      <c r="AC660" s="84">
        <v>2111532</v>
      </c>
    </row>
    <row r="661" spans="1:29">
      <c r="A661" s="83" t="str">
        <f>ID_CONTROLES!$B$2</f>
        <v>RS</v>
      </c>
      <c r="B661" s="168" t="str">
        <f>ID_CONTROLES!$C$2</f>
        <v>2°</v>
      </c>
      <c r="C661" s="172">
        <f>HLOOKUP(A661,Municipios!1319:1320,2,FALSE)</f>
        <v>0</v>
      </c>
      <c r="D661" s="170"/>
      <c r="E661" s="80"/>
      <c r="F661" s="80"/>
      <c r="G661" s="80"/>
      <c r="H661" s="80"/>
      <c r="I661" s="80"/>
      <c r="J661" s="178">
        <f t="shared" si="101"/>
        <v>0</v>
      </c>
      <c r="K661" s="78"/>
      <c r="L661" s="78"/>
      <c r="M661" s="76">
        <f t="shared" si="102"/>
        <v>0</v>
      </c>
      <c r="N661" s="87">
        <f t="shared" si="103"/>
        <v>0</v>
      </c>
      <c r="O661" s="166">
        <f t="shared" si="104"/>
        <v>0</v>
      </c>
      <c r="P661" s="77">
        <f t="shared" si="100"/>
        <v>0</v>
      </c>
      <c r="Q661" s="77">
        <f t="shared" si="105"/>
        <v>0</v>
      </c>
      <c r="R661" s="77">
        <f t="shared" si="106"/>
        <v>0</v>
      </c>
      <c r="S661" s="77">
        <f t="shared" si="107"/>
        <v>0</v>
      </c>
      <c r="T661" s="75" t="str">
        <f t="shared" si="108"/>
        <v>NÃO</v>
      </c>
      <c r="V661" s="73">
        <f t="shared" si="109"/>
        <v>0</v>
      </c>
      <c r="AA661" s="84" t="s">
        <v>3475</v>
      </c>
      <c r="AB661" s="84" t="s">
        <v>2855</v>
      </c>
      <c r="AC661" s="84">
        <v>2111607</v>
      </c>
    </row>
    <row r="662" spans="1:29">
      <c r="A662" s="83" t="str">
        <f>ID_CONTROLES!$B$2</f>
        <v>RS</v>
      </c>
      <c r="B662" s="168" t="str">
        <f>ID_CONTROLES!$C$2</f>
        <v>2°</v>
      </c>
      <c r="C662" s="172">
        <f>HLOOKUP(A662,Municipios!1321:1322,2,FALSE)</f>
        <v>0</v>
      </c>
      <c r="D662" s="170"/>
      <c r="E662" s="80"/>
      <c r="F662" s="80"/>
      <c r="G662" s="80"/>
      <c r="H662" s="80"/>
      <c r="I662" s="80"/>
      <c r="J662" s="178">
        <f t="shared" si="101"/>
        <v>0</v>
      </c>
      <c r="K662" s="78"/>
      <c r="L662" s="78"/>
      <c r="M662" s="76">
        <f t="shared" si="102"/>
        <v>0</v>
      </c>
      <c r="N662" s="87">
        <f t="shared" si="103"/>
        <v>0</v>
      </c>
      <c r="O662" s="166">
        <f t="shared" si="104"/>
        <v>0</v>
      </c>
      <c r="P662" s="77">
        <f t="shared" si="100"/>
        <v>0</v>
      </c>
      <c r="Q662" s="77">
        <f t="shared" si="105"/>
        <v>0</v>
      </c>
      <c r="R662" s="77">
        <f t="shared" si="106"/>
        <v>0</v>
      </c>
      <c r="S662" s="77">
        <f t="shared" si="107"/>
        <v>0</v>
      </c>
      <c r="T662" s="75" t="str">
        <f t="shared" si="108"/>
        <v>NÃO</v>
      </c>
      <c r="V662" s="73">
        <f t="shared" si="109"/>
        <v>0</v>
      </c>
      <c r="AA662" s="84" t="s">
        <v>3475</v>
      </c>
      <c r="AB662" s="84" t="s">
        <v>2875</v>
      </c>
      <c r="AC662" s="84">
        <v>2111672</v>
      </c>
    </row>
    <row r="663" spans="1:29">
      <c r="A663" s="83" t="str">
        <f>ID_CONTROLES!$B$2</f>
        <v>RS</v>
      </c>
      <c r="B663" s="168" t="str">
        <f>ID_CONTROLES!$C$2</f>
        <v>2°</v>
      </c>
      <c r="C663" s="172">
        <f>HLOOKUP(A663,Municipios!1323:1324,2,FALSE)</f>
        <v>0</v>
      </c>
      <c r="D663" s="170"/>
      <c r="E663" s="80"/>
      <c r="F663" s="80"/>
      <c r="G663" s="80"/>
      <c r="H663" s="80"/>
      <c r="I663" s="80"/>
      <c r="J663" s="178">
        <f t="shared" si="101"/>
        <v>0</v>
      </c>
      <c r="K663" s="78"/>
      <c r="L663" s="78"/>
      <c r="M663" s="76">
        <f t="shared" si="102"/>
        <v>0</v>
      </c>
      <c r="N663" s="87">
        <f t="shared" si="103"/>
        <v>0</v>
      </c>
      <c r="O663" s="166">
        <f t="shared" si="104"/>
        <v>0</v>
      </c>
      <c r="P663" s="77">
        <f t="shared" si="100"/>
        <v>0</v>
      </c>
      <c r="Q663" s="77">
        <f t="shared" si="105"/>
        <v>0</v>
      </c>
      <c r="R663" s="77">
        <f t="shared" si="106"/>
        <v>0</v>
      </c>
      <c r="S663" s="77">
        <f t="shared" si="107"/>
        <v>0</v>
      </c>
      <c r="T663" s="75" t="str">
        <f t="shared" si="108"/>
        <v>NÃO</v>
      </c>
      <c r="V663" s="73">
        <f t="shared" si="109"/>
        <v>0</v>
      </c>
      <c r="AA663" s="84" t="s">
        <v>3475</v>
      </c>
      <c r="AB663" s="84" t="s">
        <v>2894</v>
      </c>
      <c r="AC663" s="84">
        <v>2111722</v>
      </c>
    </row>
    <row r="664" spans="1:29">
      <c r="A664" s="83" t="str">
        <f>ID_CONTROLES!$B$2</f>
        <v>RS</v>
      </c>
      <c r="B664" s="168" t="str">
        <f>ID_CONTROLES!$C$2</f>
        <v>2°</v>
      </c>
      <c r="C664" s="172">
        <f>HLOOKUP(A664,Municipios!1325:1326,2,FALSE)</f>
        <v>0</v>
      </c>
      <c r="D664" s="170"/>
      <c r="E664" s="80"/>
      <c r="F664" s="80"/>
      <c r="G664" s="80"/>
      <c r="H664" s="80"/>
      <c r="I664" s="80"/>
      <c r="J664" s="178">
        <f t="shared" si="101"/>
        <v>0</v>
      </c>
      <c r="K664" s="78"/>
      <c r="L664" s="78"/>
      <c r="M664" s="76">
        <f t="shared" si="102"/>
        <v>0</v>
      </c>
      <c r="N664" s="87">
        <f t="shared" si="103"/>
        <v>0</v>
      </c>
      <c r="O664" s="166">
        <f t="shared" si="104"/>
        <v>0</v>
      </c>
      <c r="P664" s="77">
        <f t="shared" si="100"/>
        <v>0</v>
      </c>
      <c r="Q664" s="77">
        <f t="shared" si="105"/>
        <v>0</v>
      </c>
      <c r="R664" s="77">
        <f t="shared" si="106"/>
        <v>0</v>
      </c>
      <c r="S664" s="77">
        <f t="shared" si="107"/>
        <v>0</v>
      </c>
      <c r="T664" s="75" t="str">
        <f t="shared" si="108"/>
        <v>NÃO</v>
      </c>
      <c r="V664" s="73">
        <f t="shared" si="109"/>
        <v>0</v>
      </c>
      <c r="AA664" s="84" t="s">
        <v>3475</v>
      </c>
      <c r="AB664" s="84" t="s">
        <v>2912</v>
      </c>
      <c r="AC664" s="84">
        <v>2111763</v>
      </c>
    </row>
    <row r="665" spans="1:29">
      <c r="A665" s="83" t="str">
        <f>ID_CONTROLES!$B$2</f>
        <v>RS</v>
      </c>
      <c r="B665" s="168" t="str">
        <f>ID_CONTROLES!$C$2</f>
        <v>2°</v>
      </c>
      <c r="C665" s="172">
        <f>HLOOKUP(A665,Municipios!1327:1328,2,FALSE)</f>
        <v>0</v>
      </c>
      <c r="D665" s="170"/>
      <c r="E665" s="80"/>
      <c r="F665" s="80"/>
      <c r="G665" s="80"/>
      <c r="H665" s="80"/>
      <c r="I665" s="80"/>
      <c r="J665" s="178">
        <f t="shared" si="101"/>
        <v>0</v>
      </c>
      <c r="K665" s="78"/>
      <c r="L665" s="78"/>
      <c r="M665" s="76">
        <f t="shared" si="102"/>
        <v>0</v>
      </c>
      <c r="N665" s="87">
        <f t="shared" si="103"/>
        <v>0</v>
      </c>
      <c r="O665" s="166">
        <f t="shared" si="104"/>
        <v>0</v>
      </c>
      <c r="P665" s="77">
        <f t="shared" si="100"/>
        <v>0</v>
      </c>
      <c r="Q665" s="77">
        <f t="shared" si="105"/>
        <v>0</v>
      </c>
      <c r="R665" s="77">
        <f t="shared" si="106"/>
        <v>0</v>
      </c>
      <c r="S665" s="77">
        <f t="shared" si="107"/>
        <v>0</v>
      </c>
      <c r="T665" s="75" t="str">
        <f t="shared" si="108"/>
        <v>NÃO</v>
      </c>
      <c r="V665" s="73">
        <f t="shared" si="109"/>
        <v>0</v>
      </c>
      <c r="AA665" s="84" t="s">
        <v>3475</v>
      </c>
      <c r="AB665" s="84" t="s">
        <v>2391</v>
      </c>
      <c r="AC665" s="84">
        <v>2111805</v>
      </c>
    </row>
    <row r="666" spans="1:29">
      <c r="A666" s="83" t="str">
        <f>ID_CONTROLES!$B$2</f>
        <v>RS</v>
      </c>
      <c r="B666" s="168" t="str">
        <f>ID_CONTROLES!$C$2</f>
        <v>2°</v>
      </c>
      <c r="C666" s="172">
        <f>HLOOKUP(A666,Municipios!1329:1330,2,FALSE)</f>
        <v>0</v>
      </c>
      <c r="D666" s="170"/>
      <c r="E666" s="80"/>
      <c r="F666" s="80"/>
      <c r="G666" s="80"/>
      <c r="H666" s="80"/>
      <c r="I666" s="80"/>
      <c r="J666" s="178">
        <f t="shared" si="101"/>
        <v>0</v>
      </c>
      <c r="K666" s="78"/>
      <c r="L666" s="78"/>
      <c r="M666" s="76">
        <f t="shared" si="102"/>
        <v>0</v>
      </c>
      <c r="N666" s="87">
        <f t="shared" si="103"/>
        <v>0</v>
      </c>
      <c r="O666" s="166">
        <f t="shared" si="104"/>
        <v>0</v>
      </c>
      <c r="P666" s="77">
        <f t="shared" si="100"/>
        <v>0</v>
      </c>
      <c r="Q666" s="77">
        <f t="shared" si="105"/>
        <v>0</v>
      </c>
      <c r="R666" s="77">
        <f t="shared" si="106"/>
        <v>0</v>
      </c>
      <c r="S666" s="77">
        <f t="shared" si="107"/>
        <v>0</v>
      </c>
      <c r="T666" s="75" t="str">
        <f t="shared" si="108"/>
        <v>NÃO</v>
      </c>
      <c r="V666" s="73">
        <f t="shared" si="109"/>
        <v>0</v>
      </c>
      <c r="AA666" s="84" t="s">
        <v>3475</v>
      </c>
      <c r="AB666" s="84" t="s">
        <v>2951</v>
      </c>
      <c r="AC666" s="84">
        <v>2111953</v>
      </c>
    </row>
    <row r="667" spans="1:29">
      <c r="A667" s="83" t="str">
        <f>ID_CONTROLES!$B$2</f>
        <v>RS</v>
      </c>
      <c r="B667" s="168" t="str">
        <f>ID_CONTROLES!$C$2</f>
        <v>2°</v>
      </c>
      <c r="C667" s="172">
        <f>HLOOKUP(A667,Municipios!1331:1332,2,FALSE)</f>
        <v>0</v>
      </c>
      <c r="D667" s="170"/>
      <c r="E667" s="80"/>
      <c r="F667" s="80"/>
      <c r="G667" s="80"/>
      <c r="H667" s="80"/>
      <c r="I667" s="80"/>
      <c r="J667" s="178">
        <f t="shared" si="101"/>
        <v>0</v>
      </c>
      <c r="K667" s="78"/>
      <c r="L667" s="78"/>
      <c r="M667" s="76">
        <f t="shared" si="102"/>
        <v>0</v>
      </c>
      <c r="N667" s="87">
        <f t="shared" si="103"/>
        <v>0</v>
      </c>
      <c r="O667" s="166">
        <f t="shared" si="104"/>
        <v>0</v>
      </c>
      <c r="P667" s="77">
        <f t="shared" si="100"/>
        <v>0</v>
      </c>
      <c r="Q667" s="77">
        <f t="shared" si="105"/>
        <v>0</v>
      </c>
      <c r="R667" s="77">
        <f t="shared" si="106"/>
        <v>0</v>
      </c>
      <c r="S667" s="77">
        <f t="shared" si="107"/>
        <v>0</v>
      </c>
      <c r="T667" s="75" t="str">
        <f t="shared" si="108"/>
        <v>NÃO</v>
      </c>
      <c r="V667" s="73">
        <f t="shared" si="109"/>
        <v>0</v>
      </c>
      <c r="AA667" s="84" t="s">
        <v>3475</v>
      </c>
      <c r="AB667" s="84" t="s">
        <v>2970</v>
      </c>
      <c r="AC667" s="84">
        <v>2112100</v>
      </c>
    </row>
    <row r="668" spans="1:29">
      <c r="A668" s="83" t="str">
        <f>ID_CONTROLES!$B$2</f>
        <v>RS</v>
      </c>
      <c r="B668" s="168" t="str">
        <f>ID_CONTROLES!$C$2</f>
        <v>2°</v>
      </c>
      <c r="C668" s="172">
        <f>HLOOKUP(A668,Municipios!1333:1334,2,FALSE)</f>
        <v>0</v>
      </c>
      <c r="D668" s="170"/>
      <c r="E668" s="80"/>
      <c r="F668" s="80"/>
      <c r="G668" s="80"/>
      <c r="H668" s="80"/>
      <c r="I668" s="80"/>
      <c r="J668" s="178">
        <f t="shared" si="101"/>
        <v>0</v>
      </c>
      <c r="K668" s="78"/>
      <c r="L668" s="78"/>
      <c r="M668" s="76">
        <f t="shared" si="102"/>
        <v>0</v>
      </c>
      <c r="N668" s="87">
        <f t="shared" si="103"/>
        <v>0</v>
      </c>
      <c r="O668" s="166">
        <f t="shared" si="104"/>
        <v>0</v>
      </c>
      <c r="P668" s="77">
        <f t="shared" si="100"/>
        <v>0</v>
      </c>
      <c r="Q668" s="77">
        <f t="shared" si="105"/>
        <v>0</v>
      </c>
      <c r="R668" s="77">
        <f t="shared" si="106"/>
        <v>0</v>
      </c>
      <c r="S668" s="77">
        <f t="shared" si="107"/>
        <v>0</v>
      </c>
      <c r="T668" s="75" t="str">
        <f t="shared" si="108"/>
        <v>NÃO</v>
      </c>
      <c r="V668" s="73">
        <f t="shared" si="109"/>
        <v>0</v>
      </c>
      <c r="AA668" s="84" t="s">
        <v>3475</v>
      </c>
      <c r="AB668" s="84" t="s">
        <v>2990</v>
      </c>
      <c r="AC668" s="84">
        <v>2112233</v>
      </c>
    </row>
    <row r="669" spans="1:29">
      <c r="A669" s="83" t="str">
        <f>ID_CONTROLES!$B$2</f>
        <v>RS</v>
      </c>
      <c r="B669" s="168" t="str">
        <f>ID_CONTROLES!$C$2</f>
        <v>2°</v>
      </c>
      <c r="C669" s="172">
        <f>HLOOKUP(A669,Municipios!1335:1336,2,FALSE)</f>
        <v>0</v>
      </c>
      <c r="D669" s="170"/>
      <c r="E669" s="80"/>
      <c r="F669" s="80"/>
      <c r="G669" s="80"/>
      <c r="H669" s="80"/>
      <c r="I669" s="80"/>
      <c r="J669" s="178">
        <f t="shared" si="101"/>
        <v>0</v>
      </c>
      <c r="K669" s="78"/>
      <c r="L669" s="78"/>
      <c r="M669" s="76">
        <f t="shared" si="102"/>
        <v>0</v>
      </c>
      <c r="N669" s="87">
        <f t="shared" si="103"/>
        <v>0</v>
      </c>
      <c r="O669" s="166">
        <f t="shared" si="104"/>
        <v>0</v>
      </c>
      <c r="P669" s="77">
        <f t="shared" si="100"/>
        <v>0</v>
      </c>
      <c r="Q669" s="77">
        <f t="shared" si="105"/>
        <v>0</v>
      </c>
      <c r="R669" s="77">
        <f t="shared" si="106"/>
        <v>0</v>
      </c>
      <c r="S669" s="77">
        <f t="shared" si="107"/>
        <v>0</v>
      </c>
      <c r="T669" s="75" t="str">
        <f t="shared" si="108"/>
        <v>NÃO</v>
      </c>
      <c r="V669" s="73">
        <f t="shared" si="109"/>
        <v>0</v>
      </c>
      <c r="AA669" s="84" t="s">
        <v>3475</v>
      </c>
      <c r="AB669" s="84" t="s">
        <v>3008</v>
      </c>
      <c r="AC669" s="84">
        <v>2112308</v>
      </c>
    </row>
    <row r="670" spans="1:29">
      <c r="A670" s="83" t="str">
        <f>ID_CONTROLES!$B$2</f>
        <v>RS</v>
      </c>
      <c r="B670" s="168" t="str">
        <f>ID_CONTROLES!$C$2</f>
        <v>2°</v>
      </c>
      <c r="C670" s="172">
        <f>HLOOKUP(A670,Municipios!1337:1338,2,FALSE)</f>
        <v>0</v>
      </c>
      <c r="D670" s="170"/>
      <c r="E670" s="80"/>
      <c r="F670" s="80"/>
      <c r="G670" s="80"/>
      <c r="H670" s="80"/>
      <c r="I670" s="80"/>
      <c r="J670" s="178">
        <f t="shared" si="101"/>
        <v>0</v>
      </c>
      <c r="K670" s="78"/>
      <c r="L670" s="78"/>
      <c r="M670" s="76">
        <f t="shared" si="102"/>
        <v>0</v>
      </c>
      <c r="N670" s="87">
        <f t="shared" si="103"/>
        <v>0</v>
      </c>
      <c r="O670" s="166">
        <f t="shared" si="104"/>
        <v>0</v>
      </c>
      <c r="P670" s="77">
        <f t="shared" si="100"/>
        <v>0</v>
      </c>
      <c r="Q670" s="77">
        <f t="shared" si="105"/>
        <v>0</v>
      </c>
      <c r="R670" s="77">
        <f t="shared" si="106"/>
        <v>0</v>
      </c>
      <c r="S670" s="77">
        <f t="shared" si="107"/>
        <v>0</v>
      </c>
      <c r="T670" s="75" t="str">
        <f t="shared" si="108"/>
        <v>NÃO</v>
      </c>
      <c r="V670" s="73">
        <f t="shared" si="109"/>
        <v>0</v>
      </c>
      <c r="AA670" s="84" t="s">
        <v>3475</v>
      </c>
      <c r="AB670" s="84" t="s">
        <v>3028</v>
      </c>
      <c r="AC670" s="84">
        <v>2112456</v>
      </c>
    </row>
    <row r="671" spans="1:29">
      <c r="A671" s="83" t="str">
        <f>ID_CONTROLES!$B$2</f>
        <v>RS</v>
      </c>
      <c r="B671" s="168" t="str">
        <f>ID_CONTROLES!$C$2</f>
        <v>2°</v>
      </c>
      <c r="C671" s="172">
        <f>HLOOKUP(A671,Municipios!1339:1340,2,FALSE)</f>
        <v>0</v>
      </c>
      <c r="D671" s="170"/>
      <c r="E671" s="80"/>
      <c r="F671" s="80"/>
      <c r="G671" s="80"/>
      <c r="H671" s="80"/>
      <c r="I671" s="80"/>
      <c r="J671" s="178">
        <f t="shared" si="101"/>
        <v>0</v>
      </c>
      <c r="K671" s="78"/>
      <c r="L671" s="78"/>
      <c r="M671" s="76">
        <f t="shared" si="102"/>
        <v>0</v>
      </c>
      <c r="N671" s="87">
        <f t="shared" si="103"/>
        <v>0</v>
      </c>
      <c r="O671" s="166">
        <f t="shared" si="104"/>
        <v>0</v>
      </c>
      <c r="P671" s="77">
        <f t="shared" si="100"/>
        <v>0</v>
      </c>
      <c r="Q671" s="77">
        <f t="shared" si="105"/>
        <v>0</v>
      </c>
      <c r="R671" s="77">
        <f t="shared" si="106"/>
        <v>0</v>
      </c>
      <c r="S671" s="77">
        <f t="shared" si="107"/>
        <v>0</v>
      </c>
      <c r="T671" s="75" t="str">
        <f t="shared" si="108"/>
        <v>NÃO</v>
      </c>
      <c r="V671" s="73">
        <f t="shared" si="109"/>
        <v>0</v>
      </c>
      <c r="AA671" s="84" t="s">
        <v>3475</v>
      </c>
      <c r="AB671" s="84" t="s">
        <v>3048</v>
      </c>
      <c r="AC671" s="84">
        <v>2112605</v>
      </c>
    </row>
    <row r="672" spans="1:29">
      <c r="A672" s="83" t="str">
        <f>ID_CONTROLES!$B$2</f>
        <v>RS</v>
      </c>
      <c r="B672" s="168" t="str">
        <f>ID_CONTROLES!$C$2</f>
        <v>2°</v>
      </c>
      <c r="C672" s="172">
        <f>HLOOKUP(A672,Municipios!1341:1342,2,FALSE)</f>
        <v>0</v>
      </c>
      <c r="D672" s="170"/>
      <c r="E672" s="80"/>
      <c r="F672" s="80"/>
      <c r="G672" s="80"/>
      <c r="H672" s="80"/>
      <c r="I672" s="80"/>
      <c r="J672" s="178">
        <f t="shared" si="101"/>
        <v>0</v>
      </c>
      <c r="K672" s="78"/>
      <c r="L672" s="78"/>
      <c r="M672" s="76">
        <f t="shared" si="102"/>
        <v>0</v>
      </c>
      <c r="N672" s="87">
        <f t="shared" si="103"/>
        <v>0</v>
      </c>
      <c r="O672" s="166">
        <f t="shared" si="104"/>
        <v>0</v>
      </c>
      <c r="P672" s="77">
        <f t="shared" si="100"/>
        <v>0</v>
      </c>
      <c r="Q672" s="77">
        <f t="shared" si="105"/>
        <v>0</v>
      </c>
      <c r="R672" s="77">
        <f t="shared" si="106"/>
        <v>0</v>
      </c>
      <c r="S672" s="77">
        <f t="shared" si="107"/>
        <v>0</v>
      </c>
      <c r="T672" s="75" t="str">
        <f t="shared" si="108"/>
        <v>NÃO</v>
      </c>
      <c r="V672" s="73">
        <f t="shared" si="109"/>
        <v>0</v>
      </c>
      <c r="AA672" s="84" t="s">
        <v>3475</v>
      </c>
      <c r="AB672" s="84" t="s">
        <v>5131</v>
      </c>
      <c r="AC672" s="84">
        <v>2112803</v>
      </c>
    </row>
    <row r="673" spans="1:29">
      <c r="A673" s="83" t="str">
        <f>ID_CONTROLES!$B$2</f>
        <v>RS</v>
      </c>
      <c r="B673" s="168" t="str">
        <f>ID_CONTROLES!$C$2</f>
        <v>2°</v>
      </c>
      <c r="C673" s="172">
        <f>HLOOKUP(A673,Municipios!1343:1344,2,FALSE)</f>
        <v>0</v>
      </c>
      <c r="D673" s="170"/>
      <c r="E673" s="80"/>
      <c r="F673" s="80"/>
      <c r="G673" s="80"/>
      <c r="H673" s="80"/>
      <c r="I673" s="80"/>
      <c r="J673" s="178">
        <f t="shared" si="101"/>
        <v>0</v>
      </c>
      <c r="K673" s="78"/>
      <c r="L673" s="78"/>
      <c r="M673" s="76">
        <f t="shared" si="102"/>
        <v>0</v>
      </c>
      <c r="N673" s="87">
        <f t="shared" si="103"/>
        <v>0</v>
      </c>
      <c r="O673" s="166">
        <f t="shared" si="104"/>
        <v>0</v>
      </c>
      <c r="P673" s="77">
        <f t="shared" si="100"/>
        <v>0</v>
      </c>
      <c r="Q673" s="77">
        <f t="shared" si="105"/>
        <v>0</v>
      </c>
      <c r="R673" s="77">
        <f t="shared" si="106"/>
        <v>0</v>
      </c>
      <c r="S673" s="77">
        <f t="shared" si="107"/>
        <v>0</v>
      </c>
      <c r="T673" s="75" t="str">
        <f t="shared" si="108"/>
        <v>NÃO</v>
      </c>
      <c r="V673" s="73">
        <f t="shared" si="109"/>
        <v>0</v>
      </c>
      <c r="AA673" s="84" t="s">
        <v>3475</v>
      </c>
      <c r="AB673" s="84" t="s">
        <v>3085</v>
      </c>
      <c r="AC673" s="84">
        <v>2112902</v>
      </c>
    </row>
    <row r="674" spans="1:29">
      <c r="A674" s="83" t="str">
        <f>ID_CONTROLES!$B$2</f>
        <v>RS</v>
      </c>
      <c r="B674" s="168" t="str">
        <f>ID_CONTROLES!$C$2</f>
        <v>2°</v>
      </c>
      <c r="C674" s="172">
        <f>HLOOKUP(A674,Municipios!1345:1346,2,FALSE)</f>
        <v>0</v>
      </c>
      <c r="D674" s="170"/>
      <c r="E674" s="80"/>
      <c r="F674" s="80"/>
      <c r="G674" s="80"/>
      <c r="H674" s="80"/>
      <c r="I674" s="80"/>
      <c r="J674" s="178">
        <f t="shared" si="101"/>
        <v>0</v>
      </c>
      <c r="K674" s="78"/>
      <c r="L674" s="78"/>
      <c r="M674" s="76">
        <f t="shared" si="102"/>
        <v>0</v>
      </c>
      <c r="N674" s="87">
        <f t="shared" si="103"/>
        <v>0</v>
      </c>
      <c r="O674" s="166">
        <f t="shared" si="104"/>
        <v>0</v>
      </c>
      <c r="P674" s="77">
        <f t="shared" si="100"/>
        <v>0</v>
      </c>
      <c r="Q674" s="77">
        <f t="shared" si="105"/>
        <v>0</v>
      </c>
      <c r="R674" s="77">
        <f t="shared" si="106"/>
        <v>0</v>
      </c>
      <c r="S674" s="77">
        <f t="shared" si="107"/>
        <v>0</v>
      </c>
      <c r="T674" s="75" t="str">
        <f t="shared" si="108"/>
        <v>NÃO</v>
      </c>
      <c r="V674" s="73">
        <f t="shared" si="109"/>
        <v>0</v>
      </c>
      <c r="AA674" s="84" t="s">
        <v>3475</v>
      </c>
      <c r="AB674" s="84" t="s">
        <v>3105</v>
      </c>
      <c r="AC674" s="84">
        <v>2114007</v>
      </c>
    </row>
    <row r="675" spans="1:29">
      <c r="A675" s="83" t="str">
        <f>ID_CONTROLES!$B$2</f>
        <v>RS</v>
      </c>
      <c r="B675" s="168" t="str">
        <f>ID_CONTROLES!$C$2</f>
        <v>2°</v>
      </c>
      <c r="C675" s="172">
        <f>HLOOKUP(A675,Municipios!1347:1348,2,FALSE)</f>
        <v>0</v>
      </c>
      <c r="D675" s="170"/>
      <c r="E675" s="80"/>
      <c r="F675" s="80"/>
      <c r="G675" s="80"/>
      <c r="H675" s="80"/>
      <c r="I675" s="80"/>
      <c r="J675" s="178">
        <f t="shared" si="101"/>
        <v>0</v>
      </c>
      <c r="K675" s="78"/>
      <c r="L675" s="78"/>
      <c r="M675" s="76">
        <f t="shared" si="102"/>
        <v>0</v>
      </c>
      <c r="N675" s="87">
        <f t="shared" si="103"/>
        <v>0</v>
      </c>
      <c r="O675" s="166">
        <f t="shared" si="104"/>
        <v>0</v>
      </c>
      <c r="P675" s="77">
        <f t="shared" si="100"/>
        <v>0</v>
      </c>
      <c r="Q675" s="77">
        <f t="shared" si="105"/>
        <v>0</v>
      </c>
      <c r="R675" s="77">
        <f t="shared" si="106"/>
        <v>0</v>
      </c>
      <c r="S675" s="77">
        <f t="shared" si="107"/>
        <v>0</v>
      </c>
      <c r="T675" s="75" t="str">
        <f t="shared" si="108"/>
        <v>NÃO</v>
      </c>
      <c r="V675" s="73">
        <f t="shared" si="109"/>
        <v>0</v>
      </c>
      <c r="AA675" s="84" t="s">
        <v>3478</v>
      </c>
      <c r="AB675" s="84" t="s">
        <v>3529</v>
      </c>
      <c r="AC675" s="84">
        <v>3100203</v>
      </c>
    </row>
    <row r="676" spans="1:29">
      <c r="A676" s="83" t="str">
        <f>ID_CONTROLES!$B$2</f>
        <v>RS</v>
      </c>
      <c r="B676" s="168" t="str">
        <f>ID_CONTROLES!$C$2</f>
        <v>2°</v>
      </c>
      <c r="C676" s="172">
        <f>HLOOKUP(A676,Municipios!1349:1350,2,FALSE)</f>
        <v>0</v>
      </c>
      <c r="D676" s="170"/>
      <c r="E676" s="80"/>
      <c r="F676" s="80"/>
      <c r="G676" s="80"/>
      <c r="H676" s="80"/>
      <c r="I676" s="80"/>
      <c r="J676" s="178">
        <f t="shared" si="101"/>
        <v>0</v>
      </c>
      <c r="K676" s="78"/>
      <c r="L676" s="78"/>
      <c r="M676" s="76">
        <f t="shared" si="102"/>
        <v>0</v>
      </c>
      <c r="N676" s="87">
        <f t="shared" si="103"/>
        <v>0</v>
      </c>
      <c r="O676" s="166">
        <f t="shared" si="104"/>
        <v>0</v>
      </c>
      <c r="P676" s="77">
        <f t="shared" si="100"/>
        <v>0</v>
      </c>
      <c r="Q676" s="77">
        <f t="shared" si="105"/>
        <v>0</v>
      </c>
      <c r="R676" s="77">
        <f t="shared" si="106"/>
        <v>0</v>
      </c>
      <c r="S676" s="77">
        <f t="shared" si="107"/>
        <v>0</v>
      </c>
      <c r="T676" s="75" t="str">
        <f t="shared" si="108"/>
        <v>NÃO</v>
      </c>
      <c r="V676" s="73">
        <f t="shared" si="109"/>
        <v>0</v>
      </c>
      <c r="AA676" s="84" t="s">
        <v>3478</v>
      </c>
      <c r="AB676" s="84" t="s">
        <v>3578</v>
      </c>
      <c r="AC676" s="84">
        <v>3100401</v>
      </c>
    </row>
    <row r="677" spans="1:29">
      <c r="A677" s="83" t="str">
        <f>ID_CONTROLES!$B$2</f>
        <v>RS</v>
      </c>
      <c r="B677" s="168" t="str">
        <f>ID_CONTROLES!$C$2</f>
        <v>2°</v>
      </c>
      <c r="C677" s="172">
        <f>HLOOKUP(A677,Municipios!1351:1352,2,FALSE)</f>
        <v>0</v>
      </c>
      <c r="D677" s="170"/>
      <c r="E677" s="80"/>
      <c r="F677" s="80"/>
      <c r="G677" s="80"/>
      <c r="H677" s="80"/>
      <c r="I677" s="80"/>
      <c r="J677" s="178">
        <f t="shared" si="101"/>
        <v>0</v>
      </c>
      <c r="K677" s="78"/>
      <c r="L677" s="78"/>
      <c r="M677" s="76">
        <f t="shared" si="102"/>
        <v>0</v>
      </c>
      <c r="N677" s="87">
        <f t="shared" si="103"/>
        <v>0</v>
      </c>
      <c r="O677" s="166">
        <f t="shared" si="104"/>
        <v>0</v>
      </c>
      <c r="P677" s="77">
        <f t="shared" si="100"/>
        <v>0</v>
      </c>
      <c r="Q677" s="77">
        <f t="shared" si="105"/>
        <v>0</v>
      </c>
      <c r="R677" s="77">
        <f t="shared" si="106"/>
        <v>0</v>
      </c>
      <c r="S677" s="77">
        <f t="shared" si="107"/>
        <v>0</v>
      </c>
      <c r="T677" s="75" t="str">
        <f t="shared" si="108"/>
        <v>NÃO</v>
      </c>
      <c r="V677" s="73">
        <f t="shared" si="109"/>
        <v>0</v>
      </c>
      <c r="AA677" s="84" t="s">
        <v>3478</v>
      </c>
      <c r="AB677" s="84" t="s">
        <v>3527</v>
      </c>
      <c r="AC677" s="84">
        <v>3100609</v>
      </c>
    </row>
    <row r="678" spans="1:29">
      <c r="A678" s="83" t="str">
        <f>ID_CONTROLES!$B$2</f>
        <v>RS</v>
      </c>
      <c r="B678" s="168" t="str">
        <f>ID_CONTROLES!$C$2</f>
        <v>2°</v>
      </c>
      <c r="C678" s="172">
        <f>HLOOKUP(A678,Municipios!1353:1354,2,FALSE)</f>
        <v>0</v>
      </c>
      <c r="D678" s="170"/>
      <c r="E678" s="80"/>
      <c r="F678" s="80"/>
      <c r="G678" s="80"/>
      <c r="H678" s="80"/>
      <c r="I678" s="80"/>
      <c r="J678" s="178">
        <f t="shared" si="101"/>
        <v>0</v>
      </c>
      <c r="K678" s="78"/>
      <c r="L678" s="78"/>
      <c r="M678" s="76">
        <f t="shared" si="102"/>
        <v>0</v>
      </c>
      <c r="N678" s="87">
        <f t="shared" si="103"/>
        <v>0</v>
      </c>
      <c r="O678" s="166">
        <f t="shared" si="104"/>
        <v>0</v>
      </c>
      <c r="P678" s="77">
        <f t="shared" si="100"/>
        <v>0</v>
      </c>
      <c r="Q678" s="77">
        <f t="shared" si="105"/>
        <v>0</v>
      </c>
      <c r="R678" s="77">
        <f t="shared" si="106"/>
        <v>0</v>
      </c>
      <c r="S678" s="77">
        <f t="shared" si="107"/>
        <v>0</v>
      </c>
      <c r="T678" s="75" t="str">
        <f t="shared" si="108"/>
        <v>NÃO</v>
      </c>
      <c r="V678" s="73">
        <f t="shared" si="109"/>
        <v>0</v>
      </c>
      <c r="AA678" s="84" t="s">
        <v>3478</v>
      </c>
      <c r="AB678" s="84" t="s">
        <v>3679</v>
      </c>
      <c r="AC678" s="84">
        <v>3100807</v>
      </c>
    </row>
    <row r="679" spans="1:29">
      <c r="A679" s="83" t="str">
        <f>ID_CONTROLES!$B$2</f>
        <v>RS</v>
      </c>
      <c r="B679" s="168" t="str">
        <f>ID_CONTROLES!$C$2</f>
        <v>2°</v>
      </c>
      <c r="C679" s="172">
        <f>HLOOKUP(A679,Municipios!1355:1356,2,FALSE)</f>
        <v>0</v>
      </c>
      <c r="D679" s="170"/>
      <c r="E679" s="80"/>
      <c r="F679" s="80"/>
      <c r="G679" s="80"/>
      <c r="H679" s="80"/>
      <c r="I679" s="80"/>
      <c r="J679" s="178">
        <f t="shared" si="101"/>
        <v>0</v>
      </c>
      <c r="K679" s="78"/>
      <c r="L679" s="78"/>
      <c r="M679" s="76">
        <f t="shared" si="102"/>
        <v>0</v>
      </c>
      <c r="N679" s="87">
        <f t="shared" si="103"/>
        <v>0</v>
      </c>
      <c r="O679" s="166">
        <f t="shared" si="104"/>
        <v>0</v>
      </c>
      <c r="P679" s="77">
        <f t="shared" si="100"/>
        <v>0</v>
      </c>
      <c r="Q679" s="77">
        <f t="shared" si="105"/>
        <v>0</v>
      </c>
      <c r="R679" s="77">
        <f t="shared" si="106"/>
        <v>0</v>
      </c>
      <c r="S679" s="77">
        <f t="shared" si="107"/>
        <v>0</v>
      </c>
      <c r="T679" s="75" t="str">
        <f t="shared" si="108"/>
        <v>NÃO</v>
      </c>
      <c r="V679" s="73">
        <f t="shared" si="109"/>
        <v>0</v>
      </c>
      <c r="AA679" s="84" t="s">
        <v>3478</v>
      </c>
      <c r="AB679" s="84" t="s">
        <v>3731</v>
      </c>
      <c r="AC679" s="84">
        <v>3101003</v>
      </c>
    </row>
    <row r="680" spans="1:29">
      <c r="A680" s="83" t="str">
        <f>ID_CONTROLES!$B$2</f>
        <v>RS</v>
      </c>
      <c r="B680" s="168" t="str">
        <f>ID_CONTROLES!$C$2</f>
        <v>2°</v>
      </c>
      <c r="C680" s="172">
        <f>HLOOKUP(A680,Municipios!1357:1358,2,FALSE)</f>
        <v>0</v>
      </c>
      <c r="D680" s="170"/>
      <c r="E680" s="80"/>
      <c r="F680" s="80"/>
      <c r="G680" s="80"/>
      <c r="H680" s="80"/>
      <c r="I680" s="80"/>
      <c r="J680" s="178">
        <f t="shared" si="101"/>
        <v>0</v>
      </c>
      <c r="K680" s="78"/>
      <c r="L680" s="78"/>
      <c r="M680" s="76">
        <f t="shared" si="102"/>
        <v>0</v>
      </c>
      <c r="N680" s="87">
        <f t="shared" si="103"/>
        <v>0</v>
      </c>
      <c r="O680" s="166">
        <f t="shared" si="104"/>
        <v>0</v>
      </c>
      <c r="P680" s="77">
        <f t="shared" si="100"/>
        <v>0</v>
      </c>
      <c r="Q680" s="77">
        <f t="shared" si="105"/>
        <v>0</v>
      </c>
      <c r="R680" s="77">
        <f t="shared" si="106"/>
        <v>0</v>
      </c>
      <c r="S680" s="77">
        <f t="shared" si="107"/>
        <v>0</v>
      </c>
      <c r="T680" s="75" t="str">
        <f t="shared" si="108"/>
        <v>NÃO</v>
      </c>
      <c r="V680" s="73">
        <f t="shared" si="109"/>
        <v>0</v>
      </c>
      <c r="AA680" s="84" t="s">
        <v>3478</v>
      </c>
      <c r="AB680" s="84" t="s">
        <v>3780</v>
      </c>
      <c r="AC680" s="84">
        <v>3101201</v>
      </c>
    </row>
    <row r="681" spans="1:29">
      <c r="A681" s="83" t="str">
        <f>ID_CONTROLES!$B$2</f>
        <v>RS</v>
      </c>
      <c r="B681" s="168" t="str">
        <f>ID_CONTROLES!$C$2</f>
        <v>2°</v>
      </c>
      <c r="C681" s="172">
        <f>HLOOKUP(A681,Municipios!1359:1360,2,FALSE)</f>
        <v>0</v>
      </c>
      <c r="D681" s="170"/>
      <c r="E681" s="80"/>
      <c r="F681" s="80"/>
      <c r="G681" s="80"/>
      <c r="H681" s="80"/>
      <c r="I681" s="80"/>
      <c r="J681" s="178">
        <f t="shared" si="101"/>
        <v>0</v>
      </c>
      <c r="K681" s="78"/>
      <c r="L681" s="78"/>
      <c r="M681" s="76">
        <f t="shared" si="102"/>
        <v>0</v>
      </c>
      <c r="N681" s="87">
        <f t="shared" si="103"/>
        <v>0</v>
      </c>
      <c r="O681" s="166">
        <f t="shared" si="104"/>
        <v>0</v>
      </c>
      <c r="P681" s="77">
        <f t="shared" si="100"/>
        <v>0</v>
      </c>
      <c r="Q681" s="77">
        <f t="shared" si="105"/>
        <v>0</v>
      </c>
      <c r="R681" s="77">
        <f t="shared" si="106"/>
        <v>0</v>
      </c>
      <c r="S681" s="77">
        <f t="shared" si="107"/>
        <v>0</v>
      </c>
      <c r="T681" s="75" t="str">
        <f t="shared" si="108"/>
        <v>NÃO</v>
      </c>
      <c r="V681" s="73">
        <f t="shared" si="109"/>
        <v>0</v>
      </c>
      <c r="AA681" s="84" t="s">
        <v>3478</v>
      </c>
      <c r="AB681" s="84" t="s">
        <v>3828</v>
      </c>
      <c r="AC681" s="84">
        <v>3101409</v>
      </c>
    </row>
    <row r="682" spans="1:29">
      <c r="A682" s="83" t="str">
        <f>ID_CONTROLES!$B$2</f>
        <v>RS</v>
      </c>
      <c r="B682" s="168" t="str">
        <f>ID_CONTROLES!$C$2</f>
        <v>2°</v>
      </c>
      <c r="C682" s="172">
        <f>HLOOKUP(A682,Municipios!1361:1362,2,FALSE)</f>
        <v>0</v>
      </c>
      <c r="D682" s="170"/>
      <c r="E682" s="80"/>
      <c r="F682" s="80"/>
      <c r="G682" s="80"/>
      <c r="H682" s="80"/>
      <c r="I682" s="80"/>
      <c r="J682" s="178">
        <f t="shared" si="101"/>
        <v>0</v>
      </c>
      <c r="K682" s="78"/>
      <c r="L682" s="78"/>
      <c r="M682" s="76">
        <f t="shared" si="102"/>
        <v>0</v>
      </c>
      <c r="N682" s="87">
        <f t="shared" si="103"/>
        <v>0</v>
      </c>
      <c r="O682" s="166">
        <f t="shared" si="104"/>
        <v>0</v>
      </c>
      <c r="P682" s="77">
        <f t="shared" si="100"/>
        <v>0</v>
      </c>
      <c r="Q682" s="77">
        <f t="shared" si="105"/>
        <v>0</v>
      </c>
      <c r="R682" s="77">
        <f t="shared" si="106"/>
        <v>0</v>
      </c>
      <c r="S682" s="77">
        <f t="shared" si="107"/>
        <v>0</v>
      </c>
      <c r="T682" s="75" t="str">
        <f t="shared" si="108"/>
        <v>NÃO</v>
      </c>
      <c r="V682" s="73">
        <f t="shared" si="109"/>
        <v>0</v>
      </c>
      <c r="AA682" s="84" t="s">
        <v>3478</v>
      </c>
      <c r="AB682" s="84" t="s">
        <v>3878</v>
      </c>
      <c r="AC682" s="84">
        <v>3101607</v>
      </c>
    </row>
    <row r="683" spans="1:29">
      <c r="A683" s="83" t="str">
        <f>ID_CONTROLES!$B$2</f>
        <v>RS</v>
      </c>
      <c r="B683" s="168" t="str">
        <f>ID_CONTROLES!$C$2</f>
        <v>2°</v>
      </c>
      <c r="C683" s="172">
        <f>HLOOKUP(A683,Municipios!1363:1364,2,FALSE)</f>
        <v>0</v>
      </c>
      <c r="D683" s="170"/>
      <c r="E683" s="80"/>
      <c r="F683" s="80"/>
      <c r="G683" s="80"/>
      <c r="H683" s="80"/>
      <c r="I683" s="80"/>
      <c r="J683" s="178">
        <f t="shared" si="101"/>
        <v>0</v>
      </c>
      <c r="K683" s="78"/>
      <c r="L683" s="78"/>
      <c r="M683" s="76">
        <f t="shared" si="102"/>
        <v>0</v>
      </c>
      <c r="N683" s="87">
        <f t="shared" si="103"/>
        <v>0</v>
      </c>
      <c r="O683" s="166">
        <f t="shared" si="104"/>
        <v>0</v>
      </c>
      <c r="P683" s="77">
        <f t="shared" si="100"/>
        <v>0</v>
      </c>
      <c r="Q683" s="77">
        <f t="shared" si="105"/>
        <v>0</v>
      </c>
      <c r="R683" s="77">
        <f t="shared" si="106"/>
        <v>0</v>
      </c>
      <c r="S683" s="77">
        <f t="shared" si="107"/>
        <v>0</v>
      </c>
      <c r="T683" s="75" t="str">
        <f t="shared" si="108"/>
        <v>NÃO</v>
      </c>
      <c r="V683" s="73">
        <f t="shared" si="109"/>
        <v>0</v>
      </c>
      <c r="AA683" s="84" t="s">
        <v>3478</v>
      </c>
      <c r="AB683" s="84" t="s">
        <v>3925</v>
      </c>
      <c r="AC683" s="84">
        <v>3101706</v>
      </c>
    </row>
    <row r="684" spans="1:29">
      <c r="A684" s="83" t="str">
        <f>ID_CONTROLES!$B$2</f>
        <v>RS</v>
      </c>
      <c r="B684" s="168" t="str">
        <f>ID_CONTROLES!$C$2</f>
        <v>2°</v>
      </c>
      <c r="C684" s="172">
        <f>HLOOKUP(A684,Municipios!1365:1366,2,FALSE)</f>
        <v>0</v>
      </c>
      <c r="D684" s="170"/>
      <c r="E684" s="80"/>
      <c r="F684" s="80"/>
      <c r="G684" s="80"/>
      <c r="H684" s="80"/>
      <c r="I684" s="80"/>
      <c r="J684" s="178">
        <f t="shared" si="101"/>
        <v>0</v>
      </c>
      <c r="K684" s="78"/>
      <c r="L684" s="78"/>
      <c r="M684" s="76">
        <f t="shared" si="102"/>
        <v>0</v>
      </c>
      <c r="N684" s="87">
        <f t="shared" si="103"/>
        <v>0</v>
      </c>
      <c r="O684" s="166">
        <f t="shared" si="104"/>
        <v>0</v>
      </c>
      <c r="P684" s="77">
        <f t="shared" si="100"/>
        <v>0</v>
      </c>
      <c r="Q684" s="77">
        <f t="shared" si="105"/>
        <v>0</v>
      </c>
      <c r="R684" s="77">
        <f t="shared" si="106"/>
        <v>0</v>
      </c>
      <c r="S684" s="77">
        <f t="shared" si="107"/>
        <v>0</v>
      </c>
      <c r="T684" s="75" t="str">
        <f t="shared" si="108"/>
        <v>NÃO</v>
      </c>
      <c r="V684" s="73">
        <f t="shared" si="109"/>
        <v>0</v>
      </c>
      <c r="AA684" s="84" t="s">
        <v>3478</v>
      </c>
      <c r="AB684" s="84" t="s">
        <v>3969</v>
      </c>
      <c r="AC684" s="84">
        <v>3101904</v>
      </c>
    </row>
    <row r="685" spans="1:29">
      <c r="A685" s="83" t="str">
        <f>ID_CONTROLES!$B$2</f>
        <v>RS</v>
      </c>
      <c r="B685" s="168" t="str">
        <f>ID_CONTROLES!$C$2</f>
        <v>2°</v>
      </c>
      <c r="C685" s="172">
        <f>HLOOKUP(A685,Municipios!1367:1368,2,FALSE)</f>
        <v>0</v>
      </c>
      <c r="D685" s="170"/>
      <c r="E685" s="80"/>
      <c r="F685" s="80"/>
      <c r="G685" s="80"/>
      <c r="H685" s="80"/>
      <c r="I685" s="80"/>
      <c r="J685" s="178">
        <f t="shared" si="101"/>
        <v>0</v>
      </c>
      <c r="K685" s="78"/>
      <c r="L685" s="78"/>
      <c r="M685" s="76">
        <f t="shared" si="102"/>
        <v>0</v>
      </c>
      <c r="N685" s="87">
        <f t="shared" si="103"/>
        <v>0</v>
      </c>
      <c r="O685" s="166">
        <f t="shared" si="104"/>
        <v>0</v>
      </c>
      <c r="P685" s="77">
        <f t="shared" si="100"/>
        <v>0</v>
      </c>
      <c r="Q685" s="77">
        <f t="shared" si="105"/>
        <v>0</v>
      </c>
      <c r="R685" s="77">
        <f t="shared" si="106"/>
        <v>0</v>
      </c>
      <c r="S685" s="77">
        <f t="shared" si="107"/>
        <v>0</v>
      </c>
      <c r="T685" s="75" t="str">
        <f t="shared" si="108"/>
        <v>NÃO</v>
      </c>
      <c r="V685" s="73">
        <f t="shared" si="109"/>
        <v>0</v>
      </c>
      <c r="AA685" s="84" t="s">
        <v>3478</v>
      </c>
      <c r="AB685" s="84" t="s">
        <v>4015</v>
      </c>
      <c r="AC685" s="84">
        <v>3102050</v>
      </c>
    </row>
    <row r="686" spans="1:29">
      <c r="A686" s="83" t="str">
        <f>ID_CONTROLES!$B$2</f>
        <v>RS</v>
      </c>
      <c r="B686" s="168" t="str">
        <f>ID_CONTROLES!$C$2</f>
        <v>2°</v>
      </c>
      <c r="C686" s="172">
        <f>HLOOKUP(A686,Municipios!1369:1370,2,FALSE)</f>
        <v>0</v>
      </c>
      <c r="D686" s="170"/>
      <c r="E686" s="80"/>
      <c r="F686" s="80"/>
      <c r="G686" s="80"/>
      <c r="H686" s="80"/>
      <c r="I686" s="80"/>
      <c r="J686" s="178">
        <f t="shared" si="101"/>
        <v>0</v>
      </c>
      <c r="K686" s="78"/>
      <c r="L686" s="78"/>
      <c r="M686" s="76">
        <f t="shared" si="102"/>
        <v>0</v>
      </c>
      <c r="N686" s="87">
        <f t="shared" si="103"/>
        <v>0</v>
      </c>
      <c r="O686" s="166">
        <f t="shared" si="104"/>
        <v>0</v>
      </c>
      <c r="P686" s="77">
        <f t="shared" si="100"/>
        <v>0</v>
      </c>
      <c r="Q686" s="77">
        <f t="shared" si="105"/>
        <v>0</v>
      </c>
      <c r="R686" s="77">
        <f t="shared" si="106"/>
        <v>0</v>
      </c>
      <c r="S686" s="77">
        <f t="shared" si="107"/>
        <v>0</v>
      </c>
      <c r="T686" s="75" t="str">
        <f t="shared" si="108"/>
        <v>NÃO</v>
      </c>
      <c r="V686" s="73">
        <f t="shared" si="109"/>
        <v>0</v>
      </c>
      <c r="AA686" s="84" t="s">
        <v>3478</v>
      </c>
      <c r="AB686" s="84" t="s">
        <v>4057</v>
      </c>
      <c r="AC686" s="84">
        <v>3102100</v>
      </c>
    </row>
    <row r="687" spans="1:29">
      <c r="A687" s="83" t="str">
        <f>ID_CONTROLES!$B$2</f>
        <v>RS</v>
      </c>
      <c r="B687" s="168" t="str">
        <f>ID_CONTROLES!$C$2</f>
        <v>2°</v>
      </c>
      <c r="C687" s="172">
        <f>HLOOKUP(A687,Municipios!1371:1372,2,FALSE)</f>
        <v>0</v>
      </c>
      <c r="D687" s="170"/>
      <c r="E687" s="80"/>
      <c r="F687" s="80"/>
      <c r="G687" s="80"/>
      <c r="H687" s="80"/>
      <c r="I687" s="80"/>
      <c r="J687" s="178">
        <f t="shared" si="101"/>
        <v>0</v>
      </c>
      <c r="K687" s="78"/>
      <c r="L687" s="78"/>
      <c r="M687" s="76">
        <f t="shared" si="102"/>
        <v>0</v>
      </c>
      <c r="N687" s="87">
        <f t="shared" si="103"/>
        <v>0</v>
      </c>
      <c r="O687" s="166">
        <f t="shared" si="104"/>
        <v>0</v>
      </c>
      <c r="P687" s="77">
        <f t="shared" si="100"/>
        <v>0</v>
      </c>
      <c r="Q687" s="77">
        <f t="shared" si="105"/>
        <v>0</v>
      </c>
      <c r="R687" s="77">
        <f t="shared" si="106"/>
        <v>0</v>
      </c>
      <c r="S687" s="77">
        <f t="shared" si="107"/>
        <v>0</v>
      </c>
      <c r="T687" s="75" t="str">
        <f t="shared" si="108"/>
        <v>NÃO</v>
      </c>
      <c r="V687" s="73">
        <f t="shared" si="109"/>
        <v>0</v>
      </c>
      <c r="AA687" s="84" t="s">
        <v>3478</v>
      </c>
      <c r="AB687" s="84" t="s">
        <v>4098</v>
      </c>
      <c r="AC687" s="84">
        <v>3102308</v>
      </c>
    </row>
    <row r="688" spans="1:29">
      <c r="A688" s="83" t="str">
        <f>ID_CONTROLES!$B$2</f>
        <v>RS</v>
      </c>
      <c r="B688" s="168" t="str">
        <f>ID_CONTROLES!$C$2</f>
        <v>2°</v>
      </c>
      <c r="C688" s="172">
        <f>HLOOKUP(A688,Municipios!1373:1374,2,FALSE)</f>
        <v>0</v>
      </c>
      <c r="D688" s="170"/>
      <c r="E688" s="80"/>
      <c r="F688" s="80"/>
      <c r="G688" s="80"/>
      <c r="H688" s="80"/>
      <c r="I688" s="80"/>
      <c r="J688" s="178">
        <f t="shared" si="101"/>
        <v>0</v>
      </c>
      <c r="K688" s="78"/>
      <c r="L688" s="78"/>
      <c r="M688" s="76">
        <f t="shared" si="102"/>
        <v>0</v>
      </c>
      <c r="N688" s="87">
        <f t="shared" si="103"/>
        <v>0</v>
      </c>
      <c r="O688" s="166">
        <f t="shared" si="104"/>
        <v>0</v>
      </c>
      <c r="P688" s="77">
        <f t="shared" si="100"/>
        <v>0</v>
      </c>
      <c r="Q688" s="77">
        <f t="shared" si="105"/>
        <v>0</v>
      </c>
      <c r="R688" s="77">
        <f t="shared" si="106"/>
        <v>0</v>
      </c>
      <c r="S688" s="77">
        <f t="shared" si="107"/>
        <v>0</v>
      </c>
      <c r="T688" s="75" t="str">
        <f t="shared" si="108"/>
        <v>NÃO</v>
      </c>
      <c r="V688" s="73">
        <f t="shared" si="109"/>
        <v>0</v>
      </c>
      <c r="AA688" s="84" t="s">
        <v>3478</v>
      </c>
      <c r="AB688" s="84" t="s">
        <v>4142</v>
      </c>
      <c r="AC688" s="84">
        <v>3102506</v>
      </c>
    </row>
    <row r="689" spans="1:29">
      <c r="A689" s="83" t="str">
        <f>ID_CONTROLES!$B$2</f>
        <v>RS</v>
      </c>
      <c r="B689" s="168" t="str">
        <f>ID_CONTROLES!$C$2</f>
        <v>2°</v>
      </c>
      <c r="C689" s="172">
        <f>HLOOKUP(A689,Municipios!1375:1376,2,FALSE)</f>
        <v>0</v>
      </c>
      <c r="D689" s="170"/>
      <c r="E689" s="80"/>
      <c r="F689" s="80"/>
      <c r="G689" s="80"/>
      <c r="H689" s="80"/>
      <c r="I689" s="80"/>
      <c r="J689" s="178">
        <f t="shared" si="101"/>
        <v>0</v>
      </c>
      <c r="K689" s="78"/>
      <c r="L689" s="78"/>
      <c r="M689" s="76">
        <f t="shared" si="102"/>
        <v>0</v>
      </c>
      <c r="N689" s="87">
        <f t="shared" si="103"/>
        <v>0</v>
      </c>
      <c r="O689" s="166">
        <f t="shared" si="104"/>
        <v>0</v>
      </c>
      <c r="P689" s="77">
        <f t="shared" si="100"/>
        <v>0</v>
      </c>
      <c r="Q689" s="77">
        <f t="shared" si="105"/>
        <v>0</v>
      </c>
      <c r="R689" s="77">
        <f t="shared" si="106"/>
        <v>0</v>
      </c>
      <c r="S689" s="77">
        <f t="shared" si="107"/>
        <v>0</v>
      </c>
      <c r="T689" s="75" t="str">
        <f t="shared" si="108"/>
        <v>NÃO</v>
      </c>
      <c r="V689" s="73">
        <f t="shared" si="109"/>
        <v>0</v>
      </c>
      <c r="AA689" s="84" t="s">
        <v>3478</v>
      </c>
      <c r="AB689" s="84" t="s">
        <v>4186</v>
      </c>
      <c r="AC689" s="84">
        <v>3102803</v>
      </c>
    </row>
    <row r="690" spans="1:29">
      <c r="A690" s="83" t="str">
        <f>ID_CONTROLES!$B$2</f>
        <v>RS</v>
      </c>
      <c r="B690" s="168" t="str">
        <f>ID_CONTROLES!$C$2</f>
        <v>2°</v>
      </c>
      <c r="C690" s="172">
        <f>HLOOKUP(A690,Municipios!1377:1378,2,FALSE)</f>
        <v>0</v>
      </c>
      <c r="D690" s="170"/>
      <c r="E690" s="80"/>
      <c r="F690" s="80"/>
      <c r="G690" s="80"/>
      <c r="H690" s="80"/>
      <c r="I690" s="80"/>
      <c r="J690" s="178">
        <f t="shared" si="101"/>
        <v>0</v>
      </c>
      <c r="K690" s="78"/>
      <c r="L690" s="78"/>
      <c r="M690" s="76">
        <f t="shared" si="102"/>
        <v>0</v>
      </c>
      <c r="N690" s="87">
        <f t="shared" si="103"/>
        <v>0</v>
      </c>
      <c r="O690" s="166">
        <f t="shared" si="104"/>
        <v>0</v>
      </c>
      <c r="P690" s="77">
        <f t="shared" si="100"/>
        <v>0</v>
      </c>
      <c r="Q690" s="77">
        <f t="shared" si="105"/>
        <v>0</v>
      </c>
      <c r="R690" s="77">
        <f t="shared" si="106"/>
        <v>0</v>
      </c>
      <c r="S690" s="77">
        <f t="shared" si="107"/>
        <v>0</v>
      </c>
      <c r="T690" s="75" t="str">
        <f t="shared" si="108"/>
        <v>NÃO</v>
      </c>
      <c r="V690" s="73">
        <f t="shared" si="109"/>
        <v>0</v>
      </c>
      <c r="AA690" s="84" t="s">
        <v>3478</v>
      </c>
      <c r="AB690" s="84" t="s">
        <v>3864</v>
      </c>
      <c r="AC690" s="84">
        <v>3102902</v>
      </c>
    </row>
    <row r="691" spans="1:29">
      <c r="A691" s="83" t="str">
        <f>ID_CONTROLES!$B$2</f>
        <v>RS</v>
      </c>
      <c r="B691" s="168" t="str">
        <f>ID_CONTROLES!$C$2</f>
        <v>2°</v>
      </c>
      <c r="C691" s="172">
        <f>HLOOKUP(A691,Municipios!1379:1380,2,FALSE)</f>
        <v>0</v>
      </c>
      <c r="D691" s="170"/>
      <c r="E691" s="80"/>
      <c r="F691" s="80"/>
      <c r="G691" s="80"/>
      <c r="H691" s="80"/>
      <c r="I691" s="80"/>
      <c r="J691" s="178">
        <f t="shared" si="101"/>
        <v>0</v>
      </c>
      <c r="K691" s="78"/>
      <c r="L691" s="78"/>
      <c r="M691" s="76">
        <f t="shared" si="102"/>
        <v>0</v>
      </c>
      <c r="N691" s="87">
        <f t="shared" si="103"/>
        <v>0</v>
      </c>
      <c r="O691" s="166">
        <f t="shared" si="104"/>
        <v>0</v>
      </c>
      <c r="P691" s="77">
        <f t="shared" si="100"/>
        <v>0</v>
      </c>
      <c r="Q691" s="77">
        <f t="shared" si="105"/>
        <v>0</v>
      </c>
      <c r="R691" s="77">
        <f t="shared" si="106"/>
        <v>0</v>
      </c>
      <c r="S691" s="77">
        <f t="shared" si="107"/>
        <v>0</v>
      </c>
      <c r="T691" s="75" t="str">
        <f t="shared" si="108"/>
        <v>NÃO</v>
      </c>
      <c r="V691" s="73">
        <f t="shared" si="109"/>
        <v>0</v>
      </c>
      <c r="AA691" s="84" t="s">
        <v>3478</v>
      </c>
      <c r="AB691" s="84" t="s">
        <v>4271</v>
      </c>
      <c r="AC691" s="84">
        <v>3103108</v>
      </c>
    </row>
    <row r="692" spans="1:29">
      <c r="A692" s="83" t="str">
        <f>ID_CONTROLES!$B$2</f>
        <v>RS</v>
      </c>
      <c r="B692" s="168" t="str">
        <f>ID_CONTROLES!$C$2</f>
        <v>2°</v>
      </c>
      <c r="C692" s="172">
        <f>HLOOKUP(A692,Municipios!1381:1382,2,FALSE)</f>
        <v>0</v>
      </c>
      <c r="D692" s="170"/>
      <c r="E692" s="80"/>
      <c r="F692" s="80"/>
      <c r="G692" s="80"/>
      <c r="H692" s="80"/>
      <c r="I692" s="80"/>
      <c r="J692" s="178">
        <f t="shared" si="101"/>
        <v>0</v>
      </c>
      <c r="K692" s="78"/>
      <c r="L692" s="78"/>
      <c r="M692" s="76">
        <f t="shared" si="102"/>
        <v>0</v>
      </c>
      <c r="N692" s="87">
        <f t="shared" si="103"/>
        <v>0</v>
      </c>
      <c r="O692" s="166">
        <f t="shared" si="104"/>
        <v>0</v>
      </c>
      <c r="P692" s="77">
        <f t="shared" si="100"/>
        <v>0</v>
      </c>
      <c r="Q692" s="77">
        <f t="shared" si="105"/>
        <v>0</v>
      </c>
      <c r="R692" s="77">
        <f t="shared" si="106"/>
        <v>0</v>
      </c>
      <c r="S692" s="77">
        <f t="shared" si="107"/>
        <v>0</v>
      </c>
      <c r="T692" s="75" t="str">
        <f t="shared" si="108"/>
        <v>NÃO</v>
      </c>
      <c r="V692" s="73">
        <f t="shared" si="109"/>
        <v>0</v>
      </c>
      <c r="AA692" s="84" t="s">
        <v>3478</v>
      </c>
      <c r="AB692" s="84" t="s">
        <v>4317</v>
      </c>
      <c r="AC692" s="84">
        <v>3103306</v>
      </c>
    </row>
    <row r="693" spans="1:29">
      <c r="A693" s="83" t="str">
        <f>ID_CONTROLES!$B$2</f>
        <v>RS</v>
      </c>
      <c r="B693" s="168" t="str">
        <f>ID_CONTROLES!$C$2</f>
        <v>2°</v>
      </c>
      <c r="C693" s="172">
        <f>HLOOKUP(A693,Municipios!1383:1384,2,FALSE)</f>
        <v>0</v>
      </c>
      <c r="D693" s="170"/>
      <c r="E693" s="80"/>
      <c r="F693" s="80"/>
      <c r="G693" s="80"/>
      <c r="H693" s="80"/>
      <c r="I693" s="80"/>
      <c r="J693" s="178">
        <f t="shared" si="101"/>
        <v>0</v>
      </c>
      <c r="K693" s="78"/>
      <c r="L693" s="78"/>
      <c r="M693" s="76">
        <f t="shared" si="102"/>
        <v>0</v>
      </c>
      <c r="N693" s="87">
        <f t="shared" si="103"/>
        <v>0</v>
      </c>
      <c r="O693" s="166">
        <f t="shared" si="104"/>
        <v>0</v>
      </c>
      <c r="P693" s="77">
        <f t="shared" si="100"/>
        <v>0</v>
      </c>
      <c r="Q693" s="77">
        <f t="shared" si="105"/>
        <v>0</v>
      </c>
      <c r="R693" s="77">
        <f t="shared" si="106"/>
        <v>0</v>
      </c>
      <c r="S693" s="77">
        <f t="shared" si="107"/>
        <v>0</v>
      </c>
      <c r="T693" s="75" t="str">
        <f t="shared" si="108"/>
        <v>NÃO</v>
      </c>
      <c r="V693" s="73">
        <f t="shared" si="109"/>
        <v>0</v>
      </c>
      <c r="AA693" s="84" t="s">
        <v>3478</v>
      </c>
      <c r="AB693" s="84" t="s">
        <v>4362</v>
      </c>
      <c r="AC693" s="84">
        <v>3103504</v>
      </c>
    </row>
    <row r="694" spans="1:29">
      <c r="A694" s="83" t="str">
        <f>ID_CONTROLES!$B$2</f>
        <v>RS</v>
      </c>
      <c r="B694" s="168" t="str">
        <f>ID_CONTROLES!$C$2</f>
        <v>2°</v>
      </c>
      <c r="C694" s="172">
        <f>HLOOKUP(A694,Municipios!1385:1386,2,FALSE)</f>
        <v>0</v>
      </c>
      <c r="D694" s="170"/>
      <c r="E694" s="80"/>
      <c r="F694" s="80"/>
      <c r="G694" s="80"/>
      <c r="H694" s="80"/>
      <c r="I694" s="80"/>
      <c r="J694" s="178">
        <f t="shared" si="101"/>
        <v>0</v>
      </c>
      <c r="K694" s="78"/>
      <c r="L694" s="78"/>
      <c r="M694" s="76">
        <f t="shared" si="102"/>
        <v>0</v>
      </c>
      <c r="N694" s="87">
        <f t="shared" si="103"/>
        <v>0</v>
      </c>
      <c r="O694" s="166">
        <f t="shared" si="104"/>
        <v>0</v>
      </c>
      <c r="P694" s="77">
        <f t="shared" si="100"/>
        <v>0</v>
      </c>
      <c r="Q694" s="77">
        <f t="shared" si="105"/>
        <v>0</v>
      </c>
      <c r="R694" s="77">
        <f t="shared" si="106"/>
        <v>0</v>
      </c>
      <c r="S694" s="77">
        <f t="shared" si="107"/>
        <v>0</v>
      </c>
      <c r="T694" s="75" t="str">
        <f t="shared" si="108"/>
        <v>NÃO</v>
      </c>
      <c r="V694" s="73">
        <f t="shared" si="109"/>
        <v>0</v>
      </c>
      <c r="AA694" s="84" t="s">
        <v>3478</v>
      </c>
      <c r="AB694" s="84" t="s">
        <v>4407</v>
      </c>
      <c r="AC694" s="84">
        <v>3103702</v>
      </c>
    </row>
    <row r="695" spans="1:29">
      <c r="A695" s="83" t="str">
        <f>ID_CONTROLES!$B$2</f>
        <v>RS</v>
      </c>
      <c r="B695" s="168" t="str">
        <f>ID_CONTROLES!$C$2</f>
        <v>2°</v>
      </c>
      <c r="C695" s="172">
        <f>HLOOKUP(A695,Municipios!1387:1388,2,FALSE)</f>
        <v>0</v>
      </c>
      <c r="D695" s="170"/>
      <c r="E695" s="80"/>
      <c r="F695" s="80"/>
      <c r="G695" s="80"/>
      <c r="H695" s="80"/>
      <c r="I695" s="80"/>
      <c r="J695" s="178">
        <f t="shared" si="101"/>
        <v>0</v>
      </c>
      <c r="K695" s="78"/>
      <c r="L695" s="78"/>
      <c r="M695" s="76">
        <f t="shared" si="102"/>
        <v>0</v>
      </c>
      <c r="N695" s="87">
        <f t="shared" si="103"/>
        <v>0</v>
      </c>
      <c r="O695" s="166">
        <f t="shared" si="104"/>
        <v>0</v>
      </c>
      <c r="P695" s="77">
        <f t="shared" si="100"/>
        <v>0</v>
      </c>
      <c r="Q695" s="77">
        <f t="shared" si="105"/>
        <v>0</v>
      </c>
      <c r="R695" s="77">
        <f t="shared" si="106"/>
        <v>0</v>
      </c>
      <c r="S695" s="77">
        <f t="shared" si="107"/>
        <v>0</v>
      </c>
      <c r="T695" s="75" t="str">
        <f t="shared" si="108"/>
        <v>NÃO</v>
      </c>
      <c r="V695" s="73">
        <f t="shared" si="109"/>
        <v>0</v>
      </c>
      <c r="AA695" s="84" t="s">
        <v>3478</v>
      </c>
      <c r="AB695" s="84" t="s">
        <v>4451</v>
      </c>
      <c r="AC695" s="84">
        <v>3103801</v>
      </c>
    </row>
    <row r="696" spans="1:29">
      <c r="A696" s="83" t="str">
        <f>ID_CONTROLES!$B$2</f>
        <v>RS</v>
      </c>
      <c r="B696" s="168" t="str">
        <f>ID_CONTROLES!$C$2</f>
        <v>2°</v>
      </c>
      <c r="C696" s="172">
        <f>HLOOKUP(A696,Municipios!1389:1390,2,FALSE)</f>
        <v>0</v>
      </c>
      <c r="D696" s="170"/>
      <c r="E696" s="80"/>
      <c r="F696" s="80"/>
      <c r="G696" s="80"/>
      <c r="H696" s="80"/>
      <c r="I696" s="80"/>
      <c r="J696" s="178">
        <f t="shared" si="101"/>
        <v>0</v>
      </c>
      <c r="K696" s="78"/>
      <c r="L696" s="78"/>
      <c r="M696" s="76">
        <f t="shared" si="102"/>
        <v>0</v>
      </c>
      <c r="N696" s="87">
        <f t="shared" si="103"/>
        <v>0</v>
      </c>
      <c r="O696" s="166">
        <f t="shared" si="104"/>
        <v>0</v>
      </c>
      <c r="P696" s="77">
        <f t="shared" si="100"/>
        <v>0</v>
      </c>
      <c r="Q696" s="77">
        <f t="shared" si="105"/>
        <v>0</v>
      </c>
      <c r="R696" s="77">
        <f t="shared" si="106"/>
        <v>0</v>
      </c>
      <c r="S696" s="77">
        <f t="shared" si="107"/>
        <v>0</v>
      </c>
      <c r="T696" s="75" t="str">
        <f t="shared" si="108"/>
        <v>NÃO</v>
      </c>
      <c r="V696" s="73">
        <f t="shared" si="109"/>
        <v>0</v>
      </c>
      <c r="AA696" s="84" t="s">
        <v>3478</v>
      </c>
      <c r="AB696" s="84" t="s">
        <v>4495</v>
      </c>
      <c r="AC696" s="84">
        <v>3104007</v>
      </c>
    </row>
    <row r="697" spans="1:29">
      <c r="A697" s="83" t="str">
        <f>ID_CONTROLES!$B$2</f>
        <v>RS</v>
      </c>
      <c r="B697" s="168" t="str">
        <f>ID_CONTROLES!$C$2</f>
        <v>2°</v>
      </c>
      <c r="C697" s="172">
        <f>HLOOKUP(A697,Municipios!1391:1392,2,FALSE)</f>
        <v>0</v>
      </c>
      <c r="D697" s="170"/>
      <c r="E697" s="80"/>
      <c r="F697" s="80"/>
      <c r="G697" s="80"/>
      <c r="H697" s="80"/>
      <c r="I697" s="80"/>
      <c r="J697" s="178">
        <f t="shared" si="101"/>
        <v>0</v>
      </c>
      <c r="K697" s="78"/>
      <c r="L697" s="78"/>
      <c r="M697" s="76">
        <f t="shared" si="102"/>
        <v>0</v>
      </c>
      <c r="N697" s="87">
        <f t="shared" si="103"/>
        <v>0</v>
      </c>
      <c r="O697" s="166">
        <f t="shared" si="104"/>
        <v>0</v>
      </c>
      <c r="P697" s="77">
        <f t="shared" si="100"/>
        <v>0</v>
      </c>
      <c r="Q697" s="77">
        <f t="shared" si="105"/>
        <v>0</v>
      </c>
      <c r="R697" s="77">
        <f t="shared" si="106"/>
        <v>0</v>
      </c>
      <c r="S697" s="77">
        <f t="shared" si="107"/>
        <v>0</v>
      </c>
      <c r="T697" s="75" t="str">
        <f t="shared" si="108"/>
        <v>NÃO</v>
      </c>
      <c r="V697" s="73">
        <f t="shared" si="109"/>
        <v>0</v>
      </c>
      <c r="AA697" s="84" t="s">
        <v>3478</v>
      </c>
      <c r="AB697" s="84" t="s">
        <v>4541</v>
      </c>
      <c r="AC697" s="84">
        <v>3104205</v>
      </c>
    </row>
    <row r="698" spans="1:29">
      <c r="A698" s="83" t="str">
        <f>ID_CONTROLES!$B$2</f>
        <v>RS</v>
      </c>
      <c r="B698" s="168" t="str">
        <f>ID_CONTROLES!$C$2</f>
        <v>2°</v>
      </c>
      <c r="C698" s="172">
        <f>HLOOKUP(A698,Municipios!1393:1394,2,FALSE)</f>
        <v>0</v>
      </c>
      <c r="D698" s="170"/>
      <c r="E698" s="80"/>
      <c r="F698" s="80"/>
      <c r="G698" s="80"/>
      <c r="H698" s="80"/>
      <c r="I698" s="80"/>
      <c r="J698" s="178">
        <f t="shared" si="101"/>
        <v>0</v>
      </c>
      <c r="K698" s="78"/>
      <c r="L698" s="78"/>
      <c r="M698" s="76">
        <f t="shared" si="102"/>
        <v>0</v>
      </c>
      <c r="N698" s="87">
        <f t="shared" si="103"/>
        <v>0</v>
      </c>
      <c r="O698" s="166">
        <f t="shared" si="104"/>
        <v>0</v>
      </c>
      <c r="P698" s="77">
        <f t="shared" si="100"/>
        <v>0</v>
      </c>
      <c r="Q698" s="77">
        <f t="shared" si="105"/>
        <v>0</v>
      </c>
      <c r="R698" s="77">
        <f t="shared" si="106"/>
        <v>0</v>
      </c>
      <c r="S698" s="77">
        <f t="shared" si="107"/>
        <v>0</v>
      </c>
      <c r="T698" s="75" t="str">
        <f t="shared" si="108"/>
        <v>NÃO</v>
      </c>
      <c r="V698" s="73">
        <f t="shared" si="109"/>
        <v>0</v>
      </c>
      <c r="AA698" s="84" t="s">
        <v>3478</v>
      </c>
      <c r="AB698" s="84" t="s">
        <v>4587</v>
      </c>
      <c r="AC698" s="84">
        <v>3104403</v>
      </c>
    </row>
    <row r="699" spans="1:29">
      <c r="A699" s="83" t="str">
        <f>ID_CONTROLES!$B$2</f>
        <v>RS</v>
      </c>
      <c r="B699" s="168" t="str">
        <f>ID_CONTROLES!$C$2</f>
        <v>2°</v>
      </c>
      <c r="C699" s="172">
        <f>HLOOKUP(A699,Municipios!1395:1396,2,FALSE)</f>
        <v>0</v>
      </c>
      <c r="D699" s="170"/>
      <c r="E699" s="80"/>
      <c r="F699" s="80"/>
      <c r="G699" s="80"/>
      <c r="H699" s="80"/>
      <c r="I699" s="80"/>
      <c r="J699" s="178">
        <f t="shared" si="101"/>
        <v>0</v>
      </c>
      <c r="K699" s="78"/>
      <c r="L699" s="78"/>
      <c r="M699" s="76">
        <f t="shared" si="102"/>
        <v>0</v>
      </c>
      <c r="N699" s="87">
        <f t="shared" si="103"/>
        <v>0</v>
      </c>
      <c r="O699" s="166">
        <f t="shared" si="104"/>
        <v>0</v>
      </c>
      <c r="P699" s="77">
        <f t="shared" si="100"/>
        <v>0</v>
      </c>
      <c r="Q699" s="77">
        <f t="shared" si="105"/>
        <v>0</v>
      </c>
      <c r="R699" s="77">
        <f t="shared" si="106"/>
        <v>0</v>
      </c>
      <c r="S699" s="77">
        <f t="shared" si="107"/>
        <v>0</v>
      </c>
      <c r="T699" s="75" t="str">
        <f t="shared" si="108"/>
        <v>NÃO</v>
      </c>
      <c r="V699" s="73">
        <f t="shared" si="109"/>
        <v>0</v>
      </c>
      <c r="AA699" s="84" t="s">
        <v>3478</v>
      </c>
      <c r="AB699" s="84" t="s">
        <v>4630</v>
      </c>
      <c r="AC699" s="84">
        <v>3104502</v>
      </c>
    </row>
    <row r="700" spans="1:29">
      <c r="A700" s="83" t="str">
        <f>ID_CONTROLES!$B$2</f>
        <v>RS</v>
      </c>
      <c r="B700" s="168" t="str">
        <f>ID_CONTROLES!$C$2</f>
        <v>2°</v>
      </c>
      <c r="C700" s="172">
        <f>HLOOKUP(A700,Municipios!1397:1398,2,FALSE)</f>
        <v>0</v>
      </c>
      <c r="D700" s="170"/>
      <c r="E700" s="80"/>
      <c r="F700" s="80"/>
      <c r="G700" s="80"/>
      <c r="H700" s="80"/>
      <c r="I700" s="80"/>
      <c r="J700" s="178">
        <f t="shared" si="101"/>
        <v>0</v>
      </c>
      <c r="K700" s="78"/>
      <c r="L700" s="78"/>
      <c r="M700" s="76">
        <f t="shared" si="102"/>
        <v>0</v>
      </c>
      <c r="N700" s="87">
        <f t="shared" si="103"/>
        <v>0</v>
      </c>
      <c r="O700" s="166">
        <f t="shared" si="104"/>
        <v>0</v>
      </c>
      <c r="P700" s="77">
        <f t="shared" si="100"/>
        <v>0</v>
      </c>
      <c r="Q700" s="77">
        <f t="shared" si="105"/>
        <v>0</v>
      </c>
      <c r="R700" s="77">
        <f t="shared" si="106"/>
        <v>0</v>
      </c>
      <c r="S700" s="77">
        <f t="shared" si="107"/>
        <v>0</v>
      </c>
      <c r="T700" s="75" t="str">
        <f t="shared" si="108"/>
        <v>NÃO</v>
      </c>
      <c r="V700" s="73">
        <f t="shared" si="109"/>
        <v>0</v>
      </c>
      <c r="AA700" s="84" t="s">
        <v>3478</v>
      </c>
      <c r="AB700" s="84" t="s">
        <v>4676</v>
      </c>
      <c r="AC700" s="84">
        <v>3104700</v>
      </c>
    </row>
    <row r="701" spans="1:29">
      <c r="A701" s="83" t="str">
        <f>ID_CONTROLES!$B$2</f>
        <v>RS</v>
      </c>
      <c r="B701" s="168" t="str">
        <f>ID_CONTROLES!$C$2</f>
        <v>2°</v>
      </c>
      <c r="C701" s="172">
        <f>HLOOKUP(A701,Municipios!1399:1400,2,FALSE)</f>
        <v>0</v>
      </c>
      <c r="D701" s="170"/>
      <c r="E701" s="80"/>
      <c r="F701" s="80"/>
      <c r="G701" s="80"/>
      <c r="H701" s="80"/>
      <c r="I701" s="80"/>
      <c r="J701" s="178">
        <f t="shared" si="101"/>
        <v>0</v>
      </c>
      <c r="K701" s="78"/>
      <c r="L701" s="78"/>
      <c r="M701" s="76">
        <f t="shared" si="102"/>
        <v>0</v>
      </c>
      <c r="N701" s="87">
        <f t="shared" si="103"/>
        <v>0</v>
      </c>
      <c r="O701" s="166">
        <f t="shared" si="104"/>
        <v>0</v>
      </c>
      <c r="P701" s="77">
        <f t="shared" si="100"/>
        <v>0</v>
      </c>
      <c r="Q701" s="77">
        <f t="shared" si="105"/>
        <v>0</v>
      </c>
      <c r="R701" s="77">
        <f t="shared" si="106"/>
        <v>0</v>
      </c>
      <c r="S701" s="77">
        <f t="shared" si="107"/>
        <v>0</v>
      </c>
      <c r="T701" s="75" t="str">
        <f t="shared" si="108"/>
        <v>NÃO</v>
      </c>
      <c r="V701" s="73">
        <f t="shared" si="109"/>
        <v>0</v>
      </c>
      <c r="AA701" s="84" t="s">
        <v>3478</v>
      </c>
      <c r="AB701" s="84" t="s">
        <v>4719</v>
      </c>
      <c r="AC701" s="84">
        <v>3104908</v>
      </c>
    </row>
    <row r="702" spans="1:29">
      <c r="A702" s="83" t="str">
        <f>ID_CONTROLES!$B$2</f>
        <v>RS</v>
      </c>
      <c r="B702" s="168" t="str">
        <f>ID_CONTROLES!$C$2</f>
        <v>2°</v>
      </c>
      <c r="C702" s="172">
        <f>HLOOKUP(A702,Municipios!1401:1402,2,FALSE)</f>
        <v>0</v>
      </c>
      <c r="D702" s="170"/>
      <c r="E702" s="80"/>
      <c r="F702" s="80"/>
      <c r="G702" s="80"/>
      <c r="H702" s="80"/>
      <c r="I702" s="80"/>
      <c r="J702" s="178">
        <f t="shared" si="101"/>
        <v>0</v>
      </c>
      <c r="K702" s="78"/>
      <c r="L702" s="78"/>
      <c r="M702" s="76">
        <f t="shared" si="102"/>
        <v>0</v>
      </c>
      <c r="N702" s="87">
        <f t="shared" si="103"/>
        <v>0</v>
      </c>
      <c r="O702" s="166">
        <f t="shared" si="104"/>
        <v>0</v>
      </c>
      <c r="P702" s="77">
        <f t="shared" si="100"/>
        <v>0</v>
      </c>
      <c r="Q702" s="77">
        <f t="shared" si="105"/>
        <v>0</v>
      </c>
      <c r="R702" s="77">
        <f t="shared" si="106"/>
        <v>0</v>
      </c>
      <c r="S702" s="77">
        <f t="shared" si="107"/>
        <v>0</v>
      </c>
      <c r="T702" s="75" t="str">
        <f t="shared" si="108"/>
        <v>NÃO</v>
      </c>
      <c r="V702" s="73">
        <f t="shared" si="109"/>
        <v>0</v>
      </c>
      <c r="AA702" s="84" t="s">
        <v>3478</v>
      </c>
      <c r="AB702" s="84" t="s">
        <v>4762</v>
      </c>
      <c r="AC702" s="84">
        <v>3105103</v>
      </c>
    </row>
    <row r="703" spans="1:29">
      <c r="A703" s="83" t="str">
        <f>ID_CONTROLES!$B$2</f>
        <v>RS</v>
      </c>
      <c r="B703" s="168" t="str">
        <f>ID_CONTROLES!$C$2</f>
        <v>2°</v>
      </c>
      <c r="C703" s="172">
        <f>HLOOKUP(A703,Municipios!1403:1404,2,FALSE)</f>
        <v>0</v>
      </c>
      <c r="D703" s="170"/>
      <c r="E703" s="80"/>
      <c r="F703" s="80"/>
      <c r="G703" s="80"/>
      <c r="H703" s="80"/>
      <c r="I703" s="80"/>
      <c r="J703" s="178">
        <f t="shared" si="101"/>
        <v>0</v>
      </c>
      <c r="K703" s="78"/>
      <c r="L703" s="78"/>
      <c r="M703" s="76">
        <f t="shared" si="102"/>
        <v>0</v>
      </c>
      <c r="N703" s="87">
        <f t="shared" si="103"/>
        <v>0</v>
      </c>
      <c r="O703" s="166">
        <f t="shared" si="104"/>
        <v>0</v>
      </c>
      <c r="P703" s="77">
        <f t="shared" si="100"/>
        <v>0</v>
      </c>
      <c r="Q703" s="77">
        <f t="shared" si="105"/>
        <v>0</v>
      </c>
      <c r="R703" s="77">
        <f t="shared" si="106"/>
        <v>0</v>
      </c>
      <c r="S703" s="77">
        <f t="shared" si="107"/>
        <v>0</v>
      </c>
      <c r="T703" s="75" t="str">
        <f t="shared" si="108"/>
        <v>NÃO</v>
      </c>
      <c r="V703" s="73">
        <f t="shared" si="109"/>
        <v>0</v>
      </c>
      <c r="AA703" s="84" t="s">
        <v>3478</v>
      </c>
      <c r="AB703" s="84" t="s">
        <v>4806</v>
      </c>
      <c r="AC703" s="84">
        <v>3105301</v>
      </c>
    </row>
    <row r="704" spans="1:29">
      <c r="A704" s="83" t="str">
        <f>ID_CONTROLES!$B$2</f>
        <v>RS</v>
      </c>
      <c r="B704" s="168" t="str">
        <f>ID_CONTROLES!$C$2</f>
        <v>2°</v>
      </c>
      <c r="C704" s="172">
        <f>HLOOKUP(A704,Municipios!1405:1406,2,FALSE)</f>
        <v>0</v>
      </c>
      <c r="D704" s="170"/>
      <c r="E704" s="80"/>
      <c r="F704" s="80"/>
      <c r="G704" s="80"/>
      <c r="H704" s="80"/>
      <c r="I704" s="80"/>
      <c r="J704" s="178">
        <f t="shared" si="101"/>
        <v>0</v>
      </c>
      <c r="K704" s="78"/>
      <c r="L704" s="78"/>
      <c r="M704" s="76">
        <f t="shared" si="102"/>
        <v>0</v>
      </c>
      <c r="N704" s="87">
        <f t="shared" si="103"/>
        <v>0</v>
      </c>
      <c r="O704" s="166">
        <f t="shared" si="104"/>
        <v>0</v>
      </c>
      <c r="P704" s="77">
        <f t="shared" si="100"/>
        <v>0</v>
      </c>
      <c r="Q704" s="77">
        <f t="shared" si="105"/>
        <v>0</v>
      </c>
      <c r="R704" s="77">
        <f t="shared" si="106"/>
        <v>0</v>
      </c>
      <c r="S704" s="77">
        <f t="shared" si="107"/>
        <v>0</v>
      </c>
      <c r="T704" s="75" t="str">
        <f t="shared" si="108"/>
        <v>NÃO</v>
      </c>
      <c r="V704" s="73">
        <f t="shared" si="109"/>
        <v>0</v>
      </c>
      <c r="AA704" s="84" t="s">
        <v>3478</v>
      </c>
      <c r="AB704" s="84" t="s">
        <v>4849</v>
      </c>
      <c r="AC704" s="84">
        <v>3105509</v>
      </c>
    </row>
    <row r="705" spans="1:29">
      <c r="A705" s="83" t="str">
        <f>ID_CONTROLES!$B$2</f>
        <v>RS</v>
      </c>
      <c r="B705" s="168" t="str">
        <f>ID_CONTROLES!$C$2</f>
        <v>2°</v>
      </c>
      <c r="C705" s="172">
        <f>HLOOKUP(A705,Municipios!1407:1408,2,FALSE)</f>
        <v>0</v>
      </c>
      <c r="D705" s="170"/>
      <c r="E705" s="80"/>
      <c r="F705" s="80"/>
      <c r="G705" s="80"/>
      <c r="H705" s="80"/>
      <c r="I705" s="80"/>
      <c r="J705" s="178">
        <f t="shared" si="101"/>
        <v>0</v>
      </c>
      <c r="K705" s="78"/>
      <c r="L705" s="78"/>
      <c r="M705" s="76">
        <f t="shared" si="102"/>
        <v>0</v>
      </c>
      <c r="N705" s="87">
        <f t="shared" si="103"/>
        <v>0</v>
      </c>
      <c r="O705" s="166">
        <f t="shared" si="104"/>
        <v>0</v>
      </c>
      <c r="P705" s="77">
        <f t="shared" si="100"/>
        <v>0</v>
      </c>
      <c r="Q705" s="77">
        <f t="shared" si="105"/>
        <v>0</v>
      </c>
      <c r="R705" s="77">
        <f t="shared" si="106"/>
        <v>0</v>
      </c>
      <c r="S705" s="77">
        <f t="shared" si="107"/>
        <v>0</v>
      </c>
      <c r="T705" s="75" t="str">
        <f t="shared" si="108"/>
        <v>NÃO</v>
      </c>
      <c r="V705" s="73">
        <f t="shared" si="109"/>
        <v>0</v>
      </c>
      <c r="AA705" s="84" t="s">
        <v>3478</v>
      </c>
      <c r="AB705" s="84" t="s">
        <v>4891</v>
      </c>
      <c r="AC705" s="84">
        <v>3105707</v>
      </c>
    </row>
    <row r="706" spans="1:29">
      <c r="A706" s="83" t="str">
        <f>ID_CONTROLES!$B$2</f>
        <v>RS</v>
      </c>
      <c r="B706" s="168" t="str">
        <f>ID_CONTROLES!$C$2</f>
        <v>2°</v>
      </c>
      <c r="C706" s="172">
        <f>HLOOKUP(A706,Municipios!1409:1410,2,FALSE)</f>
        <v>0</v>
      </c>
      <c r="D706" s="170"/>
      <c r="E706" s="80"/>
      <c r="F706" s="80"/>
      <c r="G706" s="80"/>
      <c r="H706" s="80"/>
      <c r="I706" s="80"/>
      <c r="J706" s="178">
        <f t="shared" si="101"/>
        <v>0</v>
      </c>
      <c r="K706" s="78"/>
      <c r="L706" s="78"/>
      <c r="M706" s="76">
        <f t="shared" si="102"/>
        <v>0</v>
      </c>
      <c r="N706" s="87">
        <f t="shared" si="103"/>
        <v>0</v>
      </c>
      <c r="O706" s="166">
        <f t="shared" si="104"/>
        <v>0</v>
      </c>
      <c r="P706" s="77">
        <f t="shared" ref="P706:P769" si="110">IF(E706&lt;=D706,0,"ERRO")</f>
        <v>0</v>
      </c>
      <c r="Q706" s="77">
        <f t="shared" si="105"/>
        <v>0</v>
      </c>
      <c r="R706" s="77">
        <f t="shared" si="106"/>
        <v>0</v>
      </c>
      <c r="S706" s="77">
        <f t="shared" si="107"/>
        <v>0</v>
      </c>
      <c r="T706" s="75" t="str">
        <f t="shared" si="108"/>
        <v>NÃO</v>
      </c>
      <c r="V706" s="73">
        <f t="shared" si="109"/>
        <v>0</v>
      </c>
      <c r="AA706" s="84" t="s">
        <v>3478</v>
      </c>
      <c r="AB706" s="84" t="s">
        <v>4932</v>
      </c>
      <c r="AC706" s="84">
        <v>3106002</v>
      </c>
    </row>
    <row r="707" spans="1:29">
      <c r="A707" s="83" t="str">
        <f>ID_CONTROLES!$B$2</f>
        <v>RS</v>
      </c>
      <c r="B707" s="168" t="str">
        <f>ID_CONTROLES!$C$2</f>
        <v>2°</v>
      </c>
      <c r="C707" s="172">
        <f>HLOOKUP(A707,Municipios!1411:1412,2,FALSE)</f>
        <v>0</v>
      </c>
      <c r="D707" s="170"/>
      <c r="E707" s="80"/>
      <c r="F707" s="80"/>
      <c r="G707" s="80"/>
      <c r="H707" s="80"/>
      <c r="I707" s="80"/>
      <c r="J707" s="178">
        <f t="shared" ref="J707:J770" si="111">SUM(H707:I707)</f>
        <v>0</v>
      </c>
      <c r="K707" s="78"/>
      <c r="L707" s="78"/>
      <c r="M707" s="76">
        <f t="shared" ref="M707:M770" si="112">SUM(K707:L707)</f>
        <v>0</v>
      </c>
      <c r="N707" s="87">
        <f t="shared" ref="N707:N770" si="113">SUM(K707+J707)</f>
        <v>0</v>
      </c>
      <c r="O707" s="166">
        <f t="shared" ref="O707:O770" si="114">SUM(N707+L707)</f>
        <v>0</v>
      </c>
      <c r="P707" s="77">
        <f t="shared" si="110"/>
        <v>0</v>
      </c>
      <c r="Q707" s="77">
        <f t="shared" ref="Q707:Q770" si="115">IF(H707&gt;F707,"ERRO",0)</f>
        <v>0</v>
      </c>
      <c r="R707" s="77">
        <f t="shared" ref="R707:R770" si="116">IF(I707&gt;G707,"ERRO",0)</f>
        <v>0</v>
      </c>
      <c r="S707" s="77">
        <f t="shared" ref="S707:S770" si="117">IF(H707+K707&gt;F707,"erro",0)</f>
        <v>0</v>
      </c>
      <c r="T707" s="75" t="str">
        <f t="shared" ref="T707:T770" si="118">IF(AND(P707=0,Q707=0,R707=0,S707=0),"NÃO","SIM")</f>
        <v>NÃO</v>
      </c>
      <c r="V707" s="73">
        <f t="shared" ref="V707:V770" si="119">SUM(P707:Q707)</f>
        <v>0</v>
      </c>
      <c r="AA707" s="84" t="s">
        <v>3478</v>
      </c>
      <c r="AB707" s="84" t="s">
        <v>4972</v>
      </c>
      <c r="AC707" s="84">
        <v>3106200</v>
      </c>
    </row>
    <row r="708" spans="1:29">
      <c r="A708" s="83" t="str">
        <f>ID_CONTROLES!$B$2</f>
        <v>RS</v>
      </c>
      <c r="B708" s="168" t="str">
        <f>ID_CONTROLES!$C$2</f>
        <v>2°</v>
      </c>
      <c r="C708" s="172">
        <f>HLOOKUP(A708,Municipios!1413:1414,2,FALSE)</f>
        <v>0</v>
      </c>
      <c r="D708" s="170"/>
      <c r="E708" s="80"/>
      <c r="F708" s="80"/>
      <c r="G708" s="80"/>
      <c r="H708" s="80"/>
      <c r="I708" s="80"/>
      <c r="J708" s="178">
        <f t="shared" si="111"/>
        <v>0</v>
      </c>
      <c r="K708" s="78"/>
      <c r="L708" s="78"/>
      <c r="M708" s="76">
        <f t="shared" si="112"/>
        <v>0</v>
      </c>
      <c r="N708" s="87">
        <f t="shared" si="113"/>
        <v>0</v>
      </c>
      <c r="O708" s="166">
        <f t="shared" si="114"/>
        <v>0</v>
      </c>
      <c r="P708" s="77">
        <f t="shared" si="110"/>
        <v>0</v>
      </c>
      <c r="Q708" s="77">
        <f t="shared" si="115"/>
        <v>0</v>
      </c>
      <c r="R708" s="77">
        <f t="shared" si="116"/>
        <v>0</v>
      </c>
      <c r="S708" s="77">
        <f t="shared" si="117"/>
        <v>0</v>
      </c>
      <c r="T708" s="75" t="str">
        <f t="shared" si="118"/>
        <v>NÃO</v>
      </c>
      <c r="V708" s="73">
        <f t="shared" si="119"/>
        <v>0</v>
      </c>
      <c r="AA708" s="84" t="s">
        <v>3478</v>
      </c>
      <c r="AB708" s="84" t="s">
        <v>5012</v>
      </c>
      <c r="AC708" s="84">
        <v>3106408</v>
      </c>
    </row>
    <row r="709" spans="1:29">
      <c r="A709" s="83" t="str">
        <f>ID_CONTROLES!$B$2</f>
        <v>RS</v>
      </c>
      <c r="B709" s="168" t="str">
        <f>ID_CONTROLES!$C$2</f>
        <v>2°</v>
      </c>
      <c r="C709" s="172">
        <f>HLOOKUP(A709,Municipios!1415:1416,2,FALSE)</f>
        <v>0</v>
      </c>
      <c r="D709" s="170"/>
      <c r="E709" s="80"/>
      <c r="F709" s="80"/>
      <c r="G709" s="80"/>
      <c r="H709" s="80"/>
      <c r="I709" s="80"/>
      <c r="J709" s="178">
        <f t="shared" si="111"/>
        <v>0</v>
      </c>
      <c r="K709" s="78"/>
      <c r="L709" s="78"/>
      <c r="M709" s="76">
        <f t="shared" si="112"/>
        <v>0</v>
      </c>
      <c r="N709" s="87">
        <f t="shared" si="113"/>
        <v>0</v>
      </c>
      <c r="O709" s="166">
        <f t="shared" si="114"/>
        <v>0</v>
      </c>
      <c r="P709" s="77">
        <f t="shared" si="110"/>
        <v>0</v>
      </c>
      <c r="Q709" s="77">
        <f t="shared" si="115"/>
        <v>0</v>
      </c>
      <c r="R709" s="77">
        <f t="shared" si="116"/>
        <v>0</v>
      </c>
      <c r="S709" s="77">
        <f t="shared" si="117"/>
        <v>0</v>
      </c>
      <c r="T709" s="75" t="str">
        <f t="shared" si="118"/>
        <v>NÃO</v>
      </c>
      <c r="V709" s="73">
        <f t="shared" si="119"/>
        <v>0</v>
      </c>
      <c r="AA709" s="84" t="s">
        <v>3478</v>
      </c>
      <c r="AB709" s="84" t="s">
        <v>5054</v>
      </c>
      <c r="AC709" s="84">
        <v>3106655</v>
      </c>
    </row>
    <row r="710" spans="1:29">
      <c r="A710" s="83" t="str">
        <f>ID_CONTROLES!$B$2</f>
        <v>RS</v>
      </c>
      <c r="B710" s="168" t="str">
        <f>ID_CONTROLES!$C$2</f>
        <v>2°</v>
      </c>
      <c r="C710" s="172">
        <f>HLOOKUP(A710,Municipios!1417:1418,2,FALSE)</f>
        <v>0</v>
      </c>
      <c r="D710" s="170"/>
      <c r="E710" s="80"/>
      <c r="F710" s="80"/>
      <c r="G710" s="80"/>
      <c r="H710" s="80"/>
      <c r="I710" s="80"/>
      <c r="J710" s="178">
        <f t="shared" si="111"/>
        <v>0</v>
      </c>
      <c r="K710" s="78"/>
      <c r="L710" s="78"/>
      <c r="M710" s="76">
        <f t="shared" si="112"/>
        <v>0</v>
      </c>
      <c r="N710" s="87">
        <f t="shared" si="113"/>
        <v>0</v>
      </c>
      <c r="O710" s="166">
        <f t="shared" si="114"/>
        <v>0</v>
      </c>
      <c r="P710" s="77">
        <f t="shared" si="110"/>
        <v>0</v>
      </c>
      <c r="Q710" s="77">
        <f t="shared" si="115"/>
        <v>0</v>
      </c>
      <c r="R710" s="77">
        <f t="shared" si="116"/>
        <v>0</v>
      </c>
      <c r="S710" s="77">
        <f t="shared" si="117"/>
        <v>0</v>
      </c>
      <c r="T710" s="75" t="str">
        <f t="shared" si="118"/>
        <v>NÃO</v>
      </c>
      <c r="V710" s="73">
        <f t="shared" si="119"/>
        <v>0</v>
      </c>
      <c r="AA710" s="84" t="s">
        <v>3478</v>
      </c>
      <c r="AB710" s="84" t="s">
        <v>5095</v>
      </c>
      <c r="AC710" s="84">
        <v>3106705</v>
      </c>
    </row>
    <row r="711" spans="1:29">
      <c r="A711" s="83" t="str">
        <f>ID_CONTROLES!$B$2</f>
        <v>RS</v>
      </c>
      <c r="B711" s="168" t="str">
        <f>ID_CONTROLES!$C$2</f>
        <v>2°</v>
      </c>
      <c r="C711" s="172">
        <f>HLOOKUP(A711,Municipios!1419:1420,2,FALSE)</f>
        <v>0</v>
      </c>
      <c r="D711" s="170"/>
      <c r="E711" s="80"/>
      <c r="F711" s="80"/>
      <c r="G711" s="80"/>
      <c r="H711" s="80"/>
      <c r="I711" s="80"/>
      <c r="J711" s="178">
        <f t="shared" si="111"/>
        <v>0</v>
      </c>
      <c r="K711" s="78"/>
      <c r="L711" s="78"/>
      <c r="M711" s="76">
        <f t="shared" si="112"/>
        <v>0</v>
      </c>
      <c r="N711" s="87">
        <f t="shared" si="113"/>
        <v>0</v>
      </c>
      <c r="O711" s="166">
        <f t="shared" si="114"/>
        <v>0</v>
      </c>
      <c r="P711" s="77">
        <f t="shared" si="110"/>
        <v>0</v>
      </c>
      <c r="Q711" s="77">
        <f t="shared" si="115"/>
        <v>0</v>
      </c>
      <c r="R711" s="77">
        <f t="shared" si="116"/>
        <v>0</v>
      </c>
      <c r="S711" s="77">
        <f t="shared" si="117"/>
        <v>0</v>
      </c>
      <c r="T711" s="75" t="str">
        <f t="shared" si="118"/>
        <v>NÃO</v>
      </c>
      <c r="V711" s="73">
        <f t="shared" si="119"/>
        <v>0</v>
      </c>
      <c r="AA711" s="84" t="s">
        <v>3478</v>
      </c>
      <c r="AB711" s="84" t="s">
        <v>5136</v>
      </c>
      <c r="AC711" s="84">
        <v>3106903</v>
      </c>
    </row>
    <row r="712" spans="1:29">
      <c r="A712" s="83" t="str">
        <f>ID_CONTROLES!$B$2</f>
        <v>RS</v>
      </c>
      <c r="B712" s="168" t="str">
        <f>ID_CONTROLES!$C$2</f>
        <v>2°</v>
      </c>
      <c r="C712" s="172">
        <f>HLOOKUP(A712,Municipios!1421:1422,2,FALSE)</f>
        <v>0</v>
      </c>
      <c r="D712" s="170"/>
      <c r="E712" s="80"/>
      <c r="F712" s="80"/>
      <c r="G712" s="80"/>
      <c r="H712" s="80"/>
      <c r="I712" s="80"/>
      <c r="J712" s="178">
        <f t="shared" si="111"/>
        <v>0</v>
      </c>
      <c r="K712" s="78"/>
      <c r="L712" s="78"/>
      <c r="M712" s="76">
        <f t="shared" si="112"/>
        <v>0</v>
      </c>
      <c r="N712" s="87">
        <f t="shared" si="113"/>
        <v>0</v>
      </c>
      <c r="O712" s="166">
        <f t="shared" si="114"/>
        <v>0</v>
      </c>
      <c r="P712" s="77">
        <f t="shared" si="110"/>
        <v>0</v>
      </c>
      <c r="Q712" s="77">
        <f t="shared" si="115"/>
        <v>0</v>
      </c>
      <c r="R712" s="77">
        <f t="shared" si="116"/>
        <v>0</v>
      </c>
      <c r="S712" s="77">
        <f t="shared" si="117"/>
        <v>0</v>
      </c>
      <c r="T712" s="75" t="str">
        <f t="shared" si="118"/>
        <v>NÃO</v>
      </c>
      <c r="V712" s="73">
        <f t="shared" si="119"/>
        <v>0</v>
      </c>
      <c r="AA712" s="84" t="s">
        <v>3478</v>
      </c>
      <c r="AB712" s="84" t="s">
        <v>3799</v>
      </c>
      <c r="AC712" s="84">
        <v>3107109</v>
      </c>
    </row>
    <row r="713" spans="1:29">
      <c r="A713" s="83" t="str">
        <f>ID_CONTROLES!$B$2</f>
        <v>RS</v>
      </c>
      <c r="B713" s="168" t="str">
        <f>ID_CONTROLES!$C$2</f>
        <v>2°</v>
      </c>
      <c r="C713" s="172">
        <f>HLOOKUP(A713,Municipios!1423:1424,2,FALSE)</f>
        <v>0</v>
      </c>
      <c r="D713" s="170"/>
      <c r="E713" s="80"/>
      <c r="F713" s="80"/>
      <c r="G713" s="80"/>
      <c r="H713" s="80"/>
      <c r="I713" s="80"/>
      <c r="J713" s="178">
        <f t="shared" si="111"/>
        <v>0</v>
      </c>
      <c r="K713" s="78"/>
      <c r="L713" s="78"/>
      <c r="M713" s="76">
        <f t="shared" si="112"/>
        <v>0</v>
      </c>
      <c r="N713" s="87">
        <f t="shared" si="113"/>
        <v>0</v>
      </c>
      <c r="O713" s="166">
        <f t="shared" si="114"/>
        <v>0</v>
      </c>
      <c r="P713" s="77">
        <f t="shared" si="110"/>
        <v>0</v>
      </c>
      <c r="Q713" s="77">
        <f t="shared" si="115"/>
        <v>0</v>
      </c>
      <c r="R713" s="77">
        <f t="shared" si="116"/>
        <v>0</v>
      </c>
      <c r="S713" s="77">
        <f t="shared" si="117"/>
        <v>0</v>
      </c>
      <c r="T713" s="75" t="str">
        <f t="shared" si="118"/>
        <v>NÃO</v>
      </c>
      <c r="V713" s="73">
        <f t="shared" si="119"/>
        <v>0</v>
      </c>
      <c r="AA713" s="84" t="s">
        <v>3478</v>
      </c>
      <c r="AB713" s="84" t="s">
        <v>5214</v>
      </c>
      <c r="AC713" s="84">
        <v>3107307</v>
      </c>
    </row>
    <row r="714" spans="1:29">
      <c r="A714" s="83" t="str">
        <f>ID_CONTROLES!$B$2</f>
        <v>RS</v>
      </c>
      <c r="B714" s="168" t="str">
        <f>ID_CONTROLES!$C$2</f>
        <v>2°</v>
      </c>
      <c r="C714" s="172">
        <f>HLOOKUP(A714,Municipios!1425:1426,2,FALSE)</f>
        <v>0</v>
      </c>
      <c r="D714" s="170"/>
      <c r="E714" s="80"/>
      <c r="F714" s="80"/>
      <c r="G714" s="80"/>
      <c r="H714" s="80"/>
      <c r="I714" s="80"/>
      <c r="J714" s="178">
        <f t="shared" si="111"/>
        <v>0</v>
      </c>
      <c r="K714" s="78"/>
      <c r="L714" s="78"/>
      <c r="M714" s="76">
        <f t="shared" si="112"/>
        <v>0</v>
      </c>
      <c r="N714" s="87">
        <f t="shared" si="113"/>
        <v>0</v>
      </c>
      <c r="O714" s="166">
        <f t="shared" si="114"/>
        <v>0</v>
      </c>
      <c r="P714" s="77">
        <f t="shared" si="110"/>
        <v>0</v>
      </c>
      <c r="Q714" s="77">
        <f t="shared" si="115"/>
        <v>0</v>
      </c>
      <c r="R714" s="77">
        <f t="shared" si="116"/>
        <v>0</v>
      </c>
      <c r="S714" s="77">
        <f t="shared" si="117"/>
        <v>0</v>
      </c>
      <c r="T714" s="75" t="str">
        <f t="shared" si="118"/>
        <v>NÃO</v>
      </c>
      <c r="V714" s="73">
        <f t="shared" si="119"/>
        <v>0</v>
      </c>
      <c r="AA714" s="84" t="s">
        <v>3478</v>
      </c>
      <c r="AB714" s="84" t="s">
        <v>5250</v>
      </c>
      <c r="AC714" s="84">
        <v>3107505</v>
      </c>
    </row>
    <row r="715" spans="1:29">
      <c r="A715" s="83" t="str">
        <f>ID_CONTROLES!$B$2</f>
        <v>RS</v>
      </c>
      <c r="B715" s="168" t="str">
        <f>ID_CONTROLES!$C$2</f>
        <v>2°</v>
      </c>
      <c r="C715" s="172">
        <f>HLOOKUP(A715,Municipios!1427:1428,2,FALSE)</f>
        <v>0</v>
      </c>
      <c r="D715" s="170"/>
      <c r="E715" s="80"/>
      <c r="F715" s="80"/>
      <c r="G715" s="80"/>
      <c r="H715" s="80"/>
      <c r="I715" s="80"/>
      <c r="J715" s="178">
        <f t="shared" si="111"/>
        <v>0</v>
      </c>
      <c r="K715" s="78"/>
      <c r="L715" s="78"/>
      <c r="M715" s="76">
        <f t="shared" si="112"/>
        <v>0</v>
      </c>
      <c r="N715" s="87">
        <f t="shared" si="113"/>
        <v>0</v>
      </c>
      <c r="O715" s="166">
        <f t="shared" si="114"/>
        <v>0</v>
      </c>
      <c r="P715" s="77">
        <f t="shared" si="110"/>
        <v>0</v>
      </c>
      <c r="Q715" s="77">
        <f t="shared" si="115"/>
        <v>0</v>
      </c>
      <c r="R715" s="77">
        <f t="shared" si="116"/>
        <v>0</v>
      </c>
      <c r="S715" s="77">
        <f t="shared" si="117"/>
        <v>0</v>
      </c>
      <c r="T715" s="75" t="str">
        <f t="shared" si="118"/>
        <v>NÃO</v>
      </c>
      <c r="V715" s="73">
        <f t="shared" si="119"/>
        <v>0</v>
      </c>
      <c r="AA715" s="84" t="s">
        <v>3478</v>
      </c>
      <c r="AB715" s="84" t="s">
        <v>5284</v>
      </c>
      <c r="AC715" s="84">
        <v>3107703</v>
      </c>
    </row>
    <row r="716" spans="1:29">
      <c r="A716" s="83" t="str">
        <f>ID_CONTROLES!$B$2</f>
        <v>RS</v>
      </c>
      <c r="B716" s="168" t="str">
        <f>ID_CONTROLES!$C$2</f>
        <v>2°</v>
      </c>
      <c r="C716" s="172">
        <f>HLOOKUP(A716,Municipios!1429:1430,2,FALSE)</f>
        <v>0</v>
      </c>
      <c r="D716" s="170"/>
      <c r="E716" s="80"/>
      <c r="F716" s="80"/>
      <c r="G716" s="80"/>
      <c r="H716" s="80"/>
      <c r="I716" s="80"/>
      <c r="J716" s="178">
        <f t="shared" si="111"/>
        <v>0</v>
      </c>
      <c r="K716" s="78"/>
      <c r="L716" s="78"/>
      <c r="M716" s="76">
        <f t="shared" si="112"/>
        <v>0</v>
      </c>
      <c r="N716" s="87">
        <f t="shared" si="113"/>
        <v>0</v>
      </c>
      <c r="O716" s="166">
        <f t="shared" si="114"/>
        <v>0</v>
      </c>
      <c r="P716" s="77">
        <f t="shared" si="110"/>
        <v>0</v>
      </c>
      <c r="Q716" s="77">
        <f t="shared" si="115"/>
        <v>0</v>
      </c>
      <c r="R716" s="77">
        <f t="shared" si="116"/>
        <v>0</v>
      </c>
      <c r="S716" s="77">
        <f t="shared" si="117"/>
        <v>0</v>
      </c>
      <c r="T716" s="75" t="str">
        <f t="shared" si="118"/>
        <v>NÃO</v>
      </c>
      <c r="V716" s="73">
        <f t="shared" si="119"/>
        <v>0</v>
      </c>
      <c r="AA716" s="84" t="s">
        <v>3478</v>
      </c>
      <c r="AB716" s="84" t="s">
        <v>5319</v>
      </c>
      <c r="AC716" s="84">
        <v>3107901</v>
      </c>
    </row>
    <row r="717" spans="1:29">
      <c r="A717" s="83" t="str">
        <f>ID_CONTROLES!$B$2</f>
        <v>RS</v>
      </c>
      <c r="B717" s="168" t="str">
        <f>ID_CONTROLES!$C$2</f>
        <v>2°</v>
      </c>
      <c r="C717" s="172">
        <f>HLOOKUP(A717,Municipios!1431:1432,2,FALSE)</f>
        <v>0</v>
      </c>
      <c r="D717" s="170"/>
      <c r="E717" s="80"/>
      <c r="F717" s="80"/>
      <c r="G717" s="80"/>
      <c r="H717" s="80"/>
      <c r="I717" s="80"/>
      <c r="J717" s="178">
        <f t="shared" si="111"/>
        <v>0</v>
      </c>
      <c r="K717" s="78"/>
      <c r="L717" s="78"/>
      <c r="M717" s="76">
        <f t="shared" si="112"/>
        <v>0</v>
      </c>
      <c r="N717" s="87">
        <f t="shared" si="113"/>
        <v>0</v>
      </c>
      <c r="O717" s="166">
        <f t="shared" si="114"/>
        <v>0</v>
      </c>
      <c r="P717" s="77">
        <f t="shared" si="110"/>
        <v>0</v>
      </c>
      <c r="Q717" s="77">
        <f t="shared" si="115"/>
        <v>0</v>
      </c>
      <c r="R717" s="77">
        <f t="shared" si="116"/>
        <v>0</v>
      </c>
      <c r="S717" s="77">
        <f t="shared" si="117"/>
        <v>0</v>
      </c>
      <c r="T717" s="75" t="str">
        <f t="shared" si="118"/>
        <v>NÃO</v>
      </c>
      <c r="V717" s="73">
        <f t="shared" si="119"/>
        <v>0</v>
      </c>
      <c r="AA717" s="84" t="s">
        <v>3478</v>
      </c>
      <c r="AB717" s="84" t="s">
        <v>3588</v>
      </c>
      <c r="AC717" s="84">
        <v>3108107</v>
      </c>
    </row>
    <row r="718" spans="1:29">
      <c r="A718" s="83" t="str">
        <f>ID_CONTROLES!$B$2</f>
        <v>RS</v>
      </c>
      <c r="B718" s="168" t="str">
        <f>ID_CONTROLES!$C$2</f>
        <v>2°</v>
      </c>
      <c r="C718" s="172">
        <f>HLOOKUP(A718,Municipios!1433:1434,2,FALSE)</f>
        <v>0</v>
      </c>
      <c r="D718" s="170"/>
      <c r="E718" s="80"/>
      <c r="F718" s="80"/>
      <c r="G718" s="80"/>
      <c r="H718" s="80"/>
      <c r="I718" s="80"/>
      <c r="J718" s="178">
        <f t="shared" si="111"/>
        <v>0</v>
      </c>
      <c r="K718" s="78"/>
      <c r="L718" s="78"/>
      <c r="M718" s="76">
        <f t="shared" si="112"/>
        <v>0</v>
      </c>
      <c r="N718" s="87">
        <f t="shared" si="113"/>
        <v>0</v>
      </c>
      <c r="O718" s="166">
        <f t="shared" si="114"/>
        <v>0</v>
      </c>
      <c r="P718" s="77">
        <f t="shared" si="110"/>
        <v>0</v>
      </c>
      <c r="Q718" s="77">
        <f t="shared" si="115"/>
        <v>0</v>
      </c>
      <c r="R718" s="77">
        <f t="shared" si="116"/>
        <v>0</v>
      </c>
      <c r="S718" s="77">
        <f t="shared" si="117"/>
        <v>0</v>
      </c>
      <c r="T718" s="75" t="str">
        <f t="shared" si="118"/>
        <v>NÃO</v>
      </c>
      <c r="V718" s="73">
        <f t="shared" si="119"/>
        <v>0</v>
      </c>
      <c r="AA718" s="84" t="s">
        <v>3478</v>
      </c>
      <c r="AB718" s="84" t="s">
        <v>5387</v>
      </c>
      <c r="AC718" s="84">
        <v>3108255</v>
      </c>
    </row>
    <row r="719" spans="1:29">
      <c r="A719" s="83" t="str">
        <f>ID_CONTROLES!$B$2</f>
        <v>RS</v>
      </c>
      <c r="B719" s="168" t="str">
        <f>ID_CONTROLES!$C$2</f>
        <v>2°</v>
      </c>
      <c r="C719" s="172">
        <f>HLOOKUP(A719,Municipios!1435:1436,2,FALSE)</f>
        <v>0</v>
      </c>
      <c r="D719" s="170"/>
      <c r="E719" s="80"/>
      <c r="F719" s="80"/>
      <c r="G719" s="80"/>
      <c r="H719" s="80"/>
      <c r="I719" s="80"/>
      <c r="J719" s="178">
        <f t="shared" si="111"/>
        <v>0</v>
      </c>
      <c r="K719" s="78"/>
      <c r="L719" s="78"/>
      <c r="M719" s="76">
        <f t="shared" si="112"/>
        <v>0</v>
      </c>
      <c r="N719" s="87">
        <f t="shared" si="113"/>
        <v>0</v>
      </c>
      <c r="O719" s="166">
        <f t="shared" si="114"/>
        <v>0</v>
      </c>
      <c r="P719" s="77">
        <f t="shared" si="110"/>
        <v>0</v>
      </c>
      <c r="Q719" s="77">
        <f t="shared" si="115"/>
        <v>0</v>
      </c>
      <c r="R719" s="77">
        <f t="shared" si="116"/>
        <v>0</v>
      </c>
      <c r="S719" s="77">
        <f t="shared" si="117"/>
        <v>0</v>
      </c>
      <c r="T719" s="75" t="str">
        <f t="shared" si="118"/>
        <v>NÃO</v>
      </c>
      <c r="V719" s="73">
        <f t="shared" si="119"/>
        <v>0</v>
      </c>
      <c r="AA719" s="84" t="s">
        <v>3478</v>
      </c>
      <c r="AB719" s="84" t="s">
        <v>5422</v>
      </c>
      <c r="AC719" s="84">
        <v>3108404</v>
      </c>
    </row>
    <row r="720" spans="1:29">
      <c r="A720" s="83" t="str">
        <f>ID_CONTROLES!$B$2</f>
        <v>RS</v>
      </c>
      <c r="B720" s="168" t="str">
        <f>ID_CONTROLES!$C$2</f>
        <v>2°</v>
      </c>
      <c r="C720" s="172">
        <f>HLOOKUP(A720,Municipios!1437:1438,2,FALSE)</f>
        <v>0</v>
      </c>
      <c r="D720" s="170"/>
      <c r="E720" s="80"/>
      <c r="F720" s="80"/>
      <c r="G720" s="80"/>
      <c r="H720" s="80"/>
      <c r="I720" s="80"/>
      <c r="J720" s="178">
        <f t="shared" si="111"/>
        <v>0</v>
      </c>
      <c r="K720" s="78"/>
      <c r="L720" s="78"/>
      <c r="M720" s="76">
        <f t="shared" si="112"/>
        <v>0</v>
      </c>
      <c r="N720" s="87">
        <f t="shared" si="113"/>
        <v>0</v>
      </c>
      <c r="O720" s="166">
        <f t="shared" si="114"/>
        <v>0</v>
      </c>
      <c r="P720" s="77">
        <f t="shared" si="110"/>
        <v>0</v>
      </c>
      <c r="Q720" s="77">
        <f t="shared" si="115"/>
        <v>0</v>
      </c>
      <c r="R720" s="77">
        <f t="shared" si="116"/>
        <v>0</v>
      </c>
      <c r="S720" s="77">
        <f t="shared" si="117"/>
        <v>0</v>
      </c>
      <c r="T720" s="75" t="str">
        <f t="shared" si="118"/>
        <v>NÃO</v>
      </c>
      <c r="V720" s="73">
        <f t="shared" si="119"/>
        <v>0</v>
      </c>
      <c r="AA720" s="84" t="s">
        <v>3478</v>
      </c>
      <c r="AB720" s="84" t="s">
        <v>1522</v>
      </c>
      <c r="AC720" s="84">
        <v>3108701</v>
      </c>
    </row>
    <row r="721" spans="1:29">
      <c r="A721" s="83" t="str">
        <f>ID_CONTROLES!$B$2</f>
        <v>RS</v>
      </c>
      <c r="B721" s="168" t="str">
        <f>ID_CONTROLES!$C$2</f>
        <v>2°</v>
      </c>
      <c r="C721" s="172">
        <f>HLOOKUP(A721,Municipios!1439:1440,2,FALSE)</f>
        <v>0</v>
      </c>
      <c r="D721" s="170"/>
      <c r="E721" s="80"/>
      <c r="F721" s="80"/>
      <c r="G721" s="80"/>
      <c r="H721" s="80"/>
      <c r="I721" s="80"/>
      <c r="J721" s="178">
        <f t="shared" si="111"/>
        <v>0</v>
      </c>
      <c r="K721" s="78"/>
      <c r="L721" s="78"/>
      <c r="M721" s="76">
        <f t="shared" si="112"/>
        <v>0</v>
      </c>
      <c r="N721" s="87">
        <f t="shared" si="113"/>
        <v>0</v>
      </c>
      <c r="O721" s="166">
        <f t="shared" si="114"/>
        <v>0</v>
      </c>
      <c r="P721" s="77">
        <f t="shared" si="110"/>
        <v>0</v>
      </c>
      <c r="Q721" s="77">
        <f t="shared" si="115"/>
        <v>0</v>
      </c>
      <c r="R721" s="77">
        <f t="shared" si="116"/>
        <v>0</v>
      </c>
      <c r="S721" s="77">
        <f t="shared" si="117"/>
        <v>0</v>
      </c>
      <c r="T721" s="75" t="str">
        <f t="shared" si="118"/>
        <v>NÃO</v>
      </c>
      <c r="V721" s="73">
        <f t="shared" si="119"/>
        <v>0</v>
      </c>
      <c r="AA721" s="84" t="s">
        <v>3478</v>
      </c>
      <c r="AB721" s="84" t="s">
        <v>1554</v>
      </c>
      <c r="AC721" s="84">
        <v>3108602</v>
      </c>
    </row>
    <row r="722" spans="1:29">
      <c r="A722" s="83" t="str">
        <f>ID_CONTROLES!$B$2</f>
        <v>RS</v>
      </c>
      <c r="B722" s="168" t="str">
        <f>ID_CONTROLES!$C$2</f>
        <v>2°</v>
      </c>
      <c r="C722" s="172">
        <f>HLOOKUP(A722,Municipios!1441:1442,2,FALSE)</f>
        <v>0</v>
      </c>
      <c r="D722" s="170"/>
      <c r="E722" s="80"/>
      <c r="F722" s="80"/>
      <c r="G722" s="80"/>
      <c r="H722" s="80"/>
      <c r="I722" s="80"/>
      <c r="J722" s="178">
        <f t="shared" si="111"/>
        <v>0</v>
      </c>
      <c r="K722" s="78"/>
      <c r="L722" s="78"/>
      <c r="M722" s="76">
        <f t="shared" si="112"/>
        <v>0</v>
      </c>
      <c r="N722" s="87">
        <f t="shared" si="113"/>
        <v>0</v>
      </c>
      <c r="O722" s="166">
        <f t="shared" si="114"/>
        <v>0</v>
      </c>
      <c r="P722" s="77">
        <f t="shared" si="110"/>
        <v>0</v>
      </c>
      <c r="Q722" s="77">
        <f t="shared" si="115"/>
        <v>0</v>
      </c>
      <c r="R722" s="77">
        <f t="shared" si="116"/>
        <v>0</v>
      </c>
      <c r="S722" s="77">
        <f t="shared" si="117"/>
        <v>0</v>
      </c>
      <c r="T722" s="75" t="str">
        <f t="shared" si="118"/>
        <v>NÃO</v>
      </c>
      <c r="V722" s="73">
        <f t="shared" si="119"/>
        <v>0</v>
      </c>
      <c r="AA722" s="84" t="s">
        <v>3478</v>
      </c>
      <c r="AB722" s="84" t="s">
        <v>1586</v>
      </c>
      <c r="AC722" s="84">
        <v>3108909</v>
      </c>
    </row>
    <row r="723" spans="1:29">
      <c r="A723" s="83" t="str">
        <f>ID_CONTROLES!$B$2</f>
        <v>RS</v>
      </c>
      <c r="B723" s="168" t="str">
        <f>ID_CONTROLES!$C$2</f>
        <v>2°</v>
      </c>
      <c r="C723" s="172">
        <f>HLOOKUP(A723,Municipios!1443:1444,2,FALSE)</f>
        <v>0</v>
      </c>
      <c r="D723" s="170"/>
      <c r="E723" s="80"/>
      <c r="F723" s="80"/>
      <c r="G723" s="80"/>
      <c r="H723" s="80"/>
      <c r="I723" s="80"/>
      <c r="J723" s="178">
        <f t="shared" si="111"/>
        <v>0</v>
      </c>
      <c r="K723" s="78"/>
      <c r="L723" s="78"/>
      <c r="M723" s="76">
        <f t="shared" si="112"/>
        <v>0</v>
      </c>
      <c r="N723" s="87">
        <f t="shared" si="113"/>
        <v>0</v>
      </c>
      <c r="O723" s="166">
        <f t="shared" si="114"/>
        <v>0</v>
      </c>
      <c r="P723" s="77">
        <f t="shared" si="110"/>
        <v>0</v>
      </c>
      <c r="Q723" s="77">
        <f t="shared" si="115"/>
        <v>0</v>
      </c>
      <c r="R723" s="77">
        <f t="shared" si="116"/>
        <v>0</v>
      </c>
      <c r="S723" s="77">
        <f t="shared" si="117"/>
        <v>0</v>
      </c>
      <c r="T723" s="75" t="str">
        <f t="shared" si="118"/>
        <v>NÃO</v>
      </c>
      <c r="V723" s="73">
        <f t="shared" si="119"/>
        <v>0</v>
      </c>
      <c r="AA723" s="84" t="s">
        <v>3478</v>
      </c>
      <c r="AB723" s="84" t="s">
        <v>1619</v>
      </c>
      <c r="AC723" s="84">
        <v>3109105</v>
      </c>
    </row>
    <row r="724" spans="1:29">
      <c r="A724" s="83" t="str">
        <f>ID_CONTROLES!$B$2</f>
        <v>RS</v>
      </c>
      <c r="B724" s="168" t="str">
        <f>ID_CONTROLES!$C$2</f>
        <v>2°</v>
      </c>
      <c r="C724" s="172">
        <f>HLOOKUP(A724,Municipios!1445:1446,2,FALSE)</f>
        <v>0</v>
      </c>
      <c r="D724" s="170"/>
      <c r="E724" s="80"/>
      <c r="F724" s="80"/>
      <c r="G724" s="80"/>
      <c r="H724" s="80"/>
      <c r="I724" s="80"/>
      <c r="J724" s="178">
        <f t="shared" si="111"/>
        <v>0</v>
      </c>
      <c r="K724" s="78"/>
      <c r="L724" s="78"/>
      <c r="M724" s="76">
        <f t="shared" si="112"/>
        <v>0</v>
      </c>
      <c r="N724" s="87">
        <f t="shared" si="113"/>
        <v>0</v>
      </c>
      <c r="O724" s="166">
        <f t="shared" si="114"/>
        <v>0</v>
      </c>
      <c r="P724" s="77">
        <f t="shared" si="110"/>
        <v>0</v>
      </c>
      <c r="Q724" s="77">
        <f t="shared" si="115"/>
        <v>0</v>
      </c>
      <c r="R724" s="77">
        <f t="shared" si="116"/>
        <v>0</v>
      </c>
      <c r="S724" s="77">
        <f t="shared" si="117"/>
        <v>0</v>
      </c>
      <c r="T724" s="75" t="str">
        <f t="shared" si="118"/>
        <v>NÃO</v>
      </c>
      <c r="V724" s="73">
        <f t="shared" si="119"/>
        <v>0</v>
      </c>
      <c r="AA724" s="84" t="s">
        <v>3478</v>
      </c>
      <c r="AB724" s="84" t="s">
        <v>1653</v>
      </c>
      <c r="AC724" s="84">
        <v>3109253</v>
      </c>
    </row>
    <row r="725" spans="1:29">
      <c r="A725" s="83" t="str">
        <f>ID_CONTROLES!$B$2</f>
        <v>RS</v>
      </c>
      <c r="B725" s="168" t="str">
        <f>ID_CONTROLES!$C$2</f>
        <v>2°</v>
      </c>
      <c r="C725" s="172">
        <f>HLOOKUP(A725,Municipios!1447:1448,2,FALSE)</f>
        <v>0</v>
      </c>
      <c r="D725" s="170"/>
      <c r="E725" s="80"/>
      <c r="F725" s="80"/>
      <c r="G725" s="80"/>
      <c r="H725" s="80"/>
      <c r="I725" s="80"/>
      <c r="J725" s="178">
        <f t="shared" si="111"/>
        <v>0</v>
      </c>
      <c r="K725" s="78"/>
      <c r="L725" s="78"/>
      <c r="M725" s="76">
        <f t="shared" si="112"/>
        <v>0</v>
      </c>
      <c r="N725" s="87">
        <f t="shared" si="113"/>
        <v>0</v>
      </c>
      <c r="O725" s="166">
        <f t="shared" si="114"/>
        <v>0</v>
      </c>
      <c r="P725" s="77">
        <f t="shared" si="110"/>
        <v>0</v>
      </c>
      <c r="Q725" s="77">
        <f t="shared" si="115"/>
        <v>0</v>
      </c>
      <c r="R725" s="77">
        <f t="shared" si="116"/>
        <v>0</v>
      </c>
      <c r="S725" s="77">
        <f t="shared" si="117"/>
        <v>0</v>
      </c>
      <c r="T725" s="75" t="str">
        <f t="shared" si="118"/>
        <v>NÃO</v>
      </c>
      <c r="V725" s="73">
        <f t="shared" si="119"/>
        <v>0</v>
      </c>
      <c r="AA725" s="84" t="s">
        <v>3478</v>
      </c>
      <c r="AB725" s="84" t="s">
        <v>1684</v>
      </c>
      <c r="AC725" s="84">
        <v>3109402</v>
      </c>
    </row>
    <row r="726" spans="1:29">
      <c r="A726" s="83" t="str">
        <f>ID_CONTROLES!$B$2</f>
        <v>RS</v>
      </c>
      <c r="B726" s="168" t="str">
        <f>ID_CONTROLES!$C$2</f>
        <v>2°</v>
      </c>
      <c r="C726" s="172">
        <f>HLOOKUP(A726,Municipios!1449:1450,2,FALSE)</f>
        <v>0</v>
      </c>
      <c r="D726" s="170"/>
      <c r="E726" s="80"/>
      <c r="F726" s="80"/>
      <c r="G726" s="80"/>
      <c r="H726" s="80"/>
      <c r="I726" s="80"/>
      <c r="J726" s="178">
        <f t="shared" si="111"/>
        <v>0</v>
      </c>
      <c r="K726" s="78"/>
      <c r="L726" s="78"/>
      <c r="M726" s="76">
        <f t="shared" si="112"/>
        <v>0</v>
      </c>
      <c r="N726" s="87">
        <f t="shared" si="113"/>
        <v>0</v>
      </c>
      <c r="O726" s="166">
        <f t="shared" si="114"/>
        <v>0</v>
      </c>
      <c r="P726" s="77">
        <f t="shared" si="110"/>
        <v>0</v>
      </c>
      <c r="Q726" s="77">
        <f t="shared" si="115"/>
        <v>0</v>
      </c>
      <c r="R726" s="77">
        <f t="shared" si="116"/>
        <v>0</v>
      </c>
      <c r="S726" s="77">
        <f t="shared" si="117"/>
        <v>0</v>
      </c>
      <c r="T726" s="75" t="str">
        <f t="shared" si="118"/>
        <v>NÃO</v>
      </c>
      <c r="V726" s="73">
        <f t="shared" si="119"/>
        <v>0</v>
      </c>
      <c r="AA726" s="84" t="s">
        <v>3478</v>
      </c>
      <c r="AB726" s="84" t="s">
        <v>1714</v>
      </c>
      <c r="AC726" s="84">
        <v>3109501</v>
      </c>
    </row>
    <row r="727" spans="1:29">
      <c r="A727" s="83" t="str">
        <f>ID_CONTROLES!$B$2</f>
        <v>RS</v>
      </c>
      <c r="B727" s="168" t="str">
        <f>ID_CONTROLES!$C$2</f>
        <v>2°</v>
      </c>
      <c r="C727" s="172">
        <f>HLOOKUP(A727,Municipios!1451:1452,2,FALSE)</f>
        <v>0</v>
      </c>
      <c r="D727" s="170"/>
      <c r="E727" s="80"/>
      <c r="F727" s="80"/>
      <c r="G727" s="80"/>
      <c r="H727" s="80"/>
      <c r="I727" s="80"/>
      <c r="J727" s="178">
        <f t="shared" si="111"/>
        <v>0</v>
      </c>
      <c r="K727" s="78"/>
      <c r="L727" s="78"/>
      <c r="M727" s="76">
        <f t="shared" si="112"/>
        <v>0</v>
      </c>
      <c r="N727" s="87">
        <f t="shared" si="113"/>
        <v>0</v>
      </c>
      <c r="O727" s="166">
        <f t="shared" si="114"/>
        <v>0</v>
      </c>
      <c r="P727" s="77">
        <f t="shared" si="110"/>
        <v>0</v>
      </c>
      <c r="Q727" s="77">
        <f t="shared" si="115"/>
        <v>0</v>
      </c>
      <c r="R727" s="77">
        <f t="shared" si="116"/>
        <v>0</v>
      </c>
      <c r="S727" s="77">
        <f t="shared" si="117"/>
        <v>0</v>
      </c>
      <c r="T727" s="75" t="str">
        <f t="shared" si="118"/>
        <v>NÃO</v>
      </c>
      <c r="V727" s="73">
        <f t="shared" si="119"/>
        <v>0</v>
      </c>
      <c r="AA727" s="84" t="s">
        <v>3478</v>
      </c>
      <c r="AB727" s="84" t="s">
        <v>1745</v>
      </c>
      <c r="AC727" s="84">
        <v>3109709</v>
      </c>
    </row>
    <row r="728" spans="1:29">
      <c r="A728" s="83" t="str">
        <f>ID_CONTROLES!$B$2</f>
        <v>RS</v>
      </c>
      <c r="B728" s="168" t="str">
        <f>ID_CONTROLES!$C$2</f>
        <v>2°</v>
      </c>
      <c r="C728" s="172">
        <f>HLOOKUP(A728,Municipios!1453:1454,2,FALSE)</f>
        <v>0</v>
      </c>
      <c r="D728" s="170"/>
      <c r="E728" s="80"/>
      <c r="F728" s="80"/>
      <c r="G728" s="80"/>
      <c r="H728" s="80"/>
      <c r="I728" s="80"/>
      <c r="J728" s="178">
        <f t="shared" si="111"/>
        <v>0</v>
      </c>
      <c r="K728" s="78"/>
      <c r="L728" s="78"/>
      <c r="M728" s="76">
        <f t="shared" si="112"/>
        <v>0</v>
      </c>
      <c r="N728" s="87">
        <f t="shared" si="113"/>
        <v>0</v>
      </c>
      <c r="O728" s="166">
        <f t="shared" si="114"/>
        <v>0</v>
      </c>
      <c r="P728" s="77">
        <f t="shared" si="110"/>
        <v>0</v>
      </c>
      <c r="Q728" s="77">
        <f t="shared" si="115"/>
        <v>0</v>
      </c>
      <c r="R728" s="77">
        <f t="shared" si="116"/>
        <v>0</v>
      </c>
      <c r="S728" s="77">
        <f t="shared" si="117"/>
        <v>0</v>
      </c>
      <c r="T728" s="75" t="str">
        <f t="shared" si="118"/>
        <v>NÃO</v>
      </c>
      <c r="V728" s="73">
        <f t="shared" si="119"/>
        <v>0</v>
      </c>
      <c r="AA728" s="84" t="s">
        <v>3478</v>
      </c>
      <c r="AB728" s="84" t="s">
        <v>4514</v>
      </c>
      <c r="AC728" s="84">
        <v>3109808</v>
      </c>
    </row>
    <row r="729" spans="1:29">
      <c r="A729" s="83" t="str">
        <f>ID_CONTROLES!$B$2</f>
        <v>RS</v>
      </c>
      <c r="B729" s="168" t="str">
        <f>ID_CONTROLES!$C$2</f>
        <v>2°</v>
      </c>
      <c r="C729" s="172">
        <f>HLOOKUP(A729,Municipios!1455:1456,2,FALSE)</f>
        <v>0</v>
      </c>
      <c r="D729" s="170"/>
      <c r="E729" s="80"/>
      <c r="F729" s="80"/>
      <c r="G729" s="80"/>
      <c r="H729" s="80"/>
      <c r="I729" s="80"/>
      <c r="J729" s="178">
        <f t="shared" si="111"/>
        <v>0</v>
      </c>
      <c r="K729" s="78"/>
      <c r="L729" s="78"/>
      <c r="M729" s="76">
        <f t="shared" si="112"/>
        <v>0</v>
      </c>
      <c r="N729" s="87">
        <f t="shared" si="113"/>
        <v>0</v>
      </c>
      <c r="O729" s="166">
        <f t="shared" si="114"/>
        <v>0</v>
      </c>
      <c r="P729" s="77">
        <f t="shared" si="110"/>
        <v>0</v>
      </c>
      <c r="Q729" s="77">
        <f t="shared" si="115"/>
        <v>0</v>
      </c>
      <c r="R729" s="77">
        <f t="shared" si="116"/>
        <v>0</v>
      </c>
      <c r="S729" s="77">
        <f t="shared" si="117"/>
        <v>0</v>
      </c>
      <c r="T729" s="75" t="str">
        <f t="shared" si="118"/>
        <v>NÃO</v>
      </c>
      <c r="V729" s="73">
        <f t="shared" si="119"/>
        <v>0</v>
      </c>
      <c r="AA729" s="84" t="s">
        <v>3478</v>
      </c>
      <c r="AB729" s="84" t="s">
        <v>1806</v>
      </c>
      <c r="AC729" s="84">
        <v>3110004</v>
      </c>
    </row>
    <row r="730" spans="1:29">
      <c r="A730" s="83" t="str">
        <f>ID_CONTROLES!$B$2</f>
        <v>RS</v>
      </c>
      <c r="B730" s="168" t="str">
        <f>ID_CONTROLES!$C$2</f>
        <v>2°</v>
      </c>
      <c r="C730" s="172">
        <f>HLOOKUP(A730,Municipios!1457:1458,2,FALSE)</f>
        <v>0</v>
      </c>
      <c r="D730" s="170"/>
      <c r="E730" s="80"/>
      <c r="F730" s="80"/>
      <c r="G730" s="80"/>
      <c r="H730" s="80"/>
      <c r="I730" s="80"/>
      <c r="J730" s="178">
        <f t="shared" si="111"/>
        <v>0</v>
      </c>
      <c r="K730" s="78"/>
      <c r="L730" s="78"/>
      <c r="M730" s="76">
        <f t="shared" si="112"/>
        <v>0</v>
      </c>
      <c r="N730" s="87">
        <f t="shared" si="113"/>
        <v>0</v>
      </c>
      <c r="O730" s="166">
        <f t="shared" si="114"/>
        <v>0</v>
      </c>
      <c r="P730" s="77">
        <f t="shared" si="110"/>
        <v>0</v>
      </c>
      <c r="Q730" s="77">
        <f t="shared" si="115"/>
        <v>0</v>
      </c>
      <c r="R730" s="77">
        <f t="shared" si="116"/>
        <v>0</v>
      </c>
      <c r="S730" s="77">
        <f t="shared" si="117"/>
        <v>0</v>
      </c>
      <c r="T730" s="75" t="str">
        <f t="shared" si="118"/>
        <v>NÃO</v>
      </c>
      <c r="V730" s="73">
        <f t="shared" si="119"/>
        <v>0</v>
      </c>
      <c r="AA730" s="84" t="s">
        <v>3478</v>
      </c>
      <c r="AB730" s="84" t="s">
        <v>1836</v>
      </c>
      <c r="AC730" s="84">
        <v>3110202</v>
      </c>
    </row>
    <row r="731" spans="1:29">
      <c r="A731" s="83" t="str">
        <f>ID_CONTROLES!$B$2</f>
        <v>RS</v>
      </c>
      <c r="B731" s="168" t="str">
        <f>ID_CONTROLES!$C$2</f>
        <v>2°</v>
      </c>
      <c r="C731" s="172">
        <f>HLOOKUP(A731,Municipios!1459:1460,2,FALSE)</f>
        <v>0</v>
      </c>
      <c r="D731" s="170"/>
      <c r="E731" s="80"/>
      <c r="F731" s="80"/>
      <c r="G731" s="80"/>
      <c r="H731" s="80"/>
      <c r="I731" s="80"/>
      <c r="J731" s="178">
        <f t="shared" si="111"/>
        <v>0</v>
      </c>
      <c r="K731" s="78"/>
      <c r="L731" s="78"/>
      <c r="M731" s="76">
        <f t="shared" si="112"/>
        <v>0</v>
      </c>
      <c r="N731" s="87">
        <f t="shared" si="113"/>
        <v>0</v>
      </c>
      <c r="O731" s="166">
        <f t="shared" si="114"/>
        <v>0</v>
      </c>
      <c r="P731" s="77">
        <f t="shared" si="110"/>
        <v>0</v>
      </c>
      <c r="Q731" s="77">
        <f t="shared" si="115"/>
        <v>0</v>
      </c>
      <c r="R731" s="77">
        <f t="shared" si="116"/>
        <v>0</v>
      </c>
      <c r="S731" s="77">
        <f t="shared" si="117"/>
        <v>0</v>
      </c>
      <c r="T731" s="75" t="str">
        <f t="shared" si="118"/>
        <v>NÃO</v>
      </c>
      <c r="V731" s="73">
        <f t="shared" si="119"/>
        <v>0</v>
      </c>
      <c r="AA731" s="84" t="s">
        <v>3478</v>
      </c>
      <c r="AB731" s="84" t="s">
        <v>1867</v>
      </c>
      <c r="AC731" s="84">
        <v>3110400</v>
      </c>
    </row>
    <row r="732" spans="1:29">
      <c r="A732" s="83" t="str">
        <f>ID_CONTROLES!$B$2</f>
        <v>RS</v>
      </c>
      <c r="B732" s="168" t="str">
        <f>ID_CONTROLES!$C$2</f>
        <v>2°</v>
      </c>
      <c r="C732" s="172">
        <f>HLOOKUP(A732,Municipios!1461:1462,2,FALSE)</f>
        <v>0</v>
      </c>
      <c r="D732" s="170"/>
      <c r="E732" s="80"/>
      <c r="F732" s="80"/>
      <c r="G732" s="80"/>
      <c r="H732" s="80"/>
      <c r="I732" s="80"/>
      <c r="J732" s="178">
        <f t="shared" si="111"/>
        <v>0</v>
      </c>
      <c r="K732" s="78"/>
      <c r="L732" s="78"/>
      <c r="M732" s="76">
        <f t="shared" si="112"/>
        <v>0</v>
      </c>
      <c r="N732" s="87">
        <f t="shared" si="113"/>
        <v>0</v>
      </c>
      <c r="O732" s="166">
        <f t="shared" si="114"/>
        <v>0</v>
      </c>
      <c r="P732" s="77">
        <f t="shared" si="110"/>
        <v>0</v>
      </c>
      <c r="Q732" s="77">
        <f t="shared" si="115"/>
        <v>0</v>
      </c>
      <c r="R732" s="77">
        <f t="shared" si="116"/>
        <v>0</v>
      </c>
      <c r="S732" s="77">
        <f t="shared" si="117"/>
        <v>0</v>
      </c>
      <c r="T732" s="75" t="str">
        <f t="shared" si="118"/>
        <v>NÃO</v>
      </c>
      <c r="V732" s="73">
        <f t="shared" si="119"/>
        <v>0</v>
      </c>
      <c r="AA732" s="84" t="s">
        <v>3478</v>
      </c>
      <c r="AB732" s="84" t="s">
        <v>1899</v>
      </c>
      <c r="AC732" s="84">
        <v>3110608</v>
      </c>
    </row>
    <row r="733" spans="1:29">
      <c r="A733" s="83" t="str">
        <f>ID_CONTROLES!$B$2</f>
        <v>RS</v>
      </c>
      <c r="B733" s="168" t="str">
        <f>ID_CONTROLES!$C$2</f>
        <v>2°</v>
      </c>
      <c r="C733" s="172">
        <f>HLOOKUP(A733,Municipios!1463:1464,2,FALSE)</f>
        <v>0</v>
      </c>
      <c r="D733" s="170"/>
      <c r="E733" s="80"/>
      <c r="F733" s="80"/>
      <c r="G733" s="80"/>
      <c r="H733" s="80"/>
      <c r="I733" s="80"/>
      <c r="J733" s="178">
        <f t="shared" si="111"/>
        <v>0</v>
      </c>
      <c r="K733" s="78"/>
      <c r="L733" s="78"/>
      <c r="M733" s="76">
        <f t="shared" si="112"/>
        <v>0</v>
      </c>
      <c r="N733" s="87">
        <f t="shared" si="113"/>
        <v>0</v>
      </c>
      <c r="O733" s="166">
        <f t="shared" si="114"/>
        <v>0</v>
      </c>
      <c r="P733" s="77">
        <f t="shared" si="110"/>
        <v>0</v>
      </c>
      <c r="Q733" s="77">
        <f t="shared" si="115"/>
        <v>0</v>
      </c>
      <c r="R733" s="77">
        <f t="shared" si="116"/>
        <v>0</v>
      </c>
      <c r="S733" s="77">
        <f t="shared" si="117"/>
        <v>0</v>
      </c>
      <c r="T733" s="75" t="str">
        <f t="shared" si="118"/>
        <v>NÃO</v>
      </c>
      <c r="V733" s="73">
        <f t="shared" si="119"/>
        <v>0</v>
      </c>
      <c r="AA733" s="84" t="s">
        <v>3478</v>
      </c>
      <c r="AB733" s="84" t="s">
        <v>1928</v>
      </c>
      <c r="AC733" s="84">
        <v>3110806</v>
      </c>
    </row>
    <row r="734" spans="1:29">
      <c r="A734" s="83" t="str">
        <f>ID_CONTROLES!$B$2</f>
        <v>RS</v>
      </c>
      <c r="B734" s="168" t="str">
        <f>ID_CONTROLES!$C$2</f>
        <v>2°</v>
      </c>
      <c r="C734" s="172">
        <f>HLOOKUP(A734,Municipios!1465:1466,2,FALSE)</f>
        <v>0</v>
      </c>
      <c r="D734" s="170"/>
      <c r="E734" s="80"/>
      <c r="F734" s="80"/>
      <c r="G734" s="80"/>
      <c r="H734" s="80"/>
      <c r="I734" s="80"/>
      <c r="J734" s="178">
        <f t="shared" si="111"/>
        <v>0</v>
      </c>
      <c r="K734" s="78"/>
      <c r="L734" s="78"/>
      <c r="M734" s="76">
        <f t="shared" si="112"/>
        <v>0</v>
      </c>
      <c r="N734" s="87">
        <f t="shared" si="113"/>
        <v>0</v>
      </c>
      <c r="O734" s="166">
        <f t="shared" si="114"/>
        <v>0</v>
      </c>
      <c r="P734" s="77">
        <f t="shared" si="110"/>
        <v>0</v>
      </c>
      <c r="Q734" s="77">
        <f t="shared" si="115"/>
        <v>0</v>
      </c>
      <c r="R734" s="77">
        <f t="shared" si="116"/>
        <v>0</v>
      </c>
      <c r="S734" s="77">
        <f t="shared" si="117"/>
        <v>0</v>
      </c>
      <c r="T734" s="75" t="str">
        <f t="shared" si="118"/>
        <v>NÃO</v>
      </c>
      <c r="V734" s="73">
        <f t="shared" si="119"/>
        <v>0</v>
      </c>
      <c r="AA734" s="84" t="s">
        <v>3478</v>
      </c>
      <c r="AB734" s="84" t="s">
        <v>3818</v>
      </c>
      <c r="AC734" s="84">
        <v>3111002</v>
      </c>
    </row>
    <row r="735" spans="1:29">
      <c r="A735" s="83" t="str">
        <f>ID_CONTROLES!$B$2</f>
        <v>RS</v>
      </c>
      <c r="B735" s="168" t="str">
        <f>ID_CONTROLES!$C$2</f>
        <v>2°</v>
      </c>
      <c r="C735" s="172">
        <f>HLOOKUP(A735,Municipios!1467:1468,2,FALSE)</f>
        <v>0</v>
      </c>
      <c r="D735" s="170"/>
      <c r="E735" s="80"/>
      <c r="F735" s="80"/>
      <c r="G735" s="80"/>
      <c r="H735" s="80"/>
      <c r="I735" s="80"/>
      <c r="J735" s="178">
        <f t="shared" si="111"/>
        <v>0</v>
      </c>
      <c r="K735" s="78"/>
      <c r="L735" s="78"/>
      <c r="M735" s="76">
        <f t="shared" si="112"/>
        <v>0</v>
      </c>
      <c r="N735" s="87">
        <f t="shared" si="113"/>
        <v>0</v>
      </c>
      <c r="O735" s="166">
        <f t="shared" si="114"/>
        <v>0</v>
      </c>
      <c r="P735" s="77">
        <f t="shared" si="110"/>
        <v>0</v>
      </c>
      <c r="Q735" s="77">
        <f t="shared" si="115"/>
        <v>0</v>
      </c>
      <c r="R735" s="77">
        <f t="shared" si="116"/>
        <v>0</v>
      </c>
      <c r="S735" s="77">
        <f t="shared" si="117"/>
        <v>0</v>
      </c>
      <c r="T735" s="75" t="str">
        <f t="shared" si="118"/>
        <v>NÃO</v>
      </c>
      <c r="V735" s="73">
        <f t="shared" si="119"/>
        <v>0</v>
      </c>
      <c r="AA735" s="84" t="s">
        <v>3478</v>
      </c>
      <c r="AB735" s="84" t="s">
        <v>1989</v>
      </c>
      <c r="AC735" s="84">
        <v>3111150</v>
      </c>
    </row>
    <row r="736" spans="1:29">
      <c r="A736" s="83" t="str">
        <f>ID_CONTROLES!$B$2</f>
        <v>RS</v>
      </c>
      <c r="B736" s="168" t="str">
        <f>ID_CONTROLES!$C$2</f>
        <v>2°</v>
      </c>
      <c r="C736" s="172">
        <f>HLOOKUP(A736,Municipios!1469:1470,2,FALSE)</f>
        <v>0</v>
      </c>
      <c r="D736" s="170"/>
      <c r="E736" s="80"/>
      <c r="F736" s="80"/>
      <c r="G736" s="80"/>
      <c r="H736" s="80"/>
      <c r="I736" s="80"/>
      <c r="J736" s="178">
        <f t="shared" si="111"/>
        <v>0</v>
      </c>
      <c r="K736" s="78"/>
      <c r="L736" s="78"/>
      <c r="M736" s="76">
        <f t="shared" si="112"/>
        <v>0</v>
      </c>
      <c r="N736" s="87">
        <f t="shared" si="113"/>
        <v>0</v>
      </c>
      <c r="O736" s="166">
        <f t="shared" si="114"/>
        <v>0</v>
      </c>
      <c r="P736" s="77">
        <f t="shared" si="110"/>
        <v>0</v>
      </c>
      <c r="Q736" s="77">
        <f t="shared" si="115"/>
        <v>0</v>
      </c>
      <c r="R736" s="77">
        <f t="shared" si="116"/>
        <v>0</v>
      </c>
      <c r="S736" s="77">
        <f t="shared" si="117"/>
        <v>0</v>
      </c>
      <c r="T736" s="75" t="str">
        <f t="shared" si="118"/>
        <v>NÃO</v>
      </c>
      <c r="V736" s="73">
        <f t="shared" si="119"/>
        <v>0</v>
      </c>
      <c r="AA736" s="84" t="s">
        <v>3478</v>
      </c>
      <c r="AB736" s="84" t="s">
        <v>2020</v>
      </c>
      <c r="AC736" s="84">
        <v>3111309</v>
      </c>
    </row>
    <row r="737" spans="1:29">
      <c r="A737" s="83" t="str">
        <f>ID_CONTROLES!$B$2</f>
        <v>RS</v>
      </c>
      <c r="B737" s="168" t="str">
        <f>ID_CONTROLES!$C$2</f>
        <v>2°</v>
      </c>
      <c r="C737" s="172">
        <f>HLOOKUP(A737,Municipios!1471:1472,2,FALSE)</f>
        <v>0</v>
      </c>
      <c r="D737" s="170"/>
      <c r="E737" s="80"/>
      <c r="F737" s="80"/>
      <c r="G737" s="80"/>
      <c r="H737" s="80"/>
      <c r="I737" s="80"/>
      <c r="J737" s="178">
        <f t="shared" si="111"/>
        <v>0</v>
      </c>
      <c r="K737" s="78"/>
      <c r="L737" s="78"/>
      <c r="M737" s="76">
        <f t="shared" si="112"/>
        <v>0</v>
      </c>
      <c r="N737" s="87">
        <f t="shared" si="113"/>
        <v>0</v>
      </c>
      <c r="O737" s="166">
        <f t="shared" si="114"/>
        <v>0</v>
      </c>
      <c r="P737" s="77">
        <f t="shared" si="110"/>
        <v>0</v>
      </c>
      <c r="Q737" s="77">
        <f t="shared" si="115"/>
        <v>0</v>
      </c>
      <c r="R737" s="77">
        <f t="shared" si="116"/>
        <v>0</v>
      </c>
      <c r="S737" s="77">
        <f t="shared" si="117"/>
        <v>0</v>
      </c>
      <c r="T737" s="75" t="str">
        <f t="shared" si="118"/>
        <v>NÃO</v>
      </c>
      <c r="V737" s="73">
        <f t="shared" si="119"/>
        <v>0</v>
      </c>
      <c r="AA737" s="84" t="s">
        <v>3478</v>
      </c>
      <c r="AB737" s="84" t="s">
        <v>2050</v>
      </c>
      <c r="AC737" s="84">
        <v>3111507</v>
      </c>
    </row>
    <row r="738" spans="1:29">
      <c r="A738" s="83" t="str">
        <f>ID_CONTROLES!$B$2</f>
        <v>RS</v>
      </c>
      <c r="B738" s="168" t="str">
        <f>ID_CONTROLES!$C$2</f>
        <v>2°</v>
      </c>
      <c r="C738" s="172">
        <f>HLOOKUP(A738,Municipios!1473:1474,2,FALSE)</f>
        <v>0</v>
      </c>
      <c r="D738" s="170"/>
      <c r="E738" s="80"/>
      <c r="F738" s="80"/>
      <c r="G738" s="80"/>
      <c r="H738" s="80"/>
      <c r="I738" s="80"/>
      <c r="J738" s="178">
        <f t="shared" si="111"/>
        <v>0</v>
      </c>
      <c r="K738" s="78"/>
      <c r="L738" s="78"/>
      <c r="M738" s="76">
        <f t="shared" si="112"/>
        <v>0</v>
      </c>
      <c r="N738" s="87">
        <f t="shared" si="113"/>
        <v>0</v>
      </c>
      <c r="O738" s="166">
        <f t="shared" si="114"/>
        <v>0</v>
      </c>
      <c r="P738" s="77">
        <f t="shared" si="110"/>
        <v>0</v>
      </c>
      <c r="Q738" s="77">
        <f t="shared" si="115"/>
        <v>0</v>
      </c>
      <c r="R738" s="77">
        <f t="shared" si="116"/>
        <v>0</v>
      </c>
      <c r="S738" s="77">
        <f t="shared" si="117"/>
        <v>0</v>
      </c>
      <c r="T738" s="75" t="str">
        <f t="shared" si="118"/>
        <v>NÃO</v>
      </c>
      <c r="V738" s="73">
        <f t="shared" si="119"/>
        <v>0</v>
      </c>
      <c r="AA738" s="84" t="s">
        <v>3478</v>
      </c>
      <c r="AB738" s="84" t="s">
        <v>2080</v>
      </c>
      <c r="AC738" s="84">
        <v>3111903</v>
      </c>
    </row>
    <row r="739" spans="1:29">
      <c r="A739" s="83" t="str">
        <f>ID_CONTROLES!$B$2</f>
        <v>RS</v>
      </c>
      <c r="B739" s="168" t="str">
        <f>ID_CONTROLES!$C$2</f>
        <v>2°</v>
      </c>
      <c r="C739" s="172">
        <f>HLOOKUP(A739,Municipios!1475:1476,2,FALSE)</f>
        <v>0</v>
      </c>
      <c r="D739" s="170"/>
      <c r="E739" s="80"/>
      <c r="F739" s="80"/>
      <c r="G739" s="80"/>
      <c r="H739" s="80"/>
      <c r="I739" s="80"/>
      <c r="J739" s="178">
        <f t="shared" si="111"/>
        <v>0</v>
      </c>
      <c r="K739" s="78"/>
      <c r="L739" s="78"/>
      <c r="M739" s="76">
        <f t="shared" si="112"/>
        <v>0</v>
      </c>
      <c r="N739" s="87">
        <f t="shared" si="113"/>
        <v>0</v>
      </c>
      <c r="O739" s="166">
        <f t="shared" si="114"/>
        <v>0</v>
      </c>
      <c r="P739" s="77">
        <f t="shared" si="110"/>
        <v>0</v>
      </c>
      <c r="Q739" s="77">
        <f t="shared" si="115"/>
        <v>0</v>
      </c>
      <c r="R739" s="77">
        <f t="shared" si="116"/>
        <v>0</v>
      </c>
      <c r="S739" s="77">
        <f t="shared" si="117"/>
        <v>0</v>
      </c>
      <c r="T739" s="75" t="str">
        <f t="shared" si="118"/>
        <v>NÃO</v>
      </c>
      <c r="V739" s="73">
        <f t="shared" si="119"/>
        <v>0</v>
      </c>
      <c r="AA739" s="84" t="s">
        <v>3478</v>
      </c>
      <c r="AB739" s="84" t="s">
        <v>5129</v>
      </c>
      <c r="AC739" s="84">
        <v>3111804</v>
      </c>
    </row>
    <row r="740" spans="1:29">
      <c r="A740" s="83" t="str">
        <f>ID_CONTROLES!$B$2</f>
        <v>RS</v>
      </c>
      <c r="B740" s="168" t="str">
        <f>ID_CONTROLES!$C$2</f>
        <v>2°</v>
      </c>
      <c r="C740" s="172">
        <f>HLOOKUP(A740,Municipios!1477:1478,2,FALSE)</f>
        <v>0</v>
      </c>
      <c r="D740" s="170"/>
      <c r="E740" s="80"/>
      <c r="F740" s="80"/>
      <c r="G740" s="80"/>
      <c r="H740" s="80"/>
      <c r="I740" s="80"/>
      <c r="J740" s="178">
        <f t="shared" si="111"/>
        <v>0</v>
      </c>
      <c r="K740" s="78"/>
      <c r="L740" s="78"/>
      <c r="M740" s="76">
        <f t="shared" si="112"/>
        <v>0</v>
      </c>
      <c r="N740" s="87">
        <f t="shared" si="113"/>
        <v>0</v>
      </c>
      <c r="O740" s="166">
        <f t="shared" si="114"/>
        <v>0</v>
      </c>
      <c r="P740" s="77">
        <f t="shared" si="110"/>
        <v>0</v>
      </c>
      <c r="Q740" s="77">
        <f t="shared" si="115"/>
        <v>0</v>
      </c>
      <c r="R740" s="77">
        <f t="shared" si="116"/>
        <v>0</v>
      </c>
      <c r="S740" s="77">
        <f t="shared" si="117"/>
        <v>0</v>
      </c>
      <c r="T740" s="75" t="str">
        <f t="shared" si="118"/>
        <v>NÃO</v>
      </c>
      <c r="V740" s="73">
        <f t="shared" si="119"/>
        <v>0</v>
      </c>
      <c r="AA740" s="84" t="s">
        <v>3478</v>
      </c>
      <c r="AB740" s="84" t="s">
        <v>3884</v>
      </c>
      <c r="AC740" s="84">
        <v>3112059</v>
      </c>
    </row>
    <row r="741" spans="1:29">
      <c r="A741" s="83" t="str">
        <f>ID_CONTROLES!$B$2</f>
        <v>RS</v>
      </c>
      <c r="B741" s="168" t="str">
        <f>ID_CONTROLES!$C$2</f>
        <v>2°</v>
      </c>
      <c r="C741" s="172">
        <f>HLOOKUP(A741,Municipios!1479:1480,2,FALSE)</f>
        <v>0</v>
      </c>
      <c r="D741" s="170"/>
      <c r="E741" s="80"/>
      <c r="F741" s="80"/>
      <c r="G741" s="80"/>
      <c r="H741" s="80"/>
      <c r="I741" s="80"/>
      <c r="J741" s="178">
        <f t="shared" si="111"/>
        <v>0</v>
      </c>
      <c r="K741" s="78"/>
      <c r="L741" s="78"/>
      <c r="M741" s="76">
        <f t="shared" si="112"/>
        <v>0</v>
      </c>
      <c r="N741" s="87">
        <f t="shared" si="113"/>
        <v>0</v>
      </c>
      <c r="O741" s="166">
        <f t="shared" si="114"/>
        <v>0</v>
      </c>
      <c r="P741" s="77">
        <f t="shared" si="110"/>
        <v>0</v>
      </c>
      <c r="Q741" s="77">
        <f t="shared" si="115"/>
        <v>0</v>
      </c>
      <c r="R741" s="77">
        <f t="shared" si="116"/>
        <v>0</v>
      </c>
      <c r="S741" s="77">
        <f t="shared" si="117"/>
        <v>0</v>
      </c>
      <c r="T741" s="75" t="str">
        <f t="shared" si="118"/>
        <v>NÃO</v>
      </c>
      <c r="V741" s="73">
        <f t="shared" si="119"/>
        <v>0</v>
      </c>
      <c r="AA741" s="84" t="s">
        <v>3478</v>
      </c>
      <c r="AB741" s="84" t="s">
        <v>2166</v>
      </c>
      <c r="AC741" s="84">
        <v>3112208</v>
      </c>
    </row>
    <row r="742" spans="1:29">
      <c r="A742" s="83" t="str">
        <f>ID_CONTROLES!$B$2</f>
        <v>RS</v>
      </c>
      <c r="B742" s="168" t="str">
        <f>ID_CONTROLES!$C$2</f>
        <v>2°</v>
      </c>
      <c r="C742" s="172">
        <f>HLOOKUP(A742,Municipios!1481:1482,2,FALSE)</f>
        <v>0</v>
      </c>
      <c r="D742" s="170"/>
      <c r="E742" s="80"/>
      <c r="F742" s="80"/>
      <c r="G742" s="80"/>
      <c r="H742" s="80"/>
      <c r="I742" s="80"/>
      <c r="J742" s="178">
        <f t="shared" si="111"/>
        <v>0</v>
      </c>
      <c r="K742" s="78"/>
      <c r="L742" s="78"/>
      <c r="M742" s="76">
        <f t="shared" si="112"/>
        <v>0</v>
      </c>
      <c r="N742" s="87">
        <f t="shared" si="113"/>
        <v>0</v>
      </c>
      <c r="O742" s="166">
        <f t="shared" si="114"/>
        <v>0</v>
      </c>
      <c r="P742" s="77">
        <f t="shared" si="110"/>
        <v>0</v>
      </c>
      <c r="Q742" s="77">
        <f t="shared" si="115"/>
        <v>0</v>
      </c>
      <c r="R742" s="77">
        <f t="shared" si="116"/>
        <v>0</v>
      </c>
      <c r="S742" s="77">
        <f t="shared" si="117"/>
        <v>0</v>
      </c>
      <c r="T742" s="75" t="str">
        <f t="shared" si="118"/>
        <v>NÃO</v>
      </c>
      <c r="V742" s="73">
        <f t="shared" si="119"/>
        <v>0</v>
      </c>
      <c r="AA742" s="84" t="s">
        <v>3478</v>
      </c>
      <c r="AB742" s="84" t="s">
        <v>2197</v>
      </c>
      <c r="AC742" s="84">
        <v>3112406</v>
      </c>
    </row>
    <row r="743" spans="1:29">
      <c r="A743" s="83" t="str">
        <f>ID_CONTROLES!$B$2</f>
        <v>RS</v>
      </c>
      <c r="B743" s="168" t="str">
        <f>ID_CONTROLES!$C$2</f>
        <v>2°</v>
      </c>
      <c r="C743" s="172">
        <f>HLOOKUP(A743,Municipios!1483:1484,2,FALSE)</f>
        <v>0</v>
      </c>
      <c r="D743" s="170"/>
      <c r="E743" s="80"/>
      <c r="F743" s="80"/>
      <c r="G743" s="80"/>
      <c r="H743" s="80"/>
      <c r="I743" s="80"/>
      <c r="J743" s="178">
        <f t="shared" si="111"/>
        <v>0</v>
      </c>
      <c r="K743" s="78"/>
      <c r="L743" s="78"/>
      <c r="M743" s="76">
        <f t="shared" si="112"/>
        <v>0</v>
      </c>
      <c r="N743" s="87">
        <f t="shared" si="113"/>
        <v>0</v>
      </c>
      <c r="O743" s="166">
        <f t="shared" si="114"/>
        <v>0</v>
      </c>
      <c r="P743" s="77">
        <f t="shared" si="110"/>
        <v>0</v>
      </c>
      <c r="Q743" s="77">
        <f t="shared" si="115"/>
        <v>0</v>
      </c>
      <c r="R743" s="77">
        <f t="shared" si="116"/>
        <v>0</v>
      </c>
      <c r="S743" s="77">
        <f t="shared" si="117"/>
        <v>0</v>
      </c>
      <c r="T743" s="75" t="str">
        <f t="shared" si="118"/>
        <v>NÃO</v>
      </c>
      <c r="V743" s="73">
        <f t="shared" si="119"/>
        <v>0</v>
      </c>
      <c r="AA743" s="84" t="s">
        <v>3478</v>
      </c>
      <c r="AB743" s="84" t="s">
        <v>2227</v>
      </c>
      <c r="AC743" s="84">
        <v>3112604</v>
      </c>
    </row>
    <row r="744" spans="1:29">
      <c r="A744" s="83" t="str">
        <f>ID_CONTROLES!$B$2</f>
        <v>RS</v>
      </c>
      <c r="B744" s="168" t="str">
        <f>ID_CONTROLES!$C$2</f>
        <v>2°</v>
      </c>
      <c r="C744" s="172">
        <f>HLOOKUP(A744,Municipios!1485:1486,2,FALSE)</f>
        <v>0</v>
      </c>
      <c r="D744" s="170"/>
      <c r="E744" s="80"/>
      <c r="F744" s="80"/>
      <c r="G744" s="80"/>
      <c r="H744" s="80"/>
      <c r="I744" s="80"/>
      <c r="J744" s="178">
        <f t="shared" si="111"/>
        <v>0</v>
      </c>
      <c r="K744" s="78"/>
      <c r="L744" s="78"/>
      <c r="M744" s="76">
        <f t="shared" si="112"/>
        <v>0</v>
      </c>
      <c r="N744" s="87">
        <f t="shared" si="113"/>
        <v>0</v>
      </c>
      <c r="O744" s="166">
        <f t="shared" si="114"/>
        <v>0</v>
      </c>
      <c r="P744" s="77">
        <f t="shared" si="110"/>
        <v>0</v>
      </c>
      <c r="Q744" s="77">
        <f t="shared" si="115"/>
        <v>0</v>
      </c>
      <c r="R744" s="77">
        <f t="shared" si="116"/>
        <v>0</v>
      </c>
      <c r="S744" s="77">
        <f t="shared" si="117"/>
        <v>0</v>
      </c>
      <c r="T744" s="75" t="str">
        <f t="shared" si="118"/>
        <v>NÃO</v>
      </c>
      <c r="V744" s="73">
        <f t="shared" si="119"/>
        <v>0</v>
      </c>
      <c r="AA744" s="84" t="s">
        <v>3478</v>
      </c>
      <c r="AB744" s="84" t="s">
        <v>2258</v>
      </c>
      <c r="AC744" s="84">
        <v>3112703</v>
      </c>
    </row>
    <row r="745" spans="1:29">
      <c r="A745" s="83" t="str">
        <f>ID_CONTROLES!$B$2</f>
        <v>RS</v>
      </c>
      <c r="B745" s="168" t="str">
        <f>ID_CONTROLES!$C$2</f>
        <v>2°</v>
      </c>
      <c r="C745" s="172">
        <f>HLOOKUP(A745,Municipios!1487:1488,2,FALSE)</f>
        <v>0</v>
      </c>
      <c r="D745" s="170"/>
      <c r="E745" s="80"/>
      <c r="F745" s="80"/>
      <c r="G745" s="80"/>
      <c r="H745" s="80"/>
      <c r="I745" s="80"/>
      <c r="J745" s="178">
        <f t="shared" si="111"/>
        <v>0</v>
      </c>
      <c r="K745" s="78"/>
      <c r="L745" s="78"/>
      <c r="M745" s="76">
        <f t="shared" si="112"/>
        <v>0</v>
      </c>
      <c r="N745" s="87">
        <f t="shared" si="113"/>
        <v>0</v>
      </c>
      <c r="O745" s="166">
        <f t="shared" si="114"/>
        <v>0</v>
      </c>
      <c r="P745" s="77">
        <f t="shared" si="110"/>
        <v>0</v>
      </c>
      <c r="Q745" s="77">
        <f t="shared" si="115"/>
        <v>0</v>
      </c>
      <c r="R745" s="77">
        <f t="shared" si="116"/>
        <v>0</v>
      </c>
      <c r="S745" s="77">
        <f t="shared" si="117"/>
        <v>0</v>
      </c>
      <c r="T745" s="75" t="str">
        <f t="shared" si="118"/>
        <v>NÃO</v>
      </c>
      <c r="V745" s="73">
        <f t="shared" si="119"/>
        <v>0</v>
      </c>
      <c r="AA745" s="84" t="s">
        <v>3478</v>
      </c>
      <c r="AB745" s="84" t="s">
        <v>2287</v>
      </c>
      <c r="AC745" s="84">
        <v>3112901</v>
      </c>
    </row>
    <row r="746" spans="1:29">
      <c r="A746" s="83" t="str">
        <f>ID_CONTROLES!$B$2</f>
        <v>RS</v>
      </c>
      <c r="B746" s="168" t="str">
        <f>ID_CONTROLES!$C$2</f>
        <v>2°</v>
      </c>
      <c r="C746" s="172">
        <f>HLOOKUP(A746,Municipios!1489:1490,2,FALSE)</f>
        <v>0</v>
      </c>
      <c r="D746" s="170"/>
      <c r="E746" s="80"/>
      <c r="F746" s="80"/>
      <c r="G746" s="80"/>
      <c r="H746" s="80"/>
      <c r="I746" s="80"/>
      <c r="J746" s="178">
        <f t="shared" si="111"/>
        <v>0</v>
      </c>
      <c r="K746" s="78"/>
      <c r="L746" s="78"/>
      <c r="M746" s="76">
        <f t="shared" si="112"/>
        <v>0</v>
      </c>
      <c r="N746" s="87">
        <f t="shared" si="113"/>
        <v>0</v>
      </c>
      <c r="O746" s="166">
        <f t="shared" si="114"/>
        <v>0</v>
      </c>
      <c r="P746" s="77">
        <f t="shared" si="110"/>
        <v>0</v>
      </c>
      <c r="Q746" s="77">
        <f t="shared" si="115"/>
        <v>0</v>
      </c>
      <c r="R746" s="77">
        <f t="shared" si="116"/>
        <v>0</v>
      </c>
      <c r="S746" s="77">
        <f t="shared" si="117"/>
        <v>0</v>
      </c>
      <c r="T746" s="75" t="str">
        <f t="shared" si="118"/>
        <v>NÃO</v>
      </c>
      <c r="V746" s="73">
        <f t="shared" si="119"/>
        <v>0</v>
      </c>
      <c r="AA746" s="84" t="s">
        <v>3478</v>
      </c>
      <c r="AB746" s="84" t="s">
        <v>2312</v>
      </c>
      <c r="AC746" s="84">
        <v>3113107</v>
      </c>
    </row>
    <row r="747" spans="1:29">
      <c r="A747" s="83" t="str">
        <f>ID_CONTROLES!$B$2</f>
        <v>RS</v>
      </c>
      <c r="B747" s="168" t="str">
        <f>ID_CONTROLES!$C$2</f>
        <v>2°</v>
      </c>
      <c r="C747" s="172">
        <f>HLOOKUP(A747,Municipios!1491:1492,2,FALSE)</f>
        <v>0</v>
      </c>
      <c r="D747" s="170"/>
      <c r="E747" s="80"/>
      <c r="F747" s="80"/>
      <c r="G747" s="80"/>
      <c r="H747" s="80"/>
      <c r="I747" s="80"/>
      <c r="J747" s="178">
        <f t="shared" si="111"/>
        <v>0</v>
      </c>
      <c r="K747" s="78"/>
      <c r="L747" s="78"/>
      <c r="M747" s="76">
        <f t="shared" si="112"/>
        <v>0</v>
      </c>
      <c r="N747" s="87">
        <f t="shared" si="113"/>
        <v>0</v>
      </c>
      <c r="O747" s="166">
        <f t="shared" si="114"/>
        <v>0</v>
      </c>
      <c r="P747" s="77">
        <f t="shared" si="110"/>
        <v>0</v>
      </c>
      <c r="Q747" s="77">
        <f t="shared" si="115"/>
        <v>0</v>
      </c>
      <c r="R747" s="77">
        <f t="shared" si="116"/>
        <v>0</v>
      </c>
      <c r="S747" s="77">
        <f t="shared" si="117"/>
        <v>0</v>
      </c>
      <c r="T747" s="75" t="str">
        <f t="shared" si="118"/>
        <v>NÃO</v>
      </c>
      <c r="V747" s="73">
        <f t="shared" si="119"/>
        <v>0</v>
      </c>
      <c r="AA747" s="84" t="s">
        <v>3478</v>
      </c>
      <c r="AB747" s="84" t="s">
        <v>2338</v>
      </c>
      <c r="AC747" s="84">
        <v>3113305</v>
      </c>
    </row>
    <row r="748" spans="1:29">
      <c r="A748" s="83" t="str">
        <f>ID_CONTROLES!$B$2</f>
        <v>RS</v>
      </c>
      <c r="B748" s="168" t="str">
        <f>ID_CONTROLES!$C$2</f>
        <v>2°</v>
      </c>
      <c r="C748" s="172">
        <f>HLOOKUP(A748,Municipios!1493:1494,2,FALSE)</f>
        <v>0</v>
      </c>
      <c r="D748" s="170"/>
      <c r="E748" s="80"/>
      <c r="F748" s="80"/>
      <c r="G748" s="80"/>
      <c r="H748" s="80"/>
      <c r="I748" s="80"/>
      <c r="J748" s="178">
        <f t="shared" si="111"/>
        <v>0</v>
      </c>
      <c r="K748" s="78"/>
      <c r="L748" s="78"/>
      <c r="M748" s="76">
        <f t="shared" si="112"/>
        <v>0</v>
      </c>
      <c r="N748" s="87">
        <f t="shared" si="113"/>
        <v>0</v>
      </c>
      <c r="O748" s="166">
        <f t="shared" si="114"/>
        <v>0</v>
      </c>
      <c r="P748" s="77">
        <f t="shared" si="110"/>
        <v>0</v>
      </c>
      <c r="Q748" s="77">
        <f t="shared" si="115"/>
        <v>0</v>
      </c>
      <c r="R748" s="77">
        <f t="shared" si="116"/>
        <v>0</v>
      </c>
      <c r="S748" s="77">
        <f t="shared" si="117"/>
        <v>0</v>
      </c>
      <c r="T748" s="75" t="str">
        <f t="shared" si="118"/>
        <v>NÃO</v>
      </c>
      <c r="V748" s="73">
        <f t="shared" si="119"/>
        <v>0</v>
      </c>
      <c r="AA748" s="84" t="s">
        <v>3478</v>
      </c>
      <c r="AB748" s="84" t="s">
        <v>2363</v>
      </c>
      <c r="AC748" s="84">
        <v>3113503</v>
      </c>
    </row>
    <row r="749" spans="1:29">
      <c r="A749" s="83" t="str">
        <f>ID_CONTROLES!$B$2</f>
        <v>RS</v>
      </c>
      <c r="B749" s="168" t="str">
        <f>ID_CONTROLES!$C$2</f>
        <v>2°</v>
      </c>
      <c r="C749" s="172">
        <f>HLOOKUP(A749,Municipios!1495:1496,2,FALSE)</f>
        <v>0</v>
      </c>
      <c r="D749" s="170"/>
      <c r="E749" s="80"/>
      <c r="F749" s="80"/>
      <c r="G749" s="80"/>
      <c r="H749" s="80"/>
      <c r="I749" s="80"/>
      <c r="J749" s="178">
        <f t="shared" si="111"/>
        <v>0</v>
      </c>
      <c r="K749" s="78"/>
      <c r="L749" s="78"/>
      <c r="M749" s="76">
        <f t="shared" si="112"/>
        <v>0</v>
      </c>
      <c r="N749" s="87">
        <f t="shared" si="113"/>
        <v>0</v>
      </c>
      <c r="O749" s="166">
        <f t="shared" si="114"/>
        <v>0</v>
      </c>
      <c r="P749" s="77">
        <f t="shared" si="110"/>
        <v>0</v>
      </c>
      <c r="Q749" s="77">
        <f t="shared" si="115"/>
        <v>0</v>
      </c>
      <c r="R749" s="77">
        <f t="shared" si="116"/>
        <v>0</v>
      </c>
      <c r="S749" s="77">
        <f t="shared" si="117"/>
        <v>0</v>
      </c>
      <c r="T749" s="75" t="str">
        <f t="shared" si="118"/>
        <v>NÃO</v>
      </c>
      <c r="V749" s="73">
        <f t="shared" si="119"/>
        <v>0</v>
      </c>
      <c r="AA749" s="84" t="s">
        <v>3478</v>
      </c>
      <c r="AB749" s="84" t="s">
        <v>2387</v>
      </c>
      <c r="AC749" s="84">
        <v>3113701</v>
      </c>
    </row>
    <row r="750" spans="1:29">
      <c r="A750" s="83" t="str">
        <f>ID_CONTROLES!$B$2</f>
        <v>RS</v>
      </c>
      <c r="B750" s="168" t="str">
        <f>ID_CONTROLES!$C$2</f>
        <v>2°</v>
      </c>
      <c r="C750" s="172">
        <f>HLOOKUP(A750,Municipios!1497:1498,2,FALSE)</f>
        <v>0</v>
      </c>
      <c r="D750" s="170"/>
      <c r="E750" s="80"/>
      <c r="F750" s="80"/>
      <c r="G750" s="80"/>
      <c r="H750" s="80"/>
      <c r="I750" s="80"/>
      <c r="J750" s="178">
        <f t="shared" si="111"/>
        <v>0</v>
      </c>
      <c r="K750" s="78"/>
      <c r="L750" s="78"/>
      <c r="M750" s="76">
        <f t="shared" si="112"/>
        <v>0</v>
      </c>
      <c r="N750" s="87">
        <f t="shared" si="113"/>
        <v>0</v>
      </c>
      <c r="O750" s="166">
        <f t="shared" si="114"/>
        <v>0</v>
      </c>
      <c r="P750" s="77">
        <f t="shared" si="110"/>
        <v>0</v>
      </c>
      <c r="Q750" s="77">
        <f t="shared" si="115"/>
        <v>0</v>
      </c>
      <c r="R750" s="77">
        <f t="shared" si="116"/>
        <v>0</v>
      </c>
      <c r="S750" s="77">
        <f t="shared" si="117"/>
        <v>0</v>
      </c>
      <c r="T750" s="75" t="str">
        <f t="shared" si="118"/>
        <v>NÃO</v>
      </c>
      <c r="V750" s="73">
        <f t="shared" si="119"/>
        <v>0</v>
      </c>
      <c r="AA750" s="84" t="s">
        <v>3478</v>
      </c>
      <c r="AB750" s="84" t="s">
        <v>2410</v>
      </c>
      <c r="AC750" s="84">
        <v>3113909</v>
      </c>
    </row>
    <row r="751" spans="1:29">
      <c r="A751" s="83" t="str">
        <f>ID_CONTROLES!$B$2</f>
        <v>RS</v>
      </c>
      <c r="B751" s="168" t="str">
        <f>ID_CONTROLES!$C$2</f>
        <v>2°</v>
      </c>
      <c r="C751" s="172">
        <f>HLOOKUP(A751,Municipios!1499:1500,2,FALSE)</f>
        <v>0</v>
      </c>
      <c r="D751" s="170"/>
      <c r="E751" s="80"/>
      <c r="F751" s="80"/>
      <c r="G751" s="80"/>
      <c r="H751" s="80"/>
      <c r="I751" s="80"/>
      <c r="J751" s="178">
        <f t="shared" si="111"/>
        <v>0</v>
      </c>
      <c r="K751" s="78"/>
      <c r="L751" s="78"/>
      <c r="M751" s="76">
        <f t="shared" si="112"/>
        <v>0</v>
      </c>
      <c r="N751" s="87">
        <f t="shared" si="113"/>
        <v>0</v>
      </c>
      <c r="O751" s="166">
        <f t="shared" si="114"/>
        <v>0</v>
      </c>
      <c r="P751" s="77">
        <f t="shared" si="110"/>
        <v>0</v>
      </c>
      <c r="Q751" s="77">
        <f t="shared" si="115"/>
        <v>0</v>
      </c>
      <c r="R751" s="77">
        <f t="shared" si="116"/>
        <v>0</v>
      </c>
      <c r="S751" s="77">
        <f t="shared" si="117"/>
        <v>0</v>
      </c>
      <c r="T751" s="75" t="str">
        <f t="shared" si="118"/>
        <v>NÃO</v>
      </c>
      <c r="V751" s="73">
        <f t="shared" si="119"/>
        <v>0</v>
      </c>
      <c r="AA751" s="84" t="s">
        <v>3478</v>
      </c>
      <c r="AB751" s="84" t="s">
        <v>2434</v>
      </c>
      <c r="AC751" s="84">
        <v>3114105</v>
      </c>
    </row>
    <row r="752" spans="1:29">
      <c r="A752" s="83" t="str">
        <f>ID_CONTROLES!$B$2</f>
        <v>RS</v>
      </c>
      <c r="B752" s="168" t="str">
        <f>ID_CONTROLES!$C$2</f>
        <v>2°</v>
      </c>
      <c r="C752" s="172">
        <f>HLOOKUP(A752,Municipios!1501:1502,2,FALSE)</f>
        <v>0</v>
      </c>
      <c r="D752" s="170"/>
      <c r="E752" s="80"/>
      <c r="F752" s="80"/>
      <c r="G752" s="80"/>
      <c r="H752" s="80"/>
      <c r="I752" s="80"/>
      <c r="J752" s="178">
        <f t="shared" si="111"/>
        <v>0</v>
      </c>
      <c r="K752" s="78"/>
      <c r="L752" s="78"/>
      <c r="M752" s="76">
        <f t="shared" si="112"/>
        <v>0</v>
      </c>
      <c r="N752" s="87">
        <f t="shared" si="113"/>
        <v>0</v>
      </c>
      <c r="O752" s="166">
        <f t="shared" si="114"/>
        <v>0</v>
      </c>
      <c r="P752" s="77">
        <f t="shared" si="110"/>
        <v>0</v>
      </c>
      <c r="Q752" s="77">
        <f t="shared" si="115"/>
        <v>0</v>
      </c>
      <c r="R752" s="77">
        <f t="shared" si="116"/>
        <v>0</v>
      </c>
      <c r="S752" s="77">
        <f t="shared" si="117"/>
        <v>0</v>
      </c>
      <c r="T752" s="75" t="str">
        <f t="shared" si="118"/>
        <v>NÃO</v>
      </c>
      <c r="V752" s="73">
        <f t="shared" si="119"/>
        <v>0</v>
      </c>
      <c r="AA752" s="84" t="s">
        <v>3478</v>
      </c>
      <c r="AB752" s="84" t="s">
        <v>2459</v>
      </c>
      <c r="AC752" s="84">
        <v>3114303</v>
      </c>
    </row>
    <row r="753" spans="1:29">
      <c r="A753" s="83" t="str">
        <f>ID_CONTROLES!$B$2</f>
        <v>RS</v>
      </c>
      <c r="B753" s="168" t="str">
        <f>ID_CONTROLES!$C$2</f>
        <v>2°</v>
      </c>
      <c r="C753" s="172">
        <f>HLOOKUP(A753,Municipios!1503:1504,2,FALSE)</f>
        <v>0</v>
      </c>
      <c r="D753" s="170"/>
      <c r="E753" s="80"/>
      <c r="F753" s="80"/>
      <c r="G753" s="80"/>
      <c r="H753" s="80"/>
      <c r="I753" s="80"/>
      <c r="J753" s="178">
        <f t="shared" si="111"/>
        <v>0</v>
      </c>
      <c r="K753" s="78"/>
      <c r="L753" s="78"/>
      <c r="M753" s="76">
        <f t="shared" si="112"/>
        <v>0</v>
      </c>
      <c r="N753" s="87">
        <f t="shared" si="113"/>
        <v>0</v>
      </c>
      <c r="O753" s="166">
        <f t="shared" si="114"/>
        <v>0</v>
      </c>
      <c r="P753" s="77">
        <f t="shared" si="110"/>
        <v>0</v>
      </c>
      <c r="Q753" s="77">
        <f t="shared" si="115"/>
        <v>0</v>
      </c>
      <c r="R753" s="77">
        <f t="shared" si="116"/>
        <v>0</v>
      </c>
      <c r="S753" s="77">
        <f t="shared" si="117"/>
        <v>0</v>
      </c>
      <c r="T753" s="75" t="str">
        <f t="shared" si="118"/>
        <v>NÃO</v>
      </c>
      <c r="V753" s="73">
        <f t="shared" si="119"/>
        <v>0</v>
      </c>
      <c r="AA753" s="84" t="s">
        <v>3478</v>
      </c>
      <c r="AB753" s="84" t="s">
        <v>2485</v>
      </c>
      <c r="AC753" s="84">
        <v>3114501</v>
      </c>
    </row>
    <row r="754" spans="1:29">
      <c r="A754" s="83" t="str">
        <f>ID_CONTROLES!$B$2</f>
        <v>RS</v>
      </c>
      <c r="B754" s="168" t="str">
        <f>ID_CONTROLES!$C$2</f>
        <v>2°</v>
      </c>
      <c r="C754" s="172">
        <f>HLOOKUP(A754,Municipios!1505:1506,2,FALSE)</f>
        <v>0</v>
      </c>
      <c r="D754" s="170"/>
      <c r="E754" s="80"/>
      <c r="F754" s="80"/>
      <c r="G754" s="80"/>
      <c r="H754" s="80"/>
      <c r="I754" s="80"/>
      <c r="J754" s="178">
        <f t="shared" si="111"/>
        <v>0</v>
      </c>
      <c r="K754" s="78"/>
      <c r="L754" s="78"/>
      <c r="M754" s="76">
        <f t="shared" si="112"/>
        <v>0</v>
      </c>
      <c r="N754" s="87">
        <f t="shared" si="113"/>
        <v>0</v>
      </c>
      <c r="O754" s="166">
        <f t="shared" si="114"/>
        <v>0</v>
      </c>
      <c r="P754" s="77">
        <f t="shared" si="110"/>
        <v>0</v>
      </c>
      <c r="Q754" s="77">
        <f t="shared" si="115"/>
        <v>0</v>
      </c>
      <c r="R754" s="77">
        <f t="shared" si="116"/>
        <v>0</v>
      </c>
      <c r="S754" s="77">
        <f t="shared" si="117"/>
        <v>0</v>
      </c>
      <c r="T754" s="75" t="str">
        <f t="shared" si="118"/>
        <v>NÃO</v>
      </c>
      <c r="V754" s="73">
        <f t="shared" si="119"/>
        <v>0</v>
      </c>
      <c r="AA754" s="84" t="s">
        <v>3478</v>
      </c>
      <c r="AB754" s="84" t="s">
        <v>2509</v>
      </c>
      <c r="AC754" s="84">
        <v>3114600</v>
      </c>
    </row>
    <row r="755" spans="1:29">
      <c r="A755" s="83" t="str">
        <f>ID_CONTROLES!$B$2</f>
        <v>RS</v>
      </c>
      <c r="B755" s="168" t="str">
        <f>ID_CONTROLES!$C$2</f>
        <v>2°</v>
      </c>
      <c r="C755" s="172">
        <f>HLOOKUP(A755,Municipios!1507:1508,2,FALSE)</f>
        <v>0</v>
      </c>
      <c r="D755" s="170"/>
      <c r="E755" s="80"/>
      <c r="F755" s="80"/>
      <c r="G755" s="80"/>
      <c r="H755" s="80"/>
      <c r="I755" s="80"/>
      <c r="J755" s="178">
        <f t="shared" si="111"/>
        <v>0</v>
      </c>
      <c r="K755" s="78"/>
      <c r="L755" s="78"/>
      <c r="M755" s="76">
        <f t="shared" si="112"/>
        <v>0</v>
      </c>
      <c r="N755" s="87">
        <f t="shared" si="113"/>
        <v>0</v>
      </c>
      <c r="O755" s="166">
        <f t="shared" si="114"/>
        <v>0</v>
      </c>
      <c r="P755" s="77">
        <f t="shared" si="110"/>
        <v>0</v>
      </c>
      <c r="Q755" s="77">
        <f t="shared" si="115"/>
        <v>0</v>
      </c>
      <c r="R755" s="77">
        <f t="shared" si="116"/>
        <v>0</v>
      </c>
      <c r="S755" s="77">
        <f t="shared" si="117"/>
        <v>0</v>
      </c>
      <c r="T755" s="75" t="str">
        <f t="shared" si="118"/>
        <v>NÃO</v>
      </c>
      <c r="V755" s="73">
        <f t="shared" si="119"/>
        <v>0</v>
      </c>
      <c r="AA755" s="84" t="s">
        <v>3478</v>
      </c>
      <c r="AB755" s="84" t="s">
        <v>2532</v>
      </c>
      <c r="AC755" s="84">
        <v>3114808</v>
      </c>
    </row>
    <row r="756" spans="1:29">
      <c r="A756" s="83" t="str">
        <f>ID_CONTROLES!$B$2</f>
        <v>RS</v>
      </c>
      <c r="B756" s="168" t="str">
        <f>ID_CONTROLES!$C$2</f>
        <v>2°</v>
      </c>
      <c r="C756" s="172">
        <f>HLOOKUP(A756,Municipios!1509:1510,2,FALSE)</f>
        <v>0</v>
      </c>
      <c r="D756" s="170"/>
      <c r="E756" s="80"/>
      <c r="F756" s="80"/>
      <c r="G756" s="80"/>
      <c r="H756" s="80"/>
      <c r="I756" s="80"/>
      <c r="J756" s="178">
        <f t="shared" si="111"/>
        <v>0</v>
      </c>
      <c r="K756" s="78"/>
      <c r="L756" s="78"/>
      <c r="M756" s="76">
        <f t="shared" si="112"/>
        <v>0</v>
      </c>
      <c r="N756" s="87">
        <f t="shared" si="113"/>
        <v>0</v>
      </c>
      <c r="O756" s="166">
        <f t="shared" si="114"/>
        <v>0</v>
      </c>
      <c r="P756" s="77">
        <f t="shared" si="110"/>
        <v>0</v>
      </c>
      <c r="Q756" s="77">
        <f t="shared" si="115"/>
        <v>0</v>
      </c>
      <c r="R756" s="77">
        <f t="shared" si="116"/>
        <v>0</v>
      </c>
      <c r="S756" s="77">
        <f t="shared" si="117"/>
        <v>0</v>
      </c>
      <c r="T756" s="75" t="str">
        <f t="shared" si="118"/>
        <v>NÃO</v>
      </c>
      <c r="V756" s="73">
        <f t="shared" si="119"/>
        <v>0</v>
      </c>
      <c r="AA756" s="84" t="s">
        <v>3478</v>
      </c>
      <c r="AB756" s="84" t="s">
        <v>2558</v>
      </c>
      <c r="AC756" s="84">
        <v>3115003</v>
      </c>
    </row>
    <row r="757" spans="1:29">
      <c r="A757" s="83" t="str">
        <f>ID_CONTROLES!$B$2</f>
        <v>RS</v>
      </c>
      <c r="B757" s="168" t="str">
        <f>ID_CONTROLES!$C$2</f>
        <v>2°</v>
      </c>
      <c r="C757" s="172">
        <f>HLOOKUP(A757,Municipios!1511:1512,2,FALSE)</f>
        <v>0</v>
      </c>
      <c r="D757" s="170"/>
      <c r="E757" s="80"/>
      <c r="F757" s="80"/>
      <c r="G757" s="80"/>
      <c r="H757" s="80"/>
      <c r="I757" s="80"/>
      <c r="J757" s="178">
        <f t="shared" si="111"/>
        <v>0</v>
      </c>
      <c r="K757" s="78"/>
      <c r="L757" s="78"/>
      <c r="M757" s="76">
        <f t="shared" si="112"/>
        <v>0</v>
      </c>
      <c r="N757" s="87">
        <f t="shared" si="113"/>
        <v>0</v>
      </c>
      <c r="O757" s="166">
        <f t="shared" si="114"/>
        <v>0</v>
      </c>
      <c r="P757" s="77">
        <f t="shared" si="110"/>
        <v>0</v>
      </c>
      <c r="Q757" s="77">
        <f t="shared" si="115"/>
        <v>0</v>
      </c>
      <c r="R757" s="77">
        <f t="shared" si="116"/>
        <v>0</v>
      </c>
      <c r="S757" s="77">
        <f t="shared" si="117"/>
        <v>0</v>
      </c>
      <c r="T757" s="75" t="str">
        <f t="shared" si="118"/>
        <v>NÃO</v>
      </c>
      <c r="V757" s="73">
        <f t="shared" si="119"/>
        <v>0</v>
      </c>
      <c r="AA757" s="84" t="s">
        <v>3478</v>
      </c>
      <c r="AB757" s="84" t="s">
        <v>2582</v>
      </c>
      <c r="AC757" s="84">
        <v>3115300</v>
      </c>
    </row>
    <row r="758" spans="1:29">
      <c r="A758" s="83" t="str">
        <f>ID_CONTROLES!$B$2</f>
        <v>RS</v>
      </c>
      <c r="B758" s="168" t="str">
        <f>ID_CONTROLES!$C$2</f>
        <v>2°</v>
      </c>
      <c r="C758" s="172">
        <f>HLOOKUP(A758,Municipios!1513:1514,2,FALSE)</f>
        <v>0</v>
      </c>
      <c r="D758" s="170"/>
      <c r="E758" s="80"/>
      <c r="F758" s="80"/>
      <c r="G758" s="80"/>
      <c r="H758" s="80"/>
      <c r="I758" s="80"/>
      <c r="J758" s="178">
        <f t="shared" si="111"/>
        <v>0</v>
      </c>
      <c r="K758" s="78"/>
      <c r="L758" s="78"/>
      <c r="M758" s="76">
        <f t="shared" si="112"/>
        <v>0</v>
      </c>
      <c r="N758" s="87">
        <f t="shared" si="113"/>
        <v>0</v>
      </c>
      <c r="O758" s="166">
        <f t="shared" si="114"/>
        <v>0</v>
      </c>
      <c r="P758" s="77">
        <f t="shared" si="110"/>
        <v>0</v>
      </c>
      <c r="Q758" s="77">
        <f t="shared" si="115"/>
        <v>0</v>
      </c>
      <c r="R758" s="77">
        <f t="shared" si="116"/>
        <v>0</v>
      </c>
      <c r="S758" s="77">
        <f t="shared" si="117"/>
        <v>0</v>
      </c>
      <c r="T758" s="75" t="str">
        <f t="shared" si="118"/>
        <v>NÃO</v>
      </c>
      <c r="V758" s="73">
        <f t="shared" si="119"/>
        <v>0</v>
      </c>
      <c r="AA758" s="84" t="s">
        <v>3478</v>
      </c>
      <c r="AB758" s="84" t="s">
        <v>2606</v>
      </c>
      <c r="AC758" s="84">
        <v>3115409</v>
      </c>
    </row>
    <row r="759" spans="1:29">
      <c r="A759" s="83" t="str">
        <f>ID_CONTROLES!$B$2</f>
        <v>RS</v>
      </c>
      <c r="B759" s="168" t="str">
        <f>ID_CONTROLES!$C$2</f>
        <v>2°</v>
      </c>
      <c r="C759" s="172">
        <f>HLOOKUP(A759,Municipios!1515:1516,2,FALSE)</f>
        <v>0</v>
      </c>
      <c r="D759" s="170"/>
      <c r="E759" s="80"/>
      <c r="F759" s="80"/>
      <c r="G759" s="80"/>
      <c r="H759" s="80"/>
      <c r="I759" s="80"/>
      <c r="J759" s="178">
        <f t="shared" si="111"/>
        <v>0</v>
      </c>
      <c r="K759" s="78"/>
      <c r="L759" s="78"/>
      <c r="M759" s="76">
        <f t="shared" si="112"/>
        <v>0</v>
      </c>
      <c r="N759" s="87">
        <f t="shared" si="113"/>
        <v>0</v>
      </c>
      <c r="O759" s="166">
        <f t="shared" si="114"/>
        <v>0</v>
      </c>
      <c r="P759" s="77">
        <f t="shared" si="110"/>
        <v>0</v>
      </c>
      <c r="Q759" s="77">
        <f t="shared" si="115"/>
        <v>0</v>
      </c>
      <c r="R759" s="77">
        <f t="shared" si="116"/>
        <v>0</v>
      </c>
      <c r="S759" s="77">
        <f t="shared" si="117"/>
        <v>0</v>
      </c>
      <c r="T759" s="75" t="str">
        <f t="shared" si="118"/>
        <v>NÃO</v>
      </c>
      <c r="V759" s="73">
        <f t="shared" si="119"/>
        <v>0</v>
      </c>
      <c r="AA759" s="84" t="s">
        <v>3478</v>
      </c>
      <c r="AB759" s="84" t="s">
        <v>2628</v>
      </c>
      <c r="AC759" s="84">
        <v>3115474</v>
      </c>
    </row>
    <row r="760" spans="1:29">
      <c r="A760" s="83" t="str">
        <f>ID_CONTROLES!$B$2</f>
        <v>RS</v>
      </c>
      <c r="B760" s="168" t="str">
        <f>ID_CONTROLES!$C$2</f>
        <v>2°</v>
      </c>
      <c r="C760" s="172">
        <f>HLOOKUP(A760,Municipios!1517:1518,2,FALSE)</f>
        <v>0</v>
      </c>
      <c r="D760" s="170"/>
      <c r="E760" s="80"/>
      <c r="F760" s="80"/>
      <c r="G760" s="80"/>
      <c r="H760" s="80"/>
      <c r="I760" s="80"/>
      <c r="J760" s="178">
        <f t="shared" si="111"/>
        <v>0</v>
      </c>
      <c r="K760" s="78"/>
      <c r="L760" s="78"/>
      <c r="M760" s="76">
        <f t="shared" si="112"/>
        <v>0</v>
      </c>
      <c r="N760" s="87">
        <f t="shared" si="113"/>
        <v>0</v>
      </c>
      <c r="O760" s="166">
        <f t="shared" si="114"/>
        <v>0</v>
      </c>
      <c r="P760" s="77">
        <f t="shared" si="110"/>
        <v>0</v>
      </c>
      <c r="Q760" s="77">
        <f t="shared" si="115"/>
        <v>0</v>
      </c>
      <c r="R760" s="77">
        <f t="shared" si="116"/>
        <v>0</v>
      </c>
      <c r="S760" s="77">
        <f t="shared" si="117"/>
        <v>0</v>
      </c>
      <c r="T760" s="75" t="str">
        <f t="shared" si="118"/>
        <v>NÃO</v>
      </c>
      <c r="V760" s="73">
        <f t="shared" si="119"/>
        <v>0</v>
      </c>
      <c r="AA760" s="84" t="s">
        <v>3478</v>
      </c>
      <c r="AB760" s="84" t="s">
        <v>2650</v>
      </c>
      <c r="AC760" s="84">
        <v>3115607</v>
      </c>
    </row>
    <row r="761" spans="1:29">
      <c r="A761" s="83" t="str">
        <f>ID_CONTROLES!$B$2</f>
        <v>RS</v>
      </c>
      <c r="B761" s="168" t="str">
        <f>ID_CONTROLES!$C$2</f>
        <v>2°</v>
      </c>
      <c r="C761" s="172">
        <f>HLOOKUP(A761,Municipios!1519:1520,2,FALSE)</f>
        <v>0</v>
      </c>
      <c r="D761" s="170"/>
      <c r="E761" s="80"/>
      <c r="F761" s="80"/>
      <c r="G761" s="80"/>
      <c r="H761" s="80"/>
      <c r="I761" s="80"/>
      <c r="J761" s="178">
        <f t="shared" si="111"/>
        <v>0</v>
      </c>
      <c r="K761" s="78"/>
      <c r="L761" s="78"/>
      <c r="M761" s="76">
        <f t="shared" si="112"/>
        <v>0</v>
      </c>
      <c r="N761" s="87">
        <f t="shared" si="113"/>
        <v>0</v>
      </c>
      <c r="O761" s="166">
        <f t="shared" si="114"/>
        <v>0</v>
      </c>
      <c r="P761" s="77">
        <f t="shared" si="110"/>
        <v>0</v>
      </c>
      <c r="Q761" s="77">
        <f t="shared" si="115"/>
        <v>0</v>
      </c>
      <c r="R761" s="77">
        <f t="shared" si="116"/>
        <v>0</v>
      </c>
      <c r="S761" s="77">
        <f t="shared" si="117"/>
        <v>0</v>
      </c>
      <c r="T761" s="75" t="str">
        <f t="shared" si="118"/>
        <v>NÃO</v>
      </c>
      <c r="V761" s="73">
        <f t="shared" si="119"/>
        <v>0</v>
      </c>
      <c r="AA761" s="84" t="s">
        <v>3478</v>
      </c>
      <c r="AB761" s="84" t="s">
        <v>2674</v>
      </c>
      <c r="AC761" s="84">
        <v>3115805</v>
      </c>
    </row>
    <row r="762" spans="1:29">
      <c r="A762" s="83" t="str">
        <f>ID_CONTROLES!$B$2</f>
        <v>RS</v>
      </c>
      <c r="B762" s="168" t="str">
        <f>ID_CONTROLES!$C$2</f>
        <v>2°</v>
      </c>
      <c r="C762" s="172">
        <f>HLOOKUP(A762,Municipios!1521:1522,2,FALSE)</f>
        <v>0</v>
      </c>
      <c r="D762" s="170"/>
      <c r="E762" s="80"/>
      <c r="F762" s="80"/>
      <c r="G762" s="80"/>
      <c r="H762" s="80"/>
      <c r="I762" s="80"/>
      <c r="J762" s="178">
        <f t="shared" si="111"/>
        <v>0</v>
      </c>
      <c r="K762" s="78"/>
      <c r="L762" s="78"/>
      <c r="M762" s="76">
        <f t="shared" si="112"/>
        <v>0</v>
      </c>
      <c r="N762" s="87">
        <f t="shared" si="113"/>
        <v>0</v>
      </c>
      <c r="O762" s="166">
        <f t="shared" si="114"/>
        <v>0</v>
      </c>
      <c r="P762" s="77">
        <f t="shared" si="110"/>
        <v>0</v>
      </c>
      <c r="Q762" s="77">
        <f t="shared" si="115"/>
        <v>0</v>
      </c>
      <c r="R762" s="77">
        <f t="shared" si="116"/>
        <v>0</v>
      </c>
      <c r="S762" s="77">
        <f t="shared" si="117"/>
        <v>0</v>
      </c>
      <c r="T762" s="75" t="str">
        <f t="shared" si="118"/>
        <v>NÃO</v>
      </c>
      <c r="V762" s="73">
        <f t="shared" si="119"/>
        <v>0</v>
      </c>
      <c r="AA762" s="84" t="s">
        <v>3478</v>
      </c>
      <c r="AB762" s="84" t="s">
        <v>2696</v>
      </c>
      <c r="AC762" s="84">
        <v>3116001</v>
      </c>
    </row>
    <row r="763" spans="1:29">
      <c r="A763" s="83" t="str">
        <f>ID_CONTROLES!$B$2</f>
        <v>RS</v>
      </c>
      <c r="B763" s="168" t="str">
        <f>ID_CONTROLES!$C$2</f>
        <v>2°</v>
      </c>
      <c r="C763" s="172">
        <f>HLOOKUP(A763,Municipios!1523:1524,2,FALSE)</f>
        <v>0</v>
      </c>
      <c r="D763" s="170"/>
      <c r="E763" s="80"/>
      <c r="F763" s="80"/>
      <c r="G763" s="80"/>
      <c r="H763" s="80"/>
      <c r="I763" s="80"/>
      <c r="J763" s="178">
        <f t="shared" si="111"/>
        <v>0</v>
      </c>
      <c r="K763" s="78"/>
      <c r="L763" s="78"/>
      <c r="M763" s="76">
        <f t="shared" si="112"/>
        <v>0</v>
      </c>
      <c r="N763" s="87">
        <f t="shared" si="113"/>
        <v>0</v>
      </c>
      <c r="O763" s="166">
        <f t="shared" si="114"/>
        <v>0</v>
      </c>
      <c r="P763" s="77">
        <f t="shared" si="110"/>
        <v>0</v>
      </c>
      <c r="Q763" s="77">
        <f t="shared" si="115"/>
        <v>0</v>
      </c>
      <c r="R763" s="77">
        <f t="shared" si="116"/>
        <v>0</v>
      </c>
      <c r="S763" s="77">
        <f t="shared" si="117"/>
        <v>0</v>
      </c>
      <c r="T763" s="75" t="str">
        <f t="shared" si="118"/>
        <v>NÃO</v>
      </c>
      <c r="V763" s="73">
        <f t="shared" si="119"/>
        <v>0</v>
      </c>
      <c r="AA763" s="84" t="s">
        <v>3478</v>
      </c>
      <c r="AB763" s="84" t="s">
        <v>2717</v>
      </c>
      <c r="AC763" s="84">
        <v>3116159</v>
      </c>
    </row>
    <row r="764" spans="1:29">
      <c r="A764" s="83" t="str">
        <f>ID_CONTROLES!$B$2</f>
        <v>RS</v>
      </c>
      <c r="B764" s="168" t="str">
        <f>ID_CONTROLES!$C$2</f>
        <v>2°</v>
      </c>
      <c r="C764" s="172">
        <f>HLOOKUP(A764,Municipios!1525:1526,2,FALSE)</f>
        <v>0</v>
      </c>
      <c r="D764" s="170"/>
      <c r="E764" s="80"/>
      <c r="F764" s="80"/>
      <c r="G764" s="80"/>
      <c r="H764" s="80"/>
      <c r="I764" s="80"/>
      <c r="J764" s="178">
        <f t="shared" si="111"/>
        <v>0</v>
      </c>
      <c r="K764" s="78"/>
      <c r="L764" s="78"/>
      <c r="M764" s="76">
        <f t="shared" si="112"/>
        <v>0</v>
      </c>
      <c r="N764" s="87">
        <f t="shared" si="113"/>
        <v>0</v>
      </c>
      <c r="O764" s="166">
        <f t="shared" si="114"/>
        <v>0</v>
      </c>
      <c r="P764" s="77">
        <f t="shared" si="110"/>
        <v>0</v>
      </c>
      <c r="Q764" s="77">
        <f t="shared" si="115"/>
        <v>0</v>
      </c>
      <c r="R764" s="77">
        <f t="shared" si="116"/>
        <v>0</v>
      </c>
      <c r="S764" s="77">
        <f t="shared" si="117"/>
        <v>0</v>
      </c>
      <c r="T764" s="75" t="str">
        <f t="shared" si="118"/>
        <v>NÃO</v>
      </c>
      <c r="V764" s="73">
        <f t="shared" si="119"/>
        <v>0</v>
      </c>
      <c r="AA764" s="84" t="s">
        <v>3478</v>
      </c>
      <c r="AB764" s="84" t="s">
        <v>2740</v>
      </c>
      <c r="AC764" s="84">
        <v>3116308</v>
      </c>
    </row>
    <row r="765" spans="1:29">
      <c r="A765" s="83" t="str">
        <f>ID_CONTROLES!$B$2</f>
        <v>RS</v>
      </c>
      <c r="B765" s="168" t="str">
        <f>ID_CONTROLES!$C$2</f>
        <v>2°</v>
      </c>
      <c r="C765" s="172">
        <f>HLOOKUP(A765,Municipios!1527:1528,2,FALSE)</f>
        <v>0</v>
      </c>
      <c r="D765" s="170"/>
      <c r="E765" s="80"/>
      <c r="F765" s="80"/>
      <c r="G765" s="80"/>
      <c r="H765" s="80"/>
      <c r="I765" s="80"/>
      <c r="J765" s="178">
        <f t="shared" si="111"/>
        <v>0</v>
      </c>
      <c r="K765" s="78"/>
      <c r="L765" s="78"/>
      <c r="M765" s="76">
        <f t="shared" si="112"/>
        <v>0</v>
      </c>
      <c r="N765" s="87">
        <f t="shared" si="113"/>
        <v>0</v>
      </c>
      <c r="O765" s="166">
        <f t="shared" si="114"/>
        <v>0</v>
      </c>
      <c r="P765" s="77">
        <f t="shared" si="110"/>
        <v>0</v>
      </c>
      <c r="Q765" s="77">
        <f t="shared" si="115"/>
        <v>0</v>
      </c>
      <c r="R765" s="77">
        <f t="shared" si="116"/>
        <v>0</v>
      </c>
      <c r="S765" s="77">
        <f t="shared" si="117"/>
        <v>0</v>
      </c>
      <c r="T765" s="75" t="str">
        <f t="shared" si="118"/>
        <v>NÃO</v>
      </c>
      <c r="V765" s="73">
        <f t="shared" si="119"/>
        <v>0</v>
      </c>
      <c r="AA765" s="84" t="s">
        <v>3478</v>
      </c>
      <c r="AB765" s="84" t="s">
        <v>2763</v>
      </c>
      <c r="AC765" s="84">
        <v>3116506</v>
      </c>
    </row>
    <row r="766" spans="1:29">
      <c r="A766" s="83" t="str">
        <f>ID_CONTROLES!$B$2</f>
        <v>RS</v>
      </c>
      <c r="B766" s="168" t="str">
        <f>ID_CONTROLES!$C$2</f>
        <v>2°</v>
      </c>
      <c r="C766" s="172">
        <f>HLOOKUP(A766,Municipios!1529:1530,2,FALSE)</f>
        <v>0</v>
      </c>
      <c r="D766" s="170"/>
      <c r="E766" s="80"/>
      <c r="F766" s="80"/>
      <c r="G766" s="80"/>
      <c r="H766" s="80"/>
      <c r="I766" s="80"/>
      <c r="J766" s="178">
        <f t="shared" si="111"/>
        <v>0</v>
      </c>
      <c r="K766" s="78"/>
      <c r="L766" s="78"/>
      <c r="M766" s="76">
        <f t="shared" si="112"/>
        <v>0</v>
      </c>
      <c r="N766" s="87">
        <f t="shared" si="113"/>
        <v>0</v>
      </c>
      <c r="O766" s="166">
        <f t="shared" si="114"/>
        <v>0</v>
      </c>
      <c r="P766" s="77">
        <f t="shared" si="110"/>
        <v>0</v>
      </c>
      <c r="Q766" s="77">
        <f t="shared" si="115"/>
        <v>0</v>
      </c>
      <c r="R766" s="77">
        <f t="shared" si="116"/>
        <v>0</v>
      </c>
      <c r="S766" s="77">
        <f t="shared" si="117"/>
        <v>0</v>
      </c>
      <c r="T766" s="75" t="str">
        <f t="shared" si="118"/>
        <v>NÃO</v>
      </c>
      <c r="V766" s="73">
        <f t="shared" si="119"/>
        <v>0</v>
      </c>
      <c r="AA766" s="84" t="s">
        <v>3478</v>
      </c>
      <c r="AB766" s="84" t="s">
        <v>2785</v>
      </c>
      <c r="AC766" s="84">
        <v>3116704</v>
      </c>
    </row>
    <row r="767" spans="1:29">
      <c r="A767" s="83" t="str">
        <f>ID_CONTROLES!$B$2</f>
        <v>RS</v>
      </c>
      <c r="B767" s="168" t="str">
        <f>ID_CONTROLES!$C$2</f>
        <v>2°</v>
      </c>
      <c r="C767" s="172">
        <f>HLOOKUP(A767,Municipios!1531:1532,2,FALSE)</f>
        <v>0</v>
      </c>
      <c r="D767" s="170"/>
      <c r="E767" s="80"/>
      <c r="F767" s="80"/>
      <c r="G767" s="80"/>
      <c r="H767" s="80"/>
      <c r="I767" s="80"/>
      <c r="J767" s="178">
        <f t="shared" si="111"/>
        <v>0</v>
      </c>
      <c r="K767" s="78"/>
      <c r="L767" s="78"/>
      <c r="M767" s="76">
        <f t="shared" si="112"/>
        <v>0</v>
      </c>
      <c r="N767" s="87">
        <f t="shared" si="113"/>
        <v>0</v>
      </c>
      <c r="O767" s="166">
        <f t="shared" si="114"/>
        <v>0</v>
      </c>
      <c r="P767" s="77">
        <f t="shared" si="110"/>
        <v>0</v>
      </c>
      <c r="Q767" s="77">
        <f t="shared" si="115"/>
        <v>0</v>
      </c>
      <c r="R767" s="77">
        <f t="shared" si="116"/>
        <v>0</v>
      </c>
      <c r="S767" s="77">
        <f t="shared" si="117"/>
        <v>0</v>
      </c>
      <c r="T767" s="75" t="str">
        <f t="shared" si="118"/>
        <v>NÃO</v>
      </c>
      <c r="V767" s="73">
        <f t="shared" si="119"/>
        <v>0</v>
      </c>
      <c r="AA767" s="84" t="s">
        <v>3478</v>
      </c>
      <c r="AB767" s="84" t="s">
        <v>2807</v>
      </c>
      <c r="AC767" s="84">
        <v>3116902</v>
      </c>
    </row>
    <row r="768" spans="1:29">
      <c r="A768" s="83" t="str">
        <f>ID_CONTROLES!$B$2</f>
        <v>RS</v>
      </c>
      <c r="B768" s="168" t="str">
        <f>ID_CONTROLES!$C$2</f>
        <v>2°</v>
      </c>
      <c r="C768" s="172">
        <f>HLOOKUP(A768,Municipios!1533:1534,2,FALSE)</f>
        <v>0</v>
      </c>
      <c r="D768" s="170"/>
      <c r="E768" s="80"/>
      <c r="F768" s="80"/>
      <c r="G768" s="80"/>
      <c r="H768" s="80"/>
      <c r="I768" s="80"/>
      <c r="J768" s="178">
        <f t="shared" si="111"/>
        <v>0</v>
      </c>
      <c r="K768" s="78"/>
      <c r="L768" s="78"/>
      <c r="M768" s="76">
        <f t="shared" si="112"/>
        <v>0</v>
      </c>
      <c r="N768" s="87">
        <f t="shared" si="113"/>
        <v>0</v>
      </c>
      <c r="O768" s="166">
        <f t="shared" si="114"/>
        <v>0</v>
      </c>
      <c r="P768" s="77">
        <f t="shared" si="110"/>
        <v>0</v>
      </c>
      <c r="Q768" s="77">
        <f t="shared" si="115"/>
        <v>0</v>
      </c>
      <c r="R768" s="77">
        <f t="shared" si="116"/>
        <v>0</v>
      </c>
      <c r="S768" s="77">
        <f t="shared" si="117"/>
        <v>0</v>
      </c>
      <c r="T768" s="75" t="str">
        <f t="shared" si="118"/>
        <v>NÃO</v>
      </c>
      <c r="V768" s="73">
        <f t="shared" si="119"/>
        <v>0</v>
      </c>
      <c r="AA768" s="84" t="s">
        <v>3478</v>
      </c>
      <c r="AB768" s="84" t="s">
        <v>2826</v>
      </c>
      <c r="AC768" s="84">
        <v>3117108</v>
      </c>
    </row>
    <row r="769" spans="1:29">
      <c r="A769" s="83" t="str">
        <f>ID_CONTROLES!$B$2</f>
        <v>RS</v>
      </c>
      <c r="B769" s="168" t="str">
        <f>ID_CONTROLES!$C$2</f>
        <v>2°</v>
      </c>
      <c r="C769" s="172">
        <f>HLOOKUP(A769,Municipios!1535:1536,2,FALSE)</f>
        <v>0</v>
      </c>
      <c r="D769" s="170"/>
      <c r="E769" s="80"/>
      <c r="F769" s="80"/>
      <c r="G769" s="80"/>
      <c r="H769" s="80"/>
      <c r="I769" s="80"/>
      <c r="J769" s="178">
        <f t="shared" si="111"/>
        <v>0</v>
      </c>
      <c r="K769" s="78"/>
      <c r="L769" s="78"/>
      <c r="M769" s="76">
        <f t="shared" si="112"/>
        <v>0</v>
      </c>
      <c r="N769" s="87">
        <f t="shared" si="113"/>
        <v>0</v>
      </c>
      <c r="O769" s="166">
        <f t="shared" si="114"/>
        <v>0</v>
      </c>
      <c r="P769" s="77">
        <f t="shared" si="110"/>
        <v>0</v>
      </c>
      <c r="Q769" s="77">
        <f t="shared" si="115"/>
        <v>0</v>
      </c>
      <c r="R769" s="77">
        <f t="shared" si="116"/>
        <v>0</v>
      </c>
      <c r="S769" s="77">
        <f t="shared" si="117"/>
        <v>0</v>
      </c>
      <c r="T769" s="75" t="str">
        <f t="shared" si="118"/>
        <v>NÃO</v>
      </c>
      <c r="V769" s="73">
        <f t="shared" si="119"/>
        <v>0</v>
      </c>
      <c r="AA769" s="84" t="s">
        <v>3478</v>
      </c>
      <c r="AB769" s="84" t="s">
        <v>2846</v>
      </c>
      <c r="AC769" s="84">
        <v>3117306</v>
      </c>
    </row>
    <row r="770" spans="1:29">
      <c r="A770" s="83" t="str">
        <f>ID_CONTROLES!$B$2</f>
        <v>RS</v>
      </c>
      <c r="B770" s="168" t="str">
        <f>ID_CONTROLES!$C$2</f>
        <v>2°</v>
      </c>
      <c r="C770" s="172">
        <f>HLOOKUP(A770,Municipios!1537:1538,2,FALSE)</f>
        <v>0</v>
      </c>
      <c r="D770" s="170"/>
      <c r="E770" s="80"/>
      <c r="F770" s="80"/>
      <c r="G770" s="80"/>
      <c r="H770" s="80"/>
      <c r="I770" s="80"/>
      <c r="J770" s="178">
        <f t="shared" si="111"/>
        <v>0</v>
      </c>
      <c r="K770" s="78"/>
      <c r="L770" s="78"/>
      <c r="M770" s="76">
        <f t="shared" si="112"/>
        <v>0</v>
      </c>
      <c r="N770" s="87">
        <f t="shared" si="113"/>
        <v>0</v>
      </c>
      <c r="O770" s="166">
        <f t="shared" si="114"/>
        <v>0</v>
      </c>
      <c r="P770" s="77">
        <f t="shared" ref="P770:P833" si="120">IF(E770&lt;=D770,0,"ERRO")</f>
        <v>0</v>
      </c>
      <c r="Q770" s="77">
        <f t="shared" si="115"/>
        <v>0</v>
      </c>
      <c r="R770" s="77">
        <f t="shared" si="116"/>
        <v>0</v>
      </c>
      <c r="S770" s="77">
        <f t="shared" si="117"/>
        <v>0</v>
      </c>
      <c r="T770" s="75" t="str">
        <f t="shared" si="118"/>
        <v>NÃO</v>
      </c>
      <c r="V770" s="73">
        <f t="shared" si="119"/>
        <v>0</v>
      </c>
      <c r="AA770" s="84" t="s">
        <v>3478</v>
      </c>
      <c r="AB770" s="84" t="s">
        <v>2866</v>
      </c>
      <c r="AC770" s="84">
        <v>3117405</v>
      </c>
    </row>
    <row r="771" spans="1:29">
      <c r="A771" s="83" t="str">
        <f>ID_CONTROLES!$B$2</f>
        <v>RS</v>
      </c>
      <c r="B771" s="168" t="str">
        <f>ID_CONTROLES!$C$2</f>
        <v>2°</v>
      </c>
      <c r="C771" s="172">
        <f>HLOOKUP(A771,Municipios!1539:1540,2,FALSE)</f>
        <v>0</v>
      </c>
      <c r="D771" s="170"/>
      <c r="E771" s="80"/>
      <c r="F771" s="80"/>
      <c r="G771" s="80"/>
      <c r="H771" s="80"/>
      <c r="I771" s="80"/>
      <c r="J771" s="178">
        <f t="shared" ref="J771:J834" si="121">SUM(H771:I771)</f>
        <v>0</v>
      </c>
      <c r="K771" s="78"/>
      <c r="L771" s="78"/>
      <c r="M771" s="76">
        <f t="shared" ref="M771:M834" si="122">SUM(K771:L771)</f>
        <v>0</v>
      </c>
      <c r="N771" s="87">
        <f t="shared" ref="N771:N834" si="123">SUM(K771+J771)</f>
        <v>0</v>
      </c>
      <c r="O771" s="166">
        <f t="shared" ref="O771:O834" si="124">SUM(N771+L771)</f>
        <v>0</v>
      </c>
      <c r="P771" s="77">
        <f t="shared" si="120"/>
        <v>0</v>
      </c>
      <c r="Q771" s="77">
        <f t="shared" ref="Q771:Q834" si="125">IF(H771&gt;F771,"ERRO",0)</f>
        <v>0</v>
      </c>
      <c r="R771" s="77">
        <f t="shared" ref="R771:R834" si="126">IF(I771&gt;G771,"ERRO",0)</f>
        <v>0</v>
      </c>
      <c r="S771" s="77">
        <f t="shared" ref="S771:S834" si="127">IF(H771+K771&gt;F771,"erro",0)</f>
        <v>0</v>
      </c>
      <c r="T771" s="75" t="str">
        <f t="shared" ref="T771:T834" si="128">IF(AND(P771=0,Q771=0,R771=0,S771=0),"NÃO","SIM")</f>
        <v>NÃO</v>
      </c>
      <c r="V771" s="73">
        <f t="shared" ref="V771:V834" si="129">SUM(P771:Q771)</f>
        <v>0</v>
      </c>
      <c r="AA771" s="84" t="s">
        <v>3478</v>
      </c>
      <c r="AB771" s="84" t="s">
        <v>2885</v>
      </c>
      <c r="AC771" s="84">
        <v>3117603</v>
      </c>
    </row>
    <row r="772" spans="1:29">
      <c r="A772" s="83" t="str">
        <f>ID_CONTROLES!$B$2</f>
        <v>RS</v>
      </c>
      <c r="B772" s="168" t="str">
        <f>ID_CONTROLES!$C$2</f>
        <v>2°</v>
      </c>
      <c r="C772" s="172">
        <f>HLOOKUP(A772,Municipios!1541:1542,2,FALSE)</f>
        <v>0</v>
      </c>
      <c r="D772" s="170"/>
      <c r="E772" s="80"/>
      <c r="F772" s="80"/>
      <c r="G772" s="80"/>
      <c r="H772" s="80"/>
      <c r="I772" s="80"/>
      <c r="J772" s="178">
        <f t="shared" si="121"/>
        <v>0</v>
      </c>
      <c r="K772" s="78"/>
      <c r="L772" s="78"/>
      <c r="M772" s="76">
        <f t="shared" si="122"/>
        <v>0</v>
      </c>
      <c r="N772" s="87">
        <f t="shared" si="123"/>
        <v>0</v>
      </c>
      <c r="O772" s="166">
        <f t="shared" si="124"/>
        <v>0</v>
      </c>
      <c r="P772" s="77">
        <f t="shared" si="120"/>
        <v>0</v>
      </c>
      <c r="Q772" s="77">
        <f t="shared" si="125"/>
        <v>0</v>
      </c>
      <c r="R772" s="77">
        <f t="shared" si="126"/>
        <v>0</v>
      </c>
      <c r="S772" s="77">
        <f t="shared" si="127"/>
        <v>0</v>
      </c>
      <c r="T772" s="75" t="str">
        <f t="shared" si="128"/>
        <v>NÃO</v>
      </c>
      <c r="V772" s="73">
        <f t="shared" si="129"/>
        <v>0</v>
      </c>
      <c r="AA772" s="84" t="s">
        <v>3478</v>
      </c>
      <c r="AB772" s="84" t="s">
        <v>2904</v>
      </c>
      <c r="AC772" s="84">
        <v>3117801</v>
      </c>
    </row>
    <row r="773" spans="1:29">
      <c r="A773" s="83" t="str">
        <f>ID_CONTROLES!$B$2</f>
        <v>RS</v>
      </c>
      <c r="B773" s="168" t="str">
        <f>ID_CONTROLES!$C$2</f>
        <v>2°</v>
      </c>
      <c r="C773" s="172">
        <f>HLOOKUP(A773,Municipios!1543:1544,2,FALSE)</f>
        <v>0</v>
      </c>
      <c r="D773" s="170"/>
      <c r="E773" s="80"/>
      <c r="F773" s="80"/>
      <c r="G773" s="80"/>
      <c r="H773" s="80"/>
      <c r="I773" s="80"/>
      <c r="J773" s="178">
        <f t="shared" si="121"/>
        <v>0</v>
      </c>
      <c r="K773" s="78"/>
      <c r="L773" s="78"/>
      <c r="M773" s="76">
        <f t="shared" si="122"/>
        <v>0</v>
      </c>
      <c r="N773" s="87">
        <f t="shared" si="123"/>
        <v>0</v>
      </c>
      <c r="O773" s="166">
        <f t="shared" si="124"/>
        <v>0</v>
      </c>
      <c r="P773" s="77">
        <f t="shared" si="120"/>
        <v>0</v>
      </c>
      <c r="Q773" s="77">
        <f t="shared" si="125"/>
        <v>0</v>
      </c>
      <c r="R773" s="77">
        <f t="shared" si="126"/>
        <v>0</v>
      </c>
      <c r="S773" s="77">
        <f t="shared" si="127"/>
        <v>0</v>
      </c>
      <c r="T773" s="75" t="str">
        <f t="shared" si="128"/>
        <v>NÃO</v>
      </c>
      <c r="V773" s="73">
        <f t="shared" si="129"/>
        <v>0</v>
      </c>
      <c r="AA773" s="84" t="s">
        <v>3478</v>
      </c>
      <c r="AB773" s="84" t="s">
        <v>2923</v>
      </c>
      <c r="AC773" s="84">
        <v>3117876</v>
      </c>
    </row>
    <row r="774" spans="1:29">
      <c r="A774" s="83" t="str">
        <f>ID_CONTROLES!$B$2</f>
        <v>RS</v>
      </c>
      <c r="B774" s="168" t="str">
        <f>ID_CONTROLES!$C$2</f>
        <v>2°</v>
      </c>
      <c r="C774" s="172">
        <f>HLOOKUP(A774,Municipios!1545:1546,2,FALSE)</f>
        <v>0</v>
      </c>
      <c r="D774" s="170"/>
      <c r="E774" s="80"/>
      <c r="F774" s="80"/>
      <c r="G774" s="80"/>
      <c r="H774" s="80"/>
      <c r="I774" s="80"/>
      <c r="J774" s="178">
        <f t="shared" si="121"/>
        <v>0</v>
      </c>
      <c r="K774" s="78"/>
      <c r="L774" s="78"/>
      <c r="M774" s="76">
        <f t="shared" si="122"/>
        <v>0</v>
      </c>
      <c r="N774" s="87">
        <f t="shared" si="123"/>
        <v>0</v>
      </c>
      <c r="O774" s="166">
        <f t="shared" si="124"/>
        <v>0</v>
      </c>
      <c r="P774" s="77">
        <f t="shared" si="120"/>
        <v>0</v>
      </c>
      <c r="Q774" s="77">
        <f t="shared" si="125"/>
        <v>0</v>
      </c>
      <c r="R774" s="77">
        <f t="shared" si="126"/>
        <v>0</v>
      </c>
      <c r="S774" s="77">
        <f t="shared" si="127"/>
        <v>0</v>
      </c>
      <c r="T774" s="75" t="str">
        <f t="shared" si="128"/>
        <v>NÃO</v>
      </c>
      <c r="V774" s="73">
        <f t="shared" si="129"/>
        <v>0</v>
      </c>
      <c r="AA774" s="84" t="s">
        <v>3478</v>
      </c>
      <c r="AB774" s="84" t="s">
        <v>2942</v>
      </c>
      <c r="AC774" s="84">
        <v>3118007</v>
      </c>
    </row>
    <row r="775" spans="1:29">
      <c r="A775" s="83" t="str">
        <f>ID_CONTROLES!$B$2</f>
        <v>RS</v>
      </c>
      <c r="B775" s="168" t="str">
        <f>ID_CONTROLES!$C$2</f>
        <v>2°</v>
      </c>
      <c r="C775" s="172">
        <f>HLOOKUP(A775,Municipios!1547:1548,2,FALSE)</f>
        <v>0</v>
      </c>
      <c r="D775" s="170"/>
      <c r="E775" s="80"/>
      <c r="F775" s="80"/>
      <c r="G775" s="80"/>
      <c r="H775" s="80"/>
      <c r="I775" s="80"/>
      <c r="J775" s="178">
        <f t="shared" si="121"/>
        <v>0</v>
      </c>
      <c r="K775" s="78"/>
      <c r="L775" s="78"/>
      <c r="M775" s="76">
        <f t="shared" si="122"/>
        <v>0</v>
      </c>
      <c r="N775" s="87">
        <f t="shared" si="123"/>
        <v>0</v>
      </c>
      <c r="O775" s="166">
        <f t="shared" si="124"/>
        <v>0</v>
      </c>
      <c r="P775" s="77">
        <f t="shared" si="120"/>
        <v>0</v>
      </c>
      <c r="Q775" s="77">
        <f t="shared" si="125"/>
        <v>0</v>
      </c>
      <c r="R775" s="77">
        <f t="shared" si="126"/>
        <v>0</v>
      </c>
      <c r="S775" s="77">
        <f t="shared" si="127"/>
        <v>0</v>
      </c>
      <c r="T775" s="75" t="str">
        <f t="shared" si="128"/>
        <v>NÃO</v>
      </c>
      <c r="V775" s="73">
        <f t="shared" si="129"/>
        <v>0</v>
      </c>
      <c r="AA775" s="84" t="s">
        <v>3478</v>
      </c>
      <c r="AB775" s="84" t="s">
        <v>2961</v>
      </c>
      <c r="AC775" s="84">
        <v>3118205</v>
      </c>
    </row>
    <row r="776" spans="1:29">
      <c r="A776" s="83" t="str">
        <f>ID_CONTROLES!$B$2</f>
        <v>RS</v>
      </c>
      <c r="B776" s="168" t="str">
        <f>ID_CONTROLES!$C$2</f>
        <v>2°</v>
      </c>
      <c r="C776" s="172">
        <f>HLOOKUP(A776,Municipios!1549:1550,2,FALSE)</f>
        <v>0</v>
      </c>
      <c r="D776" s="170"/>
      <c r="E776" s="80"/>
      <c r="F776" s="80"/>
      <c r="G776" s="80"/>
      <c r="H776" s="80"/>
      <c r="I776" s="80"/>
      <c r="J776" s="178">
        <f t="shared" si="121"/>
        <v>0</v>
      </c>
      <c r="K776" s="78"/>
      <c r="L776" s="78"/>
      <c r="M776" s="76">
        <f t="shared" si="122"/>
        <v>0</v>
      </c>
      <c r="N776" s="87">
        <f t="shared" si="123"/>
        <v>0</v>
      </c>
      <c r="O776" s="166">
        <f t="shared" si="124"/>
        <v>0</v>
      </c>
      <c r="P776" s="77">
        <f t="shared" si="120"/>
        <v>0</v>
      </c>
      <c r="Q776" s="77">
        <f t="shared" si="125"/>
        <v>0</v>
      </c>
      <c r="R776" s="77">
        <f t="shared" si="126"/>
        <v>0</v>
      </c>
      <c r="S776" s="77">
        <f t="shared" si="127"/>
        <v>0</v>
      </c>
      <c r="T776" s="75" t="str">
        <f t="shared" si="128"/>
        <v>NÃO</v>
      </c>
      <c r="V776" s="73">
        <f t="shared" si="129"/>
        <v>0</v>
      </c>
      <c r="AA776" s="84" t="s">
        <v>3478</v>
      </c>
      <c r="AB776" s="84" t="s">
        <v>2981</v>
      </c>
      <c r="AC776" s="84">
        <v>3118403</v>
      </c>
    </row>
    <row r="777" spans="1:29">
      <c r="A777" s="83" t="str">
        <f>ID_CONTROLES!$B$2</f>
        <v>RS</v>
      </c>
      <c r="B777" s="168" t="str">
        <f>ID_CONTROLES!$C$2</f>
        <v>2°</v>
      </c>
      <c r="C777" s="172">
        <f>HLOOKUP(A777,Municipios!1551:1552,2,FALSE)</f>
        <v>0</v>
      </c>
      <c r="D777" s="170"/>
      <c r="E777" s="80"/>
      <c r="F777" s="80"/>
      <c r="G777" s="80"/>
      <c r="H777" s="80"/>
      <c r="I777" s="80"/>
      <c r="J777" s="178">
        <f t="shared" si="121"/>
        <v>0</v>
      </c>
      <c r="K777" s="78"/>
      <c r="L777" s="78"/>
      <c r="M777" s="76">
        <f t="shared" si="122"/>
        <v>0</v>
      </c>
      <c r="N777" s="87">
        <f t="shared" si="123"/>
        <v>0</v>
      </c>
      <c r="O777" s="166">
        <f t="shared" si="124"/>
        <v>0</v>
      </c>
      <c r="P777" s="77">
        <f t="shared" si="120"/>
        <v>0</v>
      </c>
      <c r="Q777" s="77">
        <f t="shared" si="125"/>
        <v>0</v>
      </c>
      <c r="R777" s="77">
        <f t="shared" si="126"/>
        <v>0</v>
      </c>
      <c r="S777" s="77">
        <f t="shared" si="127"/>
        <v>0</v>
      </c>
      <c r="T777" s="75" t="str">
        <f t="shared" si="128"/>
        <v>NÃO</v>
      </c>
      <c r="V777" s="73">
        <f t="shared" si="129"/>
        <v>0</v>
      </c>
      <c r="AA777" s="84" t="s">
        <v>3478</v>
      </c>
      <c r="AB777" s="84" t="s">
        <v>3001</v>
      </c>
      <c r="AC777" s="84">
        <v>3118601</v>
      </c>
    </row>
    <row r="778" spans="1:29">
      <c r="A778" s="83" t="str">
        <f>ID_CONTROLES!$B$2</f>
        <v>RS</v>
      </c>
      <c r="B778" s="168" t="str">
        <f>ID_CONTROLES!$C$2</f>
        <v>2°</v>
      </c>
      <c r="C778" s="172">
        <f>HLOOKUP(A778,Municipios!1553:1554,2,FALSE)</f>
        <v>0</v>
      </c>
      <c r="D778" s="170"/>
      <c r="E778" s="80"/>
      <c r="F778" s="80"/>
      <c r="G778" s="80"/>
      <c r="H778" s="80"/>
      <c r="I778" s="80"/>
      <c r="J778" s="178">
        <f t="shared" si="121"/>
        <v>0</v>
      </c>
      <c r="K778" s="78"/>
      <c r="L778" s="78"/>
      <c r="M778" s="76">
        <f t="shared" si="122"/>
        <v>0</v>
      </c>
      <c r="N778" s="87">
        <f t="shared" si="123"/>
        <v>0</v>
      </c>
      <c r="O778" s="166">
        <f t="shared" si="124"/>
        <v>0</v>
      </c>
      <c r="P778" s="77">
        <f t="shared" si="120"/>
        <v>0</v>
      </c>
      <c r="Q778" s="77">
        <f t="shared" si="125"/>
        <v>0</v>
      </c>
      <c r="R778" s="77">
        <f t="shared" si="126"/>
        <v>0</v>
      </c>
      <c r="S778" s="77">
        <f t="shared" si="127"/>
        <v>0</v>
      </c>
      <c r="T778" s="75" t="str">
        <f t="shared" si="128"/>
        <v>NÃO</v>
      </c>
      <c r="V778" s="73">
        <f t="shared" si="129"/>
        <v>0</v>
      </c>
      <c r="AA778" s="84" t="s">
        <v>3478</v>
      </c>
      <c r="AB778" s="84" t="s">
        <v>3019</v>
      </c>
      <c r="AC778" s="84">
        <v>3118809</v>
      </c>
    </row>
    <row r="779" spans="1:29">
      <c r="A779" s="83" t="str">
        <f>ID_CONTROLES!$B$2</f>
        <v>RS</v>
      </c>
      <c r="B779" s="168" t="str">
        <f>ID_CONTROLES!$C$2</f>
        <v>2°</v>
      </c>
      <c r="C779" s="172">
        <f>HLOOKUP(A779,Municipios!1555:1556,2,FALSE)</f>
        <v>0</v>
      </c>
      <c r="D779" s="170"/>
      <c r="E779" s="80"/>
      <c r="F779" s="80"/>
      <c r="G779" s="80"/>
      <c r="H779" s="80"/>
      <c r="I779" s="80"/>
      <c r="J779" s="178">
        <f t="shared" si="121"/>
        <v>0</v>
      </c>
      <c r="K779" s="78"/>
      <c r="L779" s="78"/>
      <c r="M779" s="76">
        <f t="shared" si="122"/>
        <v>0</v>
      </c>
      <c r="N779" s="87">
        <f t="shared" si="123"/>
        <v>0</v>
      </c>
      <c r="O779" s="166">
        <f t="shared" si="124"/>
        <v>0</v>
      </c>
      <c r="P779" s="77">
        <f t="shared" si="120"/>
        <v>0</v>
      </c>
      <c r="Q779" s="77">
        <f t="shared" si="125"/>
        <v>0</v>
      </c>
      <c r="R779" s="77">
        <f t="shared" si="126"/>
        <v>0</v>
      </c>
      <c r="S779" s="77">
        <f t="shared" si="127"/>
        <v>0</v>
      </c>
      <c r="T779" s="75" t="str">
        <f t="shared" si="128"/>
        <v>NÃO</v>
      </c>
      <c r="V779" s="73">
        <f t="shared" si="129"/>
        <v>0</v>
      </c>
      <c r="AA779" s="84" t="s">
        <v>3478</v>
      </c>
      <c r="AB779" s="84" t="s">
        <v>3039</v>
      </c>
      <c r="AC779" s="84">
        <v>3119005</v>
      </c>
    </row>
    <row r="780" spans="1:29">
      <c r="A780" s="83" t="str">
        <f>ID_CONTROLES!$B$2</f>
        <v>RS</v>
      </c>
      <c r="B780" s="168" t="str">
        <f>ID_CONTROLES!$C$2</f>
        <v>2°</v>
      </c>
      <c r="C780" s="172">
        <f>HLOOKUP(A780,Municipios!1557:1558,2,FALSE)</f>
        <v>0</v>
      </c>
      <c r="D780" s="170"/>
      <c r="E780" s="80"/>
      <c r="F780" s="80"/>
      <c r="G780" s="80"/>
      <c r="H780" s="80"/>
      <c r="I780" s="80"/>
      <c r="J780" s="178">
        <f t="shared" si="121"/>
        <v>0</v>
      </c>
      <c r="K780" s="78"/>
      <c r="L780" s="78"/>
      <c r="M780" s="76">
        <f t="shared" si="122"/>
        <v>0</v>
      </c>
      <c r="N780" s="87">
        <f t="shared" si="123"/>
        <v>0</v>
      </c>
      <c r="O780" s="166">
        <f t="shared" si="124"/>
        <v>0</v>
      </c>
      <c r="P780" s="77">
        <f t="shared" si="120"/>
        <v>0</v>
      </c>
      <c r="Q780" s="77">
        <f t="shared" si="125"/>
        <v>0</v>
      </c>
      <c r="R780" s="77">
        <f t="shared" si="126"/>
        <v>0</v>
      </c>
      <c r="S780" s="77">
        <f t="shared" si="127"/>
        <v>0</v>
      </c>
      <c r="T780" s="75" t="str">
        <f t="shared" si="128"/>
        <v>NÃO</v>
      </c>
      <c r="V780" s="73">
        <f t="shared" si="129"/>
        <v>0</v>
      </c>
      <c r="AA780" s="84" t="s">
        <v>3478</v>
      </c>
      <c r="AB780" s="84" t="s">
        <v>3058</v>
      </c>
      <c r="AC780" s="84">
        <v>3119203</v>
      </c>
    </row>
    <row r="781" spans="1:29">
      <c r="A781" s="83" t="str">
        <f>ID_CONTROLES!$B$2</f>
        <v>RS</v>
      </c>
      <c r="B781" s="168" t="str">
        <f>ID_CONTROLES!$C$2</f>
        <v>2°</v>
      </c>
      <c r="C781" s="172">
        <f>HLOOKUP(A781,Municipios!1559:1560,2,FALSE)</f>
        <v>0</v>
      </c>
      <c r="D781" s="170"/>
      <c r="E781" s="80"/>
      <c r="F781" s="80"/>
      <c r="G781" s="80"/>
      <c r="H781" s="80"/>
      <c r="I781" s="80"/>
      <c r="J781" s="178">
        <f t="shared" si="121"/>
        <v>0</v>
      </c>
      <c r="K781" s="78"/>
      <c r="L781" s="78"/>
      <c r="M781" s="76">
        <f t="shared" si="122"/>
        <v>0</v>
      </c>
      <c r="N781" s="87">
        <f t="shared" si="123"/>
        <v>0</v>
      </c>
      <c r="O781" s="166">
        <f t="shared" si="124"/>
        <v>0</v>
      </c>
      <c r="P781" s="77">
        <f t="shared" si="120"/>
        <v>0</v>
      </c>
      <c r="Q781" s="77">
        <f t="shared" si="125"/>
        <v>0</v>
      </c>
      <c r="R781" s="77">
        <f t="shared" si="126"/>
        <v>0</v>
      </c>
      <c r="S781" s="77">
        <f t="shared" si="127"/>
        <v>0</v>
      </c>
      <c r="T781" s="75" t="str">
        <f t="shared" si="128"/>
        <v>NÃO</v>
      </c>
      <c r="V781" s="73">
        <f t="shared" si="129"/>
        <v>0</v>
      </c>
      <c r="AA781" s="84" t="s">
        <v>3478</v>
      </c>
      <c r="AB781" s="84" t="s">
        <v>3076</v>
      </c>
      <c r="AC781" s="84">
        <v>3119401</v>
      </c>
    </row>
    <row r="782" spans="1:29">
      <c r="A782" s="83" t="str">
        <f>ID_CONTROLES!$B$2</f>
        <v>RS</v>
      </c>
      <c r="B782" s="168" t="str">
        <f>ID_CONTROLES!$C$2</f>
        <v>2°</v>
      </c>
      <c r="C782" s="172">
        <f>HLOOKUP(A782,Municipios!1561:1562,2,FALSE)</f>
        <v>0</v>
      </c>
      <c r="D782" s="170"/>
      <c r="E782" s="80"/>
      <c r="F782" s="80"/>
      <c r="G782" s="80"/>
      <c r="H782" s="80"/>
      <c r="I782" s="80"/>
      <c r="J782" s="178">
        <f t="shared" si="121"/>
        <v>0</v>
      </c>
      <c r="K782" s="78"/>
      <c r="L782" s="78"/>
      <c r="M782" s="76">
        <f t="shared" si="122"/>
        <v>0</v>
      </c>
      <c r="N782" s="87">
        <f t="shared" si="123"/>
        <v>0</v>
      </c>
      <c r="O782" s="166">
        <f t="shared" si="124"/>
        <v>0</v>
      </c>
      <c r="P782" s="77">
        <f t="shared" si="120"/>
        <v>0</v>
      </c>
      <c r="Q782" s="77">
        <f t="shared" si="125"/>
        <v>0</v>
      </c>
      <c r="R782" s="77">
        <f t="shared" si="126"/>
        <v>0</v>
      </c>
      <c r="S782" s="77">
        <f t="shared" si="127"/>
        <v>0</v>
      </c>
      <c r="T782" s="75" t="str">
        <f t="shared" si="128"/>
        <v>NÃO</v>
      </c>
      <c r="V782" s="73">
        <f t="shared" si="129"/>
        <v>0</v>
      </c>
      <c r="AA782" s="84" t="s">
        <v>3478</v>
      </c>
      <c r="AB782" s="84" t="s">
        <v>3096</v>
      </c>
      <c r="AC782" s="84">
        <v>3119609</v>
      </c>
    </row>
    <row r="783" spans="1:29">
      <c r="A783" s="83" t="str">
        <f>ID_CONTROLES!$B$2</f>
        <v>RS</v>
      </c>
      <c r="B783" s="168" t="str">
        <f>ID_CONTROLES!$C$2</f>
        <v>2°</v>
      </c>
      <c r="C783" s="172">
        <f>HLOOKUP(A783,Municipios!1563:1564,2,FALSE)</f>
        <v>0</v>
      </c>
      <c r="D783" s="170"/>
      <c r="E783" s="80"/>
      <c r="F783" s="80"/>
      <c r="G783" s="80"/>
      <c r="H783" s="80"/>
      <c r="I783" s="80"/>
      <c r="J783" s="178">
        <f t="shared" si="121"/>
        <v>0</v>
      </c>
      <c r="K783" s="78"/>
      <c r="L783" s="78"/>
      <c r="M783" s="76">
        <f t="shared" si="122"/>
        <v>0</v>
      </c>
      <c r="N783" s="87">
        <f t="shared" si="123"/>
        <v>0</v>
      </c>
      <c r="O783" s="166">
        <f t="shared" si="124"/>
        <v>0</v>
      </c>
      <c r="P783" s="77">
        <f t="shared" si="120"/>
        <v>0</v>
      </c>
      <c r="Q783" s="77">
        <f t="shared" si="125"/>
        <v>0</v>
      </c>
      <c r="R783" s="77">
        <f t="shared" si="126"/>
        <v>0</v>
      </c>
      <c r="S783" s="77">
        <f t="shared" si="127"/>
        <v>0</v>
      </c>
      <c r="T783" s="75" t="str">
        <f t="shared" si="128"/>
        <v>NÃO</v>
      </c>
      <c r="V783" s="73">
        <f t="shared" si="129"/>
        <v>0</v>
      </c>
      <c r="AA783" s="84" t="s">
        <v>3478</v>
      </c>
      <c r="AB783" s="84" t="s">
        <v>3114</v>
      </c>
      <c r="AC783" s="84">
        <v>3119807</v>
      </c>
    </row>
    <row r="784" spans="1:29">
      <c r="A784" s="83" t="str">
        <f>ID_CONTROLES!$B$2</f>
        <v>RS</v>
      </c>
      <c r="B784" s="168" t="str">
        <f>ID_CONTROLES!$C$2</f>
        <v>2°</v>
      </c>
      <c r="C784" s="172">
        <f>HLOOKUP(A784,Municipios!1565:1566,2,FALSE)</f>
        <v>0</v>
      </c>
      <c r="D784" s="170"/>
      <c r="E784" s="80"/>
      <c r="F784" s="80"/>
      <c r="G784" s="80"/>
      <c r="H784" s="80"/>
      <c r="I784" s="80"/>
      <c r="J784" s="178">
        <f t="shared" si="121"/>
        <v>0</v>
      </c>
      <c r="K784" s="78"/>
      <c r="L784" s="78"/>
      <c r="M784" s="76">
        <f t="shared" si="122"/>
        <v>0</v>
      </c>
      <c r="N784" s="87">
        <f t="shared" si="123"/>
        <v>0</v>
      </c>
      <c r="O784" s="166">
        <f t="shared" si="124"/>
        <v>0</v>
      </c>
      <c r="P784" s="77">
        <f t="shared" si="120"/>
        <v>0</v>
      </c>
      <c r="Q784" s="77">
        <f t="shared" si="125"/>
        <v>0</v>
      </c>
      <c r="R784" s="77">
        <f t="shared" si="126"/>
        <v>0</v>
      </c>
      <c r="S784" s="77">
        <f t="shared" si="127"/>
        <v>0</v>
      </c>
      <c r="T784" s="75" t="str">
        <f t="shared" si="128"/>
        <v>NÃO</v>
      </c>
      <c r="V784" s="73">
        <f t="shared" si="129"/>
        <v>0</v>
      </c>
      <c r="AA784" s="84" t="s">
        <v>3478</v>
      </c>
      <c r="AB784" s="84" t="s">
        <v>3131</v>
      </c>
      <c r="AC784" s="84">
        <v>3119955</v>
      </c>
    </row>
    <row r="785" spans="1:29">
      <c r="A785" s="83" t="str">
        <f>ID_CONTROLES!$B$2</f>
        <v>RS</v>
      </c>
      <c r="B785" s="168" t="str">
        <f>ID_CONTROLES!$C$2</f>
        <v>2°</v>
      </c>
      <c r="C785" s="172">
        <f>HLOOKUP(A785,Municipios!1567:1568,2,FALSE)</f>
        <v>0</v>
      </c>
      <c r="D785" s="170"/>
      <c r="E785" s="80"/>
      <c r="F785" s="80"/>
      <c r="G785" s="80"/>
      <c r="H785" s="80"/>
      <c r="I785" s="80"/>
      <c r="J785" s="178">
        <f t="shared" si="121"/>
        <v>0</v>
      </c>
      <c r="K785" s="78"/>
      <c r="L785" s="78"/>
      <c r="M785" s="76">
        <f t="shared" si="122"/>
        <v>0</v>
      </c>
      <c r="N785" s="87">
        <f t="shared" si="123"/>
        <v>0</v>
      </c>
      <c r="O785" s="166">
        <f t="shared" si="124"/>
        <v>0</v>
      </c>
      <c r="P785" s="77">
        <f t="shared" si="120"/>
        <v>0</v>
      </c>
      <c r="Q785" s="77">
        <f t="shared" si="125"/>
        <v>0</v>
      </c>
      <c r="R785" s="77">
        <f t="shared" si="126"/>
        <v>0</v>
      </c>
      <c r="S785" s="77">
        <f t="shared" si="127"/>
        <v>0</v>
      </c>
      <c r="T785" s="75" t="str">
        <f t="shared" si="128"/>
        <v>NÃO</v>
      </c>
      <c r="V785" s="73">
        <f t="shared" si="129"/>
        <v>0</v>
      </c>
      <c r="AA785" s="84" t="s">
        <v>3478</v>
      </c>
      <c r="AB785" s="84" t="s">
        <v>3147</v>
      </c>
      <c r="AC785" s="84">
        <v>3120102</v>
      </c>
    </row>
    <row r="786" spans="1:29">
      <c r="A786" s="83" t="str">
        <f>ID_CONTROLES!$B$2</f>
        <v>RS</v>
      </c>
      <c r="B786" s="168" t="str">
        <f>ID_CONTROLES!$C$2</f>
        <v>2°</v>
      </c>
      <c r="C786" s="172">
        <f>HLOOKUP(A786,Municipios!1569:1570,2,FALSE)</f>
        <v>0</v>
      </c>
      <c r="D786" s="170"/>
      <c r="E786" s="80"/>
      <c r="F786" s="80"/>
      <c r="G786" s="80"/>
      <c r="H786" s="80"/>
      <c r="I786" s="80"/>
      <c r="J786" s="178">
        <f t="shared" si="121"/>
        <v>0</v>
      </c>
      <c r="K786" s="78"/>
      <c r="L786" s="78"/>
      <c r="M786" s="76">
        <f t="shared" si="122"/>
        <v>0</v>
      </c>
      <c r="N786" s="87">
        <f t="shared" si="123"/>
        <v>0</v>
      </c>
      <c r="O786" s="166">
        <f t="shared" si="124"/>
        <v>0</v>
      </c>
      <c r="P786" s="77">
        <f t="shared" si="120"/>
        <v>0</v>
      </c>
      <c r="Q786" s="77">
        <f t="shared" si="125"/>
        <v>0</v>
      </c>
      <c r="R786" s="77">
        <f t="shared" si="126"/>
        <v>0</v>
      </c>
      <c r="S786" s="77">
        <f t="shared" si="127"/>
        <v>0</v>
      </c>
      <c r="T786" s="75" t="str">
        <f t="shared" si="128"/>
        <v>NÃO</v>
      </c>
      <c r="V786" s="73">
        <f t="shared" si="129"/>
        <v>0</v>
      </c>
      <c r="AA786" s="84" t="s">
        <v>3478</v>
      </c>
      <c r="AB786" s="84" t="s">
        <v>3164</v>
      </c>
      <c r="AC786" s="84">
        <v>3120201</v>
      </c>
    </row>
    <row r="787" spans="1:29">
      <c r="A787" s="83" t="str">
        <f>ID_CONTROLES!$B$2</f>
        <v>RS</v>
      </c>
      <c r="B787" s="168" t="str">
        <f>ID_CONTROLES!$C$2</f>
        <v>2°</v>
      </c>
      <c r="C787" s="172">
        <f>HLOOKUP(A787,Municipios!1571:1572,2,FALSE)</f>
        <v>0</v>
      </c>
      <c r="D787" s="170"/>
      <c r="E787" s="80"/>
      <c r="F787" s="80"/>
      <c r="G787" s="80"/>
      <c r="H787" s="80"/>
      <c r="I787" s="80"/>
      <c r="J787" s="178">
        <f t="shared" si="121"/>
        <v>0</v>
      </c>
      <c r="K787" s="78"/>
      <c r="L787" s="78"/>
      <c r="M787" s="76">
        <f t="shared" si="122"/>
        <v>0</v>
      </c>
      <c r="N787" s="87">
        <f t="shared" si="123"/>
        <v>0</v>
      </c>
      <c r="O787" s="166">
        <f t="shared" si="124"/>
        <v>0</v>
      </c>
      <c r="P787" s="77">
        <f t="shared" si="120"/>
        <v>0</v>
      </c>
      <c r="Q787" s="77">
        <f t="shared" si="125"/>
        <v>0</v>
      </c>
      <c r="R787" s="77">
        <f t="shared" si="126"/>
        <v>0</v>
      </c>
      <c r="S787" s="77">
        <f t="shared" si="127"/>
        <v>0</v>
      </c>
      <c r="T787" s="75" t="str">
        <f t="shared" si="128"/>
        <v>NÃO</v>
      </c>
      <c r="V787" s="73">
        <f t="shared" si="129"/>
        <v>0</v>
      </c>
      <c r="AA787" s="84" t="s">
        <v>3478</v>
      </c>
      <c r="AB787" s="84" t="s">
        <v>3179</v>
      </c>
      <c r="AC787" s="84">
        <v>3120409</v>
      </c>
    </row>
    <row r="788" spans="1:29">
      <c r="A788" s="83" t="str">
        <f>ID_CONTROLES!$B$2</f>
        <v>RS</v>
      </c>
      <c r="B788" s="168" t="str">
        <f>ID_CONTROLES!$C$2</f>
        <v>2°</v>
      </c>
      <c r="C788" s="172">
        <f>HLOOKUP(A788,Municipios!1573:1574,2,FALSE)</f>
        <v>0</v>
      </c>
      <c r="D788" s="170"/>
      <c r="E788" s="80"/>
      <c r="F788" s="80"/>
      <c r="G788" s="80"/>
      <c r="H788" s="80"/>
      <c r="I788" s="80"/>
      <c r="J788" s="178">
        <f t="shared" si="121"/>
        <v>0</v>
      </c>
      <c r="K788" s="78"/>
      <c r="L788" s="78"/>
      <c r="M788" s="76">
        <f t="shared" si="122"/>
        <v>0</v>
      </c>
      <c r="N788" s="87">
        <f t="shared" si="123"/>
        <v>0</v>
      </c>
      <c r="O788" s="166">
        <f t="shared" si="124"/>
        <v>0</v>
      </c>
      <c r="P788" s="77">
        <f t="shared" si="120"/>
        <v>0</v>
      </c>
      <c r="Q788" s="77">
        <f t="shared" si="125"/>
        <v>0</v>
      </c>
      <c r="R788" s="77">
        <f t="shared" si="126"/>
        <v>0</v>
      </c>
      <c r="S788" s="77">
        <f t="shared" si="127"/>
        <v>0</v>
      </c>
      <c r="T788" s="75" t="str">
        <f t="shared" si="128"/>
        <v>NÃO</v>
      </c>
      <c r="V788" s="73">
        <f t="shared" si="129"/>
        <v>0</v>
      </c>
      <c r="AA788" s="84" t="s">
        <v>3478</v>
      </c>
      <c r="AB788" s="84" t="s">
        <v>3193</v>
      </c>
      <c r="AC788" s="84">
        <v>3120607</v>
      </c>
    </row>
    <row r="789" spans="1:29">
      <c r="A789" s="83" t="str">
        <f>ID_CONTROLES!$B$2</f>
        <v>RS</v>
      </c>
      <c r="B789" s="168" t="str">
        <f>ID_CONTROLES!$C$2</f>
        <v>2°</v>
      </c>
      <c r="C789" s="172">
        <f>HLOOKUP(A789,Municipios!1575:1576,2,FALSE)</f>
        <v>0</v>
      </c>
      <c r="D789" s="170"/>
      <c r="E789" s="80"/>
      <c r="F789" s="80"/>
      <c r="G789" s="80"/>
      <c r="H789" s="80"/>
      <c r="I789" s="80"/>
      <c r="J789" s="178">
        <f t="shared" si="121"/>
        <v>0</v>
      </c>
      <c r="K789" s="78"/>
      <c r="L789" s="78"/>
      <c r="M789" s="76">
        <f t="shared" si="122"/>
        <v>0</v>
      </c>
      <c r="N789" s="87">
        <f t="shared" si="123"/>
        <v>0</v>
      </c>
      <c r="O789" s="166">
        <f t="shared" si="124"/>
        <v>0</v>
      </c>
      <c r="P789" s="77">
        <f t="shared" si="120"/>
        <v>0</v>
      </c>
      <c r="Q789" s="77">
        <f t="shared" si="125"/>
        <v>0</v>
      </c>
      <c r="R789" s="77">
        <f t="shared" si="126"/>
        <v>0</v>
      </c>
      <c r="S789" s="77">
        <f t="shared" si="127"/>
        <v>0</v>
      </c>
      <c r="T789" s="75" t="str">
        <f t="shared" si="128"/>
        <v>NÃO</v>
      </c>
      <c r="V789" s="73">
        <f t="shared" si="129"/>
        <v>0</v>
      </c>
      <c r="AA789" s="84" t="s">
        <v>3478</v>
      </c>
      <c r="AB789" s="84" t="s">
        <v>3207</v>
      </c>
      <c r="AC789" s="84">
        <v>3120805</v>
      </c>
    </row>
    <row r="790" spans="1:29">
      <c r="A790" s="83" t="str">
        <f>ID_CONTROLES!$B$2</f>
        <v>RS</v>
      </c>
      <c r="B790" s="168" t="str">
        <f>ID_CONTROLES!$C$2</f>
        <v>2°</v>
      </c>
      <c r="C790" s="172">
        <f>HLOOKUP(A790,Municipios!1577:1578,2,FALSE)</f>
        <v>0</v>
      </c>
      <c r="D790" s="170"/>
      <c r="E790" s="80"/>
      <c r="F790" s="80"/>
      <c r="G790" s="80"/>
      <c r="H790" s="80"/>
      <c r="I790" s="80"/>
      <c r="J790" s="178">
        <f t="shared" si="121"/>
        <v>0</v>
      </c>
      <c r="K790" s="78"/>
      <c r="L790" s="78"/>
      <c r="M790" s="76">
        <f t="shared" si="122"/>
        <v>0</v>
      </c>
      <c r="N790" s="87">
        <f t="shared" si="123"/>
        <v>0</v>
      </c>
      <c r="O790" s="166">
        <f t="shared" si="124"/>
        <v>0</v>
      </c>
      <c r="P790" s="77">
        <f t="shared" si="120"/>
        <v>0</v>
      </c>
      <c r="Q790" s="77">
        <f t="shared" si="125"/>
        <v>0</v>
      </c>
      <c r="R790" s="77">
        <f t="shared" si="126"/>
        <v>0</v>
      </c>
      <c r="S790" s="77">
        <f t="shared" si="127"/>
        <v>0</v>
      </c>
      <c r="T790" s="75" t="str">
        <f t="shared" si="128"/>
        <v>NÃO</v>
      </c>
      <c r="V790" s="73">
        <f t="shared" si="129"/>
        <v>0</v>
      </c>
      <c r="AA790" s="84" t="s">
        <v>3478</v>
      </c>
      <c r="AB790" s="84" t="s">
        <v>3219</v>
      </c>
      <c r="AC790" s="84">
        <v>3120870</v>
      </c>
    </row>
    <row r="791" spans="1:29">
      <c r="A791" s="83" t="str">
        <f>ID_CONTROLES!$B$2</f>
        <v>RS</v>
      </c>
      <c r="B791" s="168" t="str">
        <f>ID_CONTROLES!$C$2</f>
        <v>2°</v>
      </c>
      <c r="C791" s="172">
        <f>HLOOKUP(A791,Municipios!1579:1580,2,FALSE)</f>
        <v>0</v>
      </c>
      <c r="D791" s="170"/>
      <c r="E791" s="80"/>
      <c r="F791" s="80"/>
      <c r="G791" s="80"/>
      <c r="H791" s="80"/>
      <c r="I791" s="80"/>
      <c r="J791" s="178">
        <f t="shared" si="121"/>
        <v>0</v>
      </c>
      <c r="K791" s="78"/>
      <c r="L791" s="78"/>
      <c r="M791" s="76">
        <f t="shared" si="122"/>
        <v>0</v>
      </c>
      <c r="N791" s="87">
        <f t="shared" si="123"/>
        <v>0</v>
      </c>
      <c r="O791" s="166">
        <f t="shared" si="124"/>
        <v>0</v>
      </c>
      <c r="P791" s="77">
        <f t="shared" si="120"/>
        <v>0</v>
      </c>
      <c r="Q791" s="77">
        <f t="shared" si="125"/>
        <v>0</v>
      </c>
      <c r="R791" s="77">
        <f t="shared" si="126"/>
        <v>0</v>
      </c>
      <c r="S791" s="77">
        <f t="shared" si="127"/>
        <v>0</v>
      </c>
      <c r="T791" s="75" t="str">
        <f t="shared" si="128"/>
        <v>NÃO</v>
      </c>
      <c r="V791" s="73">
        <f t="shared" si="129"/>
        <v>0</v>
      </c>
      <c r="AA791" s="84" t="s">
        <v>3478</v>
      </c>
      <c r="AB791" s="84" t="s">
        <v>3229</v>
      </c>
      <c r="AC791" s="84">
        <v>3121001</v>
      </c>
    </row>
    <row r="792" spans="1:29">
      <c r="A792" s="83" t="str">
        <f>ID_CONTROLES!$B$2</f>
        <v>RS</v>
      </c>
      <c r="B792" s="168" t="str">
        <f>ID_CONTROLES!$C$2</f>
        <v>2°</v>
      </c>
      <c r="C792" s="172">
        <f>HLOOKUP(A792,Municipios!1581:1582,2,FALSE)</f>
        <v>0</v>
      </c>
      <c r="D792" s="170"/>
      <c r="E792" s="80"/>
      <c r="F792" s="80"/>
      <c r="G792" s="80"/>
      <c r="H792" s="80"/>
      <c r="I792" s="80"/>
      <c r="J792" s="178">
        <f t="shared" si="121"/>
        <v>0</v>
      </c>
      <c r="K792" s="78"/>
      <c r="L792" s="78"/>
      <c r="M792" s="76">
        <f t="shared" si="122"/>
        <v>0</v>
      </c>
      <c r="N792" s="87">
        <f t="shared" si="123"/>
        <v>0</v>
      </c>
      <c r="O792" s="166">
        <f t="shared" si="124"/>
        <v>0</v>
      </c>
      <c r="P792" s="77">
        <f t="shared" si="120"/>
        <v>0</v>
      </c>
      <c r="Q792" s="77">
        <f t="shared" si="125"/>
        <v>0</v>
      </c>
      <c r="R792" s="77">
        <f t="shared" si="126"/>
        <v>0</v>
      </c>
      <c r="S792" s="77">
        <f t="shared" si="127"/>
        <v>0</v>
      </c>
      <c r="T792" s="75" t="str">
        <f t="shared" si="128"/>
        <v>NÃO</v>
      </c>
      <c r="V792" s="73">
        <f t="shared" si="129"/>
        <v>0</v>
      </c>
      <c r="AA792" s="84" t="s">
        <v>3478</v>
      </c>
      <c r="AB792" s="84" t="s">
        <v>3242</v>
      </c>
      <c r="AC792" s="84">
        <v>3121209</v>
      </c>
    </row>
    <row r="793" spans="1:29">
      <c r="A793" s="83" t="str">
        <f>ID_CONTROLES!$B$2</f>
        <v>RS</v>
      </c>
      <c r="B793" s="168" t="str">
        <f>ID_CONTROLES!$C$2</f>
        <v>2°</v>
      </c>
      <c r="C793" s="172">
        <f>HLOOKUP(A793,Municipios!1583:1584,2,FALSE)</f>
        <v>0</v>
      </c>
      <c r="D793" s="170"/>
      <c r="E793" s="80"/>
      <c r="F793" s="80"/>
      <c r="G793" s="80"/>
      <c r="H793" s="80"/>
      <c r="I793" s="80"/>
      <c r="J793" s="178">
        <f t="shared" si="121"/>
        <v>0</v>
      </c>
      <c r="K793" s="78"/>
      <c r="L793" s="78"/>
      <c r="M793" s="76">
        <f t="shared" si="122"/>
        <v>0</v>
      </c>
      <c r="N793" s="87">
        <f t="shared" si="123"/>
        <v>0</v>
      </c>
      <c r="O793" s="166">
        <f t="shared" si="124"/>
        <v>0</v>
      </c>
      <c r="P793" s="77">
        <f t="shared" si="120"/>
        <v>0</v>
      </c>
      <c r="Q793" s="77">
        <f t="shared" si="125"/>
        <v>0</v>
      </c>
      <c r="R793" s="77">
        <f t="shared" si="126"/>
        <v>0</v>
      </c>
      <c r="S793" s="77">
        <f t="shared" si="127"/>
        <v>0</v>
      </c>
      <c r="T793" s="75" t="str">
        <f t="shared" si="128"/>
        <v>NÃO</v>
      </c>
      <c r="V793" s="73">
        <f t="shared" si="129"/>
        <v>0</v>
      </c>
      <c r="AA793" s="84" t="s">
        <v>3478</v>
      </c>
      <c r="AB793" s="84" t="s">
        <v>3256</v>
      </c>
      <c r="AC793" s="84">
        <v>3121308</v>
      </c>
    </row>
    <row r="794" spans="1:29">
      <c r="A794" s="83" t="str">
        <f>ID_CONTROLES!$B$2</f>
        <v>RS</v>
      </c>
      <c r="B794" s="168" t="str">
        <f>ID_CONTROLES!$C$2</f>
        <v>2°</v>
      </c>
      <c r="C794" s="172">
        <f>HLOOKUP(A794,Municipios!1585:1586,2,FALSE)</f>
        <v>0</v>
      </c>
      <c r="D794" s="170"/>
      <c r="E794" s="80"/>
      <c r="F794" s="80"/>
      <c r="G794" s="80"/>
      <c r="H794" s="80"/>
      <c r="I794" s="80"/>
      <c r="J794" s="178">
        <f t="shared" si="121"/>
        <v>0</v>
      </c>
      <c r="K794" s="78"/>
      <c r="L794" s="78"/>
      <c r="M794" s="76">
        <f t="shared" si="122"/>
        <v>0</v>
      </c>
      <c r="N794" s="87">
        <f t="shared" si="123"/>
        <v>0</v>
      </c>
      <c r="O794" s="166">
        <f t="shared" si="124"/>
        <v>0</v>
      </c>
      <c r="P794" s="77">
        <f t="shared" si="120"/>
        <v>0</v>
      </c>
      <c r="Q794" s="77">
        <f t="shared" si="125"/>
        <v>0</v>
      </c>
      <c r="R794" s="77">
        <f t="shared" si="126"/>
        <v>0</v>
      </c>
      <c r="S794" s="77">
        <f t="shared" si="127"/>
        <v>0</v>
      </c>
      <c r="T794" s="75" t="str">
        <f t="shared" si="128"/>
        <v>NÃO</v>
      </c>
      <c r="V794" s="73">
        <f t="shared" si="129"/>
        <v>0</v>
      </c>
      <c r="AA794" s="84" t="s">
        <v>3478</v>
      </c>
      <c r="AB794" s="84" t="s">
        <v>3269</v>
      </c>
      <c r="AC794" s="84">
        <v>3121506</v>
      </c>
    </row>
    <row r="795" spans="1:29">
      <c r="A795" s="83" t="str">
        <f>ID_CONTROLES!$B$2</f>
        <v>RS</v>
      </c>
      <c r="B795" s="168" t="str">
        <f>ID_CONTROLES!$C$2</f>
        <v>2°</v>
      </c>
      <c r="C795" s="172">
        <f>HLOOKUP(A795,Municipios!1587:1588,2,FALSE)</f>
        <v>0</v>
      </c>
      <c r="D795" s="170"/>
      <c r="E795" s="80"/>
      <c r="F795" s="80"/>
      <c r="G795" s="80"/>
      <c r="H795" s="80"/>
      <c r="I795" s="80"/>
      <c r="J795" s="178">
        <f t="shared" si="121"/>
        <v>0</v>
      </c>
      <c r="K795" s="78"/>
      <c r="L795" s="78"/>
      <c r="M795" s="76">
        <f t="shared" si="122"/>
        <v>0</v>
      </c>
      <c r="N795" s="87">
        <f t="shared" si="123"/>
        <v>0</v>
      </c>
      <c r="O795" s="166">
        <f t="shared" si="124"/>
        <v>0</v>
      </c>
      <c r="P795" s="77">
        <f t="shared" si="120"/>
        <v>0</v>
      </c>
      <c r="Q795" s="77">
        <f t="shared" si="125"/>
        <v>0</v>
      </c>
      <c r="R795" s="77">
        <f t="shared" si="126"/>
        <v>0</v>
      </c>
      <c r="S795" s="77">
        <f t="shared" si="127"/>
        <v>0</v>
      </c>
      <c r="T795" s="75" t="str">
        <f t="shared" si="128"/>
        <v>NÃO</v>
      </c>
      <c r="V795" s="73">
        <f t="shared" si="129"/>
        <v>0</v>
      </c>
      <c r="AA795" s="84" t="s">
        <v>3478</v>
      </c>
      <c r="AB795" s="84" t="s">
        <v>3283</v>
      </c>
      <c r="AC795" s="84">
        <v>3121704</v>
      </c>
    </row>
    <row r="796" spans="1:29">
      <c r="A796" s="83" t="str">
        <f>ID_CONTROLES!$B$2</f>
        <v>RS</v>
      </c>
      <c r="B796" s="168" t="str">
        <f>ID_CONTROLES!$C$2</f>
        <v>2°</v>
      </c>
      <c r="C796" s="172">
        <f>HLOOKUP(A796,Municipios!1589:1590,2,FALSE)</f>
        <v>0</v>
      </c>
      <c r="D796" s="170"/>
      <c r="E796" s="80"/>
      <c r="F796" s="80"/>
      <c r="G796" s="80"/>
      <c r="H796" s="80"/>
      <c r="I796" s="80"/>
      <c r="J796" s="178">
        <f t="shared" si="121"/>
        <v>0</v>
      </c>
      <c r="K796" s="78"/>
      <c r="L796" s="78"/>
      <c r="M796" s="76">
        <f t="shared" si="122"/>
        <v>0</v>
      </c>
      <c r="N796" s="87">
        <f t="shared" si="123"/>
        <v>0</v>
      </c>
      <c r="O796" s="166">
        <f t="shared" si="124"/>
        <v>0</v>
      </c>
      <c r="P796" s="77">
        <f t="shared" si="120"/>
        <v>0</v>
      </c>
      <c r="Q796" s="77">
        <f t="shared" si="125"/>
        <v>0</v>
      </c>
      <c r="R796" s="77">
        <f t="shared" si="126"/>
        <v>0</v>
      </c>
      <c r="S796" s="77">
        <f t="shared" si="127"/>
        <v>0</v>
      </c>
      <c r="T796" s="75" t="str">
        <f t="shared" si="128"/>
        <v>NÃO</v>
      </c>
      <c r="V796" s="73">
        <f t="shared" si="129"/>
        <v>0</v>
      </c>
      <c r="AA796" s="84" t="s">
        <v>3478</v>
      </c>
      <c r="AB796" s="84" t="s">
        <v>3296</v>
      </c>
      <c r="AC796" s="84">
        <v>3121902</v>
      </c>
    </row>
    <row r="797" spans="1:29">
      <c r="A797" s="83" t="str">
        <f>ID_CONTROLES!$B$2</f>
        <v>RS</v>
      </c>
      <c r="B797" s="168" t="str">
        <f>ID_CONTROLES!$C$2</f>
        <v>2°</v>
      </c>
      <c r="C797" s="172">
        <f>HLOOKUP(A797,Municipios!1591:1592,2,FALSE)</f>
        <v>0</v>
      </c>
      <c r="D797" s="170"/>
      <c r="E797" s="80"/>
      <c r="F797" s="80"/>
      <c r="G797" s="80"/>
      <c r="H797" s="80"/>
      <c r="I797" s="80"/>
      <c r="J797" s="178">
        <f t="shared" si="121"/>
        <v>0</v>
      </c>
      <c r="K797" s="78"/>
      <c r="L797" s="78"/>
      <c r="M797" s="76">
        <f t="shared" si="122"/>
        <v>0</v>
      </c>
      <c r="N797" s="87">
        <f t="shared" si="123"/>
        <v>0</v>
      </c>
      <c r="O797" s="166">
        <f t="shared" si="124"/>
        <v>0</v>
      </c>
      <c r="P797" s="77">
        <f t="shared" si="120"/>
        <v>0</v>
      </c>
      <c r="Q797" s="77">
        <f t="shared" si="125"/>
        <v>0</v>
      </c>
      <c r="R797" s="77">
        <f t="shared" si="126"/>
        <v>0</v>
      </c>
      <c r="S797" s="77">
        <f t="shared" si="127"/>
        <v>0</v>
      </c>
      <c r="T797" s="75" t="str">
        <f t="shared" si="128"/>
        <v>NÃO</v>
      </c>
      <c r="V797" s="73">
        <f t="shared" si="129"/>
        <v>0</v>
      </c>
      <c r="AA797" s="84" t="s">
        <v>3478</v>
      </c>
      <c r="AB797" s="84" t="s">
        <v>3309</v>
      </c>
      <c r="AC797" s="84">
        <v>3122108</v>
      </c>
    </row>
    <row r="798" spans="1:29">
      <c r="A798" s="83" t="str">
        <f>ID_CONTROLES!$B$2</f>
        <v>RS</v>
      </c>
      <c r="B798" s="168" t="str">
        <f>ID_CONTROLES!$C$2</f>
        <v>2°</v>
      </c>
      <c r="C798" s="172">
        <f>HLOOKUP(A798,Municipios!1593:1594,2,FALSE)</f>
        <v>0</v>
      </c>
      <c r="D798" s="170"/>
      <c r="E798" s="80"/>
      <c r="F798" s="80"/>
      <c r="G798" s="80"/>
      <c r="H798" s="80"/>
      <c r="I798" s="80"/>
      <c r="J798" s="178">
        <f t="shared" si="121"/>
        <v>0</v>
      </c>
      <c r="K798" s="78"/>
      <c r="L798" s="78"/>
      <c r="M798" s="76">
        <f t="shared" si="122"/>
        <v>0</v>
      </c>
      <c r="N798" s="87">
        <f t="shared" si="123"/>
        <v>0</v>
      </c>
      <c r="O798" s="166">
        <f t="shared" si="124"/>
        <v>0</v>
      </c>
      <c r="P798" s="77">
        <f t="shared" si="120"/>
        <v>0</v>
      </c>
      <c r="Q798" s="77">
        <f t="shared" si="125"/>
        <v>0</v>
      </c>
      <c r="R798" s="77">
        <f t="shared" si="126"/>
        <v>0</v>
      </c>
      <c r="S798" s="77">
        <f t="shared" si="127"/>
        <v>0</v>
      </c>
      <c r="T798" s="75" t="str">
        <f t="shared" si="128"/>
        <v>NÃO</v>
      </c>
      <c r="V798" s="73">
        <f t="shared" si="129"/>
        <v>0</v>
      </c>
      <c r="AA798" s="84" t="s">
        <v>3478</v>
      </c>
      <c r="AB798" s="84" t="s">
        <v>3321</v>
      </c>
      <c r="AC798" s="84">
        <v>3122306</v>
      </c>
    </row>
    <row r="799" spans="1:29">
      <c r="A799" s="83" t="str">
        <f>ID_CONTROLES!$B$2</f>
        <v>RS</v>
      </c>
      <c r="B799" s="168" t="str">
        <f>ID_CONTROLES!$C$2</f>
        <v>2°</v>
      </c>
      <c r="C799" s="172">
        <f>HLOOKUP(A799,Municipios!1595:1596,2,FALSE)</f>
        <v>0</v>
      </c>
      <c r="D799" s="170"/>
      <c r="E799" s="80"/>
      <c r="F799" s="80"/>
      <c r="G799" s="80"/>
      <c r="H799" s="80"/>
      <c r="I799" s="80"/>
      <c r="J799" s="178">
        <f t="shared" si="121"/>
        <v>0</v>
      </c>
      <c r="K799" s="78"/>
      <c r="L799" s="78"/>
      <c r="M799" s="76">
        <f t="shared" si="122"/>
        <v>0</v>
      </c>
      <c r="N799" s="87">
        <f t="shared" si="123"/>
        <v>0</v>
      </c>
      <c r="O799" s="166">
        <f t="shared" si="124"/>
        <v>0</v>
      </c>
      <c r="P799" s="77">
        <f t="shared" si="120"/>
        <v>0</v>
      </c>
      <c r="Q799" s="77">
        <f t="shared" si="125"/>
        <v>0</v>
      </c>
      <c r="R799" s="77">
        <f t="shared" si="126"/>
        <v>0</v>
      </c>
      <c r="S799" s="77">
        <f t="shared" si="127"/>
        <v>0</v>
      </c>
      <c r="T799" s="75" t="str">
        <f t="shared" si="128"/>
        <v>NÃO</v>
      </c>
      <c r="V799" s="73">
        <f t="shared" si="129"/>
        <v>0</v>
      </c>
      <c r="AA799" s="84" t="s">
        <v>3478</v>
      </c>
      <c r="AB799" s="84" t="s">
        <v>3332</v>
      </c>
      <c r="AC799" s="84">
        <v>3122405</v>
      </c>
    </row>
    <row r="800" spans="1:29">
      <c r="A800" s="83" t="str">
        <f>ID_CONTROLES!$B$2</f>
        <v>RS</v>
      </c>
      <c r="B800" s="168" t="str">
        <f>ID_CONTROLES!$C$2</f>
        <v>2°</v>
      </c>
      <c r="C800" s="172">
        <f>HLOOKUP(A800,Municipios!1597:1598,2,FALSE)</f>
        <v>0</v>
      </c>
      <c r="D800" s="170"/>
      <c r="E800" s="80"/>
      <c r="F800" s="80"/>
      <c r="G800" s="80"/>
      <c r="H800" s="80"/>
      <c r="I800" s="80"/>
      <c r="J800" s="178">
        <f t="shared" si="121"/>
        <v>0</v>
      </c>
      <c r="K800" s="78"/>
      <c r="L800" s="78"/>
      <c r="M800" s="76">
        <f t="shared" si="122"/>
        <v>0</v>
      </c>
      <c r="N800" s="87">
        <f t="shared" si="123"/>
        <v>0</v>
      </c>
      <c r="O800" s="166">
        <f t="shared" si="124"/>
        <v>0</v>
      </c>
      <c r="P800" s="77">
        <f t="shared" si="120"/>
        <v>0</v>
      </c>
      <c r="Q800" s="77">
        <f t="shared" si="125"/>
        <v>0</v>
      </c>
      <c r="R800" s="77">
        <f t="shared" si="126"/>
        <v>0</v>
      </c>
      <c r="S800" s="77">
        <f t="shared" si="127"/>
        <v>0</v>
      </c>
      <c r="T800" s="75" t="str">
        <f t="shared" si="128"/>
        <v>NÃO</v>
      </c>
      <c r="V800" s="73">
        <f t="shared" si="129"/>
        <v>0</v>
      </c>
      <c r="AA800" s="84" t="s">
        <v>3478</v>
      </c>
      <c r="AB800" s="84" t="s">
        <v>3343</v>
      </c>
      <c r="AC800" s="84">
        <v>3122470</v>
      </c>
    </row>
    <row r="801" spans="1:29">
      <c r="A801" s="83" t="str">
        <f>ID_CONTROLES!$B$2</f>
        <v>RS</v>
      </c>
      <c r="B801" s="168" t="str">
        <f>ID_CONTROLES!$C$2</f>
        <v>2°</v>
      </c>
      <c r="C801" s="172">
        <f>HLOOKUP(A801,Municipios!1599:1600,2,FALSE)</f>
        <v>0</v>
      </c>
      <c r="D801" s="170"/>
      <c r="E801" s="80"/>
      <c r="F801" s="80"/>
      <c r="G801" s="80"/>
      <c r="H801" s="80"/>
      <c r="I801" s="80"/>
      <c r="J801" s="178">
        <f t="shared" si="121"/>
        <v>0</v>
      </c>
      <c r="K801" s="78"/>
      <c r="L801" s="78"/>
      <c r="M801" s="76">
        <f t="shared" si="122"/>
        <v>0</v>
      </c>
      <c r="N801" s="87">
        <f t="shared" si="123"/>
        <v>0</v>
      </c>
      <c r="O801" s="166">
        <f t="shared" si="124"/>
        <v>0</v>
      </c>
      <c r="P801" s="77">
        <f t="shared" si="120"/>
        <v>0</v>
      </c>
      <c r="Q801" s="77">
        <f t="shared" si="125"/>
        <v>0</v>
      </c>
      <c r="R801" s="77">
        <f t="shared" si="126"/>
        <v>0</v>
      </c>
      <c r="S801" s="77">
        <f t="shared" si="127"/>
        <v>0</v>
      </c>
      <c r="T801" s="75" t="str">
        <f t="shared" si="128"/>
        <v>NÃO</v>
      </c>
      <c r="V801" s="73">
        <f t="shared" si="129"/>
        <v>0</v>
      </c>
      <c r="AA801" s="84" t="s">
        <v>3478</v>
      </c>
      <c r="AB801" s="84" t="s">
        <v>3355</v>
      </c>
      <c r="AC801" s="84">
        <v>3122603</v>
      </c>
    </row>
    <row r="802" spans="1:29">
      <c r="A802" s="83" t="str">
        <f>ID_CONTROLES!$B$2</f>
        <v>RS</v>
      </c>
      <c r="B802" s="168" t="str">
        <f>ID_CONTROLES!$C$2</f>
        <v>2°</v>
      </c>
      <c r="C802" s="172">
        <f>HLOOKUP(A802,Municipios!1601:1602,2,FALSE)</f>
        <v>0</v>
      </c>
      <c r="D802" s="170"/>
      <c r="E802" s="80"/>
      <c r="F802" s="80"/>
      <c r="G802" s="80"/>
      <c r="H802" s="80"/>
      <c r="I802" s="80"/>
      <c r="J802" s="178">
        <f t="shared" si="121"/>
        <v>0</v>
      </c>
      <c r="K802" s="78"/>
      <c r="L802" s="78"/>
      <c r="M802" s="76">
        <f t="shared" si="122"/>
        <v>0</v>
      </c>
      <c r="N802" s="87">
        <f t="shared" si="123"/>
        <v>0</v>
      </c>
      <c r="O802" s="166">
        <f t="shared" si="124"/>
        <v>0</v>
      </c>
      <c r="P802" s="77">
        <f t="shared" si="120"/>
        <v>0</v>
      </c>
      <c r="Q802" s="77">
        <f t="shared" si="125"/>
        <v>0</v>
      </c>
      <c r="R802" s="77">
        <f t="shared" si="126"/>
        <v>0</v>
      </c>
      <c r="S802" s="77">
        <f t="shared" si="127"/>
        <v>0</v>
      </c>
      <c r="T802" s="75" t="str">
        <f t="shared" si="128"/>
        <v>NÃO</v>
      </c>
      <c r="V802" s="73">
        <f t="shared" si="129"/>
        <v>0</v>
      </c>
      <c r="AA802" s="84" t="s">
        <v>3478</v>
      </c>
      <c r="AB802" s="84" t="s">
        <v>3367</v>
      </c>
      <c r="AC802" s="84">
        <v>3122801</v>
      </c>
    </row>
    <row r="803" spans="1:29">
      <c r="A803" s="83" t="str">
        <f>ID_CONTROLES!$B$2</f>
        <v>RS</v>
      </c>
      <c r="B803" s="168" t="str">
        <f>ID_CONTROLES!$C$2</f>
        <v>2°</v>
      </c>
      <c r="C803" s="172">
        <f>HLOOKUP(A803,Municipios!1603:1604,2,FALSE)</f>
        <v>0</v>
      </c>
      <c r="D803" s="170"/>
      <c r="E803" s="80"/>
      <c r="F803" s="80"/>
      <c r="G803" s="80"/>
      <c r="H803" s="80"/>
      <c r="I803" s="80"/>
      <c r="J803" s="178">
        <f t="shared" si="121"/>
        <v>0</v>
      </c>
      <c r="K803" s="78"/>
      <c r="L803" s="78"/>
      <c r="M803" s="76">
        <f t="shared" si="122"/>
        <v>0</v>
      </c>
      <c r="N803" s="87">
        <f t="shared" si="123"/>
        <v>0</v>
      </c>
      <c r="O803" s="166">
        <f t="shared" si="124"/>
        <v>0</v>
      </c>
      <c r="P803" s="77">
        <f t="shared" si="120"/>
        <v>0</v>
      </c>
      <c r="Q803" s="77">
        <f t="shared" si="125"/>
        <v>0</v>
      </c>
      <c r="R803" s="77">
        <f t="shared" si="126"/>
        <v>0</v>
      </c>
      <c r="S803" s="77">
        <f t="shared" si="127"/>
        <v>0</v>
      </c>
      <c r="T803" s="75" t="str">
        <f t="shared" si="128"/>
        <v>NÃO</v>
      </c>
      <c r="V803" s="73">
        <f t="shared" si="129"/>
        <v>0</v>
      </c>
      <c r="AA803" s="84" t="s">
        <v>3478</v>
      </c>
      <c r="AB803" s="84" t="s">
        <v>3378</v>
      </c>
      <c r="AC803" s="84">
        <v>3123007</v>
      </c>
    </row>
    <row r="804" spans="1:29">
      <c r="A804" s="83" t="str">
        <f>ID_CONTROLES!$B$2</f>
        <v>RS</v>
      </c>
      <c r="B804" s="168" t="str">
        <f>ID_CONTROLES!$C$2</f>
        <v>2°</v>
      </c>
      <c r="C804" s="172">
        <f>HLOOKUP(A804,Municipios!1605:1606,2,FALSE)</f>
        <v>0</v>
      </c>
      <c r="D804" s="170"/>
      <c r="E804" s="80"/>
      <c r="F804" s="80"/>
      <c r="G804" s="80"/>
      <c r="H804" s="80"/>
      <c r="I804" s="80"/>
      <c r="J804" s="178">
        <f t="shared" si="121"/>
        <v>0</v>
      </c>
      <c r="K804" s="78"/>
      <c r="L804" s="78"/>
      <c r="M804" s="76">
        <f t="shared" si="122"/>
        <v>0</v>
      </c>
      <c r="N804" s="87">
        <f t="shared" si="123"/>
        <v>0</v>
      </c>
      <c r="O804" s="166">
        <f t="shared" si="124"/>
        <v>0</v>
      </c>
      <c r="P804" s="77">
        <f t="shared" si="120"/>
        <v>0</v>
      </c>
      <c r="Q804" s="77">
        <f t="shared" si="125"/>
        <v>0</v>
      </c>
      <c r="R804" s="77">
        <f t="shared" si="126"/>
        <v>0</v>
      </c>
      <c r="S804" s="77">
        <f t="shared" si="127"/>
        <v>0</v>
      </c>
      <c r="T804" s="75" t="str">
        <f t="shared" si="128"/>
        <v>NÃO</v>
      </c>
      <c r="V804" s="73">
        <f t="shared" si="129"/>
        <v>0</v>
      </c>
      <c r="AA804" s="84" t="s">
        <v>3478</v>
      </c>
      <c r="AB804" s="84" t="s">
        <v>3390</v>
      </c>
      <c r="AC804" s="84">
        <v>3123205</v>
      </c>
    </row>
    <row r="805" spans="1:29">
      <c r="A805" s="83" t="str">
        <f>ID_CONTROLES!$B$2</f>
        <v>RS</v>
      </c>
      <c r="B805" s="168" t="str">
        <f>ID_CONTROLES!$C$2</f>
        <v>2°</v>
      </c>
      <c r="C805" s="172">
        <f>HLOOKUP(A805,Municipios!1607:1608,2,FALSE)</f>
        <v>0</v>
      </c>
      <c r="D805" s="170"/>
      <c r="E805" s="80"/>
      <c r="F805" s="80"/>
      <c r="G805" s="80"/>
      <c r="H805" s="80"/>
      <c r="I805" s="80"/>
      <c r="J805" s="178">
        <f t="shared" si="121"/>
        <v>0</v>
      </c>
      <c r="K805" s="78"/>
      <c r="L805" s="78"/>
      <c r="M805" s="76">
        <f t="shared" si="122"/>
        <v>0</v>
      </c>
      <c r="N805" s="87">
        <f t="shared" si="123"/>
        <v>0</v>
      </c>
      <c r="O805" s="166">
        <f t="shared" si="124"/>
        <v>0</v>
      </c>
      <c r="P805" s="77">
        <f t="shared" si="120"/>
        <v>0</v>
      </c>
      <c r="Q805" s="77">
        <f t="shared" si="125"/>
        <v>0</v>
      </c>
      <c r="R805" s="77">
        <f t="shared" si="126"/>
        <v>0</v>
      </c>
      <c r="S805" s="77">
        <f t="shared" si="127"/>
        <v>0</v>
      </c>
      <c r="T805" s="75" t="str">
        <f t="shared" si="128"/>
        <v>NÃO</v>
      </c>
      <c r="V805" s="73">
        <f t="shared" si="129"/>
        <v>0</v>
      </c>
      <c r="AA805" s="84" t="s">
        <v>3478</v>
      </c>
      <c r="AB805" s="84" t="s">
        <v>3402</v>
      </c>
      <c r="AC805" s="84">
        <v>3123403</v>
      </c>
    </row>
    <row r="806" spans="1:29">
      <c r="A806" s="83" t="str">
        <f>ID_CONTROLES!$B$2</f>
        <v>RS</v>
      </c>
      <c r="B806" s="168" t="str">
        <f>ID_CONTROLES!$C$2</f>
        <v>2°</v>
      </c>
      <c r="C806" s="172">
        <f>HLOOKUP(A806,Municipios!1609:1610,2,FALSE)</f>
        <v>0</v>
      </c>
      <c r="D806" s="170"/>
      <c r="E806" s="80"/>
      <c r="F806" s="80"/>
      <c r="G806" s="80"/>
      <c r="H806" s="80"/>
      <c r="I806" s="80"/>
      <c r="J806" s="178">
        <f t="shared" si="121"/>
        <v>0</v>
      </c>
      <c r="K806" s="78"/>
      <c r="L806" s="78"/>
      <c r="M806" s="76">
        <f t="shared" si="122"/>
        <v>0</v>
      </c>
      <c r="N806" s="87">
        <f t="shared" si="123"/>
        <v>0</v>
      </c>
      <c r="O806" s="166">
        <f t="shared" si="124"/>
        <v>0</v>
      </c>
      <c r="P806" s="77">
        <f t="shared" si="120"/>
        <v>0</v>
      </c>
      <c r="Q806" s="77">
        <f t="shared" si="125"/>
        <v>0</v>
      </c>
      <c r="R806" s="77">
        <f t="shared" si="126"/>
        <v>0</v>
      </c>
      <c r="S806" s="77">
        <f t="shared" si="127"/>
        <v>0</v>
      </c>
      <c r="T806" s="75" t="str">
        <f t="shared" si="128"/>
        <v>NÃO</v>
      </c>
      <c r="V806" s="73">
        <f t="shared" si="129"/>
        <v>0</v>
      </c>
      <c r="AA806" s="84" t="s">
        <v>3478</v>
      </c>
      <c r="AB806" s="84" t="s">
        <v>3414</v>
      </c>
      <c r="AC806" s="84">
        <v>3123528</v>
      </c>
    </row>
    <row r="807" spans="1:29">
      <c r="A807" s="83" t="str">
        <f>ID_CONTROLES!$B$2</f>
        <v>RS</v>
      </c>
      <c r="B807" s="168" t="str">
        <f>ID_CONTROLES!$C$2</f>
        <v>2°</v>
      </c>
      <c r="C807" s="172">
        <f>HLOOKUP(A807,Municipios!1611:1612,2,FALSE)</f>
        <v>0</v>
      </c>
      <c r="D807" s="170"/>
      <c r="E807" s="80"/>
      <c r="F807" s="80"/>
      <c r="G807" s="80"/>
      <c r="H807" s="80"/>
      <c r="I807" s="80"/>
      <c r="J807" s="178">
        <f t="shared" si="121"/>
        <v>0</v>
      </c>
      <c r="K807" s="78"/>
      <c r="L807" s="78"/>
      <c r="M807" s="76">
        <f t="shared" si="122"/>
        <v>0</v>
      </c>
      <c r="N807" s="87">
        <f t="shared" si="123"/>
        <v>0</v>
      </c>
      <c r="O807" s="166">
        <f t="shared" si="124"/>
        <v>0</v>
      </c>
      <c r="P807" s="77">
        <f t="shared" si="120"/>
        <v>0</v>
      </c>
      <c r="Q807" s="77">
        <f t="shared" si="125"/>
        <v>0</v>
      </c>
      <c r="R807" s="77">
        <f t="shared" si="126"/>
        <v>0</v>
      </c>
      <c r="S807" s="77">
        <f t="shared" si="127"/>
        <v>0</v>
      </c>
      <c r="T807" s="75" t="str">
        <f t="shared" si="128"/>
        <v>NÃO</v>
      </c>
      <c r="V807" s="73">
        <f t="shared" si="129"/>
        <v>0</v>
      </c>
      <c r="AA807" s="84" t="s">
        <v>3478</v>
      </c>
      <c r="AB807" s="84" t="s">
        <v>3425</v>
      </c>
      <c r="AC807" s="84">
        <v>3123700</v>
      </c>
    </row>
    <row r="808" spans="1:29">
      <c r="A808" s="83" t="str">
        <f>ID_CONTROLES!$B$2</f>
        <v>RS</v>
      </c>
      <c r="B808" s="168" t="str">
        <f>ID_CONTROLES!$C$2</f>
        <v>2°</v>
      </c>
      <c r="C808" s="172">
        <f>HLOOKUP(A808,Municipios!1613:1614,2,FALSE)</f>
        <v>0</v>
      </c>
      <c r="D808" s="170"/>
      <c r="E808" s="80"/>
      <c r="F808" s="80"/>
      <c r="G808" s="80"/>
      <c r="H808" s="80"/>
      <c r="I808" s="80"/>
      <c r="J808" s="178">
        <f t="shared" si="121"/>
        <v>0</v>
      </c>
      <c r="K808" s="78"/>
      <c r="L808" s="78"/>
      <c r="M808" s="76">
        <f t="shared" si="122"/>
        <v>0</v>
      </c>
      <c r="N808" s="87">
        <f t="shared" si="123"/>
        <v>0</v>
      </c>
      <c r="O808" s="166">
        <f t="shared" si="124"/>
        <v>0</v>
      </c>
      <c r="P808" s="77">
        <f t="shared" si="120"/>
        <v>0</v>
      </c>
      <c r="Q808" s="77">
        <f t="shared" si="125"/>
        <v>0</v>
      </c>
      <c r="R808" s="77">
        <f t="shared" si="126"/>
        <v>0</v>
      </c>
      <c r="S808" s="77">
        <f t="shared" si="127"/>
        <v>0</v>
      </c>
      <c r="T808" s="75" t="str">
        <f t="shared" si="128"/>
        <v>NÃO</v>
      </c>
      <c r="V808" s="73">
        <f t="shared" si="129"/>
        <v>0</v>
      </c>
      <c r="AA808" s="84" t="s">
        <v>3478</v>
      </c>
      <c r="AB808" s="84" t="s">
        <v>3435</v>
      </c>
      <c r="AC808" s="84">
        <v>3123858</v>
      </c>
    </row>
    <row r="809" spans="1:29">
      <c r="A809" s="83" t="str">
        <f>ID_CONTROLES!$B$2</f>
        <v>RS</v>
      </c>
      <c r="B809" s="168" t="str">
        <f>ID_CONTROLES!$C$2</f>
        <v>2°</v>
      </c>
      <c r="C809" s="172">
        <f>HLOOKUP(A809,Municipios!1615:1616,2,FALSE)</f>
        <v>0</v>
      </c>
      <c r="D809" s="170"/>
      <c r="E809" s="80"/>
      <c r="F809" s="80"/>
      <c r="G809" s="80"/>
      <c r="H809" s="80"/>
      <c r="I809" s="80"/>
      <c r="J809" s="178">
        <f t="shared" si="121"/>
        <v>0</v>
      </c>
      <c r="K809" s="78"/>
      <c r="L809" s="78"/>
      <c r="M809" s="76">
        <f t="shared" si="122"/>
        <v>0</v>
      </c>
      <c r="N809" s="87">
        <f t="shared" si="123"/>
        <v>0</v>
      </c>
      <c r="O809" s="166">
        <f t="shared" si="124"/>
        <v>0</v>
      </c>
      <c r="P809" s="77">
        <f t="shared" si="120"/>
        <v>0</v>
      </c>
      <c r="Q809" s="77">
        <f t="shared" si="125"/>
        <v>0</v>
      </c>
      <c r="R809" s="77">
        <f t="shared" si="126"/>
        <v>0</v>
      </c>
      <c r="S809" s="77">
        <f t="shared" si="127"/>
        <v>0</v>
      </c>
      <c r="T809" s="75" t="str">
        <f t="shared" si="128"/>
        <v>NÃO</v>
      </c>
      <c r="V809" s="73">
        <f t="shared" si="129"/>
        <v>0</v>
      </c>
      <c r="AA809" s="84" t="s">
        <v>3478</v>
      </c>
      <c r="AB809" s="84" t="s">
        <v>3447</v>
      </c>
      <c r="AC809" s="84">
        <v>3124005</v>
      </c>
    </row>
    <row r="810" spans="1:29">
      <c r="A810" s="83" t="str">
        <f>ID_CONTROLES!$B$2</f>
        <v>RS</v>
      </c>
      <c r="B810" s="168" t="str">
        <f>ID_CONTROLES!$C$2</f>
        <v>2°</v>
      </c>
      <c r="C810" s="172">
        <f>HLOOKUP(A810,Municipios!1617:1618,2,FALSE)</f>
        <v>0</v>
      </c>
      <c r="D810" s="170"/>
      <c r="E810" s="80"/>
      <c r="F810" s="80"/>
      <c r="G810" s="80"/>
      <c r="H810" s="80"/>
      <c r="I810" s="80"/>
      <c r="J810" s="178">
        <f t="shared" si="121"/>
        <v>0</v>
      </c>
      <c r="K810" s="78"/>
      <c r="L810" s="78"/>
      <c r="M810" s="76">
        <f t="shared" si="122"/>
        <v>0</v>
      </c>
      <c r="N810" s="87">
        <f t="shared" si="123"/>
        <v>0</v>
      </c>
      <c r="O810" s="166">
        <f t="shared" si="124"/>
        <v>0</v>
      </c>
      <c r="P810" s="77">
        <f t="shared" si="120"/>
        <v>0</v>
      </c>
      <c r="Q810" s="77">
        <f t="shared" si="125"/>
        <v>0</v>
      </c>
      <c r="R810" s="77">
        <f t="shared" si="126"/>
        <v>0</v>
      </c>
      <c r="S810" s="77">
        <f t="shared" si="127"/>
        <v>0</v>
      </c>
      <c r="T810" s="75" t="str">
        <f t="shared" si="128"/>
        <v>NÃO</v>
      </c>
      <c r="V810" s="73">
        <f t="shared" si="129"/>
        <v>0</v>
      </c>
      <c r="AA810" s="84" t="s">
        <v>3478</v>
      </c>
      <c r="AB810" s="84" t="s">
        <v>7</v>
      </c>
      <c r="AC810" s="84">
        <v>3124203</v>
      </c>
    </row>
    <row r="811" spans="1:29">
      <c r="A811" s="83" t="str">
        <f>ID_CONTROLES!$B$2</f>
        <v>RS</v>
      </c>
      <c r="B811" s="168" t="str">
        <f>ID_CONTROLES!$C$2</f>
        <v>2°</v>
      </c>
      <c r="C811" s="172">
        <f>HLOOKUP(A811,Municipios!1619:1620,2,FALSE)</f>
        <v>0</v>
      </c>
      <c r="D811" s="170"/>
      <c r="E811" s="80"/>
      <c r="F811" s="80"/>
      <c r="G811" s="80"/>
      <c r="H811" s="80"/>
      <c r="I811" s="80"/>
      <c r="J811" s="178">
        <f t="shared" si="121"/>
        <v>0</v>
      </c>
      <c r="K811" s="78"/>
      <c r="L811" s="78"/>
      <c r="M811" s="76">
        <f t="shared" si="122"/>
        <v>0</v>
      </c>
      <c r="N811" s="87">
        <f t="shared" si="123"/>
        <v>0</v>
      </c>
      <c r="O811" s="166">
        <f t="shared" si="124"/>
        <v>0</v>
      </c>
      <c r="P811" s="77">
        <f t="shared" si="120"/>
        <v>0</v>
      </c>
      <c r="Q811" s="77">
        <f t="shared" si="125"/>
        <v>0</v>
      </c>
      <c r="R811" s="77">
        <f t="shared" si="126"/>
        <v>0</v>
      </c>
      <c r="S811" s="77">
        <f t="shared" si="127"/>
        <v>0</v>
      </c>
      <c r="T811" s="75" t="str">
        <f t="shared" si="128"/>
        <v>NÃO</v>
      </c>
      <c r="V811" s="73">
        <f t="shared" si="129"/>
        <v>0</v>
      </c>
      <c r="AA811" s="84" t="s">
        <v>3478</v>
      </c>
      <c r="AB811" s="84" t="s">
        <v>19</v>
      </c>
      <c r="AC811" s="84">
        <v>3124401</v>
      </c>
    </row>
    <row r="812" spans="1:29">
      <c r="A812" s="83" t="str">
        <f>ID_CONTROLES!$B$2</f>
        <v>RS</v>
      </c>
      <c r="B812" s="168" t="str">
        <f>ID_CONTROLES!$C$2</f>
        <v>2°</v>
      </c>
      <c r="C812" s="172">
        <f>HLOOKUP(A812,Municipios!1621:1622,2,FALSE)</f>
        <v>0</v>
      </c>
      <c r="D812" s="170"/>
      <c r="E812" s="80"/>
      <c r="F812" s="80"/>
      <c r="G812" s="80"/>
      <c r="H812" s="80"/>
      <c r="I812" s="80"/>
      <c r="J812" s="178">
        <f t="shared" si="121"/>
        <v>0</v>
      </c>
      <c r="K812" s="78"/>
      <c r="L812" s="78"/>
      <c r="M812" s="76">
        <f t="shared" si="122"/>
        <v>0</v>
      </c>
      <c r="N812" s="87">
        <f t="shared" si="123"/>
        <v>0</v>
      </c>
      <c r="O812" s="166">
        <f t="shared" si="124"/>
        <v>0</v>
      </c>
      <c r="P812" s="77">
        <f t="shared" si="120"/>
        <v>0</v>
      </c>
      <c r="Q812" s="77">
        <f t="shared" si="125"/>
        <v>0</v>
      </c>
      <c r="R812" s="77">
        <f t="shared" si="126"/>
        <v>0</v>
      </c>
      <c r="S812" s="77">
        <f t="shared" si="127"/>
        <v>0</v>
      </c>
      <c r="T812" s="75" t="str">
        <f t="shared" si="128"/>
        <v>NÃO</v>
      </c>
      <c r="V812" s="73">
        <f t="shared" si="129"/>
        <v>0</v>
      </c>
      <c r="AA812" s="84" t="s">
        <v>3478</v>
      </c>
      <c r="AB812" s="84" t="s">
        <v>30</v>
      </c>
      <c r="AC812" s="84">
        <v>3124609</v>
      </c>
    </row>
    <row r="813" spans="1:29">
      <c r="A813" s="83" t="str">
        <f>ID_CONTROLES!$B$2</f>
        <v>RS</v>
      </c>
      <c r="B813" s="168" t="str">
        <f>ID_CONTROLES!$C$2</f>
        <v>2°</v>
      </c>
      <c r="C813" s="172">
        <f>HLOOKUP(A813,Municipios!1623:1624,2,FALSE)</f>
        <v>0</v>
      </c>
      <c r="D813" s="170"/>
      <c r="E813" s="80"/>
      <c r="F813" s="80"/>
      <c r="G813" s="80"/>
      <c r="H813" s="80"/>
      <c r="I813" s="80"/>
      <c r="J813" s="178">
        <f t="shared" si="121"/>
        <v>0</v>
      </c>
      <c r="K813" s="78"/>
      <c r="L813" s="78"/>
      <c r="M813" s="76">
        <f t="shared" si="122"/>
        <v>0</v>
      </c>
      <c r="N813" s="87">
        <f t="shared" si="123"/>
        <v>0</v>
      </c>
      <c r="O813" s="166">
        <f t="shared" si="124"/>
        <v>0</v>
      </c>
      <c r="P813" s="77">
        <f t="shared" si="120"/>
        <v>0</v>
      </c>
      <c r="Q813" s="77">
        <f t="shared" si="125"/>
        <v>0</v>
      </c>
      <c r="R813" s="77">
        <f t="shared" si="126"/>
        <v>0</v>
      </c>
      <c r="S813" s="77">
        <f t="shared" si="127"/>
        <v>0</v>
      </c>
      <c r="T813" s="75" t="str">
        <f t="shared" si="128"/>
        <v>NÃO</v>
      </c>
      <c r="V813" s="73">
        <f t="shared" si="129"/>
        <v>0</v>
      </c>
      <c r="AA813" s="84" t="s">
        <v>3478</v>
      </c>
      <c r="AB813" s="84" t="s">
        <v>42</v>
      </c>
      <c r="AC813" s="84">
        <v>3124807</v>
      </c>
    </row>
    <row r="814" spans="1:29">
      <c r="A814" s="83" t="str">
        <f>ID_CONTROLES!$B$2</f>
        <v>RS</v>
      </c>
      <c r="B814" s="168" t="str">
        <f>ID_CONTROLES!$C$2</f>
        <v>2°</v>
      </c>
      <c r="C814" s="172">
        <f>HLOOKUP(A814,Municipios!1625:1626,2,FALSE)</f>
        <v>0</v>
      </c>
      <c r="D814" s="170"/>
      <c r="E814" s="80"/>
      <c r="F814" s="80"/>
      <c r="G814" s="80"/>
      <c r="H814" s="80"/>
      <c r="I814" s="80"/>
      <c r="J814" s="178">
        <f t="shared" si="121"/>
        <v>0</v>
      </c>
      <c r="K814" s="78"/>
      <c r="L814" s="78"/>
      <c r="M814" s="76">
        <f t="shared" si="122"/>
        <v>0</v>
      </c>
      <c r="N814" s="87">
        <f t="shared" si="123"/>
        <v>0</v>
      </c>
      <c r="O814" s="166">
        <f t="shared" si="124"/>
        <v>0</v>
      </c>
      <c r="P814" s="77">
        <f t="shared" si="120"/>
        <v>0</v>
      </c>
      <c r="Q814" s="77">
        <f t="shared" si="125"/>
        <v>0</v>
      </c>
      <c r="R814" s="77">
        <f t="shared" si="126"/>
        <v>0</v>
      </c>
      <c r="S814" s="77">
        <f t="shared" si="127"/>
        <v>0</v>
      </c>
      <c r="T814" s="75" t="str">
        <f t="shared" si="128"/>
        <v>NÃO</v>
      </c>
      <c r="V814" s="73">
        <f t="shared" si="129"/>
        <v>0</v>
      </c>
      <c r="AA814" s="84" t="s">
        <v>3478</v>
      </c>
      <c r="AB814" s="84" t="s">
        <v>53</v>
      </c>
      <c r="AC814" s="84">
        <v>3125002</v>
      </c>
    </row>
    <row r="815" spans="1:29">
      <c r="A815" s="83" t="str">
        <f>ID_CONTROLES!$B$2</f>
        <v>RS</v>
      </c>
      <c r="B815" s="168" t="str">
        <f>ID_CONTROLES!$C$2</f>
        <v>2°</v>
      </c>
      <c r="C815" s="172">
        <f>HLOOKUP(A815,Municipios!1627:1628,2,FALSE)</f>
        <v>0</v>
      </c>
      <c r="D815" s="170"/>
      <c r="E815" s="80"/>
      <c r="F815" s="80"/>
      <c r="G815" s="80"/>
      <c r="H815" s="80"/>
      <c r="I815" s="80"/>
      <c r="J815" s="178">
        <f t="shared" si="121"/>
        <v>0</v>
      </c>
      <c r="K815" s="78"/>
      <c r="L815" s="78"/>
      <c r="M815" s="76">
        <f t="shared" si="122"/>
        <v>0</v>
      </c>
      <c r="N815" s="87">
        <f t="shared" si="123"/>
        <v>0</v>
      </c>
      <c r="O815" s="166">
        <f t="shared" si="124"/>
        <v>0</v>
      </c>
      <c r="P815" s="77">
        <f t="shared" si="120"/>
        <v>0</v>
      </c>
      <c r="Q815" s="77">
        <f t="shared" si="125"/>
        <v>0</v>
      </c>
      <c r="R815" s="77">
        <f t="shared" si="126"/>
        <v>0</v>
      </c>
      <c r="S815" s="77">
        <f t="shared" si="127"/>
        <v>0</v>
      </c>
      <c r="T815" s="75" t="str">
        <f t="shared" si="128"/>
        <v>NÃO</v>
      </c>
      <c r="V815" s="73">
        <f t="shared" si="129"/>
        <v>0</v>
      </c>
      <c r="AA815" s="84" t="s">
        <v>3478</v>
      </c>
      <c r="AB815" s="84" t="s">
        <v>64</v>
      </c>
      <c r="AC815" s="84">
        <v>3125200</v>
      </c>
    </row>
    <row r="816" spans="1:29">
      <c r="A816" s="83" t="str">
        <f>ID_CONTROLES!$B$2</f>
        <v>RS</v>
      </c>
      <c r="B816" s="168" t="str">
        <f>ID_CONTROLES!$C$2</f>
        <v>2°</v>
      </c>
      <c r="C816" s="172">
        <f>HLOOKUP(A816,Municipios!1629:1630,2,FALSE)</f>
        <v>0</v>
      </c>
      <c r="D816" s="170"/>
      <c r="E816" s="80"/>
      <c r="F816" s="80"/>
      <c r="G816" s="80"/>
      <c r="H816" s="80"/>
      <c r="I816" s="80"/>
      <c r="J816" s="178">
        <f t="shared" si="121"/>
        <v>0</v>
      </c>
      <c r="K816" s="78"/>
      <c r="L816" s="78"/>
      <c r="M816" s="76">
        <f t="shared" si="122"/>
        <v>0</v>
      </c>
      <c r="N816" s="87">
        <f t="shared" si="123"/>
        <v>0</v>
      </c>
      <c r="O816" s="166">
        <f t="shared" si="124"/>
        <v>0</v>
      </c>
      <c r="P816" s="77">
        <f t="shared" si="120"/>
        <v>0</v>
      </c>
      <c r="Q816" s="77">
        <f t="shared" si="125"/>
        <v>0</v>
      </c>
      <c r="R816" s="77">
        <f t="shared" si="126"/>
        <v>0</v>
      </c>
      <c r="S816" s="77">
        <f t="shared" si="127"/>
        <v>0</v>
      </c>
      <c r="T816" s="75" t="str">
        <f t="shared" si="128"/>
        <v>NÃO</v>
      </c>
      <c r="V816" s="73">
        <f t="shared" si="129"/>
        <v>0</v>
      </c>
      <c r="AA816" s="84" t="s">
        <v>3478</v>
      </c>
      <c r="AB816" s="84" t="s">
        <v>76</v>
      </c>
      <c r="AC816" s="84">
        <v>3125408</v>
      </c>
    </row>
    <row r="817" spans="1:29">
      <c r="A817" s="83" t="str">
        <f>ID_CONTROLES!$B$2</f>
        <v>RS</v>
      </c>
      <c r="B817" s="168" t="str">
        <f>ID_CONTROLES!$C$2</f>
        <v>2°</v>
      </c>
      <c r="C817" s="172">
        <f>HLOOKUP(A817,Municipios!1631:1632,2,FALSE)</f>
        <v>0</v>
      </c>
      <c r="D817" s="170"/>
      <c r="E817" s="80"/>
      <c r="F817" s="80"/>
      <c r="G817" s="80"/>
      <c r="H817" s="80"/>
      <c r="I817" s="80"/>
      <c r="J817" s="178">
        <f t="shared" si="121"/>
        <v>0</v>
      </c>
      <c r="K817" s="78"/>
      <c r="L817" s="78"/>
      <c r="M817" s="76">
        <f t="shared" si="122"/>
        <v>0</v>
      </c>
      <c r="N817" s="87">
        <f t="shared" si="123"/>
        <v>0</v>
      </c>
      <c r="O817" s="166">
        <f t="shared" si="124"/>
        <v>0</v>
      </c>
      <c r="P817" s="77">
        <f t="shared" si="120"/>
        <v>0</v>
      </c>
      <c r="Q817" s="77">
        <f t="shared" si="125"/>
        <v>0</v>
      </c>
      <c r="R817" s="77">
        <f t="shared" si="126"/>
        <v>0</v>
      </c>
      <c r="S817" s="77">
        <f t="shared" si="127"/>
        <v>0</v>
      </c>
      <c r="T817" s="75" t="str">
        <f t="shared" si="128"/>
        <v>NÃO</v>
      </c>
      <c r="V817" s="73">
        <f t="shared" si="129"/>
        <v>0</v>
      </c>
      <c r="AA817" s="84" t="s">
        <v>3478</v>
      </c>
      <c r="AB817" s="84" t="s">
        <v>87</v>
      </c>
      <c r="AC817" s="84">
        <v>3125705</v>
      </c>
    </row>
    <row r="818" spans="1:29">
      <c r="A818" s="83" t="str">
        <f>ID_CONTROLES!$B$2</f>
        <v>RS</v>
      </c>
      <c r="B818" s="168" t="str">
        <f>ID_CONTROLES!$C$2</f>
        <v>2°</v>
      </c>
      <c r="C818" s="172">
        <f>HLOOKUP(A818,Municipios!1633:1634,2,FALSE)</f>
        <v>0</v>
      </c>
      <c r="D818" s="170"/>
      <c r="E818" s="80"/>
      <c r="F818" s="80"/>
      <c r="G818" s="80"/>
      <c r="H818" s="80"/>
      <c r="I818" s="80"/>
      <c r="J818" s="178">
        <f t="shared" si="121"/>
        <v>0</v>
      </c>
      <c r="K818" s="78"/>
      <c r="L818" s="78"/>
      <c r="M818" s="76">
        <f t="shared" si="122"/>
        <v>0</v>
      </c>
      <c r="N818" s="87">
        <f t="shared" si="123"/>
        <v>0</v>
      </c>
      <c r="O818" s="166">
        <f t="shared" si="124"/>
        <v>0</v>
      </c>
      <c r="P818" s="77">
        <f t="shared" si="120"/>
        <v>0</v>
      </c>
      <c r="Q818" s="77">
        <f t="shared" si="125"/>
        <v>0</v>
      </c>
      <c r="R818" s="77">
        <f t="shared" si="126"/>
        <v>0</v>
      </c>
      <c r="S818" s="77">
        <f t="shared" si="127"/>
        <v>0</v>
      </c>
      <c r="T818" s="75" t="str">
        <f t="shared" si="128"/>
        <v>NÃO</v>
      </c>
      <c r="V818" s="73">
        <f t="shared" si="129"/>
        <v>0</v>
      </c>
      <c r="AA818" s="84" t="s">
        <v>3478</v>
      </c>
      <c r="AB818" s="84" t="s">
        <v>98</v>
      </c>
      <c r="AC818" s="84">
        <v>3125903</v>
      </c>
    </row>
    <row r="819" spans="1:29">
      <c r="A819" s="83" t="str">
        <f>ID_CONTROLES!$B$2</f>
        <v>RS</v>
      </c>
      <c r="B819" s="168" t="str">
        <f>ID_CONTROLES!$C$2</f>
        <v>2°</v>
      </c>
      <c r="C819" s="172">
        <f>HLOOKUP(A819,Municipios!1635:1636,2,FALSE)</f>
        <v>0</v>
      </c>
      <c r="D819" s="170"/>
      <c r="E819" s="80"/>
      <c r="F819" s="80"/>
      <c r="G819" s="80"/>
      <c r="H819" s="80"/>
      <c r="I819" s="80"/>
      <c r="J819" s="178">
        <f t="shared" si="121"/>
        <v>0</v>
      </c>
      <c r="K819" s="78"/>
      <c r="L819" s="78"/>
      <c r="M819" s="76">
        <f t="shared" si="122"/>
        <v>0</v>
      </c>
      <c r="N819" s="87">
        <f t="shared" si="123"/>
        <v>0</v>
      </c>
      <c r="O819" s="166">
        <f t="shared" si="124"/>
        <v>0</v>
      </c>
      <c r="P819" s="77">
        <f t="shared" si="120"/>
        <v>0</v>
      </c>
      <c r="Q819" s="77">
        <f t="shared" si="125"/>
        <v>0</v>
      </c>
      <c r="R819" s="77">
        <f t="shared" si="126"/>
        <v>0</v>
      </c>
      <c r="S819" s="77">
        <f t="shared" si="127"/>
        <v>0</v>
      </c>
      <c r="T819" s="75" t="str">
        <f t="shared" si="128"/>
        <v>NÃO</v>
      </c>
      <c r="V819" s="73">
        <f t="shared" si="129"/>
        <v>0</v>
      </c>
      <c r="AA819" s="84" t="s">
        <v>3478</v>
      </c>
      <c r="AB819" s="84" t="s">
        <v>110</v>
      </c>
      <c r="AC819" s="84">
        <v>3126000</v>
      </c>
    </row>
    <row r="820" spans="1:29">
      <c r="A820" s="83" t="str">
        <f>ID_CONTROLES!$B$2</f>
        <v>RS</v>
      </c>
      <c r="B820" s="168" t="str">
        <f>ID_CONTROLES!$C$2</f>
        <v>2°</v>
      </c>
      <c r="C820" s="172">
        <f>HLOOKUP(A820,Municipios!1637:1638,2,FALSE)</f>
        <v>0</v>
      </c>
      <c r="D820" s="170"/>
      <c r="E820" s="80"/>
      <c r="F820" s="80"/>
      <c r="G820" s="80"/>
      <c r="H820" s="80"/>
      <c r="I820" s="80"/>
      <c r="J820" s="178">
        <f t="shared" si="121"/>
        <v>0</v>
      </c>
      <c r="K820" s="78"/>
      <c r="L820" s="78"/>
      <c r="M820" s="76">
        <f t="shared" si="122"/>
        <v>0</v>
      </c>
      <c r="N820" s="87">
        <f t="shared" si="123"/>
        <v>0</v>
      </c>
      <c r="O820" s="166">
        <f t="shared" si="124"/>
        <v>0</v>
      </c>
      <c r="P820" s="77">
        <f t="shared" si="120"/>
        <v>0</v>
      </c>
      <c r="Q820" s="77">
        <f t="shared" si="125"/>
        <v>0</v>
      </c>
      <c r="R820" s="77">
        <f t="shared" si="126"/>
        <v>0</v>
      </c>
      <c r="S820" s="77">
        <f t="shared" si="127"/>
        <v>0</v>
      </c>
      <c r="T820" s="75" t="str">
        <f t="shared" si="128"/>
        <v>NÃO</v>
      </c>
      <c r="V820" s="73">
        <f t="shared" si="129"/>
        <v>0</v>
      </c>
      <c r="AA820" s="84" t="s">
        <v>3478</v>
      </c>
      <c r="AB820" s="84" t="s">
        <v>5419</v>
      </c>
      <c r="AC820" s="84">
        <v>3126208</v>
      </c>
    </row>
    <row r="821" spans="1:29">
      <c r="A821" s="83" t="str">
        <f>ID_CONTROLES!$B$2</f>
        <v>RS</v>
      </c>
      <c r="B821" s="168" t="str">
        <f>ID_CONTROLES!$C$2</f>
        <v>2°</v>
      </c>
      <c r="C821" s="172">
        <f>HLOOKUP(A821,Municipios!1639:1640,2,FALSE)</f>
        <v>0</v>
      </c>
      <c r="D821" s="170"/>
      <c r="E821" s="80"/>
      <c r="F821" s="80"/>
      <c r="G821" s="80"/>
      <c r="H821" s="80"/>
      <c r="I821" s="80"/>
      <c r="J821" s="178">
        <f t="shared" si="121"/>
        <v>0</v>
      </c>
      <c r="K821" s="78"/>
      <c r="L821" s="78"/>
      <c r="M821" s="76">
        <f t="shared" si="122"/>
        <v>0</v>
      </c>
      <c r="N821" s="87">
        <f t="shared" si="123"/>
        <v>0</v>
      </c>
      <c r="O821" s="166">
        <f t="shared" si="124"/>
        <v>0</v>
      </c>
      <c r="P821" s="77">
        <f t="shared" si="120"/>
        <v>0</v>
      </c>
      <c r="Q821" s="77">
        <f t="shared" si="125"/>
        <v>0</v>
      </c>
      <c r="R821" s="77">
        <f t="shared" si="126"/>
        <v>0</v>
      </c>
      <c r="S821" s="77">
        <f t="shared" si="127"/>
        <v>0</v>
      </c>
      <c r="T821" s="75" t="str">
        <f t="shared" si="128"/>
        <v>NÃO</v>
      </c>
      <c r="V821" s="73">
        <f t="shared" si="129"/>
        <v>0</v>
      </c>
      <c r="AA821" s="84" t="s">
        <v>3478</v>
      </c>
      <c r="AB821" s="84" t="s">
        <v>133</v>
      </c>
      <c r="AC821" s="84">
        <v>3126406</v>
      </c>
    </row>
    <row r="822" spans="1:29">
      <c r="A822" s="83" t="str">
        <f>ID_CONTROLES!$B$2</f>
        <v>RS</v>
      </c>
      <c r="B822" s="168" t="str">
        <f>ID_CONTROLES!$C$2</f>
        <v>2°</v>
      </c>
      <c r="C822" s="172">
        <f>HLOOKUP(A822,Municipios!1641:1642,2,FALSE)</f>
        <v>0</v>
      </c>
      <c r="D822" s="170"/>
      <c r="E822" s="80"/>
      <c r="F822" s="80"/>
      <c r="G822" s="80"/>
      <c r="H822" s="80"/>
      <c r="I822" s="80"/>
      <c r="J822" s="178">
        <f t="shared" si="121"/>
        <v>0</v>
      </c>
      <c r="K822" s="78"/>
      <c r="L822" s="78"/>
      <c r="M822" s="76">
        <f t="shared" si="122"/>
        <v>0</v>
      </c>
      <c r="N822" s="87">
        <f t="shared" si="123"/>
        <v>0</v>
      </c>
      <c r="O822" s="166">
        <f t="shared" si="124"/>
        <v>0</v>
      </c>
      <c r="P822" s="77">
        <f t="shared" si="120"/>
        <v>0</v>
      </c>
      <c r="Q822" s="77">
        <f t="shared" si="125"/>
        <v>0</v>
      </c>
      <c r="R822" s="77">
        <f t="shared" si="126"/>
        <v>0</v>
      </c>
      <c r="S822" s="77">
        <f t="shared" si="127"/>
        <v>0</v>
      </c>
      <c r="T822" s="75" t="str">
        <f t="shared" si="128"/>
        <v>NÃO</v>
      </c>
      <c r="V822" s="73">
        <f t="shared" si="129"/>
        <v>0</v>
      </c>
      <c r="AA822" s="84" t="s">
        <v>3478</v>
      </c>
      <c r="AB822" s="84" t="s">
        <v>145</v>
      </c>
      <c r="AC822" s="84">
        <v>3126604</v>
      </c>
    </row>
    <row r="823" spans="1:29">
      <c r="A823" s="83" t="str">
        <f>ID_CONTROLES!$B$2</f>
        <v>RS</v>
      </c>
      <c r="B823" s="168" t="str">
        <f>ID_CONTROLES!$C$2</f>
        <v>2°</v>
      </c>
      <c r="C823" s="172">
        <f>HLOOKUP(A823,Municipios!1643:1644,2,FALSE)</f>
        <v>0</v>
      </c>
      <c r="D823" s="170"/>
      <c r="E823" s="80"/>
      <c r="F823" s="80"/>
      <c r="G823" s="80"/>
      <c r="H823" s="80"/>
      <c r="I823" s="80"/>
      <c r="J823" s="178">
        <f t="shared" si="121"/>
        <v>0</v>
      </c>
      <c r="K823" s="78"/>
      <c r="L823" s="78"/>
      <c r="M823" s="76">
        <f t="shared" si="122"/>
        <v>0</v>
      </c>
      <c r="N823" s="87">
        <f t="shared" si="123"/>
        <v>0</v>
      </c>
      <c r="O823" s="166">
        <f t="shared" si="124"/>
        <v>0</v>
      </c>
      <c r="P823" s="77">
        <f t="shared" si="120"/>
        <v>0</v>
      </c>
      <c r="Q823" s="77">
        <f t="shared" si="125"/>
        <v>0</v>
      </c>
      <c r="R823" s="77">
        <f t="shared" si="126"/>
        <v>0</v>
      </c>
      <c r="S823" s="77">
        <f t="shared" si="127"/>
        <v>0</v>
      </c>
      <c r="T823" s="75" t="str">
        <f t="shared" si="128"/>
        <v>NÃO</v>
      </c>
      <c r="V823" s="73">
        <f t="shared" si="129"/>
        <v>0</v>
      </c>
      <c r="AA823" s="84" t="s">
        <v>3478</v>
      </c>
      <c r="AB823" s="84" t="s">
        <v>155</v>
      </c>
      <c r="AC823" s="84">
        <v>3126752</v>
      </c>
    </row>
    <row r="824" spans="1:29">
      <c r="A824" s="83" t="str">
        <f>ID_CONTROLES!$B$2</f>
        <v>RS</v>
      </c>
      <c r="B824" s="168" t="str">
        <f>ID_CONTROLES!$C$2</f>
        <v>2°</v>
      </c>
      <c r="C824" s="172">
        <f>HLOOKUP(A824,Municipios!1645:1646,2,FALSE)</f>
        <v>0</v>
      </c>
      <c r="D824" s="170"/>
      <c r="E824" s="80"/>
      <c r="F824" s="80"/>
      <c r="G824" s="80"/>
      <c r="H824" s="80"/>
      <c r="I824" s="80"/>
      <c r="J824" s="178">
        <f t="shared" si="121"/>
        <v>0</v>
      </c>
      <c r="K824" s="78"/>
      <c r="L824" s="78"/>
      <c r="M824" s="76">
        <f t="shared" si="122"/>
        <v>0</v>
      </c>
      <c r="N824" s="87">
        <f t="shared" si="123"/>
        <v>0</v>
      </c>
      <c r="O824" s="166">
        <f t="shared" si="124"/>
        <v>0</v>
      </c>
      <c r="P824" s="77">
        <f t="shared" si="120"/>
        <v>0</v>
      </c>
      <c r="Q824" s="77">
        <f t="shared" si="125"/>
        <v>0</v>
      </c>
      <c r="R824" s="77">
        <f t="shared" si="126"/>
        <v>0</v>
      </c>
      <c r="S824" s="77">
        <f t="shared" si="127"/>
        <v>0</v>
      </c>
      <c r="T824" s="75" t="str">
        <f t="shared" si="128"/>
        <v>NÃO</v>
      </c>
      <c r="V824" s="73">
        <f t="shared" si="129"/>
        <v>0</v>
      </c>
      <c r="AA824" s="84" t="s">
        <v>3478</v>
      </c>
      <c r="AB824" s="84" t="s">
        <v>165</v>
      </c>
      <c r="AC824" s="84">
        <v>3126901</v>
      </c>
    </row>
    <row r="825" spans="1:29">
      <c r="A825" s="83" t="str">
        <f>ID_CONTROLES!$B$2</f>
        <v>RS</v>
      </c>
      <c r="B825" s="168" t="str">
        <f>ID_CONTROLES!$C$2</f>
        <v>2°</v>
      </c>
      <c r="C825" s="172">
        <f>HLOOKUP(A825,Municipios!1647:1648,2,FALSE)</f>
        <v>0</v>
      </c>
      <c r="D825" s="170"/>
      <c r="E825" s="80"/>
      <c r="F825" s="80"/>
      <c r="G825" s="80"/>
      <c r="H825" s="80"/>
      <c r="I825" s="80"/>
      <c r="J825" s="178">
        <f t="shared" si="121"/>
        <v>0</v>
      </c>
      <c r="K825" s="78"/>
      <c r="L825" s="78"/>
      <c r="M825" s="76">
        <f t="shared" si="122"/>
        <v>0</v>
      </c>
      <c r="N825" s="87">
        <f t="shared" si="123"/>
        <v>0</v>
      </c>
      <c r="O825" s="166">
        <f t="shared" si="124"/>
        <v>0</v>
      </c>
      <c r="P825" s="77">
        <f t="shared" si="120"/>
        <v>0</v>
      </c>
      <c r="Q825" s="77">
        <f t="shared" si="125"/>
        <v>0</v>
      </c>
      <c r="R825" s="77">
        <f t="shared" si="126"/>
        <v>0</v>
      </c>
      <c r="S825" s="77">
        <f t="shared" si="127"/>
        <v>0</v>
      </c>
      <c r="T825" s="75" t="str">
        <f t="shared" si="128"/>
        <v>NÃO</v>
      </c>
      <c r="V825" s="73">
        <f t="shared" si="129"/>
        <v>0</v>
      </c>
      <c r="AA825" s="84" t="s">
        <v>3478</v>
      </c>
      <c r="AB825" s="84" t="s">
        <v>175</v>
      </c>
      <c r="AC825" s="84">
        <v>3127008</v>
      </c>
    </row>
    <row r="826" spans="1:29">
      <c r="A826" s="83" t="str">
        <f>ID_CONTROLES!$B$2</f>
        <v>RS</v>
      </c>
      <c r="B826" s="168" t="str">
        <f>ID_CONTROLES!$C$2</f>
        <v>2°</v>
      </c>
      <c r="C826" s="172">
        <f>HLOOKUP(A826,Municipios!1649:1650,2,FALSE)</f>
        <v>0</v>
      </c>
      <c r="D826" s="170"/>
      <c r="E826" s="80"/>
      <c r="F826" s="80"/>
      <c r="G826" s="80"/>
      <c r="H826" s="80"/>
      <c r="I826" s="80"/>
      <c r="J826" s="178">
        <f t="shared" si="121"/>
        <v>0</v>
      </c>
      <c r="K826" s="78"/>
      <c r="L826" s="78"/>
      <c r="M826" s="76">
        <f t="shared" si="122"/>
        <v>0</v>
      </c>
      <c r="N826" s="87">
        <f t="shared" si="123"/>
        <v>0</v>
      </c>
      <c r="O826" s="166">
        <f t="shared" si="124"/>
        <v>0</v>
      </c>
      <c r="P826" s="77">
        <f t="shared" si="120"/>
        <v>0</v>
      </c>
      <c r="Q826" s="77">
        <f t="shared" si="125"/>
        <v>0</v>
      </c>
      <c r="R826" s="77">
        <f t="shared" si="126"/>
        <v>0</v>
      </c>
      <c r="S826" s="77">
        <f t="shared" si="127"/>
        <v>0</v>
      </c>
      <c r="T826" s="75" t="str">
        <f t="shared" si="128"/>
        <v>NÃO</v>
      </c>
      <c r="V826" s="73">
        <f t="shared" si="129"/>
        <v>0</v>
      </c>
      <c r="AA826" s="84" t="s">
        <v>3478</v>
      </c>
      <c r="AB826" s="84" t="s">
        <v>185</v>
      </c>
      <c r="AC826" s="84">
        <v>3127073</v>
      </c>
    </row>
    <row r="827" spans="1:29">
      <c r="A827" s="83" t="str">
        <f>ID_CONTROLES!$B$2</f>
        <v>RS</v>
      </c>
      <c r="B827" s="168" t="str">
        <f>ID_CONTROLES!$C$2</f>
        <v>2°</v>
      </c>
      <c r="C827" s="172">
        <f>HLOOKUP(A827,Municipios!1651:1652,2,FALSE)</f>
        <v>0</v>
      </c>
      <c r="D827" s="170"/>
      <c r="E827" s="80"/>
      <c r="F827" s="80"/>
      <c r="G827" s="80"/>
      <c r="H827" s="80"/>
      <c r="I827" s="80"/>
      <c r="J827" s="178">
        <f t="shared" si="121"/>
        <v>0</v>
      </c>
      <c r="K827" s="78"/>
      <c r="L827" s="78"/>
      <c r="M827" s="76">
        <f t="shared" si="122"/>
        <v>0</v>
      </c>
      <c r="N827" s="87">
        <f t="shared" si="123"/>
        <v>0</v>
      </c>
      <c r="O827" s="166">
        <f t="shared" si="124"/>
        <v>0</v>
      </c>
      <c r="P827" s="77">
        <f t="shared" si="120"/>
        <v>0</v>
      </c>
      <c r="Q827" s="77">
        <f t="shared" si="125"/>
        <v>0</v>
      </c>
      <c r="R827" s="77">
        <f t="shared" si="126"/>
        <v>0</v>
      </c>
      <c r="S827" s="77">
        <f t="shared" si="127"/>
        <v>0</v>
      </c>
      <c r="T827" s="75" t="str">
        <f t="shared" si="128"/>
        <v>NÃO</v>
      </c>
      <c r="V827" s="73">
        <f t="shared" si="129"/>
        <v>0</v>
      </c>
      <c r="AA827" s="84" t="s">
        <v>3478</v>
      </c>
      <c r="AB827" s="84" t="s">
        <v>195</v>
      </c>
      <c r="AC827" s="84">
        <v>3127206</v>
      </c>
    </row>
    <row r="828" spans="1:29">
      <c r="A828" s="83" t="str">
        <f>ID_CONTROLES!$B$2</f>
        <v>RS</v>
      </c>
      <c r="B828" s="168" t="str">
        <f>ID_CONTROLES!$C$2</f>
        <v>2°</v>
      </c>
      <c r="C828" s="172">
        <f>HLOOKUP(A828,Municipios!1653:1654,2,FALSE)</f>
        <v>0</v>
      </c>
      <c r="D828" s="170"/>
      <c r="E828" s="80"/>
      <c r="F828" s="80"/>
      <c r="G828" s="80"/>
      <c r="H828" s="80"/>
      <c r="I828" s="80"/>
      <c r="J828" s="178">
        <f t="shared" si="121"/>
        <v>0</v>
      </c>
      <c r="K828" s="78"/>
      <c r="L828" s="78"/>
      <c r="M828" s="76">
        <f t="shared" si="122"/>
        <v>0</v>
      </c>
      <c r="N828" s="87">
        <f t="shared" si="123"/>
        <v>0</v>
      </c>
      <c r="O828" s="166">
        <f t="shared" si="124"/>
        <v>0</v>
      </c>
      <c r="P828" s="77">
        <f t="shared" si="120"/>
        <v>0</v>
      </c>
      <c r="Q828" s="77">
        <f t="shared" si="125"/>
        <v>0</v>
      </c>
      <c r="R828" s="77">
        <f t="shared" si="126"/>
        <v>0</v>
      </c>
      <c r="S828" s="77">
        <f t="shared" si="127"/>
        <v>0</v>
      </c>
      <c r="T828" s="75" t="str">
        <f t="shared" si="128"/>
        <v>NÃO</v>
      </c>
      <c r="V828" s="73">
        <f t="shared" si="129"/>
        <v>0</v>
      </c>
      <c r="AA828" s="84" t="s">
        <v>3478</v>
      </c>
      <c r="AB828" s="84" t="s">
        <v>204</v>
      </c>
      <c r="AC828" s="84">
        <v>3127339</v>
      </c>
    </row>
    <row r="829" spans="1:29">
      <c r="A829" s="83" t="str">
        <f>ID_CONTROLES!$B$2</f>
        <v>RS</v>
      </c>
      <c r="B829" s="168" t="str">
        <f>ID_CONTROLES!$C$2</f>
        <v>2°</v>
      </c>
      <c r="C829" s="172">
        <f>HLOOKUP(A829,Municipios!1655:1656,2,FALSE)</f>
        <v>0</v>
      </c>
      <c r="D829" s="170"/>
      <c r="E829" s="80"/>
      <c r="F829" s="80"/>
      <c r="G829" s="80"/>
      <c r="H829" s="80"/>
      <c r="I829" s="80"/>
      <c r="J829" s="178">
        <f t="shared" si="121"/>
        <v>0</v>
      </c>
      <c r="K829" s="78"/>
      <c r="L829" s="78"/>
      <c r="M829" s="76">
        <f t="shared" si="122"/>
        <v>0</v>
      </c>
      <c r="N829" s="87">
        <f t="shared" si="123"/>
        <v>0</v>
      </c>
      <c r="O829" s="166">
        <f t="shared" si="124"/>
        <v>0</v>
      </c>
      <c r="P829" s="77">
        <f t="shared" si="120"/>
        <v>0</v>
      </c>
      <c r="Q829" s="77">
        <f t="shared" si="125"/>
        <v>0</v>
      </c>
      <c r="R829" s="77">
        <f t="shared" si="126"/>
        <v>0</v>
      </c>
      <c r="S829" s="77">
        <f t="shared" si="127"/>
        <v>0</v>
      </c>
      <c r="T829" s="75" t="str">
        <f t="shared" si="128"/>
        <v>NÃO</v>
      </c>
      <c r="V829" s="73">
        <f t="shared" si="129"/>
        <v>0</v>
      </c>
      <c r="AA829" s="84" t="s">
        <v>3478</v>
      </c>
      <c r="AB829" s="84" t="s">
        <v>214</v>
      </c>
      <c r="AC829" s="84">
        <v>3127370</v>
      </c>
    </row>
    <row r="830" spans="1:29">
      <c r="A830" s="83" t="str">
        <f>ID_CONTROLES!$B$2</f>
        <v>RS</v>
      </c>
      <c r="B830" s="168" t="str">
        <f>ID_CONTROLES!$C$2</f>
        <v>2°</v>
      </c>
      <c r="C830" s="172">
        <f>HLOOKUP(A830,Municipios!1657:1658,2,FALSE)</f>
        <v>0</v>
      </c>
      <c r="D830" s="170"/>
      <c r="E830" s="80"/>
      <c r="F830" s="80"/>
      <c r="G830" s="80"/>
      <c r="H830" s="80"/>
      <c r="I830" s="80"/>
      <c r="J830" s="178">
        <f t="shared" si="121"/>
        <v>0</v>
      </c>
      <c r="K830" s="78"/>
      <c r="L830" s="78"/>
      <c r="M830" s="76">
        <f t="shared" si="122"/>
        <v>0</v>
      </c>
      <c r="N830" s="87">
        <f t="shared" si="123"/>
        <v>0</v>
      </c>
      <c r="O830" s="166">
        <f t="shared" si="124"/>
        <v>0</v>
      </c>
      <c r="P830" s="77">
        <f t="shared" si="120"/>
        <v>0</v>
      </c>
      <c r="Q830" s="77">
        <f t="shared" si="125"/>
        <v>0</v>
      </c>
      <c r="R830" s="77">
        <f t="shared" si="126"/>
        <v>0</v>
      </c>
      <c r="S830" s="77">
        <f t="shared" si="127"/>
        <v>0</v>
      </c>
      <c r="T830" s="75" t="str">
        <f t="shared" si="128"/>
        <v>NÃO</v>
      </c>
      <c r="V830" s="73">
        <f t="shared" si="129"/>
        <v>0</v>
      </c>
      <c r="AA830" s="84" t="s">
        <v>3478</v>
      </c>
      <c r="AB830" s="84" t="s">
        <v>224</v>
      </c>
      <c r="AC830" s="84">
        <v>3127404</v>
      </c>
    </row>
    <row r="831" spans="1:29">
      <c r="A831" s="83" t="str">
        <f>ID_CONTROLES!$B$2</f>
        <v>RS</v>
      </c>
      <c r="B831" s="168" t="str">
        <f>ID_CONTROLES!$C$2</f>
        <v>2°</v>
      </c>
      <c r="C831" s="172">
        <f>HLOOKUP(A831,Municipios!1659:1660,2,FALSE)</f>
        <v>0</v>
      </c>
      <c r="D831" s="170"/>
      <c r="E831" s="80"/>
      <c r="F831" s="80"/>
      <c r="G831" s="80"/>
      <c r="H831" s="80"/>
      <c r="I831" s="80"/>
      <c r="J831" s="178">
        <f t="shared" si="121"/>
        <v>0</v>
      </c>
      <c r="K831" s="78"/>
      <c r="L831" s="78"/>
      <c r="M831" s="76">
        <f t="shared" si="122"/>
        <v>0</v>
      </c>
      <c r="N831" s="87">
        <f t="shared" si="123"/>
        <v>0</v>
      </c>
      <c r="O831" s="166">
        <f t="shared" si="124"/>
        <v>0</v>
      </c>
      <c r="P831" s="77">
        <f t="shared" si="120"/>
        <v>0</v>
      </c>
      <c r="Q831" s="77">
        <f t="shared" si="125"/>
        <v>0</v>
      </c>
      <c r="R831" s="77">
        <f t="shared" si="126"/>
        <v>0</v>
      </c>
      <c r="S831" s="77">
        <f t="shared" si="127"/>
        <v>0</v>
      </c>
      <c r="T831" s="75" t="str">
        <f t="shared" si="128"/>
        <v>NÃO</v>
      </c>
      <c r="V831" s="73">
        <f t="shared" si="129"/>
        <v>0</v>
      </c>
      <c r="AA831" s="84" t="s">
        <v>3478</v>
      </c>
      <c r="AB831" s="84" t="s">
        <v>232</v>
      </c>
      <c r="AC831" s="84">
        <v>3127602</v>
      </c>
    </row>
    <row r="832" spans="1:29">
      <c r="A832" s="83" t="str">
        <f>ID_CONTROLES!$B$2</f>
        <v>RS</v>
      </c>
      <c r="B832" s="168" t="str">
        <f>ID_CONTROLES!$C$2</f>
        <v>2°</v>
      </c>
      <c r="C832" s="172">
        <f>HLOOKUP(A832,Municipios!1661:1662,2,FALSE)</f>
        <v>0</v>
      </c>
      <c r="D832" s="170"/>
      <c r="E832" s="80"/>
      <c r="F832" s="80"/>
      <c r="G832" s="80"/>
      <c r="H832" s="80"/>
      <c r="I832" s="80"/>
      <c r="J832" s="178">
        <f t="shared" si="121"/>
        <v>0</v>
      </c>
      <c r="K832" s="78"/>
      <c r="L832" s="78"/>
      <c r="M832" s="76">
        <f t="shared" si="122"/>
        <v>0</v>
      </c>
      <c r="N832" s="87">
        <f t="shared" si="123"/>
        <v>0</v>
      </c>
      <c r="O832" s="166">
        <f t="shared" si="124"/>
        <v>0</v>
      </c>
      <c r="P832" s="77">
        <f t="shared" si="120"/>
        <v>0</v>
      </c>
      <c r="Q832" s="77">
        <f t="shared" si="125"/>
        <v>0</v>
      </c>
      <c r="R832" s="77">
        <f t="shared" si="126"/>
        <v>0</v>
      </c>
      <c r="S832" s="77">
        <f t="shared" si="127"/>
        <v>0</v>
      </c>
      <c r="T832" s="75" t="str">
        <f t="shared" si="128"/>
        <v>NÃO</v>
      </c>
      <c r="V832" s="73">
        <f t="shared" si="129"/>
        <v>0</v>
      </c>
      <c r="AA832" s="84" t="s">
        <v>3478</v>
      </c>
      <c r="AB832" s="84" t="s">
        <v>242</v>
      </c>
      <c r="AC832" s="84">
        <v>3127800</v>
      </c>
    </row>
    <row r="833" spans="1:29">
      <c r="A833" s="83" t="str">
        <f>ID_CONTROLES!$B$2</f>
        <v>RS</v>
      </c>
      <c r="B833" s="168" t="str">
        <f>ID_CONTROLES!$C$2</f>
        <v>2°</v>
      </c>
      <c r="C833" s="172">
        <f>HLOOKUP(A833,Municipios!1663:1664,2,FALSE)</f>
        <v>0</v>
      </c>
      <c r="D833" s="170"/>
      <c r="E833" s="80"/>
      <c r="F833" s="80"/>
      <c r="G833" s="80"/>
      <c r="H833" s="80"/>
      <c r="I833" s="80"/>
      <c r="J833" s="178">
        <f t="shared" si="121"/>
        <v>0</v>
      </c>
      <c r="K833" s="78"/>
      <c r="L833" s="78"/>
      <c r="M833" s="76">
        <f t="shared" si="122"/>
        <v>0</v>
      </c>
      <c r="N833" s="87">
        <f t="shared" si="123"/>
        <v>0</v>
      </c>
      <c r="O833" s="166">
        <f t="shared" si="124"/>
        <v>0</v>
      </c>
      <c r="P833" s="77">
        <f t="shared" si="120"/>
        <v>0</v>
      </c>
      <c r="Q833" s="77">
        <f t="shared" si="125"/>
        <v>0</v>
      </c>
      <c r="R833" s="77">
        <f t="shared" si="126"/>
        <v>0</v>
      </c>
      <c r="S833" s="77">
        <f t="shared" si="127"/>
        <v>0</v>
      </c>
      <c r="T833" s="75" t="str">
        <f t="shared" si="128"/>
        <v>NÃO</v>
      </c>
      <c r="V833" s="73">
        <f t="shared" si="129"/>
        <v>0</v>
      </c>
      <c r="AA833" s="84" t="s">
        <v>3478</v>
      </c>
      <c r="AB833" s="84" t="s">
        <v>251</v>
      </c>
      <c r="AC833" s="84">
        <v>3128006</v>
      </c>
    </row>
    <row r="834" spans="1:29">
      <c r="A834" s="83" t="str">
        <f>ID_CONTROLES!$B$2</f>
        <v>RS</v>
      </c>
      <c r="B834" s="168" t="str">
        <f>ID_CONTROLES!$C$2</f>
        <v>2°</v>
      </c>
      <c r="C834" s="172">
        <f>HLOOKUP(A834,Municipios!1665:1666,2,FALSE)</f>
        <v>0</v>
      </c>
      <c r="D834" s="170"/>
      <c r="E834" s="80"/>
      <c r="F834" s="80"/>
      <c r="G834" s="80"/>
      <c r="H834" s="80"/>
      <c r="I834" s="80"/>
      <c r="J834" s="178">
        <f t="shared" si="121"/>
        <v>0</v>
      </c>
      <c r="K834" s="78"/>
      <c r="L834" s="78"/>
      <c r="M834" s="76">
        <f t="shared" si="122"/>
        <v>0</v>
      </c>
      <c r="N834" s="87">
        <f t="shared" si="123"/>
        <v>0</v>
      </c>
      <c r="O834" s="166">
        <f t="shared" si="124"/>
        <v>0</v>
      </c>
      <c r="P834" s="77">
        <f t="shared" ref="P834:P854" si="130">IF(E834&lt;=D834,0,"ERRO")</f>
        <v>0</v>
      </c>
      <c r="Q834" s="77">
        <f t="shared" si="125"/>
        <v>0</v>
      </c>
      <c r="R834" s="77">
        <f t="shared" si="126"/>
        <v>0</v>
      </c>
      <c r="S834" s="77">
        <f t="shared" si="127"/>
        <v>0</v>
      </c>
      <c r="T834" s="75" t="str">
        <f t="shared" si="128"/>
        <v>NÃO</v>
      </c>
      <c r="V834" s="73">
        <f t="shared" si="129"/>
        <v>0</v>
      </c>
      <c r="AA834" s="84" t="s">
        <v>3478</v>
      </c>
      <c r="AB834" s="84" t="s">
        <v>1707</v>
      </c>
      <c r="AC834" s="84">
        <v>3128204</v>
      </c>
    </row>
    <row r="835" spans="1:29">
      <c r="A835" s="83" t="str">
        <f>ID_CONTROLES!$B$2</f>
        <v>RS</v>
      </c>
      <c r="B835" s="168" t="str">
        <f>ID_CONTROLES!$C$2</f>
        <v>2°</v>
      </c>
      <c r="C835" s="172">
        <f>HLOOKUP(A835,Municipios!1667:1668,2,FALSE)</f>
        <v>0</v>
      </c>
      <c r="D835" s="170"/>
      <c r="E835" s="80"/>
      <c r="F835" s="80"/>
      <c r="G835" s="80"/>
      <c r="H835" s="80"/>
      <c r="I835" s="80"/>
      <c r="J835" s="178">
        <f t="shared" ref="J835:J854" si="131">SUM(H835:I835)</f>
        <v>0</v>
      </c>
      <c r="K835" s="78"/>
      <c r="L835" s="78"/>
      <c r="M835" s="76">
        <f t="shared" ref="M835:M854" si="132">SUM(K835:L835)</f>
        <v>0</v>
      </c>
      <c r="N835" s="87">
        <f t="shared" ref="N835:N854" si="133">SUM(K835+J835)</f>
        <v>0</v>
      </c>
      <c r="O835" s="166">
        <f t="shared" ref="O835:O854" si="134">SUM(N835+L835)</f>
        <v>0</v>
      </c>
      <c r="P835" s="77">
        <f t="shared" si="130"/>
        <v>0</v>
      </c>
      <c r="Q835" s="77">
        <f t="shared" ref="Q835:Q854" si="135">IF(H835&gt;F835,"ERRO",0)</f>
        <v>0</v>
      </c>
      <c r="R835" s="77">
        <f t="shared" ref="R835:R854" si="136">IF(I835&gt;G835,"ERRO",0)</f>
        <v>0</v>
      </c>
      <c r="S835" s="77">
        <f t="shared" ref="S835:S854" si="137">IF(H835+K835&gt;F835,"erro",0)</f>
        <v>0</v>
      </c>
      <c r="T835" s="75" t="str">
        <f t="shared" ref="T835:T854" si="138">IF(AND(P835=0,Q835=0,R835=0,S835=0),"NÃO","SIM")</f>
        <v>NÃO</v>
      </c>
      <c r="V835" s="73">
        <f t="shared" ref="V835:V854" si="139">SUM(P835:Q835)</f>
        <v>0</v>
      </c>
      <c r="AA835" s="84" t="s">
        <v>3478</v>
      </c>
      <c r="AB835" s="84" t="s">
        <v>269</v>
      </c>
      <c r="AC835" s="84">
        <v>3128303</v>
      </c>
    </row>
    <row r="836" spans="1:29">
      <c r="A836" s="83" t="str">
        <f>ID_CONTROLES!$B$2</f>
        <v>RS</v>
      </c>
      <c r="B836" s="168" t="str">
        <f>ID_CONTROLES!$C$2</f>
        <v>2°</v>
      </c>
      <c r="C836" s="172">
        <f>HLOOKUP(A836,Municipios!1669:1670,2,FALSE)</f>
        <v>0</v>
      </c>
      <c r="D836" s="170"/>
      <c r="E836" s="80"/>
      <c r="F836" s="80"/>
      <c r="G836" s="80"/>
      <c r="H836" s="80"/>
      <c r="I836" s="80"/>
      <c r="J836" s="178">
        <f t="shared" si="131"/>
        <v>0</v>
      </c>
      <c r="K836" s="78"/>
      <c r="L836" s="78"/>
      <c r="M836" s="76">
        <f t="shared" si="132"/>
        <v>0</v>
      </c>
      <c r="N836" s="87">
        <f t="shared" si="133"/>
        <v>0</v>
      </c>
      <c r="O836" s="166">
        <f t="shared" si="134"/>
        <v>0</v>
      </c>
      <c r="P836" s="77">
        <f t="shared" si="130"/>
        <v>0</v>
      </c>
      <c r="Q836" s="77">
        <f t="shared" si="135"/>
        <v>0</v>
      </c>
      <c r="R836" s="77">
        <f t="shared" si="136"/>
        <v>0</v>
      </c>
      <c r="S836" s="77">
        <f t="shared" si="137"/>
        <v>0</v>
      </c>
      <c r="T836" s="75" t="str">
        <f t="shared" si="138"/>
        <v>NÃO</v>
      </c>
      <c r="V836" s="73">
        <f t="shared" si="139"/>
        <v>0</v>
      </c>
      <c r="AA836" s="84" t="s">
        <v>3478</v>
      </c>
      <c r="AB836" s="84" t="s">
        <v>279</v>
      </c>
      <c r="AC836" s="84">
        <v>3128501</v>
      </c>
    </row>
    <row r="837" spans="1:29">
      <c r="A837" s="83" t="str">
        <f>ID_CONTROLES!$B$2</f>
        <v>RS</v>
      </c>
      <c r="B837" s="168" t="str">
        <f>ID_CONTROLES!$C$2</f>
        <v>2°</v>
      </c>
      <c r="C837" s="172">
        <f>HLOOKUP(A837,Municipios!1671:1672,2,FALSE)</f>
        <v>0</v>
      </c>
      <c r="D837" s="170"/>
      <c r="E837" s="80"/>
      <c r="F837" s="80"/>
      <c r="G837" s="80"/>
      <c r="H837" s="80"/>
      <c r="I837" s="80"/>
      <c r="J837" s="178">
        <f t="shared" si="131"/>
        <v>0</v>
      </c>
      <c r="K837" s="78"/>
      <c r="L837" s="78"/>
      <c r="M837" s="76">
        <f t="shared" si="132"/>
        <v>0</v>
      </c>
      <c r="N837" s="87">
        <f t="shared" si="133"/>
        <v>0</v>
      </c>
      <c r="O837" s="166">
        <f t="shared" si="134"/>
        <v>0</v>
      </c>
      <c r="P837" s="77">
        <f t="shared" si="130"/>
        <v>0</v>
      </c>
      <c r="Q837" s="77">
        <f t="shared" si="135"/>
        <v>0</v>
      </c>
      <c r="R837" s="77">
        <f t="shared" si="136"/>
        <v>0</v>
      </c>
      <c r="S837" s="77">
        <f t="shared" si="137"/>
        <v>0</v>
      </c>
      <c r="T837" s="75" t="str">
        <f t="shared" si="138"/>
        <v>NÃO</v>
      </c>
      <c r="V837" s="73">
        <f t="shared" si="139"/>
        <v>0</v>
      </c>
      <c r="AA837" s="84" t="s">
        <v>3478</v>
      </c>
      <c r="AB837" s="84" t="s">
        <v>287</v>
      </c>
      <c r="AC837" s="84">
        <v>3128709</v>
      </c>
    </row>
    <row r="838" spans="1:29">
      <c r="A838" s="83" t="str">
        <f>ID_CONTROLES!$B$2</f>
        <v>RS</v>
      </c>
      <c r="B838" s="168" t="str">
        <f>ID_CONTROLES!$C$2</f>
        <v>2°</v>
      </c>
      <c r="C838" s="172">
        <f>HLOOKUP(A838,Municipios!1673:1674,2,FALSE)</f>
        <v>0</v>
      </c>
      <c r="D838" s="170"/>
      <c r="E838" s="80"/>
      <c r="F838" s="80"/>
      <c r="G838" s="80"/>
      <c r="H838" s="80"/>
      <c r="I838" s="80"/>
      <c r="J838" s="178">
        <f t="shared" si="131"/>
        <v>0</v>
      </c>
      <c r="K838" s="78"/>
      <c r="L838" s="78"/>
      <c r="M838" s="76">
        <f t="shared" si="132"/>
        <v>0</v>
      </c>
      <c r="N838" s="87">
        <f t="shared" si="133"/>
        <v>0</v>
      </c>
      <c r="O838" s="166">
        <f t="shared" si="134"/>
        <v>0</v>
      </c>
      <c r="P838" s="77">
        <f t="shared" si="130"/>
        <v>0</v>
      </c>
      <c r="Q838" s="77">
        <f t="shared" si="135"/>
        <v>0</v>
      </c>
      <c r="R838" s="77">
        <f t="shared" si="136"/>
        <v>0</v>
      </c>
      <c r="S838" s="77">
        <f t="shared" si="137"/>
        <v>0</v>
      </c>
      <c r="T838" s="75" t="str">
        <f t="shared" si="138"/>
        <v>NÃO</v>
      </c>
      <c r="V838" s="73">
        <f t="shared" si="139"/>
        <v>0</v>
      </c>
      <c r="AA838" s="84" t="s">
        <v>3478</v>
      </c>
      <c r="AB838" s="84" t="s">
        <v>296</v>
      </c>
      <c r="AC838" s="84">
        <v>3128907</v>
      </c>
    </row>
    <row r="839" spans="1:29">
      <c r="A839" s="83" t="str">
        <f>ID_CONTROLES!$B$2</f>
        <v>RS</v>
      </c>
      <c r="B839" s="168" t="str">
        <f>ID_CONTROLES!$C$2</f>
        <v>2°</v>
      </c>
      <c r="C839" s="172">
        <f>HLOOKUP(A839,Municipios!1675:1676,2,FALSE)</f>
        <v>0</v>
      </c>
      <c r="D839" s="170"/>
      <c r="E839" s="80"/>
      <c r="F839" s="80"/>
      <c r="G839" s="80"/>
      <c r="H839" s="80"/>
      <c r="I839" s="80"/>
      <c r="J839" s="178">
        <f t="shared" si="131"/>
        <v>0</v>
      </c>
      <c r="K839" s="78"/>
      <c r="L839" s="78"/>
      <c r="M839" s="76">
        <f t="shared" si="132"/>
        <v>0</v>
      </c>
      <c r="N839" s="87">
        <f t="shared" si="133"/>
        <v>0</v>
      </c>
      <c r="O839" s="166">
        <f t="shared" si="134"/>
        <v>0</v>
      </c>
      <c r="P839" s="77">
        <f t="shared" si="130"/>
        <v>0</v>
      </c>
      <c r="Q839" s="77">
        <f t="shared" si="135"/>
        <v>0</v>
      </c>
      <c r="R839" s="77">
        <f t="shared" si="136"/>
        <v>0</v>
      </c>
      <c r="S839" s="77">
        <f t="shared" si="137"/>
        <v>0</v>
      </c>
      <c r="T839" s="75" t="str">
        <f t="shared" si="138"/>
        <v>NÃO</v>
      </c>
      <c r="V839" s="73">
        <f t="shared" si="139"/>
        <v>0</v>
      </c>
      <c r="AA839" s="84" t="s">
        <v>3478</v>
      </c>
      <c r="AB839" s="84" t="s">
        <v>306</v>
      </c>
      <c r="AC839" s="84">
        <v>3129103</v>
      </c>
    </row>
    <row r="840" spans="1:29">
      <c r="A840" s="83" t="str">
        <f>ID_CONTROLES!$B$2</f>
        <v>RS</v>
      </c>
      <c r="B840" s="168" t="str">
        <f>ID_CONTROLES!$C$2</f>
        <v>2°</v>
      </c>
      <c r="C840" s="172">
        <f>HLOOKUP(A840,Municipios!1677:1678,2,FALSE)</f>
        <v>0</v>
      </c>
      <c r="D840" s="170"/>
      <c r="E840" s="80"/>
      <c r="F840" s="80"/>
      <c r="G840" s="80"/>
      <c r="H840" s="80"/>
      <c r="I840" s="80"/>
      <c r="J840" s="178">
        <f t="shared" si="131"/>
        <v>0</v>
      </c>
      <c r="K840" s="78"/>
      <c r="L840" s="78"/>
      <c r="M840" s="76">
        <f t="shared" si="132"/>
        <v>0</v>
      </c>
      <c r="N840" s="87">
        <f t="shared" si="133"/>
        <v>0</v>
      </c>
      <c r="O840" s="166">
        <f t="shared" si="134"/>
        <v>0</v>
      </c>
      <c r="P840" s="77">
        <f t="shared" si="130"/>
        <v>0</v>
      </c>
      <c r="Q840" s="77">
        <f t="shared" si="135"/>
        <v>0</v>
      </c>
      <c r="R840" s="77">
        <f t="shared" si="136"/>
        <v>0</v>
      </c>
      <c r="S840" s="77">
        <f t="shared" si="137"/>
        <v>0</v>
      </c>
      <c r="T840" s="75" t="str">
        <f t="shared" si="138"/>
        <v>NÃO</v>
      </c>
      <c r="V840" s="73">
        <f t="shared" si="139"/>
        <v>0</v>
      </c>
      <c r="AA840" s="84" t="s">
        <v>3478</v>
      </c>
      <c r="AB840" s="84" t="s">
        <v>316</v>
      </c>
      <c r="AC840" s="84">
        <v>3129301</v>
      </c>
    </row>
    <row r="841" spans="1:29">
      <c r="A841" s="83" t="str">
        <f>ID_CONTROLES!$B$2</f>
        <v>RS</v>
      </c>
      <c r="B841" s="168" t="str">
        <f>ID_CONTROLES!$C$2</f>
        <v>2°</v>
      </c>
      <c r="C841" s="172">
        <f>HLOOKUP(A841,Municipios!1679:1680,2,FALSE)</f>
        <v>0</v>
      </c>
      <c r="D841" s="170"/>
      <c r="E841" s="80"/>
      <c r="F841" s="80"/>
      <c r="G841" s="80"/>
      <c r="H841" s="80"/>
      <c r="I841" s="80"/>
      <c r="J841" s="178">
        <f t="shared" si="131"/>
        <v>0</v>
      </c>
      <c r="K841" s="78"/>
      <c r="L841" s="78"/>
      <c r="M841" s="76">
        <f t="shared" si="132"/>
        <v>0</v>
      </c>
      <c r="N841" s="87">
        <f t="shared" si="133"/>
        <v>0</v>
      </c>
      <c r="O841" s="166">
        <f t="shared" si="134"/>
        <v>0</v>
      </c>
      <c r="P841" s="77">
        <f t="shared" si="130"/>
        <v>0</v>
      </c>
      <c r="Q841" s="77">
        <f t="shared" si="135"/>
        <v>0</v>
      </c>
      <c r="R841" s="77">
        <f t="shared" si="136"/>
        <v>0</v>
      </c>
      <c r="S841" s="77">
        <f t="shared" si="137"/>
        <v>0</v>
      </c>
      <c r="T841" s="75" t="str">
        <f t="shared" si="138"/>
        <v>NÃO</v>
      </c>
      <c r="V841" s="73">
        <f t="shared" si="139"/>
        <v>0</v>
      </c>
      <c r="AA841" s="84" t="s">
        <v>3478</v>
      </c>
      <c r="AB841" s="84" t="s">
        <v>325</v>
      </c>
      <c r="AC841" s="84">
        <v>3129509</v>
      </c>
    </row>
    <row r="842" spans="1:29">
      <c r="A842" s="83" t="str">
        <f>ID_CONTROLES!$B$2</f>
        <v>RS</v>
      </c>
      <c r="B842" s="168" t="str">
        <f>ID_CONTROLES!$C$2</f>
        <v>2°</v>
      </c>
      <c r="C842" s="172">
        <f>HLOOKUP(A842,Municipios!1681:1682,2,FALSE)</f>
        <v>0</v>
      </c>
      <c r="D842" s="170"/>
      <c r="E842" s="80"/>
      <c r="F842" s="80"/>
      <c r="G842" s="80"/>
      <c r="H842" s="80"/>
      <c r="I842" s="80"/>
      <c r="J842" s="178">
        <f t="shared" si="131"/>
        <v>0</v>
      </c>
      <c r="K842" s="78"/>
      <c r="L842" s="78"/>
      <c r="M842" s="76">
        <f t="shared" si="132"/>
        <v>0</v>
      </c>
      <c r="N842" s="87">
        <f t="shared" si="133"/>
        <v>0</v>
      </c>
      <c r="O842" s="166">
        <f t="shared" si="134"/>
        <v>0</v>
      </c>
      <c r="P842" s="77">
        <f t="shared" si="130"/>
        <v>0</v>
      </c>
      <c r="Q842" s="77">
        <f t="shared" si="135"/>
        <v>0</v>
      </c>
      <c r="R842" s="77">
        <f t="shared" si="136"/>
        <v>0</v>
      </c>
      <c r="S842" s="77">
        <f t="shared" si="137"/>
        <v>0</v>
      </c>
      <c r="T842" s="75" t="str">
        <f t="shared" si="138"/>
        <v>NÃO</v>
      </c>
      <c r="V842" s="73">
        <f t="shared" si="139"/>
        <v>0</v>
      </c>
      <c r="AA842" s="84" t="s">
        <v>3478</v>
      </c>
      <c r="AB842" s="84" t="s">
        <v>335</v>
      </c>
      <c r="AC842" s="84">
        <v>3129657</v>
      </c>
    </row>
    <row r="843" spans="1:29">
      <c r="A843" s="83" t="str">
        <f>ID_CONTROLES!$B$2</f>
        <v>RS</v>
      </c>
      <c r="B843" s="168" t="str">
        <f>ID_CONTROLES!$C$2</f>
        <v>2°</v>
      </c>
      <c r="C843" s="172">
        <f>HLOOKUP(A843,Municipios!1683:1684,2,FALSE)</f>
        <v>0</v>
      </c>
      <c r="D843" s="170"/>
      <c r="E843" s="80"/>
      <c r="F843" s="80"/>
      <c r="G843" s="80"/>
      <c r="H843" s="80"/>
      <c r="I843" s="80"/>
      <c r="J843" s="178">
        <f t="shared" si="131"/>
        <v>0</v>
      </c>
      <c r="K843" s="78"/>
      <c r="L843" s="78"/>
      <c r="M843" s="76">
        <f t="shared" si="132"/>
        <v>0</v>
      </c>
      <c r="N843" s="87">
        <f t="shared" si="133"/>
        <v>0</v>
      </c>
      <c r="O843" s="166">
        <f t="shared" si="134"/>
        <v>0</v>
      </c>
      <c r="P843" s="77">
        <f t="shared" si="130"/>
        <v>0</v>
      </c>
      <c r="Q843" s="77">
        <f t="shared" si="135"/>
        <v>0</v>
      </c>
      <c r="R843" s="77">
        <f t="shared" si="136"/>
        <v>0</v>
      </c>
      <c r="S843" s="77">
        <f t="shared" si="137"/>
        <v>0</v>
      </c>
      <c r="T843" s="75" t="str">
        <f t="shared" si="138"/>
        <v>NÃO</v>
      </c>
      <c r="V843" s="73">
        <f t="shared" si="139"/>
        <v>0</v>
      </c>
      <c r="AA843" s="84" t="s">
        <v>3478</v>
      </c>
      <c r="AB843" s="84" t="s">
        <v>345</v>
      </c>
      <c r="AC843" s="84">
        <v>3129806</v>
      </c>
    </row>
    <row r="844" spans="1:29">
      <c r="A844" s="83" t="str">
        <f>ID_CONTROLES!$B$2</f>
        <v>RS</v>
      </c>
      <c r="B844" s="168" t="str">
        <f>ID_CONTROLES!$C$2</f>
        <v>2°</v>
      </c>
      <c r="C844" s="172">
        <f>HLOOKUP(A844,Municipios!1685:1686,2,FALSE)</f>
        <v>0</v>
      </c>
      <c r="D844" s="170"/>
      <c r="E844" s="80"/>
      <c r="F844" s="80"/>
      <c r="G844" s="80"/>
      <c r="H844" s="80"/>
      <c r="I844" s="80"/>
      <c r="J844" s="178">
        <f t="shared" si="131"/>
        <v>0</v>
      </c>
      <c r="K844" s="78"/>
      <c r="L844" s="78"/>
      <c r="M844" s="76">
        <f t="shared" si="132"/>
        <v>0</v>
      </c>
      <c r="N844" s="87">
        <f t="shared" si="133"/>
        <v>0</v>
      </c>
      <c r="O844" s="166">
        <f t="shared" si="134"/>
        <v>0</v>
      </c>
      <c r="P844" s="77">
        <f t="shared" si="130"/>
        <v>0</v>
      </c>
      <c r="Q844" s="77">
        <f t="shared" si="135"/>
        <v>0</v>
      </c>
      <c r="R844" s="77">
        <f t="shared" si="136"/>
        <v>0</v>
      </c>
      <c r="S844" s="77">
        <f t="shared" si="137"/>
        <v>0</v>
      </c>
      <c r="T844" s="75" t="str">
        <f t="shared" si="138"/>
        <v>NÃO</v>
      </c>
      <c r="V844" s="73">
        <f t="shared" si="139"/>
        <v>0</v>
      </c>
      <c r="AA844" s="84" t="s">
        <v>3478</v>
      </c>
      <c r="AB844" s="84" t="s">
        <v>355</v>
      </c>
      <c r="AC844" s="84">
        <v>3130002</v>
      </c>
    </row>
    <row r="845" spans="1:29">
      <c r="A845" s="83" t="str">
        <f>ID_CONTROLES!$B$2</f>
        <v>RS</v>
      </c>
      <c r="B845" s="168" t="str">
        <f>ID_CONTROLES!$C$2</f>
        <v>2°</v>
      </c>
      <c r="C845" s="172">
        <f>HLOOKUP(A845,Municipios!1687:1688,2,FALSE)</f>
        <v>0</v>
      </c>
      <c r="D845" s="170"/>
      <c r="E845" s="80"/>
      <c r="F845" s="80"/>
      <c r="G845" s="80"/>
      <c r="H845" s="80"/>
      <c r="I845" s="80"/>
      <c r="J845" s="178">
        <f t="shared" si="131"/>
        <v>0</v>
      </c>
      <c r="K845" s="78"/>
      <c r="L845" s="78"/>
      <c r="M845" s="76">
        <f t="shared" si="132"/>
        <v>0</v>
      </c>
      <c r="N845" s="87">
        <f t="shared" si="133"/>
        <v>0</v>
      </c>
      <c r="O845" s="166">
        <f t="shared" si="134"/>
        <v>0</v>
      </c>
      <c r="P845" s="77">
        <f t="shared" si="130"/>
        <v>0</v>
      </c>
      <c r="Q845" s="77">
        <f t="shared" si="135"/>
        <v>0</v>
      </c>
      <c r="R845" s="77">
        <f t="shared" si="136"/>
        <v>0</v>
      </c>
      <c r="S845" s="77">
        <f t="shared" si="137"/>
        <v>0</v>
      </c>
      <c r="T845" s="75" t="str">
        <f t="shared" si="138"/>
        <v>NÃO</v>
      </c>
      <c r="V845" s="73">
        <f t="shared" si="139"/>
        <v>0</v>
      </c>
      <c r="AA845" s="84" t="s">
        <v>3478</v>
      </c>
      <c r="AB845" s="84" t="s">
        <v>363</v>
      </c>
      <c r="AC845" s="84">
        <v>3130101</v>
      </c>
    </row>
    <row r="846" spans="1:29">
      <c r="A846" s="83" t="str">
        <f>ID_CONTROLES!$B$2</f>
        <v>RS</v>
      </c>
      <c r="B846" s="168" t="str">
        <f>ID_CONTROLES!$C$2</f>
        <v>2°</v>
      </c>
      <c r="C846" s="172">
        <f>HLOOKUP(A846,Municipios!1689:1690,2,FALSE)</f>
        <v>0</v>
      </c>
      <c r="D846" s="170"/>
      <c r="E846" s="80"/>
      <c r="F846" s="80"/>
      <c r="G846" s="80"/>
      <c r="H846" s="80"/>
      <c r="I846" s="80"/>
      <c r="J846" s="178">
        <f t="shared" si="131"/>
        <v>0</v>
      </c>
      <c r="K846" s="78"/>
      <c r="L846" s="78"/>
      <c r="M846" s="76">
        <f t="shared" si="132"/>
        <v>0</v>
      </c>
      <c r="N846" s="87">
        <f t="shared" si="133"/>
        <v>0</v>
      </c>
      <c r="O846" s="166">
        <f t="shared" si="134"/>
        <v>0</v>
      </c>
      <c r="P846" s="77">
        <f t="shared" si="130"/>
        <v>0</v>
      </c>
      <c r="Q846" s="77">
        <f t="shared" si="135"/>
        <v>0</v>
      </c>
      <c r="R846" s="77">
        <f t="shared" si="136"/>
        <v>0</v>
      </c>
      <c r="S846" s="77">
        <f t="shared" si="137"/>
        <v>0</v>
      </c>
      <c r="T846" s="75" t="str">
        <f t="shared" si="138"/>
        <v>NÃO</v>
      </c>
      <c r="V846" s="73">
        <f t="shared" si="139"/>
        <v>0</v>
      </c>
      <c r="AA846" s="84" t="s">
        <v>3478</v>
      </c>
      <c r="AB846" s="84" t="s">
        <v>372</v>
      </c>
      <c r="AC846" s="84">
        <v>3130309</v>
      </c>
    </row>
    <row r="847" spans="1:29">
      <c r="A847" s="83" t="str">
        <f>ID_CONTROLES!$B$2</f>
        <v>RS</v>
      </c>
      <c r="B847" s="168" t="str">
        <f>ID_CONTROLES!$C$2</f>
        <v>2°</v>
      </c>
      <c r="C847" s="172">
        <f>HLOOKUP(A847,Municipios!1691:1692,2,FALSE)</f>
        <v>0</v>
      </c>
      <c r="D847" s="170"/>
      <c r="E847" s="80"/>
      <c r="F847" s="80"/>
      <c r="G847" s="80"/>
      <c r="H847" s="80"/>
      <c r="I847" s="80"/>
      <c r="J847" s="178">
        <f t="shared" si="131"/>
        <v>0</v>
      </c>
      <c r="K847" s="78"/>
      <c r="L847" s="78"/>
      <c r="M847" s="76">
        <f t="shared" si="132"/>
        <v>0</v>
      </c>
      <c r="N847" s="87">
        <f t="shared" si="133"/>
        <v>0</v>
      </c>
      <c r="O847" s="166">
        <f t="shared" si="134"/>
        <v>0</v>
      </c>
      <c r="P847" s="77">
        <f t="shared" si="130"/>
        <v>0</v>
      </c>
      <c r="Q847" s="77">
        <f t="shared" si="135"/>
        <v>0</v>
      </c>
      <c r="R847" s="77">
        <f t="shared" si="136"/>
        <v>0</v>
      </c>
      <c r="S847" s="77">
        <f t="shared" si="137"/>
        <v>0</v>
      </c>
      <c r="T847" s="75" t="str">
        <f t="shared" si="138"/>
        <v>NÃO</v>
      </c>
      <c r="V847" s="73">
        <f t="shared" si="139"/>
        <v>0</v>
      </c>
      <c r="AA847" s="84" t="s">
        <v>3478</v>
      </c>
      <c r="AB847" s="84" t="s">
        <v>381</v>
      </c>
      <c r="AC847" s="84">
        <v>3130507</v>
      </c>
    </row>
    <row r="848" spans="1:29">
      <c r="A848" s="83" t="str">
        <f>ID_CONTROLES!$B$2</f>
        <v>RS</v>
      </c>
      <c r="B848" s="168" t="str">
        <f>ID_CONTROLES!$C$2</f>
        <v>2°</v>
      </c>
      <c r="C848" s="172">
        <f>HLOOKUP(A848,Municipios!1693:1694,2,FALSE)</f>
        <v>0</v>
      </c>
      <c r="D848" s="170"/>
      <c r="E848" s="80"/>
      <c r="F848" s="80"/>
      <c r="G848" s="80"/>
      <c r="H848" s="80"/>
      <c r="I848" s="80"/>
      <c r="J848" s="178">
        <f t="shared" si="131"/>
        <v>0</v>
      </c>
      <c r="K848" s="78"/>
      <c r="L848" s="78"/>
      <c r="M848" s="76">
        <f t="shared" si="132"/>
        <v>0</v>
      </c>
      <c r="N848" s="87">
        <f t="shared" si="133"/>
        <v>0</v>
      </c>
      <c r="O848" s="166">
        <f t="shared" si="134"/>
        <v>0</v>
      </c>
      <c r="P848" s="77">
        <f t="shared" si="130"/>
        <v>0</v>
      </c>
      <c r="Q848" s="77">
        <f t="shared" si="135"/>
        <v>0</v>
      </c>
      <c r="R848" s="77">
        <f t="shared" si="136"/>
        <v>0</v>
      </c>
      <c r="S848" s="77">
        <f t="shared" si="137"/>
        <v>0</v>
      </c>
      <c r="T848" s="75" t="str">
        <f t="shared" si="138"/>
        <v>NÃO</v>
      </c>
      <c r="V848" s="73">
        <f t="shared" si="139"/>
        <v>0</v>
      </c>
      <c r="AA848" s="84" t="s">
        <v>3478</v>
      </c>
      <c r="AB848" s="84" t="s">
        <v>390</v>
      </c>
      <c r="AC848" s="84">
        <v>3130606</v>
      </c>
    </row>
    <row r="849" spans="1:29">
      <c r="A849" s="83" t="str">
        <f>ID_CONTROLES!$B$2</f>
        <v>RS</v>
      </c>
      <c r="B849" s="168" t="str">
        <f>ID_CONTROLES!$C$2</f>
        <v>2°</v>
      </c>
      <c r="C849" s="172">
        <f>HLOOKUP(A849,Municipios!1695:1696,2,FALSE)</f>
        <v>0</v>
      </c>
      <c r="D849" s="170"/>
      <c r="E849" s="80"/>
      <c r="F849" s="80"/>
      <c r="G849" s="80"/>
      <c r="H849" s="80"/>
      <c r="I849" s="80"/>
      <c r="J849" s="178">
        <f t="shared" si="131"/>
        <v>0</v>
      </c>
      <c r="K849" s="78"/>
      <c r="L849" s="78"/>
      <c r="M849" s="76">
        <f t="shared" si="132"/>
        <v>0</v>
      </c>
      <c r="N849" s="87">
        <f t="shared" si="133"/>
        <v>0</v>
      </c>
      <c r="O849" s="166">
        <f t="shared" si="134"/>
        <v>0</v>
      </c>
      <c r="P849" s="77">
        <f t="shared" si="130"/>
        <v>0</v>
      </c>
      <c r="Q849" s="77">
        <f t="shared" si="135"/>
        <v>0</v>
      </c>
      <c r="R849" s="77">
        <f t="shared" si="136"/>
        <v>0</v>
      </c>
      <c r="S849" s="77">
        <f t="shared" si="137"/>
        <v>0</v>
      </c>
      <c r="T849" s="75" t="str">
        <f t="shared" si="138"/>
        <v>NÃO</v>
      </c>
      <c r="V849" s="73">
        <f t="shared" si="139"/>
        <v>0</v>
      </c>
      <c r="AA849" s="84" t="s">
        <v>3478</v>
      </c>
      <c r="AB849" s="84" t="s">
        <v>2400</v>
      </c>
      <c r="AC849" s="84">
        <v>3130705</v>
      </c>
    </row>
    <row r="850" spans="1:29">
      <c r="A850" s="83" t="str">
        <f>ID_CONTROLES!$B$2</f>
        <v>RS</v>
      </c>
      <c r="B850" s="168" t="str">
        <f>ID_CONTROLES!$C$2</f>
        <v>2°</v>
      </c>
      <c r="C850" s="172">
        <f>HLOOKUP(A850,Municipios!1697:1698,2,FALSE)</f>
        <v>0</v>
      </c>
      <c r="D850" s="170"/>
      <c r="E850" s="80"/>
      <c r="F850" s="80"/>
      <c r="G850" s="80"/>
      <c r="H850" s="80"/>
      <c r="I850" s="80"/>
      <c r="J850" s="178">
        <f t="shared" si="131"/>
        <v>0</v>
      </c>
      <c r="K850" s="78"/>
      <c r="L850" s="78"/>
      <c r="M850" s="76">
        <f t="shared" si="132"/>
        <v>0</v>
      </c>
      <c r="N850" s="87">
        <f t="shared" si="133"/>
        <v>0</v>
      </c>
      <c r="O850" s="166">
        <f t="shared" si="134"/>
        <v>0</v>
      </c>
      <c r="P850" s="77">
        <f t="shared" si="130"/>
        <v>0</v>
      </c>
      <c r="Q850" s="77">
        <f t="shared" si="135"/>
        <v>0</v>
      </c>
      <c r="R850" s="77">
        <f t="shared" si="136"/>
        <v>0</v>
      </c>
      <c r="S850" s="77">
        <f t="shared" si="137"/>
        <v>0</v>
      </c>
      <c r="T850" s="75" t="str">
        <f t="shared" si="138"/>
        <v>NÃO</v>
      </c>
      <c r="V850" s="73">
        <f t="shared" si="139"/>
        <v>0</v>
      </c>
      <c r="AA850" s="84" t="s">
        <v>3478</v>
      </c>
      <c r="AB850" s="84" t="s">
        <v>409</v>
      </c>
      <c r="AC850" s="84">
        <v>3130903</v>
      </c>
    </row>
    <row r="851" spans="1:29">
      <c r="A851" s="83" t="str">
        <f>ID_CONTROLES!$B$2</f>
        <v>RS</v>
      </c>
      <c r="B851" s="168" t="str">
        <f>ID_CONTROLES!$C$2</f>
        <v>2°</v>
      </c>
      <c r="C851" s="172">
        <f>HLOOKUP(A851,Municipios!1699:1700,2,FALSE)</f>
        <v>0</v>
      </c>
      <c r="D851" s="170"/>
      <c r="E851" s="80"/>
      <c r="F851" s="80"/>
      <c r="G851" s="80"/>
      <c r="H851" s="80"/>
      <c r="I851" s="80"/>
      <c r="J851" s="178">
        <f t="shared" si="131"/>
        <v>0</v>
      </c>
      <c r="K851" s="78"/>
      <c r="L851" s="78"/>
      <c r="M851" s="76">
        <f t="shared" si="132"/>
        <v>0</v>
      </c>
      <c r="N851" s="87">
        <f t="shared" si="133"/>
        <v>0</v>
      </c>
      <c r="O851" s="166">
        <f t="shared" si="134"/>
        <v>0</v>
      </c>
      <c r="P851" s="77">
        <f t="shared" si="130"/>
        <v>0</v>
      </c>
      <c r="Q851" s="77">
        <f t="shared" si="135"/>
        <v>0</v>
      </c>
      <c r="R851" s="77">
        <f t="shared" si="136"/>
        <v>0</v>
      </c>
      <c r="S851" s="77">
        <f t="shared" si="137"/>
        <v>0</v>
      </c>
      <c r="T851" s="75" t="str">
        <f t="shared" si="138"/>
        <v>NÃO</v>
      </c>
      <c r="V851" s="73">
        <f t="shared" si="139"/>
        <v>0</v>
      </c>
      <c r="AA851" s="84" t="s">
        <v>3478</v>
      </c>
      <c r="AB851" s="84" t="s">
        <v>418</v>
      </c>
      <c r="AC851" s="84">
        <v>3131109</v>
      </c>
    </row>
    <row r="852" spans="1:29">
      <c r="A852" s="83" t="str">
        <f>ID_CONTROLES!$B$2</f>
        <v>RS</v>
      </c>
      <c r="B852" s="168" t="str">
        <f>ID_CONTROLES!$C$2</f>
        <v>2°</v>
      </c>
      <c r="C852" s="172">
        <f>HLOOKUP(A852,Municipios!1701:1702,2,FALSE)</f>
        <v>0</v>
      </c>
      <c r="D852" s="170"/>
      <c r="E852" s="80"/>
      <c r="F852" s="80"/>
      <c r="G852" s="80"/>
      <c r="H852" s="80"/>
      <c r="I852" s="80"/>
      <c r="J852" s="178">
        <f t="shared" si="131"/>
        <v>0</v>
      </c>
      <c r="K852" s="78"/>
      <c r="L852" s="78"/>
      <c r="M852" s="76">
        <f t="shared" si="132"/>
        <v>0</v>
      </c>
      <c r="N852" s="87">
        <f t="shared" si="133"/>
        <v>0</v>
      </c>
      <c r="O852" s="166">
        <f t="shared" si="134"/>
        <v>0</v>
      </c>
      <c r="P852" s="77">
        <f t="shared" si="130"/>
        <v>0</v>
      </c>
      <c r="Q852" s="77">
        <f t="shared" si="135"/>
        <v>0</v>
      </c>
      <c r="R852" s="77">
        <f t="shared" si="136"/>
        <v>0</v>
      </c>
      <c r="S852" s="77">
        <f t="shared" si="137"/>
        <v>0</v>
      </c>
      <c r="T852" s="75" t="str">
        <f t="shared" si="138"/>
        <v>NÃO</v>
      </c>
      <c r="V852" s="73">
        <f t="shared" si="139"/>
        <v>0</v>
      </c>
      <c r="AA852" s="84" t="s">
        <v>3478</v>
      </c>
      <c r="AB852" s="84" t="s">
        <v>428</v>
      </c>
      <c r="AC852" s="84">
        <v>3131208</v>
      </c>
    </row>
    <row r="853" spans="1:29">
      <c r="A853" s="83" t="str">
        <f>ID_CONTROLES!$B$2</f>
        <v>RS</v>
      </c>
      <c r="B853" s="168" t="str">
        <f>ID_CONTROLES!$C$2</f>
        <v>2°</v>
      </c>
      <c r="C853" s="172">
        <f>HLOOKUP(A853,Municipios!1703:1704,2,FALSE)</f>
        <v>0</v>
      </c>
      <c r="D853" s="170"/>
      <c r="E853" s="80"/>
      <c r="F853" s="80"/>
      <c r="G853" s="80"/>
      <c r="H853" s="80"/>
      <c r="I853" s="80"/>
      <c r="J853" s="178">
        <f t="shared" si="131"/>
        <v>0</v>
      </c>
      <c r="K853" s="78"/>
      <c r="L853" s="78"/>
      <c r="M853" s="76">
        <f t="shared" si="132"/>
        <v>0</v>
      </c>
      <c r="N853" s="87">
        <f t="shared" si="133"/>
        <v>0</v>
      </c>
      <c r="O853" s="166">
        <f t="shared" si="134"/>
        <v>0</v>
      </c>
      <c r="P853" s="77">
        <f t="shared" si="130"/>
        <v>0</v>
      </c>
      <c r="Q853" s="77">
        <f t="shared" si="135"/>
        <v>0</v>
      </c>
      <c r="R853" s="77">
        <f t="shared" si="136"/>
        <v>0</v>
      </c>
      <c r="S853" s="77">
        <f t="shared" si="137"/>
        <v>0</v>
      </c>
      <c r="T853" s="75" t="str">
        <f t="shared" si="138"/>
        <v>NÃO</v>
      </c>
      <c r="V853" s="73">
        <f t="shared" si="139"/>
        <v>0</v>
      </c>
      <c r="AA853" s="84" t="s">
        <v>3478</v>
      </c>
      <c r="AB853" s="84" t="s">
        <v>437</v>
      </c>
      <c r="AC853" s="84">
        <v>3131406</v>
      </c>
    </row>
    <row r="854" spans="1:29">
      <c r="A854" s="83" t="str">
        <f>ID_CONTROLES!$B$2</f>
        <v>RS</v>
      </c>
      <c r="B854" s="168" t="str">
        <f>ID_CONTROLES!$C$2</f>
        <v>2°</v>
      </c>
      <c r="C854" s="172">
        <f>HLOOKUP(A854,Municipios!1705:1706,2,FALSE)</f>
        <v>0</v>
      </c>
      <c r="D854" s="170"/>
      <c r="E854" s="80"/>
      <c r="F854" s="80"/>
      <c r="G854" s="80"/>
      <c r="H854" s="80"/>
      <c r="I854" s="80"/>
      <c r="J854" s="178">
        <f t="shared" si="131"/>
        <v>0</v>
      </c>
      <c r="K854" s="78"/>
      <c r="L854" s="78"/>
      <c r="M854" s="76">
        <f t="shared" si="132"/>
        <v>0</v>
      </c>
      <c r="N854" s="87">
        <f t="shared" si="133"/>
        <v>0</v>
      </c>
      <c r="O854" s="166">
        <f t="shared" si="134"/>
        <v>0</v>
      </c>
      <c r="P854" s="77">
        <f t="shared" si="130"/>
        <v>0</v>
      </c>
      <c r="Q854" s="77">
        <f t="shared" si="135"/>
        <v>0</v>
      </c>
      <c r="R854" s="77">
        <f t="shared" si="136"/>
        <v>0</v>
      </c>
      <c r="S854" s="77">
        <f t="shared" si="137"/>
        <v>0</v>
      </c>
      <c r="T854" s="75" t="str">
        <f t="shared" si="138"/>
        <v>NÃO</v>
      </c>
      <c r="V854" s="73">
        <f t="shared" si="139"/>
        <v>0</v>
      </c>
      <c r="AA854" s="84" t="s">
        <v>3478</v>
      </c>
      <c r="AB854" s="84" t="s">
        <v>447</v>
      </c>
      <c r="AC854" s="84">
        <v>3131604</v>
      </c>
    </row>
    <row r="855" spans="1:29">
      <c r="AA855" s="84" t="s">
        <v>3478</v>
      </c>
      <c r="AB855" s="84" t="s">
        <v>1076</v>
      </c>
      <c r="AC855" s="84">
        <v>3149606</v>
      </c>
    </row>
    <row r="856" spans="1:29">
      <c r="AA856" s="84" t="s">
        <v>3478</v>
      </c>
      <c r="AB856" s="84" t="s">
        <v>1078</v>
      </c>
      <c r="AC856" s="84">
        <v>3149705</v>
      </c>
    </row>
    <row r="857" spans="1:29">
      <c r="AA857" s="84" t="s">
        <v>3478</v>
      </c>
      <c r="AB857" s="84" t="s">
        <v>1080</v>
      </c>
      <c r="AC857" s="84">
        <v>3149804</v>
      </c>
    </row>
    <row r="858" spans="1:29">
      <c r="AA858" s="84" t="s">
        <v>3478</v>
      </c>
      <c r="AB858" s="84" t="s">
        <v>1082</v>
      </c>
      <c r="AC858" s="84">
        <v>3149903</v>
      </c>
    </row>
    <row r="859" spans="1:29">
      <c r="AA859" s="84" t="s">
        <v>3478</v>
      </c>
      <c r="AB859" s="84" t="s">
        <v>1084</v>
      </c>
      <c r="AC859" s="84">
        <v>3149952</v>
      </c>
    </row>
    <row r="860" spans="1:29">
      <c r="AA860" s="84" t="s">
        <v>3478</v>
      </c>
      <c r="AB860" s="84" t="s">
        <v>1086</v>
      </c>
      <c r="AC860" s="84">
        <v>3150000</v>
      </c>
    </row>
    <row r="861" spans="1:29">
      <c r="AA861" s="84" t="s">
        <v>3478</v>
      </c>
      <c r="AB861" s="84" t="s">
        <v>1088</v>
      </c>
      <c r="AC861" s="84">
        <v>3150109</v>
      </c>
    </row>
    <row r="862" spans="1:29">
      <c r="AA862" s="84" t="s">
        <v>3478</v>
      </c>
      <c r="AB862" s="84" t="s">
        <v>1090</v>
      </c>
      <c r="AC862" s="84">
        <v>3150158</v>
      </c>
    </row>
    <row r="863" spans="1:29">
      <c r="AA863" s="84" t="s">
        <v>3478</v>
      </c>
      <c r="AB863" s="84" t="s">
        <v>1092</v>
      </c>
      <c r="AC863" s="84">
        <v>3150208</v>
      </c>
    </row>
    <row r="864" spans="1:29">
      <c r="AA864" s="84" t="s">
        <v>3478</v>
      </c>
      <c r="AB864" s="84" t="s">
        <v>1094</v>
      </c>
      <c r="AC864" s="84">
        <v>3150307</v>
      </c>
    </row>
    <row r="865" spans="27:29">
      <c r="AA865" s="84" t="s">
        <v>3478</v>
      </c>
      <c r="AB865" s="84" t="s">
        <v>1096</v>
      </c>
      <c r="AC865" s="84">
        <v>3150406</v>
      </c>
    </row>
    <row r="866" spans="27:29">
      <c r="AA866" s="84" t="s">
        <v>3478</v>
      </c>
      <c r="AB866" s="84" t="s">
        <v>1097</v>
      </c>
      <c r="AC866" s="84">
        <v>3150505</v>
      </c>
    </row>
    <row r="867" spans="27:29">
      <c r="AA867" s="84" t="s">
        <v>3478</v>
      </c>
      <c r="AB867" s="84" t="s">
        <v>1099</v>
      </c>
      <c r="AC867" s="84">
        <v>3150539</v>
      </c>
    </row>
    <row r="868" spans="27:29">
      <c r="AA868" s="84" t="s">
        <v>3478</v>
      </c>
      <c r="AB868" s="84" t="s">
        <v>1101</v>
      </c>
      <c r="AC868" s="84">
        <v>3150570</v>
      </c>
    </row>
    <row r="869" spans="27:29">
      <c r="AA869" s="84" t="s">
        <v>3478</v>
      </c>
      <c r="AB869" s="84" t="s">
        <v>1103</v>
      </c>
      <c r="AC869" s="84">
        <v>3150604</v>
      </c>
    </row>
    <row r="870" spans="27:29">
      <c r="AA870" s="84" t="s">
        <v>3478</v>
      </c>
      <c r="AB870" s="84" t="s">
        <v>1105</v>
      </c>
      <c r="AC870" s="84">
        <v>3150703</v>
      </c>
    </row>
    <row r="871" spans="27:29">
      <c r="AA871" s="84" t="s">
        <v>3478</v>
      </c>
      <c r="AB871" s="84" t="s">
        <v>1107</v>
      </c>
      <c r="AC871" s="84">
        <v>3150802</v>
      </c>
    </row>
    <row r="872" spans="27:29">
      <c r="AA872" s="84" t="s">
        <v>3478</v>
      </c>
      <c r="AB872" s="84" t="s">
        <v>1109</v>
      </c>
      <c r="AC872" s="84">
        <v>3150901</v>
      </c>
    </row>
    <row r="873" spans="27:29">
      <c r="AA873" s="84" t="s">
        <v>3478</v>
      </c>
      <c r="AB873" s="84" t="s">
        <v>1111</v>
      </c>
      <c r="AC873" s="84">
        <v>3151008</v>
      </c>
    </row>
    <row r="874" spans="27:29">
      <c r="AA874" s="84" t="s">
        <v>3478</v>
      </c>
      <c r="AB874" s="84" t="s">
        <v>1113</v>
      </c>
      <c r="AC874" s="84">
        <v>3151107</v>
      </c>
    </row>
    <row r="875" spans="27:29">
      <c r="AA875" s="84" t="s">
        <v>3478</v>
      </c>
      <c r="AB875" s="84" t="s">
        <v>1115</v>
      </c>
      <c r="AC875" s="84">
        <v>3151206</v>
      </c>
    </row>
    <row r="876" spans="27:29">
      <c r="AA876" s="84" t="s">
        <v>3478</v>
      </c>
      <c r="AB876" s="84" t="s">
        <v>1117</v>
      </c>
      <c r="AC876" s="84">
        <v>3151305</v>
      </c>
    </row>
    <row r="877" spans="27:29">
      <c r="AA877" s="84" t="s">
        <v>3478</v>
      </c>
      <c r="AB877" s="84" t="s">
        <v>1119</v>
      </c>
      <c r="AC877" s="84">
        <v>3151404</v>
      </c>
    </row>
    <row r="878" spans="27:29">
      <c r="AA878" s="84" t="s">
        <v>3478</v>
      </c>
      <c r="AB878" s="84" t="s">
        <v>1121</v>
      </c>
      <c r="AC878" s="84">
        <v>3151503</v>
      </c>
    </row>
    <row r="879" spans="27:29">
      <c r="AA879" s="84" t="s">
        <v>3478</v>
      </c>
      <c r="AB879" s="84" t="s">
        <v>1123</v>
      </c>
      <c r="AC879" s="84">
        <v>3151602</v>
      </c>
    </row>
    <row r="880" spans="27:29">
      <c r="AA880" s="84" t="s">
        <v>3478</v>
      </c>
      <c r="AB880" s="84" t="s">
        <v>1125</v>
      </c>
      <c r="AC880" s="84">
        <v>3151701</v>
      </c>
    </row>
    <row r="881" spans="27:29">
      <c r="AA881" s="84" t="s">
        <v>3478</v>
      </c>
      <c r="AB881" s="84" t="s">
        <v>1127</v>
      </c>
      <c r="AC881" s="84">
        <v>3151800</v>
      </c>
    </row>
    <row r="882" spans="27:29">
      <c r="AA882" s="84" t="s">
        <v>3478</v>
      </c>
      <c r="AB882" s="84" t="s">
        <v>1129</v>
      </c>
      <c r="AC882" s="84">
        <v>3151909</v>
      </c>
    </row>
    <row r="883" spans="27:29">
      <c r="AA883" s="84" t="s">
        <v>3478</v>
      </c>
      <c r="AB883" s="84" t="s">
        <v>1131</v>
      </c>
      <c r="AC883" s="84">
        <v>3152006</v>
      </c>
    </row>
    <row r="884" spans="27:29">
      <c r="AA884" s="84" t="s">
        <v>3478</v>
      </c>
      <c r="AB884" s="84" t="s">
        <v>1133</v>
      </c>
      <c r="AC884" s="84">
        <v>3152105</v>
      </c>
    </row>
    <row r="885" spans="27:29">
      <c r="AA885" s="84" t="s">
        <v>3478</v>
      </c>
      <c r="AB885" s="84" t="s">
        <v>1134</v>
      </c>
      <c r="AC885" s="84">
        <v>3152131</v>
      </c>
    </row>
    <row r="886" spans="27:29">
      <c r="AA886" s="84" t="s">
        <v>3478</v>
      </c>
      <c r="AB886" s="84" t="s">
        <v>1135</v>
      </c>
      <c r="AC886" s="84">
        <v>3152170</v>
      </c>
    </row>
    <row r="887" spans="27:29">
      <c r="AA887" s="84" t="s">
        <v>3478</v>
      </c>
      <c r="AB887" s="84" t="s">
        <v>1137</v>
      </c>
      <c r="AC887" s="84">
        <v>3152204</v>
      </c>
    </row>
    <row r="888" spans="27:29">
      <c r="AA888" s="84" t="s">
        <v>3478</v>
      </c>
      <c r="AB888" s="84" t="s">
        <v>1139</v>
      </c>
      <c r="AC888" s="84">
        <v>3152303</v>
      </c>
    </row>
    <row r="889" spans="27:29">
      <c r="AA889" s="84" t="s">
        <v>3478</v>
      </c>
      <c r="AB889" s="84" t="s">
        <v>1141</v>
      </c>
      <c r="AC889" s="84">
        <v>3152402</v>
      </c>
    </row>
    <row r="890" spans="27:29">
      <c r="AA890" s="84" t="s">
        <v>3478</v>
      </c>
      <c r="AB890" s="84" t="s">
        <v>1143</v>
      </c>
      <c r="AC890" s="84">
        <v>3152501</v>
      </c>
    </row>
    <row r="891" spans="27:29">
      <c r="AA891" s="84" t="s">
        <v>3478</v>
      </c>
      <c r="AB891" s="84" t="s">
        <v>1145</v>
      </c>
      <c r="AC891" s="84">
        <v>3152600</v>
      </c>
    </row>
    <row r="892" spans="27:29">
      <c r="AA892" s="84" t="s">
        <v>3478</v>
      </c>
      <c r="AB892" s="84" t="s">
        <v>1147</v>
      </c>
      <c r="AC892" s="84">
        <v>3152709</v>
      </c>
    </row>
    <row r="893" spans="27:29">
      <c r="AA893" s="84" t="s">
        <v>3478</v>
      </c>
      <c r="AB893" s="84" t="s">
        <v>2411</v>
      </c>
      <c r="AC893" s="84">
        <v>3152808</v>
      </c>
    </row>
    <row r="894" spans="27:29">
      <c r="AA894" s="84" t="s">
        <v>3478</v>
      </c>
      <c r="AB894" s="84" t="s">
        <v>1150</v>
      </c>
      <c r="AC894" s="84">
        <v>3152907</v>
      </c>
    </row>
    <row r="895" spans="27:29">
      <c r="AA895" s="84" t="s">
        <v>3478</v>
      </c>
      <c r="AB895" s="84" t="s">
        <v>1152</v>
      </c>
      <c r="AC895" s="84">
        <v>3153004</v>
      </c>
    </row>
    <row r="896" spans="27:29">
      <c r="AA896" s="84" t="s">
        <v>3478</v>
      </c>
      <c r="AB896" s="84" t="s">
        <v>831</v>
      </c>
      <c r="AC896" s="84">
        <v>3153103</v>
      </c>
    </row>
    <row r="897" spans="27:29">
      <c r="AA897" s="84" t="s">
        <v>3478</v>
      </c>
      <c r="AB897" s="84" t="s">
        <v>1827</v>
      </c>
      <c r="AC897" s="84">
        <v>3153202</v>
      </c>
    </row>
    <row r="898" spans="27:29">
      <c r="AA898" s="84" t="s">
        <v>3478</v>
      </c>
      <c r="AB898" s="84" t="s">
        <v>1156</v>
      </c>
      <c r="AC898" s="84">
        <v>3153301</v>
      </c>
    </row>
    <row r="899" spans="27:29">
      <c r="AA899" s="84" t="s">
        <v>3478</v>
      </c>
      <c r="AB899" s="84" t="s">
        <v>1158</v>
      </c>
      <c r="AC899" s="84">
        <v>3153400</v>
      </c>
    </row>
    <row r="900" spans="27:29">
      <c r="AA900" s="84" t="s">
        <v>3478</v>
      </c>
      <c r="AB900" s="84" t="s">
        <v>1160</v>
      </c>
      <c r="AC900" s="84">
        <v>3153608</v>
      </c>
    </row>
    <row r="901" spans="27:29">
      <c r="AA901" s="84" t="s">
        <v>3478</v>
      </c>
      <c r="AB901" s="84" t="s">
        <v>1162</v>
      </c>
      <c r="AC901" s="84">
        <v>3153707</v>
      </c>
    </row>
    <row r="902" spans="27:29">
      <c r="AA902" s="84" t="s">
        <v>3478</v>
      </c>
      <c r="AB902" s="84" t="s">
        <v>1164</v>
      </c>
      <c r="AC902" s="84">
        <v>3153806</v>
      </c>
    </row>
    <row r="903" spans="27:29">
      <c r="AA903" s="84" t="s">
        <v>3478</v>
      </c>
      <c r="AB903" s="84" t="s">
        <v>1166</v>
      </c>
      <c r="AC903" s="84">
        <v>3153905</v>
      </c>
    </row>
    <row r="904" spans="27:29">
      <c r="AA904" s="84" t="s">
        <v>3478</v>
      </c>
      <c r="AB904" s="84" t="s">
        <v>1168</v>
      </c>
      <c r="AC904" s="84">
        <v>3154002</v>
      </c>
    </row>
    <row r="905" spans="27:29">
      <c r="AA905" s="84" t="s">
        <v>3478</v>
      </c>
      <c r="AB905" s="84" t="s">
        <v>1170</v>
      </c>
      <c r="AC905" s="84">
        <v>3154101</v>
      </c>
    </row>
    <row r="906" spans="27:29">
      <c r="AA906" s="84" t="s">
        <v>3478</v>
      </c>
      <c r="AB906" s="84" t="s">
        <v>1172</v>
      </c>
      <c r="AC906" s="84">
        <v>3154150</v>
      </c>
    </row>
    <row r="907" spans="27:29">
      <c r="AA907" s="84" t="s">
        <v>3478</v>
      </c>
      <c r="AB907" s="84" t="s">
        <v>1174</v>
      </c>
      <c r="AC907" s="84">
        <v>3154200</v>
      </c>
    </row>
    <row r="908" spans="27:29">
      <c r="AA908" s="84" t="s">
        <v>3478</v>
      </c>
      <c r="AB908" s="84" t="s">
        <v>1176</v>
      </c>
      <c r="AC908" s="84">
        <v>3154309</v>
      </c>
    </row>
    <row r="909" spans="27:29">
      <c r="AA909" s="84" t="s">
        <v>3478</v>
      </c>
      <c r="AB909" s="84" t="s">
        <v>1178</v>
      </c>
      <c r="AC909" s="84">
        <v>3154408</v>
      </c>
    </row>
    <row r="910" spans="27:29">
      <c r="AA910" s="84" t="s">
        <v>3478</v>
      </c>
      <c r="AB910" s="84" t="s">
        <v>1816</v>
      </c>
      <c r="AC910" s="84">
        <v>3154457</v>
      </c>
    </row>
    <row r="911" spans="27:29">
      <c r="AA911" s="84" t="s">
        <v>3478</v>
      </c>
      <c r="AB911" s="84" t="s">
        <v>1180</v>
      </c>
      <c r="AC911" s="84">
        <v>3154507</v>
      </c>
    </row>
    <row r="912" spans="27:29">
      <c r="AA912" s="84" t="s">
        <v>3478</v>
      </c>
      <c r="AB912" s="84" t="s">
        <v>1182</v>
      </c>
      <c r="AC912" s="84">
        <v>3154606</v>
      </c>
    </row>
    <row r="913" spans="27:29">
      <c r="AA913" s="84" t="s">
        <v>3478</v>
      </c>
      <c r="AB913" s="84" t="s">
        <v>1184</v>
      </c>
      <c r="AC913" s="84">
        <v>3154705</v>
      </c>
    </row>
    <row r="914" spans="27:29">
      <c r="AA914" s="84" t="s">
        <v>3478</v>
      </c>
      <c r="AB914" s="84" t="s">
        <v>1185</v>
      </c>
      <c r="AC914" s="84">
        <v>3154804</v>
      </c>
    </row>
    <row r="915" spans="27:29">
      <c r="AA915" s="84" t="s">
        <v>3478</v>
      </c>
      <c r="AB915" s="84" t="s">
        <v>1187</v>
      </c>
      <c r="AC915" s="84">
        <v>3154903</v>
      </c>
    </row>
    <row r="916" spans="27:29">
      <c r="AA916" s="84" t="s">
        <v>3478</v>
      </c>
      <c r="AB916" s="84" t="s">
        <v>1189</v>
      </c>
      <c r="AC916" s="84">
        <v>3155108</v>
      </c>
    </row>
    <row r="917" spans="27:29">
      <c r="AA917" s="84" t="s">
        <v>3478</v>
      </c>
      <c r="AB917" s="84" t="s">
        <v>1191</v>
      </c>
      <c r="AC917" s="84">
        <v>3155009</v>
      </c>
    </row>
    <row r="918" spans="27:29">
      <c r="AA918" s="84" t="s">
        <v>3478</v>
      </c>
      <c r="AB918" s="84" t="s">
        <v>1193</v>
      </c>
      <c r="AC918" s="84">
        <v>3155207</v>
      </c>
    </row>
    <row r="919" spans="27:29">
      <c r="AA919" s="84" t="s">
        <v>3478</v>
      </c>
      <c r="AB919" s="84" t="s">
        <v>1195</v>
      </c>
      <c r="AC919" s="84">
        <v>3155306</v>
      </c>
    </row>
    <row r="920" spans="27:29">
      <c r="AA920" s="84" t="s">
        <v>3478</v>
      </c>
      <c r="AB920" s="84" t="s">
        <v>1197</v>
      </c>
      <c r="AC920" s="84">
        <v>3155405</v>
      </c>
    </row>
    <row r="921" spans="27:29">
      <c r="AA921" s="84" t="s">
        <v>3478</v>
      </c>
      <c r="AB921" s="84" t="s">
        <v>1199</v>
      </c>
      <c r="AC921" s="84">
        <v>3155504</v>
      </c>
    </row>
    <row r="922" spans="27:29">
      <c r="AA922" s="84" t="s">
        <v>3478</v>
      </c>
      <c r="AB922" s="84" t="s">
        <v>1200</v>
      </c>
      <c r="AC922" s="84">
        <v>3155603</v>
      </c>
    </row>
    <row r="923" spans="27:29">
      <c r="AA923" s="84" t="s">
        <v>3478</v>
      </c>
      <c r="AB923" s="84" t="s">
        <v>1201</v>
      </c>
      <c r="AC923" s="84">
        <v>3155702</v>
      </c>
    </row>
    <row r="924" spans="27:29">
      <c r="AA924" s="84" t="s">
        <v>3478</v>
      </c>
      <c r="AB924" s="84" t="s">
        <v>1202</v>
      </c>
      <c r="AC924" s="84">
        <v>3155801</v>
      </c>
    </row>
    <row r="925" spans="27:29">
      <c r="AA925" s="84" t="s">
        <v>3478</v>
      </c>
      <c r="AB925" s="84" t="s">
        <v>1203</v>
      </c>
      <c r="AC925" s="84">
        <v>3155900</v>
      </c>
    </row>
    <row r="926" spans="27:29">
      <c r="AA926" s="84" t="s">
        <v>3478</v>
      </c>
      <c r="AB926" s="84" t="s">
        <v>1204</v>
      </c>
      <c r="AC926" s="84">
        <v>3156007</v>
      </c>
    </row>
    <row r="927" spans="27:29">
      <c r="AA927" s="84" t="s">
        <v>3478</v>
      </c>
      <c r="AB927" s="84" t="s">
        <v>1205</v>
      </c>
      <c r="AC927" s="84">
        <v>3156106</v>
      </c>
    </row>
    <row r="928" spans="27:29">
      <c r="AA928" s="84" t="s">
        <v>3478</v>
      </c>
      <c r="AB928" s="84" t="s">
        <v>1206</v>
      </c>
      <c r="AC928" s="84">
        <v>3156205</v>
      </c>
    </row>
    <row r="929" spans="27:29">
      <c r="AA929" s="84" t="s">
        <v>3478</v>
      </c>
      <c r="AB929" s="84" t="s">
        <v>1207</v>
      </c>
      <c r="AC929" s="84">
        <v>3156304</v>
      </c>
    </row>
    <row r="930" spans="27:29">
      <c r="AA930" s="84" t="s">
        <v>3478</v>
      </c>
      <c r="AB930" s="84" t="s">
        <v>1208</v>
      </c>
      <c r="AC930" s="84">
        <v>3156403</v>
      </c>
    </row>
    <row r="931" spans="27:29">
      <c r="AA931" s="84" t="s">
        <v>3478</v>
      </c>
      <c r="AB931" s="84" t="s">
        <v>1209</v>
      </c>
      <c r="AC931" s="84">
        <v>3156452</v>
      </c>
    </row>
    <row r="932" spans="27:29">
      <c r="AA932" s="84" t="s">
        <v>3478</v>
      </c>
      <c r="AB932" s="84" t="s">
        <v>1210</v>
      </c>
      <c r="AC932" s="84">
        <v>3156502</v>
      </c>
    </row>
    <row r="933" spans="27:29">
      <c r="AA933" s="84" t="s">
        <v>3478</v>
      </c>
      <c r="AB933" s="84" t="s">
        <v>1211</v>
      </c>
      <c r="AC933" s="84">
        <v>3156601</v>
      </c>
    </row>
    <row r="934" spans="27:29">
      <c r="AA934" s="84" t="s">
        <v>3478</v>
      </c>
      <c r="AB934" s="84" t="s">
        <v>1212</v>
      </c>
      <c r="AC934" s="84">
        <v>3156700</v>
      </c>
    </row>
    <row r="935" spans="27:29">
      <c r="AA935" s="84" t="s">
        <v>3478</v>
      </c>
      <c r="AB935" s="84" t="s">
        <v>1213</v>
      </c>
      <c r="AC935" s="84">
        <v>3156809</v>
      </c>
    </row>
    <row r="936" spans="27:29">
      <c r="AA936" s="84" t="s">
        <v>3478</v>
      </c>
      <c r="AB936" s="84" t="s">
        <v>1214</v>
      </c>
      <c r="AC936" s="84">
        <v>3156908</v>
      </c>
    </row>
    <row r="937" spans="27:29">
      <c r="AA937" s="84" t="s">
        <v>3478</v>
      </c>
      <c r="AB937" s="84" t="s">
        <v>1215</v>
      </c>
      <c r="AC937" s="84">
        <v>3157005</v>
      </c>
    </row>
    <row r="938" spans="27:29">
      <c r="AA938" s="84" t="s">
        <v>3478</v>
      </c>
      <c r="AB938" s="84" t="s">
        <v>1216</v>
      </c>
      <c r="AC938" s="84">
        <v>3157104</v>
      </c>
    </row>
    <row r="939" spans="27:29">
      <c r="AA939" s="84" t="s">
        <v>3478</v>
      </c>
      <c r="AB939" s="84" t="s">
        <v>339</v>
      </c>
      <c r="AC939" s="84">
        <v>3157203</v>
      </c>
    </row>
    <row r="940" spans="27:29">
      <c r="AA940" s="84" t="s">
        <v>3478</v>
      </c>
      <c r="AB940" s="84" t="s">
        <v>1217</v>
      </c>
      <c r="AC940" s="84">
        <v>3157252</v>
      </c>
    </row>
    <row r="941" spans="27:29">
      <c r="AA941" s="84" t="s">
        <v>3478</v>
      </c>
      <c r="AB941" s="84" t="s">
        <v>1218</v>
      </c>
      <c r="AC941" s="84">
        <v>3157278</v>
      </c>
    </row>
    <row r="942" spans="27:29">
      <c r="AA942" s="84" t="s">
        <v>3478</v>
      </c>
      <c r="AB942" s="84" t="s">
        <v>1219</v>
      </c>
      <c r="AC942" s="84">
        <v>3157302</v>
      </c>
    </row>
    <row r="943" spans="27:29">
      <c r="AA943" s="84" t="s">
        <v>3478</v>
      </c>
      <c r="AB943" s="84" t="s">
        <v>1220</v>
      </c>
      <c r="AC943" s="84">
        <v>3157336</v>
      </c>
    </row>
    <row r="944" spans="27:29">
      <c r="AA944" s="84" t="s">
        <v>3478</v>
      </c>
      <c r="AB944" s="84" t="s">
        <v>1221</v>
      </c>
      <c r="AC944" s="84">
        <v>3157377</v>
      </c>
    </row>
    <row r="945" spans="27:29">
      <c r="AA945" s="84" t="s">
        <v>3478</v>
      </c>
      <c r="AB945" s="84" t="s">
        <v>1222</v>
      </c>
      <c r="AC945" s="84">
        <v>3157401</v>
      </c>
    </row>
    <row r="946" spans="27:29">
      <c r="AA946" s="84" t="s">
        <v>3478</v>
      </c>
      <c r="AB946" s="84" t="s">
        <v>1223</v>
      </c>
      <c r="AC946" s="84">
        <v>3157500</v>
      </c>
    </row>
    <row r="947" spans="27:29">
      <c r="AA947" s="84" t="s">
        <v>3478</v>
      </c>
      <c r="AB947" s="84" t="s">
        <v>1224</v>
      </c>
      <c r="AC947" s="84">
        <v>3157609</v>
      </c>
    </row>
    <row r="948" spans="27:29">
      <c r="AA948" s="84" t="s">
        <v>3478</v>
      </c>
      <c r="AB948" s="84" t="s">
        <v>1225</v>
      </c>
      <c r="AC948" s="84">
        <v>3157658</v>
      </c>
    </row>
    <row r="949" spans="27:29">
      <c r="AA949" s="84" t="s">
        <v>3478</v>
      </c>
      <c r="AB949" s="84" t="s">
        <v>1226</v>
      </c>
      <c r="AC949" s="84">
        <v>3157708</v>
      </c>
    </row>
    <row r="950" spans="27:29">
      <c r="AA950" s="84" t="s">
        <v>3478</v>
      </c>
      <c r="AB950" s="84" t="s">
        <v>2557</v>
      </c>
      <c r="AC950" s="84">
        <v>3157807</v>
      </c>
    </row>
    <row r="951" spans="27:29">
      <c r="AA951" s="84" t="s">
        <v>3478</v>
      </c>
      <c r="AB951" s="84" t="s">
        <v>1227</v>
      </c>
      <c r="AC951" s="84">
        <v>3157906</v>
      </c>
    </row>
    <row r="952" spans="27:29">
      <c r="AA952" s="84" t="s">
        <v>3478</v>
      </c>
      <c r="AB952" s="84" t="s">
        <v>1228</v>
      </c>
      <c r="AC952" s="84">
        <v>3158003</v>
      </c>
    </row>
    <row r="953" spans="27:29">
      <c r="AA953" s="84" t="s">
        <v>3478</v>
      </c>
      <c r="AB953" s="84" t="s">
        <v>1229</v>
      </c>
      <c r="AC953" s="84">
        <v>3158102</v>
      </c>
    </row>
    <row r="954" spans="27:29">
      <c r="AA954" s="84" t="s">
        <v>3478</v>
      </c>
      <c r="AB954" s="84" t="s">
        <v>1230</v>
      </c>
      <c r="AC954" s="84">
        <v>3158201</v>
      </c>
    </row>
    <row r="955" spans="27:29">
      <c r="AA955" s="84" t="s">
        <v>3478</v>
      </c>
      <c r="AB955" s="84" t="s">
        <v>1231</v>
      </c>
      <c r="AC955" s="84">
        <v>3159209</v>
      </c>
    </row>
    <row r="956" spans="27:29">
      <c r="AA956" s="84" t="s">
        <v>3478</v>
      </c>
      <c r="AB956" s="84" t="s">
        <v>1232</v>
      </c>
      <c r="AC956" s="84">
        <v>3159407</v>
      </c>
    </row>
    <row r="957" spans="27:29">
      <c r="AA957" s="84" t="s">
        <v>3478</v>
      </c>
      <c r="AB957" s="84" t="s">
        <v>1233</v>
      </c>
      <c r="AC957" s="84">
        <v>3159308</v>
      </c>
    </row>
    <row r="958" spans="27:29">
      <c r="AA958" s="84" t="s">
        <v>3478</v>
      </c>
      <c r="AB958" s="84" t="s">
        <v>1234</v>
      </c>
      <c r="AC958" s="84">
        <v>3159357</v>
      </c>
    </row>
    <row r="959" spans="27:29">
      <c r="AA959" s="84" t="s">
        <v>3478</v>
      </c>
      <c r="AB959" s="84" t="s">
        <v>1235</v>
      </c>
      <c r="AC959" s="84">
        <v>3159506</v>
      </c>
    </row>
    <row r="960" spans="27:29">
      <c r="AA960" s="84" t="s">
        <v>3478</v>
      </c>
      <c r="AB960" s="84" t="s">
        <v>1236</v>
      </c>
      <c r="AC960" s="84">
        <v>3159605</v>
      </c>
    </row>
    <row r="961" spans="27:29">
      <c r="AA961" s="84" t="s">
        <v>3478</v>
      </c>
      <c r="AB961" s="84" t="s">
        <v>1237</v>
      </c>
      <c r="AC961" s="84">
        <v>3159704</v>
      </c>
    </row>
    <row r="962" spans="27:29">
      <c r="AA962" s="84" t="s">
        <v>3478</v>
      </c>
      <c r="AB962" s="84" t="s">
        <v>1238</v>
      </c>
      <c r="AC962" s="84">
        <v>3159803</v>
      </c>
    </row>
    <row r="963" spans="27:29">
      <c r="AA963" s="84" t="s">
        <v>3478</v>
      </c>
      <c r="AB963" s="84" t="s">
        <v>1239</v>
      </c>
      <c r="AC963" s="84">
        <v>3158300</v>
      </c>
    </row>
    <row r="964" spans="27:29">
      <c r="AA964" s="84" t="s">
        <v>3478</v>
      </c>
      <c r="AB964" s="84" t="s">
        <v>1240</v>
      </c>
      <c r="AC964" s="84">
        <v>3158409</v>
      </c>
    </row>
    <row r="965" spans="27:29">
      <c r="AA965" s="84" t="s">
        <v>3478</v>
      </c>
      <c r="AB965" s="84" t="s">
        <v>1241</v>
      </c>
      <c r="AC965" s="84">
        <v>3158508</v>
      </c>
    </row>
    <row r="966" spans="27:29">
      <c r="AA966" s="84" t="s">
        <v>3478</v>
      </c>
      <c r="AB966" s="84" t="s">
        <v>1242</v>
      </c>
      <c r="AC966" s="84">
        <v>3158607</v>
      </c>
    </row>
    <row r="967" spans="27:29">
      <c r="AA967" s="84" t="s">
        <v>3478</v>
      </c>
      <c r="AB967" s="84" t="s">
        <v>1243</v>
      </c>
      <c r="AC967" s="84">
        <v>3158706</v>
      </c>
    </row>
    <row r="968" spans="27:29">
      <c r="AA968" s="84" t="s">
        <v>3478</v>
      </c>
      <c r="AB968" s="84" t="s">
        <v>1244</v>
      </c>
      <c r="AC968" s="84">
        <v>3158805</v>
      </c>
    </row>
    <row r="969" spans="27:29">
      <c r="AA969" s="84" t="s">
        <v>3478</v>
      </c>
      <c r="AB969" s="84" t="s">
        <v>1245</v>
      </c>
      <c r="AC969" s="84">
        <v>3158904</v>
      </c>
    </row>
    <row r="970" spans="27:29">
      <c r="AA970" s="84" t="s">
        <v>3478</v>
      </c>
      <c r="AB970" s="84" t="s">
        <v>1246</v>
      </c>
      <c r="AC970" s="84">
        <v>3158953</v>
      </c>
    </row>
    <row r="971" spans="27:29">
      <c r="AA971" s="84" t="s">
        <v>3478</v>
      </c>
      <c r="AB971" s="84" t="s">
        <v>1247</v>
      </c>
      <c r="AC971" s="84">
        <v>3159001</v>
      </c>
    </row>
    <row r="972" spans="27:29">
      <c r="AA972" s="84" t="s">
        <v>3478</v>
      </c>
      <c r="AB972" s="84" t="s">
        <v>1248</v>
      </c>
      <c r="AC972" s="84">
        <v>3159100</v>
      </c>
    </row>
    <row r="973" spans="27:29">
      <c r="AA973" s="84" t="s">
        <v>3478</v>
      </c>
      <c r="AB973" s="84" t="s">
        <v>1249</v>
      </c>
      <c r="AC973" s="84">
        <v>3159902</v>
      </c>
    </row>
    <row r="974" spans="27:29">
      <c r="AA974" s="84" t="s">
        <v>3478</v>
      </c>
      <c r="AB974" s="84" t="s">
        <v>1250</v>
      </c>
      <c r="AC974" s="84">
        <v>3160009</v>
      </c>
    </row>
    <row r="975" spans="27:29">
      <c r="AA975" s="84" t="s">
        <v>3478</v>
      </c>
      <c r="AB975" s="84" t="s">
        <v>1251</v>
      </c>
      <c r="AC975" s="84">
        <v>3160108</v>
      </c>
    </row>
    <row r="976" spans="27:29">
      <c r="AA976" s="84" t="s">
        <v>3478</v>
      </c>
      <c r="AB976" s="84" t="s">
        <v>1252</v>
      </c>
      <c r="AC976" s="84">
        <v>3160207</v>
      </c>
    </row>
    <row r="977" spans="27:29">
      <c r="AA977" s="84" t="s">
        <v>3478</v>
      </c>
      <c r="AB977" s="84" t="s">
        <v>1253</v>
      </c>
      <c r="AC977" s="84">
        <v>3160306</v>
      </c>
    </row>
    <row r="978" spans="27:29">
      <c r="AA978" s="84" t="s">
        <v>3478</v>
      </c>
      <c r="AB978" s="84" t="s">
        <v>1254</v>
      </c>
      <c r="AC978" s="84">
        <v>3160405</v>
      </c>
    </row>
    <row r="979" spans="27:29">
      <c r="AA979" s="84" t="s">
        <v>3478</v>
      </c>
      <c r="AB979" s="84" t="s">
        <v>1255</v>
      </c>
      <c r="AC979" s="84">
        <v>3160454</v>
      </c>
    </row>
    <row r="980" spans="27:29">
      <c r="AA980" s="84" t="s">
        <v>3478</v>
      </c>
      <c r="AB980" s="84" t="s">
        <v>1256</v>
      </c>
      <c r="AC980" s="84">
        <v>3160504</v>
      </c>
    </row>
    <row r="981" spans="27:29">
      <c r="AA981" s="84" t="s">
        <v>3478</v>
      </c>
      <c r="AB981" s="84" t="s">
        <v>1257</v>
      </c>
      <c r="AC981" s="84">
        <v>3160603</v>
      </c>
    </row>
    <row r="982" spans="27:29">
      <c r="AA982" s="84" t="s">
        <v>3478</v>
      </c>
      <c r="AB982" s="84" t="s">
        <v>1258</v>
      </c>
      <c r="AC982" s="84">
        <v>3160702</v>
      </c>
    </row>
    <row r="983" spans="27:29">
      <c r="AA983" s="84" t="s">
        <v>3478</v>
      </c>
      <c r="AB983" s="84" t="s">
        <v>1259</v>
      </c>
      <c r="AC983" s="84">
        <v>3160801</v>
      </c>
    </row>
    <row r="984" spans="27:29">
      <c r="AA984" s="84" t="s">
        <v>3478</v>
      </c>
      <c r="AB984" s="84" t="s">
        <v>1260</v>
      </c>
      <c r="AC984" s="84">
        <v>3160900</v>
      </c>
    </row>
    <row r="985" spans="27:29">
      <c r="AA985" s="84" t="s">
        <v>3478</v>
      </c>
      <c r="AB985" s="84" t="s">
        <v>1261</v>
      </c>
      <c r="AC985" s="84">
        <v>3160959</v>
      </c>
    </row>
    <row r="986" spans="27:29">
      <c r="AA986" s="84" t="s">
        <v>3478</v>
      </c>
      <c r="AB986" s="84" t="s">
        <v>1262</v>
      </c>
      <c r="AC986" s="84">
        <v>3161007</v>
      </c>
    </row>
    <row r="987" spans="27:29">
      <c r="AA987" s="84" t="s">
        <v>3478</v>
      </c>
      <c r="AB987" s="84" t="s">
        <v>1263</v>
      </c>
      <c r="AC987" s="84">
        <v>3161056</v>
      </c>
    </row>
    <row r="988" spans="27:29">
      <c r="AA988" s="84" t="s">
        <v>3478</v>
      </c>
      <c r="AB988" s="84" t="s">
        <v>5023</v>
      </c>
      <c r="AC988" s="84">
        <v>3161106</v>
      </c>
    </row>
    <row r="989" spans="27:29">
      <c r="AA989" s="84" t="s">
        <v>3478</v>
      </c>
      <c r="AB989" s="84" t="s">
        <v>569</v>
      </c>
      <c r="AC989" s="84">
        <v>3161205</v>
      </c>
    </row>
    <row r="990" spans="27:29">
      <c r="AA990" s="84" t="s">
        <v>3478</v>
      </c>
      <c r="AB990" s="84" t="s">
        <v>1264</v>
      </c>
      <c r="AC990" s="84">
        <v>3161304</v>
      </c>
    </row>
    <row r="991" spans="27:29">
      <c r="AA991" s="84" t="s">
        <v>3478</v>
      </c>
      <c r="AB991" s="84" t="s">
        <v>1265</v>
      </c>
      <c r="AC991" s="84">
        <v>3161403</v>
      </c>
    </row>
    <row r="992" spans="27:29">
      <c r="AA992" s="84" t="s">
        <v>3478</v>
      </c>
      <c r="AB992" s="84" t="s">
        <v>1266</v>
      </c>
      <c r="AC992" s="84">
        <v>3161502</v>
      </c>
    </row>
    <row r="993" spans="27:29">
      <c r="AA993" s="84" t="s">
        <v>3478</v>
      </c>
      <c r="AB993" s="84" t="s">
        <v>1267</v>
      </c>
      <c r="AC993" s="84">
        <v>3161601</v>
      </c>
    </row>
    <row r="994" spans="27:29">
      <c r="AA994" s="84" t="s">
        <v>3478</v>
      </c>
      <c r="AB994" s="84" t="s">
        <v>1268</v>
      </c>
      <c r="AC994" s="84">
        <v>3161650</v>
      </c>
    </row>
    <row r="995" spans="27:29">
      <c r="AA995" s="84" t="s">
        <v>3478</v>
      </c>
      <c r="AB995" s="84" t="s">
        <v>1269</v>
      </c>
      <c r="AC995" s="84">
        <v>3161700</v>
      </c>
    </row>
    <row r="996" spans="27:29">
      <c r="AA996" s="84" t="s">
        <v>3478</v>
      </c>
      <c r="AB996" s="84" t="s">
        <v>1270</v>
      </c>
      <c r="AC996" s="84">
        <v>3161809</v>
      </c>
    </row>
    <row r="997" spans="27:29">
      <c r="AA997" s="84" t="s">
        <v>3478</v>
      </c>
      <c r="AB997" s="84" t="s">
        <v>1271</v>
      </c>
      <c r="AC997" s="84">
        <v>3161908</v>
      </c>
    </row>
    <row r="998" spans="27:29">
      <c r="AA998" s="84" t="s">
        <v>3478</v>
      </c>
      <c r="AB998" s="84" t="s">
        <v>1272</v>
      </c>
      <c r="AC998" s="84">
        <v>3125507</v>
      </c>
    </row>
    <row r="999" spans="27:29">
      <c r="AA999" s="84" t="s">
        <v>3478</v>
      </c>
      <c r="AB999" s="84" t="s">
        <v>1273</v>
      </c>
      <c r="AC999" s="84">
        <v>3162005</v>
      </c>
    </row>
    <row r="1000" spans="27:29">
      <c r="AA1000" s="84" t="s">
        <v>3478</v>
      </c>
      <c r="AB1000" s="84" t="s">
        <v>1274</v>
      </c>
      <c r="AC1000" s="84">
        <v>3162104</v>
      </c>
    </row>
    <row r="1001" spans="27:29">
      <c r="AA1001" s="84" t="s">
        <v>3478</v>
      </c>
      <c r="AB1001" s="84" t="s">
        <v>1275</v>
      </c>
      <c r="AC1001" s="84">
        <v>3162203</v>
      </c>
    </row>
    <row r="1002" spans="27:29">
      <c r="AA1002" s="84" t="s">
        <v>3478</v>
      </c>
      <c r="AB1002" s="84" t="s">
        <v>1276</v>
      </c>
      <c r="AC1002" s="84">
        <v>3162252</v>
      </c>
    </row>
    <row r="1003" spans="27:29">
      <c r="AA1003" s="84" t="s">
        <v>3478</v>
      </c>
      <c r="AB1003" s="84" t="s">
        <v>1277</v>
      </c>
      <c r="AC1003" s="84">
        <v>3162302</v>
      </c>
    </row>
    <row r="1004" spans="27:29">
      <c r="AA1004" s="84" t="s">
        <v>3478</v>
      </c>
      <c r="AB1004" s="84" t="s">
        <v>1278</v>
      </c>
      <c r="AC1004" s="84">
        <v>3162401</v>
      </c>
    </row>
    <row r="1005" spans="27:29">
      <c r="AA1005" s="84" t="s">
        <v>3478</v>
      </c>
      <c r="AB1005" s="84" t="s">
        <v>1279</v>
      </c>
      <c r="AC1005" s="84">
        <v>3162450</v>
      </c>
    </row>
    <row r="1006" spans="27:29">
      <c r="AA1006" s="84" t="s">
        <v>3478</v>
      </c>
      <c r="AB1006" s="84" t="s">
        <v>1280</v>
      </c>
      <c r="AC1006" s="84">
        <v>3162500</v>
      </c>
    </row>
    <row r="1007" spans="27:29">
      <c r="AA1007" s="84" t="s">
        <v>3478</v>
      </c>
      <c r="AB1007" s="84" t="s">
        <v>1281</v>
      </c>
      <c r="AC1007" s="84">
        <v>3162559</v>
      </c>
    </row>
    <row r="1008" spans="27:29">
      <c r="AA1008" s="84" t="s">
        <v>3478</v>
      </c>
      <c r="AB1008" s="84" t="s">
        <v>1282</v>
      </c>
      <c r="AC1008" s="84">
        <v>3162575</v>
      </c>
    </row>
    <row r="1009" spans="27:29">
      <c r="AA1009" s="84" t="s">
        <v>3478</v>
      </c>
      <c r="AB1009" s="84" t="s">
        <v>1283</v>
      </c>
      <c r="AC1009" s="84">
        <v>3162609</v>
      </c>
    </row>
    <row r="1010" spans="27:29">
      <c r="AA1010" s="84" t="s">
        <v>3478</v>
      </c>
      <c r="AB1010" s="84" t="s">
        <v>1284</v>
      </c>
      <c r="AC1010" s="84">
        <v>3162658</v>
      </c>
    </row>
    <row r="1011" spans="27:29">
      <c r="AA1011" s="84" t="s">
        <v>3478</v>
      </c>
      <c r="AB1011" s="84" t="s">
        <v>2750</v>
      </c>
      <c r="AC1011" s="84">
        <v>3162708</v>
      </c>
    </row>
    <row r="1012" spans="27:29">
      <c r="AA1012" s="84" t="s">
        <v>3478</v>
      </c>
      <c r="AB1012" s="84" t="s">
        <v>1285</v>
      </c>
      <c r="AC1012" s="84">
        <v>3162807</v>
      </c>
    </row>
    <row r="1013" spans="27:29">
      <c r="AA1013" s="84" t="s">
        <v>3478</v>
      </c>
      <c r="AB1013" s="84" t="s">
        <v>1286</v>
      </c>
      <c r="AC1013" s="84">
        <v>3162906</v>
      </c>
    </row>
    <row r="1014" spans="27:29">
      <c r="AA1014" s="84" t="s">
        <v>3478</v>
      </c>
      <c r="AB1014" s="84" t="s">
        <v>1287</v>
      </c>
      <c r="AC1014" s="84">
        <v>3162922</v>
      </c>
    </row>
    <row r="1015" spans="27:29">
      <c r="AA1015" s="84" t="s">
        <v>3478</v>
      </c>
      <c r="AB1015" s="84" t="s">
        <v>1288</v>
      </c>
      <c r="AC1015" s="84">
        <v>3162948</v>
      </c>
    </row>
    <row r="1016" spans="27:29">
      <c r="AA1016" s="84" t="s">
        <v>3478</v>
      </c>
      <c r="AB1016" s="84" t="s">
        <v>1289</v>
      </c>
      <c r="AC1016" s="84">
        <v>3162955</v>
      </c>
    </row>
    <row r="1017" spans="27:29">
      <c r="AA1017" s="84" t="s">
        <v>3478</v>
      </c>
      <c r="AB1017" s="84" t="s">
        <v>1290</v>
      </c>
      <c r="AC1017" s="84">
        <v>3163003</v>
      </c>
    </row>
    <row r="1018" spans="27:29">
      <c r="AA1018" s="84" t="s">
        <v>3478</v>
      </c>
      <c r="AB1018" s="84" t="s">
        <v>1291</v>
      </c>
      <c r="AC1018" s="84">
        <v>3163102</v>
      </c>
    </row>
    <row r="1019" spans="27:29">
      <c r="AA1019" s="84" t="s">
        <v>3478</v>
      </c>
      <c r="AB1019" s="84" t="s">
        <v>1292</v>
      </c>
      <c r="AC1019" s="84">
        <v>3163201</v>
      </c>
    </row>
    <row r="1020" spans="27:29">
      <c r="AA1020" s="84" t="s">
        <v>3478</v>
      </c>
      <c r="AB1020" s="84" t="s">
        <v>2907</v>
      </c>
      <c r="AC1020" s="84">
        <v>3163300</v>
      </c>
    </row>
    <row r="1021" spans="27:29">
      <c r="AA1021" s="84" t="s">
        <v>3478</v>
      </c>
      <c r="AB1021" s="84" t="s">
        <v>1293</v>
      </c>
      <c r="AC1021" s="84">
        <v>3163409</v>
      </c>
    </row>
    <row r="1022" spans="27:29">
      <c r="AA1022" s="84" t="s">
        <v>3478</v>
      </c>
      <c r="AB1022" s="84" t="s">
        <v>1294</v>
      </c>
      <c r="AC1022" s="84">
        <v>3163508</v>
      </c>
    </row>
    <row r="1023" spans="27:29">
      <c r="AA1023" s="84" t="s">
        <v>3478</v>
      </c>
      <c r="AB1023" s="84" t="s">
        <v>1295</v>
      </c>
      <c r="AC1023" s="84">
        <v>3163607</v>
      </c>
    </row>
    <row r="1024" spans="27:29">
      <c r="AA1024" s="84" t="s">
        <v>3478</v>
      </c>
      <c r="AB1024" s="84" t="s">
        <v>1296</v>
      </c>
      <c r="AC1024" s="84">
        <v>3163706</v>
      </c>
    </row>
    <row r="1025" spans="27:29">
      <c r="AA1025" s="84" t="s">
        <v>3478</v>
      </c>
      <c r="AB1025" s="84" t="s">
        <v>1297</v>
      </c>
      <c r="AC1025" s="84">
        <v>3163805</v>
      </c>
    </row>
    <row r="1026" spans="27:29">
      <c r="AA1026" s="84" t="s">
        <v>3478</v>
      </c>
      <c r="AB1026" s="84" t="s">
        <v>1298</v>
      </c>
      <c r="AC1026" s="84">
        <v>3163904</v>
      </c>
    </row>
    <row r="1027" spans="27:29">
      <c r="AA1027" s="84" t="s">
        <v>3478</v>
      </c>
      <c r="AB1027" s="84" t="s">
        <v>1299</v>
      </c>
      <c r="AC1027" s="84">
        <v>3164100</v>
      </c>
    </row>
    <row r="1028" spans="27:29">
      <c r="AA1028" s="84" t="s">
        <v>3478</v>
      </c>
      <c r="AB1028" s="84" t="s">
        <v>1300</v>
      </c>
      <c r="AC1028" s="84">
        <v>3164001</v>
      </c>
    </row>
    <row r="1029" spans="27:29">
      <c r="AA1029" s="84" t="s">
        <v>3478</v>
      </c>
      <c r="AB1029" s="84" t="s">
        <v>1301</v>
      </c>
      <c r="AC1029" s="84">
        <v>3164209</v>
      </c>
    </row>
    <row r="1030" spans="27:29">
      <c r="AA1030" s="84" t="s">
        <v>3478</v>
      </c>
      <c r="AB1030" s="84" t="s">
        <v>1302</v>
      </c>
      <c r="AC1030" s="84">
        <v>3164308</v>
      </c>
    </row>
    <row r="1031" spans="27:29">
      <c r="AA1031" s="84" t="s">
        <v>3478</v>
      </c>
      <c r="AB1031" s="84" t="s">
        <v>1303</v>
      </c>
      <c r="AC1031" s="84">
        <v>3164407</v>
      </c>
    </row>
    <row r="1032" spans="27:29">
      <c r="AA1032" s="84" t="s">
        <v>3478</v>
      </c>
      <c r="AB1032" s="84" t="s">
        <v>1304</v>
      </c>
      <c r="AC1032" s="84">
        <v>3164431</v>
      </c>
    </row>
    <row r="1033" spans="27:29">
      <c r="AA1033" s="84" t="s">
        <v>3478</v>
      </c>
      <c r="AB1033" s="84" t="s">
        <v>1305</v>
      </c>
      <c r="AC1033" s="84">
        <v>3164472</v>
      </c>
    </row>
    <row r="1034" spans="27:29">
      <c r="AA1034" s="84" t="s">
        <v>3478</v>
      </c>
      <c r="AB1034" s="84" t="s">
        <v>1306</v>
      </c>
      <c r="AC1034" s="84">
        <v>3164506</v>
      </c>
    </row>
    <row r="1035" spans="27:29">
      <c r="AA1035" s="84" t="s">
        <v>3478</v>
      </c>
      <c r="AB1035" s="84" t="s">
        <v>1307</v>
      </c>
      <c r="AC1035" s="84">
        <v>3164605</v>
      </c>
    </row>
    <row r="1036" spans="27:29">
      <c r="AA1036" s="84" t="s">
        <v>3478</v>
      </c>
      <c r="AB1036" s="84" t="s">
        <v>1308</v>
      </c>
      <c r="AC1036" s="84">
        <v>3164704</v>
      </c>
    </row>
    <row r="1037" spans="27:29">
      <c r="AA1037" s="84" t="s">
        <v>3478</v>
      </c>
      <c r="AB1037" s="84" t="s">
        <v>1309</v>
      </c>
      <c r="AC1037" s="84">
        <v>3164803</v>
      </c>
    </row>
    <row r="1038" spans="27:29">
      <c r="AA1038" s="84" t="s">
        <v>3478</v>
      </c>
      <c r="AB1038" s="84" t="s">
        <v>1310</v>
      </c>
      <c r="AC1038" s="84">
        <v>3164902</v>
      </c>
    </row>
    <row r="1039" spans="27:29">
      <c r="AA1039" s="84" t="s">
        <v>3478</v>
      </c>
      <c r="AB1039" s="84" t="s">
        <v>1311</v>
      </c>
      <c r="AC1039" s="84">
        <v>3165206</v>
      </c>
    </row>
    <row r="1040" spans="27:29">
      <c r="AA1040" s="84" t="s">
        <v>3478</v>
      </c>
      <c r="AB1040" s="84" t="s">
        <v>1312</v>
      </c>
      <c r="AC1040" s="84">
        <v>3165008</v>
      </c>
    </row>
    <row r="1041" spans="27:29">
      <c r="AA1041" s="84" t="s">
        <v>3478</v>
      </c>
      <c r="AB1041" s="84" t="s">
        <v>1313</v>
      </c>
      <c r="AC1041" s="84">
        <v>3165107</v>
      </c>
    </row>
    <row r="1042" spans="27:29">
      <c r="AA1042" s="84" t="s">
        <v>3478</v>
      </c>
      <c r="AB1042" s="84" t="s">
        <v>1314</v>
      </c>
      <c r="AC1042" s="84">
        <v>3165305</v>
      </c>
    </row>
    <row r="1043" spans="27:29">
      <c r="AA1043" s="84" t="s">
        <v>3478</v>
      </c>
      <c r="AB1043" s="84" t="s">
        <v>1315</v>
      </c>
      <c r="AC1043" s="84">
        <v>3165404</v>
      </c>
    </row>
    <row r="1044" spans="27:29">
      <c r="AA1044" s="84" t="s">
        <v>3478</v>
      </c>
      <c r="AB1044" s="84" t="s">
        <v>1316</v>
      </c>
      <c r="AC1044" s="84">
        <v>3165503</v>
      </c>
    </row>
    <row r="1045" spans="27:29">
      <c r="AA1045" s="84" t="s">
        <v>3478</v>
      </c>
      <c r="AB1045" s="84" t="s">
        <v>1317</v>
      </c>
      <c r="AC1045" s="84">
        <v>3165537</v>
      </c>
    </row>
    <row r="1046" spans="27:29">
      <c r="AA1046" s="84" t="s">
        <v>3478</v>
      </c>
      <c r="AB1046" s="84" t="s">
        <v>1318</v>
      </c>
      <c r="AC1046" s="84">
        <v>3165560</v>
      </c>
    </row>
    <row r="1047" spans="27:29">
      <c r="AA1047" s="84" t="s">
        <v>3478</v>
      </c>
      <c r="AB1047" s="84" t="s">
        <v>1319</v>
      </c>
      <c r="AC1047" s="84">
        <v>3165578</v>
      </c>
    </row>
    <row r="1048" spans="27:29">
      <c r="AA1048" s="84" t="s">
        <v>3478</v>
      </c>
      <c r="AB1048" s="84" t="s">
        <v>1320</v>
      </c>
      <c r="AC1048" s="84">
        <v>3165602</v>
      </c>
    </row>
    <row r="1049" spans="27:29">
      <c r="AA1049" s="84" t="s">
        <v>3478</v>
      </c>
      <c r="AB1049" s="84" t="s">
        <v>1321</v>
      </c>
      <c r="AC1049" s="84">
        <v>3165701</v>
      </c>
    </row>
    <row r="1050" spans="27:29">
      <c r="AA1050" s="84" t="s">
        <v>3478</v>
      </c>
      <c r="AB1050" s="84" t="s">
        <v>1322</v>
      </c>
      <c r="AC1050" s="84">
        <v>3165800</v>
      </c>
    </row>
    <row r="1051" spans="27:29">
      <c r="AA1051" s="84" t="s">
        <v>3478</v>
      </c>
      <c r="AB1051" s="84" t="s">
        <v>1323</v>
      </c>
      <c r="AC1051" s="84">
        <v>3165909</v>
      </c>
    </row>
    <row r="1052" spans="27:29">
      <c r="AA1052" s="84" t="s">
        <v>3478</v>
      </c>
      <c r="AB1052" s="84" t="s">
        <v>1324</v>
      </c>
      <c r="AC1052" s="84">
        <v>3166006</v>
      </c>
    </row>
    <row r="1053" spans="27:29">
      <c r="AA1053" s="84" t="s">
        <v>3478</v>
      </c>
      <c r="AB1053" s="84" t="s">
        <v>1325</v>
      </c>
      <c r="AC1053" s="84">
        <v>3166105</v>
      </c>
    </row>
    <row r="1054" spans="27:29">
      <c r="AA1054" s="84" t="s">
        <v>3478</v>
      </c>
      <c r="AB1054" s="84" t="s">
        <v>1326</v>
      </c>
      <c r="AC1054" s="84">
        <v>3166204</v>
      </c>
    </row>
    <row r="1055" spans="27:29">
      <c r="AA1055" s="84" t="s">
        <v>3478</v>
      </c>
      <c r="AB1055" s="84" t="s">
        <v>1327</v>
      </c>
      <c r="AC1055" s="84">
        <v>3166303</v>
      </c>
    </row>
    <row r="1056" spans="27:29">
      <c r="AA1056" s="84" t="s">
        <v>3478</v>
      </c>
      <c r="AB1056" s="84" t="s">
        <v>1328</v>
      </c>
      <c r="AC1056" s="84">
        <v>3166402</v>
      </c>
    </row>
    <row r="1057" spans="27:29">
      <c r="AA1057" s="84" t="s">
        <v>3478</v>
      </c>
      <c r="AB1057" s="84" t="s">
        <v>1329</v>
      </c>
      <c r="AC1057" s="84">
        <v>3166501</v>
      </c>
    </row>
    <row r="1058" spans="27:29">
      <c r="AA1058" s="84" t="s">
        <v>3478</v>
      </c>
      <c r="AB1058" s="84" t="s">
        <v>1330</v>
      </c>
      <c r="AC1058" s="84">
        <v>3166600</v>
      </c>
    </row>
    <row r="1059" spans="27:29">
      <c r="AA1059" s="84" t="s">
        <v>3478</v>
      </c>
      <c r="AB1059" s="84" t="s">
        <v>1331</v>
      </c>
      <c r="AC1059" s="84">
        <v>3166808</v>
      </c>
    </row>
    <row r="1060" spans="27:29">
      <c r="AA1060" s="84" t="s">
        <v>3478</v>
      </c>
      <c r="AB1060" s="84" t="s">
        <v>1332</v>
      </c>
      <c r="AC1060" s="84">
        <v>3166709</v>
      </c>
    </row>
    <row r="1061" spans="27:29">
      <c r="AA1061" s="84" t="s">
        <v>3478</v>
      </c>
      <c r="AB1061" s="84" t="s">
        <v>1333</v>
      </c>
      <c r="AC1061" s="84">
        <v>3166907</v>
      </c>
    </row>
    <row r="1062" spans="27:29">
      <c r="AA1062" s="84" t="s">
        <v>3478</v>
      </c>
      <c r="AB1062" s="84" t="s">
        <v>1334</v>
      </c>
      <c r="AC1062" s="84">
        <v>3166956</v>
      </c>
    </row>
    <row r="1063" spans="27:29">
      <c r="AA1063" s="84" t="s">
        <v>3478</v>
      </c>
      <c r="AB1063" s="84" t="s">
        <v>1335</v>
      </c>
      <c r="AC1063" s="84">
        <v>3167004</v>
      </c>
    </row>
    <row r="1064" spans="27:29">
      <c r="AA1064" s="84" t="s">
        <v>3478</v>
      </c>
      <c r="AB1064" s="84" t="s">
        <v>1336</v>
      </c>
      <c r="AC1064" s="84">
        <v>3167103</v>
      </c>
    </row>
    <row r="1065" spans="27:29">
      <c r="AA1065" s="84" t="s">
        <v>3478</v>
      </c>
      <c r="AB1065" s="84" t="s">
        <v>1337</v>
      </c>
      <c r="AC1065" s="84">
        <v>3167202</v>
      </c>
    </row>
    <row r="1066" spans="27:29">
      <c r="AA1066" s="84" t="s">
        <v>3478</v>
      </c>
      <c r="AB1066" s="84" t="s">
        <v>1338</v>
      </c>
      <c r="AC1066" s="84">
        <v>3165552</v>
      </c>
    </row>
    <row r="1067" spans="27:29">
      <c r="AA1067" s="84" t="s">
        <v>3478</v>
      </c>
      <c r="AB1067" s="84" t="s">
        <v>1339</v>
      </c>
      <c r="AC1067" s="84">
        <v>3167301</v>
      </c>
    </row>
    <row r="1068" spans="27:29">
      <c r="AA1068" s="84" t="s">
        <v>3478</v>
      </c>
      <c r="AB1068" s="84" t="s">
        <v>1340</v>
      </c>
      <c r="AC1068" s="84">
        <v>3167400</v>
      </c>
    </row>
    <row r="1069" spans="27:29">
      <c r="AA1069" s="84" t="s">
        <v>3478</v>
      </c>
      <c r="AB1069" s="84" t="s">
        <v>1341</v>
      </c>
      <c r="AC1069" s="84">
        <v>3167509</v>
      </c>
    </row>
    <row r="1070" spans="27:29">
      <c r="AA1070" s="84" t="s">
        <v>3478</v>
      </c>
      <c r="AB1070" s="84" t="s">
        <v>1342</v>
      </c>
      <c r="AC1070" s="84">
        <v>3167608</v>
      </c>
    </row>
    <row r="1071" spans="27:29">
      <c r="AA1071" s="84" t="s">
        <v>3478</v>
      </c>
      <c r="AB1071" s="84" t="s">
        <v>1343</v>
      </c>
      <c r="AC1071" s="84">
        <v>3167707</v>
      </c>
    </row>
    <row r="1072" spans="27:29">
      <c r="AA1072" s="84" t="s">
        <v>3478</v>
      </c>
      <c r="AB1072" s="84" t="s">
        <v>1344</v>
      </c>
      <c r="AC1072" s="84">
        <v>3167806</v>
      </c>
    </row>
    <row r="1073" spans="27:29">
      <c r="AA1073" s="84" t="s">
        <v>3478</v>
      </c>
      <c r="AB1073" s="84" t="s">
        <v>1345</v>
      </c>
      <c r="AC1073" s="84">
        <v>3167905</v>
      </c>
    </row>
    <row r="1074" spans="27:29">
      <c r="AA1074" s="84" t="s">
        <v>3478</v>
      </c>
      <c r="AB1074" s="84" t="s">
        <v>1346</v>
      </c>
      <c r="AC1074" s="84">
        <v>3168002</v>
      </c>
    </row>
    <row r="1075" spans="27:29">
      <c r="AA1075" s="84" t="s">
        <v>3478</v>
      </c>
      <c r="AB1075" s="84" t="s">
        <v>1347</v>
      </c>
      <c r="AC1075" s="84">
        <v>3168051</v>
      </c>
    </row>
    <row r="1076" spans="27:29">
      <c r="AA1076" s="84" t="s">
        <v>3478</v>
      </c>
      <c r="AB1076" s="84" t="s">
        <v>511</v>
      </c>
      <c r="AC1076" s="84">
        <v>3168101</v>
      </c>
    </row>
    <row r="1077" spans="27:29">
      <c r="AA1077" s="84" t="s">
        <v>3478</v>
      </c>
      <c r="AB1077" s="84" t="s">
        <v>1112</v>
      </c>
      <c r="AC1077" s="84">
        <v>3168200</v>
      </c>
    </row>
    <row r="1078" spans="27:29">
      <c r="AA1078" s="84" t="s">
        <v>3478</v>
      </c>
      <c r="AB1078" s="84" t="s">
        <v>1348</v>
      </c>
      <c r="AC1078" s="84">
        <v>3168309</v>
      </c>
    </row>
    <row r="1079" spans="27:29">
      <c r="AA1079" s="84" t="s">
        <v>3478</v>
      </c>
      <c r="AB1079" s="84" t="s">
        <v>1349</v>
      </c>
      <c r="AC1079" s="84">
        <v>3168408</v>
      </c>
    </row>
    <row r="1080" spans="27:29">
      <c r="AA1080" s="84" t="s">
        <v>3478</v>
      </c>
      <c r="AB1080" s="84" t="s">
        <v>1350</v>
      </c>
      <c r="AC1080" s="84">
        <v>3168507</v>
      </c>
    </row>
    <row r="1081" spans="27:29">
      <c r="AA1081" s="84" t="s">
        <v>3478</v>
      </c>
      <c r="AB1081" s="84" t="s">
        <v>1351</v>
      </c>
      <c r="AC1081" s="84">
        <v>3168606</v>
      </c>
    </row>
    <row r="1082" spans="27:29">
      <c r="AA1082" s="84" t="s">
        <v>3478</v>
      </c>
      <c r="AB1082" s="84" t="s">
        <v>1352</v>
      </c>
      <c r="AC1082" s="84">
        <v>3168705</v>
      </c>
    </row>
    <row r="1083" spans="27:29">
      <c r="AA1083" s="84" t="s">
        <v>3478</v>
      </c>
      <c r="AB1083" s="84" t="s">
        <v>1353</v>
      </c>
      <c r="AC1083" s="84">
        <v>3168804</v>
      </c>
    </row>
    <row r="1084" spans="27:29">
      <c r="AA1084" s="84" t="s">
        <v>3478</v>
      </c>
      <c r="AB1084" s="84" t="s">
        <v>1354</v>
      </c>
      <c r="AC1084" s="84">
        <v>3168903</v>
      </c>
    </row>
    <row r="1085" spans="27:29">
      <c r="AA1085" s="84" t="s">
        <v>3478</v>
      </c>
      <c r="AB1085" s="84" t="s">
        <v>1355</v>
      </c>
      <c r="AC1085" s="84">
        <v>3169000</v>
      </c>
    </row>
    <row r="1086" spans="27:29">
      <c r="AA1086" s="84" t="s">
        <v>3478</v>
      </c>
      <c r="AB1086" s="84" t="s">
        <v>1356</v>
      </c>
      <c r="AC1086" s="84">
        <v>3169059</v>
      </c>
    </row>
    <row r="1087" spans="27:29">
      <c r="AA1087" s="84" t="s">
        <v>3478</v>
      </c>
      <c r="AB1087" s="84" t="s">
        <v>549</v>
      </c>
      <c r="AC1087" s="84">
        <v>3169109</v>
      </c>
    </row>
    <row r="1088" spans="27:29">
      <c r="AA1088" s="84" t="s">
        <v>3478</v>
      </c>
      <c r="AB1088" s="84" t="s">
        <v>1357</v>
      </c>
      <c r="AC1088" s="84">
        <v>3169208</v>
      </c>
    </row>
    <row r="1089" spans="27:29">
      <c r="AA1089" s="84" t="s">
        <v>3478</v>
      </c>
      <c r="AB1089" s="84" t="s">
        <v>1358</v>
      </c>
      <c r="AC1089" s="84">
        <v>3169307</v>
      </c>
    </row>
    <row r="1090" spans="27:29">
      <c r="AA1090" s="84" t="s">
        <v>3478</v>
      </c>
      <c r="AB1090" s="84" t="s">
        <v>1359</v>
      </c>
      <c r="AC1090" s="84">
        <v>3169356</v>
      </c>
    </row>
    <row r="1091" spans="27:29">
      <c r="AA1091" s="84" t="s">
        <v>3478</v>
      </c>
      <c r="AB1091" s="84" t="s">
        <v>1360</v>
      </c>
      <c r="AC1091" s="84">
        <v>3169406</v>
      </c>
    </row>
    <row r="1092" spans="27:29">
      <c r="AA1092" s="84" t="s">
        <v>3478</v>
      </c>
      <c r="AB1092" s="84" t="s">
        <v>1361</v>
      </c>
      <c r="AC1092" s="84">
        <v>3169505</v>
      </c>
    </row>
    <row r="1093" spans="27:29">
      <c r="AA1093" s="84" t="s">
        <v>3478</v>
      </c>
      <c r="AB1093" s="84" t="s">
        <v>1362</v>
      </c>
      <c r="AC1093" s="84">
        <v>3169604</v>
      </c>
    </row>
    <row r="1094" spans="27:29">
      <c r="AA1094" s="84" t="s">
        <v>3478</v>
      </c>
      <c r="AB1094" s="84" t="s">
        <v>1155</v>
      </c>
      <c r="AC1094" s="84">
        <v>3169703</v>
      </c>
    </row>
    <row r="1095" spans="27:29">
      <c r="AA1095" s="84" t="s">
        <v>3478</v>
      </c>
      <c r="AB1095" s="84" t="s">
        <v>1363</v>
      </c>
      <c r="AC1095" s="84">
        <v>3169802</v>
      </c>
    </row>
    <row r="1096" spans="27:29">
      <c r="AA1096" s="84" t="s">
        <v>3478</v>
      </c>
      <c r="AB1096" s="84" t="s">
        <v>1364</v>
      </c>
      <c r="AC1096" s="84">
        <v>3169901</v>
      </c>
    </row>
    <row r="1097" spans="27:29">
      <c r="AA1097" s="84" t="s">
        <v>3478</v>
      </c>
      <c r="AB1097" s="84" t="s">
        <v>1365</v>
      </c>
      <c r="AC1097" s="84">
        <v>3170008</v>
      </c>
    </row>
    <row r="1098" spans="27:29">
      <c r="AA1098" s="84" t="s">
        <v>3478</v>
      </c>
      <c r="AB1098" s="84" t="s">
        <v>1366</v>
      </c>
      <c r="AC1098" s="84">
        <v>3170057</v>
      </c>
    </row>
    <row r="1099" spans="27:29">
      <c r="AA1099" s="84" t="s">
        <v>3478</v>
      </c>
      <c r="AB1099" s="84" t="s">
        <v>1367</v>
      </c>
      <c r="AC1099" s="84">
        <v>3170107</v>
      </c>
    </row>
    <row r="1100" spans="27:29">
      <c r="AA1100" s="84" t="s">
        <v>3478</v>
      </c>
      <c r="AB1100" s="84" t="s">
        <v>1368</v>
      </c>
      <c r="AC1100" s="84">
        <v>3170206</v>
      </c>
    </row>
    <row r="1101" spans="27:29">
      <c r="AA1101" s="84" t="s">
        <v>3478</v>
      </c>
      <c r="AB1101" s="84" t="s">
        <v>1369</v>
      </c>
      <c r="AC1101" s="84">
        <v>3170305</v>
      </c>
    </row>
    <row r="1102" spans="27:29">
      <c r="AA1102" s="84" t="s">
        <v>3478</v>
      </c>
      <c r="AB1102" s="84" t="s">
        <v>1370</v>
      </c>
      <c r="AC1102" s="84">
        <v>3170404</v>
      </c>
    </row>
    <row r="1103" spans="27:29">
      <c r="AA1103" s="84" t="s">
        <v>3478</v>
      </c>
      <c r="AB1103" s="84" t="s">
        <v>1371</v>
      </c>
      <c r="AC1103" s="84">
        <v>3170438</v>
      </c>
    </row>
    <row r="1104" spans="27:29">
      <c r="AA1104" s="84" t="s">
        <v>3478</v>
      </c>
      <c r="AB1104" s="84" t="s">
        <v>1372</v>
      </c>
      <c r="AC1104" s="84">
        <v>3170479</v>
      </c>
    </row>
    <row r="1105" spans="27:29">
      <c r="AA1105" s="84" t="s">
        <v>3478</v>
      </c>
      <c r="AB1105" s="84" t="s">
        <v>1373</v>
      </c>
      <c r="AC1105" s="84">
        <v>3170503</v>
      </c>
    </row>
    <row r="1106" spans="27:29">
      <c r="AA1106" s="84" t="s">
        <v>3478</v>
      </c>
      <c r="AB1106" s="84" t="s">
        <v>1374</v>
      </c>
      <c r="AC1106" s="84">
        <v>3170529</v>
      </c>
    </row>
    <row r="1107" spans="27:29">
      <c r="AA1107" s="84" t="s">
        <v>3478</v>
      </c>
      <c r="AB1107" s="84" t="s">
        <v>1375</v>
      </c>
      <c r="AC1107" s="84">
        <v>3170578</v>
      </c>
    </row>
    <row r="1108" spans="27:29">
      <c r="AA1108" s="84" t="s">
        <v>3478</v>
      </c>
      <c r="AB1108" s="84" t="s">
        <v>96</v>
      </c>
      <c r="AC1108" s="84">
        <v>3170602</v>
      </c>
    </row>
    <row r="1109" spans="27:29">
      <c r="AA1109" s="84" t="s">
        <v>3478</v>
      </c>
      <c r="AB1109" s="84" t="s">
        <v>1376</v>
      </c>
      <c r="AC1109" s="84">
        <v>3170651</v>
      </c>
    </row>
    <row r="1110" spans="27:29">
      <c r="AA1110" s="84" t="s">
        <v>3478</v>
      </c>
      <c r="AB1110" s="84" t="s">
        <v>1377</v>
      </c>
      <c r="AC1110" s="84">
        <v>3170701</v>
      </c>
    </row>
    <row r="1111" spans="27:29">
      <c r="AA1111" s="84" t="s">
        <v>3478</v>
      </c>
      <c r="AB1111" s="84" t="s">
        <v>1378</v>
      </c>
      <c r="AC1111" s="84">
        <v>3170750</v>
      </c>
    </row>
    <row r="1112" spans="27:29">
      <c r="AA1112" s="84" t="s">
        <v>3478</v>
      </c>
      <c r="AB1112" s="84" t="s">
        <v>1379</v>
      </c>
      <c r="AC1112" s="84">
        <v>3170800</v>
      </c>
    </row>
    <row r="1113" spans="27:29">
      <c r="AA1113" s="84" t="s">
        <v>3478</v>
      </c>
      <c r="AB1113" s="84" t="s">
        <v>1380</v>
      </c>
      <c r="AC1113" s="84">
        <v>3170909</v>
      </c>
    </row>
    <row r="1114" spans="27:29">
      <c r="AA1114" s="84" t="s">
        <v>3478</v>
      </c>
      <c r="AB1114" s="84" t="s">
        <v>1381</v>
      </c>
      <c r="AC1114" s="84">
        <v>3171006</v>
      </c>
    </row>
    <row r="1115" spans="27:29">
      <c r="AA1115" s="84" t="s">
        <v>3478</v>
      </c>
      <c r="AB1115" s="84" t="s">
        <v>1382</v>
      </c>
      <c r="AC1115" s="84">
        <v>3171030</v>
      </c>
    </row>
    <row r="1116" spans="27:29">
      <c r="AA1116" s="84" t="s">
        <v>3478</v>
      </c>
      <c r="AB1116" s="84" t="s">
        <v>1383</v>
      </c>
      <c r="AC1116" s="84">
        <v>3171071</v>
      </c>
    </row>
    <row r="1117" spans="27:29">
      <c r="AA1117" s="84" t="s">
        <v>3478</v>
      </c>
      <c r="AB1117" s="84" t="s">
        <v>1384</v>
      </c>
      <c r="AC1117" s="84">
        <v>3171105</v>
      </c>
    </row>
    <row r="1118" spans="27:29">
      <c r="AA1118" s="84" t="s">
        <v>3478</v>
      </c>
      <c r="AB1118" s="84" t="s">
        <v>1385</v>
      </c>
      <c r="AC1118" s="84">
        <v>3171154</v>
      </c>
    </row>
    <row r="1119" spans="27:29">
      <c r="AA1119" s="84" t="s">
        <v>3478</v>
      </c>
      <c r="AB1119" s="84" t="s">
        <v>1386</v>
      </c>
      <c r="AC1119" s="84">
        <v>3171204</v>
      </c>
    </row>
    <row r="1120" spans="27:29">
      <c r="AA1120" s="84" t="s">
        <v>3478</v>
      </c>
      <c r="AB1120" s="84" t="s">
        <v>1678</v>
      </c>
      <c r="AC1120" s="84">
        <v>3171303</v>
      </c>
    </row>
    <row r="1121" spans="27:29">
      <c r="AA1121" s="84" t="s">
        <v>3478</v>
      </c>
      <c r="AB1121" s="84" t="s">
        <v>1387</v>
      </c>
      <c r="AC1121" s="84">
        <v>3171402</v>
      </c>
    </row>
    <row r="1122" spans="27:29">
      <c r="AA1122" s="84" t="s">
        <v>3478</v>
      </c>
      <c r="AB1122" s="84" t="s">
        <v>1388</v>
      </c>
      <c r="AC1122" s="84">
        <v>3171600</v>
      </c>
    </row>
    <row r="1123" spans="27:29">
      <c r="AA1123" s="84" t="s">
        <v>3478</v>
      </c>
      <c r="AB1123" s="84" t="s">
        <v>1389</v>
      </c>
      <c r="AC1123" s="84">
        <v>3171709</v>
      </c>
    </row>
    <row r="1124" spans="27:29">
      <c r="AA1124" s="84" t="s">
        <v>3478</v>
      </c>
      <c r="AB1124" s="84" t="s">
        <v>1390</v>
      </c>
      <c r="AC1124" s="84">
        <v>3171808</v>
      </c>
    </row>
    <row r="1125" spans="27:29">
      <c r="AA1125" s="84" t="s">
        <v>3478</v>
      </c>
      <c r="AB1125" s="84" t="s">
        <v>1391</v>
      </c>
      <c r="AC1125" s="84">
        <v>3171907</v>
      </c>
    </row>
    <row r="1126" spans="27:29">
      <c r="AA1126" s="84" t="s">
        <v>3478</v>
      </c>
      <c r="AB1126" s="84" t="s">
        <v>1392</v>
      </c>
      <c r="AC1126" s="84">
        <v>3172004</v>
      </c>
    </row>
    <row r="1127" spans="27:29">
      <c r="AA1127" s="84" t="s">
        <v>3478</v>
      </c>
      <c r="AB1127" s="84" t="s">
        <v>1393</v>
      </c>
      <c r="AC1127" s="84">
        <v>3172103</v>
      </c>
    </row>
    <row r="1128" spans="27:29">
      <c r="AA1128" s="84" t="s">
        <v>3478</v>
      </c>
      <c r="AB1128" s="84" t="s">
        <v>626</v>
      </c>
      <c r="AC1128" s="84">
        <v>3172202</v>
      </c>
    </row>
    <row r="1129" spans="27:29">
      <c r="AA1129" s="84" t="s">
        <v>3477</v>
      </c>
      <c r="AB1129" s="84" t="s">
        <v>3503</v>
      </c>
      <c r="AC1129" s="84">
        <v>5000203</v>
      </c>
    </row>
    <row r="1130" spans="27:29">
      <c r="AA1130" s="84" t="s">
        <v>3477</v>
      </c>
      <c r="AB1130" s="84" t="s">
        <v>3528</v>
      </c>
      <c r="AC1130" s="84">
        <v>5000252</v>
      </c>
    </row>
    <row r="1131" spans="27:29">
      <c r="AA1131" s="84" t="s">
        <v>3477</v>
      </c>
      <c r="AB1131" s="84" t="s">
        <v>3553</v>
      </c>
      <c r="AC1131" s="84">
        <v>5000609</v>
      </c>
    </row>
    <row r="1132" spans="27:29">
      <c r="AA1132" s="84" t="s">
        <v>3477</v>
      </c>
      <c r="AB1132" s="84" t="s">
        <v>3577</v>
      </c>
      <c r="AC1132" s="84">
        <v>5000708</v>
      </c>
    </row>
    <row r="1133" spans="27:29">
      <c r="AA1133" s="84" t="s">
        <v>3477</v>
      </c>
      <c r="AB1133" s="84" t="s">
        <v>3603</v>
      </c>
      <c r="AC1133" s="84">
        <v>5000807</v>
      </c>
    </row>
    <row r="1134" spans="27:29">
      <c r="AA1134" s="84" t="s">
        <v>3477</v>
      </c>
      <c r="AB1134" s="84" t="s">
        <v>3629</v>
      </c>
      <c r="AC1134" s="84">
        <v>5000856</v>
      </c>
    </row>
    <row r="1135" spans="27:29">
      <c r="AA1135" s="84" t="s">
        <v>3477</v>
      </c>
      <c r="AB1135" s="84" t="s">
        <v>3653</v>
      </c>
      <c r="AC1135" s="84">
        <v>5000906</v>
      </c>
    </row>
    <row r="1136" spans="27:29">
      <c r="AA1136" s="84" t="s">
        <v>3477</v>
      </c>
      <c r="AB1136" s="84" t="s">
        <v>3678</v>
      </c>
      <c r="AC1136" s="84">
        <v>5001003</v>
      </c>
    </row>
    <row r="1137" spans="27:29">
      <c r="AA1137" s="84" t="s">
        <v>3477</v>
      </c>
      <c r="AB1137" s="84" t="s">
        <v>3704</v>
      </c>
      <c r="AC1137" s="84">
        <v>5001102</v>
      </c>
    </row>
    <row r="1138" spans="27:29">
      <c r="AA1138" s="84" t="s">
        <v>3477</v>
      </c>
      <c r="AB1138" s="84" t="s">
        <v>3730</v>
      </c>
      <c r="AC1138" s="84">
        <v>5001243</v>
      </c>
    </row>
    <row r="1139" spans="27:29">
      <c r="AA1139" s="84" t="s">
        <v>3477</v>
      </c>
      <c r="AB1139" s="84" t="s">
        <v>3755</v>
      </c>
      <c r="AC1139" s="84">
        <v>5001508</v>
      </c>
    </row>
    <row r="1140" spans="27:29">
      <c r="AA1140" s="84" t="s">
        <v>3477</v>
      </c>
      <c r="AB1140" s="84" t="s">
        <v>3779</v>
      </c>
      <c r="AC1140" s="84">
        <v>5001904</v>
      </c>
    </row>
    <row r="1141" spans="27:29">
      <c r="AA1141" s="84" t="s">
        <v>3477</v>
      </c>
      <c r="AB1141" s="84" t="s">
        <v>3803</v>
      </c>
      <c r="AC1141" s="84">
        <v>5002001</v>
      </c>
    </row>
    <row r="1142" spans="27:29">
      <c r="AA1142" s="84" t="s">
        <v>3477</v>
      </c>
      <c r="AB1142" s="84" t="s">
        <v>3827</v>
      </c>
      <c r="AC1142" s="84">
        <v>5002100</v>
      </c>
    </row>
    <row r="1143" spans="27:29">
      <c r="AA1143" s="84" t="s">
        <v>3477</v>
      </c>
      <c r="AB1143" s="84" t="s">
        <v>3852</v>
      </c>
      <c r="AC1143" s="84">
        <v>5002159</v>
      </c>
    </row>
    <row r="1144" spans="27:29">
      <c r="AA1144" s="84" t="s">
        <v>3477</v>
      </c>
      <c r="AB1144" s="84" t="s">
        <v>3877</v>
      </c>
      <c r="AC1144" s="84">
        <v>5002209</v>
      </c>
    </row>
    <row r="1145" spans="27:29">
      <c r="AA1145" s="84" t="s">
        <v>3477</v>
      </c>
      <c r="AB1145" s="84" t="s">
        <v>3901</v>
      </c>
      <c r="AC1145" s="84">
        <v>5002308</v>
      </c>
    </row>
    <row r="1146" spans="27:29">
      <c r="AA1146" s="84" t="s">
        <v>3477</v>
      </c>
      <c r="AB1146" s="84" t="s">
        <v>3924</v>
      </c>
      <c r="AC1146" s="84">
        <v>5002407</v>
      </c>
    </row>
    <row r="1147" spans="27:29">
      <c r="AA1147" s="84" t="s">
        <v>3477</v>
      </c>
      <c r="AB1147" s="84" t="s">
        <v>3947</v>
      </c>
      <c r="AC1147" s="84">
        <v>5002605</v>
      </c>
    </row>
    <row r="1148" spans="27:29">
      <c r="AA1148" s="84" t="s">
        <v>3477</v>
      </c>
      <c r="AB1148" s="84" t="s">
        <v>3868</v>
      </c>
      <c r="AC1148" s="84">
        <v>5002704</v>
      </c>
    </row>
    <row r="1149" spans="27:29">
      <c r="AA1149" s="84" t="s">
        <v>3477</v>
      </c>
      <c r="AB1149" s="84" t="s">
        <v>3992</v>
      </c>
      <c r="AC1149" s="84">
        <v>5002803</v>
      </c>
    </row>
    <row r="1150" spans="27:29">
      <c r="AA1150" s="84" t="s">
        <v>3477</v>
      </c>
      <c r="AB1150" s="84" t="s">
        <v>4014</v>
      </c>
      <c r="AC1150" s="84">
        <v>5002902</v>
      </c>
    </row>
    <row r="1151" spans="27:29">
      <c r="AA1151" s="84" t="s">
        <v>3477</v>
      </c>
      <c r="AB1151" s="84" t="s">
        <v>4035</v>
      </c>
      <c r="AC1151" s="84">
        <v>5002951</v>
      </c>
    </row>
    <row r="1152" spans="27:29">
      <c r="AA1152" s="84" t="s">
        <v>3477</v>
      </c>
      <c r="AB1152" s="84" t="s">
        <v>4056</v>
      </c>
      <c r="AC1152" s="84">
        <v>5003108</v>
      </c>
    </row>
    <row r="1153" spans="27:29">
      <c r="AA1153" s="84" t="s">
        <v>3477</v>
      </c>
      <c r="AB1153" s="84" t="s">
        <v>4077</v>
      </c>
      <c r="AC1153" s="84">
        <v>5003157</v>
      </c>
    </row>
    <row r="1154" spans="27:29">
      <c r="AA1154" s="84" t="s">
        <v>3477</v>
      </c>
      <c r="AB1154" s="84" t="s">
        <v>4097</v>
      </c>
      <c r="AC1154" s="84">
        <v>5003207</v>
      </c>
    </row>
    <row r="1155" spans="27:29">
      <c r="AA1155" s="84" t="s">
        <v>3477</v>
      </c>
      <c r="AB1155" s="84" t="s">
        <v>4119</v>
      </c>
      <c r="AC1155" s="84">
        <v>5003256</v>
      </c>
    </row>
    <row r="1156" spans="27:29">
      <c r="AA1156" s="84" t="s">
        <v>3477</v>
      </c>
      <c r="AB1156" s="84" t="s">
        <v>4141</v>
      </c>
      <c r="AC1156" s="84">
        <v>5003306</v>
      </c>
    </row>
    <row r="1157" spans="27:29">
      <c r="AA1157" s="84" t="s">
        <v>3477</v>
      </c>
      <c r="AB1157" s="84" t="s">
        <v>4162</v>
      </c>
      <c r="AC1157" s="84">
        <v>5003454</v>
      </c>
    </row>
    <row r="1158" spans="27:29">
      <c r="AA1158" s="84" t="s">
        <v>3477</v>
      </c>
      <c r="AB1158" s="84" t="s">
        <v>4185</v>
      </c>
      <c r="AC1158" s="84">
        <v>5003488</v>
      </c>
    </row>
    <row r="1159" spans="27:29">
      <c r="AA1159" s="84" t="s">
        <v>3477</v>
      </c>
      <c r="AB1159" s="84" t="s">
        <v>4206</v>
      </c>
      <c r="AC1159" s="84">
        <v>5003504</v>
      </c>
    </row>
    <row r="1160" spans="27:29">
      <c r="AA1160" s="84" t="s">
        <v>3477</v>
      </c>
      <c r="AB1160" s="84" t="s">
        <v>4227</v>
      </c>
      <c r="AC1160" s="84">
        <v>5003702</v>
      </c>
    </row>
    <row r="1161" spans="27:29">
      <c r="AA1161" s="84" t="s">
        <v>3477</v>
      </c>
      <c r="AB1161" s="84" t="s">
        <v>4249</v>
      </c>
      <c r="AC1161" s="84">
        <v>5003751</v>
      </c>
    </row>
    <row r="1162" spans="27:29">
      <c r="AA1162" s="84" t="s">
        <v>3477</v>
      </c>
      <c r="AB1162" s="84" t="s">
        <v>4270</v>
      </c>
      <c r="AC1162" s="84">
        <v>5003801</v>
      </c>
    </row>
    <row r="1163" spans="27:29">
      <c r="AA1163" s="84" t="s">
        <v>3477</v>
      </c>
      <c r="AB1163" s="84" t="s">
        <v>4293</v>
      </c>
      <c r="AC1163" s="84">
        <v>5003900</v>
      </c>
    </row>
    <row r="1164" spans="27:29">
      <c r="AA1164" s="84" t="s">
        <v>3477</v>
      </c>
      <c r="AB1164" s="84" t="s">
        <v>4316</v>
      </c>
      <c r="AC1164" s="84">
        <v>5004007</v>
      </c>
    </row>
    <row r="1165" spans="27:29">
      <c r="AA1165" s="84" t="s">
        <v>3477</v>
      </c>
      <c r="AB1165" s="84" t="s">
        <v>4339</v>
      </c>
      <c r="AC1165" s="84">
        <v>5004106</v>
      </c>
    </row>
    <row r="1166" spans="27:29">
      <c r="AA1166" s="84" t="s">
        <v>3477</v>
      </c>
      <c r="AB1166" s="84" t="s">
        <v>4361</v>
      </c>
      <c r="AC1166" s="84">
        <v>5004304</v>
      </c>
    </row>
    <row r="1167" spans="27:29">
      <c r="AA1167" s="84" t="s">
        <v>3477</v>
      </c>
      <c r="AB1167" s="84" t="s">
        <v>4383</v>
      </c>
      <c r="AC1167" s="84">
        <v>5004403</v>
      </c>
    </row>
    <row r="1168" spans="27:29">
      <c r="AA1168" s="84" t="s">
        <v>3477</v>
      </c>
      <c r="AB1168" s="84" t="s">
        <v>4406</v>
      </c>
      <c r="AC1168" s="84">
        <v>5004502</v>
      </c>
    </row>
    <row r="1169" spans="27:29">
      <c r="AA1169" s="84" t="s">
        <v>3477</v>
      </c>
      <c r="AB1169" s="84" t="s">
        <v>4428</v>
      </c>
      <c r="AC1169" s="84">
        <v>5004601</v>
      </c>
    </row>
    <row r="1170" spans="27:29">
      <c r="AA1170" s="84" t="s">
        <v>3477</v>
      </c>
      <c r="AB1170" s="84" t="s">
        <v>4450</v>
      </c>
      <c r="AC1170" s="84">
        <v>5004700</v>
      </c>
    </row>
    <row r="1171" spans="27:29">
      <c r="AA1171" s="84" t="s">
        <v>3477</v>
      </c>
      <c r="AB1171" s="84" t="s">
        <v>4472</v>
      </c>
      <c r="AC1171" s="84">
        <v>5004809</v>
      </c>
    </row>
    <row r="1172" spans="27:29">
      <c r="AA1172" s="84" t="s">
        <v>3477</v>
      </c>
      <c r="AB1172" s="84" t="s">
        <v>4494</v>
      </c>
      <c r="AC1172" s="84">
        <v>5004908</v>
      </c>
    </row>
    <row r="1173" spans="27:29">
      <c r="AA1173" s="84" t="s">
        <v>3477</v>
      </c>
      <c r="AB1173" s="84" t="s">
        <v>4517</v>
      </c>
      <c r="AC1173" s="84">
        <v>5005004</v>
      </c>
    </row>
    <row r="1174" spans="27:29">
      <c r="AA1174" s="84" t="s">
        <v>3477</v>
      </c>
      <c r="AB1174" s="84" t="s">
        <v>4540</v>
      </c>
      <c r="AC1174" s="85">
        <v>5005103</v>
      </c>
    </row>
    <row r="1175" spans="27:29">
      <c r="AA1175" s="84" t="s">
        <v>3477</v>
      </c>
      <c r="AB1175" s="84" t="s">
        <v>4563</v>
      </c>
      <c r="AC1175" s="85">
        <v>5005152</v>
      </c>
    </row>
    <row r="1176" spans="27:29">
      <c r="AA1176" s="84" t="s">
        <v>3477</v>
      </c>
      <c r="AB1176" s="84" t="s">
        <v>4586</v>
      </c>
      <c r="AC1176" s="85">
        <v>5005202</v>
      </c>
    </row>
    <row r="1177" spans="27:29">
      <c r="AA1177" s="84" t="s">
        <v>3477</v>
      </c>
      <c r="AB1177" s="84" t="s">
        <v>4608</v>
      </c>
      <c r="AC1177" s="85">
        <v>5005251</v>
      </c>
    </row>
    <row r="1178" spans="27:29">
      <c r="AA1178" s="84" t="s">
        <v>3477</v>
      </c>
      <c r="AB1178" s="84" t="s">
        <v>4629</v>
      </c>
      <c r="AC1178" s="85">
        <v>5005400</v>
      </c>
    </row>
    <row r="1179" spans="27:29">
      <c r="AA1179" s="84" t="s">
        <v>3477</v>
      </c>
      <c r="AB1179" s="84" t="s">
        <v>4652</v>
      </c>
      <c r="AC1179" s="85">
        <v>5005608</v>
      </c>
    </row>
    <row r="1180" spans="27:29">
      <c r="AA1180" s="84" t="s">
        <v>3477</v>
      </c>
      <c r="AB1180" s="84" t="s">
        <v>4675</v>
      </c>
      <c r="AC1180" s="85">
        <v>5005681</v>
      </c>
    </row>
    <row r="1181" spans="27:29">
      <c r="AA1181" s="84" t="s">
        <v>3477</v>
      </c>
      <c r="AB1181" s="84" t="s">
        <v>4696</v>
      </c>
      <c r="AC1181" s="85">
        <v>5005707</v>
      </c>
    </row>
    <row r="1182" spans="27:29">
      <c r="AA1182" s="84" t="s">
        <v>3477</v>
      </c>
      <c r="AB1182" s="84" t="s">
        <v>4718</v>
      </c>
      <c r="AC1182" s="85">
        <v>5005806</v>
      </c>
    </row>
    <row r="1183" spans="27:29">
      <c r="AA1183" s="84" t="s">
        <v>3477</v>
      </c>
      <c r="AB1183" s="84" t="s">
        <v>4740</v>
      </c>
      <c r="AC1183" s="85">
        <v>5006002</v>
      </c>
    </row>
    <row r="1184" spans="27:29">
      <c r="AA1184" s="84" t="s">
        <v>3477</v>
      </c>
      <c r="AB1184" s="84" t="s">
        <v>4761</v>
      </c>
      <c r="AC1184" s="85">
        <v>5006200</v>
      </c>
    </row>
    <row r="1185" spans="27:29">
      <c r="AA1185" s="84" t="s">
        <v>3477</v>
      </c>
      <c r="AB1185" s="84" t="s">
        <v>4783</v>
      </c>
      <c r="AC1185" s="85">
        <v>5006259</v>
      </c>
    </row>
    <row r="1186" spans="27:29">
      <c r="AA1186" s="84" t="s">
        <v>3477</v>
      </c>
      <c r="AB1186" s="84" t="s">
        <v>4805</v>
      </c>
      <c r="AC1186" s="85">
        <v>5006275</v>
      </c>
    </row>
    <row r="1187" spans="27:29">
      <c r="AA1187" s="84" t="s">
        <v>3477</v>
      </c>
      <c r="AB1187" s="84" t="s">
        <v>4827</v>
      </c>
      <c r="AC1187" s="85">
        <v>5006309</v>
      </c>
    </row>
    <row r="1188" spans="27:29">
      <c r="AA1188" s="84" t="s">
        <v>3477</v>
      </c>
      <c r="AB1188" s="84" t="s">
        <v>4848</v>
      </c>
      <c r="AC1188" s="85">
        <v>5006358</v>
      </c>
    </row>
    <row r="1189" spans="27:29">
      <c r="AA1189" s="84" t="s">
        <v>3477</v>
      </c>
      <c r="AB1189" s="84" t="s">
        <v>4868</v>
      </c>
      <c r="AC1189" s="85">
        <v>5006408</v>
      </c>
    </row>
    <row r="1190" spans="27:29">
      <c r="AA1190" s="84" t="s">
        <v>3477</v>
      </c>
      <c r="AB1190" s="84" t="s">
        <v>4890</v>
      </c>
      <c r="AC1190" s="85">
        <v>5006606</v>
      </c>
    </row>
    <row r="1191" spans="27:29">
      <c r="AA1191" s="84" t="s">
        <v>3477</v>
      </c>
      <c r="AB1191" s="84" t="s">
        <v>4910</v>
      </c>
      <c r="AC1191" s="85">
        <v>5006903</v>
      </c>
    </row>
    <row r="1192" spans="27:29">
      <c r="AA1192" s="84" t="s">
        <v>3477</v>
      </c>
      <c r="AB1192" s="84" t="s">
        <v>4931</v>
      </c>
      <c r="AC1192" s="85">
        <v>5007109</v>
      </c>
    </row>
    <row r="1193" spans="27:29">
      <c r="AA1193" s="84" t="s">
        <v>3477</v>
      </c>
      <c r="AB1193" s="84" t="s">
        <v>4952</v>
      </c>
      <c r="AC1193" s="85">
        <v>5007208</v>
      </c>
    </row>
    <row r="1194" spans="27:29">
      <c r="AA1194" s="84" t="s">
        <v>3477</v>
      </c>
      <c r="AB1194" s="84" t="s">
        <v>4971</v>
      </c>
      <c r="AC1194" s="85">
        <v>5007307</v>
      </c>
    </row>
    <row r="1195" spans="27:29">
      <c r="AA1195" s="84" t="s">
        <v>3477</v>
      </c>
      <c r="AB1195" s="84" t="s">
        <v>4991</v>
      </c>
      <c r="AC1195" s="85">
        <v>5007406</v>
      </c>
    </row>
    <row r="1196" spans="27:29">
      <c r="AA1196" s="84" t="s">
        <v>3477</v>
      </c>
      <c r="AB1196" s="84" t="s">
        <v>5011</v>
      </c>
      <c r="AC1196" s="85">
        <v>5007505</v>
      </c>
    </row>
    <row r="1197" spans="27:29">
      <c r="AA1197" s="84" t="s">
        <v>3477</v>
      </c>
      <c r="AB1197" s="84" t="s">
        <v>5032</v>
      </c>
      <c r="AC1197" s="85">
        <v>5007554</v>
      </c>
    </row>
    <row r="1198" spans="27:29">
      <c r="AA1198" s="84" t="s">
        <v>3477</v>
      </c>
      <c r="AB1198" s="84" t="s">
        <v>5053</v>
      </c>
      <c r="AC1198" s="85">
        <v>5007695</v>
      </c>
    </row>
    <row r="1199" spans="27:29">
      <c r="AA1199" s="84" t="s">
        <v>3477</v>
      </c>
      <c r="AB1199" s="84" t="s">
        <v>5073</v>
      </c>
      <c r="AC1199" s="85">
        <v>5007802</v>
      </c>
    </row>
    <row r="1200" spans="27:29">
      <c r="AA1200" s="84" t="s">
        <v>3477</v>
      </c>
      <c r="AB1200" s="84" t="s">
        <v>5094</v>
      </c>
      <c r="AC1200" s="85">
        <v>5007703</v>
      </c>
    </row>
    <row r="1201" spans="27:29">
      <c r="AA1201" s="84" t="s">
        <v>3477</v>
      </c>
      <c r="AB1201" s="84" t="s">
        <v>5114</v>
      </c>
      <c r="AC1201" s="85">
        <v>5007901</v>
      </c>
    </row>
    <row r="1202" spans="27:29">
      <c r="AA1202" s="84" t="s">
        <v>3477</v>
      </c>
      <c r="AB1202" s="84" t="s">
        <v>5135</v>
      </c>
      <c r="AC1202" s="85">
        <v>5007935</v>
      </c>
    </row>
    <row r="1203" spans="27:29">
      <c r="AA1203" s="84" t="s">
        <v>3477</v>
      </c>
      <c r="AB1203" s="84" t="s">
        <v>5155</v>
      </c>
      <c r="AC1203" s="85">
        <v>5007950</v>
      </c>
    </row>
    <row r="1204" spans="27:29">
      <c r="AA1204" s="84" t="s">
        <v>3477</v>
      </c>
      <c r="AB1204" s="84" t="s">
        <v>5176</v>
      </c>
      <c r="AC1204" s="85">
        <v>5007976</v>
      </c>
    </row>
    <row r="1205" spans="27:29">
      <c r="AA1205" s="84" t="s">
        <v>3477</v>
      </c>
      <c r="AB1205" s="84" t="s">
        <v>5195</v>
      </c>
      <c r="AC1205" s="85">
        <v>5008008</v>
      </c>
    </row>
    <row r="1206" spans="27:29">
      <c r="AA1206" s="84" t="s">
        <v>3477</v>
      </c>
      <c r="AB1206" s="84" t="s">
        <v>5213</v>
      </c>
      <c r="AC1206" s="85">
        <v>5008305</v>
      </c>
    </row>
    <row r="1207" spans="27:29">
      <c r="AA1207" s="84" t="s">
        <v>3477</v>
      </c>
      <c r="AB1207" s="84" t="s">
        <v>5232</v>
      </c>
      <c r="AC1207" s="85">
        <v>5008404</v>
      </c>
    </row>
    <row r="1208" spans="27:29">
      <c r="AA1208" s="84" t="s">
        <v>3476</v>
      </c>
      <c r="AB1208" s="84" t="s">
        <v>3502</v>
      </c>
      <c r="AC1208" s="85">
        <v>5100102</v>
      </c>
    </row>
    <row r="1209" spans="27:29">
      <c r="AA1209" s="84" t="s">
        <v>3476</v>
      </c>
      <c r="AB1209" s="84" t="s">
        <v>3527</v>
      </c>
      <c r="AC1209" s="85">
        <v>5100201</v>
      </c>
    </row>
    <row r="1210" spans="27:29">
      <c r="AA1210" s="84" t="s">
        <v>3476</v>
      </c>
      <c r="AB1210" s="84" t="s">
        <v>3552</v>
      </c>
      <c r="AC1210" s="85">
        <v>5100250</v>
      </c>
    </row>
    <row r="1211" spans="27:29">
      <c r="AA1211" s="84" t="s">
        <v>3476</v>
      </c>
      <c r="AB1211" s="84" t="s">
        <v>3576</v>
      </c>
      <c r="AC1211" s="85">
        <v>5100300</v>
      </c>
    </row>
    <row r="1212" spans="27:29">
      <c r="AA1212" s="84" t="s">
        <v>3476</v>
      </c>
      <c r="AB1212" s="84" t="s">
        <v>3602</v>
      </c>
      <c r="AC1212" s="85">
        <v>5100359</v>
      </c>
    </row>
    <row r="1213" spans="27:29">
      <c r="AA1213" s="84" t="s">
        <v>3476</v>
      </c>
      <c r="AB1213" s="84" t="s">
        <v>3628</v>
      </c>
      <c r="AC1213" s="85">
        <v>5100409</v>
      </c>
    </row>
    <row r="1214" spans="27:29">
      <c r="AA1214" s="84" t="s">
        <v>3476</v>
      </c>
      <c r="AB1214" s="84" t="s">
        <v>3652</v>
      </c>
      <c r="AC1214" s="85">
        <v>5100508</v>
      </c>
    </row>
    <row r="1215" spans="27:29">
      <c r="AA1215" s="84" t="s">
        <v>3476</v>
      </c>
      <c r="AB1215" s="84" t="s">
        <v>3677</v>
      </c>
      <c r="AC1215" s="85">
        <v>5100607</v>
      </c>
    </row>
    <row r="1216" spans="27:29">
      <c r="AA1216" s="84" t="s">
        <v>3476</v>
      </c>
      <c r="AB1216" s="84" t="s">
        <v>3703</v>
      </c>
      <c r="AC1216" s="85">
        <v>5100805</v>
      </c>
    </row>
    <row r="1217" spans="27:29">
      <c r="AA1217" s="84" t="s">
        <v>3476</v>
      </c>
      <c r="AB1217" s="84" t="s">
        <v>3729</v>
      </c>
      <c r="AC1217" s="85">
        <v>5101001</v>
      </c>
    </row>
    <row r="1218" spans="27:29">
      <c r="AA1218" s="84" t="s">
        <v>3476</v>
      </c>
      <c r="AB1218" s="84" t="s">
        <v>3754</v>
      </c>
      <c r="AC1218" s="85">
        <v>5101209</v>
      </c>
    </row>
    <row r="1219" spans="27:29">
      <c r="AA1219" s="84" t="s">
        <v>3476</v>
      </c>
      <c r="AB1219" s="84" t="s">
        <v>3778</v>
      </c>
      <c r="AC1219" s="85">
        <v>5101258</v>
      </c>
    </row>
    <row r="1220" spans="27:29">
      <c r="AA1220" s="84" t="s">
        <v>3476</v>
      </c>
      <c r="AB1220" s="84" t="s">
        <v>3802</v>
      </c>
      <c r="AC1220" s="85">
        <v>5101308</v>
      </c>
    </row>
    <row r="1221" spans="27:29">
      <c r="AA1221" s="84" t="s">
        <v>3476</v>
      </c>
      <c r="AB1221" s="84" t="s">
        <v>3826</v>
      </c>
      <c r="AC1221" s="85">
        <v>5101407</v>
      </c>
    </row>
    <row r="1222" spans="27:29">
      <c r="AA1222" s="84" t="s">
        <v>3476</v>
      </c>
      <c r="AB1222" s="84" t="s">
        <v>3851</v>
      </c>
      <c r="AC1222" s="85">
        <v>5101605</v>
      </c>
    </row>
    <row r="1223" spans="27:29">
      <c r="AA1223" s="84" t="s">
        <v>3476</v>
      </c>
      <c r="AB1223" s="84" t="s">
        <v>3876</v>
      </c>
      <c r="AC1223" s="85">
        <v>5101704</v>
      </c>
    </row>
    <row r="1224" spans="27:29">
      <c r="AA1224" s="84" t="s">
        <v>3476</v>
      </c>
      <c r="AB1224" s="84" t="s">
        <v>3900</v>
      </c>
      <c r="AC1224" s="85">
        <v>5101803</v>
      </c>
    </row>
    <row r="1225" spans="27:29">
      <c r="AA1225" s="84" t="s">
        <v>3476</v>
      </c>
      <c r="AB1225" s="84" t="s">
        <v>3923</v>
      </c>
      <c r="AC1225" s="85">
        <v>5101852</v>
      </c>
    </row>
    <row r="1226" spans="27:29">
      <c r="AA1226" s="84" t="s">
        <v>3476</v>
      </c>
      <c r="AB1226" s="84" t="s">
        <v>3946</v>
      </c>
      <c r="AC1226" s="85">
        <v>5101902</v>
      </c>
    </row>
    <row r="1227" spans="27:29">
      <c r="AA1227" s="84" t="s">
        <v>3476</v>
      </c>
      <c r="AB1227" s="84" t="s">
        <v>3968</v>
      </c>
      <c r="AC1227" s="85">
        <v>5102504</v>
      </c>
    </row>
    <row r="1228" spans="27:29">
      <c r="AA1228" s="84" t="s">
        <v>3476</v>
      </c>
      <c r="AB1228" s="84" t="s">
        <v>3991</v>
      </c>
      <c r="AC1228" s="85">
        <v>5102603</v>
      </c>
    </row>
    <row r="1229" spans="27:29">
      <c r="AA1229" s="84" t="s">
        <v>3476</v>
      </c>
      <c r="AB1229" s="84" t="s">
        <v>4013</v>
      </c>
      <c r="AC1229" s="85">
        <v>5102637</v>
      </c>
    </row>
    <row r="1230" spans="27:29">
      <c r="AA1230" s="84" t="s">
        <v>3476</v>
      </c>
      <c r="AB1230" s="84" t="s">
        <v>4034</v>
      </c>
      <c r="AC1230" s="85">
        <v>5102678</v>
      </c>
    </row>
    <row r="1231" spans="27:29">
      <c r="AA1231" s="84" t="s">
        <v>3476</v>
      </c>
      <c r="AB1231" s="84" t="s">
        <v>4055</v>
      </c>
      <c r="AC1231" s="85">
        <v>5102686</v>
      </c>
    </row>
    <row r="1232" spans="27:29">
      <c r="AA1232" s="84" t="s">
        <v>3476</v>
      </c>
      <c r="AB1232" s="84" t="s">
        <v>4076</v>
      </c>
      <c r="AC1232" s="85">
        <v>5102694</v>
      </c>
    </row>
    <row r="1233" spans="27:29">
      <c r="AA1233" s="84" t="s">
        <v>3476</v>
      </c>
      <c r="AB1233" s="84" t="s">
        <v>4096</v>
      </c>
      <c r="AC1233" s="85">
        <v>5102702</v>
      </c>
    </row>
    <row r="1234" spans="27:29">
      <c r="AA1234" s="84" t="s">
        <v>3476</v>
      </c>
      <c r="AB1234" s="84" t="s">
        <v>4118</v>
      </c>
      <c r="AC1234" s="85">
        <v>5102793</v>
      </c>
    </row>
    <row r="1235" spans="27:29">
      <c r="AA1235" s="84" t="s">
        <v>3476</v>
      </c>
      <c r="AB1235" s="84" t="s">
        <v>4140</v>
      </c>
      <c r="AC1235" s="85">
        <v>5102850</v>
      </c>
    </row>
    <row r="1236" spans="27:29">
      <c r="AA1236" s="84" t="s">
        <v>3476</v>
      </c>
      <c r="AB1236" s="84" t="s">
        <v>4161</v>
      </c>
      <c r="AC1236" s="85">
        <v>5103007</v>
      </c>
    </row>
    <row r="1237" spans="27:29">
      <c r="AA1237" s="84" t="s">
        <v>3476</v>
      </c>
      <c r="AB1237" s="84" t="s">
        <v>4184</v>
      </c>
      <c r="AC1237" s="85">
        <v>5103056</v>
      </c>
    </row>
    <row r="1238" spans="27:29">
      <c r="AA1238" s="84" t="s">
        <v>3476</v>
      </c>
      <c r="AB1238" s="84" t="s">
        <v>4205</v>
      </c>
      <c r="AC1238" s="85">
        <v>5103106</v>
      </c>
    </row>
    <row r="1239" spans="27:29">
      <c r="AA1239" s="84" t="s">
        <v>3476</v>
      </c>
      <c r="AB1239" s="84" t="s">
        <v>4226</v>
      </c>
      <c r="AC1239" s="85">
        <v>5103205</v>
      </c>
    </row>
    <row r="1240" spans="27:29">
      <c r="AA1240" s="84" t="s">
        <v>3476</v>
      </c>
      <c r="AB1240" s="84" t="s">
        <v>4248</v>
      </c>
      <c r="AC1240" s="85">
        <v>5103254</v>
      </c>
    </row>
    <row r="1241" spans="27:29">
      <c r="AA1241" s="84" t="s">
        <v>3476</v>
      </c>
      <c r="AB1241" s="84" t="s">
        <v>4269</v>
      </c>
      <c r="AC1241" s="85">
        <v>5103304</v>
      </c>
    </row>
    <row r="1242" spans="27:29">
      <c r="AA1242" s="84" t="s">
        <v>3476</v>
      </c>
      <c r="AB1242" s="84" t="s">
        <v>4292</v>
      </c>
      <c r="AC1242" s="85">
        <v>5103353</v>
      </c>
    </row>
    <row r="1243" spans="27:29">
      <c r="AA1243" s="84" t="s">
        <v>3476</v>
      </c>
      <c r="AB1243" s="84" t="s">
        <v>4315</v>
      </c>
      <c r="AC1243" s="85">
        <v>5103361</v>
      </c>
    </row>
    <row r="1244" spans="27:29">
      <c r="AA1244" s="84" t="s">
        <v>3476</v>
      </c>
      <c r="AB1244" s="84" t="s">
        <v>4338</v>
      </c>
      <c r="AC1244" s="85">
        <v>5103379</v>
      </c>
    </row>
    <row r="1245" spans="27:29">
      <c r="AA1245" s="84" t="s">
        <v>3476</v>
      </c>
      <c r="AB1245" s="84" t="s">
        <v>4360</v>
      </c>
      <c r="AC1245" s="85">
        <v>5103403</v>
      </c>
    </row>
    <row r="1246" spans="27:29">
      <c r="AA1246" s="84" t="s">
        <v>3476</v>
      </c>
      <c r="AB1246" s="84" t="s">
        <v>4382</v>
      </c>
      <c r="AC1246" s="85">
        <v>5103437</v>
      </c>
    </row>
    <row r="1247" spans="27:29">
      <c r="AA1247" s="84" t="s">
        <v>3476</v>
      </c>
      <c r="AB1247" s="84" t="s">
        <v>4405</v>
      </c>
      <c r="AC1247" s="85">
        <v>5103452</v>
      </c>
    </row>
    <row r="1248" spans="27:29">
      <c r="AA1248" s="84" t="s">
        <v>3476</v>
      </c>
      <c r="AB1248" s="84" t="s">
        <v>4427</v>
      </c>
      <c r="AC1248" s="85">
        <v>5103502</v>
      </c>
    </row>
    <row r="1249" spans="27:29">
      <c r="AA1249" s="84" t="s">
        <v>3476</v>
      </c>
      <c r="AB1249" s="84" t="s">
        <v>4449</v>
      </c>
      <c r="AC1249" s="85">
        <v>5103601</v>
      </c>
    </row>
    <row r="1250" spans="27:29">
      <c r="AA1250" s="84" t="s">
        <v>3476</v>
      </c>
      <c r="AB1250" s="84" t="s">
        <v>4471</v>
      </c>
      <c r="AC1250" s="85">
        <v>5103700</v>
      </c>
    </row>
    <row r="1251" spans="27:29">
      <c r="AA1251" s="84" t="s">
        <v>3476</v>
      </c>
      <c r="AB1251" s="84" t="s">
        <v>4493</v>
      </c>
      <c r="AC1251" s="85">
        <v>5103809</v>
      </c>
    </row>
    <row r="1252" spans="27:29">
      <c r="AA1252" s="84" t="s">
        <v>3476</v>
      </c>
      <c r="AB1252" s="84" t="s">
        <v>4516</v>
      </c>
      <c r="AC1252" s="85">
        <v>5103858</v>
      </c>
    </row>
    <row r="1253" spans="27:29">
      <c r="AA1253" s="84" t="s">
        <v>3476</v>
      </c>
      <c r="AB1253" s="84" t="s">
        <v>4539</v>
      </c>
      <c r="AC1253" s="85">
        <v>5103908</v>
      </c>
    </row>
    <row r="1254" spans="27:29">
      <c r="AA1254" s="84" t="s">
        <v>3476</v>
      </c>
      <c r="AB1254" s="84" t="s">
        <v>4562</v>
      </c>
      <c r="AC1254" s="85">
        <v>5103957</v>
      </c>
    </row>
    <row r="1255" spans="27:29">
      <c r="AA1255" s="84" t="s">
        <v>3476</v>
      </c>
      <c r="AB1255" s="84" t="s">
        <v>4585</v>
      </c>
      <c r="AC1255" s="85">
        <v>5104104</v>
      </c>
    </row>
    <row r="1256" spans="27:29">
      <c r="AA1256" s="84" t="s">
        <v>3476</v>
      </c>
      <c r="AB1256" s="84" t="s">
        <v>4607</v>
      </c>
      <c r="AC1256" s="85">
        <v>5104203</v>
      </c>
    </row>
    <row r="1257" spans="27:29">
      <c r="AA1257" s="84" t="s">
        <v>3476</v>
      </c>
      <c r="AB1257" s="84" t="s">
        <v>4628</v>
      </c>
      <c r="AC1257" s="85">
        <v>5104500</v>
      </c>
    </row>
    <row r="1258" spans="27:29">
      <c r="AA1258" s="84" t="s">
        <v>3476</v>
      </c>
      <c r="AB1258" s="84" t="s">
        <v>4651</v>
      </c>
      <c r="AC1258" s="85">
        <v>5104526</v>
      </c>
    </row>
    <row r="1259" spans="27:29">
      <c r="AA1259" s="84" t="s">
        <v>3476</v>
      </c>
      <c r="AB1259" s="84" t="s">
        <v>4674</v>
      </c>
      <c r="AC1259" s="85">
        <v>5104542</v>
      </c>
    </row>
    <row r="1260" spans="27:29">
      <c r="AA1260" s="84" t="s">
        <v>3476</v>
      </c>
      <c r="AB1260" s="84" t="s">
        <v>4695</v>
      </c>
      <c r="AC1260" s="85">
        <v>5104559</v>
      </c>
    </row>
    <row r="1261" spans="27:29">
      <c r="AA1261" s="84" t="s">
        <v>3476</v>
      </c>
      <c r="AB1261" s="84" t="s">
        <v>4717</v>
      </c>
      <c r="AC1261" s="85">
        <v>5104609</v>
      </c>
    </row>
    <row r="1262" spans="27:29">
      <c r="AA1262" s="84" t="s">
        <v>3476</v>
      </c>
      <c r="AB1262" s="84" t="s">
        <v>4739</v>
      </c>
      <c r="AC1262" s="85">
        <v>5104807</v>
      </c>
    </row>
    <row r="1263" spans="27:29">
      <c r="AA1263" s="84" t="s">
        <v>3476</v>
      </c>
      <c r="AB1263" s="84" t="s">
        <v>4760</v>
      </c>
      <c r="AC1263" s="85">
        <v>5104906</v>
      </c>
    </row>
    <row r="1264" spans="27:29">
      <c r="AA1264" s="84" t="s">
        <v>3476</v>
      </c>
      <c r="AB1264" s="84" t="s">
        <v>4782</v>
      </c>
      <c r="AC1264" s="85">
        <v>5105002</v>
      </c>
    </row>
    <row r="1265" spans="27:29">
      <c r="AA1265" s="84" t="s">
        <v>3476</v>
      </c>
      <c r="AB1265" s="84" t="s">
        <v>4804</v>
      </c>
      <c r="AC1265" s="85">
        <v>5105101</v>
      </c>
    </row>
    <row r="1266" spans="27:29">
      <c r="AA1266" s="84" t="s">
        <v>3476</v>
      </c>
      <c r="AB1266" s="84" t="s">
        <v>4826</v>
      </c>
      <c r="AC1266" s="85">
        <v>5105150</v>
      </c>
    </row>
    <row r="1267" spans="27:29">
      <c r="AA1267" s="84" t="s">
        <v>3476</v>
      </c>
      <c r="AB1267" s="84" t="s">
        <v>4847</v>
      </c>
      <c r="AC1267" s="85">
        <v>5105176</v>
      </c>
    </row>
    <row r="1268" spans="27:29">
      <c r="AA1268" s="84" t="s">
        <v>3476</v>
      </c>
      <c r="AB1268" s="84" t="s">
        <v>4867</v>
      </c>
      <c r="AC1268" s="85">
        <v>5105200</v>
      </c>
    </row>
    <row r="1269" spans="27:29">
      <c r="AA1269" s="84" t="s">
        <v>3476</v>
      </c>
      <c r="AB1269" s="84" t="s">
        <v>4889</v>
      </c>
      <c r="AC1269" s="85">
        <v>5105234</v>
      </c>
    </row>
    <row r="1270" spans="27:29">
      <c r="AA1270" s="84" t="s">
        <v>3476</v>
      </c>
      <c r="AB1270" s="84" t="s">
        <v>4909</v>
      </c>
      <c r="AC1270" s="85">
        <v>5105259</v>
      </c>
    </row>
    <row r="1271" spans="27:29">
      <c r="AA1271" s="84" t="s">
        <v>3476</v>
      </c>
      <c r="AB1271" s="84" t="s">
        <v>4930</v>
      </c>
      <c r="AC1271" s="85">
        <v>5105309</v>
      </c>
    </row>
    <row r="1272" spans="27:29">
      <c r="AA1272" s="84" t="s">
        <v>3476</v>
      </c>
      <c r="AB1272" s="84" t="s">
        <v>4951</v>
      </c>
      <c r="AC1272" s="85">
        <v>5105580</v>
      </c>
    </row>
    <row r="1273" spans="27:29">
      <c r="AA1273" s="84" t="s">
        <v>3476</v>
      </c>
      <c r="AB1273" s="84" t="s">
        <v>4970</v>
      </c>
      <c r="AC1273" s="85">
        <v>5105606</v>
      </c>
    </row>
    <row r="1274" spans="27:29">
      <c r="AA1274" s="84" t="s">
        <v>3476</v>
      </c>
      <c r="AB1274" s="84" t="s">
        <v>4990</v>
      </c>
      <c r="AC1274" s="85">
        <v>5105622</v>
      </c>
    </row>
    <row r="1275" spans="27:29">
      <c r="AA1275" s="84" t="s">
        <v>3476</v>
      </c>
      <c r="AB1275" s="84" t="s">
        <v>5010</v>
      </c>
      <c r="AC1275" s="85">
        <v>5105903</v>
      </c>
    </row>
    <row r="1276" spans="27:29">
      <c r="AA1276" s="84" t="s">
        <v>3476</v>
      </c>
      <c r="AB1276" s="84" t="s">
        <v>5031</v>
      </c>
      <c r="AC1276" s="85">
        <v>5106000</v>
      </c>
    </row>
    <row r="1277" spans="27:29">
      <c r="AA1277" s="84" t="s">
        <v>3476</v>
      </c>
      <c r="AB1277" s="84" t="s">
        <v>5052</v>
      </c>
      <c r="AC1277" s="85">
        <v>5106109</v>
      </c>
    </row>
    <row r="1278" spans="27:29">
      <c r="AA1278" s="84" t="s">
        <v>3476</v>
      </c>
      <c r="AB1278" s="84" t="s">
        <v>5072</v>
      </c>
      <c r="AC1278" s="85">
        <v>5106158</v>
      </c>
    </row>
    <row r="1279" spans="27:29">
      <c r="AA1279" s="84" t="s">
        <v>3476</v>
      </c>
      <c r="AB1279" s="84" t="s">
        <v>5093</v>
      </c>
      <c r="AC1279" s="85">
        <v>5106208</v>
      </c>
    </row>
    <row r="1280" spans="27:29">
      <c r="AA1280" s="84" t="s">
        <v>3476</v>
      </c>
      <c r="AB1280" s="84" t="s">
        <v>5113</v>
      </c>
      <c r="AC1280" s="85">
        <v>5106216</v>
      </c>
    </row>
    <row r="1281" spans="27:29">
      <c r="AA1281" s="84" t="s">
        <v>3476</v>
      </c>
      <c r="AB1281" s="84" t="s">
        <v>5134</v>
      </c>
      <c r="AC1281" s="85">
        <v>5108808</v>
      </c>
    </row>
    <row r="1282" spans="27:29">
      <c r="AA1282" s="84" t="s">
        <v>3476</v>
      </c>
      <c r="AB1282" s="84" t="s">
        <v>5154</v>
      </c>
      <c r="AC1282" s="85">
        <v>5106182</v>
      </c>
    </row>
    <row r="1283" spans="27:29">
      <c r="AA1283" s="84" t="s">
        <v>3476</v>
      </c>
      <c r="AB1283" s="84" t="s">
        <v>5175</v>
      </c>
      <c r="AC1283" s="85">
        <v>5108857</v>
      </c>
    </row>
    <row r="1284" spans="27:29">
      <c r="AA1284" s="84" t="s">
        <v>3476</v>
      </c>
      <c r="AB1284" s="84" t="s">
        <v>5194</v>
      </c>
      <c r="AC1284" s="85">
        <v>5108907</v>
      </c>
    </row>
    <row r="1285" spans="27:29">
      <c r="AA1285" s="84" t="s">
        <v>3476</v>
      </c>
      <c r="AB1285" s="84" t="s">
        <v>5212</v>
      </c>
      <c r="AC1285" s="85">
        <v>5108956</v>
      </c>
    </row>
    <row r="1286" spans="27:29">
      <c r="AA1286" s="84" t="s">
        <v>3476</v>
      </c>
      <c r="AB1286" s="84" t="s">
        <v>5231</v>
      </c>
      <c r="AC1286" s="85">
        <v>5106224</v>
      </c>
    </row>
    <row r="1287" spans="27:29">
      <c r="AA1287" s="84" t="s">
        <v>3476</v>
      </c>
      <c r="AB1287" s="84" t="s">
        <v>5249</v>
      </c>
      <c r="AC1287" s="85">
        <v>5106174</v>
      </c>
    </row>
    <row r="1288" spans="27:29">
      <c r="AA1288" s="84" t="s">
        <v>3476</v>
      </c>
      <c r="AB1288" s="84" t="s">
        <v>5267</v>
      </c>
      <c r="AC1288" s="85">
        <v>5106232</v>
      </c>
    </row>
    <row r="1289" spans="27:29">
      <c r="AA1289" s="84" t="s">
        <v>3476</v>
      </c>
      <c r="AB1289" s="84" t="s">
        <v>5283</v>
      </c>
      <c r="AC1289" s="85">
        <v>5106190</v>
      </c>
    </row>
    <row r="1290" spans="27:29">
      <c r="AA1290" s="84" t="s">
        <v>3476</v>
      </c>
      <c r="AB1290" s="84" t="s">
        <v>5300</v>
      </c>
      <c r="AC1290" s="85">
        <v>5106240</v>
      </c>
    </row>
    <row r="1291" spans="27:29">
      <c r="AA1291" s="84" t="s">
        <v>3476</v>
      </c>
      <c r="AB1291" s="84" t="s">
        <v>5318</v>
      </c>
      <c r="AC1291" s="85">
        <v>5106257</v>
      </c>
    </row>
    <row r="1292" spans="27:29">
      <c r="AA1292" s="84" t="s">
        <v>3476</v>
      </c>
      <c r="AB1292" s="84" t="s">
        <v>5335</v>
      </c>
      <c r="AC1292" s="85">
        <v>5106273</v>
      </c>
    </row>
    <row r="1293" spans="27:29">
      <c r="AA1293" s="84" t="s">
        <v>3476</v>
      </c>
      <c r="AB1293" s="84" t="s">
        <v>5351</v>
      </c>
      <c r="AC1293" s="85">
        <v>5106265</v>
      </c>
    </row>
    <row r="1294" spans="27:29">
      <c r="AA1294" s="84" t="s">
        <v>3476</v>
      </c>
      <c r="AB1294" s="84" t="s">
        <v>5368</v>
      </c>
      <c r="AC1294" s="85">
        <v>5106315</v>
      </c>
    </row>
    <row r="1295" spans="27:29">
      <c r="AA1295" s="84" t="s">
        <v>3476</v>
      </c>
      <c r="AB1295" s="84" t="s">
        <v>5386</v>
      </c>
      <c r="AC1295" s="85">
        <v>5106281</v>
      </c>
    </row>
    <row r="1296" spans="27:29">
      <c r="AA1296" s="84" t="s">
        <v>3476</v>
      </c>
      <c r="AB1296" s="84" t="s">
        <v>5403</v>
      </c>
      <c r="AC1296" s="85">
        <v>5106299</v>
      </c>
    </row>
    <row r="1297" spans="27:29">
      <c r="AA1297" s="84" t="s">
        <v>3476</v>
      </c>
      <c r="AB1297" s="84" t="s">
        <v>5421</v>
      </c>
      <c r="AC1297" s="85">
        <v>5106307</v>
      </c>
    </row>
    <row r="1298" spans="27:29">
      <c r="AA1298" s="84" t="s">
        <v>3476</v>
      </c>
      <c r="AB1298" s="84" t="s">
        <v>5439</v>
      </c>
      <c r="AC1298" s="85">
        <v>5106372</v>
      </c>
    </row>
    <row r="1299" spans="27:29">
      <c r="AA1299" s="84" t="s">
        <v>3476</v>
      </c>
      <c r="AB1299" s="84" t="s">
        <v>1521</v>
      </c>
      <c r="AC1299" s="85">
        <v>5106422</v>
      </c>
    </row>
    <row r="1300" spans="27:29">
      <c r="AA1300" s="84" t="s">
        <v>3476</v>
      </c>
      <c r="AB1300" s="84" t="s">
        <v>1538</v>
      </c>
      <c r="AC1300" s="85">
        <v>5106455</v>
      </c>
    </row>
    <row r="1301" spans="27:29">
      <c r="AA1301" s="84" t="s">
        <v>3476</v>
      </c>
      <c r="AB1301" s="84" t="s">
        <v>1553</v>
      </c>
      <c r="AC1301" s="85">
        <v>5106505</v>
      </c>
    </row>
    <row r="1302" spans="27:29">
      <c r="AA1302" s="84" t="s">
        <v>3476</v>
      </c>
      <c r="AB1302" s="84" t="s">
        <v>1570</v>
      </c>
      <c r="AC1302" s="85">
        <v>5106653</v>
      </c>
    </row>
    <row r="1303" spans="27:29">
      <c r="AA1303" s="84" t="s">
        <v>3476</v>
      </c>
      <c r="AB1303" s="84" t="s">
        <v>1585</v>
      </c>
      <c r="AC1303" s="85">
        <v>5106703</v>
      </c>
    </row>
    <row r="1304" spans="27:29">
      <c r="AA1304" s="84" t="s">
        <v>3476</v>
      </c>
      <c r="AB1304" s="84" t="s">
        <v>1602</v>
      </c>
      <c r="AC1304" s="85">
        <v>5106752</v>
      </c>
    </row>
    <row r="1305" spans="27:29">
      <c r="AA1305" s="84" t="s">
        <v>3476</v>
      </c>
      <c r="AB1305" s="84" t="s">
        <v>1618</v>
      </c>
      <c r="AC1305" s="85">
        <v>5106778</v>
      </c>
    </row>
    <row r="1306" spans="27:29">
      <c r="AA1306" s="84" t="s">
        <v>3476</v>
      </c>
      <c r="AB1306" s="84" t="s">
        <v>1635</v>
      </c>
      <c r="AC1306" s="85">
        <v>5106802</v>
      </c>
    </row>
    <row r="1307" spans="27:29">
      <c r="AA1307" s="84" t="s">
        <v>3476</v>
      </c>
      <c r="AB1307" s="84" t="s">
        <v>1652</v>
      </c>
      <c r="AC1307" s="85">
        <v>5106828</v>
      </c>
    </row>
    <row r="1308" spans="27:29">
      <c r="AA1308" s="84" t="s">
        <v>3476</v>
      </c>
      <c r="AB1308" s="84" t="s">
        <v>1668</v>
      </c>
      <c r="AC1308" s="85">
        <v>5106851</v>
      </c>
    </row>
    <row r="1309" spans="27:29">
      <c r="AA1309" s="84" t="s">
        <v>3476</v>
      </c>
      <c r="AB1309" s="84" t="s">
        <v>1683</v>
      </c>
      <c r="AC1309" s="85">
        <v>5107008</v>
      </c>
    </row>
    <row r="1310" spans="27:29">
      <c r="AA1310" s="84" t="s">
        <v>3476</v>
      </c>
      <c r="AB1310" s="84" t="s">
        <v>1699</v>
      </c>
      <c r="AC1310" s="85">
        <v>5107040</v>
      </c>
    </row>
    <row r="1311" spans="27:29">
      <c r="AA1311" s="84" t="s">
        <v>3476</v>
      </c>
      <c r="AB1311" s="84" t="s">
        <v>1713</v>
      </c>
      <c r="AC1311" s="85">
        <v>5107065</v>
      </c>
    </row>
    <row r="1312" spans="27:29">
      <c r="AA1312" s="84" t="s">
        <v>3476</v>
      </c>
      <c r="AB1312" s="84" t="s">
        <v>1728</v>
      </c>
      <c r="AC1312" s="85">
        <v>5107156</v>
      </c>
    </row>
    <row r="1313" spans="27:29">
      <c r="AA1313" s="84" t="s">
        <v>3476</v>
      </c>
      <c r="AB1313" s="84" t="s">
        <v>1744</v>
      </c>
      <c r="AC1313" s="85">
        <v>5107180</v>
      </c>
    </row>
    <row r="1314" spans="27:29">
      <c r="AA1314" s="84" t="s">
        <v>3476</v>
      </c>
      <c r="AB1314" s="84" t="s">
        <v>1760</v>
      </c>
      <c r="AC1314" s="85">
        <v>5107198</v>
      </c>
    </row>
    <row r="1315" spans="27:29">
      <c r="AA1315" s="84" t="s">
        <v>3476</v>
      </c>
      <c r="AB1315" s="84" t="s">
        <v>3454</v>
      </c>
      <c r="AC1315" s="85">
        <v>5107206</v>
      </c>
    </row>
    <row r="1316" spans="27:29">
      <c r="AA1316" s="84" t="s">
        <v>3476</v>
      </c>
      <c r="AB1316" s="84" t="s">
        <v>1789</v>
      </c>
      <c r="AC1316" s="85">
        <v>5107578</v>
      </c>
    </row>
    <row r="1317" spans="27:29">
      <c r="AA1317" s="84" t="s">
        <v>3476</v>
      </c>
      <c r="AB1317" s="84" t="s">
        <v>1805</v>
      </c>
      <c r="AC1317" s="85">
        <v>5107602</v>
      </c>
    </row>
    <row r="1318" spans="27:29">
      <c r="AA1318" s="84" t="s">
        <v>3476</v>
      </c>
      <c r="AB1318" s="84" t="s">
        <v>1821</v>
      </c>
      <c r="AC1318" s="85">
        <v>5107701</v>
      </c>
    </row>
    <row r="1319" spans="27:29">
      <c r="AA1319" s="84" t="s">
        <v>3476</v>
      </c>
      <c r="AB1319" s="84" t="s">
        <v>1835</v>
      </c>
      <c r="AC1319" s="85">
        <v>5107750</v>
      </c>
    </row>
    <row r="1320" spans="27:29">
      <c r="AA1320" s="84" t="s">
        <v>3476</v>
      </c>
      <c r="AB1320" s="84" t="s">
        <v>1850</v>
      </c>
      <c r="AC1320" s="85">
        <v>5107248</v>
      </c>
    </row>
    <row r="1321" spans="27:29">
      <c r="AA1321" s="84" t="s">
        <v>3476</v>
      </c>
      <c r="AB1321" s="84" t="s">
        <v>1866</v>
      </c>
      <c r="AC1321" s="85">
        <v>5107743</v>
      </c>
    </row>
    <row r="1322" spans="27:29">
      <c r="AA1322" s="84" t="s">
        <v>3476</v>
      </c>
      <c r="AB1322" s="84" t="s">
        <v>1882</v>
      </c>
      <c r="AC1322" s="85">
        <v>5107768</v>
      </c>
    </row>
    <row r="1323" spans="27:29">
      <c r="AA1323" s="84" t="s">
        <v>3476</v>
      </c>
      <c r="AB1323" s="84" t="s">
        <v>1898</v>
      </c>
      <c r="AC1323" s="85">
        <v>5107776</v>
      </c>
    </row>
    <row r="1324" spans="27:29">
      <c r="AA1324" s="84" t="s">
        <v>3476</v>
      </c>
      <c r="AB1324" s="84" t="s">
        <v>1914</v>
      </c>
      <c r="AC1324" s="85">
        <v>5107263</v>
      </c>
    </row>
    <row r="1325" spans="27:29">
      <c r="AA1325" s="84" t="s">
        <v>3476</v>
      </c>
      <c r="AB1325" s="84" t="s">
        <v>1927</v>
      </c>
      <c r="AC1325" s="85">
        <v>5107792</v>
      </c>
    </row>
    <row r="1326" spans="27:29">
      <c r="AA1326" s="84" t="s">
        <v>3476</v>
      </c>
      <c r="AB1326" s="84" t="s">
        <v>1943</v>
      </c>
      <c r="AC1326" s="85">
        <v>5107800</v>
      </c>
    </row>
    <row r="1327" spans="27:29">
      <c r="AA1327" s="84" t="s">
        <v>3476</v>
      </c>
      <c r="AB1327" s="84" t="s">
        <v>1959</v>
      </c>
      <c r="AC1327" s="85">
        <v>5107859</v>
      </c>
    </row>
    <row r="1328" spans="27:29">
      <c r="AA1328" s="84" t="s">
        <v>3476</v>
      </c>
      <c r="AB1328" s="84" t="s">
        <v>1973</v>
      </c>
      <c r="AC1328" s="85">
        <v>5107297</v>
      </c>
    </row>
    <row r="1329" spans="27:29">
      <c r="AA1329" s="84" t="s">
        <v>3476</v>
      </c>
      <c r="AB1329" s="84" t="s">
        <v>1988</v>
      </c>
      <c r="AC1329" s="85">
        <v>5107305</v>
      </c>
    </row>
    <row r="1330" spans="27:29">
      <c r="AA1330" s="84" t="s">
        <v>3476</v>
      </c>
      <c r="AB1330" s="84" t="s">
        <v>2004</v>
      </c>
      <c r="AC1330" s="85">
        <v>5107354</v>
      </c>
    </row>
    <row r="1331" spans="27:29">
      <c r="AA1331" s="84" t="s">
        <v>3476</v>
      </c>
      <c r="AB1331" s="84" t="s">
        <v>2019</v>
      </c>
      <c r="AC1331" s="85">
        <v>5107107</v>
      </c>
    </row>
    <row r="1332" spans="27:29">
      <c r="AA1332" s="84" t="s">
        <v>3476</v>
      </c>
      <c r="AB1332" s="84" t="s">
        <v>2034</v>
      </c>
      <c r="AC1332" s="85">
        <v>5107404</v>
      </c>
    </row>
    <row r="1333" spans="27:29">
      <c r="AA1333" s="84" t="s">
        <v>3476</v>
      </c>
      <c r="AB1333" s="84" t="s">
        <v>2049</v>
      </c>
      <c r="AC1333" s="85">
        <v>5107875</v>
      </c>
    </row>
    <row r="1334" spans="27:29">
      <c r="AA1334" s="84" t="s">
        <v>3476</v>
      </c>
      <c r="AB1334" s="84" t="s">
        <v>2065</v>
      </c>
      <c r="AC1334" s="85">
        <v>5107883</v>
      </c>
    </row>
    <row r="1335" spans="27:29">
      <c r="AA1335" s="84" t="s">
        <v>3476</v>
      </c>
      <c r="AB1335" s="84" t="s">
        <v>2079</v>
      </c>
      <c r="AC1335" s="85">
        <v>5107909</v>
      </c>
    </row>
    <row r="1336" spans="27:29">
      <c r="AA1336" s="84" t="s">
        <v>3476</v>
      </c>
      <c r="AB1336" s="84" t="s">
        <v>2092</v>
      </c>
      <c r="AC1336" s="85">
        <v>5107925</v>
      </c>
    </row>
    <row r="1337" spans="27:29">
      <c r="AA1337" s="84" t="s">
        <v>3476</v>
      </c>
      <c r="AB1337" s="84" t="s">
        <v>2107</v>
      </c>
      <c r="AC1337" s="85">
        <v>5107941</v>
      </c>
    </row>
    <row r="1338" spans="27:29">
      <c r="AA1338" s="84" t="s">
        <v>3476</v>
      </c>
      <c r="AB1338" s="84" t="s">
        <v>2120</v>
      </c>
      <c r="AC1338" s="85">
        <v>5107958</v>
      </c>
    </row>
    <row r="1339" spans="27:29">
      <c r="AA1339" s="84" t="s">
        <v>3476</v>
      </c>
      <c r="AB1339" s="84" t="s">
        <v>2134</v>
      </c>
      <c r="AC1339" s="85">
        <v>5108006</v>
      </c>
    </row>
    <row r="1340" spans="27:29">
      <c r="AA1340" s="84" t="s">
        <v>3476</v>
      </c>
      <c r="AB1340" s="84" t="s">
        <v>2149</v>
      </c>
      <c r="AC1340" s="85">
        <v>5108055</v>
      </c>
    </row>
    <row r="1341" spans="27:29">
      <c r="AA1341" s="84" t="s">
        <v>3476</v>
      </c>
      <c r="AB1341" s="84" t="s">
        <v>2165</v>
      </c>
      <c r="AC1341" s="85">
        <v>5108105</v>
      </c>
    </row>
    <row r="1342" spans="27:29">
      <c r="AA1342" s="84" t="s">
        <v>3476</v>
      </c>
      <c r="AB1342" s="84" t="s">
        <v>2180</v>
      </c>
      <c r="AC1342" s="85">
        <v>5108204</v>
      </c>
    </row>
    <row r="1343" spans="27:29">
      <c r="AA1343" s="84" t="s">
        <v>3476</v>
      </c>
      <c r="AB1343" s="84" t="s">
        <v>2196</v>
      </c>
      <c r="AC1343" s="85">
        <v>5108303</v>
      </c>
    </row>
    <row r="1344" spans="27:29">
      <c r="AA1344" s="84" t="s">
        <v>3476</v>
      </c>
      <c r="AB1344" s="84" t="s">
        <v>2211</v>
      </c>
      <c r="AC1344" s="85">
        <v>5108352</v>
      </c>
    </row>
    <row r="1345" spans="27:29">
      <c r="AA1345" s="84" t="s">
        <v>3476</v>
      </c>
      <c r="AB1345" s="84" t="s">
        <v>2226</v>
      </c>
      <c r="AC1345" s="85">
        <v>5108402</v>
      </c>
    </row>
    <row r="1346" spans="27:29">
      <c r="AA1346" s="84" t="s">
        <v>3476</v>
      </c>
      <c r="AB1346" s="84" t="s">
        <v>2242</v>
      </c>
      <c r="AC1346" s="85">
        <v>5108501</v>
      </c>
    </row>
    <row r="1347" spans="27:29">
      <c r="AA1347" s="84" t="s">
        <v>3476</v>
      </c>
      <c r="AB1347" s="84" t="s">
        <v>2257</v>
      </c>
      <c r="AC1347" s="85">
        <v>5105507</v>
      </c>
    </row>
    <row r="1348" spans="27:29">
      <c r="AA1348" s="84" t="s">
        <v>3476</v>
      </c>
      <c r="AB1348" s="84" t="s">
        <v>2272</v>
      </c>
      <c r="AC1348" s="85">
        <v>5108600</v>
      </c>
    </row>
    <row r="1349" spans="27:29">
      <c r="AA1349" s="84" t="s">
        <v>3479</v>
      </c>
      <c r="AB1349" s="84" t="s">
        <v>3505</v>
      </c>
      <c r="AC1349" s="85">
        <v>1500107</v>
      </c>
    </row>
    <row r="1350" spans="27:29">
      <c r="AA1350" s="84" t="s">
        <v>3479</v>
      </c>
      <c r="AB1350" s="84" t="s">
        <v>3530</v>
      </c>
      <c r="AC1350" s="85">
        <v>1500131</v>
      </c>
    </row>
    <row r="1351" spans="27:29">
      <c r="AA1351" s="84" t="s">
        <v>3479</v>
      </c>
      <c r="AB1351" s="84" t="s">
        <v>3555</v>
      </c>
      <c r="AC1351" s="85">
        <v>1500206</v>
      </c>
    </row>
    <row r="1352" spans="27:29">
      <c r="AA1352" s="84" t="s">
        <v>3479</v>
      </c>
      <c r="AB1352" s="84" t="s">
        <v>3579</v>
      </c>
      <c r="AC1352" s="85">
        <v>1500305</v>
      </c>
    </row>
    <row r="1353" spans="27:29">
      <c r="AA1353" s="84" t="s">
        <v>3479</v>
      </c>
      <c r="AB1353" s="84" t="s">
        <v>3605</v>
      </c>
      <c r="AC1353" s="85">
        <v>1500347</v>
      </c>
    </row>
    <row r="1354" spans="27:29">
      <c r="AA1354" s="84" t="s">
        <v>3479</v>
      </c>
      <c r="AB1354" s="84" t="s">
        <v>3630</v>
      </c>
      <c r="AC1354" s="85">
        <v>1500404</v>
      </c>
    </row>
    <row r="1355" spans="27:29">
      <c r="AA1355" s="84" t="s">
        <v>3479</v>
      </c>
      <c r="AB1355" s="84" t="s">
        <v>3655</v>
      </c>
      <c r="AC1355" s="85">
        <v>1500503</v>
      </c>
    </row>
    <row r="1356" spans="27:29">
      <c r="AA1356" s="84" t="s">
        <v>3479</v>
      </c>
      <c r="AB1356" s="84" t="s">
        <v>3680</v>
      </c>
      <c r="AC1356" s="85">
        <v>1500602</v>
      </c>
    </row>
    <row r="1357" spans="27:29">
      <c r="AA1357" s="84" t="s">
        <v>3479</v>
      </c>
      <c r="AB1357" s="84" t="s">
        <v>3706</v>
      </c>
      <c r="AC1357" s="85">
        <v>1500701</v>
      </c>
    </row>
    <row r="1358" spans="27:29">
      <c r="AA1358" s="84" t="s">
        <v>3479</v>
      </c>
      <c r="AB1358" s="84" t="s">
        <v>3732</v>
      </c>
      <c r="AC1358" s="85">
        <v>1500800</v>
      </c>
    </row>
    <row r="1359" spans="27:29">
      <c r="AA1359" s="84" t="s">
        <v>3479</v>
      </c>
      <c r="AB1359" s="84" t="s">
        <v>3757</v>
      </c>
      <c r="AC1359" s="85">
        <v>1500859</v>
      </c>
    </row>
    <row r="1360" spans="27:29">
      <c r="AA1360" s="84" t="s">
        <v>3479</v>
      </c>
      <c r="AB1360" s="84" t="s">
        <v>3781</v>
      </c>
      <c r="AC1360" s="85">
        <v>1500909</v>
      </c>
    </row>
    <row r="1361" spans="27:29">
      <c r="AA1361" s="84" t="s">
        <v>3479</v>
      </c>
      <c r="AB1361" s="84" t="s">
        <v>3805</v>
      </c>
      <c r="AC1361" s="85">
        <v>1500958</v>
      </c>
    </row>
    <row r="1362" spans="27:29">
      <c r="AA1362" s="84" t="s">
        <v>3479</v>
      </c>
      <c r="AB1362" s="84" t="s">
        <v>3829</v>
      </c>
      <c r="AC1362" s="85">
        <v>1501006</v>
      </c>
    </row>
    <row r="1363" spans="27:29">
      <c r="AA1363" s="84" t="s">
        <v>3479</v>
      </c>
      <c r="AB1363" s="84" t="s">
        <v>3854</v>
      </c>
      <c r="AC1363" s="85">
        <v>1501105</v>
      </c>
    </row>
    <row r="1364" spans="27:29">
      <c r="AA1364" s="84" t="s">
        <v>3479</v>
      </c>
      <c r="AB1364" s="84" t="s">
        <v>3879</v>
      </c>
      <c r="AC1364" s="85">
        <v>1501204</v>
      </c>
    </row>
    <row r="1365" spans="27:29">
      <c r="AA1365" s="84" t="s">
        <v>3479</v>
      </c>
      <c r="AB1365" s="84" t="s">
        <v>3903</v>
      </c>
      <c r="AC1365" s="85">
        <v>1501253</v>
      </c>
    </row>
    <row r="1366" spans="27:29">
      <c r="AA1366" s="84" t="s">
        <v>3479</v>
      </c>
      <c r="AB1366" s="84" t="s">
        <v>3926</v>
      </c>
      <c r="AC1366" s="85">
        <v>1501303</v>
      </c>
    </row>
    <row r="1367" spans="27:29">
      <c r="AA1367" s="84" t="s">
        <v>3479</v>
      </c>
      <c r="AB1367" s="84" t="s">
        <v>3669</v>
      </c>
      <c r="AC1367" s="85">
        <v>1501402</v>
      </c>
    </row>
    <row r="1368" spans="27:29">
      <c r="AA1368" s="84" t="s">
        <v>3479</v>
      </c>
      <c r="AB1368" s="84" t="s">
        <v>3970</v>
      </c>
      <c r="AC1368" s="85">
        <v>1501451</v>
      </c>
    </row>
    <row r="1369" spans="27:29">
      <c r="AA1369" s="84" t="s">
        <v>3479</v>
      </c>
      <c r="AB1369" s="84" t="s">
        <v>3994</v>
      </c>
      <c r="AC1369" s="85">
        <v>1501501</v>
      </c>
    </row>
    <row r="1370" spans="27:29">
      <c r="AA1370" s="84" t="s">
        <v>3479</v>
      </c>
      <c r="AB1370" s="84" t="s">
        <v>4016</v>
      </c>
      <c r="AC1370" s="85">
        <v>1501576</v>
      </c>
    </row>
    <row r="1371" spans="27:29">
      <c r="AA1371" s="84" t="s">
        <v>3479</v>
      </c>
      <c r="AB1371" s="84" t="s">
        <v>3877</v>
      </c>
      <c r="AC1371" s="85">
        <v>1501600</v>
      </c>
    </row>
    <row r="1372" spans="27:29">
      <c r="AA1372" s="84" t="s">
        <v>3479</v>
      </c>
      <c r="AB1372" s="84" t="s">
        <v>4058</v>
      </c>
      <c r="AC1372" s="85">
        <v>1501709</v>
      </c>
    </row>
    <row r="1373" spans="27:29">
      <c r="AA1373" s="84" t="s">
        <v>3479</v>
      </c>
      <c r="AB1373" s="84" t="s">
        <v>4079</v>
      </c>
      <c r="AC1373" s="85">
        <v>1501725</v>
      </c>
    </row>
    <row r="1374" spans="27:29">
      <c r="AA1374" s="84" t="s">
        <v>3479</v>
      </c>
      <c r="AB1374" s="84" t="s">
        <v>4099</v>
      </c>
      <c r="AC1374" s="85">
        <v>1501758</v>
      </c>
    </row>
    <row r="1375" spans="27:29">
      <c r="AA1375" s="84" t="s">
        <v>3479</v>
      </c>
      <c r="AB1375" s="84" t="s">
        <v>4121</v>
      </c>
      <c r="AC1375" s="85">
        <v>1501782</v>
      </c>
    </row>
    <row r="1376" spans="27:29">
      <c r="AA1376" s="84" t="s">
        <v>3479</v>
      </c>
      <c r="AB1376" s="84" t="s">
        <v>4143</v>
      </c>
      <c r="AC1376" s="85">
        <v>1501808</v>
      </c>
    </row>
    <row r="1377" spans="27:29">
      <c r="AA1377" s="84" t="s">
        <v>3479</v>
      </c>
      <c r="AB1377" s="84" t="s">
        <v>4164</v>
      </c>
      <c r="AC1377" s="85">
        <v>1501907</v>
      </c>
    </row>
    <row r="1378" spans="27:29">
      <c r="AA1378" s="84" t="s">
        <v>3479</v>
      </c>
      <c r="AB1378" s="84" t="s">
        <v>4187</v>
      </c>
      <c r="AC1378" s="85">
        <v>1502004</v>
      </c>
    </row>
    <row r="1379" spans="27:29">
      <c r="AA1379" s="84" t="s">
        <v>3479</v>
      </c>
      <c r="AB1379" s="84" t="s">
        <v>4208</v>
      </c>
      <c r="AC1379" s="85">
        <v>1501956</v>
      </c>
    </row>
    <row r="1380" spans="27:29">
      <c r="AA1380" s="84" t="s">
        <v>3479</v>
      </c>
      <c r="AB1380" s="84" t="s">
        <v>4228</v>
      </c>
      <c r="AC1380" s="85">
        <v>1502103</v>
      </c>
    </row>
    <row r="1381" spans="27:29">
      <c r="AA1381" s="84" t="s">
        <v>3479</v>
      </c>
      <c r="AB1381" s="84" t="s">
        <v>4251</v>
      </c>
      <c r="AC1381" s="85">
        <v>1502152</v>
      </c>
    </row>
    <row r="1382" spans="27:29">
      <c r="AA1382" s="84" t="s">
        <v>3479</v>
      </c>
      <c r="AB1382" s="84" t="s">
        <v>4272</v>
      </c>
      <c r="AC1382" s="85">
        <v>1502202</v>
      </c>
    </row>
    <row r="1383" spans="27:29">
      <c r="AA1383" s="84" t="s">
        <v>3479</v>
      </c>
      <c r="AB1383" s="84" t="s">
        <v>4295</v>
      </c>
      <c r="AC1383" s="85">
        <v>1502301</v>
      </c>
    </row>
    <row r="1384" spans="27:29">
      <c r="AA1384" s="84" t="s">
        <v>3479</v>
      </c>
      <c r="AB1384" s="84" t="s">
        <v>4318</v>
      </c>
      <c r="AC1384" s="85">
        <v>1502400</v>
      </c>
    </row>
    <row r="1385" spans="27:29">
      <c r="AA1385" s="84" t="s">
        <v>3479</v>
      </c>
      <c r="AB1385" s="84" t="s">
        <v>4341</v>
      </c>
      <c r="AC1385" s="85">
        <v>1502509</v>
      </c>
    </row>
    <row r="1386" spans="27:29">
      <c r="AA1386" s="84" t="s">
        <v>3479</v>
      </c>
      <c r="AB1386" s="84" t="s">
        <v>4363</v>
      </c>
      <c r="AC1386" s="85">
        <v>1502608</v>
      </c>
    </row>
    <row r="1387" spans="27:29">
      <c r="AA1387" s="84" t="s">
        <v>3479</v>
      </c>
      <c r="AB1387" s="84" t="s">
        <v>4385</v>
      </c>
      <c r="AC1387" s="85">
        <v>1502707</v>
      </c>
    </row>
    <row r="1388" spans="27:29">
      <c r="AA1388" s="84" t="s">
        <v>3479</v>
      </c>
      <c r="AB1388" s="84" t="s">
        <v>4408</v>
      </c>
      <c r="AC1388" s="85">
        <v>1502756</v>
      </c>
    </row>
    <row r="1389" spans="27:29">
      <c r="AA1389" s="84" t="s">
        <v>3479</v>
      </c>
      <c r="AB1389" s="84" t="s">
        <v>4430</v>
      </c>
      <c r="AC1389" s="85">
        <v>1502764</v>
      </c>
    </row>
    <row r="1390" spans="27:29">
      <c r="AA1390" s="84" t="s">
        <v>3479</v>
      </c>
      <c r="AB1390" s="84" t="s">
        <v>4452</v>
      </c>
      <c r="AC1390" s="85">
        <v>1502772</v>
      </c>
    </row>
    <row r="1391" spans="27:29">
      <c r="AA1391" s="84" t="s">
        <v>3479</v>
      </c>
      <c r="AB1391" s="84" t="s">
        <v>4474</v>
      </c>
      <c r="AC1391" s="85">
        <v>1502806</v>
      </c>
    </row>
    <row r="1392" spans="27:29">
      <c r="AA1392" s="84" t="s">
        <v>3479</v>
      </c>
      <c r="AB1392" s="84" t="s">
        <v>4496</v>
      </c>
      <c r="AC1392" s="85">
        <v>1502855</v>
      </c>
    </row>
    <row r="1393" spans="27:29">
      <c r="AA1393" s="84" t="s">
        <v>3479</v>
      </c>
      <c r="AB1393" s="84" t="s">
        <v>4519</v>
      </c>
      <c r="AC1393" s="85">
        <v>1502905</v>
      </c>
    </row>
    <row r="1394" spans="27:29">
      <c r="AA1394" s="84" t="s">
        <v>3479</v>
      </c>
      <c r="AB1394" s="84" t="s">
        <v>4542</v>
      </c>
      <c r="AC1394" s="85">
        <v>1502939</v>
      </c>
    </row>
    <row r="1395" spans="27:29">
      <c r="AA1395" s="84" t="s">
        <v>3479</v>
      </c>
      <c r="AB1395" s="84" t="s">
        <v>4565</v>
      </c>
      <c r="AC1395" s="85">
        <v>1502954</v>
      </c>
    </row>
    <row r="1396" spans="27:29">
      <c r="AA1396" s="84" t="s">
        <v>3479</v>
      </c>
      <c r="AB1396" s="84" t="s">
        <v>4588</v>
      </c>
      <c r="AC1396" s="85">
        <v>1503002</v>
      </c>
    </row>
    <row r="1397" spans="27:29">
      <c r="AA1397" s="84" t="s">
        <v>3479</v>
      </c>
      <c r="AB1397" s="84" t="s">
        <v>4610</v>
      </c>
      <c r="AC1397" s="85">
        <v>1503044</v>
      </c>
    </row>
    <row r="1398" spans="27:29">
      <c r="AA1398" s="84" t="s">
        <v>3479</v>
      </c>
      <c r="AB1398" s="84" t="s">
        <v>4631</v>
      </c>
      <c r="AC1398" s="85">
        <v>1503077</v>
      </c>
    </row>
    <row r="1399" spans="27:29">
      <c r="AA1399" s="84" t="s">
        <v>3479</v>
      </c>
      <c r="AB1399" s="84" t="s">
        <v>4654</v>
      </c>
      <c r="AC1399" s="85">
        <v>1503093</v>
      </c>
    </row>
    <row r="1400" spans="27:29">
      <c r="AA1400" s="84" t="s">
        <v>3479</v>
      </c>
      <c r="AB1400" s="84" t="s">
        <v>4677</v>
      </c>
      <c r="AC1400" s="85">
        <v>1503101</v>
      </c>
    </row>
    <row r="1401" spans="27:29">
      <c r="AA1401" s="84" t="s">
        <v>3479</v>
      </c>
      <c r="AB1401" s="84" t="s">
        <v>4698</v>
      </c>
      <c r="AC1401" s="85">
        <v>1503200</v>
      </c>
    </row>
    <row r="1402" spans="27:29">
      <c r="AA1402" s="84" t="s">
        <v>3479</v>
      </c>
      <c r="AB1402" s="84" t="s">
        <v>4720</v>
      </c>
      <c r="AC1402" s="85">
        <v>1503309</v>
      </c>
    </row>
    <row r="1403" spans="27:29">
      <c r="AA1403" s="84" t="s">
        <v>3479</v>
      </c>
      <c r="AB1403" s="84" t="s">
        <v>4742</v>
      </c>
      <c r="AC1403" s="85">
        <v>1503408</v>
      </c>
    </row>
    <row r="1404" spans="27:29">
      <c r="AA1404" s="84" t="s">
        <v>3479</v>
      </c>
      <c r="AB1404" s="84" t="s">
        <v>4763</v>
      </c>
      <c r="AC1404" s="85">
        <v>1503457</v>
      </c>
    </row>
    <row r="1405" spans="27:29">
      <c r="AA1405" s="84" t="s">
        <v>3479</v>
      </c>
      <c r="AB1405" s="84" t="s">
        <v>4785</v>
      </c>
      <c r="AC1405" s="85">
        <v>1503507</v>
      </c>
    </row>
    <row r="1406" spans="27:29">
      <c r="AA1406" s="84" t="s">
        <v>3479</v>
      </c>
      <c r="AB1406" s="84" t="s">
        <v>4807</v>
      </c>
      <c r="AC1406" s="85">
        <v>1503606</v>
      </c>
    </row>
    <row r="1407" spans="27:29">
      <c r="AA1407" s="84" t="s">
        <v>3479</v>
      </c>
      <c r="AB1407" s="84" t="s">
        <v>4829</v>
      </c>
      <c r="AC1407" s="85">
        <v>1503705</v>
      </c>
    </row>
    <row r="1408" spans="27:29">
      <c r="AA1408" s="84" t="s">
        <v>3479</v>
      </c>
      <c r="AB1408" s="84" t="s">
        <v>4850</v>
      </c>
      <c r="AC1408" s="85">
        <v>1503754</v>
      </c>
    </row>
    <row r="1409" spans="27:29">
      <c r="AA1409" s="84" t="s">
        <v>3479</v>
      </c>
      <c r="AB1409" s="84" t="s">
        <v>4870</v>
      </c>
      <c r="AC1409" s="85">
        <v>1503804</v>
      </c>
    </row>
    <row r="1410" spans="27:29">
      <c r="AA1410" s="84" t="s">
        <v>3479</v>
      </c>
      <c r="AB1410" s="84" t="s">
        <v>4892</v>
      </c>
      <c r="AC1410" s="85">
        <v>1503903</v>
      </c>
    </row>
    <row r="1411" spans="27:29">
      <c r="AA1411" s="84" t="s">
        <v>3479</v>
      </c>
      <c r="AB1411" s="84" t="s">
        <v>4912</v>
      </c>
      <c r="AC1411" s="85">
        <v>1504000</v>
      </c>
    </row>
    <row r="1412" spans="27:29">
      <c r="AA1412" s="84" t="s">
        <v>3479</v>
      </c>
      <c r="AB1412" s="84" t="s">
        <v>4933</v>
      </c>
      <c r="AC1412" s="85">
        <v>1504059</v>
      </c>
    </row>
    <row r="1413" spans="27:29">
      <c r="AA1413" s="84" t="s">
        <v>3479</v>
      </c>
      <c r="AB1413" s="84" t="s">
        <v>4954</v>
      </c>
      <c r="AC1413" s="85">
        <v>1504109</v>
      </c>
    </row>
    <row r="1414" spans="27:29">
      <c r="AA1414" s="84" t="s">
        <v>3479</v>
      </c>
      <c r="AB1414" s="84" t="s">
        <v>4973</v>
      </c>
      <c r="AC1414" s="85">
        <v>1504208</v>
      </c>
    </row>
    <row r="1415" spans="27:29">
      <c r="AA1415" s="84" t="s">
        <v>3479</v>
      </c>
      <c r="AB1415" s="84" t="s">
        <v>4993</v>
      </c>
      <c r="AC1415" s="85">
        <v>1504307</v>
      </c>
    </row>
    <row r="1416" spans="27:29">
      <c r="AA1416" s="84" t="s">
        <v>3479</v>
      </c>
      <c r="AB1416" s="84" t="s">
        <v>5013</v>
      </c>
      <c r="AC1416" s="85">
        <v>1504406</v>
      </c>
    </row>
    <row r="1417" spans="27:29">
      <c r="AA1417" s="84" t="s">
        <v>3479</v>
      </c>
      <c r="AB1417" s="84" t="s">
        <v>5034</v>
      </c>
      <c r="AC1417" s="85">
        <v>1504422</v>
      </c>
    </row>
    <row r="1418" spans="27:29">
      <c r="AA1418" s="84" t="s">
        <v>3479</v>
      </c>
      <c r="AB1418" s="84" t="s">
        <v>5055</v>
      </c>
      <c r="AC1418" s="85">
        <v>1504455</v>
      </c>
    </row>
    <row r="1419" spans="27:29">
      <c r="AA1419" s="84" t="s">
        <v>3479</v>
      </c>
      <c r="AB1419" s="84" t="s">
        <v>5075</v>
      </c>
      <c r="AC1419" s="85">
        <v>1504505</v>
      </c>
    </row>
    <row r="1420" spans="27:29">
      <c r="AA1420" s="84" t="s">
        <v>3479</v>
      </c>
      <c r="AB1420" s="84" t="s">
        <v>5096</v>
      </c>
      <c r="AC1420" s="85">
        <v>1504604</v>
      </c>
    </row>
    <row r="1421" spans="27:29">
      <c r="AA1421" s="84" t="s">
        <v>3479</v>
      </c>
      <c r="AB1421" s="84" t="s">
        <v>5116</v>
      </c>
      <c r="AC1421" s="85">
        <v>1504703</v>
      </c>
    </row>
    <row r="1422" spans="27:29">
      <c r="AA1422" s="84" t="s">
        <v>3479</v>
      </c>
      <c r="AB1422" s="84" t="s">
        <v>5137</v>
      </c>
      <c r="AC1422" s="85">
        <v>1504752</v>
      </c>
    </row>
    <row r="1423" spans="27:29">
      <c r="AA1423" s="84" t="s">
        <v>3479</v>
      </c>
      <c r="AB1423" s="84" t="s">
        <v>5157</v>
      </c>
      <c r="AC1423" s="85">
        <v>1504802</v>
      </c>
    </row>
    <row r="1424" spans="27:29">
      <c r="AA1424" s="84" t="s">
        <v>3479</v>
      </c>
      <c r="AB1424" s="84" t="s">
        <v>5177</v>
      </c>
      <c r="AC1424" s="85">
        <v>1504901</v>
      </c>
    </row>
    <row r="1425" spans="27:29">
      <c r="AA1425" s="84" t="s">
        <v>3479</v>
      </c>
      <c r="AB1425" s="84" t="s">
        <v>5197</v>
      </c>
      <c r="AC1425" s="85">
        <v>1504950</v>
      </c>
    </row>
    <row r="1426" spans="27:29">
      <c r="AA1426" s="84" t="s">
        <v>3479</v>
      </c>
      <c r="AB1426" s="84" t="s">
        <v>5215</v>
      </c>
      <c r="AC1426" s="85">
        <v>1504976</v>
      </c>
    </row>
    <row r="1427" spans="27:29">
      <c r="AA1427" s="84" t="s">
        <v>3479</v>
      </c>
      <c r="AB1427" s="84" t="s">
        <v>5234</v>
      </c>
      <c r="AC1427" s="85">
        <v>1505007</v>
      </c>
    </row>
    <row r="1428" spans="27:29">
      <c r="AA1428" s="84" t="s">
        <v>3479</v>
      </c>
      <c r="AB1428" s="84" t="s">
        <v>5251</v>
      </c>
      <c r="AC1428" s="85">
        <v>1505031</v>
      </c>
    </row>
    <row r="1429" spans="27:29">
      <c r="AA1429" s="84" t="s">
        <v>3479</v>
      </c>
      <c r="AB1429" s="84" t="s">
        <v>5269</v>
      </c>
      <c r="AC1429" s="85">
        <v>1505064</v>
      </c>
    </row>
    <row r="1430" spans="27:29">
      <c r="AA1430" s="84" t="s">
        <v>3479</v>
      </c>
      <c r="AB1430" s="84" t="s">
        <v>5285</v>
      </c>
      <c r="AC1430" s="85">
        <v>1505106</v>
      </c>
    </row>
    <row r="1431" spans="27:29">
      <c r="AA1431" s="84" t="s">
        <v>3479</v>
      </c>
      <c r="AB1431" s="84" t="s">
        <v>5302</v>
      </c>
      <c r="AC1431" s="85">
        <v>1505205</v>
      </c>
    </row>
    <row r="1432" spans="27:29">
      <c r="AA1432" s="84" t="s">
        <v>3479</v>
      </c>
      <c r="AB1432" s="84" t="s">
        <v>5320</v>
      </c>
      <c r="AC1432" s="85">
        <v>1505304</v>
      </c>
    </row>
    <row r="1433" spans="27:29">
      <c r="AA1433" s="84" t="s">
        <v>3479</v>
      </c>
      <c r="AB1433" s="84" t="s">
        <v>5336</v>
      </c>
      <c r="AC1433" s="85">
        <v>1505403</v>
      </c>
    </row>
    <row r="1434" spans="27:29">
      <c r="AA1434" s="84" t="s">
        <v>3479</v>
      </c>
      <c r="AB1434" s="84" t="s">
        <v>5352</v>
      </c>
      <c r="AC1434" s="85">
        <v>1505437</v>
      </c>
    </row>
    <row r="1435" spans="27:29">
      <c r="AA1435" s="84" t="s">
        <v>3479</v>
      </c>
      <c r="AB1435" s="84" t="s">
        <v>5370</v>
      </c>
      <c r="AC1435" s="85">
        <v>1505486</v>
      </c>
    </row>
    <row r="1436" spans="27:29">
      <c r="AA1436" s="84" t="s">
        <v>3479</v>
      </c>
      <c r="AB1436" s="84" t="s">
        <v>5388</v>
      </c>
      <c r="AC1436" s="85">
        <v>1505494</v>
      </c>
    </row>
    <row r="1437" spans="27:29">
      <c r="AA1437" s="84" t="s">
        <v>3479</v>
      </c>
      <c r="AB1437" s="84" t="s">
        <v>5405</v>
      </c>
      <c r="AC1437" s="85">
        <v>1505502</v>
      </c>
    </row>
    <row r="1438" spans="27:29">
      <c r="AA1438" s="84" t="s">
        <v>3479</v>
      </c>
      <c r="AB1438" s="84" t="s">
        <v>5423</v>
      </c>
      <c r="AC1438" s="85">
        <v>1505536</v>
      </c>
    </row>
    <row r="1439" spans="27:29">
      <c r="AA1439" s="84" t="s">
        <v>3479</v>
      </c>
      <c r="AB1439" s="84" t="s">
        <v>5441</v>
      </c>
      <c r="AC1439" s="85">
        <v>1505551</v>
      </c>
    </row>
    <row r="1440" spans="27:29">
      <c r="AA1440" s="84" t="s">
        <v>3479</v>
      </c>
      <c r="AB1440" s="84" t="s">
        <v>1523</v>
      </c>
      <c r="AC1440" s="85">
        <v>1505601</v>
      </c>
    </row>
    <row r="1441" spans="27:29">
      <c r="AA1441" s="84" t="s">
        <v>3479</v>
      </c>
      <c r="AB1441" s="84" t="s">
        <v>1540</v>
      </c>
      <c r="AC1441" s="85">
        <v>1505635</v>
      </c>
    </row>
    <row r="1442" spans="27:29">
      <c r="AA1442" s="84" t="s">
        <v>3479</v>
      </c>
      <c r="AB1442" s="84" t="s">
        <v>1555</v>
      </c>
      <c r="AC1442" s="85">
        <v>1505650</v>
      </c>
    </row>
    <row r="1443" spans="27:29">
      <c r="AA1443" s="84" t="s">
        <v>3479</v>
      </c>
      <c r="AB1443" s="84" t="s">
        <v>1572</v>
      </c>
      <c r="AC1443" s="85">
        <v>1505700</v>
      </c>
    </row>
    <row r="1444" spans="27:29">
      <c r="AA1444" s="84" t="s">
        <v>3479</v>
      </c>
      <c r="AB1444" s="84" t="s">
        <v>1587</v>
      </c>
      <c r="AC1444" s="85">
        <v>1505809</v>
      </c>
    </row>
    <row r="1445" spans="27:29">
      <c r="AA1445" s="84" t="s">
        <v>3479</v>
      </c>
      <c r="AB1445" s="84" t="s">
        <v>1604</v>
      </c>
      <c r="AC1445" s="85">
        <v>1505908</v>
      </c>
    </row>
    <row r="1446" spans="27:29">
      <c r="AA1446" s="84" t="s">
        <v>3479</v>
      </c>
      <c r="AB1446" s="84" t="s">
        <v>1620</v>
      </c>
      <c r="AC1446" s="85">
        <v>1506005</v>
      </c>
    </row>
    <row r="1447" spans="27:29">
      <c r="AA1447" s="84" t="s">
        <v>3479</v>
      </c>
      <c r="AB1447" s="84" t="s">
        <v>1637</v>
      </c>
      <c r="AC1447" s="85">
        <v>1506104</v>
      </c>
    </row>
    <row r="1448" spans="27:29">
      <c r="AA1448" s="84" t="s">
        <v>3479</v>
      </c>
      <c r="AB1448" s="84" t="s">
        <v>1654</v>
      </c>
      <c r="AC1448" s="85">
        <v>1506112</v>
      </c>
    </row>
    <row r="1449" spans="27:29">
      <c r="AA1449" s="84" t="s">
        <v>3479</v>
      </c>
      <c r="AB1449" s="84" t="s">
        <v>1669</v>
      </c>
      <c r="AC1449" s="85">
        <v>1506138</v>
      </c>
    </row>
    <row r="1450" spans="27:29">
      <c r="AA1450" s="84" t="s">
        <v>3479</v>
      </c>
      <c r="AB1450" s="84" t="s">
        <v>1685</v>
      </c>
      <c r="AC1450" s="85">
        <v>1506161</v>
      </c>
    </row>
    <row r="1451" spans="27:29">
      <c r="AA1451" s="84" t="s">
        <v>3479</v>
      </c>
      <c r="AB1451" s="84" t="s">
        <v>1701</v>
      </c>
      <c r="AC1451" s="85">
        <v>1506187</v>
      </c>
    </row>
    <row r="1452" spans="27:29">
      <c r="AA1452" s="84" t="s">
        <v>3479</v>
      </c>
      <c r="AB1452" s="84" t="s">
        <v>1715</v>
      </c>
      <c r="AC1452" s="85">
        <v>1506195</v>
      </c>
    </row>
    <row r="1453" spans="27:29">
      <c r="AA1453" s="84" t="s">
        <v>3479</v>
      </c>
      <c r="AB1453" s="84" t="s">
        <v>1730</v>
      </c>
      <c r="AC1453" s="85">
        <v>1506203</v>
      </c>
    </row>
    <row r="1454" spans="27:29">
      <c r="AA1454" s="84" t="s">
        <v>3479</v>
      </c>
      <c r="AB1454" s="84" t="s">
        <v>1746</v>
      </c>
      <c r="AC1454" s="85">
        <v>1506302</v>
      </c>
    </row>
    <row r="1455" spans="27:29">
      <c r="AA1455" s="84" t="s">
        <v>3479</v>
      </c>
      <c r="AB1455" s="84" t="s">
        <v>1762</v>
      </c>
      <c r="AC1455" s="85">
        <v>1506351</v>
      </c>
    </row>
    <row r="1456" spans="27:29">
      <c r="AA1456" s="84" t="s">
        <v>3479</v>
      </c>
      <c r="AB1456" s="84" t="s">
        <v>1775</v>
      </c>
      <c r="AC1456" s="85">
        <v>1506401</v>
      </c>
    </row>
    <row r="1457" spans="27:29">
      <c r="AA1457" s="84" t="s">
        <v>3479</v>
      </c>
      <c r="AB1457" s="84" t="s">
        <v>1791</v>
      </c>
      <c r="AC1457" s="85">
        <v>1506500</v>
      </c>
    </row>
    <row r="1458" spans="27:29">
      <c r="AA1458" s="84" t="s">
        <v>3479</v>
      </c>
      <c r="AB1458" s="84" t="s">
        <v>1807</v>
      </c>
      <c r="AC1458" s="85">
        <v>1506559</v>
      </c>
    </row>
    <row r="1459" spans="27:29">
      <c r="AA1459" s="84" t="s">
        <v>3479</v>
      </c>
      <c r="AB1459" s="84" t="s">
        <v>1823</v>
      </c>
      <c r="AC1459" s="85">
        <v>1506583</v>
      </c>
    </row>
    <row r="1460" spans="27:29">
      <c r="AA1460" s="84" t="s">
        <v>3479</v>
      </c>
      <c r="AB1460" s="84" t="s">
        <v>1837</v>
      </c>
      <c r="AC1460" s="85">
        <v>1506609</v>
      </c>
    </row>
    <row r="1461" spans="27:29">
      <c r="AA1461" s="84" t="s">
        <v>3479</v>
      </c>
      <c r="AB1461" s="84" t="s">
        <v>1852</v>
      </c>
      <c r="AC1461" s="85">
        <v>1506708</v>
      </c>
    </row>
    <row r="1462" spans="27:29">
      <c r="AA1462" s="84" t="s">
        <v>3479</v>
      </c>
      <c r="AB1462" s="84" t="s">
        <v>1868</v>
      </c>
      <c r="AC1462" s="85">
        <v>1506807</v>
      </c>
    </row>
    <row r="1463" spans="27:29">
      <c r="AA1463" s="84" t="s">
        <v>3479</v>
      </c>
      <c r="AB1463" s="84" t="s">
        <v>1884</v>
      </c>
      <c r="AC1463" s="85">
        <v>1506906</v>
      </c>
    </row>
    <row r="1464" spans="27:29">
      <c r="AA1464" s="84" t="s">
        <v>3479</v>
      </c>
      <c r="AB1464" s="84" t="s">
        <v>1900</v>
      </c>
      <c r="AC1464" s="85">
        <v>1507003</v>
      </c>
    </row>
    <row r="1465" spans="27:29">
      <c r="AA1465" s="84" t="s">
        <v>3479</v>
      </c>
      <c r="AB1465" s="84" t="s">
        <v>1916</v>
      </c>
      <c r="AC1465" s="85">
        <v>1507102</v>
      </c>
    </row>
    <row r="1466" spans="27:29">
      <c r="AA1466" s="84" t="s">
        <v>3479</v>
      </c>
      <c r="AB1466" s="84" t="s">
        <v>1929</v>
      </c>
      <c r="AC1466" s="85">
        <v>1507151</v>
      </c>
    </row>
    <row r="1467" spans="27:29">
      <c r="AA1467" s="84" t="s">
        <v>3479</v>
      </c>
      <c r="AB1467" s="84" t="s">
        <v>1945</v>
      </c>
      <c r="AC1467" s="85">
        <v>1507201</v>
      </c>
    </row>
    <row r="1468" spans="27:29">
      <c r="AA1468" s="84" t="s">
        <v>3479</v>
      </c>
      <c r="AB1468" s="84" t="s">
        <v>1960</v>
      </c>
      <c r="AC1468" s="85">
        <v>1507300</v>
      </c>
    </row>
    <row r="1469" spans="27:29">
      <c r="AA1469" s="84" t="s">
        <v>3479</v>
      </c>
      <c r="AB1469" s="84" t="s">
        <v>1975</v>
      </c>
      <c r="AC1469" s="85">
        <v>1507409</v>
      </c>
    </row>
    <row r="1470" spans="27:29">
      <c r="AA1470" s="84" t="s">
        <v>3479</v>
      </c>
      <c r="AB1470" s="84" t="s">
        <v>1990</v>
      </c>
      <c r="AC1470" s="85">
        <v>1507458</v>
      </c>
    </row>
    <row r="1471" spans="27:29">
      <c r="AA1471" s="84" t="s">
        <v>3479</v>
      </c>
      <c r="AB1471" s="84" t="s">
        <v>2006</v>
      </c>
      <c r="AC1471" s="85">
        <v>1507466</v>
      </c>
    </row>
    <row r="1472" spans="27:29">
      <c r="AA1472" s="84" t="s">
        <v>3479</v>
      </c>
      <c r="AB1472" s="84" t="s">
        <v>2021</v>
      </c>
      <c r="AC1472" s="85">
        <v>1507474</v>
      </c>
    </row>
    <row r="1473" spans="27:29">
      <c r="AA1473" s="84" t="s">
        <v>3479</v>
      </c>
      <c r="AB1473" s="84" t="s">
        <v>2036</v>
      </c>
      <c r="AC1473" s="85">
        <v>1507508</v>
      </c>
    </row>
    <row r="1474" spans="27:29">
      <c r="AA1474" s="84" t="s">
        <v>3479</v>
      </c>
      <c r="AB1474" s="84" t="s">
        <v>2051</v>
      </c>
      <c r="AC1474" s="85">
        <v>1507607</v>
      </c>
    </row>
    <row r="1475" spans="27:29">
      <c r="AA1475" s="84" t="s">
        <v>3479</v>
      </c>
      <c r="AB1475" s="84" t="s">
        <v>2067</v>
      </c>
      <c r="AC1475" s="85">
        <v>1507706</v>
      </c>
    </row>
    <row r="1476" spans="27:29">
      <c r="AA1476" s="84" t="s">
        <v>3479</v>
      </c>
      <c r="AB1476" s="84" t="s">
        <v>5256</v>
      </c>
      <c r="AC1476" s="85">
        <v>1507755</v>
      </c>
    </row>
    <row r="1477" spans="27:29">
      <c r="AA1477" s="84" t="s">
        <v>3479</v>
      </c>
      <c r="AB1477" s="84" t="s">
        <v>2094</v>
      </c>
      <c r="AC1477" s="85">
        <v>1507805</v>
      </c>
    </row>
    <row r="1478" spans="27:29">
      <c r="AA1478" s="84" t="s">
        <v>3479</v>
      </c>
      <c r="AB1478" s="84" t="s">
        <v>2108</v>
      </c>
      <c r="AC1478" s="85">
        <v>1507904</v>
      </c>
    </row>
    <row r="1479" spans="27:29">
      <c r="AA1479" s="84" t="s">
        <v>3479</v>
      </c>
      <c r="AB1479" s="84" t="s">
        <v>2121</v>
      </c>
      <c r="AC1479" s="85">
        <v>1507953</v>
      </c>
    </row>
    <row r="1480" spans="27:29">
      <c r="AA1480" s="84" t="s">
        <v>3479</v>
      </c>
      <c r="AB1480" s="84" t="s">
        <v>2135</v>
      </c>
      <c r="AC1480" s="85">
        <v>1507961</v>
      </c>
    </row>
    <row r="1481" spans="27:29">
      <c r="AA1481" s="84" t="s">
        <v>3479</v>
      </c>
      <c r="AB1481" s="84" t="s">
        <v>2151</v>
      </c>
      <c r="AC1481" s="85">
        <v>1507979</v>
      </c>
    </row>
    <row r="1482" spans="27:29">
      <c r="AA1482" s="84" t="s">
        <v>3479</v>
      </c>
      <c r="AB1482" s="84" t="s">
        <v>2167</v>
      </c>
      <c r="AC1482" s="85">
        <v>1508001</v>
      </c>
    </row>
    <row r="1483" spans="27:29">
      <c r="AA1483" s="84" t="s">
        <v>3479</v>
      </c>
      <c r="AB1483" s="84" t="s">
        <v>2182</v>
      </c>
      <c r="AC1483" s="85">
        <v>1508035</v>
      </c>
    </row>
    <row r="1484" spans="27:29">
      <c r="AA1484" s="84" t="s">
        <v>3479</v>
      </c>
      <c r="AB1484" s="84" t="s">
        <v>2198</v>
      </c>
      <c r="AC1484" s="85">
        <v>1508050</v>
      </c>
    </row>
    <row r="1485" spans="27:29">
      <c r="AA1485" s="84" t="s">
        <v>3479</v>
      </c>
      <c r="AB1485" s="84" t="s">
        <v>2213</v>
      </c>
      <c r="AC1485" s="85">
        <v>1508084</v>
      </c>
    </row>
    <row r="1486" spans="27:29">
      <c r="AA1486" s="84" t="s">
        <v>3479</v>
      </c>
      <c r="AB1486" s="84" t="s">
        <v>2228</v>
      </c>
      <c r="AC1486" s="85">
        <v>1508100</v>
      </c>
    </row>
    <row r="1487" spans="27:29">
      <c r="AA1487" s="84" t="s">
        <v>3479</v>
      </c>
      <c r="AB1487" s="84" t="s">
        <v>2244</v>
      </c>
      <c r="AC1487" s="85">
        <v>1508126</v>
      </c>
    </row>
    <row r="1488" spans="27:29">
      <c r="AA1488" s="84" t="s">
        <v>3479</v>
      </c>
      <c r="AB1488" s="84" t="s">
        <v>2259</v>
      </c>
      <c r="AC1488" s="85">
        <v>1508159</v>
      </c>
    </row>
    <row r="1489" spans="27:29">
      <c r="AA1489" s="84" t="s">
        <v>3479</v>
      </c>
      <c r="AB1489" s="84" t="s">
        <v>2274</v>
      </c>
      <c r="AC1489" s="85">
        <v>1508209</v>
      </c>
    </row>
    <row r="1490" spans="27:29">
      <c r="AA1490" s="84" t="s">
        <v>3479</v>
      </c>
      <c r="AB1490" s="84" t="s">
        <v>2288</v>
      </c>
      <c r="AC1490" s="85">
        <v>1508308</v>
      </c>
    </row>
    <row r="1491" spans="27:29">
      <c r="AA1491" s="84" t="s">
        <v>3479</v>
      </c>
      <c r="AB1491" s="84" t="s">
        <v>2300</v>
      </c>
      <c r="AC1491" s="85">
        <v>1508357</v>
      </c>
    </row>
    <row r="1492" spans="27:29">
      <c r="AA1492" s="84" t="s">
        <v>3479</v>
      </c>
      <c r="AB1492" s="84" t="s">
        <v>2313</v>
      </c>
      <c r="AC1492" s="85">
        <v>1508407</v>
      </c>
    </row>
    <row r="1493" spans="27:29">
      <c r="AA1493" s="84" t="s">
        <v>3480</v>
      </c>
      <c r="AB1493" s="84" t="s">
        <v>3493</v>
      </c>
      <c r="AC1493" s="85">
        <v>2500106</v>
      </c>
    </row>
    <row r="1494" spans="27:29">
      <c r="AA1494" s="84" t="s">
        <v>3480</v>
      </c>
      <c r="AB1494" s="84" t="s">
        <v>3531</v>
      </c>
      <c r="AC1494" s="85">
        <v>2500205</v>
      </c>
    </row>
    <row r="1495" spans="27:29">
      <c r="AA1495" s="84" t="s">
        <v>3480</v>
      </c>
      <c r="AB1495" s="84" t="s">
        <v>3556</v>
      </c>
      <c r="AC1495" s="85">
        <v>2500304</v>
      </c>
    </row>
    <row r="1496" spans="27:29">
      <c r="AA1496" s="84" t="s">
        <v>3480</v>
      </c>
      <c r="AB1496" s="84" t="s">
        <v>3580</v>
      </c>
      <c r="AC1496" s="85">
        <v>2500403</v>
      </c>
    </row>
    <row r="1497" spans="27:29">
      <c r="AA1497" s="84" t="s">
        <v>3480</v>
      </c>
      <c r="AB1497" s="84" t="s">
        <v>3606</v>
      </c>
      <c r="AC1497" s="85">
        <v>2500502</v>
      </c>
    </row>
    <row r="1498" spans="27:29">
      <c r="AA1498" s="84" t="s">
        <v>3480</v>
      </c>
      <c r="AB1498" s="84" t="s">
        <v>3631</v>
      </c>
      <c r="AC1498" s="85">
        <v>2500536</v>
      </c>
    </row>
    <row r="1499" spans="27:29">
      <c r="AA1499" s="84" t="s">
        <v>3480</v>
      </c>
      <c r="AB1499" s="84" t="s">
        <v>3656</v>
      </c>
      <c r="AC1499" s="85">
        <v>2500577</v>
      </c>
    </row>
    <row r="1500" spans="27:29">
      <c r="AA1500" s="84" t="s">
        <v>3480</v>
      </c>
      <c r="AB1500" s="84" t="s">
        <v>3681</v>
      </c>
      <c r="AC1500" s="85">
        <v>2500601</v>
      </c>
    </row>
    <row r="1501" spans="27:29">
      <c r="AA1501" s="84" t="s">
        <v>3480</v>
      </c>
      <c r="AB1501" s="84" t="s">
        <v>3707</v>
      </c>
      <c r="AC1501" s="85">
        <v>2500734</v>
      </c>
    </row>
    <row r="1502" spans="27:29">
      <c r="AA1502" s="84" t="s">
        <v>3480</v>
      </c>
      <c r="AB1502" s="84" t="s">
        <v>3733</v>
      </c>
      <c r="AC1502" s="85">
        <v>2500775</v>
      </c>
    </row>
    <row r="1503" spans="27:29">
      <c r="AA1503" s="84" t="s">
        <v>3480</v>
      </c>
      <c r="AB1503" s="84" t="s">
        <v>3758</v>
      </c>
      <c r="AC1503" s="85">
        <v>2500809</v>
      </c>
    </row>
    <row r="1504" spans="27:29">
      <c r="AA1504" s="84" t="s">
        <v>3480</v>
      </c>
      <c r="AB1504" s="84" t="s">
        <v>3782</v>
      </c>
      <c r="AC1504" s="85">
        <v>2500908</v>
      </c>
    </row>
    <row r="1505" spans="27:29">
      <c r="AA1505" s="84" t="s">
        <v>3480</v>
      </c>
      <c r="AB1505" s="84" t="s">
        <v>3806</v>
      </c>
      <c r="AC1505" s="85">
        <v>2501005</v>
      </c>
    </row>
    <row r="1506" spans="27:29">
      <c r="AA1506" s="84" t="s">
        <v>3480</v>
      </c>
      <c r="AB1506" s="84" t="s">
        <v>3830</v>
      </c>
      <c r="AC1506" s="85">
        <v>2501104</v>
      </c>
    </row>
    <row r="1507" spans="27:29">
      <c r="AA1507" s="84" t="s">
        <v>3480</v>
      </c>
      <c r="AB1507" s="84" t="s">
        <v>3855</v>
      </c>
      <c r="AC1507" s="85">
        <v>2501153</v>
      </c>
    </row>
    <row r="1508" spans="27:29">
      <c r="AA1508" s="84" t="s">
        <v>3480</v>
      </c>
      <c r="AB1508" s="84" t="s">
        <v>3880</v>
      </c>
      <c r="AC1508" s="85">
        <v>2501203</v>
      </c>
    </row>
    <row r="1509" spans="27:29">
      <c r="AA1509" s="84" t="s">
        <v>3480</v>
      </c>
      <c r="AB1509" s="84" t="s">
        <v>3904</v>
      </c>
      <c r="AC1509" s="85">
        <v>2501302</v>
      </c>
    </row>
    <row r="1510" spans="27:29">
      <c r="AA1510" s="84" t="s">
        <v>3480</v>
      </c>
      <c r="AB1510" s="84" t="s">
        <v>3927</v>
      </c>
      <c r="AC1510" s="85">
        <v>2501351</v>
      </c>
    </row>
    <row r="1511" spans="27:29">
      <c r="AA1511" s="84" t="s">
        <v>3480</v>
      </c>
      <c r="AB1511" s="84" t="s">
        <v>3949</v>
      </c>
      <c r="AC1511" s="85">
        <v>2501401</v>
      </c>
    </row>
    <row r="1512" spans="27:29">
      <c r="AA1512" s="84" t="s">
        <v>3480</v>
      </c>
      <c r="AB1512" s="84" t="s">
        <v>3971</v>
      </c>
      <c r="AC1512" s="85">
        <v>2501500</v>
      </c>
    </row>
    <row r="1513" spans="27:29">
      <c r="AA1513" s="84" t="s">
        <v>3480</v>
      </c>
      <c r="AB1513" s="84" t="s">
        <v>3860</v>
      </c>
      <c r="AC1513" s="85">
        <v>2501534</v>
      </c>
    </row>
    <row r="1514" spans="27:29">
      <c r="AA1514" s="84" t="s">
        <v>3480</v>
      </c>
      <c r="AB1514" s="84" t="s">
        <v>4017</v>
      </c>
      <c r="AC1514" s="85">
        <v>2501609</v>
      </c>
    </row>
    <row r="1515" spans="27:29">
      <c r="AA1515" s="84" t="s">
        <v>3480</v>
      </c>
      <c r="AB1515" s="84" t="s">
        <v>4037</v>
      </c>
      <c r="AC1515" s="85">
        <v>2501575</v>
      </c>
    </row>
    <row r="1516" spans="27:29">
      <c r="AA1516" s="84" t="s">
        <v>3480</v>
      </c>
      <c r="AB1516" s="84" t="s">
        <v>3620</v>
      </c>
      <c r="AC1516" s="85">
        <v>2501708</v>
      </c>
    </row>
    <row r="1517" spans="27:29">
      <c r="AA1517" s="84" t="s">
        <v>3480</v>
      </c>
      <c r="AB1517" s="84" t="s">
        <v>4080</v>
      </c>
      <c r="AC1517" s="85">
        <v>2501807</v>
      </c>
    </row>
    <row r="1518" spans="27:29">
      <c r="AA1518" s="84" t="s">
        <v>3480</v>
      </c>
      <c r="AB1518" s="84" t="s">
        <v>3669</v>
      </c>
      <c r="AC1518" s="85">
        <v>2501906</v>
      </c>
    </row>
    <row r="1519" spans="27:29">
      <c r="AA1519" s="84" t="s">
        <v>3480</v>
      </c>
      <c r="AB1519" s="84" t="s">
        <v>4122</v>
      </c>
      <c r="AC1519" s="85">
        <v>2502003</v>
      </c>
    </row>
    <row r="1520" spans="27:29">
      <c r="AA1520" s="84" t="s">
        <v>3480</v>
      </c>
      <c r="AB1520" s="84" t="s">
        <v>4144</v>
      </c>
      <c r="AC1520" s="85">
        <v>2502052</v>
      </c>
    </row>
    <row r="1521" spans="27:29">
      <c r="AA1521" s="84" t="s">
        <v>3480</v>
      </c>
      <c r="AB1521" s="84" t="s">
        <v>4165</v>
      </c>
      <c r="AC1521" s="85">
        <v>2502102</v>
      </c>
    </row>
    <row r="1522" spans="27:29">
      <c r="AA1522" s="84" t="s">
        <v>3480</v>
      </c>
      <c r="AB1522" s="84" t="s">
        <v>3563</v>
      </c>
      <c r="AC1522" s="85">
        <v>2502151</v>
      </c>
    </row>
    <row r="1523" spans="27:29">
      <c r="AA1523" s="84" t="s">
        <v>3480</v>
      </c>
      <c r="AB1523" s="84" t="s">
        <v>3954</v>
      </c>
      <c r="AC1523" s="85">
        <v>2502201</v>
      </c>
    </row>
    <row r="1524" spans="27:29">
      <c r="AA1524" s="84" t="s">
        <v>3480</v>
      </c>
      <c r="AB1524" s="84" t="s">
        <v>4229</v>
      </c>
      <c r="AC1524" s="85">
        <v>2502300</v>
      </c>
    </row>
    <row r="1525" spans="27:29">
      <c r="AA1525" s="84" t="s">
        <v>3480</v>
      </c>
      <c r="AB1525" s="84" t="s">
        <v>4252</v>
      </c>
      <c r="AC1525" s="85">
        <v>2502409</v>
      </c>
    </row>
    <row r="1526" spans="27:29">
      <c r="AA1526" s="84" t="s">
        <v>3480</v>
      </c>
      <c r="AB1526" s="84" t="s">
        <v>4273</v>
      </c>
      <c r="AC1526" s="85">
        <v>2502508</v>
      </c>
    </row>
    <row r="1527" spans="27:29">
      <c r="AA1527" s="84" t="s">
        <v>3480</v>
      </c>
      <c r="AB1527" s="84" t="s">
        <v>4296</v>
      </c>
      <c r="AC1527" s="85">
        <v>2502706</v>
      </c>
    </row>
    <row r="1528" spans="27:29">
      <c r="AA1528" s="84" t="s">
        <v>3480</v>
      </c>
      <c r="AB1528" s="84" t="s">
        <v>4319</v>
      </c>
      <c r="AC1528" s="85">
        <v>2502805</v>
      </c>
    </row>
    <row r="1529" spans="27:29">
      <c r="AA1529" s="84" t="s">
        <v>3480</v>
      </c>
      <c r="AB1529" s="84" t="s">
        <v>4342</v>
      </c>
      <c r="AC1529" s="85">
        <v>2502904</v>
      </c>
    </row>
    <row r="1530" spans="27:29">
      <c r="AA1530" s="84" t="s">
        <v>3480</v>
      </c>
      <c r="AB1530" s="84" t="s">
        <v>4364</v>
      </c>
      <c r="AC1530" s="85">
        <v>2503001</v>
      </c>
    </row>
    <row r="1531" spans="27:29">
      <c r="AA1531" s="84" t="s">
        <v>3480</v>
      </c>
      <c r="AB1531" s="84" t="s">
        <v>4386</v>
      </c>
      <c r="AC1531" s="85">
        <v>2503100</v>
      </c>
    </row>
    <row r="1532" spans="27:29">
      <c r="AA1532" s="84" t="s">
        <v>3480</v>
      </c>
      <c r="AB1532" s="84" t="s">
        <v>4409</v>
      </c>
      <c r="AC1532" s="85">
        <v>2503209</v>
      </c>
    </row>
    <row r="1533" spans="27:29">
      <c r="AA1533" s="84" t="s">
        <v>3480</v>
      </c>
      <c r="AB1533" s="84" t="s">
        <v>4431</v>
      </c>
      <c r="AC1533" s="85">
        <v>2503308</v>
      </c>
    </row>
    <row r="1534" spans="27:29">
      <c r="AA1534" s="84" t="s">
        <v>3480</v>
      </c>
      <c r="AB1534" s="84" t="s">
        <v>4453</v>
      </c>
      <c r="AC1534" s="85">
        <v>2503407</v>
      </c>
    </row>
    <row r="1535" spans="27:29">
      <c r="AA1535" s="84" t="s">
        <v>3480</v>
      </c>
      <c r="AB1535" s="84" t="s">
        <v>4475</v>
      </c>
      <c r="AC1535" s="85">
        <v>2503506</v>
      </c>
    </row>
    <row r="1536" spans="27:29">
      <c r="AA1536" s="84" t="s">
        <v>3480</v>
      </c>
      <c r="AB1536" s="84" t="s">
        <v>4497</v>
      </c>
      <c r="AC1536" s="85">
        <v>2503555</v>
      </c>
    </row>
    <row r="1537" spans="27:29">
      <c r="AA1537" s="84" t="s">
        <v>3480</v>
      </c>
      <c r="AB1537" s="84" t="s">
        <v>4520</v>
      </c>
      <c r="AC1537" s="85">
        <v>2503605</v>
      </c>
    </row>
    <row r="1538" spans="27:29">
      <c r="AA1538" s="84" t="s">
        <v>3480</v>
      </c>
      <c r="AB1538" s="84" t="s">
        <v>4543</v>
      </c>
      <c r="AC1538" s="85">
        <v>2503704</v>
      </c>
    </row>
    <row r="1539" spans="27:29">
      <c r="AA1539" s="84" t="s">
        <v>3480</v>
      </c>
      <c r="AB1539" s="84" t="s">
        <v>4566</v>
      </c>
      <c r="AC1539" s="85">
        <v>2503753</v>
      </c>
    </row>
    <row r="1540" spans="27:29">
      <c r="AA1540" s="84" t="s">
        <v>3480</v>
      </c>
      <c r="AB1540" s="84" t="s">
        <v>4589</v>
      </c>
      <c r="AC1540" s="85">
        <v>2503803</v>
      </c>
    </row>
    <row r="1541" spans="27:29">
      <c r="AA1541" s="84" t="s">
        <v>3480</v>
      </c>
      <c r="AB1541" s="84" t="s">
        <v>4611</v>
      </c>
      <c r="AC1541" s="85">
        <v>2503902</v>
      </c>
    </row>
    <row r="1542" spans="27:29">
      <c r="AA1542" s="84" t="s">
        <v>3480</v>
      </c>
      <c r="AB1542" s="84" t="s">
        <v>4632</v>
      </c>
      <c r="AC1542" s="85">
        <v>2504009</v>
      </c>
    </row>
    <row r="1543" spans="27:29">
      <c r="AA1543" s="84" t="s">
        <v>3480</v>
      </c>
      <c r="AB1543" s="84" t="s">
        <v>4655</v>
      </c>
      <c r="AC1543" s="85">
        <v>2504033</v>
      </c>
    </row>
    <row r="1544" spans="27:29">
      <c r="AA1544" s="84" t="s">
        <v>3480</v>
      </c>
      <c r="AB1544" s="84" t="s">
        <v>4104</v>
      </c>
      <c r="AC1544" s="85">
        <v>2504074</v>
      </c>
    </row>
    <row r="1545" spans="27:29">
      <c r="AA1545" s="84" t="s">
        <v>3480</v>
      </c>
      <c r="AB1545" s="84" t="s">
        <v>4699</v>
      </c>
      <c r="AC1545" s="85">
        <v>2504108</v>
      </c>
    </row>
    <row r="1546" spans="27:29">
      <c r="AA1546" s="84" t="s">
        <v>3480</v>
      </c>
      <c r="AB1546" s="84" t="s">
        <v>4721</v>
      </c>
      <c r="AC1546" s="85">
        <v>2504157</v>
      </c>
    </row>
    <row r="1547" spans="27:29">
      <c r="AA1547" s="84" t="s">
        <v>3480</v>
      </c>
      <c r="AB1547" s="84" t="s">
        <v>4743</v>
      </c>
      <c r="AC1547" s="85">
        <v>2504207</v>
      </c>
    </row>
    <row r="1548" spans="27:29">
      <c r="AA1548" s="84" t="s">
        <v>3480</v>
      </c>
      <c r="AB1548" s="84" t="s">
        <v>4764</v>
      </c>
      <c r="AC1548" s="85">
        <v>2504306</v>
      </c>
    </row>
    <row r="1549" spans="27:29">
      <c r="AA1549" s="84" t="s">
        <v>3480</v>
      </c>
      <c r="AB1549" s="84" t="s">
        <v>4786</v>
      </c>
      <c r="AC1549" s="85">
        <v>2504355</v>
      </c>
    </row>
    <row r="1550" spans="27:29">
      <c r="AA1550" s="84" t="s">
        <v>3480</v>
      </c>
      <c r="AB1550" s="84" t="s">
        <v>4808</v>
      </c>
      <c r="AC1550" s="85">
        <v>2504405</v>
      </c>
    </row>
    <row r="1551" spans="27:29">
      <c r="AA1551" s="84" t="s">
        <v>3480</v>
      </c>
      <c r="AB1551" s="84" t="s">
        <v>4657</v>
      </c>
      <c r="AC1551" s="85">
        <v>2504504</v>
      </c>
    </row>
    <row r="1552" spans="27:29">
      <c r="AA1552" s="84" t="s">
        <v>3480</v>
      </c>
      <c r="AB1552" s="84" t="s">
        <v>4851</v>
      </c>
      <c r="AC1552" s="85">
        <v>2504603</v>
      </c>
    </row>
    <row r="1553" spans="27:29">
      <c r="AA1553" s="84" t="s">
        <v>3480</v>
      </c>
      <c r="AB1553" s="84" t="s">
        <v>4871</v>
      </c>
      <c r="AC1553" s="85">
        <v>2504702</v>
      </c>
    </row>
    <row r="1554" spans="27:29">
      <c r="AA1554" s="84" t="s">
        <v>3480</v>
      </c>
      <c r="AB1554" s="84" t="s">
        <v>4893</v>
      </c>
      <c r="AC1554" s="85">
        <v>2504801</v>
      </c>
    </row>
    <row r="1555" spans="27:29">
      <c r="AA1555" s="84" t="s">
        <v>3480</v>
      </c>
      <c r="AB1555" s="84" t="s">
        <v>4913</v>
      </c>
      <c r="AC1555" s="85">
        <v>2504850</v>
      </c>
    </row>
    <row r="1556" spans="27:29">
      <c r="AA1556" s="84" t="s">
        <v>3480</v>
      </c>
      <c r="AB1556" s="84" t="s">
        <v>4934</v>
      </c>
      <c r="AC1556" s="85">
        <v>2504900</v>
      </c>
    </row>
    <row r="1557" spans="27:29">
      <c r="AA1557" s="84" t="s">
        <v>3480</v>
      </c>
      <c r="AB1557" s="84" t="s">
        <v>4955</v>
      </c>
      <c r="AC1557" s="85">
        <v>2505006</v>
      </c>
    </row>
    <row r="1558" spans="27:29">
      <c r="AA1558" s="84" t="s">
        <v>3480</v>
      </c>
      <c r="AB1558" s="84" t="s">
        <v>4974</v>
      </c>
      <c r="AC1558" s="85">
        <v>2505105</v>
      </c>
    </row>
    <row r="1559" spans="27:29">
      <c r="AA1559" s="84" t="s">
        <v>3480</v>
      </c>
      <c r="AB1559" s="84" t="s">
        <v>4994</v>
      </c>
      <c r="AC1559" s="85">
        <v>2505238</v>
      </c>
    </row>
    <row r="1560" spans="27:29">
      <c r="AA1560" s="84" t="s">
        <v>3480</v>
      </c>
      <c r="AB1560" s="84" t="s">
        <v>5014</v>
      </c>
      <c r="AC1560" s="85">
        <v>2505204</v>
      </c>
    </row>
    <row r="1561" spans="27:29">
      <c r="AA1561" s="84" t="s">
        <v>3480</v>
      </c>
      <c r="AB1561" s="84" t="s">
        <v>5035</v>
      </c>
      <c r="AC1561" s="85">
        <v>2505279</v>
      </c>
    </row>
    <row r="1562" spans="27:29">
      <c r="AA1562" s="84" t="s">
        <v>3480</v>
      </c>
      <c r="AB1562" s="84" t="s">
        <v>5056</v>
      </c>
      <c r="AC1562" s="85">
        <v>2505303</v>
      </c>
    </row>
    <row r="1563" spans="27:29">
      <c r="AA1563" s="84" t="s">
        <v>3480</v>
      </c>
      <c r="AB1563" s="84" t="s">
        <v>5076</v>
      </c>
      <c r="AC1563" s="85">
        <v>2505352</v>
      </c>
    </row>
    <row r="1564" spans="27:29">
      <c r="AA1564" s="84" t="s">
        <v>3480</v>
      </c>
      <c r="AB1564" s="84" t="s">
        <v>5097</v>
      </c>
      <c r="AC1564" s="85">
        <v>2505402</v>
      </c>
    </row>
    <row r="1565" spans="27:29">
      <c r="AA1565" s="84" t="s">
        <v>3480</v>
      </c>
      <c r="AB1565" s="84" t="s">
        <v>5117</v>
      </c>
      <c r="AC1565" s="85">
        <v>2505600</v>
      </c>
    </row>
    <row r="1566" spans="27:29">
      <c r="AA1566" s="84" t="s">
        <v>3480</v>
      </c>
      <c r="AB1566" s="84" t="s">
        <v>5138</v>
      </c>
      <c r="AC1566" s="85">
        <v>2505709</v>
      </c>
    </row>
    <row r="1567" spans="27:29">
      <c r="AA1567" s="84" t="s">
        <v>3480</v>
      </c>
      <c r="AB1567" s="84" t="s">
        <v>5158</v>
      </c>
      <c r="AC1567" s="85">
        <v>2505808</v>
      </c>
    </row>
    <row r="1568" spans="27:29">
      <c r="AA1568" s="84" t="s">
        <v>3480</v>
      </c>
      <c r="AB1568" s="84" t="s">
        <v>5178</v>
      </c>
      <c r="AC1568" s="85">
        <v>2505907</v>
      </c>
    </row>
    <row r="1569" spans="27:29">
      <c r="AA1569" s="84" t="s">
        <v>3480</v>
      </c>
      <c r="AB1569" s="84" t="s">
        <v>5198</v>
      </c>
      <c r="AC1569" s="85">
        <v>2506004</v>
      </c>
    </row>
    <row r="1570" spans="27:29">
      <c r="AA1570" s="84" t="s">
        <v>3480</v>
      </c>
      <c r="AB1570" s="84" t="s">
        <v>5216</v>
      </c>
      <c r="AC1570" s="85">
        <v>2506103</v>
      </c>
    </row>
    <row r="1571" spans="27:29">
      <c r="AA1571" s="84" t="s">
        <v>3480</v>
      </c>
      <c r="AB1571" s="84" t="s">
        <v>5235</v>
      </c>
      <c r="AC1571" s="85">
        <v>2506202</v>
      </c>
    </row>
    <row r="1572" spans="27:29">
      <c r="AA1572" s="84" t="s">
        <v>3480</v>
      </c>
      <c r="AB1572" s="84" t="s">
        <v>5252</v>
      </c>
      <c r="AC1572" s="85">
        <v>2506251</v>
      </c>
    </row>
    <row r="1573" spans="27:29">
      <c r="AA1573" s="84" t="s">
        <v>3480</v>
      </c>
      <c r="AB1573" s="84" t="s">
        <v>5270</v>
      </c>
      <c r="AC1573" s="85">
        <v>2506301</v>
      </c>
    </row>
    <row r="1574" spans="27:29">
      <c r="AA1574" s="84" t="s">
        <v>3480</v>
      </c>
      <c r="AB1574" s="84" t="s">
        <v>5286</v>
      </c>
      <c r="AC1574" s="85">
        <v>2506400</v>
      </c>
    </row>
    <row r="1575" spans="27:29">
      <c r="AA1575" s="84" t="s">
        <v>3480</v>
      </c>
      <c r="AB1575" s="84" t="s">
        <v>5303</v>
      </c>
      <c r="AC1575" s="85">
        <v>2506509</v>
      </c>
    </row>
    <row r="1576" spans="27:29">
      <c r="AA1576" s="84" t="s">
        <v>3480</v>
      </c>
      <c r="AB1576" s="84" t="s">
        <v>5321</v>
      </c>
      <c r="AC1576" s="85">
        <v>2506608</v>
      </c>
    </row>
    <row r="1577" spans="27:29">
      <c r="AA1577" s="84" t="s">
        <v>3480</v>
      </c>
      <c r="AB1577" s="84" t="s">
        <v>5337</v>
      </c>
      <c r="AC1577" s="85">
        <v>2502607</v>
      </c>
    </row>
    <row r="1578" spans="27:29">
      <c r="AA1578" s="84" t="s">
        <v>3480</v>
      </c>
      <c r="AB1578" s="84" t="s">
        <v>5353</v>
      </c>
      <c r="AC1578" s="85">
        <v>2506707</v>
      </c>
    </row>
    <row r="1579" spans="27:29">
      <c r="AA1579" s="84" t="s">
        <v>3480</v>
      </c>
      <c r="AB1579" s="84" t="s">
        <v>5371</v>
      </c>
      <c r="AC1579" s="85">
        <v>2506806</v>
      </c>
    </row>
    <row r="1580" spans="27:29">
      <c r="AA1580" s="84" t="s">
        <v>3480</v>
      </c>
      <c r="AB1580" s="84" t="s">
        <v>4131</v>
      </c>
      <c r="AC1580" s="85">
        <v>2506905</v>
      </c>
    </row>
    <row r="1581" spans="27:29">
      <c r="AA1581" s="84" t="s">
        <v>3480</v>
      </c>
      <c r="AB1581" s="84" t="s">
        <v>5406</v>
      </c>
      <c r="AC1581" s="85">
        <v>2507002</v>
      </c>
    </row>
    <row r="1582" spans="27:29">
      <c r="AA1582" s="84" t="s">
        <v>3480</v>
      </c>
      <c r="AB1582" s="84" t="s">
        <v>5424</v>
      </c>
      <c r="AC1582" s="85">
        <v>2507101</v>
      </c>
    </row>
    <row r="1583" spans="27:29">
      <c r="AA1583" s="84" t="s">
        <v>3480</v>
      </c>
      <c r="AB1583" s="84" t="s">
        <v>5442</v>
      </c>
      <c r="AC1583" s="85">
        <v>2507200</v>
      </c>
    </row>
    <row r="1584" spans="27:29">
      <c r="AA1584" s="84" t="s">
        <v>3480</v>
      </c>
      <c r="AB1584" s="84" t="s">
        <v>1524</v>
      </c>
      <c r="AC1584" s="85">
        <v>2507309</v>
      </c>
    </row>
    <row r="1585" spans="27:29">
      <c r="AA1585" s="84" t="s">
        <v>3480</v>
      </c>
      <c r="AB1585" s="84" t="s">
        <v>1541</v>
      </c>
      <c r="AC1585" s="85">
        <v>2507408</v>
      </c>
    </row>
    <row r="1586" spans="27:29">
      <c r="AA1586" s="84" t="s">
        <v>3480</v>
      </c>
      <c r="AB1586" s="84" t="s">
        <v>1556</v>
      </c>
      <c r="AC1586" s="85">
        <v>2507507</v>
      </c>
    </row>
    <row r="1587" spans="27:29">
      <c r="AA1587" s="84" t="s">
        <v>3480</v>
      </c>
      <c r="AB1587" s="84" t="s">
        <v>1573</v>
      </c>
      <c r="AC1587" s="85">
        <v>2513653</v>
      </c>
    </row>
    <row r="1588" spans="27:29">
      <c r="AA1588" s="84" t="s">
        <v>3480</v>
      </c>
      <c r="AB1588" s="84" t="s">
        <v>1588</v>
      </c>
      <c r="AC1588" s="85">
        <v>2507606</v>
      </c>
    </row>
    <row r="1589" spans="27:29">
      <c r="AA1589" s="84" t="s">
        <v>3480</v>
      </c>
      <c r="AB1589" s="84" t="s">
        <v>1605</v>
      </c>
      <c r="AC1589" s="85">
        <v>2507705</v>
      </c>
    </row>
    <row r="1590" spans="27:29">
      <c r="AA1590" s="84" t="s">
        <v>3480</v>
      </c>
      <c r="AB1590" s="84" t="s">
        <v>1621</v>
      </c>
      <c r="AC1590" s="85">
        <v>2507804</v>
      </c>
    </row>
    <row r="1591" spans="27:29">
      <c r="AA1591" s="84" t="s">
        <v>3480</v>
      </c>
      <c r="AB1591" s="84" t="s">
        <v>1638</v>
      </c>
      <c r="AC1591" s="85">
        <v>2507903</v>
      </c>
    </row>
    <row r="1592" spans="27:29">
      <c r="AA1592" s="84" t="s">
        <v>3480</v>
      </c>
      <c r="AB1592" s="84" t="s">
        <v>1655</v>
      </c>
      <c r="AC1592" s="85">
        <v>2508000</v>
      </c>
    </row>
    <row r="1593" spans="27:29">
      <c r="AA1593" s="84" t="s">
        <v>3480</v>
      </c>
      <c r="AB1593" s="84" t="s">
        <v>1670</v>
      </c>
      <c r="AC1593" s="85">
        <v>2508109</v>
      </c>
    </row>
    <row r="1594" spans="27:29">
      <c r="AA1594" s="84" t="s">
        <v>3480</v>
      </c>
      <c r="AB1594" s="84" t="s">
        <v>1686</v>
      </c>
      <c r="AC1594" s="85">
        <v>2508208</v>
      </c>
    </row>
    <row r="1595" spans="27:29">
      <c r="AA1595" s="84" t="s">
        <v>3480</v>
      </c>
      <c r="AB1595" s="84" t="s">
        <v>1702</v>
      </c>
      <c r="AC1595" s="85">
        <v>2508307</v>
      </c>
    </row>
    <row r="1596" spans="27:29">
      <c r="AA1596" s="84" t="s">
        <v>3480</v>
      </c>
      <c r="AB1596" s="84" t="s">
        <v>1716</v>
      </c>
      <c r="AC1596" s="85">
        <v>2508406</v>
      </c>
    </row>
    <row r="1597" spans="27:29">
      <c r="AA1597" s="84" t="s">
        <v>3480</v>
      </c>
      <c r="AB1597" s="84" t="s">
        <v>1731</v>
      </c>
      <c r="AC1597" s="85">
        <v>2508505</v>
      </c>
    </row>
    <row r="1598" spans="27:29">
      <c r="AA1598" s="84" t="s">
        <v>3480</v>
      </c>
      <c r="AB1598" s="84" t="s">
        <v>1747</v>
      </c>
      <c r="AC1598" s="85">
        <v>2508554</v>
      </c>
    </row>
    <row r="1599" spans="27:29">
      <c r="AA1599" s="84" t="s">
        <v>3480</v>
      </c>
      <c r="AB1599" s="84" t="s">
        <v>1763</v>
      </c>
      <c r="AC1599" s="85">
        <v>2508604</v>
      </c>
    </row>
    <row r="1600" spans="27:29">
      <c r="AA1600" s="84" t="s">
        <v>3480</v>
      </c>
      <c r="AB1600" s="84" t="s">
        <v>1776</v>
      </c>
      <c r="AC1600" s="85">
        <v>2508703</v>
      </c>
    </row>
    <row r="1601" spans="27:29">
      <c r="AA1601" s="84" t="s">
        <v>3480</v>
      </c>
      <c r="AB1601" s="84" t="s">
        <v>1792</v>
      </c>
      <c r="AC1601" s="85">
        <v>2508802</v>
      </c>
    </row>
    <row r="1602" spans="27:29">
      <c r="AA1602" s="84" t="s">
        <v>3480</v>
      </c>
      <c r="AB1602" s="84" t="s">
        <v>1808</v>
      </c>
      <c r="AC1602" s="85">
        <v>2508901</v>
      </c>
    </row>
    <row r="1603" spans="27:29">
      <c r="AA1603" s="84" t="s">
        <v>3480</v>
      </c>
      <c r="AB1603" s="84" t="s">
        <v>1824</v>
      </c>
      <c r="AC1603" s="85">
        <v>2509008</v>
      </c>
    </row>
    <row r="1604" spans="27:29">
      <c r="AA1604" s="84" t="s">
        <v>3480</v>
      </c>
      <c r="AB1604" s="84" t="s">
        <v>1838</v>
      </c>
      <c r="AC1604" s="85">
        <v>2509057</v>
      </c>
    </row>
    <row r="1605" spans="27:29">
      <c r="AA1605" s="84" t="s">
        <v>3480</v>
      </c>
      <c r="AB1605" s="84" t="s">
        <v>1853</v>
      </c>
      <c r="AC1605" s="85">
        <v>2509107</v>
      </c>
    </row>
    <row r="1606" spans="27:29">
      <c r="AA1606" s="84" t="s">
        <v>3480</v>
      </c>
      <c r="AB1606" s="84" t="s">
        <v>1869</v>
      </c>
      <c r="AC1606" s="85">
        <v>2509156</v>
      </c>
    </row>
    <row r="1607" spans="27:29">
      <c r="AA1607" s="84" t="s">
        <v>3480</v>
      </c>
      <c r="AB1607" s="84" t="s">
        <v>1885</v>
      </c>
      <c r="AC1607" s="85">
        <v>2509206</v>
      </c>
    </row>
    <row r="1608" spans="27:29">
      <c r="AA1608" s="84" t="s">
        <v>3480</v>
      </c>
      <c r="AB1608" s="84" t="s">
        <v>1901</v>
      </c>
      <c r="AC1608" s="85">
        <v>2509305</v>
      </c>
    </row>
    <row r="1609" spans="27:29">
      <c r="AA1609" s="84" t="s">
        <v>3480</v>
      </c>
      <c r="AB1609" s="84" t="s">
        <v>1917</v>
      </c>
      <c r="AC1609" s="85">
        <v>2509339</v>
      </c>
    </row>
    <row r="1610" spans="27:29">
      <c r="AA1610" s="84" t="s">
        <v>3480</v>
      </c>
      <c r="AB1610" s="84" t="s">
        <v>1930</v>
      </c>
      <c r="AC1610" s="85">
        <v>2509370</v>
      </c>
    </row>
    <row r="1611" spans="27:29">
      <c r="AA1611" s="84" t="s">
        <v>3480</v>
      </c>
      <c r="AB1611" s="84" t="s">
        <v>1946</v>
      </c>
      <c r="AC1611" s="85">
        <v>2509396</v>
      </c>
    </row>
    <row r="1612" spans="27:29">
      <c r="AA1612" s="84" t="s">
        <v>3480</v>
      </c>
      <c r="AB1612" s="84" t="s">
        <v>1961</v>
      </c>
      <c r="AC1612" s="85">
        <v>2509404</v>
      </c>
    </row>
    <row r="1613" spans="27:29">
      <c r="AA1613" s="84" t="s">
        <v>3480</v>
      </c>
      <c r="AB1613" s="84" t="s">
        <v>1976</v>
      </c>
      <c r="AC1613" s="85">
        <v>2509503</v>
      </c>
    </row>
    <row r="1614" spans="27:29">
      <c r="AA1614" s="84" t="s">
        <v>3480</v>
      </c>
      <c r="AB1614" s="84" t="s">
        <v>1991</v>
      </c>
      <c r="AC1614" s="85">
        <v>2509602</v>
      </c>
    </row>
    <row r="1615" spans="27:29">
      <c r="AA1615" s="84" t="s">
        <v>3480</v>
      </c>
      <c r="AB1615" s="84" t="s">
        <v>2007</v>
      </c>
      <c r="AC1615" s="85">
        <v>2509701</v>
      </c>
    </row>
    <row r="1616" spans="27:29">
      <c r="AA1616" s="84" t="s">
        <v>3480</v>
      </c>
      <c r="AB1616" s="84" t="s">
        <v>1970</v>
      </c>
      <c r="AC1616" s="85">
        <v>2509800</v>
      </c>
    </row>
    <row r="1617" spans="27:29">
      <c r="AA1617" s="84" t="s">
        <v>3480</v>
      </c>
      <c r="AB1617" s="84" t="s">
        <v>2037</v>
      </c>
      <c r="AC1617" s="85">
        <v>2509909</v>
      </c>
    </row>
    <row r="1618" spans="27:29">
      <c r="AA1618" s="84" t="s">
        <v>3480</v>
      </c>
      <c r="AB1618" s="84" t="s">
        <v>2052</v>
      </c>
      <c r="AC1618" s="85">
        <v>2510006</v>
      </c>
    </row>
    <row r="1619" spans="27:29">
      <c r="AA1619" s="84" t="s">
        <v>3480</v>
      </c>
      <c r="AB1619" s="84" t="s">
        <v>2068</v>
      </c>
      <c r="AC1619" s="85">
        <v>2510105</v>
      </c>
    </row>
    <row r="1620" spans="27:29">
      <c r="AA1620" s="84" t="s">
        <v>3480</v>
      </c>
      <c r="AB1620" s="84" t="s">
        <v>5312</v>
      </c>
      <c r="AC1620" s="85">
        <v>2510204</v>
      </c>
    </row>
    <row r="1621" spans="27:29">
      <c r="AA1621" s="84" t="s">
        <v>3480</v>
      </c>
      <c r="AB1621" s="84" t="s">
        <v>2095</v>
      </c>
      <c r="AC1621" s="85">
        <v>2510303</v>
      </c>
    </row>
    <row r="1622" spans="27:29">
      <c r="AA1622" s="84" t="s">
        <v>3480</v>
      </c>
      <c r="AB1622" s="84" t="s">
        <v>2109</v>
      </c>
      <c r="AC1622" s="85">
        <v>2510402</v>
      </c>
    </row>
    <row r="1623" spans="27:29">
      <c r="AA1623" s="84" t="s">
        <v>3480</v>
      </c>
      <c r="AB1623" s="84" t="s">
        <v>2122</v>
      </c>
      <c r="AC1623" s="85">
        <v>2510501</v>
      </c>
    </row>
    <row r="1624" spans="27:29">
      <c r="AA1624" s="84" t="s">
        <v>3480</v>
      </c>
      <c r="AB1624" s="84" t="s">
        <v>2136</v>
      </c>
      <c r="AC1624" s="85">
        <v>2510600</v>
      </c>
    </row>
    <row r="1625" spans="27:29">
      <c r="AA1625" s="84" t="s">
        <v>3480</v>
      </c>
      <c r="AB1625" s="84" t="s">
        <v>2152</v>
      </c>
      <c r="AC1625" s="85">
        <v>2510659</v>
      </c>
    </row>
    <row r="1626" spans="27:29">
      <c r="AA1626" s="84" t="s">
        <v>3480</v>
      </c>
      <c r="AB1626" s="84" t="s">
        <v>1642</v>
      </c>
      <c r="AC1626" s="85">
        <v>2510709</v>
      </c>
    </row>
    <row r="1627" spans="27:29">
      <c r="AA1627" s="84" t="s">
        <v>3480</v>
      </c>
      <c r="AB1627" s="84" t="s">
        <v>2183</v>
      </c>
      <c r="AC1627" s="85">
        <v>2510808</v>
      </c>
    </row>
    <row r="1628" spans="27:29">
      <c r="AA1628" s="84" t="s">
        <v>3480</v>
      </c>
      <c r="AB1628" s="84" t="s">
        <v>2009</v>
      </c>
      <c r="AC1628" s="85">
        <v>2510907</v>
      </c>
    </row>
    <row r="1629" spans="27:29">
      <c r="AA1629" s="84" t="s">
        <v>3480</v>
      </c>
      <c r="AB1629" s="84" t="s">
        <v>2208</v>
      </c>
      <c r="AC1629" s="85">
        <v>2511004</v>
      </c>
    </row>
    <row r="1630" spans="27:29">
      <c r="AA1630" s="84" t="s">
        <v>3480</v>
      </c>
      <c r="AB1630" s="84" t="s">
        <v>2229</v>
      </c>
      <c r="AC1630" s="85">
        <v>2511103</v>
      </c>
    </row>
    <row r="1631" spans="27:29">
      <c r="AA1631" s="84" t="s">
        <v>3480</v>
      </c>
      <c r="AB1631" s="84" t="s">
        <v>2245</v>
      </c>
      <c r="AC1631" s="85">
        <v>2511202</v>
      </c>
    </row>
    <row r="1632" spans="27:29">
      <c r="AA1632" s="84" t="s">
        <v>3480</v>
      </c>
      <c r="AB1632" s="84" t="s">
        <v>2260</v>
      </c>
      <c r="AC1632" s="85">
        <v>2512721</v>
      </c>
    </row>
    <row r="1633" spans="27:29">
      <c r="AA1633" s="84" t="s">
        <v>3480</v>
      </c>
      <c r="AB1633" s="84" t="s">
        <v>2275</v>
      </c>
      <c r="AC1633" s="85">
        <v>2511301</v>
      </c>
    </row>
    <row r="1634" spans="27:29">
      <c r="AA1634" s="84" t="s">
        <v>3480</v>
      </c>
      <c r="AB1634" s="84" t="s">
        <v>2289</v>
      </c>
      <c r="AC1634" s="85">
        <v>2511400</v>
      </c>
    </row>
    <row r="1635" spans="27:29">
      <c r="AA1635" s="84" t="s">
        <v>3480</v>
      </c>
      <c r="AB1635" s="84" t="s">
        <v>5149</v>
      </c>
      <c r="AC1635" s="85">
        <v>2511509</v>
      </c>
    </row>
    <row r="1636" spans="27:29">
      <c r="AA1636" s="84" t="s">
        <v>3480</v>
      </c>
      <c r="AB1636" s="84" t="s">
        <v>1767</v>
      </c>
      <c r="AC1636" s="85">
        <v>2511608</v>
      </c>
    </row>
    <row r="1637" spans="27:29">
      <c r="AA1637" s="84" t="s">
        <v>3480</v>
      </c>
      <c r="AB1637" s="84" t="s">
        <v>2326</v>
      </c>
      <c r="AC1637" s="85">
        <v>2511707</v>
      </c>
    </row>
    <row r="1638" spans="27:29">
      <c r="AA1638" s="84" t="s">
        <v>3480</v>
      </c>
      <c r="AB1638" s="84" t="s">
        <v>2339</v>
      </c>
      <c r="AC1638" s="85">
        <v>2511806</v>
      </c>
    </row>
    <row r="1639" spans="27:29">
      <c r="AA1639" s="84" t="s">
        <v>3480</v>
      </c>
      <c r="AB1639" s="84" t="s">
        <v>2351</v>
      </c>
      <c r="AC1639" s="85">
        <v>2511905</v>
      </c>
    </row>
    <row r="1640" spans="27:29">
      <c r="AA1640" s="84" t="s">
        <v>3480</v>
      </c>
      <c r="AB1640" s="84" t="s">
        <v>2364</v>
      </c>
      <c r="AC1640" s="85">
        <v>2512002</v>
      </c>
    </row>
    <row r="1641" spans="27:29">
      <c r="AA1641" s="84" t="s">
        <v>3480</v>
      </c>
      <c r="AB1641" s="84" t="s">
        <v>2376</v>
      </c>
      <c r="AC1641" s="85">
        <v>2512036</v>
      </c>
    </row>
    <row r="1642" spans="27:29">
      <c r="AA1642" s="84" t="s">
        <v>3480</v>
      </c>
      <c r="AB1642" s="84" t="s">
        <v>2388</v>
      </c>
      <c r="AC1642" s="85">
        <v>2512077</v>
      </c>
    </row>
    <row r="1643" spans="27:29">
      <c r="AA1643" s="84" t="s">
        <v>3480</v>
      </c>
      <c r="AB1643" s="84" t="s">
        <v>2399</v>
      </c>
      <c r="AC1643" s="85">
        <v>2512101</v>
      </c>
    </row>
    <row r="1644" spans="27:29">
      <c r="AA1644" s="84" t="s">
        <v>3480</v>
      </c>
      <c r="AB1644" s="84" t="s">
        <v>2411</v>
      </c>
      <c r="AC1644" s="85">
        <v>2512200</v>
      </c>
    </row>
    <row r="1645" spans="27:29">
      <c r="AA1645" s="84" t="s">
        <v>3480</v>
      </c>
      <c r="AB1645" s="84" t="s">
        <v>2423</v>
      </c>
      <c r="AC1645" s="85">
        <v>2512309</v>
      </c>
    </row>
    <row r="1646" spans="27:29">
      <c r="AA1646" s="84" t="s">
        <v>3480</v>
      </c>
      <c r="AB1646" s="84" t="s">
        <v>2435</v>
      </c>
      <c r="AC1646" s="85">
        <v>2512408</v>
      </c>
    </row>
    <row r="1647" spans="27:29">
      <c r="AA1647" s="84" t="s">
        <v>3480</v>
      </c>
      <c r="AB1647" s="84" t="s">
        <v>2448</v>
      </c>
      <c r="AC1647" s="85">
        <v>2512507</v>
      </c>
    </row>
    <row r="1648" spans="27:29">
      <c r="AA1648" s="84" t="s">
        <v>3480</v>
      </c>
      <c r="AB1648" s="84" t="s">
        <v>2460</v>
      </c>
      <c r="AC1648" s="85">
        <v>2512606</v>
      </c>
    </row>
    <row r="1649" spans="27:29">
      <c r="AA1649" s="84" t="s">
        <v>3480</v>
      </c>
      <c r="AB1649" s="84" t="s">
        <v>2473</v>
      </c>
      <c r="AC1649" s="85">
        <v>2512705</v>
      </c>
    </row>
    <row r="1650" spans="27:29">
      <c r="AA1650" s="84" t="s">
        <v>3480</v>
      </c>
      <c r="AB1650" s="84" t="s">
        <v>2471</v>
      </c>
      <c r="AC1650" s="85">
        <v>2512747</v>
      </c>
    </row>
    <row r="1651" spans="27:29">
      <c r="AA1651" s="84" t="s">
        <v>3480</v>
      </c>
      <c r="AB1651" s="84" t="s">
        <v>2498</v>
      </c>
      <c r="AC1651" s="85">
        <v>2512754</v>
      </c>
    </row>
    <row r="1652" spans="27:29">
      <c r="AA1652" s="84" t="s">
        <v>3480</v>
      </c>
      <c r="AB1652" s="84" t="s">
        <v>2510</v>
      </c>
      <c r="AC1652" s="85">
        <v>2512762</v>
      </c>
    </row>
    <row r="1653" spans="27:29">
      <c r="AA1653" s="84" t="s">
        <v>3480</v>
      </c>
      <c r="AB1653" s="84" t="s">
        <v>2522</v>
      </c>
      <c r="AC1653" s="85">
        <v>2512788</v>
      </c>
    </row>
    <row r="1654" spans="27:29">
      <c r="AA1654" s="84" t="s">
        <v>3480</v>
      </c>
      <c r="AB1654" s="84" t="s">
        <v>2533</v>
      </c>
      <c r="AC1654" s="85">
        <v>2512804</v>
      </c>
    </row>
    <row r="1655" spans="27:29">
      <c r="AA1655" s="84" t="s">
        <v>3480</v>
      </c>
      <c r="AB1655" s="84" t="s">
        <v>2546</v>
      </c>
      <c r="AC1655" s="85">
        <v>2512903</v>
      </c>
    </row>
    <row r="1656" spans="27:29">
      <c r="AA1656" s="84" t="s">
        <v>3480</v>
      </c>
      <c r="AB1656" s="84" t="s">
        <v>2231</v>
      </c>
      <c r="AC1656" s="85">
        <v>2513000</v>
      </c>
    </row>
    <row r="1657" spans="27:29">
      <c r="AA1657" s="84" t="s">
        <v>3480</v>
      </c>
      <c r="AB1657" s="84" t="s">
        <v>2571</v>
      </c>
      <c r="AC1657" s="85">
        <v>2513109</v>
      </c>
    </row>
    <row r="1658" spans="27:29">
      <c r="AA1658" s="84" t="s">
        <v>3480</v>
      </c>
      <c r="AB1658" s="84" t="s">
        <v>2583</v>
      </c>
      <c r="AC1658" s="85">
        <v>2513158</v>
      </c>
    </row>
    <row r="1659" spans="27:29">
      <c r="AA1659" s="84" t="s">
        <v>3480</v>
      </c>
      <c r="AB1659" s="84" t="s">
        <v>1980</v>
      </c>
      <c r="AC1659" s="85">
        <v>2513208</v>
      </c>
    </row>
    <row r="1660" spans="27:29">
      <c r="AA1660" s="84" t="s">
        <v>3480</v>
      </c>
      <c r="AB1660" s="84" t="s">
        <v>2531</v>
      </c>
      <c r="AC1660" s="85">
        <v>2513307</v>
      </c>
    </row>
    <row r="1661" spans="27:29">
      <c r="AA1661" s="84" t="s">
        <v>3480</v>
      </c>
      <c r="AB1661" s="84" t="s">
        <v>2544</v>
      </c>
      <c r="AC1661" s="85">
        <v>2513356</v>
      </c>
    </row>
    <row r="1662" spans="27:29">
      <c r="AA1662" s="84" t="s">
        <v>3480</v>
      </c>
      <c r="AB1662" s="84" t="s">
        <v>2557</v>
      </c>
      <c r="AC1662" s="85">
        <v>2513406</v>
      </c>
    </row>
    <row r="1663" spans="27:29">
      <c r="AA1663" s="84" t="s">
        <v>3480</v>
      </c>
      <c r="AB1663" s="84" t="s">
        <v>2593</v>
      </c>
      <c r="AC1663" s="85">
        <v>2513703</v>
      </c>
    </row>
    <row r="1664" spans="27:29">
      <c r="AA1664" s="84" t="s">
        <v>3480</v>
      </c>
      <c r="AB1664" s="84" t="s">
        <v>2651</v>
      </c>
      <c r="AC1664" s="85">
        <v>2513802</v>
      </c>
    </row>
    <row r="1665" spans="27:29">
      <c r="AA1665" s="84" t="s">
        <v>3480</v>
      </c>
      <c r="AB1665" s="84" t="s">
        <v>2663</v>
      </c>
      <c r="AC1665" s="85">
        <v>2513505</v>
      </c>
    </row>
    <row r="1666" spans="27:29">
      <c r="AA1666" s="84" t="s">
        <v>3480</v>
      </c>
      <c r="AB1666" s="84" t="s">
        <v>2675</v>
      </c>
      <c r="AC1666" s="85">
        <v>2513604</v>
      </c>
    </row>
    <row r="1667" spans="27:29">
      <c r="AA1667" s="84" t="s">
        <v>3480</v>
      </c>
      <c r="AB1667" s="84" t="s">
        <v>2687</v>
      </c>
      <c r="AC1667" s="85">
        <v>2513851</v>
      </c>
    </row>
    <row r="1668" spans="27:29">
      <c r="AA1668" s="84" t="s">
        <v>3480</v>
      </c>
      <c r="AB1668" s="84" t="s">
        <v>2697</v>
      </c>
      <c r="AC1668" s="85">
        <v>2513927</v>
      </c>
    </row>
    <row r="1669" spans="27:29">
      <c r="AA1669" s="84" t="s">
        <v>3480</v>
      </c>
      <c r="AB1669" s="84" t="s">
        <v>2649</v>
      </c>
      <c r="AC1669" s="85">
        <v>2513901</v>
      </c>
    </row>
    <row r="1670" spans="27:29">
      <c r="AA1670" s="84" t="s">
        <v>3480</v>
      </c>
      <c r="AB1670" s="84" t="s">
        <v>5002</v>
      </c>
      <c r="AC1670" s="85">
        <v>2513968</v>
      </c>
    </row>
    <row r="1671" spans="27:29">
      <c r="AA1671" s="84" t="s">
        <v>3480</v>
      </c>
      <c r="AB1671" s="84" t="s">
        <v>2729</v>
      </c>
      <c r="AC1671" s="85">
        <v>2513943</v>
      </c>
    </row>
    <row r="1672" spans="27:29">
      <c r="AA1672" s="84" t="s">
        <v>3480</v>
      </c>
      <c r="AB1672" s="84" t="s">
        <v>5023</v>
      </c>
      <c r="AC1672" s="85">
        <v>2513984</v>
      </c>
    </row>
    <row r="1673" spans="27:29">
      <c r="AA1673" s="84" t="s">
        <v>3480</v>
      </c>
      <c r="AB1673" s="84" t="s">
        <v>2752</v>
      </c>
      <c r="AC1673" s="85">
        <v>2514008</v>
      </c>
    </row>
    <row r="1674" spans="27:29">
      <c r="AA1674" s="84" t="s">
        <v>3480</v>
      </c>
      <c r="AB1674" s="84" t="s">
        <v>2764</v>
      </c>
      <c r="AC1674" s="85">
        <v>2500700</v>
      </c>
    </row>
    <row r="1675" spans="27:29">
      <c r="AA1675" s="84" t="s">
        <v>3480</v>
      </c>
      <c r="AB1675" s="84" t="s">
        <v>2776</v>
      </c>
      <c r="AC1675" s="85">
        <v>2514107</v>
      </c>
    </row>
    <row r="1676" spans="27:29">
      <c r="AA1676" s="84" t="s">
        <v>3480</v>
      </c>
      <c r="AB1676" s="84" t="s">
        <v>2786</v>
      </c>
      <c r="AC1676" s="85">
        <v>2514206</v>
      </c>
    </row>
    <row r="1677" spans="27:29">
      <c r="AA1677" s="84" t="s">
        <v>3480</v>
      </c>
      <c r="AB1677" s="84" t="s">
        <v>2797</v>
      </c>
      <c r="AC1677" s="85">
        <v>2514305</v>
      </c>
    </row>
    <row r="1678" spans="27:29">
      <c r="AA1678" s="84" t="s">
        <v>3480</v>
      </c>
      <c r="AB1678" s="84" t="s">
        <v>2808</v>
      </c>
      <c r="AC1678" s="85">
        <v>2514404</v>
      </c>
    </row>
    <row r="1679" spans="27:29">
      <c r="AA1679" s="84" t="s">
        <v>3480</v>
      </c>
      <c r="AB1679" s="84" t="s">
        <v>2818</v>
      </c>
      <c r="AC1679" s="85">
        <v>2514503</v>
      </c>
    </row>
    <row r="1680" spans="27:29">
      <c r="AA1680" s="84" t="s">
        <v>3480</v>
      </c>
      <c r="AB1680" s="84" t="s">
        <v>2827</v>
      </c>
      <c r="AC1680" s="85">
        <v>2514552</v>
      </c>
    </row>
    <row r="1681" spans="27:29">
      <c r="AA1681" s="84" t="s">
        <v>3480</v>
      </c>
      <c r="AB1681" s="84" t="s">
        <v>2837</v>
      </c>
      <c r="AC1681" s="85">
        <v>2514602</v>
      </c>
    </row>
    <row r="1682" spans="27:29">
      <c r="AA1682" s="84" t="s">
        <v>3480</v>
      </c>
      <c r="AB1682" s="84" t="s">
        <v>2847</v>
      </c>
      <c r="AC1682" s="85">
        <v>2514651</v>
      </c>
    </row>
    <row r="1683" spans="27:29">
      <c r="AA1683" s="84" t="s">
        <v>3480</v>
      </c>
      <c r="AB1683" s="84" t="s">
        <v>2857</v>
      </c>
      <c r="AC1683" s="85">
        <v>2514701</v>
      </c>
    </row>
    <row r="1684" spans="27:29">
      <c r="AA1684" s="84" t="s">
        <v>3480</v>
      </c>
      <c r="AB1684" s="84" t="s">
        <v>2867</v>
      </c>
      <c r="AC1684" s="85">
        <v>2514800</v>
      </c>
    </row>
    <row r="1685" spans="27:29">
      <c r="AA1685" s="84" t="s">
        <v>3480</v>
      </c>
      <c r="AB1685" s="84" t="s">
        <v>2877</v>
      </c>
      <c r="AC1685" s="85">
        <v>2514453</v>
      </c>
    </row>
    <row r="1686" spans="27:29">
      <c r="AA1686" s="84" t="s">
        <v>3480</v>
      </c>
      <c r="AB1686" s="84" t="s">
        <v>2886</v>
      </c>
      <c r="AC1686" s="85">
        <v>2514909</v>
      </c>
    </row>
    <row r="1687" spans="27:29">
      <c r="AA1687" s="84" t="s">
        <v>3480</v>
      </c>
      <c r="AB1687" s="84" t="s">
        <v>2896</v>
      </c>
      <c r="AC1687" s="85">
        <v>2515005</v>
      </c>
    </row>
    <row r="1688" spans="27:29">
      <c r="AA1688" s="84" t="s">
        <v>3480</v>
      </c>
      <c r="AB1688" s="84" t="s">
        <v>2905</v>
      </c>
      <c r="AC1688" s="85">
        <v>2515104</v>
      </c>
    </row>
    <row r="1689" spans="27:29">
      <c r="AA1689" s="84" t="s">
        <v>3480</v>
      </c>
      <c r="AB1689" s="84" t="s">
        <v>2914</v>
      </c>
      <c r="AC1689" s="85">
        <v>2515203</v>
      </c>
    </row>
    <row r="1690" spans="27:29">
      <c r="AA1690" s="84" t="s">
        <v>3480</v>
      </c>
      <c r="AB1690" s="84" t="s">
        <v>2924</v>
      </c>
      <c r="AC1690" s="85">
        <v>2515401</v>
      </c>
    </row>
    <row r="1691" spans="27:29">
      <c r="AA1691" s="84" t="s">
        <v>3480</v>
      </c>
      <c r="AB1691" s="84" t="s">
        <v>2933</v>
      </c>
      <c r="AC1691" s="85">
        <v>2515302</v>
      </c>
    </row>
    <row r="1692" spans="27:29">
      <c r="AA1692" s="84" t="s">
        <v>3480</v>
      </c>
      <c r="AB1692" s="84" t="s">
        <v>2943</v>
      </c>
      <c r="AC1692" s="85">
        <v>2515500</v>
      </c>
    </row>
    <row r="1693" spans="27:29">
      <c r="AA1693" s="84" t="s">
        <v>3480</v>
      </c>
      <c r="AB1693" s="84" t="s">
        <v>2953</v>
      </c>
      <c r="AC1693" s="85">
        <v>2515609</v>
      </c>
    </row>
    <row r="1694" spans="27:29">
      <c r="AA1694" s="84" t="s">
        <v>3480</v>
      </c>
      <c r="AB1694" s="84" t="s">
        <v>2962</v>
      </c>
      <c r="AC1694" s="85">
        <v>2515708</v>
      </c>
    </row>
    <row r="1695" spans="27:29">
      <c r="AA1695" s="84" t="s">
        <v>3480</v>
      </c>
      <c r="AB1695" s="84" t="s">
        <v>2972</v>
      </c>
      <c r="AC1695" s="85">
        <v>2515807</v>
      </c>
    </row>
    <row r="1696" spans="27:29">
      <c r="AA1696" s="84" t="s">
        <v>3480</v>
      </c>
      <c r="AB1696" s="84" t="s">
        <v>2982</v>
      </c>
      <c r="AC1696" s="85">
        <v>2515906</v>
      </c>
    </row>
    <row r="1697" spans="27:29">
      <c r="AA1697" s="84" t="s">
        <v>3480</v>
      </c>
      <c r="AB1697" s="84" t="s">
        <v>2992</v>
      </c>
      <c r="AC1697" s="85">
        <v>2515930</v>
      </c>
    </row>
    <row r="1698" spans="27:29">
      <c r="AA1698" s="84" t="s">
        <v>3480</v>
      </c>
      <c r="AB1698" s="84" t="s">
        <v>3002</v>
      </c>
      <c r="AC1698" s="85">
        <v>2515971</v>
      </c>
    </row>
    <row r="1699" spans="27:29">
      <c r="AA1699" s="84" t="s">
        <v>3480</v>
      </c>
      <c r="AB1699" s="84" t="s">
        <v>3010</v>
      </c>
      <c r="AC1699" s="85">
        <v>2516003</v>
      </c>
    </row>
    <row r="1700" spans="27:29">
      <c r="AA1700" s="84" t="s">
        <v>3480</v>
      </c>
      <c r="AB1700" s="84" t="s">
        <v>3020</v>
      </c>
      <c r="AC1700" s="85">
        <v>2516102</v>
      </c>
    </row>
    <row r="1701" spans="27:29">
      <c r="AA1701" s="84" t="s">
        <v>3480</v>
      </c>
      <c r="AB1701" s="84" t="s">
        <v>3030</v>
      </c>
      <c r="AC1701" s="85">
        <v>2516151</v>
      </c>
    </row>
    <row r="1702" spans="27:29">
      <c r="AA1702" s="84" t="s">
        <v>3480</v>
      </c>
      <c r="AB1702" s="84" t="s">
        <v>3040</v>
      </c>
      <c r="AC1702" s="85">
        <v>2516201</v>
      </c>
    </row>
    <row r="1703" spans="27:29">
      <c r="AA1703" s="84" t="s">
        <v>3480</v>
      </c>
      <c r="AB1703" s="84" t="s">
        <v>3050</v>
      </c>
      <c r="AC1703" s="85">
        <v>2516300</v>
      </c>
    </row>
    <row r="1704" spans="27:29">
      <c r="AA1704" s="84" t="s">
        <v>3480</v>
      </c>
      <c r="AB1704" s="84" t="s">
        <v>3059</v>
      </c>
      <c r="AC1704" s="85">
        <v>2516409</v>
      </c>
    </row>
    <row r="1705" spans="27:29">
      <c r="AA1705" s="84" t="s">
        <v>3480</v>
      </c>
      <c r="AB1705" s="84" t="s">
        <v>3068</v>
      </c>
      <c r="AC1705" s="85">
        <v>2516508</v>
      </c>
    </row>
    <row r="1706" spans="27:29">
      <c r="AA1706" s="84" t="s">
        <v>3480</v>
      </c>
      <c r="AB1706" s="84" t="s">
        <v>3077</v>
      </c>
      <c r="AC1706" s="85">
        <v>2516607</v>
      </c>
    </row>
    <row r="1707" spans="27:29">
      <c r="AA1707" s="84" t="s">
        <v>3480</v>
      </c>
      <c r="AB1707" s="84" t="s">
        <v>3087</v>
      </c>
      <c r="AC1707" s="85">
        <v>2516706</v>
      </c>
    </row>
    <row r="1708" spans="27:29">
      <c r="AA1708" s="84" t="s">
        <v>3480</v>
      </c>
      <c r="AB1708" s="84" t="s">
        <v>3097</v>
      </c>
      <c r="AC1708" s="85">
        <v>2516755</v>
      </c>
    </row>
    <row r="1709" spans="27:29">
      <c r="AA1709" s="84" t="s">
        <v>3480</v>
      </c>
      <c r="AB1709" s="84" t="s">
        <v>2699</v>
      </c>
      <c r="AC1709" s="85">
        <v>2516805</v>
      </c>
    </row>
    <row r="1710" spans="27:29">
      <c r="AA1710" s="84" t="s">
        <v>3480</v>
      </c>
      <c r="AB1710" s="84" t="s">
        <v>3115</v>
      </c>
      <c r="AC1710" s="85">
        <v>2516904</v>
      </c>
    </row>
    <row r="1711" spans="27:29">
      <c r="AA1711" s="84" t="s">
        <v>3480</v>
      </c>
      <c r="AB1711" s="84" t="s">
        <v>3124</v>
      </c>
      <c r="AC1711" s="85">
        <v>2517001</v>
      </c>
    </row>
    <row r="1712" spans="27:29">
      <c r="AA1712" s="84" t="s">
        <v>3480</v>
      </c>
      <c r="AB1712" s="84" t="s">
        <v>2550</v>
      </c>
      <c r="AC1712" s="85">
        <v>2517100</v>
      </c>
    </row>
    <row r="1713" spans="27:29">
      <c r="AA1713" s="84" t="s">
        <v>3480</v>
      </c>
      <c r="AB1713" s="84" t="s">
        <v>3140</v>
      </c>
      <c r="AC1713" s="85">
        <v>2517209</v>
      </c>
    </row>
    <row r="1714" spans="27:29">
      <c r="AA1714" s="84" t="s">
        <v>3480</v>
      </c>
      <c r="AB1714" s="84" t="s">
        <v>3148</v>
      </c>
      <c r="AC1714" s="85">
        <v>2505501</v>
      </c>
    </row>
    <row r="1715" spans="27:29">
      <c r="AA1715" s="84" t="s">
        <v>3480</v>
      </c>
      <c r="AB1715" s="84" t="s">
        <v>3157</v>
      </c>
      <c r="AC1715" s="85">
        <v>2517407</v>
      </c>
    </row>
    <row r="1716" spans="27:29">
      <c r="AA1716" s="84" t="s">
        <v>3481</v>
      </c>
      <c r="AB1716" s="84" t="s">
        <v>3507</v>
      </c>
      <c r="AC1716" s="85">
        <v>2600054</v>
      </c>
    </row>
    <row r="1717" spans="27:29">
      <c r="AA1717" s="84" t="s">
        <v>3481</v>
      </c>
      <c r="AB1717" s="84" t="s">
        <v>3533</v>
      </c>
      <c r="AC1717" s="85">
        <v>2600104</v>
      </c>
    </row>
    <row r="1718" spans="27:29">
      <c r="AA1718" s="84" t="s">
        <v>3481</v>
      </c>
      <c r="AB1718" s="84" t="s">
        <v>3558</v>
      </c>
      <c r="AC1718" s="85">
        <v>2600203</v>
      </c>
    </row>
    <row r="1719" spans="27:29">
      <c r="AA1719" s="84" t="s">
        <v>3481</v>
      </c>
      <c r="AB1719" s="84" t="s">
        <v>3582</v>
      </c>
      <c r="AC1719" s="85">
        <v>2600302</v>
      </c>
    </row>
    <row r="1720" spans="27:29">
      <c r="AA1720" s="84" t="s">
        <v>3481</v>
      </c>
      <c r="AB1720" s="84" t="s">
        <v>3608</v>
      </c>
      <c r="AC1720" s="85">
        <v>2600401</v>
      </c>
    </row>
    <row r="1721" spans="27:29">
      <c r="AA1721" s="84" t="s">
        <v>3481</v>
      </c>
      <c r="AB1721" s="84" t="s">
        <v>3632</v>
      </c>
      <c r="AC1721" s="85">
        <v>2600500</v>
      </c>
    </row>
    <row r="1722" spans="27:29">
      <c r="AA1722" s="84" t="s">
        <v>3481</v>
      </c>
      <c r="AB1722" s="84" t="s">
        <v>3606</v>
      </c>
      <c r="AC1722" s="85">
        <v>2600609</v>
      </c>
    </row>
    <row r="1723" spans="27:29">
      <c r="AA1723" s="84" t="s">
        <v>3481</v>
      </c>
      <c r="AB1723" s="84" t="s">
        <v>3683</v>
      </c>
      <c r="AC1723" s="85">
        <v>2600708</v>
      </c>
    </row>
    <row r="1724" spans="27:29">
      <c r="AA1724" s="84" t="s">
        <v>3481</v>
      </c>
      <c r="AB1724" s="84" t="s">
        <v>3709</v>
      </c>
      <c r="AC1724" s="85">
        <v>2600807</v>
      </c>
    </row>
    <row r="1725" spans="27:29">
      <c r="AA1725" s="84" t="s">
        <v>3481</v>
      </c>
      <c r="AB1725" s="84" t="s">
        <v>3735</v>
      </c>
      <c r="AC1725" s="85">
        <v>2600906</v>
      </c>
    </row>
    <row r="1726" spans="27:29">
      <c r="AA1726" s="84" t="s">
        <v>3481</v>
      </c>
      <c r="AB1726" s="84" t="s">
        <v>3760</v>
      </c>
      <c r="AC1726" s="85">
        <v>2601003</v>
      </c>
    </row>
    <row r="1727" spans="27:29">
      <c r="AA1727" s="84" t="s">
        <v>3481</v>
      </c>
      <c r="AB1727" s="84" t="s">
        <v>3784</v>
      </c>
      <c r="AC1727" s="85">
        <v>2601052</v>
      </c>
    </row>
    <row r="1728" spans="27:29">
      <c r="AA1728" s="84" t="s">
        <v>3481</v>
      </c>
      <c r="AB1728" s="84" t="s">
        <v>3808</v>
      </c>
      <c r="AC1728" s="85">
        <v>2601102</v>
      </c>
    </row>
    <row r="1729" spans="27:29">
      <c r="AA1729" s="84" t="s">
        <v>3481</v>
      </c>
      <c r="AB1729" s="84" t="s">
        <v>3832</v>
      </c>
      <c r="AC1729" s="85">
        <v>2601201</v>
      </c>
    </row>
    <row r="1730" spans="27:29">
      <c r="AA1730" s="84" t="s">
        <v>3481</v>
      </c>
      <c r="AB1730" s="84" t="s">
        <v>3857</v>
      </c>
      <c r="AC1730" s="85">
        <v>2601300</v>
      </c>
    </row>
    <row r="1731" spans="27:29">
      <c r="AA1731" s="84" t="s">
        <v>3481</v>
      </c>
      <c r="AB1731" s="84" t="s">
        <v>3882</v>
      </c>
      <c r="AC1731" s="85">
        <v>2601409</v>
      </c>
    </row>
    <row r="1732" spans="27:29">
      <c r="AA1732" s="84" t="s">
        <v>3481</v>
      </c>
      <c r="AB1732" s="84" t="s">
        <v>3906</v>
      </c>
      <c r="AC1732" s="85">
        <v>2601508</v>
      </c>
    </row>
    <row r="1733" spans="27:29">
      <c r="AA1733" s="84" t="s">
        <v>3481</v>
      </c>
      <c r="AB1733" s="84" t="s">
        <v>3929</v>
      </c>
      <c r="AC1733" s="85">
        <v>2601607</v>
      </c>
    </row>
    <row r="1734" spans="27:29">
      <c r="AA1734" s="84" t="s">
        <v>3481</v>
      </c>
      <c r="AB1734" s="84" t="s">
        <v>3951</v>
      </c>
      <c r="AC1734" s="85">
        <v>2601706</v>
      </c>
    </row>
    <row r="1735" spans="27:29">
      <c r="AA1735" s="84" t="s">
        <v>3481</v>
      </c>
      <c r="AB1735" s="84" t="s">
        <v>3973</v>
      </c>
      <c r="AC1735" s="85">
        <v>2601805</v>
      </c>
    </row>
    <row r="1736" spans="27:29">
      <c r="AA1736" s="84" t="s">
        <v>3481</v>
      </c>
      <c r="AB1736" s="84" t="s">
        <v>3996</v>
      </c>
      <c r="AC1736" s="85">
        <v>2601904</v>
      </c>
    </row>
    <row r="1737" spans="27:29">
      <c r="AA1737" s="84" t="s">
        <v>3481</v>
      </c>
      <c r="AB1737" s="84" t="s">
        <v>4018</v>
      </c>
      <c r="AC1737" s="85">
        <v>2602001</v>
      </c>
    </row>
    <row r="1738" spans="27:29">
      <c r="AA1738" s="84" t="s">
        <v>3481</v>
      </c>
      <c r="AB1738" s="84" t="s">
        <v>4039</v>
      </c>
      <c r="AC1738" s="85">
        <v>2602100</v>
      </c>
    </row>
    <row r="1739" spans="27:29">
      <c r="AA1739" s="84" t="s">
        <v>3481</v>
      </c>
      <c r="AB1739" s="84" t="s">
        <v>3737</v>
      </c>
      <c r="AC1739" s="85">
        <v>2602209</v>
      </c>
    </row>
    <row r="1740" spans="27:29">
      <c r="AA1740" s="84" t="s">
        <v>3481</v>
      </c>
      <c r="AB1740" s="84" t="s">
        <v>3877</v>
      </c>
      <c r="AC1740" s="85">
        <v>2602308</v>
      </c>
    </row>
    <row r="1741" spans="27:29">
      <c r="AA1741" s="84" t="s">
        <v>3481</v>
      </c>
      <c r="AB1741" s="84" t="s">
        <v>4101</v>
      </c>
      <c r="AC1741" s="85">
        <v>2602407</v>
      </c>
    </row>
    <row r="1742" spans="27:29">
      <c r="AA1742" s="84" t="s">
        <v>3481</v>
      </c>
      <c r="AB1742" s="84" t="s">
        <v>3976</v>
      </c>
      <c r="AC1742" s="85">
        <v>2602506</v>
      </c>
    </row>
    <row r="1743" spans="27:29">
      <c r="AA1743" s="84" t="s">
        <v>3481</v>
      </c>
      <c r="AB1743" s="84" t="s">
        <v>4145</v>
      </c>
      <c r="AC1743" s="85">
        <v>2602605</v>
      </c>
    </row>
    <row r="1744" spans="27:29">
      <c r="AA1744" s="84" t="s">
        <v>3481</v>
      </c>
      <c r="AB1744" s="84" t="s">
        <v>4167</v>
      </c>
      <c r="AC1744" s="85">
        <v>2602704</v>
      </c>
    </row>
    <row r="1745" spans="27:29">
      <c r="AA1745" s="84" t="s">
        <v>3481</v>
      </c>
      <c r="AB1745" s="84" t="s">
        <v>4188</v>
      </c>
      <c r="AC1745" s="85">
        <v>2602803</v>
      </c>
    </row>
    <row r="1746" spans="27:29">
      <c r="AA1746" s="84" t="s">
        <v>3481</v>
      </c>
      <c r="AB1746" s="84" t="s">
        <v>4210</v>
      </c>
      <c r="AC1746" s="85">
        <v>2602902</v>
      </c>
    </row>
    <row r="1747" spans="27:29">
      <c r="AA1747" s="84" t="s">
        <v>3481</v>
      </c>
      <c r="AB1747" s="84" t="s">
        <v>4231</v>
      </c>
      <c r="AC1747" s="85">
        <v>2603009</v>
      </c>
    </row>
    <row r="1748" spans="27:29">
      <c r="AA1748" s="84" t="s">
        <v>3481</v>
      </c>
      <c r="AB1748" s="84" t="s">
        <v>4176</v>
      </c>
      <c r="AC1748" s="85">
        <v>2603108</v>
      </c>
    </row>
    <row r="1749" spans="27:29">
      <c r="AA1749" s="84" t="s">
        <v>3481</v>
      </c>
      <c r="AB1749" s="84" t="s">
        <v>4275</v>
      </c>
      <c r="AC1749" s="85">
        <v>2603207</v>
      </c>
    </row>
    <row r="1750" spans="27:29">
      <c r="AA1750" s="84" t="s">
        <v>3481</v>
      </c>
      <c r="AB1750" s="84" t="s">
        <v>4298</v>
      </c>
      <c r="AC1750" s="85">
        <v>2603306</v>
      </c>
    </row>
    <row r="1751" spans="27:29">
      <c r="AA1751" s="84" t="s">
        <v>3481</v>
      </c>
      <c r="AB1751" s="84" t="s">
        <v>4321</v>
      </c>
      <c r="AC1751" s="85">
        <v>2603405</v>
      </c>
    </row>
    <row r="1752" spans="27:29">
      <c r="AA1752" s="84" t="s">
        <v>3481</v>
      </c>
      <c r="AB1752" s="84" t="s">
        <v>4343</v>
      </c>
      <c r="AC1752" s="85">
        <v>2603454</v>
      </c>
    </row>
    <row r="1753" spans="27:29">
      <c r="AA1753" s="84" t="s">
        <v>3481</v>
      </c>
      <c r="AB1753" s="84" t="s">
        <v>4366</v>
      </c>
      <c r="AC1753" s="85">
        <v>2603504</v>
      </c>
    </row>
    <row r="1754" spans="27:29">
      <c r="AA1754" s="84" t="s">
        <v>3481</v>
      </c>
      <c r="AB1754" s="84" t="s">
        <v>4388</v>
      </c>
      <c r="AC1754" s="85">
        <v>2603603</v>
      </c>
    </row>
    <row r="1755" spans="27:29">
      <c r="AA1755" s="84" t="s">
        <v>3481</v>
      </c>
      <c r="AB1755" s="84" t="s">
        <v>4411</v>
      </c>
      <c r="AC1755" s="85">
        <v>2603702</v>
      </c>
    </row>
    <row r="1756" spans="27:29">
      <c r="AA1756" s="84" t="s">
        <v>3481</v>
      </c>
      <c r="AB1756" s="84" t="s">
        <v>4433</v>
      </c>
      <c r="AC1756" s="85">
        <v>2603801</v>
      </c>
    </row>
    <row r="1757" spans="27:29">
      <c r="AA1757" s="84" t="s">
        <v>3481</v>
      </c>
      <c r="AB1757" s="84" t="s">
        <v>4455</v>
      </c>
      <c r="AC1757" s="85">
        <v>2603900</v>
      </c>
    </row>
    <row r="1758" spans="27:29">
      <c r="AA1758" s="84" t="s">
        <v>3481</v>
      </c>
      <c r="AB1758" s="84" t="s">
        <v>4476</v>
      </c>
      <c r="AC1758" s="85">
        <v>2603926</v>
      </c>
    </row>
    <row r="1759" spans="27:29">
      <c r="AA1759" s="84" t="s">
        <v>3481</v>
      </c>
      <c r="AB1759" s="84" t="s">
        <v>4499</v>
      </c>
      <c r="AC1759" s="85">
        <v>2604007</v>
      </c>
    </row>
    <row r="1760" spans="27:29">
      <c r="AA1760" s="84" t="s">
        <v>3481</v>
      </c>
      <c r="AB1760" s="84" t="s">
        <v>4522</v>
      </c>
      <c r="AC1760" s="85">
        <v>2604106</v>
      </c>
    </row>
    <row r="1761" spans="27:29">
      <c r="AA1761" s="84" t="s">
        <v>3481</v>
      </c>
      <c r="AB1761" s="84" t="s">
        <v>4545</v>
      </c>
      <c r="AC1761" s="85">
        <v>2604155</v>
      </c>
    </row>
    <row r="1762" spans="27:29">
      <c r="AA1762" s="84" t="s">
        <v>3481</v>
      </c>
      <c r="AB1762" s="84" t="s">
        <v>4568</v>
      </c>
      <c r="AC1762" s="85">
        <v>2604205</v>
      </c>
    </row>
    <row r="1763" spans="27:29">
      <c r="AA1763" s="84" t="s">
        <v>3481</v>
      </c>
      <c r="AB1763" s="84" t="s">
        <v>4512</v>
      </c>
      <c r="AC1763" s="85">
        <v>2604304</v>
      </c>
    </row>
    <row r="1764" spans="27:29">
      <c r="AA1764" s="84" t="s">
        <v>3481</v>
      </c>
      <c r="AB1764" s="84" t="s">
        <v>4613</v>
      </c>
      <c r="AC1764" s="85">
        <v>2604403</v>
      </c>
    </row>
    <row r="1765" spans="27:29">
      <c r="AA1765" s="84" t="s">
        <v>3481</v>
      </c>
      <c r="AB1765" s="84" t="s">
        <v>4634</v>
      </c>
      <c r="AC1765" s="85">
        <v>2604502</v>
      </c>
    </row>
    <row r="1766" spans="27:29">
      <c r="AA1766" s="84" t="s">
        <v>3481</v>
      </c>
      <c r="AB1766" s="84" t="s">
        <v>4657</v>
      </c>
      <c r="AC1766" s="85">
        <v>2604601</v>
      </c>
    </row>
    <row r="1767" spans="27:29">
      <c r="AA1767" s="84" t="s">
        <v>3481</v>
      </c>
      <c r="AB1767" s="84" t="s">
        <v>4679</v>
      </c>
      <c r="AC1767" s="85">
        <v>2604700</v>
      </c>
    </row>
    <row r="1768" spans="27:29">
      <c r="AA1768" s="84" t="s">
        <v>3481</v>
      </c>
      <c r="AB1768" s="84" t="s">
        <v>4701</v>
      </c>
      <c r="AC1768" s="85">
        <v>2604809</v>
      </c>
    </row>
    <row r="1769" spans="27:29">
      <c r="AA1769" s="84" t="s">
        <v>3481</v>
      </c>
      <c r="AB1769" s="84" t="s">
        <v>4723</v>
      </c>
      <c r="AC1769" s="85">
        <v>2604908</v>
      </c>
    </row>
    <row r="1770" spans="27:29">
      <c r="AA1770" s="84" t="s">
        <v>3481</v>
      </c>
      <c r="AB1770" s="84" t="s">
        <v>4745</v>
      </c>
      <c r="AC1770" s="85">
        <v>2605004</v>
      </c>
    </row>
    <row r="1771" spans="27:29">
      <c r="AA1771" s="84" t="s">
        <v>3481</v>
      </c>
      <c r="AB1771" s="84" t="s">
        <v>4766</v>
      </c>
      <c r="AC1771" s="85">
        <v>2605103</v>
      </c>
    </row>
    <row r="1772" spans="27:29">
      <c r="AA1772" s="84" t="s">
        <v>3481</v>
      </c>
      <c r="AB1772" s="84" t="s">
        <v>4788</v>
      </c>
      <c r="AC1772" s="85">
        <v>2605152</v>
      </c>
    </row>
    <row r="1773" spans="27:29">
      <c r="AA1773" s="84" t="s">
        <v>3481</v>
      </c>
      <c r="AB1773" s="84" t="s">
        <v>4810</v>
      </c>
      <c r="AC1773" s="85">
        <v>2605202</v>
      </c>
    </row>
    <row r="1774" spans="27:29">
      <c r="AA1774" s="84" t="s">
        <v>3481</v>
      </c>
      <c r="AB1774" s="84" t="s">
        <v>4831</v>
      </c>
      <c r="AC1774" s="85">
        <v>2605301</v>
      </c>
    </row>
    <row r="1775" spans="27:29">
      <c r="AA1775" s="84" t="s">
        <v>3481</v>
      </c>
      <c r="AB1775" s="84" t="s">
        <v>3981</v>
      </c>
      <c r="AC1775" s="85">
        <v>2605400</v>
      </c>
    </row>
    <row r="1776" spans="27:29">
      <c r="AA1776" s="84" t="s">
        <v>3481</v>
      </c>
      <c r="AB1776" s="84" t="s">
        <v>4873</v>
      </c>
      <c r="AC1776" s="85">
        <v>2605459</v>
      </c>
    </row>
    <row r="1777" spans="27:29">
      <c r="AA1777" s="84" t="s">
        <v>3481</v>
      </c>
      <c r="AB1777" s="84" t="s">
        <v>4895</v>
      </c>
      <c r="AC1777" s="85">
        <v>2605509</v>
      </c>
    </row>
    <row r="1778" spans="27:29">
      <c r="AA1778" s="84" t="s">
        <v>3481</v>
      </c>
      <c r="AB1778" s="84" t="s">
        <v>4915</v>
      </c>
      <c r="AC1778" s="85">
        <v>2605608</v>
      </c>
    </row>
    <row r="1779" spans="27:29">
      <c r="AA1779" s="84" t="s">
        <v>3481</v>
      </c>
      <c r="AB1779" s="84" t="s">
        <v>4936</v>
      </c>
      <c r="AC1779" s="85">
        <v>2605707</v>
      </c>
    </row>
    <row r="1780" spans="27:29">
      <c r="AA1780" s="84" t="s">
        <v>3481</v>
      </c>
      <c r="AB1780" s="84" t="s">
        <v>4956</v>
      </c>
      <c r="AC1780" s="85">
        <v>2605806</v>
      </c>
    </row>
    <row r="1781" spans="27:29">
      <c r="AA1781" s="84" t="s">
        <v>3481</v>
      </c>
      <c r="AB1781" s="84" t="s">
        <v>4975</v>
      </c>
      <c r="AC1781" s="85">
        <v>2605905</v>
      </c>
    </row>
    <row r="1782" spans="27:29">
      <c r="AA1782" s="84" t="s">
        <v>3481</v>
      </c>
      <c r="AB1782" s="84" t="s">
        <v>4996</v>
      </c>
      <c r="AC1782" s="85">
        <v>2606002</v>
      </c>
    </row>
    <row r="1783" spans="27:29">
      <c r="AA1783" s="84" t="s">
        <v>3481</v>
      </c>
      <c r="AB1783" s="84" t="s">
        <v>5016</v>
      </c>
      <c r="AC1783" s="85">
        <v>2606101</v>
      </c>
    </row>
    <row r="1784" spans="27:29">
      <c r="AA1784" s="84" t="s">
        <v>3481</v>
      </c>
      <c r="AB1784" s="84" t="s">
        <v>5037</v>
      </c>
      <c r="AC1784" s="85">
        <v>2606200</v>
      </c>
    </row>
    <row r="1785" spans="27:29">
      <c r="AA1785" s="84" t="s">
        <v>3481</v>
      </c>
      <c r="AB1785" s="84" t="s">
        <v>5057</v>
      </c>
      <c r="AC1785" s="85">
        <v>2606309</v>
      </c>
    </row>
    <row r="1786" spans="27:29">
      <c r="AA1786" s="84" t="s">
        <v>3481</v>
      </c>
      <c r="AB1786" s="84" t="s">
        <v>5078</v>
      </c>
      <c r="AC1786" s="85">
        <v>2606408</v>
      </c>
    </row>
    <row r="1787" spans="27:29">
      <c r="AA1787" s="84" t="s">
        <v>3481</v>
      </c>
      <c r="AB1787" s="84" t="s">
        <v>5098</v>
      </c>
      <c r="AC1787" s="85">
        <v>2606507</v>
      </c>
    </row>
    <row r="1788" spans="27:29">
      <c r="AA1788" s="84" t="s">
        <v>3481</v>
      </c>
      <c r="AB1788" s="84" t="s">
        <v>5119</v>
      </c>
      <c r="AC1788" s="85">
        <v>2606606</v>
      </c>
    </row>
    <row r="1789" spans="27:29">
      <c r="AA1789" s="84" t="s">
        <v>3481</v>
      </c>
      <c r="AB1789" s="84" t="s">
        <v>5140</v>
      </c>
      <c r="AC1789" s="85">
        <v>2606705</v>
      </c>
    </row>
    <row r="1790" spans="27:29">
      <c r="AA1790" s="84" t="s">
        <v>3481</v>
      </c>
      <c r="AB1790" s="84" t="s">
        <v>5160</v>
      </c>
      <c r="AC1790" s="85">
        <v>2606804</v>
      </c>
    </row>
    <row r="1791" spans="27:29">
      <c r="AA1791" s="84" t="s">
        <v>3481</v>
      </c>
      <c r="AB1791" s="84" t="s">
        <v>5180</v>
      </c>
      <c r="AC1791" s="85">
        <v>2606903</v>
      </c>
    </row>
    <row r="1792" spans="27:29">
      <c r="AA1792" s="84" t="s">
        <v>3481</v>
      </c>
      <c r="AB1792" s="84" t="s">
        <v>5200</v>
      </c>
      <c r="AC1792" s="85">
        <v>2607604</v>
      </c>
    </row>
    <row r="1793" spans="27:29">
      <c r="AA1793" s="84" t="s">
        <v>3481</v>
      </c>
      <c r="AB1793" s="84" t="s">
        <v>5218</v>
      </c>
      <c r="AC1793" s="85">
        <v>2607000</v>
      </c>
    </row>
    <row r="1794" spans="27:29">
      <c r="AA1794" s="84" t="s">
        <v>3481</v>
      </c>
      <c r="AB1794" s="84" t="s">
        <v>5237</v>
      </c>
      <c r="AC1794" s="85">
        <v>2607109</v>
      </c>
    </row>
    <row r="1795" spans="27:29">
      <c r="AA1795" s="84" t="s">
        <v>3481</v>
      </c>
      <c r="AB1795" s="84" t="s">
        <v>5254</v>
      </c>
      <c r="AC1795" s="85">
        <v>2607208</v>
      </c>
    </row>
    <row r="1796" spans="27:29">
      <c r="AA1796" s="84" t="s">
        <v>3481</v>
      </c>
      <c r="AB1796" s="84" t="s">
        <v>5272</v>
      </c>
      <c r="AC1796" s="85">
        <v>2607307</v>
      </c>
    </row>
    <row r="1797" spans="27:29">
      <c r="AA1797" s="84" t="s">
        <v>3481</v>
      </c>
      <c r="AB1797" s="84" t="s">
        <v>5288</v>
      </c>
      <c r="AC1797" s="85">
        <v>2607406</v>
      </c>
    </row>
    <row r="1798" spans="27:29">
      <c r="AA1798" s="84" t="s">
        <v>3481</v>
      </c>
      <c r="AB1798" s="84" t="s">
        <v>5305</v>
      </c>
      <c r="AC1798" s="85">
        <v>2607505</v>
      </c>
    </row>
    <row r="1799" spans="27:29">
      <c r="AA1799" s="84" t="s">
        <v>3481</v>
      </c>
      <c r="AB1799" s="84" t="s">
        <v>5323</v>
      </c>
      <c r="AC1799" s="85">
        <v>2607653</v>
      </c>
    </row>
    <row r="1800" spans="27:29">
      <c r="AA1800" s="84" t="s">
        <v>3481</v>
      </c>
      <c r="AB1800" s="84" t="s">
        <v>5339</v>
      </c>
      <c r="AC1800" s="85">
        <v>2607703</v>
      </c>
    </row>
    <row r="1801" spans="27:29">
      <c r="AA1801" s="84" t="s">
        <v>3481</v>
      </c>
      <c r="AB1801" s="84" t="s">
        <v>5355</v>
      </c>
      <c r="AC1801" s="85">
        <v>2607752</v>
      </c>
    </row>
    <row r="1802" spans="27:29">
      <c r="AA1802" s="84" t="s">
        <v>3481</v>
      </c>
      <c r="AB1802" s="84" t="s">
        <v>5373</v>
      </c>
      <c r="AC1802" s="85">
        <v>2607802</v>
      </c>
    </row>
    <row r="1803" spans="27:29">
      <c r="AA1803" s="84" t="s">
        <v>3481</v>
      </c>
      <c r="AB1803" s="84" t="s">
        <v>5390</v>
      </c>
      <c r="AC1803" s="85">
        <v>2607901</v>
      </c>
    </row>
    <row r="1804" spans="27:29">
      <c r="AA1804" s="84" t="s">
        <v>3481</v>
      </c>
      <c r="AB1804" s="84" t="s">
        <v>5408</v>
      </c>
      <c r="AC1804" s="85">
        <v>2607950</v>
      </c>
    </row>
    <row r="1805" spans="27:29">
      <c r="AA1805" s="84" t="s">
        <v>3481</v>
      </c>
      <c r="AB1805" s="84" t="s">
        <v>5426</v>
      </c>
      <c r="AC1805" s="85">
        <v>2608008</v>
      </c>
    </row>
    <row r="1806" spans="27:29">
      <c r="AA1806" s="84" t="s">
        <v>3481</v>
      </c>
      <c r="AB1806" s="84" t="s">
        <v>1508</v>
      </c>
      <c r="AC1806" s="85">
        <v>2608057</v>
      </c>
    </row>
    <row r="1807" spans="27:29">
      <c r="AA1807" s="84" t="s">
        <v>3481</v>
      </c>
      <c r="AB1807" s="84" t="s">
        <v>1526</v>
      </c>
      <c r="AC1807" s="85">
        <v>2608107</v>
      </c>
    </row>
    <row r="1808" spans="27:29">
      <c r="AA1808" s="84" t="s">
        <v>3481</v>
      </c>
      <c r="AB1808" s="84" t="s">
        <v>1542</v>
      </c>
      <c r="AC1808" s="85">
        <v>2608206</v>
      </c>
    </row>
    <row r="1809" spans="27:29">
      <c r="AA1809" s="84" t="s">
        <v>3481</v>
      </c>
      <c r="AB1809" s="84" t="s">
        <v>1558</v>
      </c>
      <c r="AC1809" s="85">
        <v>2608255</v>
      </c>
    </row>
    <row r="1810" spans="27:29">
      <c r="AA1810" s="84" t="s">
        <v>3481</v>
      </c>
      <c r="AB1810" s="84" t="s">
        <v>1575</v>
      </c>
      <c r="AC1810" s="85">
        <v>2608305</v>
      </c>
    </row>
    <row r="1811" spans="27:29">
      <c r="AA1811" s="84" t="s">
        <v>3481</v>
      </c>
      <c r="AB1811" s="84" t="s">
        <v>1590</v>
      </c>
      <c r="AC1811" s="85">
        <v>2608404</v>
      </c>
    </row>
    <row r="1812" spans="27:29">
      <c r="AA1812" s="84" t="s">
        <v>3481</v>
      </c>
      <c r="AB1812" s="84" t="s">
        <v>1607</v>
      </c>
      <c r="AC1812" s="85">
        <v>2608503</v>
      </c>
    </row>
    <row r="1813" spans="27:29">
      <c r="AA1813" s="84" t="s">
        <v>3481</v>
      </c>
      <c r="AB1813" s="84" t="s">
        <v>1623</v>
      </c>
      <c r="AC1813" s="85">
        <v>2608453</v>
      </c>
    </row>
    <row r="1814" spans="27:29">
      <c r="AA1814" s="84" t="s">
        <v>3481</v>
      </c>
      <c r="AB1814" s="84" t="s">
        <v>1640</v>
      </c>
      <c r="AC1814" s="85">
        <v>2608602</v>
      </c>
    </row>
    <row r="1815" spans="27:29">
      <c r="AA1815" s="84" t="s">
        <v>3481</v>
      </c>
      <c r="AB1815" s="84" t="s">
        <v>1657</v>
      </c>
      <c r="AC1815" s="85">
        <v>2608701</v>
      </c>
    </row>
    <row r="1816" spans="27:29">
      <c r="AA1816" s="84" t="s">
        <v>3481</v>
      </c>
      <c r="AB1816" s="84" t="s">
        <v>1671</v>
      </c>
      <c r="AC1816" s="85">
        <v>2608750</v>
      </c>
    </row>
    <row r="1817" spans="27:29">
      <c r="AA1817" s="84" t="s">
        <v>3481</v>
      </c>
      <c r="AB1817" s="84" t="s">
        <v>1688</v>
      </c>
      <c r="AC1817" s="85">
        <v>2608800</v>
      </c>
    </row>
    <row r="1818" spans="27:29">
      <c r="AA1818" s="84" t="s">
        <v>3481</v>
      </c>
      <c r="AB1818" s="84" t="s">
        <v>1704</v>
      </c>
      <c r="AC1818" s="85">
        <v>2608909</v>
      </c>
    </row>
    <row r="1819" spans="27:29">
      <c r="AA1819" s="84" t="s">
        <v>3481</v>
      </c>
      <c r="AB1819" s="84" t="s">
        <v>1718</v>
      </c>
      <c r="AC1819" s="85">
        <v>2609006</v>
      </c>
    </row>
    <row r="1820" spans="27:29">
      <c r="AA1820" s="84" t="s">
        <v>3481</v>
      </c>
      <c r="AB1820" s="84" t="s">
        <v>1733</v>
      </c>
      <c r="AC1820" s="85">
        <v>2609105</v>
      </c>
    </row>
    <row r="1821" spans="27:29">
      <c r="AA1821" s="84" t="s">
        <v>3481</v>
      </c>
      <c r="AB1821" s="84" t="s">
        <v>1749</v>
      </c>
      <c r="AC1821" s="85">
        <v>2609154</v>
      </c>
    </row>
    <row r="1822" spans="27:29">
      <c r="AA1822" s="84" t="s">
        <v>3481</v>
      </c>
      <c r="AB1822" s="84" t="s">
        <v>1765</v>
      </c>
      <c r="AC1822" s="85">
        <v>2609204</v>
      </c>
    </row>
    <row r="1823" spans="27:29">
      <c r="AA1823" s="84" t="s">
        <v>3481</v>
      </c>
      <c r="AB1823" s="84" t="s">
        <v>1778</v>
      </c>
      <c r="AC1823" s="85">
        <v>2609303</v>
      </c>
    </row>
    <row r="1824" spans="27:29">
      <c r="AA1824" s="84" t="s">
        <v>3481</v>
      </c>
      <c r="AB1824" s="84" t="s">
        <v>1794</v>
      </c>
      <c r="AC1824" s="85">
        <v>2614303</v>
      </c>
    </row>
    <row r="1825" spans="27:29">
      <c r="AA1825" s="84" t="s">
        <v>3481</v>
      </c>
      <c r="AB1825" s="84" t="s">
        <v>1810</v>
      </c>
      <c r="AC1825" s="85">
        <v>2609402</v>
      </c>
    </row>
    <row r="1826" spans="27:29">
      <c r="AA1826" s="84" t="s">
        <v>3481</v>
      </c>
      <c r="AB1826" s="84" t="s">
        <v>1826</v>
      </c>
      <c r="AC1826" s="85">
        <v>2609501</v>
      </c>
    </row>
    <row r="1827" spans="27:29">
      <c r="AA1827" s="84" t="s">
        <v>3481</v>
      </c>
      <c r="AB1827" s="84" t="s">
        <v>1840</v>
      </c>
      <c r="AC1827" s="85">
        <v>2609600</v>
      </c>
    </row>
    <row r="1828" spans="27:29">
      <c r="AA1828" s="84" t="s">
        <v>3481</v>
      </c>
      <c r="AB1828" s="84" t="s">
        <v>1855</v>
      </c>
      <c r="AC1828" s="85">
        <v>2609709</v>
      </c>
    </row>
    <row r="1829" spans="27:29">
      <c r="AA1829" s="84" t="s">
        <v>3481</v>
      </c>
      <c r="AB1829" s="84" t="s">
        <v>1871</v>
      </c>
      <c r="AC1829" s="85">
        <v>2609808</v>
      </c>
    </row>
    <row r="1830" spans="27:29">
      <c r="AA1830" s="84" t="s">
        <v>3481</v>
      </c>
      <c r="AB1830" s="84" t="s">
        <v>1887</v>
      </c>
      <c r="AC1830" s="85">
        <v>2609907</v>
      </c>
    </row>
    <row r="1831" spans="27:29">
      <c r="AA1831" s="84" t="s">
        <v>3481</v>
      </c>
      <c r="AB1831" s="84" t="s">
        <v>1903</v>
      </c>
      <c r="AC1831" s="85">
        <v>2610004</v>
      </c>
    </row>
    <row r="1832" spans="27:29">
      <c r="AA1832" s="84" t="s">
        <v>3481</v>
      </c>
      <c r="AB1832" s="84" t="s">
        <v>1918</v>
      </c>
      <c r="AC1832" s="85">
        <v>2610103</v>
      </c>
    </row>
    <row r="1833" spans="27:29">
      <c r="AA1833" s="84" t="s">
        <v>3481</v>
      </c>
      <c r="AB1833" s="84" t="s">
        <v>1932</v>
      </c>
      <c r="AC1833" s="85">
        <v>2610202</v>
      </c>
    </row>
    <row r="1834" spans="27:29">
      <c r="AA1834" s="84" t="s">
        <v>3481</v>
      </c>
      <c r="AB1834" s="84" t="s">
        <v>1948</v>
      </c>
      <c r="AC1834" s="85">
        <v>2610301</v>
      </c>
    </row>
    <row r="1835" spans="27:29">
      <c r="AA1835" s="84" t="s">
        <v>3481</v>
      </c>
      <c r="AB1835" s="84" t="s">
        <v>1609</v>
      </c>
      <c r="AC1835" s="85">
        <v>2610400</v>
      </c>
    </row>
    <row r="1836" spans="27:29">
      <c r="AA1836" s="84" t="s">
        <v>3481</v>
      </c>
      <c r="AB1836" s="84" t="s">
        <v>1978</v>
      </c>
      <c r="AC1836" s="85">
        <v>2610509</v>
      </c>
    </row>
    <row r="1837" spans="27:29">
      <c r="AA1837" s="84" t="s">
        <v>3481</v>
      </c>
      <c r="AB1837" s="84" t="s">
        <v>1993</v>
      </c>
      <c r="AC1837" s="85">
        <v>2610608</v>
      </c>
    </row>
    <row r="1838" spans="27:29">
      <c r="AA1838" s="84" t="s">
        <v>3481</v>
      </c>
      <c r="AB1838" s="84" t="s">
        <v>2009</v>
      </c>
      <c r="AC1838" s="85">
        <v>2610707</v>
      </c>
    </row>
    <row r="1839" spans="27:29">
      <c r="AA1839" s="84" t="s">
        <v>3481</v>
      </c>
      <c r="AB1839" s="84" t="s">
        <v>2023</v>
      </c>
      <c r="AC1839" s="85">
        <v>2610806</v>
      </c>
    </row>
    <row r="1840" spans="27:29">
      <c r="AA1840" s="84" t="s">
        <v>3481</v>
      </c>
      <c r="AB1840" s="84" t="s">
        <v>2038</v>
      </c>
      <c r="AC1840" s="85">
        <v>2610905</v>
      </c>
    </row>
    <row r="1841" spans="27:29">
      <c r="AA1841" s="84" t="s">
        <v>3481</v>
      </c>
      <c r="AB1841" s="84" t="s">
        <v>2054</v>
      </c>
      <c r="AC1841" s="85">
        <v>2611002</v>
      </c>
    </row>
    <row r="1842" spans="27:29">
      <c r="AA1842" s="84" t="s">
        <v>3481</v>
      </c>
      <c r="AB1842" s="84" t="s">
        <v>2070</v>
      </c>
      <c r="AC1842" s="85">
        <v>2611101</v>
      </c>
    </row>
    <row r="1843" spans="27:29">
      <c r="AA1843" s="84" t="s">
        <v>3481</v>
      </c>
      <c r="AB1843" s="84" t="s">
        <v>2082</v>
      </c>
      <c r="AC1843" s="85">
        <v>2611200</v>
      </c>
    </row>
    <row r="1844" spans="27:29">
      <c r="AA1844" s="84" t="s">
        <v>3481</v>
      </c>
      <c r="AB1844" s="84" t="s">
        <v>2097</v>
      </c>
      <c r="AC1844" s="85">
        <v>2611309</v>
      </c>
    </row>
    <row r="1845" spans="27:29">
      <c r="AA1845" s="84" t="s">
        <v>3481</v>
      </c>
      <c r="AB1845" s="84" t="s">
        <v>1637</v>
      </c>
      <c r="AC1845" s="85">
        <v>2611408</v>
      </c>
    </row>
    <row r="1846" spans="27:29">
      <c r="AA1846" s="84" t="s">
        <v>3481</v>
      </c>
      <c r="AB1846" s="84" t="s">
        <v>2124</v>
      </c>
      <c r="AC1846" s="85">
        <v>2611507</v>
      </c>
    </row>
    <row r="1847" spans="27:29">
      <c r="AA1847" s="84" t="s">
        <v>3481</v>
      </c>
      <c r="AB1847" s="84" t="s">
        <v>2138</v>
      </c>
      <c r="AC1847" s="85">
        <v>2611533</v>
      </c>
    </row>
    <row r="1848" spans="27:29">
      <c r="AA1848" s="84" t="s">
        <v>3481</v>
      </c>
      <c r="AB1848" s="84" t="s">
        <v>2154</v>
      </c>
      <c r="AC1848" s="85">
        <v>2611606</v>
      </c>
    </row>
    <row r="1849" spans="27:29">
      <c r="AA1849" s="84" t="s">
        <v>3481</v>
      </c>
      <c r="AB1849" s="84" t="s">
        <v>2169</v>
      </c>
      <c r="AC1849" s="85">
        <v>2611705</v>
      </c>
    </row>
    <row r="1850" spans="27:29">
      <c r="AA1850" s="84" t="s">
        <v>3481</v>
      </c>
      <c r="AB1850" s="84" t="s">
        <v>2185</v>
      </c>
      <c r="AC1850" s="85">
        <v>2611804</v>
      </c>
    </row>
    <row r="1851" spans="27:29">
      <c r="AA1851" s="84" t="s">
        <v>3481</v>
      </c>
      <c r="AB1851" s="84" t="s">
        <v>2200</v>
      </c>
      <c r="AC1851" s="85">
        <v>2611903</v>
      </c>
    </row>
    <row r="1852" spans="27:29">
      <c r="AA1852" s="84" t="s">
        <v>3481</v>
      </c>
      <c r="AB1852" s="84" t="s">
        <v>2215</v>
      </c>
      <c r="AC1852" s="85">
        <v>2612000</v>
      </c>
    </row>
    <row r="1853" spans="27:29">
      <c r="AA1853" s="84" t="s">
        <v>3481</v>
      </c>
      <c r="AB1853" s="84" t="s">
        <v>2231</v>
      </c>
      <c r="AC1853" s="85">
        <v>2612109</v>
      </c>
    </row>
    <row r="1854" spans="27:29">
      <c r="AA1854" s="84" t="s">
        <v>3481</v>
      </c>
      <c r="AB1854" s="84" t="s">
        <v>2247</v>
      </c>
      <c r="AC1854" s="85">
        <v>2612208</v>
      </c>
    </row>
    <row r="1855" spans="27:29">
      <c r="AA1855" s="84" t="s">
        <v>3481</v>
      </c>
      <c r="AB1855" s="84" t="s">
        <v>2262</v>
      </c>
      <c r="AC1855" s="85">
        <v>2612307</v>
      </c>
    </row>
    <row r="1856" spans="27:29">
      <c r="AA1856" s="84" t="s">
        <v>3481</v>
      </c>
      <c r="AB1856" s="84" t="s">
        <v>2277</v>
      </c>
      <c r="AC1856" s="85">
        <v>2612406</v>
      </c>
    </row>
    <row r="1857" spans="27:29">
      <c r="AA1857" s="84" t="s">
        <v>3481</v>
      </c>
      <c r="AB1857" s="84" t="s">
        <v>1980</v>
      </c>
      <c r="AC1857" s="85">
        <v>2612455</v>
      </c>
    </row>
    <row r="1858" spans="27:29">
      <c r="AA1858" s="84" t="s">
        <v>3481</v>
      </c>
      <c r="AB1858" s="84" t="s">
        <v>2302</v>
      </c>
      <c r="AC1858" s="85">
        <v>2612471</v>
      </c>
    </row>
    <row r="1859" spans="27:29">
      <c r="AA1859" s="84" t="s">
        <v>3481</v>
      </c>
      <c r="AB1859" s="84" t="s">
        <v>2315</v>
      </c>
      <c r="AC1859" s="85">
        <v>2612505</v>
      </c>
    </row>
    <row r="1860" spans="27:29">
      <c r="AA1860" s="84" t="s">
        <v>3481</v>
      </c>
      <c r="AB1860" s="84" t="s">
        <v>2328</v>
      </c>
      <c r="AC1860" s="85">
        <v>2612554</v>
      </c>
    </row>
    <row r="1861" spans="27:29">
      <c r="AA1861" s="84" t="s">
        <v>3481</v>
      </c>
      <c r="AB1861" s="84" t="s">
        <v>2340</v>
      </c>
      <c r="AC1861" s="85">
        <v>2612604</v>
      </c>
    </row>
    <row r="1862" spans="27:29">
      <c r="AA1862" s="84" t="s">
        <v>3481</v>
      </c>
      <c r="AB1862" s="84" t="s">
        <v>2353</v>
      </c>
      <c r="AC1862" s="85">
        <v>2612703</v>
      </c>
    </row>
    <row r="1863" spans="27:29">
      <c r="AA1863" s="84" t="s">
        <v>3481</v>
      </c>
      <c r="AB1863" s="84" t="s">
        <v>1898</v>
      </c>
      <c r="AC1863" s="85">
        <v>2612802</v>
      </c>
    </row>
    <row r="1864" spans="27:29">
      <c r="AA1864" s="84" t="s">
        <v>3481</v>
      </c>
      <c r="AB1864" s="84" t="s">
        <v>2378</v>
      </c>
      <c r="AC1864" s="85">
        <v>2612901</v>
      </c>
    </row>
    <row r="1865" spans="27:29">
      <c r="AA1865" s="84" t="s">
        <v>3481</v>
      </c>
      <c r="AB1865" s="84" t="s">
        <v>2389</v>
      </c>
      <c r="AC1865" s="85">
        <v>2613008</v>
      </c>
    </row>
    <row r="1866" spans="27:29">
      <c r="AA1866" s="84" t="s">
        <v>3481</v>
      </c>
      <c r="AB1866" s="84" t="s">
        <v>2401</v>
      </c>
      <c r="AC1866" s="85">
        <v>2613107</v>
      </c>
    </row>
    <row r="1867" spans="27:29">
      <c r="AA1867" s="84" t="s">
        <v>3481</v>
      </c>
      <c r="AB1867" s="84" t="s">
        <v>2413</v>
      </c>
      <c r="AC1867" s="85">
        <v>2613206</v>
      </c>
    </row>
    <row r="1868" spans="27:29">
      <c r="AA1868" s="84" t="s">
        <v>3481</v>
      </c>
      <c r="AB1868" s="84" t="s">
        <v>2425</v>
      </c>
      <c r="AC1868" s="85">
        <v>2613305</v>
      </c>
    </row>
    <row r="1869" spans="27:29">
      <c r="AA1869" s="84" t="s">
        <v>3481</v>
      </c>
      <c r="AB1869" s="84" t="s">
        <v>2437</v>
      </c>
      <c r="AC1869" s="85">
        <v>2613404</v>
      </c>
    </row>
    <row r="1870" spans="27:29">
      <c r="AA1870" s="84" t="s">
        <v>3481</v>
      </c>
      <c r="AB1870" s="84" t="s">
        <v>2449</v>
      </c>
      <c r="AC1870" s="85">
        <v>2613503</v>
      </c>
    </row>
    <row r="1871" spans="27:29">
      <c r="AA1871" s="84" t="s">
        <v>3481</v>
      </c>
      <c r="AB1871" s="84" t="s">
        <v>2462</v>
      </c>
      <c r="AC1871" s="85">
        <v>2613602</v>
      </c>
    </row>
    <row r="1872" spans="27:29">
      <c r="AA1872" s="84" t="s">
        <v>3481</v>
      </c>
      <c r="AB1872" s="84" t="s">
        <v>2475</v>
      </c>
      <c r="AC1872" s="85">
        <v>2613701</v>
      </c>
    </row>
    <row r="1873" spans="27:29">
      <c r="AA1873" s="84" t="s">
        <v>3481</v>
      </c>
      <c r="AB1873" s="84" t="s">
        <v>2487</v>
      </c>
      <c r="AC1873" s="85">
        <v>2613800</v>
      </c>
    </row>
    <row r="1874" spans="27:29">
      <c r="AA1874" s="84" t="s">
        <v>3481</v>
      </c>
      <c r="AB1874" s="84" t="s">
        <v>2500</v>
      </c>
      <c r="AC1874" s="85">
        <v>2613909</v>
      </c>
    </row>
    <row r="1875" spans="27:29">
      <c r="AA1875" s="84" t="s">
        <v>3481</v>
      </c>
      <c r="AB1875" s="84" t="s">
        <v>2511</v>
      </c>
      <c r="AC1875" s="85">
        <v>2614006</v>
      </c>
    </row>
    <row r="1876" spans="27:29">
      <c r="AA1876" s="84" t="s">
        <v>3481</v>
      </c>
      <c r="AB1876" s="84" t="s">
        <v>2524</v>
      </c>
      <c r="AC1876" s="85">
        <v>2614105</v>
      </c>
    </row>
    <row r="1877" spans="27:29">
      <c r="AA1877" s="84" t="s">
        <v>3481</v>
      </c>
      <c r="AB1877" s="84" t="s">
        <v>2535</v>
      </c>
      <c r="AC1877" s="85">
        <v>2614204</v>
      </c>
    </row>
    <row r="1878" spans="27:29">
      <c r="AA1878" s="84" t="s">
        <v>3481</v>
      </c>
      <c r="AB1878" s="84" t="s">
        <v>2548</v>
      </c>
      <c r="AC1878" s="85">
        <v>2614402</v>
      </c>
    </row>
    <row r="1879" spans="27:29">
      <c r="AA1879" s="84" t="s">
        <v>3481</v>
      </c>
      <c r="AB1879" s="84" t="s">
        <v>2560</v>
      </c>
      <c r="AC1879" s="85">
        <v>2614501</v>
      </c>
    </row>
    <row r="1880" spans="27:29">
      <c r="AA1880" s="84" t="s">
        <v>3481</v>
      </c>
      <c r="AB1880" s="84" t="s">
        <v>2573</v>
      </c>
      <c r="AC1880" s="85">
        <v>2614600</v>
      </c>
    </row>
    <row r="1881" spans="27:29">
      <c r="AA1881" s="84" t="s">
        <v>3481</v>
      </c>
      <c r="AB1881" s="84" t="s">
        <v>2585</v>
      </c>
      <c r="AC1881" s="85">
        <v>2614709</v>
      </c>
    </row>
    <row r="1882" spans="27:29">
      <c r="AA1882" s="84" t="s">
        <v>3481</v>
      </c>
      <c r="AB1882" s="84" t="s">
        <v>2596</v>
      </c>
      <c r="AC1882" s="85">
        <v>2614808</v>
      </c>
    </row>
    <row r="1883" spans="27:29">
      <c r="AA1883" s="84" t="s">
        <v>3481</v>
      </c>
      <c r="AB1883" s="84" t="s">
        <v>2608</v>
      </c>
      <c r="AC1883" s="85">
        <v>2614857</v>
      </c>
    </row>
    <row r="1884" spans="27:29">
      <c r="AA1884" s="84" t="s">
        <v>3481</v>
      </c>
      <c r="AB1884" s="84" t="s">
        <v>2619</v>
      </c>
      <c r="AC1884" s="85">
        <v>2615003</v>
      </c>
    </row>
    <row r="1885" spans="27:29">
      <c r="AA1885" s="84" t="s">
        <v>3481</v>
      </c>
      <c r="AB1885" s="84" t="s">
        <v>2630</v>
      </c>
      <c r="AC1885" s="85">
        <v>2615102</v>
      </c>
    </row>
    <row r="1886" spans="27:29">
      <c r="AA1886" s="84" t="s">
        <v>3481</v>
      </c>
      <c r="AB1886" s="84" t="s">
        <v>2641</v>
      </c>
      <c r="AC1886" s="85">
        <v>2615201</v>
      </c>
    </row>
    <row r="1887" spans="27:29">
      <c r="AA1887" s="84" t="s">
        <v>3481</v>
      </c>
      <c r="AB1887" s="84" t="s">
        <v>2653</v>
      </c>
      <c r="AC1887" s="85">
        <v>2615300</v>
      </c>
    </row>
    <row r="1888" spans="27:29">
      <c r="AA1888" s="84" t="s">
        <v>3481</v>
      </c>
      <c r="AB1888" s="84" t="s">
        <v>2665</v>
      </c>
      <c r="AC1888" s="85">
        <v>2615409</v>
      </c>
    </row>
    <row r="1889" spans="27:29">
      <c r="AA1889" s="84" t="s">
        <v>3481</v>
      </c>
      <c r="AB1889" s="84" t="s">
        <v>2677</v>
      </c>
      <c r="AC1889" s="85">
        <v>2615508</v>
      </c>
    </row>
    <row r="1890" spans="27:29">
      <c r="AA1890" s="84" t="s">
        <v>3481</v>
      </c>
      <c r="AB1890" s="84" t="s">
        <v>2688</v>
      </c>
      <c r="AC1890" s="85">
        <v>2615607</v>
      </c>
    </row>
    <row r="1891" spans="27:29">
      <c r="AA1891" s="84" t="s">
        <v>3481</v>
      </c>
      <c r="AB1891" s="84" t="s">
        <v>2699</v>
      </c>
      <c r="AC1891" s="85">
        <v>2615706</v>
      </c>
    </row>
    <row r="1892" spans="27:29">
      <c r="AA1892" s="84" t="s">
        <v>3481</v>
      </c>
      <c r="AB1892" s="84" t="s">
        <v>2709</v>
      </c>
      <c r="AC1892" s="85">
        <v>2615805</v>
      </c>
    </row>
    <row r="1893" spans="27:29">
      <c r="AA1893" s="84" t="s">
        <v>3481</v>
      </c>
      <c r="AB1893" s="84" t="s">
        <v>2719</v>
      </c>
      <c r="AC1893" s="85">
        <v>2615904</v>
      </c>
    </row>
    <row r="1894" spans="27:29">
      <c r="AA1894" s="84" t="s">
        <v>3481</v>
      </c>
      <c r="AB1894" s="84" t="s">
        <v>2731</v>
      </c>
      <c r="AC1894" s="85">
        <v>2616001</v>
      </c>
    </row>
    <row r="1895" spans="27:29">
      <c r="AA1895" s="84" t="s">
        <v>3481</v>
      </c>
      <c r="AB1895" s="84" t="s">
        <v>2742</v>
      </c>
      <c r="AC1895" s="85">
        <v>2616100</v>
      </c>
    </row>
    <row r="1896" spans="27:29">
      <c r="AA1896" s="84" t="s">
        <v>3481</v>
      </c>
      <c r="AB1896" s="84" t="s">
        <v>2754</v>
      </c>
      <c r="AC1896" s="85">
        <v>2616183</v>
      </c>
    </row>
    <row r="1897" spans="27:29">
      <c r="AA1897" s="84" t="s">
        <v>3481</v>
      </c>
      <c r="AB1897" s="84" t="s">
        <v>2766</v>
      </c>
      <c r="AC1897" s="85">
        <v>2616209</v>
      </c>
    </row>
    <row r="1898" spans="27:29">
      <c r="AA1898" s="84" t="s">
        <v>3481</v>
      </c>
      <c r="AB1898" s="84" t="s">
        <v>2777</v>
      </c>
      <c r="AC1898" s="85">
        <v>2616308</v>
      </c>
    </row>
    <row r="1899" spans="27:29">
      <c r="AA1899" s="84" t="s">
        <v>3481</v>
      </c>
      <c r="AB1899" s="84" t="s">
        <v>2788</v>
      </c>
      <c r="AC1899" s="85">
        <v>2616407</v>
      </c>
    </row>
    <row r="1900" spans="27:29">
      <c r="AA1900" s="84" t="s">
        <v>3481</v>
      </c>
      <c r="AB1900" s="84" t="s">
        <v>2799</v>
      </c>
      <c r="AC1900" s="85">
        <v>2616506</v>
      </c>
    </row>
    <row r="1901" spans="27:29">
      <c r="AA1901" s="84" t="s">
        <v>3482</v>
      </c>
      <c r="AB1901" s="84" t="s">
        <v>3508</v>
      </c>
      <c r="AC1901" s="85">
        <v>2200053</v>
      </c>
    </row>
    <row r="1902" spans="27:29">
      <c r="AA1902" s="84" t="s">
        <v>3482</v>
      </c>
      <c r="AB1902" s="84" t="s">
        <v>3534</v>
      </c>
      <c r="AC1902" s="85">
        <v>2200103</v>
      </c>
    </row>
    <row r="1903" spans="27:29">
      <c r="AA1903" s="84" t="s">
        <v>3482</v>
      </c>
      <c r="AB1903" s="84" t="s">
        <v>3493</v>
      </c>
      <c r="AC1903" s="85">
        <v>2200202</v>
      </c>
    </row>
    <row r="1904" spans="27:29">
      <c r="AA1904" s="84" t="s">
        <v>3482</v>
      </c>
      <c r="AB1904" s="84" t="s">
        <v>3583</v>
      </c>
      <c r="AC1904" s="85">
        <v>2200251</v>
      </c>
    </row>
    <row r="1905" spans="27:29">
      <c r="AA1905" s="84" t="s">
        <v>3482</v>
      </c>
      <c r="AB1905" s="84" t="s">
        <v>3609</v>
      </c>
      <c r="AC1905" s="85">
        <v>2200277</v>
      </c>
    </row>
    <row r="1906" spans="27:29">
      <c r="AA1906" s="84" t="s">
        <v>3482</v>
      </c>
      <c r="AB1906" s="84" t="s">
        <v>3633</v>
      </c>
      <c r="AC1906" s="85">
        <v>2200301</v>
      </c>
    </row>
    <row r="1907" spans="27:29">
      <c r="AA1907" s="84" t="s">
        <v>3482</v>
      </c>
      <c r="AB1907" s="84" t="s">
        <v>3658</v>
      </c>
      <c r="AC1907" s="85">
        <v>2200400</v>
      </c>
    </row>
    <row r="1908" spans="27:29">
      <c r="AA1908" s="84" t="s">
        <v>3482</v>
      </c>
      <c r="AB1908" s="84" t="s">
        <v>3684</v>
      </c>
      <c r="AC1908" s="85">
        <v>2200459</v>
      </c>
    </row>
    <row r="1909" spans="27:29">
      <c r="AA1909" s="84" t="s">
        <v>3482</v>
      </c>
      <c r="AB1909" s="84" t="s">
        <v>3710</v>
      </c>
      <c r="AC1909" s="85">
        <v>2200509</v>
      </c>
    </row>
    <row r="1910" spans="27:29">
      <c r="AA1910" s="84" t="s">
        <v>3482</v>
      </c>
      <c r="AB1910" s="84" t="s">
        <v>3736</v>
      </c>
      <c r="AC1910" s="85">
        <v>2200608</v>
      </c>
    </row>
    <row r="1911" spans="27:29">
      <c r="AA1911" s="84" t="s">
        <v>3482</v>
      </c>
      <c r="AB1911" s="84" t="s">
        <v>3761</v>
      </c>
      <c r="AC1911" s="85">
        <v>2200707</v>
      </c>
    </row>
    <row r="1912" spans="27:29">
      <c r="AA1912" s="84" t="s">
        <v>3482</v>
      </c>
      <c r="AB1912" s="84" t="s">
        <v>3785</v>
      </c>
      <c r="AC1912" s="85">
        <v>2200806</v>
      </c>
    </row>
    <row r="1913" spans="27:29">
      <c r="AA1913" s="84" t="s">
        <v>3482</v>
      </c>
      <c r="AB1913" s="84" t="s">
        <v>3809</v>
      </c>
      <c r="AC1913" s="85">
        <v>2200905</v>
      </c>
    </row>
    <row r="1914" spans="27:29">
      <c r="AA1914" s="84" t="s">
        <v>3482</v>
      </c>
      <c r="AB1914" s="84" t="s">
        <v>3833</v>
      </c>
      <c r="AC1914" s="85">
        <v>2200954</v>
      </c>
    </row>
    <row r="1915" spans="27:29">
      <c r="AA1915" s="84" t="s">
        <v>3482</v>
      </c>
      <c r="AB1915" s="84" t="s">
        <v>3858</v>
      </c>
      <c r="AC1915" s="85">
        <v>2201002</v>
      </c>
    </row>
    <row r="1916" spans="27:29">
      <c r="AA1916" s="84" t="s">
        <v>3482</v>
      </c>
      <c r="AB1916" s="84" t="s">
        <v>3883</v>
      </c>
      <c r="AC1916" s="85">
        <v>2201051</v>
      </c>
    </row>
    <row r="1917" spans="27:29">
      <c r="AA1917" s="84" t="s">
        <v>3482</v>
      </c>
      <c r="AB1917" s="84" t="s">
        <v>3907</v>
      </c>
      <c r="AC1917" s="85">
        <v>2201101</v>
      </c>
    </row>
    <row r="1918" spans="27:29">
      <c r="AA1918" s="84" t="s">
        <v>3482</v>
      </c>
      <c r="AB1918" s="84" t="s">
        <v>3930</v>
      </c>
      <c r="AC1918" s="85">
        <v>2201150</v>
      </c>
    </row>
    <row r="1919" spans="27:29">
      <c r="AA1919" s="84" t="s">
        <v>3482</v>
      </c>
      <c r="AB1919" s="84" t="s">
        <v>3952</v>
      </c>
      <c r="AC1919" s="85">
        <v>2201176</v>
      </c>
    </row>
    <row r="1920" spans="27:29">
      <c r="AA1920" s="84" t="s">
        <v>3482</v>
      </c>
      <c r="AB1920" s="84" t="s">
        <v>3974</v>
      </c>
      <c r="AC1920" s="85">
        <v>2201200</v>
      </c>
    </row>
    <row r="1921" spans="27:29">
      <c r="AA1921" s="84" t="s">
        <v>3482</v>
      </c>
      <c r="AB1921" s="84" t="s">
        <v>3997</v>
      </c>
      <c r="AC1921" s="85">
        <v>2201309</v>
      </c>
    </row>
    <row r="1922" spans="27:29">
      <c r="AA1922" s="84" t="s">
        <v>3482</v>
      </c>
      <c r="AB1922" s="84" t="s">
        <v>4019</v>
      </c>
      <c r="AC1922" s="85">
        <v>2201408</v>
      </c>
    </row>
    <row r="1923" spans="27:29">
      <c r="AA1923" s="84" t="s">
        <v>3482</v>
      </c>
      <c r="AB1923" s="84" t="s">
        <v>3644</v>
      </c>
      <c r="AC1923" s="85">
        <v>2201507</v>
      </c>
    </row>
    <row r="1924" spans="27:29">
      <c r="AA1924" s="84" t="s">
        <v>3482</v>
      </c>
      <c r="AB1924" s="84" t="s">
        <v>4060</v>
      </c>
      <c r="AC1924" s="85">
        <v>2201556</v>
      </c>
    </row>
    <row r="1925" spans="27:29">
      <c r="AA1925" s="84" t="s">
        <v>3482</v>
      </c>
      <c r="AB1925" s="84" t="s">
        <v>4082</v>
      </c>
      <c r="AC1925" s="85">
        <v>2201572</v>
      </c>
    </row>
    <row r="1926" spans="27:29">
      <c r="AA1926" s="84" t="s">
        <v>3482</v>
      </c>
      <c r="AB1926" s="84" t="s">
        <v>4102</v>
      </c>
      <c r="AC1926" s="85">
        <v>2201606</v>
      </c>
    </row>
    <row r="1927" spans="27:29">
      <c r="AA1927" s="84" t="s">
        <v>3482</v>
      </c>
      <c r="AB1927" s="84" t="s">
        <v>4124</v>
      </c>
      <c r="AC1927" s="85">
        <v>2201705</v>
      </c>
    </row>
    <row r="1928" spans="27:29">
      <c r="AA1928" s="84" t="s">
        <v>3482</v>
      </c>
      <c r="AB1928" s="84" t="s">
        <v>4146</v>
      </c>
      <c r="AC1928" s="85">
        <v>2201739</v>
      </c>
    </row>
    <row r="1929" spans="27:29">
      <c r="AA1929" s="84" t="s">
        <v>3482</v>
      </c>
      <c r="AB1929" s="84" t="s">
        <v>4168</v>
      </c>
      <c r="AC1929" s="85">
        <v>2201770</v>
      </c>
    </row>
    <row r="1930" spans="27:29">
      <c r="AA1930" s="84" t="s">
        <v>3482</v>
      </c>
      <c r="AB1930" s="84" t="s">
        <v>4189</v>
      </c>
      <c r="AC1930" s="85">
        <v>2201804</v>
      </c>
    </row>
    <row r="1931" spans="27:29">
      <c r="AA1931" s="84" t="s">
        <v>3482</v>
      </c>
      <c r="AB1931" s="84" t="s">
        <v>3954</v>
      </c>
      <c r="AC1931" s="85">
        <v>2201903</v>
      </c>
    </row>
    <row r="1932" spans="27:29">
      <c r="AA1932" s="84" t="s">
        <v>3482</v>
      </c>
      <c r="AB1932" s="84" t="s">
        <v>4232</v>
      </c>
      <c r="AC1932" s="85">
        <v>2201919</v>
      </c>
    </row>
    <row r="1933" spans="27:29">
      <c r="AA1933" s="84" t="s">
        <v>3482</v>
      </c>
      <c r="AB1933" s="84" t="s">
        <v>4254</v>
      </c>
      <c r="AC1933" s="85">
        <v>2201929</v>
      </c>
    </row>
    <row r="1934" spans="27:29">
      <c r="AA1934" s="84" t="s">
        <v>3482</v>
      </c>
      <c r="AB1934" s="84" t="s">
        <v>4276</v>
      </c>
      <c r="AC1934" s="85">
        <v>2201945</v>
      </c>
    </row>
    <row r="1935" spans="27:29">
      <c r="AA1935" s="84" t="s">
        <v>3482</v>
      </c>
      <c r="AB1935" s="84" t="s">
        <v>4299</v>
      </c>
      <c r="AC1935" s="85">
        <v>2201960</v>
      </c>
    </row>
    <row r="1936" spans="27:29">
      <c r="AA1936" s="84" t="s">
        <v>3482</v>
      </c>
      <c r="AB1936" s="84" t="s">
        <v>4322</v>
      </c>
      <c r="AC1936" s="85">
        <v>2201988</v>
      </c>
    </row>
    <row r="1937" spans="27:29">
      <c r="AA1937" s="84" t="s">
        <v>3482</v>
      </c>
      <c r="AB1937" s="84" t="s">
        <v>4344</v>
      </c>
      <c r="AC1937" s="85">
        <v>2202000</v>
      </c>
    </row>
    <row r="1938" spans="27:29">
      <c r="AA1938" s="84" t="s">
        <v>3482</v>
      </c>
      <c r="AB1938" s="84" t="s">
        <v>4367</v>
      </c>
      <c r="AC1938" s="85">
        <v>2202026</v>
      </c>
    </row>
    <row r="1939" spans="27:29">
      <c r="AA1939" s="84" t="s">
        <v>3482</v>
      </c>
      <c r="AB1939" s="84" t="s">
        <v>4389</v>
      </c>
      <c r="AC1939" s="85">
        <v>2202059</v>
      </c>
    </row>
    <row r="1940" spans="27:29">
      <c r="AA1940" s="84" t="s">
        <v>3482</v>
      </c>
      <c r="AB1940" s="84" t="s">
        <v>4412</v>
      </c>
      <c r="AC1940" s="85">
        <v>2202075</v>
      </c>
    </row>
    <row r="1941" spans="27:29">
      <c r="AA1941" s="84" t="s">
        <v>3482</v>
      </c>
      <c r="AB1941" s="84" t="s">
        <v>4434</v>
      </c>
      <c r="AC1941" s="85">
        <v>2202083</v>
      </c>
    </row>
    <row r="1942" spans="27:29">
      <c r="AA1942" s="84" t="s">
        <v>3482</v>
      </c>
      <c r="AB1942" s="84" t="s">
        <v>4456</v>
      </c>
      <c r="AC1942" s="85">
        <v>2202091</v>
      </c>
    </row>
    <row r="1943" spans="27:29">
      <c r="AA1943" s="84" t="s">
        <v>3482</v>
      </c>
      <c r="AB1943" s="84" t="s">
        <v>4477</v>
      </c>
      <c r="AC1943" s="85">
        <v>2202109</v>
      </c>
    </row>
    <row r="1944" spans="27:29">
      <c r="AA1944" s="84" t="s">
        <v>3482</v>
      </c>
      <c r="AB1944" s="84" t="s">
        <v>4500</v>
      </c>
      <c r="AC1944" s="85">
        <v>2202117</v>
      </c>
    </row>
    <row r="1945" spans="27:29">
      <c r="AA1945" s="84" t="s">
        <v>3482</v>
      </c>
      <c r="AB1945" s="84" t="s">
        <v>4523</v>
      </c>
      <c r="AC1945" s="85">
        <v>2202133</v>
      </c>
    </row>
    <row r="1946" spans="27:29">
      <c r="AA1946" s="84" t="s">
        <v>3482</v>
      </c>
      <c r="AB1946" s="84" t="s">
        <v>4546</v>
      </c>
      <c r="AC1946" s="85">
        <v>2202174</v>
      </c>
    </row>
    <row r="1947" spans="27:29">
      <c r="AA1947" s="84" t="s">
        <v>3482</v>
      </c>
      <c r="AB1947" s="84" t="s">
        <v>4569</v>
      </c>
      <c r="AC1947" s="85">
        <v>2202208</v>
      </c>
    </row>
    <row r="1948" spans="27:29">
      <c r="AA1948" s="84" t="s">
        <v>3482</v>
      </c>
      <c r="AB1948" s="84" t="s">
        <v>4591</v>
      </c>
      <c r="AC1948" s="85">
        <v>2202251</v>
      </c>
    </row>
    <row r="1949" spans="27:29">
      <c r="AA1949" s="84" t="s">
        <v>3482</v>
      </c>
      <c r="AB1949" s="84" t="s">
        <v>4614</v>
      </c>
      <c r="AC1949" s="85">
        <v>2202307</v>
      </c>
    </row>
    <row r="1950" spans="27:29">
      <c r="AA1950" s="84" t="s">
        <v>3482</v>
      </c>
      <c r="AB1950" s="84" t="s">
        <v>4635</v>
      </c>
      <c r="AC1950" s="85">
        <v>2202406</v>
      </c>
    </row>
    <row r="1951" spans="27:29">
      <c r="AA1951" s="84" t="s">
        <v>3482</v>
      </c>
      <c r="AB1951" s="84" t="s">
        <v>4658</v>
      </c>
      <c r="AC1951" s="85">
        <v>2202455</v>
      </c>
    </row>
    <row r="1952" spans="27:29">
      <c r="AA1952" s="84" t="s">
        <v>3482</v>
      </c>
      <c r="AB1952" s="84" t="s">
        <v>3992</v>
      </c>
      <c r="AC1952" s="85">
        <v>2202505</v>
      </c>
    </row>
    <row r="1953" spans="27:29">
      <c r="AA1953" s="84" t="s">
        <v>3482</v>
      </c>
      <c r="AB1953" s="84" t="s">
        <v>4702</v>
      </c>
      <c r="AC1953" s="85">
        <v>2202539</v>
      </c>
    </row>
    <row r="1954" spans="27:29">
      <c r="AA1954" s="84" t="s">
        <v>3482</v>
      </c>
      <c r="AB1954" s="84" t="s">
        <v>4724</v>
      </c>
      <c r="AC1954" s="85">
        <v>2202554</v>
      </c>
    </row>
    <row r="1955" spans="27:29">
      <c r="AA1955" s="84" t="s">
        <v>3482</v>
      </c>
      <c r="AB1955" s="84" t="s">
        <v>4746</v>
      </c>
      <c r="AC1955" s="85">
        <v>2202604</v>
      </c>
    </row>
    <row r="1956" spans="27:29">
      <c r="AA1956" s="84" t="s">
        <v>3482</v>
      </c>
      <c r="AB1956" s="84" t="s">
        <v>4767</v>
      </c>
      <c r="AC1956" s="85">
        <v>2202653</v>
      </c>
    </row>
    <row r="1957" spans="27:29">
      <c r="AA1957" s="84" t="s">
        <v>3482</v>
      </c>
      <c r="AB1957" s="84" t="s">
        <v>4789</v>
      </c>
      <c r="AC1957" s="85">
        <v>2202703</v>
      </c>
    </row>
    <row r="1958" spans="27:29">
      <c r="AA1958" s="84" t="s">
        <v>3482</v>
      </c>
      <c r="AB1958" s="84" t="s">
        <v>4811</v>
      </c>
      <c r="AC1958" s="85">
        <v>2202711</v>
      </c>
    </row>
    <row r="1959" spans="27:29">
      <c r="AA1959" s="84" t="s">
        <v>3482</v>
      </c>
      <c r="AB1959" s="84" t="s">
        <v>4832</v>
      </c>
      <c r="AC1959" s="85">
        <v>2202729</v>
      </c>
    </row>
    <row r="1960" spans="27:29">
      <c r="AA1960" s="84" t="s">
        <v>3482</v>
      </c>
      <c r="AB1960" s="84" t="s">
        <v>4853</v>
      </c>
      <c r="AC1960" s="85">
        <v>2202737</v>
      </c>
    </row>
    <row r="1961" spans="27:29">
      <c r="AA1961" s="84" t="s">
        <v>3482</v>
      </c>
      <c r="AB1961" s="84" t="s">
        <v>4874</v>
      </c>
      <c r="AC1961" s="85">
        <v>2202752</v>
      </c>
    </row>
    <row r="1962" spans="27:29">
      <c r="AA1962" s="84" t="s">
        <v>3482</v>
      </c>
      <c r="AB1962" s="84" t="s">
        <v>4896</v>
      </c>
      <c r="AC1962" s="85">
        <v>2202778</v>
      </c>
    </row>
    <row r="1963" spans="27:29">
      <c r="AA1963" s="84" t="s">
        <v>3482</v>
      </c>
      <c r="AB1963" s="84" t="s">
        <v>4916</v>
      </c>
      <c r="AC1963" s="85">
        <v>2202802</v>
      </c>
    </row>
    <row r="1964" spans="27:29">
      <c r="AA1964" s="84" t="s">
        <v>3482</v>
      </c>
      <c r="AB1964" s="84" t="s">
        <v>4937</v>
      </c>
      <c r="AC1964" s="85">
        <v>2202851</v>
      </c>
    </row>
    <row r="1965" spans="27:29">
      <c r="AA1965" s="84" t="s">
        <v>3482</v>
      </c>
      <c r="AB1965" s="84" t="s">
        <v>4957</v>
      </c>
      <c r="AC1965" s="85">
        <v>2202901</v>
      </c>
    </row>
    <row r="1966" spans="27:29">
      <c r="AA1966" s="84" t="s">
        <v>3482</v>
      </c>
      <c r="AB1966" s="84" t="s">
        <v>4976</v>
      </c>
      <c r="AC1966" s="85">
        <v>2203008</v>
      </c>
    </row>
    <row r="1967" spans="27:29">
      <c r="AA1967" s="84" t="s">
        <v>3482</v>
      </c>
      <c r="AB1967" s="84" t="s">
        <v>4997</v>
      </c>
      <c r="AC1967" s="85">
        <v>2203107</v>
      </c>
    </row>
    <row r="1968" spans="27:29">
      <c r="AA1968" s="84" t="s">
        <v>3482</v>
      </c>
      <c r="AB1968" s="84" t="s">
        <v>5017</v>
      </c>
      <c r="AC1968" s="85">
        <v>2203206</v>
      </c>
    </row>
    <row r="1969" spans="27:29">
      <c r="AA1969" s="84" t="s">
        <v>3482</v>
      </c>
      <c r="AB1969" s="84" t="s">
        <v>5038</v>
      </c>
      <c r="AC1969" s="85">
        <v>2203230</v>
      </c>
    </row>
    <row r="1970" spans="27:29">
      <c r="AA1970" s="84" t="s">
        <v>3482</v>
      </c>
      <c r="AB1970" s="84" t="s">
        <v>5058</v>
      </c>
      <c r="AC1970" s="85">
        <v>2203271</v>
      </c>
    </row>
    <row r="1971" spans="27:29">
      <c r="AA1971" s="84" t="s">
        <v>3482</v>
      </c>
      <c r="AB1971" s="84" t="s">
        <v>5079</v>
      </c>
      <c r="AC1971" s="85">
        <v>2203255</v>
      </c>
    </row>
    <row r="1972" spans="27:29">
      <c r="AA1972" s="84" t="s">
        <v>3482</v>
      </c>
      <c r="AB1972" s="84" t="s">
        <v>5099</v>
      </c>
      <c r="AC1972" s="85">
        <v>2203305</v>
      </c>
    </row>
    <row r="1973" spans="27:29">
      <c r="AA1973" s="84" t="s">
        <v>3482</v>
      </c>
      <c r="AB1973" s="84" t="s">
        <v>5120</v>
      </c>
      <c r="AC1973" s="85">
        <v>2203354</v>
      </c>
    </row>
    <row r="1974" spans="27:29">
      <c r="AA1974" s="84" t="s">
        <v>3482</v>
      </c>
      <c r="AB1974" s="84" t="s">
        <v>5141</v>
      </c>
      <c r="AC1974" s="85">
        <v>2203404</v>
      </c>
    </row>
    <row r="1975" spans="27:29">
      <c r="AA1975" s="84" t="s">
        <v>3482</v>
      </c>
      <c r="AB1975" s="84" t="s">
        <v>5161</v>
      </c>
      <c r="AC1975" s="85">
        <v>2203453</v>
      </c>
    </row>
    <row r="1976" spans="27:29">
      <c r="AA1976" s="84" t="s">
        <v>3482</v>
      </c>
      <c r="AB1976" s="84" t="s">
        <v>5181</v>
      </c>
      <c r="AC1976" s="85">
        <v>2203420</v>
      </c>
    </row>
    <row r="1977" spans="27:29">
      <c r="AA1977" s="84" t="s">
        <v>3482</v>
      </c>
      <c r="AB1977" s="84" t="s">
        <v>5201</v>
      </c>
      <c r="AC1977" s="85">
        <v>2203503</v>
      </c>
    </row>
    <row r="1978" spans="27:29">
      <c r="AA1978" s="84" t="s">
        <v>3482</v>
      </c>
      <c r="AB1978" s="84" t="s">
        <v>5219</v>
      </c>
      <c r="AC1978" s="85">
        <v>2203602</v>
      </c>
    </row>
    <row r="1979" spans="27:29">
      <c r="AA1979" s="84" t="s">
        <v>3482</v>
      </c>
      <c r="AB1979" s="84" t="s">
        <v>4643</v>
      </c>
      <c r="AC1979" s="85">
        <v>2203701</v>
      </c>
    </row>
    <row r="1980" spans="27:29">
      <c r="AA1980" s="84" t="s">
        <v>3482</v>
      </c>
      <c r="AB1980" s="84" t="s">
        <v>5255</v>
      </c>
      <c r="AC1980" s="85">
        <v>2203750</v>
      </c>
    </row>
    <row r="1981" spans="27:29">
      <c r="AA1981" s="84" t="s">
        <v>3482</v>
      </c>
      <c r="AB1981" s="84" t="s">
        <v>5273</v>
      </c>
      <c r="AC1981" s="85">
        <v>2203800</v>
      </c>
    </row>
    <row r="1982" spans="27:29">
      <c r="AA1982" s="84" t="s">
        <v>3482</v>
      </c>
      <c r="AB1982" s="84" t="s">
        <v>5289</v>
      </c>
      <c r="AC1982" s="85">
        <v>2203859</v>
      </c>
    </row>
    <row r="1983" spans="27:29">
      <c r="AA1983" s="84" t="s">
        <v>3482</v>
      </c>
      <c r="AB1983" s="84" t="s">
        <v>5306</v>
      </c>
      <c r="AC1983" s="85">
        <v>2203909</v>
      </c>
    </row>
    <row r="1984" spans="27:29">
      <c r="AA1984" s="84" t="s">
        <v>3482</v>
      </c>
      <c r="AB1984" s="84" t="s">
        <v>5324</v>
      </c>
      <c r="AC1984" s="85">
        <v>2204006</v>
      </c>
    </row>
    <row r="1985" spans="27:29">
      <c r="AA1985" s="84" t="s">
        <v>3482</v>
      </c>
      <c r="AB1985" s="84" t="s">
        <v>5340</v>
      </c>
      <c r="AC1985" s="85">
        <v>2204105</v>
      </c>
    </row>
    <row r="1986" spans="27:29">
      <c r="AA1986" s="84" t="s">
        <v>3482</v>
      </c>
      <c r="AB1986" s="84" t="s">
        <v>5356</v>
      </c>
      <c r="AC1986" s="85">
        <v>2204154</v>
      </c>
    </row>
    <row r="1987" spans="27:29">
      <c r="AA1987" s="84" t="s">
        <v>3482</v>
      </c>
      <c r="AB1987" s="84" t="s">
        <v>5374</v>
      </c>
      <c r="AC1987" s="85">
        <v>2204204</v>
      </c>
    </row>
    <row r="1988" spans="27:29">
      <c r="AA1988" s="84" t="s">
        <v>3482</v>
      </c>
      <c r="AB1988" s="84" t="s">
        <v>5391</v>
      </c>
      <c r="AC1988" s="85">
        <v>2204303</v>
      </c>
    </row>
    <row r="1989" spans="27:29">
      <c r="AA1989" s="84" t="s">
        <v>3482</v>
      </c>
      <c r="AB1989" s="84" t="s">
        <v>5409</v>
      </c>
      <c r="AC1989" s="85">
        <v>2204352</v>
      </c>
    </row>
    <row r="1990" spans="27:29">
      <c r="AA1990" s="84" t="s">
        <v>3482</v>
      </c>
      <c r="AB1990" s="84" t="s">
        <v>5427</v>
      </c>
      <c r="AC1990" s="85">
        <v>2204402</v>
      </c>
    </row>
    <row r="1991" spans="27:29">
      <c r="AA1991" s="84" t="s">
        <v>3482</v>
      </c>
      <c r="AB1991" s="84" t="s">
        <v>1509</v>
      </c>
      <c r="AC1991" s="85">
        <v>2204501</v>
      </c>
    </row>
    <row r="1992" spans="27:29">
      <c r="AA1992" s="84" t="s">
        <v>3482</v>
      </c>
      <c r="AB1992" s="84" t="s">
        <v>1527</v>
      </c>
      <c r="AC1992" s="85">
        <v>2204550</v>
      </c>
    </row>
    <row r="1993" spans="27:29">
      <c r="AA1993" s="84" t="s">
        <v>3482</v>
      </c>
      <c r="AB1993" s="84" t="s">
        <v>1543</v>
      </c>
      <c r="AC1993" s="85">
        <v>2204600</v>
      </c>
    </row>
    <row r="1994" spans="27:29">
      <c r="AA1994" s="84" t="s">
        <v>3482</v>
      </c>
      <c r="AB1994" s="84" t="s">
        <v>1559</v>
      </c>
      <c r="AC1994" s="85">
        <v>2204659</v>
      </c>
    </row>
    <row r="1995" spans="27:29">
      <c r="AA1995" s="84" t="s">
        <v>3482</v>
      </c>
      <c r="AB1995" s="84" t="s">
        <v>1576</v>
      </c>
      <c r="AC1995" s="85">
        <v>2204709</v>
      </c>
    </row>
    <row r="1996" spans="27:29">
      <c r="AA1996" s="84" t="s">
        <v>3482</v>
      </c>
      <c r="AB1996" s="84" t="s">
        <v>1591</v>
      </c>
      <c r="AC1996" s="85">
        <v>2204808</v>
      </c>
    </row>
    <row r="1997" spans="27:29">
      <c r="AA1997" s="84" t="s">
        <v>3482</v>
      </c>
      <c r="AB1997" s="84" t="s">
        <v>1608</v>
      </c>
      <c r="AC1997" s="85">
        <v>2204907</v>
      </c>
    </row>
    <row r="1998" spans="27:29">
      <c r="AA1998" s="84" t="s">
        <v>3482</v>
      </c>
      <c r="AB1998" s="84" t="s">
        <v>1624</v>
      </c>
      <c r="AC1998" s="85">
        <v>2205003</v>
      </c>
    </row>
    <row r="1999" spans="27:29">
      <c r="AA1999" s="84" t="s">
        <v>3482</v>
      </c>
      <c r="AB1999" s="84" t="s">
        <v>1641</v>
      </c>
      <c r="AC1999" s="85">
        <v>2205102</v>
      </c>
    </row>
    <row r="2000" spans="27:29">
      <c r="AA2000" s="84" t="s">
        <v>3482</v>
      </c>
      <c r="AB2000" s="84" t="s">
        <v>1658</v>
      </c>
      <c r="AC2000" s="85">
        <v>2205151</v>
      </c>
    </row>
    <row r="2001" spans="27:29">
      <c r="AA2001" s="84" t="s">
        <v>3482</v>
      </c>
      <c r="AB2001" s="84" t="s">
        <v>1672</v>
      </c>
      <c r="AC2001" s="85">
        <v>2205201</v>
      </c>
    </row>
    <row r="2002" spans="27:29">
      <c r="AA2002" s="84" t="s">
        <v>3482</v>
      </c>
      <c r="AB2002" s="84" t="s">
        <v>1689</v>
      </c>
      <c r="AC2002" s="85">
        <v>2205250</v>
      </c>
    </row>
    <row r="2003" spans="27:29">
      <c r="AA2003" s="84" t="s">
        <v>3482</v>
      </c>
      <c r="AB2003" s="84" t="s">
        <v>1705</v>
      </c>
      <c r="AC2003" s="85">
        <v>2205276</v>
      </c>
    </row>
    <row r="2004" spans="27:29">
      <c r="AA2004" s="84" t="s">
        <v>3482</v>
      </c>
      <c r="AB2004" s="84" t="s">
        <v>1719</v>
      </c>
      <c r="AC2004" s="85">
        <v>2205300</v>
      </c>
    </row>
    <row r="2005" spans="27:29">
      <c r="AA2005" s="84" t="s">
        <v>3482</v>
      </c>
      <c r="AB2005" s="84" t="s">
        <v>1734</v>
      </c>
      <c r="AC2005" s="85">
        <v>2205359</v>
      </c>
    </row>
    <row r="2006" spans="27:29">
      <c r="AA2006" s="84" t="s">
        <v>3482</v>
      </c>
      <c r="AB2006" s="84" t="s">
        <v>1750</v>
      </c>
      <c r="AC2006" s="85">
        <v>2205409</v>
      </c>
    </row>
    <row r="2007" spans="27:29">
      <c r="AA2007" s="84" t="s">
        <v>3482</v>
      </c>
      <c r="AB2007" s="84" t="s">
        <v>1766</v>
      </c>
      <c r="AC2007" s="85">
        <v>2205458</v>
      </c>
    </row>
    <row r="2008" spans="27:29">
      <c r="AA2008" s="84" t="s">
        <v>3482</v>
      </c>
      <c r="AB2008" s="84" t="s">
        <v>1779</v>
      </c>
      <c r="AC2008" s="85">
        <v>2205508</v>
      </c>
    </row>
    <row r="2009" spans="27:29">
      <c r="AA2009" s="84" t="s">
        <v>3482</v>
      </c>
      <c r="AB2009" s="84" t="s">
        <v>1795</v>
      </c>
      <c r="AC2009" s="85">
        <v>2205516</v>
      </c>
    </row>
    <row r="2010" spans="27:29">
      <c r="AA2010" s="84" t="s">
        <v>3482</v>
      </c>
      <c r="AB2010" s="84" t="s">
        <v>1811</v>
      </c>
      <c r="AC2010" s="85">
        <v>2205524</v>
      </c>
    </row>
    <row r="2011" spans="27:29">
      <c r="AA2011" s="84" t="s">
        <v>3482</v>
      </c>
      <c r="AB2011" s="84" t="s">
        <v>1590</v>
      </c>
      <c r="AC2011" s="85">
        <v>2205532</v>
      </c>
    </row>
    <row r="2012" spans="27:29">
      <c r="AA2012" s="84" t="s">
        <v>3482</v>
      </c>
      <c r="AB2012" s="84" t="s">
        <v>1841</v>
      </c>
      <c r="AC2012" s="85">
        <v>2205557</v>
      </c>
    </row>
    <row r="2013" spans="27:29">
      <c r="AA2013" s="84" t="s">
        <v>3482</v>
      </c>
      <c r="AB2013" s="84" t="s">
        <v>1856</v>
      </c>
      <c r="AC2013" s="85">
        <v>2205573</v>
      </c>
    </row>
    <row r="2014" spans="27:29">
      <c r="AA2014" s="84" t="s">
        <v>3482</v>
      </c>
      <c r="AB2014" s="84" t="s">
        <v>1872</v>
      </c>
      <c r="AC2014" s="85">
        <v>2205565</v>
      </c>
    </row>
    <row r="2015" spans="27:29">
      <c r="AA2015" s="84" t="s">
        <v>3482</v>
      </c>
      <c r="AB2015" s="84" t="s">
        <v>1888</v>
      </c>
      <c r="AC2015" s="85">
        <v>2205581</v>
      </c>
    </row>
    <row r="2016" spans="27:29">
      <c r="AA2016" s="84" t="s">
        <v>3482</v>
      </c>
      <c r="AB2016" s="84" t="s">
        <v>1904</v>
      </c>
      <c r="AC2016" s="85">
        <v>2205599</v>
      </c>
    </row>
    <row r="2017" spans="27:29">
      <c r="AA2017" s="84" t="s">
        <v>3482</v>
      </c>
      <c r="AB2017" s="84" t="s">
        <v>1919</v>
      </c>
      <c r="AC2017" s="85">
        <v>2205540</v>
      </c>
    </row>
    <row r="2018" spans="27:29">
      <c r="AA2018" s="84" t="s">
        <v>3482</v>
      </c>
      <c r="AB2018" s="84" t="s">
        <v>1933</v>
      </c>
      <c r="AC2018" s="85">
        <v>2205607</v>
      </c>
    </row>
    <row r="2019" spans="27:29">
      <c r="AA2019" s="84" t="s">
        <v>3482</v>
      </c>
      <c r="AB2019" s="84" t="s">
        <v>1949</v>
      </c>
      <c r="AC2019" s="85">
        <v>2205706</v>
      </c>
    </row>
    <row r="2020" spans="27:29">
      <c r="AA2020" s="84" t="s">
        <v>3482</v>
      </c>
      <c r="AB2020" s="84" t="s">
        <v>1963</v>
      </c>
      <c r="AC2020" s="85">
        <v>2205805</v>
      </c>
    </row>
    <row r="2021" spans="27:29">
      <c r="AA2021" s="84" t="s">
        <v>3482</v>
      </c>
      <c r="AB2021" s="84" t="s">
        <v>1979</v>
      </c>
      <c r="AC2021" s="85">
        <v>2205854</v>
      </c>
    </row>
    <row r="2022" spans="27:29">
      <c r="AA2022" s="84" t="s">
        <v>3482</v>
      </c>
      <c r="AB2022" s="84" t="s">
        <v>1994</v>
      </c>
      <c r="AC2022" s="85">
        <v>2205904</v>
      </c>
    </row>
    <row r="2023" spans="27:29">
      <c r="AA2023" s="84" t="s">
        <v>3482</v>
      </c>
      <c r="AB2023" s="84" t="s">
        <v>2010</v>
      </c>
      <c r="AC2023" s="85">
        <v>2205953</v>
      </c>
    </row>
    <row r="2024" spans="27:29">
      <c r="AA2024" s="84" t="s">
        <v>3482</v>
      </c>
      <c r="AB2024" s="84" t="s">
        <v>2024</v>
      </c>
      <c r="AC2024" s="85">
        <v>2206001</v>
      </c>
    </row>
    <row r="2025" spans="27:29">
      <c r="AA2025" s="84" t="s">
        <v>3482</v>
      </c>
      <c r="AB2025" s="84" t="s">
        <v>2039</v>
      </c>
      <c r="AC2025" s="85">
        <v>2206050</v>
      </c>
    </row>
    <row r="2026" spans="27:29">
      <c r="AA2026" s="84" t="s">
        <v>3482</v>
      </c>
      <c r="AB2026" s="84" t="s">
        <v>2055</v>
      </c>
      <c r="AC2026" s="85">
        <v>2206100</v>
      </c>
    </row>
    <row r="2027" spans="27:29">
      <c r="AA2027" s="84" t="s">
        <v>3482</v>
      </c>
      <c r="AB2027" s="84" t="s">
        <v>2071</v>
      </c>
      <c r="AC2027" s="84">
        <v>2206209</v>
      </c>
    </row>
    <row r="2028" spans="27:29">
      <c r="AA2028" s="84" t="s">
        <v>3482</v>
      </c>
      <c r="AB2028" s="84" t="s">
        <v>2083</v>
      </c>
      <c r="AC2028" s="84">
        <v>2206308</v>
      </c>
    </row>
    <row r="2029" spans="27:29">
      <c r="AA2029" s="84" t="s">
        <v>3482</v>
      </c>
      <c r="AB2029" s="84" t="s">
        <v>2098</v>
      </c>
      <c r="AC2029" s="84">
        <v>2206357</v>
      </c>
    </row>
    <row r="2030" spans="27:29">
      <c r="AA2030" s="84" t="s">
        <v>3482</v>
      </c>
      <c r="AB2030" s="84" t="s">
        <v>2111</v>
      </c>
      <c r="AC2030" s="84">
        <v>2206407</v>
      </c>
    </row>
    <row r="2031" spans="27:29">
      <c r="AA2031" s="84" t="s">
        <v>3482</v>
      </c>
      <c r="AB2031" s="84" t="s">
        <v>2125</v>
      </c>
      <c r="AC2031" s="84">
        <v>2206506</v>
      </c>
    </row>
    <row r="2032" spans="27:29">
      <c r="AA2032" s="84" t="s">
        <v>3482</v>
      </c>
      <c r="AB2032" s="84" t="s">
        <v>2139</v>
      </c>
      <c r="AC2032" s="84">
        <v>2206605</v>
      </c>
    </row>
    <row r="2033" spans="27:29">
      <c r="AA2033" s="84" t="s">
        <v>3482</v>
      </c>
      <c r="AB2033" s="84" t="s">
        <v>2155</v>
      </c>
      <c r="AC2033" s="84">
        <v>2206654</v>
      </c>
    </row>
    <row r="2034" spans="27:29">
      <c r="AA2034" s="84" t="s">
        <v>3482</v>
      </c>
      <c r="AB2034" s="84" t="s">
        <v>2170</v>
      </c>
      <c r="AC2034" s="84">
        <v>2206670</v>
      </c>
    </row>
    <row r="2035" spans="27:29">
      <c r="AA2035" s="84" t="s">
        <v>3482</v>
      </c>
      <c r="AB2035" s="84" t="s">
        <v>2186</v>
      </c>
      <c r="AC2035" s="84">
        <v>2206696</v>
      </c>
    </row>
    <row r="2036" spans="27:29">
      <c r="AA2036" s="84" t="s">
        <v>3482</v>
      </c>
      <c r="AB2036" s="84" t="s">
        <v>2201</v>
      </c>
      <c r="AC2036" s="84">
        <v>2206704</v>
      </c>
    </row>
    <row r="2037" spans="27:29">
      <c r="AA2037" s="84" t="s">
        <v>3482</v>
      </c>
      <c r="AB2037" s="84" t="s">
        <v>2216</v>
      </c>
      <c r="AC2037" s="84">
        <v>2206720</v>
      </c>
    </row>
    <row r="2038" spans="27:29">
      <c r="AA2038" s="84" t="s">
        <v>3482</v>
      </c>
      <c r="AB2038" s="84" t="s">
        <v>2232</v>
      </c>
      <c r="AC2038" s="84">
        <v>2206753</v>
      </c>
    </row>
    <row r="2039" spans="27:29">
      <c r="AA2039" s="84" t="s">
        <v>3482</v>
      </c>
      <c r="AB2039" s="84" t="s">
        <v>2248</v>
      </c>
      <c r="AC2039" s="84">
        <v>2206803</v>
      </c>
    </row>
    <row r="2040" spans="27:29">
      <c r="AA2040" s="84" t="s">
        <v>3482</v>
      </c>
      <c r="AB2040" s="84" t="s">
        <v>2263</v>
      </c>
      <c r="AC2040" s="84">
        <v>2207959</v>
      </c>
    </row>
    <row r="2041" spans="27:29">
      <c r="AA2041" s="84" t="s">
        <v>3482</v>
      </c>
      <c r="AB2041" s="84" t="s">
        <v>2278</v>
      </c>
      <c r="AC2041" s="84">
        <v>2206902</v>
      </c>
    </row>
    <row r="2042" spans="27:29">
      <c r="AA2042" s="84" t="s">
        <v>3482</v>
      </c>
      <c r="AB2042" s="84" t="s">
        <v>5368</v>
      </c>
      <c r="AC2042" s="84">
        <v>2206951</v>
      </c>
    </row>
    <row r="2043" spans="27:29">
      <c r="AA2043" s="84" t="s">
        <v>3482</v>
      </c>
      <c r="AB2043" s="84" t="s">
        <v>2303</v>
      </c>
      <c r="AC2043" s="84">
        <v>2207009</v>
      </c>
    </row>
    <row r="2044" spans="27:29">
      <c r="AA2044" s="84" t="s">
        <v>3482</v>
      </c>
      <c r="AB2044" s="84" t="s">
        <v>2316</v>
      </c>
      <c r="AC2044" s="84">
        <v>2207108</v>
      </c>
    </row>
    <row r="2045" spans="27:29">
      <c r="AA2045" s="84" t="s">
        <v>3482</v>
      </c>
      <c r="AB2045" s="84" t="s">
        <v>2329</v>
      </c>
      <c r="AC2045" s="84">
        <v>2207207</v>
      </c>
    </row>
    <row r="2046" spans="27:29">
      <c r="AA2046" s="84" t="s">
        <v>3482</v>
      </c>
      <c r="AB2046" s="84" t="s">
        <v>2341</v>
      </c>
      <c r="AC2046" s="84">
        <v>2207306</v>
      </c>
    </row>
    <row r="2047" spans="27:29">
      <c r="AA2047" s="84" t="s">
        <v>3482</v>
      </c>
      <c r="AB2047" s="84" t="s">
        <v>2354</v>
      </c>
      <c r="AC2047" s="84">
        <v>2207355</v>
      </c>
    </row>
    <row r="2048" spans="27:29">
      <c r="AA2048" s="84" t="s">
        <v>3482</v>
      </c>
      <c r="AB2048" s="84" t="s">
        <v>2366</v>
      </c>
      <c r="AC2048" s="84">
        <v>2207405</v>
      </c>
    </row>
    <row r="2049" spans="27:29">
      <c r="AA2049" s="84" t="s">
        <v>3482</v>
      </c>
      <c r="AB2049" s="84" t="s">
        <v>2379</v>
      </c>
      <c r="AC2049" s="84">
        <v>2207504</v>
      </c>
    </row>
    <row r="2050" spans="27:29">
      <c r="AA2050" s="84" t="s">
        <v>3482</v>
      </c>
      <c r="AB2050" s="84" t="s">
        <v>2390</v>
      </c>
      <c r="AC2050" s="84">
        <v>2207553</v>
      </c>
    </row>
    <row r="2051" spans="27:29">
      <c r="AA2051" s="84" t="s">
        <v>3482</v>
      </c>
      <c r="AB2051" s="84" t="s">
        <v>2402</v>
      </c>
      <c r="AC2051" s="84">
        <v>2207603</v>
      </c>
    </row>
    <row r="2052" spans="27:29">
      <c r="AA2052" s="84" t="s">
        <v>3482</v>
      </c>
      <c r="AB2052" s="84" t="s">
        <v>2414</v>
      </c>
      <c r="AC2052" s="84">
        <v>2207702</v>
      </c>
    </row>
    <row r="2053" spans="27:29">
      <c r="AA2053" s="84" t="s">
        <v>3482</v>
      </c>
      <c r="AB2053" s="84" t="s">
        <v>2426</v>
      </c>
      <c r="AC2053" s="84">
        <v>2207751</v>
      </c>
    </row>
    <row r="2054" spans="27:29">
      <c r="AA2054" s="84" t="s">
        <v>3482</v>
      </c>
      <c r="AB2054" s="84" t="s">
        <v>2438</v>
      </c>
      <c r="AC2054" s="84">
        <v>2207777</v>
      </c>
    </row>
    <row r="2055" spans="27:29">
      <c r="AA2055" s="84" t="s">
        <v>3482</v>
      </c>
      <c r="AB2055" s="84" t="s">
        <v>2450</v>
      </c>
      <c r="AC2055" s="84">
        <v>2207793</v>
      </c>
    </row>
    <row r="2056" spans="27:29">
      <c r="AA2056" s="84" t="s">
        <v>3482</v>
      </c>
      <c r="AB2056" s="84" t="s">
        <v>2463</v>
      </c>
      <c r="AC2056" s="84">
        <v>2207801</v>
      </c>
    </row>
    <row r="2057" spans="27:29">
      <c r="AA2057" s="84" t="s">
        <v>3482</v>
      </c>
      <c r="AB2057" s="84" t="s">
        <v>2476</v>
      </c>
      <c r="AC2057" s="84">
        <v>2207850</v>
      </c>
    </row>
    <row r="2058" spans="27:29">
      <c r="AA2058" s="84" t="s">
        <v>3482</v>
      </c>
      <c r="AB2058" s="84" t="s">
        <v>2488</v>
      </c>
      <c r="AC2058" s="84">
        <v>2207900</v>
      </c>
    </row>
    <row r="2059" spans="27:29">
      <c r="AA2059" s="84" t="s">
        <v>3482</v>
      </c>
      <c r="AB2059" s="84" t="s">
        <v>2501</v>
      </c>
      <c r="AC2059" s="84">
        <v>2207934</v>
      </c>
    </row>
    <row r="2060" spans="27:29">
      <c r="AA2060" s="84" t="s">
        <v>3482</v>
      </c>
      <c r="AB2060" s="84" t="s">
        <v>2512</v>
      </c>
      <c r="AC2060" s="84">
        <v>2208007</v>
      </c>
    </row>
    <row r="2061" spans="27:29">
      <c r="AA2061" s="84" t="s">
        <v>3482</v>
      </c>
      <c r="AB2061" s="84" t="s">
        <v>2525</v>
      </c>
      <c r="AC2061" s="84">
        <v>2208106</v>
      </c>
    </row>
    <row r="2062" spans="27:29">
      <c r="AA2062" s="84" t="s">
        <v>3482</v>
      </c>
      <c r="AB2062" s="84" t="s">
        <v>2536</v>
      </c>
      <c r="AC2062" s="84">
        <v>2208205</v>
      </c>
    </row>
    <row r="2063" spans="27:29">
      <c r="AA2063" s="84" t="s">
        <v>3482</v>
      </c>
      <c r="AB2063" s="84" t="s">
        <v>2549</v>
      </c>
      <c r="AC2063" s="84">
        <v>2208304</v>
      </c>
    </row>
    <row r="2064" spans="27:29">
      <c r="AA2064" s="84" t="s">
        <v>3482</v>
      </c>
      <c r="AB2064" s="84" t="s">
        <v>2561</v>
      </c>
      <c r="AC2064" s="84">
        <v>2208403</v>
      </c>
    </row>
    <row r="2065" spans="27:29">
      <c r="AA2065" s="84" t="s">
        <v>3482</v>
      </c>
      <c r="AB2065" s="84" t="s">
        <v>2574</v>
      </c>
      <c r="AC2065" s="84">
        <v>2208502</v>
      </c>
    </row>
    <row r="2066" spans="27:29">
      <c r="AA2066" s="84" t="s">
        <v>3482</v>
      </c>
      <c r="AB2066" s="84" t="s">
        <v>2586</v>
      </c>
      <c r="AC2066" s="84">
        <v>2208551</v>
      </c>
    </row>
    <row r="2067" spans="27:29">
      <c r="AA2067" s="84" t="s">
        <v>3482</v>
      </c>
      <c r="AB2067" s="84" t="s">
        <v>2597</v>
      </c>
      <c r="AC2067" s="84">
        <v>2208601</v>
      </c>
    </row>
    <row r="2068" spans="27:29">
      <c r="AA2068" s="84" t="s">
        <v>3482</v>
      </c>
      <c r="AB2068" s="84" t="s">
        <v>2609</v>
      </c>
      <c r="AC2068" s="84">
        <v>2208650</v>
      </c>
    </row>
    <row r="2069" spans="27:29">
      <c r="AA2069" s="84" t="s">
        <v>3482</v>
      </c>
      <c r="AB2069" s="84" t="s">
        <v>2620</v>
      </c>
      <c r="AC2069" s="84">
        <v>2208700</v>
      </c>
    </row>
    <row r="2070" spans="27:29">
      <c r="AA2070" s="84" t="s">
        <v>3482</v>
      </c>
      <c r="AB2070" s="84" t="s">
        <v>2631</v>
      </c>
      <c r="AC2070" s="84">
        <v>2208809</v>
      </c>
    </row>
    <row r="2071" spans="27:29">
      <c r="AA2071" s="84" t="s">
        <v>3482</v>
      </c>
      <c r="AB2071" s="84" t="s">
        <v>2642</v>
      </c>
      <c r="AC2071" s="84">
        <v>2208858</v>
      </c>
    </row>
    <row r="2072" spans="27:29">
      <c r="AA2072" s="84" t="s">
        <v>3482</v>
      </c>
      <c r="AB2072" s="84" t="s">
        <v>2654</v>
      </c>
      <c r="AC2072" s="84">
        <v>2208874</v>
      </c>
    </row>
    <row r="2073" spans="27:29">
      <c r="AA2073" s="84" t="s">
        <v>3482</v>
      </c>
      <c r="AB2073" s="84" t="s">
        <v>2666</v>
      </c>
      <c r="AC2073" s="84">
        <v>2208908</v>
      </c>
    </row>
    <row r="2074" spans="27:29">
      <c r="AA2074" s="84" t="s">
        <v>3482</v>
      </c>
      <c r="AB2074" s="84" t="s">
        <v>2678</v>
      </c>
      <c r="AC2074" s="84">
        <v>2209005</v>
      </c>
    </row>
    <row r="2075" spans="27:29">
      <c r="AA2075" s="84" t="s">
        <v>3482</v>
      </c>
      <c r="AB2075" s="84" t="s">
        <v>2689</v>
      </c>
      <c r="AC2075" s="84">
        <v>2209104</v>
      </c>
    </row>
    <row r="2076" spans="27:29">
      <c r="AA2076" s="84" t="s">
        <v>3482</v>
      </c>
      <c r="AB2076" s="84" t="s">
        <v>2700</v>
      </c>
      <c r="AC2076" s="84">
        <v>2209153</v>
      </c>
    </row>
    <row r="2077" spans="27:29">
      <c r="AA2077" s="84" t="s">
        <v>3482</v>
      </c>
      <c r="AB2077" s="84" t="s">
        <v>2328</v>
      </c>
      <c r="AC2077" s="84">
        <v>2209203</v>
      </c>
    </row>
    <row r="2078" spans="27:29">
      <c r="AA2078" s="84" t="s">
        <v>3482</v>
      </c>
      <c r="AB2078" s="84" t="s">
        <v>2720</v>
      </c>
      <c r="AC2078" s="84">
        <v>2209302</v>
      </c>
    </row>
    <row r="2079" spans="27:29">
      <c r="AA2079" s="84" t="s">
        <v>3482</v>
      </c>
      <c r="AB2079" s="84" t="s">
        <v>2732</v>
      </c>
      <c r="AC2079" s="84">
        <v>2209377</v>
      </c>
    </row>
    <row r="2080" spans="27:29">
      <c r="AA2080" s="84" t="s">
        <v>3482</v>
      </c>
      <c r="AB2080" s="84" t="s">
        <v>2743</v>
      </c>
      <c r="AC2080" s="84">
        <v>2209351</v>
      </c>
    </row>
    <row r="2081" spans="27:29">
      <c r="AA2081" s="84" t="s">
        <v>3482</v>
      </c>
      <c r="AB2081" s="84" t="s">
        <v>2755</v>
      </c>
      <c r="AC2081" s="84">
        <v>2209401</v>
      </c>
    </row>
    <row r="2082" spans="27:29">
      <c r="AA2082" s="84" t="s">
        <v>3482</v>
      </c>
      <c r="AB2082" s="84" t="s">
        <v>2767</v>
      </c>
      <c r="AC2082" s="84">
        <v>2209450</v>
      </c>
    </row>
    <row r="2083" spans="27:29">
      <c r="AA2083" s="84" t="s">
        <v>3482</v>
      </c>
      <c r="AB2083" s="84" t="s">
        <v>2778</v>
      </c>
      <c r="AC2083" s="84">
        <v>2209500</v>
      </c>
    </row>
    <row r="2084" spans="27:29">
      <c r="AA2084" s="84" t="s">
        <v>3482</v>
      </c>
      <c r="AB2084" s="84" t="s">
        <v>2789</v>
      </c>
      <c r="AC2084" s="84">
        <v>2209559</v>
      </c>
    </row>
    <row r="2085" spans="27:29">
      <c r="AA2085" s="84" t="s">
        <v>3482</v>
      </c>
      <c r="AB2085" s="84" t="s">
        <v>2800</v>
      </c>
      <c r="AC2085" s="84">
        <v>2209609</v>
      </c>
    </row>
    <row r="2086" spans="27:29">
      <c r="AA2086" s="84" t="s">
        <v>3482</v>
      </c>
      <c r="AB2086" s="84" t="s">
        <v>2810</v>
      </c>
      <c r="AC2086" s="84">
        <v>2209658</v>
      </c>
    </row>
    <row r="2087" spans="27:29">
      <c r="AA2087" s="84" t="s">
        <v>3482</v>
      </c>
      <c r="AB2087" s="84" t="s">
        <v>2820</v>
      </c>
      <c r="AC2087" s="84">
        <v>2209708</v>
      </c>
    </row>
    <row r="2088" spans="27:29">
      <c r="AA2088" s="84" t="s">
        <v>3482</v>
      </c>
      <c r="AB2088" s="84" t="s">
        <v>2829</v>
      </c>
      <c r="AC2088" s="84">
        <v>2209757</v>
      </c>
    </row>
    <row r="2089" spans="27:29">
      <c r="AA2089" s="84" t="s">
        <v>3482</v>
      </c>
      <c r="AB2089" s="84" t="s">
        <v>2839</v>
      </c>
      <c r="AC2089" s="84">
        <v>2209807</v>
      </c>
    </row>
    <row r="2090" spans="27:29">
      <c r="AA2090" s="84" t="s">
        <v>3482</v>
      </c>
      <c r="AB2090" s="84" t="s">
        <v>2849</v>
      </c>
      <c r="AC2090" s="84">
        <v>2209856</v>
      </c>
    </row>
    <row r="2091" spans="27:29">
      <c r="AA2091" s="84" t="s">
        <v>3482</v>
      </c>
      <c r="AB2091" s="84" t="s">
        <v>2859</v>
      </c>
      <c r="AC2091" s="84">
        <v>2209872</v>
      </c>
    </row>
    <row r="2092" spans="27:29">
      <c r="AA2092" s="84" t="s">
        <v>3482</v>
      </c>
      <c r="AB2092" s="84" t="s">
        <v>2869</v>
      </c>
      <c r="AC2092" s="84">
        <v>2209906</v>
      </c>
    </row>
    <row r="2093" spans="27:29">
      <c r="AA2093" s="84" t="s">
        <v>3482</v>
      </c>
      <c r="AB2093" s="84" t="s">
        <v>2879</v>
      </c>
      <c r="AC2093" s="84">
        <v>2209955</v>
      </c>
    </row>
    <row r="2094" spans="27:29">
      <c r="AA2094" s="84" t="s">
        <v>3482</v>
      </c>
      <c r="AB2094" s="84" t="s">
        <v>2888</v>
      </c>
      <c r="AC2094" s="84">
        <v>2209971</v>
      </c>
    </row>
    <row r="2095" spans="27:29">
      <c r="AA2095" s="84" t="s">
        <v>3482</v>
      </c>
      <c r="AB2095" s="84" t="s">
        <v>2898</v>
      </c>
      <c r="AC2095" s="84">
        <v>2210003</v>
      </c>
    </row>
    <row r="2096" spans="27:29">
      <c r="AA2096" s="84" t="s">
        <v>3482</v>
      </c>
      <c r="AB2096" s="84" t="s">
        <v>2907</v>
      </c>
      <c r="AC2096" s="84">
        <v>2210052</v>
      </c>
    </row>
    <row r="2097" spans="27:29">
      <c r="AA2097" s="84" t="s">
        <v>3482</v>
      </c>
      <c r="AB2097" s="84" t="s">
        <v>2916</v>
      </c>
      <c r="AC2097" s="84">
        <v>2210102</v>
      </c>
    </row>
    <row r="2098" spans="27:29">
      <c r="AA2098" s="84" t="s">
        <v>3482</v>
      </c>
      <c r="AB2098" s="84" t="s">
        <v>2926</v>
      </c>
      <c r="AC2098" s="84">
        <v>2210201</v>
      </c>
    </row>
    <row r="2099" spans="27:29">
      <c r="AA2099" s="84" t="s">
        <v>3482</v>
      </c>
      <c r="AB2099" s="84" t="s">
        <v>2935</v>
      </c>
      <c r="AC2099" s="84">
        <v>2210300</v>
      </c>
    </row>
    <row r="2100" spans="27:29">
      <c r="AA2100" s="84" t="s">
        <v>3482</v>
      </c>
      <c r="AB2100" s="84" t="s">
        <v>2945</v>
      </c>
      <c r="AC2100" s="84">
        <v>2210359</v>
      </c>
    </row>
    <row r="2101" spans="27:29">
      <c r="AA2101" s="84" t="s">
        <v>3482</v>
      </c>
      <c r="AB2101" s="84" t="s">
        <v>2955</v>
      </c>
      <c r="AC2101" s="84">
        <v>2210375</v>
      </c>
    </row>
    <row r="2102" spans="27:29">
      <c r="AA2102" s="84" t="s">
        <v>3482</v>
      </c>
      <c r="AB2102" s="84" t="s">
        <v>2964</v>
      </c>
      <c r="AC2102" s="84">
        <v>2210383</v>
      </c>
    </row>
    <row r="2103" spans="27:29">
      <c r="AA2103" s="84" t="s">
        <v>3482</v>
      </c>
      <c r="AB2103" s="84" t="s">
        <v>2974</v>
      </c>
      <c r="AC2103" s="84">
        <v>2210391</v>
      </c>
    </row>
    <row r="2104" spans="27:29">
      <c r="AA2104" s="84" t="s">
        <v>3482</v>
      </c>
      <c r="AB2104" s="84" t="s">
        <v>2984</v>
      </c>
      <c r="AC2104" s="84">
        <v>2210409</v>
      </c>
    </row>
    <row r="2105" spans="27:29">
      <c r="AA2105" s="84" t="s">
        <v>3482</v>
      </c>
      <c r="AB2105" s="84" t="s">
        <v>2994</v>
      </c>
      <c r="AC2105" s="84">
        <v>2210508</v>
      </c>
    </row>
    <row r="2106" spans="27:29">
      <c r="AA2106" s="84" t="s">
        <v>3482</v>
      </c>
      <c r="AB2106" s="84" t="s">
        <v>3004</v>
      </c>
      <c r="AC2106" s="84">
        <v>2210607</v>
      </c>
    </row>
    <row r="2107" spans="27:29">
      <c r="AA2107" s="84" t="s">
        <v>3482</v>
      </c>
      <c r="AB2107" s="84" t="s">
        <v>3012</v>
      </c>
      <c r="AC2107" s="84">
        <v>2210623</v>
      </c>
    </row>
    <row r="2108" spans="27:29">
      <c r="AA2108" s="84" t="s">
        <v>3482</v>
      </c>
      <c r="AB2108" s="84" t="s">
        <v>3022</v>
      </c>
      <c r="AC2108" s="84">
        <v>2210631</v>
      </c>
    </row>
    <row r="2109" spans="27:29">
      <c r="AA2109" s="84" t="s">
        <v>3482</v>
      </c>
      <c r="AB2109" s="84" t="s">
        <v>3032</v>
      </c>
      <c r="AC2109" s="84">
        <v>2210656</v>
      </c>
    </row>
    <row r="2110" spans="27:29">
      <c r="AA2110" s="84" t="s">
        <v>3482</v>
      </c>
      <c r="AB2110" s="84" t="s">
        <v>3042</v>
      </c>
      <c r="AC2110" s="84">
        <v>2210706</v>
      </c>
    </row>
    <row r="2111" spans="27:29">
      <c r="AA2111" s="84" t="s">
        <v>3482</v>
      </c>
      <c r="AB2111" s="84" t="s">
        <v>3052</v>
      </c>
      <c r="AC2111" s="84">
        <v>2210805</v>
      </c>
    </row>
    <row r="2112" spans="27:29">
      <c r="AA2112" s="84" t="s">
        <v>3482</v>
      </c>
      <c r="AB2112" s="84" t="s">
        <v>3061</v>
      </c>
      <c r="AC2112" s="84">
        <v>2210904</v>
      </c>
    </row>
    <row r="2113" spans="27:29">
      <c r="AA2113" s="84" t="s">
        <v>3482</v>
      </c>
      <c r="AB2113" s="84" t="s">
        <v>3070</v>
      </c>
      <c r="AC2113" s="84">
        <v>2210938</v>
      </c>
    </row>
    <row r="2114" spans="27:29">
      <c r="AA2114" s="84" t="s">
        <v>3482</v>
      </c>
      <c r="AB2114" s="84" t="s">
        <v>3079</v>
      </c>
      <c r="AC2114" s="84">
        <v>2210953</v>
      </c>
    </row>
    <row r="2115" spans="27:29">
      <c r="AA2115" s="84" t="s">
        <v>3482</v>
      </c>
      <c r="AB2115" s="84" t="s">
        <v>3089</v>
      </c>
      <c r="AC2115" s="84">
        <v>2210979</v>
      </c>
    </row>
    <row r="2116" spans="27:29">
      <c r="AA2116" s="84" t="s">
        <v>3482</v>
      </c>
      <c r="AB2116" s="84" t="s">
        <v>3099</v>
      </c>
      <c r="AC2116" s="84">
        <v>2211001</v>
      </c>
    </row>
    <row r="2117" spans="27:29">
      <c r="AA2117" s="84" t="s">
        <v>3482</v>
      </c>
      <c r="AB2117" s="84" t="s">
        <v>3108</v>
      </c>
      <c r="AC2117" s="84">
        <v>2211100</v>
      </c>
    </row>
    <row r="2118" spans="27:29">
      <c r="AA2118" s="84" t="s">
        <v>3482</v>
      </c>
      <c r="AB2118" s="84" t="s">
        <v>3117</v>
      </c>
      <c r="AC2118" s="84">
        <v>2211209</v>
      </c>
    </row>
    <row r="2119" spans="27:29">
      <c r="AA2119" s="84" t="s">
        <v>3482</v>
      </c>
      <c r="AB2119" s="84" t="s">
        <v>3126</v>
      </c>
      <c r="AC2119" s="84">
        <v>2211308</v>
      </c>
    </row>
    <row r="2120" spans="27:29">
      <c r="AA2120" s="84" t="s">
        <v>3482</v>
      </c>
      <c r="AB2120" s="84" t="s">
        <v>3133</v>
      </c>
      <c r="AC2120" s="84">
        <v>2211357</v>
      </c>
    </row>
    <row r="2121" spans="27:29">
      <c r="AA2121" s="84" t="s">
        <v>3482</v>
      </c>
      <c r="AB2121" s="84" t="s">
        <v>2226</v>
      </c>
      <c r="AC2121" s="84">
        <v>2211407</v>
      </c>
    </row>
    <row r="2122" spans="27:29">
      <c r="AA2122" s="84" t="s">
        <v>3482</v>
      </c>
      <c r="AB2122" s="84" t="s">
        <v>3150</v>
      </c>
      <c r="AC2122" s="84">
        <v>2211506</v>
      </c>
    </row>
    <row r="2123" spans="27:29">
      <c r="AA2123" s="84" t="s">
        <v>3482</v>
      </c>
      <c r="AB2123" s="84" t="s">
        <v>3158</v>
      </c>
      <c r="AC2123" s="84">
        <v>2211605</v>
      </c>
    </row>
    <row r="2124" spans="27:29">
      <c r="AA2124" s="84" t="s">
        <v>3482</v>
      </c>
      <c r="AB2124" s="84" t="s">
        <v>3166</v>
      </c>
      <c r="AC2124" s="84">
        <v>2211704</v>
      </c>
    </row>
    <row r="2125" spans="27:29">
      <c r="AA2125" s="84" t="s">
        <v>3466</v>
      </c>
      <c r="AB2125" s="84" t="s">
        <v>3506</v>
      </c>
      <c r="AC2125" s="84">
        <v>4100103</v>
      </c>
    </row>
    <row r="2126" spans="27:29">
      <c r="AA2126" s="84" t="s">
        <v>3466</v>
      </c>
      <c r="AB2126" s="84" t="s">
        <v>3532</v>
      </c>
      <c r="AC2126" s="84">
        <v>4100202</v>
      </c>
    </row>
    <row r="2127" spans="27:29">
      <c r="AA2127" s="84" t="s">
        <v>3466</v>
      </c>
      <c r="AB2127" s="84" t="s">
        <v>3557</v>
      </c>
      <c r="AC2127" s="84">
        <v>4100301</v>
      </c>
    </row>
    <row r="2128" spans="27:29">
      <c r="AA2128" s="84" t="s">
        <v>3466</v>
      </c>
      <c r="AB2128" s="84" t="s">
        <v>3581</v>
      </c>
      <c r="AC2128" s="84">
        <v>4100400</v>
      </c>
    </row>
    <row r="2129" spans="27:29">
      <c r="AA2129" s="84" t="s">
        <v>3466</v>
      </c>
      <c r="AB2129" s="84" t="s">
        <v>3607</v>
      </c>
      <c r="AC2129" s="84">
        <v>4100459</v>
      </c>
    </row>
    <row r="2130" spans="27:29">
      <c r="AA2130" s="84" t="s">
        <v>3466</v>
      </c>
      <c r="AB2130" s="84" t="s">
        <v>3562</v>
      </c>
      <c r="AC2130" s="84">
        <v>4128625</v>
      </c>
    </row>
    <row r="2131" spans="27:29">
      <c r="AA2131" s="84" t="s">
        <v>3466</v>
      </c>
      <c r="AB2131" s="84" t="s">
        <v>3657</v>
      </c>
      <c r="AC2131" s="84">
        <v>4100608</v>
      </c>
    </row>
    <row r="2132" spans="27:29">
      <c r="AA2132" s="84" t="s">
        <v>3466</v>
      </c>
      <c r="AB2132" s="84" t="s">
        <v>3682</v>
      </c>
      <c r="AC2132" s="84">
        <v>4100707</v>
      </c>
    </row>
    <row r="2133" spans="27:29">
      <c r="AA2133" s="84" t="s">
        <v>3466</v>
      </c>
      <c r="AB2133" s="84" t="s">
        <v>3708</v>
      </c>
      <c r="AC2133" s="84">
        <v>4100509</v>
      </c>
    </row>
    <row r="2134" spans="27:29">
      <c r="AA2134" s="84" t="s">
        <v>3466</v>
      </c>
      <c r="AB2134" s="84" t="s">
        <v>3734</v>
      </c>
      <c r="AC2134" s="84">
        <v>4100806</v>
      </c>
    </row>
    <row r="2135" spans="27:29">
      <c r="AA2135" s="84" t="s">
        <v>3466</v>
      </c>
      <c r="AB2135" s="84" t="s">
        <v>3759</v>
      </c>
      <c r="AC2135" s="84">
        <v>4100905</v>
      </c>
    </row>
    <row r="2136" spans="27:29">
      <c r="AA2136" s="84" t="s">
        <v>3466</v>
      </c>
      <c r="AB2136" s="84" t="s">
        <v>3783</v>
      </c>
      <c r="AC2136" s="84">
        <v>4101002</v>
      </c>
    </row>
    <row r="2137" spans="27:29">
      <c r="AA2137" s="84" t="s">
        <v>3466</v>
      </c>
      <c r="AB2137" s="84" t="s">
        <v>3807</v>
      </c>
      <c r="AC2137" s="84">
        <v>4101051</v>
      </c>
    </row>
    <row r="2138" spans="27:29">
      <c r="AA2138" s="84" t="s">
        <v>3466</v>
      </c>
      <c r="AB2138" s="84" t="s">
        <v>3831</v>
      </c>
      <c r="AC2138" s="84">
        <v>4101101</v>
      </c>
    </row>
    <row r="2139" spans="27:29">
      <c r="AA2139" s="84" t="s">
        <v>3466</v>
      </c>
      <c r="AB2139" s="84" t="s">
        <v>3856</v>
      </c>
      <c r="AC2139" s="84">
        <v>4101150</v>
      </c>
    </row>
    <row r="2140" spans="27:29">
      <c r="AA2140" s="84" t="s">
        <v>3466</v>
      </c>
      <c r="AB2140" s="84" t="s">
        <v>3881</v>
      </c>
      <c r="AC2140" s="84">
        <v>4101200</v>
      </c>
    </row>
    <row r="2141" spans="27:29">
      <c r="AA2141" s="84" t="s">
        <v>3466</v>
      </c>
      <c r="AB2141" s="84" t="s">
        <v>3905</v>
      </c>
      <c r="AC2141" s="84">
        <v>4101309</v>
      </c>
    </row>
    <row r="2142" spans="27:29">
      <c r="AA2142" s="84" t="s">
        <v>3466</v>
      </c>
      <c r="AB2142" s="84" t="s">
        <v>3928</v>
      </c>
      <c r="AC2142" s="84">
        <v>4101408</v>
      </c>
    </row>
    <row r="2143" spans="27:29">
      <c r="AA2143" s="84" t="s">
        <v>3466</v>
      </c>
      <c r="AB2143" s="84" t="s">
        <v>3950</v>
      </c>
      <c r="AC2143" s="84">
        <v>4101507</v>
      </c>
    </row>
    <row r="2144" spans="27:29">
      <c r="AA2144" s="84" t="s">
        <v>3466</v>
      </c>
      <c r="AB2144" s="84" t="s">
        <v>3972</v>
      </c>
      <c r="AC2144" s="84">
        <v>4101606</v>
      </c>
    </row>
    <row r="2145" spans="27:29">
      <c r="AA2145" s="84" t="s">
        <v>3466</v>
      </c>
      <c r="AB2145" s="84" t="s">
        <v>3995</v>
      </c>
      <c r="AC2145" s="84">
        <v>4101655</v>
      </c>
    </row>
    <row r="2146" spans="27:29">
      <c r="AA2146" s="84" t="s">
        <v>3466</v>
      </c>
      <c r="AB2146" s="84" t="s">
        <v>3806</v>
      </c>
      <c r="AC2146" s="84">
        <v>4101705</v>
      </c>
    </row>
    <row r="2147" spans="27:29">
      <c r="AA2147" s="84" t="s">
        <v>3466</v>
      </c>
      <c r="AB2147" s="84" t="s">
        <v>4038</v>
      </c>
      <c r="AC2147" s="84">
        <v>4101804</v>
      </c>
    </row>
    <row r="2148" spans="27:29">
      <c r="AA2148" s="84" t="s">
        <v>3466</v>
      </c>
      <c r="AB2148" s="84" t="s">
        <v>4059</v>
      </c>
      <c r="AC2148" s="84">
        <v>4101853</v>
      </c>
    </row>
    <row r="2149" spans="27:29">
      <c r="AA2149" s="84" t="s">
        <v>3466</v>
      </c>
      <c r="AB2149" s="84" t="s">
        <v>4081</v>
      </c>
      <c r="AC2149" s="84">
        <v>4101903</v>
      </c>
    </row>
    <row r="2150" spans="27:29">
      <c r="AA2150" s="84" t="s">
        <v>3466</v>
      </c>
      <c r="AB2150" s="84" t="s">
        <v>4100</v>
      </c>
      <c r="AC2150" s="84">
        <v>4102000</v>
      </c>
    </row>
    <row r="2151" spans="27:29">
      <c r="AA2151" s="84" t="s">
        <v>3466</v>
      </c>
      <c r="AB2151" s="84" t="s">
        <v>4123</v>
      </c>
      <c r="AC2151" s="84">
        <v>4102109</v>
      </c>
    </row>
    <row r="2152" spans="27:29">
      <c r="AA2152" s="84" t="s">
        <v>3466</v>
      </c>
      <c r="AB2152" s="84" t="s">
        <v>3568</v>
      </c>
      <c r="AC2152" s="84">
        <v>4102208</v>
      </c>
    </row>
    <row r="2153" spans="27:29">
      <c r="AA2153" s="84" t="s">
        <v>3466</v>
      </c>
      <c r="AB2153" s="84" t="s">
        <v>4166</v>
      </c>
      <c r="AC2153" s="84">
        <v>4102307</v>
      </c>
    </row>
    <row r="2154" spans="27:29">
      <c r="AA2154" s="84" t="s">
        <v>3466</v>
      </c>
      <c r="AB2154" s="84" t="s">
        <v>3755</v>
      </c>
      <c r="AC2154" s="84">
        <v>4102406</v>
      </c>
    </row>
    <row r="2155" spans="27:29">
      <c r="AA2155" s="84" t="s">
        <v>3466</v>
      </c>
      <c r="AB2155" s="84" t="s">
        <v>4209</v>
      </c>
      <c r="AC2155" s="84">
        <v>4102505</v>
      </c>
    </row>
    <row r="2156" spans="27:29">
      <c r="AA2156" s="84" t="s">
        <v>3466</v>
      </c>
      <c r="AB2156" s="84" t="s">
        <v>4230</v>
      </c>
      <c r="AC2156" s="84">
        <v>4102703</v>
      </c>
    </row>
    <row r="2157" spans="27:29">
      <c r="AA2157" s="84" t="s">
        <v>3466</v>
      </c>
      <c r="AB2157" s="84" t="s">
        <v>4253</v>
      </c>
      <c r="AC2157" s="84">
        <v>4102604</v>
      </c>
    </row>
    <row r="2158" spans="27:29">
      <c r="AA2158" s="84" t="s">
        <v>3466</v>
      </c>
      <c r="AB2158" s="84" t="s">
        <v>4274</v>
      </c>
      <c r="AC2158" s="84">
        <v>4102752</v>
      </c>
    </row>
    <row r="2159" spans="27:29">
      <c r="AA2159" s="84" t="s">
        <v>3466</v>
      </c>
      <c r="AB2159" s="84" t="s">
        <v>4297</v>
      </c>
      <c r="AC2159" s="84">
        <v>4102802</v>
      </c>
    </row>
    <row r="2160" spans="27:29">
      <c r="AA2160" s="84" t="s">
        <v>3466</v>
      </c>
      <c r="AB2160" s="84" t="s">
        <v>4320</v>
      </c>
      <c r="AC2160" s="84">
        <v>4102901</v>
      </c>
    </row>
    <row r="2161" spans="27:29">
      <c r="AA2161" s="84" t="s">
        <v>3466</v>
      </c>
      <c r="AB2161" s="84" t="s">
        <v>3799</v>
      </c>
      <c r="AC2161" s="84">
        <v>4103008</v>
      </c>
    </row>
    <row r="2162" spans="27:29">
      <c r="AA2162" s="84" t="s">
        <v>3466</v>
      </c>
      <c r="AB2162" s="84" t="s">
        <v>4365</v>
      </c>
      <c r="AC2162" s="84">
        <v>4103024</v>
      </c>
    </row>
    <row r="2163" spans="27:29">
      <c r="AA2163" s="84" t="s">
        <v>3466</v>
      </c>
      <c r="AB2163" s="84" t="s">
        <v>4387</v>
      </c>
      <c r="AC2163" s="84">
        <v>4103040</v>
      </c>
    </row>
    <row r="2164" spans="27:29">
      <c r="AA2164" s="84" t="s">
        <v>3466</v>
      </c>
      <c r="AB2164" s="84" t="s">
        <v>4410</v>
      </c>
      <c r="AC2164" s="84">
        <v>4103057</v>
      </c>
    </row>
    <row r="2165" spans="27:29">
      <c r="AA2165" s="84" t="s">
        <v>3466</v>
      </c>
      <c r="AB2165" s="84" t="s">
        <v>4432</v>
      </c>
      <c r="AC2165" s="84">
        <v>4103107</v>
      </c>
    </row>
    <row r="2166" spans="27:29">
      <c r="AA2166" s="84" t="s">
        <v>3466</v>
      </c>
      <c r="AB2166" s="84" t="s">
        <v>4454</v>
      </c>
      <c r="AC2166" s="84">
        <v>4103156</v>
      </c>
    </row>
    <row r="2167" spans="27:29">
      <c r="AA2167" s="84" t="s">
        <v>3466</v>
      </c>
      <c r="AB2167" s="84" t="s">
        <v>4229</v>
      </c>
      <c r="AC2167" s="84">
        <v>4103206</v>
      </c>
    </row>
    <row r="2168" spans="27:29">
      <c r="AA2168" s="84" t="s">
        <v>3466</v>
      </c>
      <c r="AB2168" s="84" t="s">
        <v>4498</v>
      </c>
      <c r="AC2168" s="84">
        <v>4103222</v>
      </c>
    </row>
    <row r="2169" spans="27:29">
      <c r="AA2169" s="84" t="s">
        <v>3466</v>
      </c>
      <c r="AB2169" s="84" t="s">
        <v>4521</v>
      </c>
      <c r="AC2169" s="84">
        <v>4103305</v>
      </c>
    </row>
    <row r="2170" spans="27:29">
      <c r="AA2170" s="84" t="s">
        <v>3466</v>
      </c>
      <c r="AB2170" s="84" t="s">
        <v>4544</v>
      </c>
      <c r="AC2170" s="84">
        <v>4103354</v>
      </c>
    </row>
    <row r="2171" spans="27:29">
      <c r="AA2171" s="84" t="s">
        <v>3466</v>
      </c>
      <c r="AB2171" s="84" t="s">
        <v>4567</v>
      </c>
      <c r="AC2171" s="84">
        <v>4103370</v>
      </c>
    </row>
    <row r="2172" spans="27:29">
      <c r="AA2172" s="84" t="s">
        <v>3466</v>
      </c>
      <c r="AB2172" s="84" t="s">
        <v>4590</v>
      </c>
      <c r="AC2172" s="84">
        <v>4103404</v>
      </c>
    </row>
    <row r="2173" spans="27:29">
      <c r="AA2173" s="84" t="s">
        <v>3466</v>
      </c>
      <c r="AB2173" s="84" t="s">
        <v>4612</v>
      </c>
      <c r="AC2173" s="84">
        <v>4103453</v>
      </c>
    </row>
    <row r="2174" spans="27:29">
      <c r="AA2174" s="84" t="s">
        <v>3466</v>
      </c>
      <c r="AB2174" s="84" t="s">
        <v>4633</v>
      </c>
      <c r="AC2174" s="84">
        <v>4103479</v>
      </c>
    </row>
    <row r="2175" spans="27:29">
      <c r="AA2175" s="84" t="s">
        <v>3466</v>
      </c>
      <c r="AB2175" s="84" t="s">
        <v>4656</v>
      </c>
      <c r="AC2175" s="84">
        <v>4103503</v>
      </c>
    </row>
    <row r="2176" spans="27:29">
      <c r="AA2176" s="84" t="s">
        <v>3466</v>
      </c>
      <c r="AB2176" s="84" t="s">
        <v>4678</v>
      </c>
      <c r="AC2176" s="84">
        <v>4103602</v>
      </c>
    </row>
    <row r="2177" spans="27:29">
      <c r="AA2177" s="84" t="s">
        <v>3466</v>
      </c>
      <c r="AB2177" s="84" t="s">
        <v>4700</v>
      </c>
      <c r="AC2177" s="84">
        <v>4103701</v>
      </c>
    </row>
    <row r="2178" spans="27:29">
      <c r="AA2178" s="84" t="s">
        <v>3466</v>
      </c>
      <c r="AB2178" s="84" t="s">
        <v>4722</v>
      </c>
      <c r="AC2178" s="84">
        <v>4103800</v>
      </c>
    </row>
    <row r="2179" spans="27:29">
      <c r="AA2179" s="84" t="s">
        <v>3466</v>
      </c>
      <c r="AB2179" s="84" t="s">
        <v>4744</v>
      </c>
      <c r="AC2179" s="84">
        <v>4103909</v>
      </c>
    </row>
    <row r="2180" spans="27:29">
      <c r="AA2180" s="84" t="s">
        <v>3466</v>
      </c>
      <c r="AB2180" s="84" t="s">
        <v>4765</v>
      </c>
      <c r="AC2180" s="84">
        <v>4103958</v>
      </c>
    </row>
    <row r="2181" spans="27:29">
      <c r="AA2181" s="84" t="s">
        <v>3466</v>
      </c>
      <c r="AB2181" s="84" t="s">
        <v>4787</v>
      </c>
      <c r="AC2181" s="84">
        <v>4104006</v>
      </c>
    </row>
    <row r="2182" spans="27:29">
      <c r="AA2182" s="84" t="s">
        <v>3466</v>
      </c>
      <c r="AB2182" s="84" t="s">
        <v>4809</v>
      </c>
      <c r="AC2182" s="84">
        <v>4104055</v>
      </c>
    </row>
    <row r="2183" spans="27:29">
      <c r="AA2183" s="84" t="s">
        <v>3466</v>
      </c>
      <c r="AB2183" s="84" t="s">
        <v>4830</v>
      </c>
      <c r="AC2183" s="84">
        <v>4104105</v>
      </c>
    </row>
    <row r="2184" spans="27:29">
      <c r="AA2184" s="84" t="s">
        <v>3466</v>
      </c>
      <c r="AB2184" s="84" t="s">
        <v>4852</v>
      </c>
      <c r="AC2184" s="84">
        <v>4104204</v>
      </c>
    </row>
    <row r="2185" spans="27:29">
      <c r="AA2185" s="84" t="s">
        <v>3466</v>
      </c>
      <c r="AB2185" s="84" t="s">
        <v>4872</v>
      </c>
      <c r="AC2185" s="84">
        <v>4104253</v>
      </c>
    </row>
    <row r="2186" spans="27:29">
      <c r="AA2186" s="84" t="s">
        <v>3466</v>
      </c>
      <c r="AB2186" s="84" t="s">
        <v>4894</v>
      </c>
      <c r="AC2186" s="84">
        <v>4104303</v>
      </c>
    </row>
    <row r="2187" spans="27:29">
      <c r="AA2187" s="84" t="s">
        <v>3466</v>
      </c>
      <c r="AB2187" s="84" t="s">
        <v>4914</v>
      </c>
      <c r="AC2187" s="84">
        <v>4104402</v>
      </c>
    </row>
    <row r="2188" spans="27:29">
      <c r="AA2188" s="84" t="s">
        <v>3466</v>
      </c>
      <c r="AB2188" s="84" t="s">
        <v>4935</v>
      </c>
      <c r="AC2188" s="84">
        <v>4104428</v>
      </c>
    </row>
    <row r="2189" spans="27:29">
      <c r="AA2189" s="84" t="s">
        <v>3466</v>
      </c>
      <c r="AB2189" s="84" t="s">
        <v>3884</v>
      </c>
      <c r="AC2189" s="84">
        <v>4104451</v>
      </c>
    </row>
    <row r="2190" spans="27:29">
      <c r="AA2190" s="84" t="s">
        <v>3466</v>
      </c>
      <c r="AB2190" s="84" t="s">
        <v>4272</v>
      </c>
      <c r="AC2190" s="84">
        <v>4104501</v>
      </c>
    </row>
    <row r="2191" spans="27:29">
      <c r="AA2191" s="84" t="s">
        <v>3466</v>
      </c>
      <c r="AB2191" s="84" t="s">
        <v>4995</v>
      </c>
      <c r="AC2191" s="84">
        <v>4104600</v>
      </c>
    </row>
    <row r="2192" spans="27:29">
      <c r="AA2192" s="84" t="s">
        <v>3466</v>
      </c>
      <c r="AB2192" s="84" t="s">
        <v>5015</v>
      </c>
      <c r="AC2192" s="84">
        <v>4104659</v>
      </c>
    </row>
    <row r="2193" spans="27:29">
      <c r="AA2193" s="84" t="s">
        <v>3466</v>
      </c>
      <c r="AB2193" s="84" t="s">
        <v>5036</v>
      </c>
      <c r="AC2193" s="84">
        <v>4104709</v>
      </c>
    </row>
    <row r="2194" spans="27:29">
      <c r="AA2194" s="84" t="s">
        <v>3466</v>
      </c>
      <c r="AB2194" s="84" t="s">
        <v>4423</v>
      </c>
      <c r="AC2194" s="84">
        <v>4104808</v>
      </c>
    </row>
    <row r="2195" spans="27:29">
      <c r="AA2195" s="84" t="s">
        <v>3466</v>
      </c>
      <c r="AB2195" s="84" t="s">
        <v>5077</v>
      </c>
      <c r="AC2195" s="84">
        <v>4104907</v>
      </c>
    </row>
    <row r="2196" spans="27:29">
      <c r="AA2196" s="84" t="s">
        <v>3466</v>
      </c>
      <c r="AB2196" s="84" t="s">
        <v>4941</v>
      </c>
      <c r="AC2196" s="84">
        <v>4105003</v>
      </c>
    </row>
    <row r="2197" spans="27:29">
      <c r="AA2197" s="84" t="s">
        <v>3466</v>
      </c>
      <c r="AB2197" s="84" t="s">
        <v>5118</v>
      </c>
      <c r="AC2197" s="84">
        <v>4105102</v>
      </c>
    </row>
    <row r="2198" spans="27:29">
      <c r="AA2198" s="84" t="s">
        <v>3466</v>
      </c>
      <c r="AB2198" s="84" t="s">
        <v>5139</v>
      </c>
      <c r="AC2198" s="84">
        <v>4105201</v>
      </c>
    </row>
    <row r="2199" spans="27:29">
      <c r="AA2199" s="84" t="s">
        <v>3466</v>
      </c>
      <c r="AB2199" s="84" t="s">
        <v>5159</v>
      </c>
      <c r="AC2199" s="84">
        <v>4105300</v>
      </c>
    </row>
    <row r="2200" spans="27:29">
      <c r="AA2200" s="84" t="s">
        <v>3466</v>
      </c>
      <c r="AB2200" s="84" t="s">
        <v>5179</v>
      </c>
      <c r="AC2200" s="84">
        <v>4105409</v>
      </c>
    </row>
    <row r="2201" spans="27:29">
      <c r="AA2201" s="84" t="s">
        <v>3466</v>
      </c>
      <c r="AB2201" s="84" t="s">
        <v>5199</v>
      </c>
      <c r="AC2201" s="84">
        <v>4105508</v>
      </c>
    </row>
    <row r="2202" spans="27:29">
      <c r="AA2202" s="84" t="s">
        <v>3466</v>
      </c>
      <c r="AB2202" s="84" t="s">
        <v>5217</v>
      </c>
      <c r="AC2202" s="84">
        <v>4105607</v>
      </c>
    </row>
    <row r="2203" spans="27:29">
      <c r="AA2203" s="84" t="s">
        <v>3466</v>
      </c>
      <c r="AB2203" s="84" t="s">
        <v>5236</v>
      </c>
      <c r="AC2203" s="84">
        <v>4105706</v>
      </c>
    </row>
    <row r="2204" spans="27:29">
      <c r="AA2204" s="84" t="s">
        <v>3466</v>
      </c>
      <c r="AB2204" s="84" t="s">
        <v>5253</v>
      </c>
      <c r="AC2204" s="84">
        <v>4105805</v>
      </c>
    </row>
    <row r="2205" spans="27:29">
      <c r="AA2205" s="84" t="s">
        <v>3466</v>
      </c>
      <c r="AB2205" s="84" t="s">
        <v>5271</v>
      </c>
      <c r="AC2205" s="84">
        <v>4105904</v>
      </c>
    </row>
    <row r="2206" spans="27:29">
      <c r="AA2206" s="84" t="s">
        <v>3466</v>
      </c>
      <c r="AB2206" s="84" t="s">
        <v>5287</v>
      </c>
      <c r="AC2206" s="84">
        <v>4106001</v>
      </c>
    </row>
    <row r="2207" spans="27:29">
      <c r="AA2207" s="84" t="s">
        <v>3466</v>
      </c>
      <c r="AB2207" s="84" t="s">
        <v>5304</v>
      </c>
      <c r="AC2207" s="84">
        <v>4106100</v>
      </c>
    </row>
    <row r="2208" spans="27:29">
      <c r="AA2208" s="84" t="s">
        <v>3466</v>
      </c>
      <c r="AB2208" s="84" t="s">
        <v>5322</v>
      </c>
      <c r="AC2208" s="84">
        <v>4106209</v>
      </c>
    </row>
    <row r="2209" spans="27:29">
      <c r="AA2209" s="84" t="s">
        <v>3466</v>
      </c>
      <c r="AB2209" s="84" t="s">
        <v>5338</v>
      </c>
      <c r="AC2209" s="84">
        <v>4106308</v>
      </c>
    </row>
    <row r="2210" spans="27:29">
      <c r="AA2210" s="84" t="s">
        <v>3466</v>
      </c>
      <c r="AB2210" s="84" t="s">
        <v>5354</v>
      </c>
      <c r="AC2210" s="84">
        <v>4106407</v>
      </c>
    </row>
    <row r="2211" spans="27:29">
      <c r="AA2211" s="84" t="s">
        <v>3466</v>
      </c>
      <c r="AB2211" s="84" t="s">
        <v>5372</v>
      </c>
      <c r="AC2211" s="84">
        <v>4106456</v>
      </c>
    </row>
    <row r="2212" spans="27:29">
      <c r="AA2212" s="84" t="s">
        <v>3466</v>
      </c>
      <c r="AB2212" s="84" t="s">
        <v>5389</v>
      </c>
      <c r="AC2212" s="84">
        <v>4106506</v>
      </c>
    </row>
    <row r="2213" spans="27:29">
      <c r="AA2213" s="84" t="s">
        <v>3466</v>
      </c>
      <c r="AB2213" s="84" t="s">
        <v>5407</v>
      </c>
      <c r="AC2213" s="84">
        <v>4106555</v>
      </c>
    </row>
    <row r="2214" spans="27:29">
      <c r="AA2214" s="84" t="s">
        <v>3466</v>
      </c>
      <c r="AB2214" s="84" t="s">
        <v>5425</v>
      </c>
      <c r="AC2214" s="84">
        <v>4106803</v>
      </c>
    </row>
    <row r="2215" spans="27:29">
      <c r="AA2215" s="84" t="s">
        <v>3466</v>
      </c>
      <c r="AB2215" s="84" t="s">
        <v>5443</v>
      </c>
      <c r="AC2215" s="84">
        <v>4106571</v>
      </c>
    </row>
    <row r="2216" spans="27:29">
      <c r="AA2216" s="84" t="s">
        <v>3466</v>
      </c>
      <c r="AB2216" s="84" t="s">
        <v>1525</v>
      </c>
      <c r="AC2216" s="84">
        <v>4106605</v>
      </c>
    </row>
    <row r="2217" spans="27:29">
      <c r="AA2217" s="84" t="s">
        <v>3466</v>
      </c>
      <c r="AB2217" s="84" t="s">
        <v>3619</v>
      </c>
      <c r="AC2217" s="84">
        <v>4106704</v>
      </c>
    </row>
    <row r="2218" spans="27:29">
      <c r="AA2218" s="84" t="s">
        <v>3466</v>
      </c>
      <c r="AB2218" s="84" t="s">
        <v>1557</v>
      </c>
      <c r="AC2218" s="84">
        <v>4106852</v>
      </c>
    </row>
    <row r="2219" spans="27:29">
      <c r="AA2219" s="84" t="s">
        <v>3466</v>
      </c>
      <c r="AB2219" s="84" t="s">
        <v>1574</v>
      </c>
      <c r="AC2219" s="84">
        <v>4106902</v>
      </c>
    </row>
    <row r="2220" spans="27:29">
      <c r="AA2220" s="84" t="s">
        <v>3466</v>
      </c>
      <c r="AB2220" s="84" t="s">
        <v>1589</v>
      </c>
      <c r="AC2220" s="84">
        <v>4107009</v>
      </c>
    </row>
    <row r="2221" spans="27:29">
      <c r="AA2221" s="84" t="s">
        <v>3466</v>
      </c>
      <c r="AB2221" s="84" t="s">
        <v>1606</v>
      </c>
      <c r="AC2221" s="84">
        <v>4107108</v>
      </c>
    </row>
    <row r="2222" spans="27:29">
      <c r="AA2222" s="84" t="s">
        <v>3466</v>
      </c>
      <c r="AB2222" s="84" t="s">
        <v>1622</v>
      </c>
      <c r="AC2222" s="84">
        <v>4107124</v>
      </c>
    </row>
    <row r="2223" spans="27:29">
      <c r="AA2223" s="84" t="s">
        <v>3466</v>
      </c>
      <c r="AB2223" s="84" t="s">
        <v>1639</v>
      </c>
      <c r="AC2223" s="84">
        <v>4107157</v>
      </c>
    </row>
    <row r="2224" spans="27:29">
      <c r="AA2224" s="84" t="s">
        <v>3466</v>
      </c>
      <c r="AB2224" s="84" t="s">
        <v>1656</v>
      </c>
      <c r="AC2224" s="84">
        <v>4107207</v>
      </c>
    </row>
    <row r="2225" spans="27:29">
      <c r="AA2225" s="84" t="s">
        <v>3466</v>
      </c>
      <c r="AB2225" s="84" t="s">
        <v>4206</v>
      </c>
      <c r="AC2225" s="84">
        <v>4107256</v>
      </c>
    </row>
    <row r="2226" spans="27:29">
      <c r="AA2226" s="84" t="s">
        <v>3466</v>
      </c>
      <c r="AB2226" s="84" t="s">
        <v>1687</v>
      </c>
      <c r="AC2226" s="84">
        <v>4107306</v>
      </c>
    </row>
    <row r="2227" spans="27:29">
      <c r="AA2227" s="84" t="s">
        <v>3466</v>
      </c>
      <c r="AB2227" s="84" t="s">
        <v>1703</v>
      </c>
      <c r="AC2227" s="84">
        <v>4128633</v>
      </c>
    </row>
    <row r="2228" spans="27:29">
      <c r="AA2228" s="84" t="s">
        <v>3466</v>
      </c>
      <c r="AB2228" s="84" t="s">
        <v>1717</v>
      </c>
      <c r="AC2228" s="84">
        <v>4107405</v>
      </c>
    </row>
    <row r="2229" spans="27:29">
      <c r="AA2229" s="84" t="s">
        <v>3466</v>
      </c>
      <c r="AB2229" s="84" t="s">
        <v>1732</v>
      </c>
      <c r="AC2229" s="84">
        <v>4107504</v>
      </c>
    </row>
    <row r="2230" spans="27:29">
      <c r="AA2230" s="84" t="s">
        <v>3466</v>
      </c>
      <c r="AB2230" s="84" t="s">
        <v>1748</v>
      </c>
      <c r="AC2230" s="84">
        <v>4107538</v>
      </c>
    </row>
    <row r="2231" spans="27:29">
      <c r="AA2231" s="84" t="s">
        <v>3466</v>
      </c>
      <c r="AB2231" s="84" t="s">
        <v>1764</v>
      </c>
      <c r="AC2231" s="84">
        <v>4107520</v>
      </c>
    </row>
    <row r="2232" spans="27:29">
      <c r="AA2232" s="84" t="s">
        <v>3466</v>
      </c>
      <c r="AB2232" s="84" t="s">
        <v>1777</v>
      </c>
      <c r="AC2232" s="84">
        <v>4107546</v>
      </c>
    </row>
    <row r="2233" spans="27:29">
      <c r="AA2233" s="84" t="s">
        <v>3466</v>
      </c>
      <c r="AB2233" s="84" t="s">
        <v>1793</v>
      </c>
      <c r="AC2233" s="84">
        <v>4107553</v>
      </c>
    </row>
    <row r="2234" spans="27:29">
      <c r="AA2234" s="84" t="s">
        <v>3466</v>
      </c>
      <c r="AB2234" s="84" t="s">
        <v>1809</v>
      </c>
      <c r="AC2234" s="84">
        <v>4107603</v>
      </c>
    </row>
    <row r="2235" spans="27:29">
      <c r="AA2235" s="84" t="s">
        <v>3466</v>
      </c>
      <c r="AB2235" s="84" t="s">
        <v>1825</v>
      </c>
      <c r="AC2235" s="84">
        <v>4107652</v>
      </c>
    </row>
    <row r="2236" spans="27:29">
      <c r="AA2236" s="84" t="s">
        <v>3466</v>
      </c>
      <c r="AB2236" s="84" t="s">
        <v>1839</v>
      </c>
      <c r="AC2236" s="84">
        <v>4107702</v>
      </c>
    </row>
    <row r="2237" spans="27:29">
      <c r="AA2237" s="84" t="s">
        <v>3466</v>
      </c>
      <c r="AB2237" s="84" t="s">
        <v>1854</v>
      </c>
      <c r="AC2237" s="84">
        <v>4107736</v>
      </c>
    </row>
    <row r="2238" spans="27:29">
      <c r="AA2238" s="84" t="s">
        <v>3466</v>
      </c>
      <c r="AB2238" s="84" t="s">
        <v>1870</v>
      </c>
      <c r="AC2238" s="84">
        <v>4107751</v>
      </c>
    </row>
    <row r="2239" spans="27:29">
      <c r="AA2239" s="84" t="s">
        <v>3466</v>
      </c>
      <c r="AB2239" s="84" t="s">
        <v>1886</v>
      </c>
      <c r="AC2239" s="84">
        <v>4107850</v>
      </c>
    </row>
    <row r="2240" spans="27:29">
      <c r="AA2240" s="84" t="s">
        <v>3466</v>
      </c>
      <c r="AB2240" s="84" t="s">
        <v>1902</v>
      </c>
      <c r="AC2240" s="84">
        <v>4107801</v>
      </c>
    </row>
    <row r="2241" spans="27:29">
      <c r="AA2241" s="84" t="s">
        <v>3466</v>
      </c>
      <c r="AB2241" s="84" t="s">
        <v>4936</v>
      </c>
      <c r="AC2241" s="84">
        <v>4107900</v>
      </c>
    </row>
    <row r="2242" spans="27:29">
      <c r="AA2242" s="84" t="s">
        <v>3466</v>
      </c>
      <c r="AB2242" s="84" t="s">
        <v>1931</v>
      </c>
      <c r="AC2242" s="84">
        <v>4108007</v>
      </c>
    </row>
    <row r="2243" spans="27:29">
      <c r="AA2243" s="84" t="s">
        <v>3466</v>
      </c>
      <c r="AB2243" s="84" t="s">
        <v>1947</v>
      </c>
      <c r="AC2243" s="84">
        <v>4108106</v>
      </c>
    </row>
    <row r="2244" spans="27:29">
      <c r="AA2244" s="84" t="s">
        <v>3466</v>
      </c>
      <c r="AB2244" s="84" t="s">
        <v>1962</v>
      </c>
      <c r="AC2244" s="84">
        <v>4108205</v>
      </c>
    </row>
    <row r="2245" spans="27:29">
      <c r="AA2245" s="84" t="s">
        <v>3466</v>
      </c>
      <c r="AB2245" s="84" t="s">
        <v>1977</v>
      </c>
      <c r="AC2245" s="84">
        <v>4108304</v>
      </c>
    </row>
    <row r="2246" spans="27:29">
      <c r="AA2246" s="84" t="s">
        <v>3466</v>
      </c>
      <c r="AB2246" s="84" t="s">
        <v>1992</v>
      </c>
      <c r="AC2246" s="84">
        <v>4108452</v>
      </c>
    </row>
    <row r="2247" spans="27:29">
      <c r="AA2247" s="84" t="s">
        <v>3466</v>
      </c>
      <c r="AB2247" s="84" t="s">
        <v>2008</v>
      </c>
      <c r="AC2247" s="84">
        <v>4108320</v>
      </c>
    </row>
    <row r="2248" spans="27:29">
      <c r="AA2248" s="84" t="s">
        <v>3466</v>
      </c>
      <c r="AB2248" s="84" t="s">
        <v>2022</v>
      </c>
      <c r="AC2248" s="84">
        <v>4108403</v>
      </c>
    </row>
    <row r="2249" spans="27:29">
      <c r="AA2249" s="84" t="s">
        <v>3466</v>
      </c>
      <c r="AB2249" s="84" t="s">
        <v>4539</v>
      </c>
      <c r="AC2249" s="84">
        <v>4108502</v>
      </c>
    </row>
    <row r="2250" spans="27:29">
      <c r="AA2250" s="84" t="s">
        <v>3466</v>
      </c>
      <c r="AB2250" s="84" t="s">
        <v>2053</v>
      </c>
      <c r="AC2250" s="84">
        <v>4108551</v>
      </c>
    </row>
    <row r="2251" spans="27:29">
      <c r="AA2251" s="84" t="s">
        <v>3466</v>
      </c>
      <c r="AB2251" s="84" t="s">
        <v>2069</v>
      </c>
      <c r="AC2251" s="84">
        <v>4108601</v>
      </c>
    </row>
    <row r="2252" spans="27:29">
      <c r="AA2252" s="84" t="s">
        <v>3466</v>
      </c>
      <c r="AB2252" s="84" t="s">
        <v>2081</v>
      </c>
      <c r="AC2252" s="84">
        <v>4108650</v>
      </c>
    </row>
    <row r="2253" spans="27:29">
      <c r="AA2253" s="84" t="s">
        <v>3466</v>
      </c>
      <c r="AB2253" s="84" t="s">
        <v>2096</v>
      </c>
      <c r="AC2253" s="84">
        <v>4108700</v>
      </c>
    </row>
    <row r="2254" spans="27:29">
      <c r="AA2254" s="84" t="s">
        <v>3466</v>
      </c>
      <c r="AB2254" s="84" t="s">
        <v>2110</v>
      </c>
      <c r="AC2254" s="84">
        <v>4108809</v>
      </c>
    </row>
    <row r="2255" spans="27:29">
      <c r="AA2255" s="84" t="s">
        <v>3466</v>
      </c>
      <c r="AB2255" s="84" t="s">
        <v>2123</v>
      </c>
      <c r="AC2255" s="84">
        <v>4108908</v>
      </c>
    </row>
    <row r="2256" spans="27:29">
      <c r="AA2256" s="84" t="s">
        <v>3466</v>
      </c>
      <c r="AB2256" s="84" t="s">
        <v>2137</v>
      </c>
      <c r="AC2256" s="84">
        <v>4108957</v>
      </c>
    </row>
    <row r="2257" spans="27:29">
      <c r="AA2257" s="84" t="s">
        <v>3466</v>
      </c>
      <c r="AB2257" s="84" t="s">
        <v>2153</v>
      </c>
      <c r="AC2257" s="84">
        <v>4109005</v>
      </c>
    </row>
    <row r="2258" spans="27:29">
      <c r="AA2258" s="84" t="s">
        <v>3466</v>
      </c>
      <c r="AB2258" s="84" t="s">
        <v>2168</v>
      </c>
      <c r="AC2258" s="84">
        <v>4109104</v>
      </c>
    </row>
    <row r="2259" spans="27:29">
      <c r="AA2259" s="84" t="s">
        <v>3466</v>
      </c>
      <c r="AB2259" s="84" t="s">
        <v>2184</v>
      </c>
      <c r="AC2259" s="84">
        <v>4109203</v>
      </c>
    </row>
    <row r="2260" spans="27:29">
      <c r="AA2260" s="84" t="s">
        <v>3466</v>
      </c>
      <c r="AB2260" s="84" t="s">
        <v>2199</v>
      </c>
      <c r="AC2260" s="84">
        <v>4109302</v>
      </c>
    </row>
    <row r="2261" spans="27:29">
      <c r="AA2261" s="84" t="s">
        <v>3466</v>
      </c>
      <c r="AB2261" s="84" t="s">
        <v>2214</v>
      </c>
      <c r="AC2261" s="84">
        <v>4109401</v>
      </c>
    </row>
    <row r="2262" spans="27:29">
      <c r="AA2262" s="84" t="s">
        <v>3466</v>
      </c>
      <c r="AB2262" s="84" t="s">
        <v>2230</v>
      </c>
      <c r="AC2262" s="84">
        <v>4109500</v>
      </c>
    </row>
    <row r="2263" spans="27:29">
      <c r="AA2263" s="84" t="s">
        <v>3466</v>
      </c>
      <c r="AB2263" s="84" t="s">
        <v>2246</v>
      </c>
      <c r="AC2263" s="84">
        <v>4109609</v>
      </c>
    </row>
    <row r="2264" spans="27:29">
      <c r="AA2264" s="84" t="s">
        <v>3466</v>
      </c>
      <c r="AB2264" s="84" t="s">
        <v>2261</v>
      </c>
      <c r="AC2264" s="84">
        <v>4109658</v>
      </c>
    </row>
    <row r="2265" spans="27:29">
      <c r="AA2265" s="84" t="s">
        <v>3466</v>
      </c>
      <c r="AB2265" s="84" t="s">
        <v>2276</v>
      </c>
      <c r="AC2265" s="84">
        <v>4109708</v>
      </c>
    </row>
    <row r="2266" spans="27:29">
      <c r="AA2266" s="84" t="s">
        <v>3466</v>
      </c>
      <c r="AB2266" s="84" t="s">
        <v>2290</v>
      </c>
      <c r="AC2266" s="84">
        <v>4109757</v>
      </c>
    </row>
    <row r="2267" spans="27:29">
      <c r="AA2267" s="84" t="s">
        <v>3466</v>
      </c>
      <c r="AB2267" s="84" t="s">
        <v>2301</v>
      </c>
      <c r="AC2267" s="84">
        <v>4109807</v>
      </c>
    </row>
    <row r="2268" spans="27:29">
      <c r="AA2268" s="84" t="s">
        <v>3466</v>
      </c>
      <c r="AB2268" s="84" t="s">
        <v>2314</v>
      </c>
      <c r="AC2268" s="84">
        <v>4109906</v>
      </c>
    </row>
    <row r="2269" spans="27:29">
      <c r="AA2269" s="84" t="s">
        <v>3466</v>
      </c>
      <c r="AB2269" s="84" t="s">
        <v>2327</v>
      </c>
      <c r="AC2269" s="84">
        <v>4110003</v>
      </c>
    </row>
    <row r="2270" spans="27:29">
      <c r="AA2270" s="84" t="s">
        <v>3466</v>
      </c>
      <c r="AB2270" s="84" t="s">
        <v>5190</v>
      </c>
      <c r="AC2270" s="84">
        <v>4110052</v>
      </c>
    </row>
    <row r="2271" spans="27:29">
      <c r="AA2271" s="84" t="s">
        <v>3466</v>
      </c>
      <c r="AB2271" s="84" t="s">
        <v>2352</v>
      </c>
      <c r="AC2271" s="84">
        <v>4110078</v>
      </c>
    </row>
    <row r="2272" spans="27:29">
      <c r="AA2272" s="84" t="s">
        <v>3466</v>
      </c>
      <c r="AB2272" s="84" t="s">
        <v>2365</v>
      </c>
      <c r="AC2272" s="84">
        <v>4110102</v>
      </c>
    </row>
    <row r="2273" spans="27:29">
      <c r="AA2273" s="84" t="s">
        <v>3466</v>
      </c>
      <c r="AB2273" s="84" t="s">
        <v>2377</v>
      </c>
      <c r="AC2273" s="84">
        <v>4110201</v>
      </c>
    </row>
    <row r="2274" spans="27:29">
      <c r="AA2274" s="84" t="s">
        <v>3466</v>
      </c>
      <c r="AB2274" s="84" t="s">
        <v>5218</v>
      </c>
      <c r="AC2274" s="84">
        <v>4110300</v>
      </c>
    </row>
    <row r="2275" spans="27:29">
      <c r="AA2275" s="84" t="s">
        <v>3466</v>
      </c>
      <c r="AB2275" s="84" t="s">
        <v>2400</v>
      </c>
      <c r="AC2275" s="84">
        <v>4110409</v>
      </c>
    </row>
    <row r="2276" spans="27:29">
      <c r="AA2276" s="84" t="s">
        <v>3466</v>
      </c>
      <c r="AB2276" s="84" t="s">
        <v>2412</v>
      </c>
      <c r="AC2276" s="84">
        <v>4110508</v>
      </c>
    </row>
    <row r="2277" spans="27:29">
      <c r="AA2277" s="84" t="s">
        <v>3466</v>
      </c>
      <c r="AB2277" s="84" t="s">
        <v>2424</v>
      </c>
      <c r="AC2277" s="84">
        <v>4110607</v>
      </c>
    </row>
    <row r="2278" spans="27:29">
      <c r="AA2278" s="84" t="s">
        <v>3466</v>
      </c>
      <c r="AB2278" s="84" t="s">
        <v>2436</v>
      </c>
      <c r="AC2278" s="84">
        <v>4110656</v>
      </c>
    </row>
    <row r="2279" spans="27:29">
      <c r="AA2279" s="84" t="s">
        <v>3466</v>
      </c>
      <c r="AB2279" s="84" t="s">
        <v>2027</v>
      </c>
      <c r="AC2279" s="84">
        <v>4110706</v>
      </c>
    </row>
    <row r="2280" spans="27:29">
      <c r="AA2280" s="84" t="s">
        <v>3466</v>
      </c>
      <c r="AB2280" s="84" t="s">
        <v>2461</v>
      </c>
      <c r="AC2280" s="84">
        <v>4110805</v>
      </c>
    </row>
    <row r="2281" spans="27:29">
      <c r="AA2281" s="84" t="s">
        <v>3466</v>
      </c>
      <c r="AB2281" s="84" t="s">
        <v>2474</v>
      </c>
      <c r="AC2281" s="84">
        <v>4110904</v>
      </c>
    </row>
    <row r="2282" spans="27:29">
      <c r="AA2282" s="84" t="s">
        <v>3466</v>
      </c>
      <c r="AB2282" s="84" t="s">
        <v>2486</v>
      </c>
      <c r="AC2282" s="84">
        <v>4110953</v>
      </c>
    </row>
    <row r="2283" spans="27:29">
      <c r="AA2283" s="84" t="s">
        <v>3466</v>
      </c>
      <c r="AB2283" s="84" t="s">
        <v>2499</v>
      </c>
      <c r="AC2283" s="84">
        <v>4111001</v>
      </c>
    </row>
    <row r="2284" spans="27:29">
      <c r="AA2284" s="84" t="s">
        <v>3466</v>
      </c>
      <c r="AB2284" s="84" t="s">
        <v>5323</v>
      </c>
      <c r="AC2284" s="84">
        <v>4111100</v>
      </c>
    </row>
    <row r="2285" spans="27:29">
      <c r="AA2285" s="84" t="s">
        <v>3466</v>
      </c>
      <c r="AB2285" s="84" t="s">
        <v>2523</v>
      </c>
      <c r="AC2285" s="84">
        <v>4111209</v>
      </c>
    </row>
    <row r="2286" spans="27:29">
      <c r="AA2286" s="84" t="s">
        <v>3466</v>
      </c>
      <c r="AB2286" s="84" t="s">
        <v>2534</v>
      </c>
      <c r="AC2286" s="84">
        <v>4111258</v>
      </c>
    </row>
    <row r="2287" spans="27:29">
      <c r="AA2287" s="84" t="s">
        <v>3466</v>
      </c>
      <c r="AB2287" s="84" t="s">
        <v>2547</v>
      </c>
      <c r="AC2287" s="84">
        <v>4111308</v>
      </c>
    </row>
    <row r="2288" spans="27:29">
      <c r="AA2288" s="84" t="s">
        <v>3466</v>
      </c>
      <c r="AB2288" s="84" t="s">
        <v>2559</v>
      </c>
      <c r="AC2288" s="84">
        <v>4111407</v>
      </c>
    </row>
    <row r="2289" spans="27:29">
      <c r="AA2289" s="84" t="s">
        <v>3466</v>
      </c>
      <c r="AB2289" s="84" t="s">
        <v>2572</v>
      </c>
      <c r="AC2289" s="84">
        <v>4111506</v>
      </c>
    </row>
    <row r="2290" spans="27:29">
      <c r="AA2290" s="84" t="s">
        <v>3466</v>
      </c>
      <c r="AB2290" s="84" t="s">
        <v>2584</v>
      </c>
      <c r="AC2290" s="84">
        <v>4111555</v>
      </c>
    </row>
    <row r="2291" spans="27:29">
      <c r="AA2291" s="84" t="s">
        <v>3466</v>
      </c>
      <c r="AB2291" s="84" t="s">
        <v>2595</v>
      </c>
      <c r="AC2291" s="84">
        <v>4111605</v>
      </c>
    </row>
    <row r="2292" spans="27:29">
      <c r="AA2292" s="84" t="s">
        <v>3466</v>
      </c>
      <c r="AB2292" s="84" t="s">
        <v>2607</v>
      </c>
      <c r="AC2292" s="84">
        <v>4111704</v>
      </c>
    </row>
    <row r="2293" spans="27:29">
      <c r="AA2293" s="84" t="s">
        <v>3466</v>
      </c>
      <c r="AB2293" s="84" t="s">
        <v>2618</v>
      </c>
      <c r="AC2293" s="84">
        <v>4111803</v>
      </c>
    </row>
    <row r="2294" spans="27:29">
      <c r="AA2294" s="84" t="s">
        <v>3466</v>
      </c>
      <c r="AB2294" s="84" t="s">
        <v>2629</v>
      </c>
      <c r="AC2294" s="84">
        <v>4111902</v>
      </c>
    </row>
    <row r="2295" spans="27:29">
      <c r="AA2295" s="84" t="s">
        <v>3466</v>
      </c>
      <c r="AB2295" s="84" t="s">
        <v>2640</v>
      </c>
      <c r="AC2295" s="84">
        <v>4112009</v>
      </c>
    </row>
    <row r="2296" spans="27:29">
      <c r="AA2296" s="84" t="s">
        <v>3466</v>
      </c>
      <c r="AB2296" s="84" t="s">
        <v>2652</v>
      </c>
      <c r="AC2296" s="84">
        <v>4112108</v>
      </c>
    </row>
    <row r="2297" spans="27:29">
      <c r="AA2297" s="84" t="s">
        <v>3466</v>
      </c>
      <c r="AB2297" s="84" t="s">
        <v>2664</v>
      </c>
      <c r="AC2297" s="84">
        <v>4112207</v>
      </c>
    </row>
    <row r="2298" spans="27:29">
      <c r="AA2298" s="84" t="s">
        <v>3466</v>
      </c>
      <c r="AB2298" s="84" t="s">
        <v>2676</v>
      </c>
      <c r="AC2298" s="84">
        <v>4112306</v>
      </c>
    </row>
    <row r="2299" spans="27:29">
      <c r="AA2299" s="84" t="s">
        <v>3466</v>
      </c>
      <c r="AB2299" s="84" t="s">
        <v>4220</v>
      </c>
      <c r="AC2299" s="84">
        <v>4112405</v>
      </c>
    </row>
    <row r="2300" spans="27:29">
      <c r="AA2300" s="84" t="s">
        <v>3466</v>
      </c>
      <c r="AB2300" s="84" t="s">
        <v>2698</v>
      </c>
      <c r="AC2300" s="84">
        <v>4112504</v>
      </c>
    </row>
    <row r="2301" spans="27:29">
      <c r="AA2301" s="84" t="s">
        <v>3466</v>
      </c>
      <c r="AB2301" s="84" t="s">
        <v>2708</v>
      </c>
      <c r="AC2301" s="84">
        <v>4112603</v>
      </c>
    </row>
    <row r="2302" spans="27:29">
      <c r="AA2302" s="84" t="s">
        <v>3466</v>
      </c>
      <c r="AB2302" s="84" t="s">
        <v>2718</v>
      </c>
      <c r="AC2302" s="84">
        <v>4112702</v>
      </c>
    </row>
    <row r="2303" spans="27:29">
      <c r="AA2303" s="84" t="s">
        <v>3466</v>
      </c>
      <c r="AB2303" s="84" t="s">
        <v>2730</v>
      </c>
      <c r="AC2303" s="84">
        <v>4112751</v>
      </c>
    </row>
    <row r="2304" spans="27:29">
      <c r="AA2304" s="84" t="s">
        <v>3466</v>
      </c>
      <c r="AB2304" s="84" t="s">
        <v>2741</v>
      </c>
      <c r="AC2304" s="84">
        <v>4112801</v>
      </c>
    </row>
    <row r="2305" spans="27:29">
      <c r="AA2305" s="84" t="s">
        <v>3466</v>
      </c>
      <c r="AB2305" s="84" t="s">
        <v>2753</v>
      </c>
      <c r="AC2305" s="84">
        <v>4112900</v>
      </c>
    </row>
    <row r="2306" spans="27:29">
      <c r="AA2306" s="84" t="s">
        <v>3466</v>
      </c>
      <c r="AB2306" s="84" t="s">
        <v>2765</v>
      </c>
      <c r="AC2306" s="84">
        <v>4112959</v>
      </c>
    </row>
    <row r="2307" spans="27:29">
      <c r="AA2307" s="84" t="s">
        <v>3466</v>
      </c>
      <c r="AB2307" s="84" t="s">
        <v>2132</v>
      </c>
      <c r="AC2307" s="84">
        <v>4113007</v>
      </c>
    </row>
    <row r="2308" spans="27:29">
      <c r="AA2308" s="84" t="s">
        <v>3466</v>
      </c>
      <c r="AB2308" s="84" t="s">
        <v>2787</v>
      </c>
      <c r="AC2308" s="84">
        <v>4113106</v>
      </c>
    </row>
    <row r="2309" spans="27:29">
      <c r="AA2309" s="84" t="s">
        <v>3466</v>
      </c>
      <c r="AB2309" s="84" t="s">
        <v>2798</v>
      </c>
      <c r="AC2309" s="84">
        <v>4113205</v>
      </c>
    </row>
    <row r="2310" spans="27:29">
      <c r="AA2310" s="84" t="s">
        <v>3466</v>
      </c>
      <c r="AB2310" s="84" t="s">
        <v>2809</v>
      </c>
      <c r="AC2310" s="84">
        <v>4113254</v>
      </c>
    </row>
    <row r="2311" spans="27:29">
      <c r="AA2311" s="84" t="s">
        <v>3466</v>
      </c>
      <c r="AB2311" s="84" t="s">
        <v>2819</v>
      </c>
      <c r="AC2311" s="84">
        <v>4113304</v>
      </c>
    </row>
    <row r="2312" spans="27:29">
      <c r="AA2312" s="84" t="s">
        <v>3466</v>
      </c>
      <c r="AB2312" s="84" t="s">
        <v>2828</v>
      </c>
      <c r="AC2312" s="84">
        <v>4113403</v>
      </c>
    </row>
    <row r="2313" spans="27:29">
      <c r="AA2313" s="84" t="s">
        <v>3466</v>
      </c>
      <c r="AB2313" s="84" t="s">
        <v>2838</v>
      </c>
      <c r="AC2313" s="84">
        <v>4113429</v>
      </c>
    </row>
    <row r="2314" spans="27:29">
      <c r="AA2314" s="84" t="s">
        <v>3466</v>
      </c>
      <c r="AB2314" s="84" t="s">
        <v>2848</v>
      </c>
      <c r="AC2314" s="84">
        <v>4113452</v>
      </c>
    </row>
    <row r="2315" spans="27:29">
      <c r="AA2315" s="84" t="s">
        <v>3466</v>
      </c>
      <c r="AB2315" s="84" t="s">
        <v>2858</v>
      </c>
      <c r="AC2315" s="84">
        <v>4113502</v>
      </c>
    </row>
    <row r="2316" spans="27:29">
      <c r="AA2316" s="84" t="s">
        <v>3466</v>
      </c>
      <c r="AB2316" s="84" t="s">
        <v>2868</v>
      </c>
      <c r="AC2316" s="84">
        <v>4113601</v>
      </c>
    </row>
    <row r="2317" spans="27:29">
      <c r="AA2317" s="84" t="s">
        <v>3466</v>
      </c>
      <c r="AB2317" s="84" t="s">
        <v>2878</v>
      </c>
      <c r="AC2317" s="84">
        <v>4113700</v>
      </c>
    </row>
    <row r="2318" spans="27:29">
      <c r="AA2318" s="84" t="s">
        <v>3466</v>
      </c>
      <c r="AB2318" s="84" t="s">
        <v>2887</v>
      </c>
      <c r="AC2318" s="84">
        <v>4113734</v>
      </c>
    </row>
    <row r="2319" spans="27:29">
      <c r="AA2319" s="84" t="s">
        <v>3466</v>
      </c>
      <c r="AB2319" s="84" t="s">
        <v>2897</v>
      </c>
      <c r="AC2319" s="84">
        <v>4113759</v>
      </c>
    </row>
    <row r="2320" spans="27:29">
      <c r="AA2320" s="84" t="s">
        <v>3466</v>
      </c>
      <c r="AB2320" s="84" t="s">
        <v>2906</v>
      </c>
      <c r="AC2320" s="84">
        <v>4113809</v>
      </c>
    </row>
    <row r="2321" spans="27:29">
      <c r="AA2321" s="84" t="s">
        <v>3466</v>
      </c>
      <c r="AB2321" s="84" t="s">
        <v>2915</v>
      </c>
      <c r="AC2321" s="84">
        <v>4113908</v>
      </c>
    </row>
    <row r="2322" spans="27:29">
      <c r="AA2322" s="84" t="s">
        <v>3466</v>
      </c>
      <c r="AB2322" s="84" t="s">
        <v>2925</v>
      </c>
      <c r="AC2322" s="84">
        <v>4114005</v>
      </c>
    </row>
    <row r="2323" spans="27:29">
      <c r="AA2323" s="84" t="s">
        <v>3466</v>
      </c>
      <c r="AB2323" s="84" t="s">
        <v>2934</v>
      </c>
      <c r="AC2323" s="84">
        <v>4114104</v>
      </c>
    </row>
    <row r="2324" spans="27:29">
      <c r="AA2324" s="84" t="s">
        <v>3466</v>
      </c>
      <c r="AB2324" s="84" t="s">
        <v>2944</v>
      </c>
      <c r="AC2324" s="84">
        <v>4114203</v>
      </c>
    </row>
    <row r="2325" spans="27:29">
      <c r="AA2325" s="84" t="s">
        <v>3466</v>
      </c>
      <c r="AB2325" s="84" t="s">
        <v>2954</v>
      </c>
      <c r="AC2325" s="84">
        <v>4114302</v>
      </c>
    </row>
    <row r="2326" spans="27:29">
      <c r="AA2326" s="84" t="s">
        <v>3466</v>
      </c>
      <c r="AB2326" s="84" t="s">
        <v>2963</v>
      </c>
      <c r="AC2326" s="84">
        <v>4114351</v>
      </c>
    </row>
    <row r="2327" spans="27:29">
      <c r="AA2327" s="84" t="s">
        <v>3466</v>
      </c>
      <c r="AB2327" s="84" t="s">
        <v>2973</v>
      </c>
      <c r="AC2327" s="84">
        <v>4114401</v>
      </c>
    </row>
    <row r="2328" spans="27:29">
      <c r="AA2328" s="84" t="s">
        <v>3466</v>
      </c>
      <c r="AB2328" s="84" t="s">
        <v>2983</v>
      </c>
      <c r="AC2328" s="84">
        <v>4114500</v>
      </c>
    </row>
    <row r="2329" spans="27:29">
      <c r="AA2329" s="84" t="s">
        <v>3466</v>
      </c>
      <c r="AB2329" s="84" t="s">
        <v>2993</v>
      </c>
      <c r="AC2329" s="84">
        <v>4114609</v>
      </c>
    </row>
    <row r="2330" spans="27:29">
      <c r="AA2330" s="84" t="s">
        <v>3466</v>
      </c>
      <c r="AB2330" s="84" t="s">
        <v>3003</v>
      </c>
      <c r="AC2330" s="84">
        <v>4114708</v>
      </c>
    </row>
    <row r="2331" spans="27:29">
      <c r="AA2331" s="84" t="s">
        <v>3466</v>
      </c>
      <c r="AB2331" s="84" t="s">
        <v>3011</v>
      </c>
      <c r="AC2331" s="84">
        <v>4114807</v>
      </c>
    </row>
    <row r="2332" spans="27:29">
      <c r="AA2332" s="84" t="s">
        <v>3466</v>
      </c>
      <c r="AB2332" s="84" t="s">
        <v>3021</v>
      </c>
      <c r="AC2332" s="84">
        <v>4114906</v>
      </c>
    </row>
    <row r="2333" spans="27:29">
      <c r="AA2333" s="84" t="s">
        <v>3466</v>
      </c>
      <c r="AB2333" s="84" t="s">
        <v>3031</v>
      </c>
      <c r="AC2333" s="84">
        <v>4115002</v>
      </c>
    </row>
    <row r="2334" spans="27:29">
      <c r="AA2334" s="84" t="s">
        <v>3466</v>
      </c>
      <c r="AB2334" s="84" t="s">
        <v>3041</v>
      </c>
      <c r="AC2334" s="84">
        <v>4115101</v>
      </c>
    </row>
    <row r="2335" spans="27:29">
      <c r="AA2335" s="84" t="s">
        <v>3466</v>
      </c>
      <c r="AB2335" s="84" t="s">
        <v>3051</v>
      </c>
      <c r="AC2335" s="84">
        <v>4115200</v>
      </c>
    </row>
    <row r="2336" spans="27:29">
      <c r="AA2336" s="84" t="s">
        <v>3466</v>
      </c>
      <c r="AB2336" s="84" t="s">
        <v>3060</v>
      </c>
      <c r="AC2336" s="84">
        <v>4115309</v>
      </c>
    </row>
    <row r="2337" spans="27:29">
      <c r="AA2337" s="84" t="s">
        <v>3466</v>
      </c>
      <c r="AB2337" s="84" t="s">
        <v>3069</v>
      </c>
      <c r="AC2337" s="84">
        <v>4115358</v>
      </c>
    </row>
    <row r="2338" spans="27:29">
      <c r="AA2338" s="84" t="s">
        <v>3466</v>
      </c>
      <c r="AB2338" s="84" t="s">
        <v>3078</v>
      </c>
      <c r="AC2338" s="84">
        <v>4115408</v>
      </c>
    </row>
    <row r="2339" spans="27:29">
      <c r="AA2339" s="84" t="s">
        <v>3466</v>
      </c>
      <c r="AB2339" s="84" t="s">
        <v>3088</v>
      </c>
      <c r="AC2339" s="84">
        <v>4115457</v>
      </c>
    </row>
    <row r="2340" spans="27:29">
      <c r="AA2340" s="84" t="s">
        <v>3466</v>
      </c>
      <c r="AB2340" s="84" t="s">
        <v>3098</v>
      </c>
      <c r="AC2340" s="84">
        <v>4115507</v>
      </c>
    </row>
    <row r="2341" spans="27:29">
      <c r="AA2341" s="84" t="s">
        <v>3466</v>
      </c>
      <c r="AB2341" s="84" t="s">
        <v>3107</v>
      </c>
      <c r="AC2341" s="84">
        <v>4115606</v>
      </c>
    </row>
    <row r="2342" spans="27:29">
      <c r="AA2342" s="84" t="s">
        <v>3466</v>
      </c>
      <c r="AB2342" s="84" t="s">
        <v>3116</v>
      </c>
      <c r="AC2342" s="84">
        <v>4115705</v>
      </c>
    </row>
    <row r="2343" spans="27:29">
      <c r="AA2343" s="84" t="s">
        <v>3466</v>
      </c>
      <c r="AB2343" s="84" t="s">
        <v>3125</v>
      </c>
      <c r="AC2343" s="84">
        <v>4115739</v>
      </c>
    </row>
    <row r="2344" spans="27:29">
      <c r="AA2344" s="84" t="s">
        <v>3466</v>
      </c>
      <c r="AB2344" s="84" t="s">
        <v>3132</v>
      </c>
      <c r="AC2344" s="84">
        <v>4115754</v>
      </c>
    </row>
    <row r="2345" spans="27:29">
      <c r="AA2345" s="84" t="s">
        <v>3466</v>
      </c>
      <c r="AB2345" s="84" t="s">
        <v>3141</v>
      </c>
      <c r="AC2345" s="84">
        <v>4115804</v>
      </c>
    </row>
    <row r="2346" spans="27:29">
      <c r="AA2346" s="84" t="s">
        <v>3466</v>
      </c>
      <c r="AB2346" s="84" t="s">
        <v>3149</v>
      </c>
      <c r="AC2346" s="84">
        <v>4115853</v>
      </c>
    </row>
    <row r="2347" spans="27:29">
      <c r="AA2347" s="84" t="s">
        <v>3466</v>
      </c>
      <c r="AB2347" s="84" t="s">
        <v>1926</v>
      </c>
      <c r="AC2347" s="84">
        <v>4115903</v>
      </c>
    </row>
    <row r="2348" spans="27:29">
      <c r="AA2348" s="84" t="s">
        <v>3466</v>
      </c>
      <c r="AB2348" s="84" t="s">
        <v>3165</v>
      </c>
      <c r="AC2348" s="84">
        <v>4116000</v>
      </c>
    </row>
    <row r="2349" spans="27:29">
      <c r="AA2349" s="84" t="s">
        <v>3466</v>
      </c>
      <c r="AB2349" s="84" t="s">
        <v>3173</v>
      </c>
      <c r="AC2349" s="84">
        <v>4116059</v>
      </c>
    </row>
    <row r="2350" spans="27:29">
      <c r="AA2350" s="84" t="s">
        <v>3466</v>
      </c>
      <c r="AB2350" s="84" t="s">
        <v>3180</v>
      </c>
      <c r="AC2350" s="84">
        <v>4116109</v>
      </c>
    </row>
    <row r="2351" spans="27:29">
      <c r="AA2351" s="84" t="s">
        <v>3466</v>
      </c>
      <c r="AB2351" s="84" t="s">
        <v>3187</v>
      </c>
      <c r="AC2351" s="84">
        <v>4116208</v>
      </c>
    </row>
    <row r="2352" spans="27:29">
      <c r="AA2352" s="84" t="s">
        <v>3466</v>
      </c>
      <c r="AB2352" s="84" t="s">
        <v>3194</v>
      </c>
      <c r="AC2352" s="84">
        <v>4116307</v>
      </c>
    </row>
    <row r="2353" spans="27:29">
      <c r="AA2353" s="84" t="s">
        <v>3466</v>
      </c>
      <c r="AB2353" s="84" t="s">
        <v>3201</v>
      </c>
      <c r="AC2353" s="84">
        <v>4116406</v>
      </c>
    </row>
    <row r="2354" spans="27:29">
      <c r="AA2354" s="84" t="s">
        <v>3466</v>
      </c>
      <c r="AB2354" s="84" t="s">
        <v>3208</v>
      </c>
      <c r="AC2354" s="84">
        <v>4116505</v>
      </c>
    </row>
    <row r="2355" spans="27:29">
      <c r="AA2355" s="84" t="s">
        <v>3466</v>
      </c>
      <c r="AB2355" s="84" t="s">
        <v>3214</v>
      </c>
      <c r="AC2355" s="84">
        <v>4116604</v>
      </c>
    </row>
    <row r="2356" spans="27:29">
      <c r="AA2356" s="84" t="s">
        <v>3466</v>
      </c>
      <c r="AB2356" s="84" t="s">
        <v>2507</v>
      </c>
      <c r="AC2356" s="84">
        <v>4116703</v>
      </c>
    </row>
    <row r="2357" spans="27:29">
      <c r="AA2357" s="84" t="s">
        <v>3466</v>
      </c>
      <c r="AB2357" s="84" t="s">
        <v>3223</v>
      </c>
      <c r="AC2357" s="84">
        <v>4116802</v>
      </c>
    </row>
    <row r="2358" spans="27:29">
      <c r="AA2358" s="84" t="s">
        <v>3466</v>
      </c>
      <c r="AB2358" s="84" t="s">
        <v>3230</v>
      </c>
      <c r="AC2358" s="84">
        <v>4116901</v>
      </c>
    </row>
    <row r="2359" spans="27:29">
      <c r="AA2359" s="84" t="s">
        <v>3466</v>
      </c>
      <c r="AB2359" s="84" t="s">
        <v>3236</v>
      </c>
      <c r="AC2359" s="84">
        <v>4116950</v>
      </c>
    </row>
    <row r="2360" spans="27:29">
      <c r="AA2360" s="84" t="s">
        <v>3466</v>
      </c>
      <c r="AB2360" s="84" t="s">
        <v>3243</v>
      </c>
      <c r="AC2360" s="84">
        <v>4117008</v>
      </c>
    </row>
    <row r="2361" spans="27:29">
      <c r="AA2361" s="84" t="s">
        <v>3466</v>
      </c>
      <c r="AB2361" s="84" t="s">
        <v>3250</v>
      </c>
      <c r="AC2361" s="84">
        <v>4117057</v>
      </c>
    </row>
    <row r="2362" spans="27:29">
      <c r="AA2362" s="84" t="s">
        <v>3466</v>
      </c>
      <c r="AB2362" s="84" t="s">
        <v>3257</v>
      </c>
      <c r="AC2362" s="84">
        <v>4117107</v>
      </c>
    </row>
    <row r="2363" spans="27:29">
      <c r="AA2363" s="84" t="s">
        <v>3466</v>
      </c>
      <c r="AB2363" s="84" t="s">
        <v>5267</v>
      </c>
      <c r="AC2363" s="84">
        <v>4117206</v>
      </c>
    </row>
    <row r="2364" spans="27:29">
      <c r="AA2364" s="84" t="s">
        <v>3466</v>
      </c>
      <c r="AB2364" s="84" t="s">
        <v>3270</v>
      </c>
      <c r="AC2364" s="84">
        <v>4117255</v>
      </c>
    </row>
    <row r="2365" spans="27:29">
      <c r="AA2365" s="84" t="s">
        <v>3466</v>
      </c>
      <c r="AB2365" s="84" t="s">
        <v>3277</v>
      </c>
      <c r="AC2365" s="84">
        <v>4117214</v>
      </c>
    </row>
    <row r="2366" spans="27:29">
      <c r="AA2366" s="84" t="s">
        <v>3466</v>
      </c>
      <c r="AB2366" s="84" t="s">
        <v>3284</v>
      </c>
      <c r="AC2366" s="84">
        <v>4117222</v>
      </c>
    </row>
    <row r="2367" spans="27:29">
      <c r="AA2367" s="84" t="s">
        <v>3466</v>
      </c>
      <c r="AB2367" s="84" t="s">
        <v>3291</v>
      </c>
      <c r="AC2367" s="84">
        <v>4117271</v>
      </c>
    </row>
    <row r="2368" spans="27:29">
      <c r="AA2368" s="84" t="s">
        <v>3466</v>
      </c>
      <c r="AB2368" s="84" t="s">
        <v>3297</v>
      </c>
      <c r="AC2368" s="84">
        <v>4117297</v>
      </c>
    </row>
    <row r="2369" spans="27:29">
      <c r="AA2369" s="84" t="s">
        <v>3466</v>
      </c>
      <c r="AB2369" s="84" t="s">
        <v>3304</v>
      </c>
      <c r="AC2369" s="84">
        <v>4117305</v>
      </c>
    </row>
    <row r="2370" spans="27:29">
      <c r="AA2370" s="84" t="s">
        <v>3466</v>
      </c>
      <c r="AB2370" s="84" t="s">
        <v>3310</v>
      </c>
      <c r="AC2370" s="84">
        <v>4117404</v>
      </c>
    </row>
    <row r="2371" spans="27:29">
      <c r="AA2371" s="84" t="s">
        <v>3466</v>
      </c>
      <c r="AB2371" s="84" t="s">
        <v>3316</v>
      </c>
      <c r="AC2371" s="84">
        <v>4117453</v>
      </c>
    </row>
    <row r="2372" spans="27:29">
      <c r="AA2372" s="84" t="s">
        <v>3466</v>
      </c>
      <c r="AB2372" s="84" t="s">
        <v>3322</v>
      </c>
      <c r="AC2372" s="84">
        <v>4117503</v>
      </c>
    </row>
    <row r="2373" spans="27:29">
      <c r="AA2373" s="84" t="s">
        <v>3466</v>
      </c>
      <c r="AB2373" s="84" t="s">
        <v>5415</v>
      </c>
      <c r="AC2373" s="84">
        <v>4117602</v>
      </c>
    </row>
    <row r="2374" spans="27:29">
      <c r="AA2374" s="84" t="s">
        <v>3466</v>
      </c>
      <c r="AB2374" s="84" t="s">
        <v>2802</v>
      </c>
      <c r="AC2374" s="84">
        <v>4117701</v>
      </c>
    </row>
    <row r="2375" spans="27:29">
      <c r="AA2375" s="84" t="s">
        <v>3466</v>
      </c>
      <c r="AB2375" s="84" t="s">
        <v>3338</v>
      </c>
      <c r="AC2375" s="84">
        <v>4117800</v>
      </c>
    </row>
    <row r="2376" spans="27:29">
      <c r="AA2376" s="84" t="s">
        <v>3466</v>
      </c>
      <c r="AB2376" s="84" t="s">
        <v>3344</v>
      </c>
      <c r="AC2376" s="84">
        <v>4117909</v>
      </c>
    </row>
    <row r="2377" spans="27:29">
      <c r="AA2377" s="84" t="s">
        <v>3466</v>
      </c>
      <c r="AB2377" s="84" t="s">
        <v>3350</v>
      </c>
      <c r="AC2377" s="84">
        <v>4118006</v>
      </c>
    </row>
    <row r="2378" spans="27:29">
      <c r="AA2378" s="84" t="s">
        <v>3466</v>
      </c>
      <c r="AB2378" s="84" t="s">
        <v>3356</v>
      </c>
      <c r="AC2378" s="84">
        <v>4118105</v>
      </c>
    </row>
    <row r="2379" spans="27:29">
      <c r="AA2379" s="84" t="s">
        <v>3466</v>
      </c>
      <c r="AB2379" s="84" t="s">
        <v>3362</v>
      </c>
      <c r="AC2379" s="84">
        <v>4118204</v>
      </c>
    </row>
    <row r="2380" spans="27:29">
      <c r="AA2380" s="84" t="s">
        <v>3466</v>
      </c>
      <c r="AB2380" s="84" t="s">
        <v>3368</v>
      </c>
      <c r="AC2380" s="84">
        <v>4118303</v>
      </c>
    </row>
    <row r="2381" spans="27:29">
      <c r="AA2381" s="84" t="s">
        <v>3466</v>
      </c>
      <c r="AB2381" s="84" t="s">
        <v>3373</v>
      </c>
      <c r="AC2381" s="84">
        <v>4118402</v>
      </c>
    </row>
    <row r="2382" spans="27:29">
      <c r="AA2382" s="84" t="s">
        <v>3466</v>
      </c>
      <c r="AB2382" s="84" t="s">
        <v>3379</v>
      </c>
      <c r="AC2382" s="84">
        <v>4118451</v>
      </c>
    </row>
    <row r="2383" spans="27:29">
      <c r="AA2383" s="84" t="s">
        <v>3466</v>
      </c>
      <c r="AB2383" s="84" t="s">
        <v>3385</v>
      </c>
      <c r="AC2383" s="84">
        <v>4118501</v>
      </c>
    </row>
    <row r="2384" spans="27:29">
      <c r="AA2384" s="84" t="s">
        <v>3466</v>
      </c>
      <c r="AB2384" s="84" t="s">
        <v>3391</v>
      </c>
      <c r="AC2384" s="84">
        <v>4118600</v>
      </c>
    </row>
    <row r="2385" spans="27:29">
      <c r="AA2385" s="84" t="s">
        <v>3466</v>
      </c>
      <c r="AB2385" s="84" t="s">
        <v>3397</v>
      </c>
      <c r="AC2385" s="84">
        <v>4118709</v>
      </c>
    </row>
    <row r="2386" spans="27:29">
      <c r="AA2386" s="84" t="s">
        <v>3466</v>
      </c>
      <c r="AB2386" s="84" t="s">
        <v>3403</v>
      </c>
      <c r="AC2386" s="84">
        <v>4118808</v>
      </c>
    </row>
    <row r="2387" spans="27:29">
      <c r="AA2387" s="84" t="s">
        <v>3466</v>
      </c>
      <c r="AB2387" s="84" t="s">
        <v>3409</v>
      </c>
      <c r="AC2387" s="84">
        <v>4118857</v>
      </c>
    </row>
    <row r="2388" spans="27:29">
      <c r="AA2388" s="84" t="s">
        <v>3466</v>
      </c>
      <c r="AB2388" s="84" t="s">
        <v>3415</v>
      </c>
      <c r="AC2388" s="84">
        <v>4118907</v>
      </c>
    </row>
    <row r="2389" spans="27:29">
      <c r="AA2389" s="84" t="s">
        <v>3466</v>
      </c>
      <c r="AB2389" s="84" t="s">
        <v>3420</v>
      </c>
      <c r="AC2389" s="84">
        <v>4119004</v>
      </c>
    </row>
    <row r="2390" spans="27:29">
      <c r="AA2390" s="84" t="s">
        <v>3466</v>
      </c>
      <c r="AB2390" s="84" t="s">
        <v>3426</v>
      </c>
      <c r="AC2390" s="84">
        <v>4119103</v>
      </c>
    </row>
    <row r="2391" spans="27:29">
      <c r="AA2391" s="84" t="s">
        <v>3466</v>
      </c>
      <c r="AB2391" s="84" t="s">
        <v>3431</v>
      </c>
      <c r="AC2391" s="84">
        <v>4119152</v>
      </c>
    </row>
    <row r="2392" spans="27:29">
      <c r="AA2392" s="84" t="s">
        <v>3466</v>
      </c>
      <c r="AB2392" s="84" t="s">
        <v>3436</v>
      </c>
      <c r="AC2392" s="84">
        <v>4119251</v>
      </c>
    </row>
    <row r="2393" spans="27:29">
      <c r="AA2393" s="84" t="s">
        <v>3466</v>
      </c>
      <c r="AB2393" s="84" t="s">
        <v>3442</v>
      </c>
      <c r="AC2393" s="84">
        <v>4119202</v>
      </c>
    </row>
    <row r="2394" spans="27:29">
      <c r="AA2394" s="84" t="s">
        <v>3466</v>
      </c>
      <c r="AB2394" s="84" t="s">
        <v>4665</v>
      </c>
      <c r="AC2394" s="84">
        <v>4119301</v>
      </c>
    </row>
    <row r="2395" spans="27:29">
      <c r="AA2395" s="84" t="s">
        <v>3466</v>
      </c>
      <c r="AB2395" s="84" t="s">
        <v>3</v>
      </c>
      <c r="AC2395" s="84">
        <v>4119400</v>
      </c>
    </row>
    <row r="2396" spans="27:29">
      <c r="AA2396" s="84" t="s">
        <v>3466</v>
      </c>
      <c r="AB2396" s="84" t="s">
        <v>8</v>
      </c>
      <c r="AC2396" s="84">
        <v>4119509</v>
      </c>
    </row>
    <row r="2397" spans="27:29">
      <c r="AA2397" s="84" t="s">
        <v>3466</v>
      </c>
      <c r="AB2397" s="84" t="s">
        <v>14</v>
      </c>
      <c r="AC2397" s="84">
        <v>4119608</v>
      </c>
    </row>
    <row r="2398" spans="27:29">
      <c r="AA2398" s="84" t="s">
        <v>3466</v>
      </c>
      <c r="AB2398" s="84" t="s">
        <v>20</v>
      </c>
      <c r="AC2398" s="84">
        <v>4119657</v>
      </c>
    </row>
    <row r="2399" spans="27:29">
      <c r="AA2399" s="84" t="s">
        <v>3466</v>
      </c>
      <c r="AB2399" s="84" t="s">
        <v>26</v>
      </c>
      <c r="AC2399" s="84">
        <v>4119707</v>
      </c>
    </row>
    <row r="2400" spans="27:29">
      <c r="AA2400" s="84" t="s">
        <v>3466</v>
      </c>
      <c r="AB2400" s="84" t="s">
        <v>31</v>
      </c>
      <c r="AC2400" s="84">
        <v>4119806</v>
      </c>
    </row>
    <row r="2401" spans="27:29">
      <c r="AA2401" s="84" t="s">
        <v>3466</v>
      </c>
      <c r="AB2401" s="84" t="s">
        <v>37</v>
      </c>
      <c r="AC2401" s="84">
        <v>4119905</v>
      </c>
    </row>
    <row r="2402" spans="27:29">
      <c r="AA2402" s="84" t="s">
        <v>3466</v>
      </c>
      <c r="AB2402" s="84" t="s">
        <v>43</v>
      </c>
      <c r="AC2402" s="84">
        <v>4119954</v>
      </c>
    </row>
    <row r="2403" spans="27:29">
      <c r="AA2403" s="84" t="s">
        <v>3466</v>
      </c>
      <c r="AB2403" s="84" t="s">
        <v>48</v>
      </c>
      <c r="AC2403" s="84">
        <v>4120002</v>
      </c>
    </row>
    <row r="2404" spans="27:29">
      <c r="AA2404" s="84" t="s">
        <v>3466</v>
      </c>
      <c r="AB2404" s="84" t="s">
        <v>54</v>
      </c>
      <c r="AC2404" s="84">
        <v>4120101</v>
      </c>
    </row>
    <row r="2405" spans="27:29">
      <c r="AA2405" s="84" t="s">
        <v>3466</v>
      </c>
      <c r="AB2405" s="84" t="s">
        <v>60</v>
      </c>
      <c r="AC2405" s="84">
        <v>4120150</v>
      </c>
    </row>
    <row r="2406" spans="27:29">
      <c r="AA2406" s="84" t="s">
        <v>3466</v>
      </c>
      <c r="AB2406" s="84" t="s">
        <v>65</v>
      </c>
      <c r="AC2406" s="84">
        <v>4120200</v>
      </c>
    </row>
    <row r="2407" spans="27:29">
      <c r="AA2407" s="84" t="s">
        <v>3466</v>
      </c>
      <c r="AB2407" s="84" t="s">
        <v>71</v>
      </c>
      <c r="AC2407" s="84">
        <v>4120309</v>
      </c>
    </row>
    <row r="2408" spans="27:29">
      <c r="AA2408" s="84" t="s">
        <v>3466</v>
      </c>
      <c r="AB2408" s="84" t="s">
        <v>77</v>
      </c>
      <c r="AC2408" s="84">
        <v>4120333</v>
      </c>
    </row>
    <row r="2409" spans="27:29">
      <c r="AA2409" s="84" t="s">
        <v>3466</v>
      </c>
      <c r="AB2409" s="84" t="s">
        <v>83</v>
      </c>
      <c r="AC2409" s="84">
        <v>4120358</v>
      </c>
    </row>
    <row r="2410" spans="27:29">
      <c r="AA2410" s="84" t="s">
        <v>3466</v>
      </c>
      <c r="AB2410" s="84" t="s">
        <v>88</v>
      </c>
      <c r="AC2410" s="84">
        <v>4120408</v>
      </c>
    </row>
    <row r="2411" spans="27:29">
      <c r="AA2411" s="84" t="s">
        <v>3466</v>
      </c>
      <c r="AB2411" s="84" t="s">
        <v>94</v>
      </c>
      <c r="AC2411" s="84">
        <v>4120507</v>
      </c>
    </row>
    <row r="2412" spans="27:29">
      <c r="AA2412" s="84" t="s">
        <v>3466</v>
      </c>
      <c r="AB2412" s="84" t="s">
        <v>99</v>
      </c>
      <c r="AC2412" s="84">
        <v>4120606</v>
      </c>
    </row>
    <row r="2413" spans="27:29">
      <c r="AA2413" s="84" t="s">
        <v>3466</v>
      </c>
      <c r="AB2413" s="84" t="s">
        <v>105</v>
      </c>
      <c r="AC2413" s="84">
        <v>4120655</v>
      </c>
    </row>
    <row r="2414" spans="27:29">
      <c r="AA2414" s="84" t="s">
        <v>3466</v>
      </c>
      <c r="AB2414" s="84" t="s">
        <v>111</v>
      </c>
      <c r="AC2414" s="84">
        <v>4120705</v>
      </c>
    </row>
    <row r="2415" spans="27:29">
      <c r="AA2415" s="84" t="s">
        <v>3466</v>
      </c>
      <c r="AB2415" s="84" t="s">
        <v>117</v>
      </c>
      <c r="AC2415" s="84">
        <v>4120804</v>
      </c>
    </row>
    <row r="2416" spans="27:29">
      <c r="AA2416" s="84" t="s">
        <v>3466</v>
      </c>
      <c r="AB2416" s="84" t="s">
        <v>122</v>
      </c>
      <c r="AC2416" s="84">
        <v>4120853</v>
      </c>
    </row>
    <row r="2417" spans="27:29">
      <c r="AA2417" s="84" t="s">
        <v>3466</v>
      </c>
      <c r="AB2417" s="84" t="s">
        <v>128</v>
      </c>
      <c r="AC2417" s="84">
        <v>4120903</v>
      </c>
    </row>
    <row r="2418" spans="27:29">
      <c r="AA2418" s="84" t="s">
        <v>3466</v>
      </c>
      <c r="AB2418" s="84" t="s">
        <v>134</v>
      </c>
      <c r="AC2418" s="84">
        <v>4121000</v>
      </c>
    </row>
    <row r="2419" spans="27:29">
      <c r="AA2419" s="84" t="s">
        <v>3466</v>
      </c>
      <c r="AB2419" s="84" t="s">
        <v>140</v>
      </c>
      <c r="AC2419" s="84">
        <v>4121109</v>
      </c>
    </row>
    <row r="2420" spans="27:29">
      <c r="AA2420" s="84" t="s">
        <v>3466</v>
      </c>
      <c r="AB2420" s="84" t="s">
        <v>146</v>
      </c>
      <c r="AC2420" s="84">
        <v>4121208</v>
      </c>
    </row>
    <row r="2421" spans="27:29">
      <c r="AA2421" s="84" t="s">
        <v>3466</v>
      </c>
      <c r="AB2421" s="84" t="s">
        <v>151</v>
      </c>
      <c r="AC2421" s="84">
        <v>4121257</v>
      </c>
    </row>
    <row r="2422" spans="27:29">
      <c r="AA2422" s="84" t="s">
        <v>3466</v>
      </c>
      <c r="AB2422" s="84" t="s">
        <v>156</v>
      </c>
      <c r="AC2422" s="84">
        <v>4121307</v>
      </c>
    </row>
    <row r="2423" spans="27:29">
      <c r="AA2423" s="84" t="s">
        <v>3466</v>
      </c>
      <c r="AB2423" s="84" t="s">
        <v>161</v>
      </c>
      <c r="AC2423" s="84">
        <v>4121356</v>
      </c>
    </row>
    <row r="2424" spans="27:29">
      <c r="AA2424" s="84" t="s">
        <v>3466</v>
      </c>
      <c r="AB2424" s="84" t="s">
        <v>166</v>
      </c>
      <c r="AC2424" s="84">
        <v>4121406</v>
      </c>
    </row>
    <row r="2425" spans="27:29">
      <c r="AA2425" s="84" t="s">
        <v>3466</v>
      </c>
      <c r="AB2425" s="84" t="s">
        <v>171</v>
      </c>
      <c r="AC2425" s="84">
        <v>4121505</v>
      </c>
    </row>
    <row r="2426" spans="27:29">
      <c r="AA2426" s="84" t="s">
        <v>3466</v>
      </c>
      <c r="AB2426" s="84" t="s">
        <v>176</v>
      </c>
      <c r="AC2426" s="84">
        <v>4121604</v>
      </c>
    </row>
    <row r="2427" spans="27:29">
      <c r="AA2427" s="84" t="s">
        <v>3466</v>
      </c>
      <c r="AB2427" s="84" t="s">
        <v>181</v>
      </c>
      <c r="AC2427" s="84">
        <v>4121703</v>
      </c>
    </row>
    <row r="2428" spans="27:29">
      <c r="AA2428" s="84" t="s">
        <v>3466</v>
      </c>
      <c r="AB2428" s="84" t="s">
        <v>186</v>
      </c>
      <c r="AC2428" s="84">
        <v>4121752</v>
      </c>
    </row>
    <row r="2429" spans="27:29">
      <c r="AA2429" s="84" t="s">
        <v>3466</v>
      </c>
      <c r="AB2429" s="84" t="s">
        <v>191</v>
      </c>
      <c r="AC2429" s="84">
        <v>4121802</v>
      </c>
    </row>
    <row r="2430" spans="27:29">
      <c r="AA2430" s="84" t="s">
        <v>3466</v>
      </c>
      <c r="AB2430" s="84" t="s">
        <v>196</v>
      </c>
      <c r="AC2430" s="84">
        <v>4121901</v>
      </c>
    </row>
    <row r="2431" spans="27:29">
      <c r="AA2431" s="84" t="s">
        <v>3466</v>
      </c>
      <c r="AB2431" s="84" t="s">
        <v>200</v>
      </c>
      <c r="AC2431" s="84">
        <v>4122008</v>
      </c>
    </row>
    <row r="2432" spans="27:29">
      <c r="AA2432" s="84" t="s">
        <v>3466</v>
      </c>
      <c r="AB2432" s="84" t="s">
        <v>205</v>
      </c>
      <c r="AC2432" s="84">
        <v>4122107</v>
      </c>
    </row>
    <row r="2433" spans="27:29">
      <c r="AA2433" s="84" t="s">
        <v>3466</v>
      </c>
      <c r="AB2433" s="84" t="s">
        <v>210</v>
      </c>
      <c r="AC2433" s="84">
        <v>4122156</v>
      </c>
    </row>
    <row r="2434" spans="27:29">
      <c r="AA2434" s="84" t="s">
        <v>3466</v>
      </c>
      <c r="AB2434" s="84" t="s">
        <v>215</v>
      </c>
      <c r="AC2434" s="84">
        <v>4122172</v>
      </c>
    </row>
    <row r="2435" spans="27:29">
      <c r="AA2435" s="84" t="s">
        <v>3466</v>
      </c>
      <c r="AB2435" s="84" t="s">
        <v>220</v>
      </c>
      <c r="AC2435" s="84">
        <v>4122206</v>
      </c>
    </row>
    <row r="2436" spans="27:29">
      <c r="AA2436" s="84" t="s">
        <v>3466</v>
      </c>
      <c r="AB2436" s="84" t="s">
        <v>4971</v>
      </c>
      <c r="AC2436" s="84">
        <v>4122305</v>
      </c>
    </row>
    <row r="2437" spans="27:29">
      <c r="AA2437" s="84" t="s">
        <v>3466</v>
      </c>
      <c r="AB2437" s="84" t="s">
        <v>229</v>
      </c>
      <c r="AC2437" s="84">
        <v>4122404</v>
      </c>
    </row>
    <row r="2438" spans="27:29">
      <c r="AA2438" s="84" t="s">
        <v>3466</v>
      </c>
      <c r="AB2438" s="84" t="s">
        <v>233</v>
      </c>
      <c r="AC2438" s="84">
        <v>4122503</v>
      </c>
    </row>
    <row r="2439" spans="27:29">
      <c r="AA2439" s="84" t="s">
        <v>3466</v>
      </c>
      <c r="AB2439" s="84" t="s">
        <v>238</v>
      </c>
      <c r="AC2439" s="84">
        <v>4122602</v>
      </c>
    </row>
    <row r="2440" spans="27:29">
      <c r="AA2440" s="84" t="s">
        <v>3466</v>
      </c>
      <c r="AB2440" s="84" t="s">
        <v>243</v>
      </c>
      <c r="AC2440" s="84">
        <v>4122651</v>
      </c>
    </row>
    <row r="2441" spans="27:29">
      <c r="AA2441" s="84" t="s">
        <v>3466</v>
      </c>
      <c r="AB2441" s="84" t="s">
        <v>247</v>
      </c>
      <c r="AC2441" s="84">
        <v>4122701</v>
      </c>
    </row>
    <row r="2442" spans="27:29">
      <c r="AA2442" s="84" t="s">
        <v>3466</v>
      </c>
      <c r="AB2442" s="84" t="s">
        <v>252</v>
      </c>
      <c r="AC2442" s="84">
        <v>4122800</v>
      </c>
    </row>
    <row r="2443" spans="27:29">
      <c r="AA2443" s="84" t="s">
        <v>3466</v>
      </c>
      <c r="AB2443" s="84" t="s">
        <v>257</v>
      </c>
      <c r="AC2443" s="84">
        <v>4122909</v>
      </c>
    </row>
    <row r="2444" spans="27:29">
      <c r="AA2444" s="84" t="s">
        <v>3466</v>
      </c>
      <c r="AB2444" s="84" t="s">
        <v>261</v>
      </c>
      <c r="AC2444" s="84">
        <v>4123006</v>
      </c>
    </row>
    <row r="2445" spans="27:29">
      <c r="AA2445" s="84" t="s">
        <v>3466</v>
      </c>
      <c r="AB2445" s="84" t="s">
        <v>266</v>
      </c>
      <c r="AC2445" s="84">
        <v>4123105</v>
      </c>
    </row>
    <row r="2446" spans="27:29">
      <c r="AA2446" s="84" t="s">
        <v>3466</v>
      </c>
      <c r="AB2446" s="84" t="s">
        <v>270</v>
      </c>
      <c r="AC2446" s="84">
        <v>4123204</v>
      </c>
    </row>
    <row r="2447" spans="27:29">
      <c r="AA2447" s="84" t="s">
        <v>3466</v>
      </c>
      <c r="AB2447" s="84" t="s">
        <v>275</v>
      </c>
      <c r="AC2447" s="84">
        <v>4123303</v>
      </c>
    </row>
    <row r="2448" spans="27:29">
      <c r="AA2448" s="84" t="s">
        <v>3466</v>
      </c>
      <c r="AB2448" s="84" t="s">
        <v>280</v>
      </c>
      <c r="AC2448" s="84">
        <v>4123402</v>
      </c>
    </row>
    <row r="2449" spans="27:29">
      <c r="AA2449" s="84" t="s">
        <v>3466</v>
      </c>
      <c r="AB2449" s="84" t="s">
        <v>2531</v>
      </c>
      <c r="AC2449" s="84">
        <v>4123501</v>
      </c>
    </row>
    <row r="2450" spans="27:29">
      <c r="AA2450" s="84" t="s">
        <v>3466</v>
      </c>
      <c r="AB2450" s="84" t="s">
        <v>2544</v>
      </c>
      <c r="AC2450" s="84">
        <v>4123600</v>
      </c>
    </row>
    <row r="2451" spans="27:29">
      <c r="AA2451" s="84" t="s">
        <v>3466</v>
      </c>
      <c r="AB2451" s="84" t="s">
        <v>292</v>
      </c>
      <c r="AC2451" s="84">
        <v>4123709</v>
      </c>
    </row>
    <row r="2452" spans="27:29">
      <c r="AA2452" s="84" t="s">
        <v>3466</v>
      </c>
      <c r="AB2452" s="84" t="s">
        <v>297</v>
      </c>
      <c r="AC2452" s="84">
        <v>4123808</v>
      </c>
    </row>
    <row r="2453" spans="27:29">
      <c r="AA2453" s="84" t="s">
        <v>3466</v>
      </c>
      <c r="AB2453" s="84" t="s">
        <v>302</v>
      </c>
      <c r="AC2453" s="84">
        <v>4123824</v>
      </c>
    </row>
    <row r="2454" spans="27:29">
      <c r="AA2454" s="84" t="s">
        <v>3466</v>
      </c>
      <c r="AB2454" s="84" t="s">
        <v>307</v>
      </c>
      <c r="AC2454" s="84">
        <v>4123857</v>
      </c>
    </row>
    <row r="2455" spans="27:29">
      <c r="AA2455" s="84" t="s">
        <v>3466</v>
      </c>
      <c r="AB2455" s="84" t="s">
        <v>312</v>
      </c>
      <c r="AC2455" s="84">
        <v>4123907</v>
      </c>
    </row>
    <row r="2456" spans="27:29">
      <c r="AA2456" s="84" t="s">
        <v>3466</v>
      </c>
      <c r="AB2456" s="84" t="s">
        <v>317</v>
      </c>
      <c r="AC2456" s="84">
        <v>4123956</v>
      </c>
    </row>
    <row r="2457" spans="27:29">
      <c r="AA2457" s="84" t="s">
        <v>3466</v>
      </c>
      <c r="AB2457" s="84" t="s">
        <v>322</v>
      </c>
      <c r="AC2457" s="84">
        <v>4124020</v>
      </c>
    </row>
    <row r="2458" spans="27:29">
      <c r="AA2458" s="84" t="s">
        <v>3466</v>
      </c>
      <c r="AB2458" s="84" t="s">
        <v>326</v>
      </c>
      <c r="AC2458" s="84">
        <v>4124053</v>
      </c>
    </row>
    <row r="2459" spans="27:29">
      <c r="AA2459" s="84" t="s">
        <v>3466</v>
      </c>
      <c r="AB2459" s="84" t="s">
        <v>331</v>
      </c>
      <c r="AC2459" s="84">
        <v>4124004</v>
      </c>
    </row>
    <row r="2460" spans="27:29">
      <c r="AA2460" s="84" t="s">
        <v>3466</v>
      </c>
      <c r="AB2460" s="84" t="s">
        <v>336</v>
      </c>
      <c r="AC2460" s="84">
        <v>4124103</v>
      </c>
    </row>
    <row r="2461" spans="27:29">
      <c r="AA2461" s="84" t="s">
        <v>3466</v>
      </c>
      <c r="AB2461" s="84" t="s">
        <v>341</v>
      </c>
      <c r="AC2461" s="84">
        <v>4124202</v>
      </c>
    </row>
    <row r="2462" spans="27:29">
      <c r="AA2462" s="84" t="s">
        <v>3466</v>
      </c>
      <c r="AB2462" s="84" t="s">
        <v>346</v>
      </c>
      <c r="AC2462" s="84">
        <v>4124301</v>
      </c>
    </row>
    <row r="2463" spans="27:29">
      <c r="AA2463" s="84" t="s">
        <v>3466</v>
      </c>
      <c r="AB2463" s="84" t="s">
        <v>351</v>
      </c>
      <c r="AC2463" s="84">
        <v>4124400</v>
      </c>
    </row>
    <row r="2464" spans="27:29">
      <c r="AA2464" s="84" t="s">
        <v>3466</v>
      </c>
      <c r="AB2464" s="84" t="s">
        <v>356</v>
      </c>
      <c r="AC2464" s="84">
        <v>4124509</v>
      </c>
    </row>
    <row r="2465" spans="27:29">
      <c r="AA2465" s="84" t="s">
        <v>3466</v>
      </c>
      <c r="AB2465" s="84" t="s">
        <v>360</v>
      </c>
      <c r="AC2465" s="84">
        <v>4124608</v>
      </c>
    </row>
    <row r="2466" spans="27:29">
      <c r="AA2466" s="84" t="s">
        <v>3466</v>
      </c>
      <c r="AB2466" s="84" t="s">
        <v>364</v>
      </c>
      <c r="AC2466" s="84">
        <v>4124707</v>
      </c>
    </row>
    <row r="2467" spans="27:29">
      <c r="AA2467" s="84" t="s">
        <v>3466</v>
      </c>
      <c r="AB2467" s="84" t="s">
        <v>2413</v>
      </c>
      <c r="AC2467" s="84">
        <v>4124806</v>
      </c>
    </row>
    <row r="2468" spans="27:29">
      <c r="AA2468" s="84" t="s">
        <v>3466</v>
      </c>
      <c r="AB2468" s="84" t="s">
        <v>373</v>
      </c>
      <c r="AC2468" s="84">
        <v>4124905</v>
      </c>
    </row>
    <row r="2469" spans="27:29">
      <c r="AA2469" s="84" t="s">
        <v>3466</v>
      </c>
      <c r="AB2469" s="84" t="s">
        <v>377</v>
      </c>
      <c r="AC2469" s="84">
        <v>4125001</v>
      </c>
    </row>
    <row r="2470" spans="27:29">
      <c r="AA2470" s="84" t="s">
        <v>3466</v>
      </c>
      <c r="AB2470" s="84" t="s">
        <v>382</v>
      </c>
      <c r="AC2470" s="84">
        <v>4125100</v>
      </c>
    </row>
    <row r="2471" spans="27:29">
      <c r="AA2471" s="84" t="s">
        <v>3466</v>
      </c>
      <c r="AB2471" s="84" t="s">
        <v>386</v>
      </c>
      <c r="AC2471" s="84">
        <v>4125308</v>
      </c>
    </row>
    <row r="2472" spans="27:29">
      <c r="AA2472" s="84" t="s">
        <v>3466</v>
      </c>
      <c r="AB2472" s="84" t="s">
        <v>391</v>
      </c>
      <c r="AC2472" s="84">
        <v>4125357</v>
      </c>
    </row>
    <row r="2473" spans="27:29">
      <c r="AA2473" s="84" t="s">
        <v>3466</v>
      </c>
      <c r="AB2473" s="84" t="s">
        <v>396</v>
      </c>
      <c r="AC2473" s="84">
        <v>4125209</v>
      </c>
    </row>
    <row r="2474" spans="27:29">
      <c r="AA2474" s="84" t="s">
        <v>3466</v>
      </c>
      <c r="AB2474" s="84" t="s">
        <v>400</v>
      </c>
      <c r="AC2474" s="84">
        <v>4125407</v>
      </c>
    </row>
    <row r="2475" spans="27:29">
      <c r="AA2475" s="84" t="s">
        <v>3466</v>
      </c>
      <c r="AB2475" s="84" t="s">
        <v>405</v>
      </c>
      <c r="AC2475" s="84">
        <v>4125456</v>
      </c>
    </row>
    <row r="2476" spans="27:29">
      <c r="AA2476" s="84" t="s">
        <v>3466</v>
      </c>
      <c r="AB2476" s="84" t="s">
        <v>410</v>
      </c>
      <c r="AC2476" s="84">
        <v>4125506</v>
      </c>
    </row>
    <row r="2477" spans="27:29">
      <c r="AA2477" s="84" t="s">
        <v>3466</v>
      </c>
      <c r="AB2477" s="84" t="s">
        <v>414</v>
      </c>
      <c r="AC2477" s="84">
        <v>4125555</v>
      </c>
    </row>
    <row r="2478" spans="27:29">
      <c r="AA2478" s="84" t="s">
        <v>3466</v>
      </c>
      <c r="AB2478" s="84" t="s">
        <v>419</v>
      </c>
      <c r="AC2478" s="84">
        <v>4125605</v>
      </c>
    </row>
    <row r="2479" spans="27:29">
      <c r="AA2479" s="84" t="s">
        <v>3466</v>
      </c>
      <c r="AB2479" s="84" t="s">
        <v>424</v>
      </c>
      <c r="AC2479" s="84">
        <v>4125704</v>
      </c>
    </row>
    <row r="2480" spans="27:29">
      <c r="AA2480" s="84" t="s">
        <v>3466</v>
      </c>
      <c r="AB2480" s="84" t="s">
        <v>429</v>
      </c>
      <c r="AC2480" s="84">
        <v>4125753</v>
      </c>
    </row>
    <row r="2481" spans="27:29">
      <c r="AA2481" s="84" t="s">
        <v>3466</v>
      </c>
      <c r="AB2481" s="84" t="s">
        <v>433</v>
      </c>
      <c r="AC2481" s="84">
        <v>4125803</v>
      </c>
    </row>
    <row r="2482" spans="27:29">
      <c r="AA2482" s="84" t="s">
        <v>3466</v>
      </c>
      <c r="AB2482" s="84" t="s">
        <v>438</v>
      </c>
      <c r="AC2482" s="84">
        <v>4125902</v>
      </c>
    </row>
    <row r="2483" spans="27:29">
      <c r="AA2483" s="84" t="s">
        <v>3466</v>
      </c>
      <c r="AB2483" s="84" t="s">
        <v>443</v>
      </c>
      <c r="AC2483" s="84">
        <v>4126009</v>
      </c>
    </row>
    <row r="2484" spans="27:29">
      <c r="AA2484" s="84" t="s">
        <v>3466</v>
      </c>
      <c r="AB2484" s="84" t="s">
        <v>2264</v>
      </c>
      <c r="AC2484" s="84">
        <v>4126108</v>
      </c>
    </row>
    <row r="2485" spans="27:29">
      <c r="AA2485" s="84" t="s">
        <v>3466</v>
      </c>
      <c r="AB2485" s="84" t="s">
        <v>452</v>
      </c>
      <c r="AC2485" s="84">
        <v>4126207</v>
      </c>
    </row>
    <row r="2486" spans="27:29">
      <c r="AA2486" s="84" t="s">
        <v>3466</v>
      </c>
      <c r="AB2486" s="84" t="s">
        <v>457</v>
      </c>
      <c r="AC2486" s="84">
        <v>4126256</v>
      </c>
    </row>
    <row r="2487" spans="27:29">
      <c r="AA2487" s="84" t="s">
        <v>3466</v>
      </c>
      <c r="AB2487" s="84" t="s">
        <v>462</v>
      </c>
      <c r="AC2487" s="84">
        <v>4126272</v>
      </c>
    </row>
    <row r="2488" spans="27:29">
      <c r="AA2488" s="84" t="s">
        <v>3466</v>
      </c>
      <c r="AB2488" s="84" t="s">
        <v>467</v>
      </c>
      <c r="AC2488" s="84">
        <v>4126306</v>
      </c>
    </row>
    <row r="2489" spans="27:29">
      <c r="AA2489" s="84" t="s">
        <v>3466</v>
      </c>
      <c r="AB2489" s="84" t="s">
        <v>472</v>
      </c>
      <c r="AC2489" s="84">
        <v>4126355</v>
      </c>
    </row>
    <row r="2490" spans="27:29">
      <c r="AA2490" s="84" t="s">
        <v>3466</v>
      </c>
      <c r="AB2490" s="84" t="s">
        <v>477</v>
      </c>
      <c r="AC2490" s="84">
        <v>4126405</v>
      </c>
    </row>
    <row r="2491" spans="27:29">
      <c r="AA2491" s="84" t="s">
        <v>3466</v>
      </c>
      <c r="AB2491" s="84" t="s">
        <v>481</v>
      </c>
      <c r="AC2491" s="84">
        <v>4126504</v>
      </c>
    </row>
    <row r="2492" spans="27:29">
      <c r="AA2492" s="84" t="s">
        <v>3466</v>
      </c>
      <c r="AB2492" s="84" t="s">
        <v>486</v>
      </c>
      <c r="AC2492" s="84">
        <v>4126603</v>
      </c>
    </row>
    <row r="2493" spans="27:29">
      <c r="AA2493" s="84" t="s">
        <v>3466</v>
      </c>
      <c r="AB2493" s="84" t="s">
        <v>491</v>
      </c>
      <c r="AC2493" s="84">
        <v>4126652</v>
      </c>
    </row>
    <row r="2494" spans="27:29">
      <c r="AA2494" s="84" t="s">
        <v>3466</v>
      </c>
      <c r="AB2494" s="84" t="s">
        <v>496</v>
      </c>
      <c r="AC2494" s="84">
        <v>4126678</v>
      </c>
    </row>
    <row r="2495" spans="27:29">
      <c r="AA2495" s="84" t="s">
        <v>3466</v>
      </c>
      <c r="AB2495" s="84" t="s">
        <v>501</v>
      </c>
      <c r="AC2495" s="84">
        <v>4126702</v>
      </c>
    </row>
    <row r="2496" spans="27:29">
      <c r="AA2496" s="84" t="s">
        <v>3466</v>
      </c>
      <c r="AB2496" s="84" t="s">
        <v>506</v>
      </c>
      <c r="AC2496" s="84">
        <v>4126801</v>
      </c>
    </row>
    <row r="2497" spans="27:29">
      <c r="AA2497" s="84" t="s">
        <v>3466</v>
      </c>
      <c r="AB2497" s="84" t="s">
        <v>511</v>
      </c>
      <c r="AC2497" s="84">
        <v>4126900</v>
      </c>
    </row>
    <row r="2498" spans="27:29">
      <c r="AA2498" s="84" t="s">
        <v>3466</v>
      </c>
      <c r="AB2498" s="84" t="s">
        <v>516</v>
      </c>
      <c r="AC2498" s="84">
        <v>4127007</v>
      </c>
    </row>
    <row r="2499" spans="27:29">
      <c r="AA2499" s="84" t="s">
        <v>3466</v>
      </c>
      <c r="AB2499" s="84" t="s">
        <v>520</v>
      </c>
      <c r="AC2499" s="84">
        <v>4127106</v>
      </c>
    </row>
    <row r="2500" spans="27:29">
      <c r="AA2500" s="84" t="s">
        <v>3466</v>
      </c>
      <c r="AB2500" s="84" t="s">
        <v>525</v>
      </c>
      <c r="AC2500" s="84">
        <v>4127205</v>
      </c>
    </row>
    <row r="2501" spans="27:29">
      <c r="AA2501" s="84" t="s">
        <v>3466</v>
      </c>
      <c r="AB2501" s="84" t="s">
        <v>530</v>
      </c>
      <c r="AC2501" s="84">
        <v>4127304</v>
      </c>
    </row>
    <row r="2502" spans="27:29">
      <c r="AA2502" s="84" t="s">
        <v>3466</v>
      </c>
      <c r="AB2502" s="84" t="s">
        <v>535</v>
      </c>
      <c r="AC2502" s="84">
        <v>4127403</v>
      </c>
    </row>
    <row r="2503" spans="27:29">
      <c r="AA2503" s="84" t="s">
        <v>3466</v>
      </c>
      <c r="AB2503" s="84" t="s">
        <v>540</v>
      </c>
      <c r="AC2503" s="84">
        <v>4127502</v>
      </c>
    </row>
    <row r="2504" spans="27:29">
      <c r="AA2504" s="84" t="s">
        <v>3466</v>
      </c>
      <c r="AB2504" s="84" t="s">
        <v>544</v>
      </c>
      <c r="AC2504" s="84">
        <v>4127601</v>
      </c>
    </row>
    <row r="2505" spans="27:29">
      <c r="AA2505" s="84" t="s">
        <v>3466</v>
      </c>
      <c r="AB2505" s="84" t="s">
        <v>549</v>
      </c>
      <c r="AC2505" s="84">
        <v>4127700</v>
      </c>
    </row>
    <row r="2506" spans="27:29">
      <c r="AA2506" s="84" t="s">
        <v>3466</v>
      </c>
      <c r="AB2506" s="84" t="s">
        <v>553</v>
      </c>
      <c r="AC2506" s="84">
        <v>4127809</v>
      </c>
    </row>
    <row r="2507" spans="27:29">
      <c r="AA2507" s="84" t="s">
        <v>3466</v>
      </c>
      <c r="AB2507" s="84" t="s">
        <v>558</v>
      </c>
      <c r="AC2507" s="84">
        <v>4127858</v>
      </c>
    </row>
    <row r="2508" spans="27:29">
      <c r="AA2508" s="84" t="s">
        <v>3466</v>
      </c>
      <c r="AB2508" s="84" t="s">
        <v>563</v>
      </c>
      <c r="AC2508" s="84">
        <v>4127882</v>
      </c>
    </row>
    <row r="2509" spans="27:29">
      <c r="AA2509" s="84" t="s">
        <v>3466</v>
      </c>
      <c r="AB2509" s="84" t="s">
        <v>568</v>
      </c>
      <c r="AC2509" s="84">
        <v>4127908</v>
      </c>
    </row>
    <row r="2510" spans="27:29">
      <c r="AA2510" s="84" t="s">
        <v>3466</v>
      </c>
      <c r="AB2510" s="84" t="s">
        <v>572</v>
      </c>
      <c r="AC2510" s="84">
        <v>4127957</v>
      </c>
    </row>
    <row r="2511" spans="27:29">
      <c r="AA2511" s="84" t="s">
        <v>3466</v>
      </c>
      <c r="AB2511" s="84" t="s">
        <v>56</v>
      </c>
      <c r="AC2511" s="84">
        <v>4127965</v>
      </c>
    </row>
    <row r="2512" spans="27:29">
      <c r="AA2512" s="84" t="s">
        <v>3466</v>
      </c>
      <c r="AB2512" s="84" t="s">
        <v>580</v>
      </c>
      <c r="AC2512" s="84">
        <v>4128005</v>
      </c>
    </row>
    <row r="2513" spans="27:29">
      <c r="AA2513" s="84" t="s">
        <v>3466</v>
      </c>
      <c r="AB2513" s="84" t="s">
        <v>585</v>
      </c>
      <c r="AC2513" s="84">
        <v>4128104</v>
      </c>
    </row>
    <row r="2514" spans="27:29">
      <c r="AA2514" s="84" t="s">
        <v>3466</v>
      </c>
      <c r="AB2514" s="84" t="s">
        <v>590</v>
      </c>
      <c r="AC2514" s="84">
        <v>4128203</v>
      </c>
    </row>
    <row r="2515" spans="27:29">
      <c r="AA2515" s="84" t="s">
        <v>3466</v>
      </c>
      <c r="AB2515" s="84" t="s">
        <v>595</v>
      </c>
      <c r="AC2515" s="84">
        <v>4128302</v>
      </c>
    </row>
    <row r="2516" spans="27:29">
      <c r="AA2516" s="84" t="s">
        <v>3466</v>
      </c>
      <c r="AB2516" s="84" t="s">
        <v>599</v>
      </c>
      <c r="AC2516" s="84">
        <v>4128401</v>
      </c>
    </row>
    <row r="2517" spans="27:29">
      <c r="AA2517" s="84" t="s">
        <v>3466</v>
      </c>
      <c r="AB2517" s="84" t="s">
        <v>604</v>
      </c>
      <c r="AC2517" s="84">
        <v>4128534</v>
      </c>
    </row>
    <row r="2518" spans="27:29">
      <c r="AA2518" s="84" t="s">
        <v>3466</v>
      </c>
      <c r="AB2518" s="84" t="s">
        <v>608</v>
      </c>
      <c r="AC2518" s="84">
        <v>4128559</v>
      </c>
    </row>
    <row r="2519" spans="27:29">
      <c r="AA2519" s="84" t="s">
        <v>3466</v>
      </c>
      <c r="AB2519" s="84" t="s">
        <v>612</v>
      </c>
      <c r="AC2519" s="84">
        <v>4128609</v>
      </c>
    </row>
    <row r="2520" spans="27:29">
      <c r="AA2520" s="84" t="s">
        <v>3466</v>
      </c>
      <c r="AB2520" s="84" t="s">
        <v>617</v>
      </c>
      <c r="AC2520" s="84">
        <v>4128658</v>
      </c>
    </row>
    <row r="2521" spans="27:29">
      <c r="AA2521" s="84" t="s">
        <v>3466</v>
      </c>
      <c r="AB2521" s="84" t="s">
        <v>622</v>
      </c>
      <c r="AC2521" s="84">
        <v>4128708</v>
      </c>
    </row>
    <row r="2522" spans="27:29">
      <c r="AA2522" s="84" t="s">
        <v>3466</v>
      </c>
      <c r="AB2522" s="84" t="s">
        <v>626</v>
      </c>
      <c r="AC2522" s="84">
        <v>4128500</v>
      </c>
    </row>
    <row r="2523" spans="27:29">
      <c r="AA2523" s="84" t="s">
        <v>3466</v>
      </c>
      <c r="AB2523" s="84" t="s">
        <v>631</v>
      </c>
      <c r="AC2523" s="84">
        <v>4128807</v>
      </c>
    </row>
    <row r="2524" spans="27:29">
      <c r="AA2524" s="84" t="s">
        <v>3483</v>
      </c>
      <c r="AB2524" s="84" t="s">
        <v>3509</v>
      </c>
      <c r="AC2524" s="84">
        <v>3300100</v>
      </c>
    </row>
    <row r="2525" spans="27:29">
      <c r="AA2525" s="84" t="s">
        <v>3483</v>
      </c>
      <c r="AB2525" s="84" t="s">
        <v>3535</v>
      </c>
      <c r="AC2525" s="84">
        <v>3300159</v>
      </c>
    </row>
    <row r="2526" spans="27:29">
      <c r="AA2526" s="84" t="s">
        <v>3483</v>
      </c>
      <c r="AB2526" s="84" t="s">
        <v>3559</v>
      </c>
      <c r="AC2526" s="84">
        <v>3300209</v>
      </c>
    </row>
    <row r="2527" spans="27:29">
      <c r="AA2527" s="84" t="s">
        <v>3483</v>
      </c>
      <c r="AB2527" s="84" t="s">
        <v>3584</v>
      </c>
      <c r="AC2527" s="84">
        <v>3300225</v>
      </c>
    </row>
    <row r="2528" spans="27:29">
      <c r="AA2528" s="84" t="s">
        <v>3483</v>
      </c>
      <c r="AB2528" s="84" t="s">
        <v>3610</v>
      </c>
      <c r="AC2528" s="84">
        <v>3300233</v>
      </c>
    </row>
    <row r="2529" spans="27:29">
      <c r="AA2529" s="84" t="s">
        <v>3483</v>
      </c>
      <c r="AB2529" s="84" t="s">
        <v>3634</v>
      </c>
      <c r="AC2529" s="84">
        <v>3300258</v>
      </c>
    </row>
    <row r="2530" spans="27:29">
      <c r="AA2530" s="84" t="s">
        <v>3483</v>
      </c>
      <c r="AB2530" s="84" t="s">
        <v>3659</v>
      </c>
      <c r="AC2530" s="84">
        <v>3300308</v>
      </c>
    </row>
    <row r="2531" spans="27:29">
      <c r="AA2531" s="84" t="s">
        <v>3483</v>
      </c>
      <c r="AB2531" s="84" t="s">
        <v>3685</v>
      </c>
      <c r="AC2531" s="84">
        <v>3300407</v>
      </c>
    </row>
    <row r="2532" spans="27:29">
      <c r="AA2532" s="84" t="s">
        <v>3483</v>
      </c>
      <c r="AB2532" s="84" t="s">
        <v>3711</v>
      </c>
      <c r="AC2532" s="84">
        <v>3300456</v>
      </c>
    </row>
    <row r="2533" spans="27:29">
      <c r="AA2533" s="84" t="s">
        <v>3483</v>
      </c>
      <c r="AB2533" s="84" t="s">
        <v>3737</v>
      </c>
      <c r="AC2533" s="84">
        <v>3300506</v>
      </c>
    </row>
    <row r="2534" spans="27:29">
      <c r="AA2534" s="84" t="s">
        <v>3483</v>
      </c>
      <c r="AB2534" s="84" t="s">
        <v>3762</v>
      </c>
      <c r="AC2534" s="84">
        <v>3300605</v>
      </c>
    </row>
    <row r="2535" spans="27:29">
      <c r="AA2535" s="84" t="s">
        <v>3483</v>
      </c>
      <c r="AB2535" s="84" t="s">
        <v>3786</v>
      </c>
      <c r="AC2535" s="84">
        <v>3300704</v>
      </c>
    </row>
    <row r="2536" spans="27:29">
      <c r="AA2536" s="84" t="s">
        <v>3483</v>
      </c>
      <c r="AB2536" s="84" t="s">
        <v>3810</v>
      </c>
      <c r="AC2536" s="84">
        <v>3300803</v>
      </c>
    </row>
    <row r="2537" spans="27:29">
      <c r="AA2537" s="84" t="s">
        <v>3483</v>
      </c>
      <c r="AB2537" s="84" t="s">
        <v>3834</v>
      </c>
      <c r="AC2537" s="84">
        <v>3300902</v>
      </c>
    </row>
    <row r="2538" spans="27:29">
      <c r="AA2538" s="84" t="s">
        <v>3483</v>
      </c>
      <c r="AB2538" s="84" t="s">
        <v>3859</v>
      </c>
      <c r="AC2538" s="84">
        <v>3301009</v>
      </c>
    </row>
    <row r="2539" spans="27:29">
      <c r="AA2539" s="84" t="s">
        <v>3483</v>
      </c>
      <c r="AB2539" s="84" t="s">
        <v>3884</v>
      </c>
      <c r="AC2539" s="84">
        <v>3301108</v>
      </c>
    </row>
    <row r="2540" spans="27:29">
      <c r="AA2540" s="84" t="s">
        <v>3483</v>
      </c>
      <c r="AB2540" s="84" t="s">
        <v>3908</v>
      </c>
      <c r="AC2540" s="84">
        <v>3300936</v>
      </c>
    </row>
    <row r="2541" spans="27:29">
      <c r="AA2541" s="84" t="s">
        <v>3483</v>
      </c>
      <c r="AB2541" s="84" t="s">
        <v>3931</v>
      </c>
      <c r="AC2541" s="84">
        <v>3301157</v>
      </c>
    </row>
    <row r="2542" spans="27:29">
      <c r="AA2542" s="84" t="s">
        <v>3483</v>
      </c>
      <c r="AB2542" s="84" t="s">
        <v>3953</v>
      </c>
      <c r="AC2542" s="84">
        <v>3301207</v>
      </c>
    </row>
    <row r="2543" spans="27:29">
      <c r="AA2543" s="84" t="s">
        <v>3483</v>
      </c>
      <c r="AB2543" s="84" t="s">
        <v>3975</v>
      </c>
      <c r="AC2543" s="84">
        <v>3301306</v>
      </c>
    </row>
    <row r="2544" spans="27:29">
      <c r="AA2544" s="84" t="s">
        <v>3483</v>
      </c>
      <c r="AB2544" s="84" t="s">
        <v>3998</v>
      </c>
      <c r="AC2544" s="84">
        <v>3300951</v>
      </c>
    </row>
    <row r="2545" spans="27:29">
      <c r="AA2545" s="84" t="s">
        <v>3483</v>
      </c>
      <c r="AB2545" s="84" t="s">
        <v>4020</v>
      </c>
      <c r="AC2545" s="84">
        <v>3301405</v>
      </c>
    </row>
    <row r="2546" spans="27:29">
      <c r="AA2546" s="84" t="s">
        <v>3483</v>
      </c>
      <c r="AB2546" s="84" t="s">
        <v>4040</v>
      </c>
      <c r="AC2546" s="84">
        <v>3301504</v>
      </c>
    </row>
    <row r="2547" spans="27:29">
      <c r="AA2547" s="84" t="s">
        <v>3483</v>
      </c>
      <c r="AB2547" s="84" t="s">
        <v>4061</v>
      </c>
      <c r="AC2547" s="84">
        <v>3301603</v>
      </c>
    </row>
    <row r="2548" spans="27:29">
      <c r="AA2548" s="84" t="s">
        <v>3483</v>
      </c>
      <c r="AB2548" s="84" t="s">
        <v>4083</v>
      </c>
      <c r="AC2548" s="84">
        <v>3301702</v>
      </c>
    </row>
    <row r="2549" spans="27:29">
      <c r="AA2549" s="84" t="s">
        <v>3483</v>
      </c>
      <c r="AB2549" s="84" t="s">
        <v>4103</v>
      </c>
      <c r="AC2549" s="84">
        <v>3301801</v>
      </c>
    </row>
    <row r="2550" spans="27:29">
      <c r="AA2550" s="84" t="s">
        <v>3483</v>
      </c>
      <c r="AB2550" s="84" t="s">
        <v>4125</v>
      </c>
      <c r="AC2550" s="84">
        <v>3301850</v>
      </c>
    </row>
    <row r="2551" spans="27:29">
      <c r="AA2551" s="84" t="s">
        <v>3483</v>
      </c>
      <c r="AB2551" s="84" t="s">
        <v>4147</v>
      </c>
      <c r="AC2551" s="84">
        <v>3301876</v>
      </c>
    </row>
    <row r="2552" spans="27:29">
      <c r="AA2552" s="84" t="s">
        <v>3483</v>
      </c>
      <c r="AB2552" s="84" t="s">
        <v>4169</v>
      </c>
      <c r="AC2552" s="84">
        <v>3301900</v>
      </c>
    </row>
    <row r="2553" spans="27:29">
      <c r="AA2553" s="84" t="s">
        <v>3483</v>
      </c>
      <c r="AB2553" s="84" t="s">
        <v>4190</v>
      </c>
      <c r="AC2553" s="84">
        <v>3302007</v>
      </c>
    </row>
    <row r="2554" spans="27:29">
      <c r="AA2554" s="84" t="s">
        <v>3483</v>
      </c>
      <c r="AB2554" s="84" t="s">
        <v>4211</v>
      </c>
      <c r="AC2554" s="84">
        <v>3302056</v>
      </c>
    </row>
    <row r="2555" spans="27:29">
      <c r="AA2555" s="84" t="s">
        <v>3483</v>
      </c>
      <c r="AB2555" s="84" t="s">
        <v>4233</v>
      </c>
      <c r="AC2555" s="84">
        <v>3302106</v>
      </c>
    </row>
    <row r="2556" spans="27:29">
      <c r="AA2556" s="84" t="s">
        <v>3483</v>
      </c>
      <c r="AB2556" s="84" t="s">
        <v>4255</v>
      </c>
      <c r="AC2556" s="84">
        <v>3302205</v>
      </c>
    </row>
    <row r="2557" spans="27:29">
      <c r="AA2557" s="84" t="s">
        <v>3483</v>
      </c>
      <c r="AB2557" s="84" t="s">
        <v>4277</v>
      </c>
      <c r="AC2557" s="84">
        <v>3302254</v>
      </c>
    </row>
    <row r="2558" spans="27:29">
      <c r="AA2558" s="84" t="s">
        <v>3483</v>
      </c>
      <c r="AB2558" s="84" t="s">
        <v>4300</v>
      </c>
      <c r="AC2558" s="84">
        <v>3302270</v>
      </c>
    </row>
    <row r="2559" spans="27:29">
      <c r="AA2559" s="84" t="s">
        <v>3483</v>
      </c>
      <c r="AB2559" s="84" t="s">
        <v>4323</v>
      </c>
      <c r="AC2559" s="84">
        <v>3302304</v>
      </c>
    </row>
    <row r="2560" spans="27:29">
      <c r="AA2560" s="84" t="s">
        <v>3483</v>
      </c>
      <c r="AB2560" s="84" t="s">
        <v>4345</v>
      </c>
      <c r="AC2560" s="84">
        <v>3302403</v>
      </c>
    </row>
    <row r="2561" spans="27:29">
      <c r="AA2561" s="84" t="s">
        <v>3483</v>
      </c>
      <c r="AB2561" s="84" t="s">
        <v>4368</v>
      </c>
      <c r="AC2561" s="84">
        <v>3302452</v>
      </c>
    </row>
    <row r="2562" spans="27:29">
      <c r="AA2562" s="84" t="s">
        <v>3483</v>
      </c>
      <c r="AB2562" s="84" t="s">
        <v>4390</v>
      </c>
      <c r="AC2562" s="84">
        <v>3302502</v>
      </c>
    </row>
    <row r="2563" spans="27:29">
      <c r="AA2563" s="84" t="s">
        <v>3483</v>
      </c>
      <c r="AB2563" s="84" t="s">
        <v>4413</v>
      </c>
      <c r="AC2563" s="84">
        <v>3302601</v>
      </c>
    </row>
    <row r="2564" spans="27:29">
      <c r="AA2564" s="84" t="s">
        <v>3483</v>
      </c>
      <c r="AB2564" s="84" t="s">
        <v>4435</v>
      </c>
      <c r="AC2564" s="84">
        <v>3302700</v>
      </c>
    </row>
    <row r="2565" spans="27:29">
      <c r="AA2565" s="84" t="s">
        <v>3483</v>
      </c>
      <c r="AB2565" s="84" t="s">
        <v>4457</v>
      </c>
      <c r="AC2565" s="84">
        <v>3302809</v>
      </c>
    </row>
    <row r="2566" spans="27:29">
      <c r="AA2566" s="84" t="s">
        <v>3483</v>
      </c>
      <c r="AB2566" s="84" t="s">
        <v>4478</v>
      </c>
      <c r="AC2566" s="84">
        <v>3302858</v>
      </c>
    </row>
    <row r="2567" spans="27:29">
      <c r="AA2567" s="84" t="s">
        <v>3483</v>
      </c>
      <c r="AB2567" s="84" t="s">
        <v>4501</v>
      </c>
      <c r="AC2567" s="84">
        <v>3302908</v>
      </c>
    </row>
    <row r="2568" spans="27:29">
      <c r="AA2568" s="84" t="s">
        <v>3483</v>
      </c>
      <c r="AB2568" s="84" t="s">
        <v>4524</v>
      </c>
      <c r="AC2568" s="84">
        <v>3303005</v>
      </c>
    </row>
    <row r="2569" spans="27:29">
      <c r="AA2569" s="84" t="s">
        <v>3483</v>
      </c>
      <c r="AB2569" s="84" t="s">
        <v>4547</v>
      </c>
      <c r="AC2569" s="84">
        <v>3303104</v>
      </c>
    </row>
    <row r="2570" spans="27:29">
      <c r="AA2570" s="84" t="s">
        <v>3483</v>
      </c>
      <c r="AB2570" s="84" t="s">
        <v>4570</v>
      </c>
      <c r="AC2570" s="84">
        <v>3303203</v>
      </c>
    </row>
    <row r="2571" spans="27:29">
      <c r="AA2571" s="84" t="s">
        <v>3483</v>
      </c>
      <c r="AB2571" s="84" t="s">
        <v>4592</v>
      </c>
      <c r="AC2571" s="84">
        <v>3303302</v>
      </c>
    </row>
    <row r="2572" spans="27:29">
      <c r="AA2572" s="84" t="s">
        <v>3483</v>
      </c>
      <c r="AB2572" s="84" t="s">
        <v>4615</v>
      </c>
      <c r="AC2572" s="84">
        <v>3303401</v>
      </c>
    </row>
    <row r="2573" spans="27:29">
      <c r="AA2573" s="84" t="s">
        <v>3483</v>
      </c>
      <c r="AB2573" s="84" t="s">
        <v>4636</v>
      </c>
      <c r="AC2573" s="84">
        <v>3303500</v>
      </c>
    </row>
    <row r="2574" spans="27:29">
      <c r="AA2574" s="84" t="s">
        <v>3483</v>
      </c>
      <c r="AB2574" s="84" t="s">
        <v>4659</v>
      </c>
      <c r="AC2574" s="84">
        <v>3303609</v>
      </c>
    </row>
    <row r="2575" spans="27:29">
      <c r="AA2575" s="84" t="s">
        <v>3483</v>
      </c>
      <c r="AB2575" s="84" t="s">
        <v>4680</v>
      </c>
      <c r="AC2575" s="84">
        <v>3303708</v>
      </c>
    </row>
    <row r="2576" spans="27:29">
      <c r="AA2576" s="84" t="s">
        <v>3483</v>
      </c>
      <c r="AB2576" s="84" t="s">
        <v>4703</v>
      </c>
      <c r="AC2576" s="84">
        <v>3303807</v>
      </c>
    </row>
    <row r="2577" spans="27:29">
      <c r="AA2577" s="84" t="s">
        <v>3483</v>
      </c>
      <c r="AB2577" s="84" t="s">
        <v>4725</v>
      </c>
      <c r="AC2577" s="84">
        <v>3303856</v>
      </c>
    </row>
    <row r="2578" spans="27:29">
      <c r="AA2578" s="84" t="s">
        <v>3483</v>
      </c>
      <c r="AB2578" s="84" t="s">
        <v>4747</v>
      </c>
      <c r="AC2578" s="84">
        <v>3303906</v>
      </c>
    </row>
    <row r="2579" spans="27:29">
      <c r="AA2579" s="84" t="s">
        <v>3483</v>
      </c>
      <c r="AB2579" s="84" t="s">
        <v>4768</v>
      </c>
      <c r="AC2579" s="84">
        <v>3303955</v>
      </c>
    </row>
    <row r="2580" spans="27:29">
      <c r="AA2580" s="84" t="s">
        <v>3483</v>
      </c>
      <c r="AB2580" s="84" t="s">
        <v>4790</v>
      </c>
      <c r="AC2580" s="84">
        <v>3304003</v>
      </c>
    </row>
    <row r="2581" spans="27:29">
      <c r="AA2581" s="84" t="s">
        <v>3483</v>
      </c>
      <c r="AB2581" s="84" t="s">
        <v>4812</v>
      </c>
      <c r="AC2581" s="84">
        <v>3304102</v>
      </c>
    </row>
    <row r="2582" spans="27:29">
      <c r="AA2582" s="84" t="s">
        <v>3483</v>
      </c>
      <c r="AB2582" s="84" t="s">
        <v>4833</v>
      </c>
      <c r="AC2582" s="84">
        <v>3304110</v>
      </c>
    </row>
    <row r="2583" spans="27:29">
      <c r="AA2583" s="84" t="s">
        <v>3483</v>
      </c>
      <c r="AB2583" s="84" t="s">
        <v>4854</v>
      </c>
      <c r="AC2583" s="84">
        <v>3304128</v>
      </c>
    </row>
    <row r="2584" spans="27:29">
      <c r="AA2584" s="84" t="s">
        <v>3483</v>
      </c>
      <c r="AB2584" s="84" t="s">
        <v>4875</v>
      </c>
      <c r="AC2584" s="84">
        <v>3304144</v>
      </c>
    </row>
    <row r="2585" spans="27:29">
      <c r="AA2585" s="84" t="s">
        <v>3483</v>
      </c>
      <c r="AB2585" s="84" t="s">
        <v>4897</v>
      </c>
      <c r="AC2585" s="84">
        <v>3304151</v>
      </c>
    </row>
    <row r="2586" spans="27:29">
      <c r="AA2586" s="84" t="s">
        <v>3483</v>
      </c>
      <c r="AB2586" s="84" t="s">
        <v>4917</v>
      </c>
      <c r="AC2586" s="84">
        <v>3304201</v>
      </c>
    </row>
    <row r="2587" spans="27:29">
      <c r="AA2587" s="84" t="s">
        <v>3483</v>
      </c>
      <c r="AB2587" s="84" t="s">
        <v>4938</v>
      </c>
      <c r="AC2587" s="84">
        <v>3304300</v>
      </c>
    </row>
    <row r="2588" spans="27:29">
      <c r="AA2588" s="84" t="s">
        <v>3483</v>
      </c>
      <c r="AB2588" s="84" t="s">
        <v>4958</v>
      </c>
      <c r="AC2588" s="84">
        <v>3304409</v>
      </c>
    </row>
    <row r="2589" spans="27:29">
      <c r="AA2589" s="84" t="s">
        <v>3483</v>
      </c>
      <c r="AB2589" s="84" t="s">
        <v>4977</v>
      </c>
      <c r="AC2589" s="84">
        <v>3304508</v>
      </c>
    </row>
    <row r="2590" spans="27:29">
      <c r="AA2590" s="84" t="s">
        <v>3483</v>
      </c>
      <c r="AB2590" s="84" t="s">
        <v>4998</v>
      </c>
      <c r="AC2590" s="84">
        <v>3304524</v>
      </c>
    </row>
    <row r="2591" spans="27:29">
      <c r="AA2591" s="84" t="s">
        <v>3483</v>
      </c>
      <c r="AB2591" s="84" t="s">
        <v>5018</v>
      </c>
      <c r="AC2591" s="84">
        <v>3304557</v>
      </c>
    </row>
    <row r="2592" spans="27:29">
      <c r="AA2592" s="84" t="s">
        <v>3483</v>
      </c>
      <c r="AB2592" s="84" t="s">
        <v>5039</v>
      </c>
      <c r="AC2592" s="84">
        <v>3304607</v>
      </c>
    </row>
    <row r="2593" spans="27:29">
      <c r="AA2593" s="84" t="s">
        <v>3483</v>
      </c>
      <c r="AB2593" s="84" t="s">
        <v>5059</v>
      </c>
      <c r="AC2593" s="84">
        <v>3304706</v>
      </c>
    </row>
    <row r="2594" spans="27:29">
      <c r="AA2594" s="84" t="s">
        <v>3483</v>
      </c>
      <c r="AB2594" s="84" t="s">
        <v>5080</v>
      </c>
      <c r="AC2594" s="84">
        <v>3304805</v>
      </c>
    </row>
    <row r="2595" spans="27:29">
      <c r="AA2595" s="84" t="s">
        <v>3483</v>
      </c>
      <c r="AB2595" s="84" t="s">
        <v>5100</v>
      </c>
      <c r="AC2595" s="84">
        <v>3304755</v>
      </c>
    </row>
    <row r="2596" spans="27:29">
      <c r="AA2596" s="84" t="s">
        <v>3483</v>
      </c>
      <c r="AB2596" s="84" t="s">
        <v>5121</v>
      </c>
      <c r="AC2596" s="84">
        <v>3304904</v>
      </c>
    </row>
    <row r="2597" spans="27:29">
      <c r="AA2597" s="84" t="s">
        <v>3483</v>
      </c>
      <c r="AB2597" s="84" t="s">
        <v>5142</v>
      </c>
      <c r="AC2597" s="84">
        <v>3305000</v>
      </c>
    </row>
    <row r="2598" spans="27:29">
      <c r="AA2598" s="84" t="s">
        <v>3483</v>
      </c>
      <c r="AB2598" s="84" t="s">
        <v>5162</v>
      </c>
      <c r="AC2598" s="84">
        <v>3305109</v>
      </c>
    </row>
    <row r="2599" spans="27:29">
      <c r="AA2599" s="84" t="s">
        <v>3483</v>
      </c>
      <c r="AB2599" s="84" t="s">
        <v>5182</v>
      </c>
      <c r="AC2599" s="84">
        <v>3305133</v>
      </c>
    </row>
    <row r="2600" spans="27:29">
      <c r="AA2600" s="84" t="s">
        <v>3483</v>
      </c>
      <c r="AB2600" s="84" t="s">
        <v>5202</v>
      </c>
      <c r="AC2600" s="84">
        <v>3305158</v>
      </c>
    </row>
    <row r="2601" spans="27:29">
      <c r="AA2601" s="84" t="s">
        <v>3483</v>
      </c>
      <c r="AB2601" s="84" t="s">
        <v>5220</v>
      </c>
      <c r="AC2601" s="84">
        <v>3305208</v>
      </c>
    </row>
    <row r="2602" spans="27:29">
      <c r="AA2602" s="84" t="s">
        <v>3483</v>
      </c>
      <c r="AB2602" s="84" t="s">
        <v>5238</v>
      </c>
      <c r="AC2602" s="84">
        <v>3305307</v>
      </c>
    </row>
    <row r="2603" spans="27:29">
      <c r="AA2603" s="84" t="s">
        <v>3483</v>
      </c>
      <c r="AB2603" s="84" t="s">
        <v>5256</v>
      </c>
      <c r="AC2603" s="84">
        <v>3305406</v>
      </c>
    </row>
    <row r="2604" spans="27:29">
      <c r="AA2604" s="84" t="s">
        <v>3483</v>
      </c>
      <c r="AB2604" s="84" t="s">
        <v>5274</v>
      </c>
      <c r="AC2604" s="84">
        <v>3305505</v>
      </c>
    </row>
    <row r="2605" spans="27:29">
      <c r="AA2605" s="84" t="s">
        <v>3483</v>
      </c>
      <c r="AB2605" s="84" t="s">
        <v>5290</v>
      </c>
      <c r="AC2605" s="84">
        <v>3305554</v>
      </c>
    </row>
    <row r="2606" spans="27:29">
      <c r="AA2606" s="84" t="s">
        <v>3483</v>
      </c>
      <c r="AB2606" s="84" t="s">
        <v>5307</v>
      </c>
      <c r="AC2606" s="84">
        <v>3305604</v>
      </c>
    </row>
    <row r="2607" spans="27:29">
      <c r="AA2607" s="84" t="s">
        <v>3483</v>
      </c>
      <c r="AB2607" s="84" t="s">
        <v>5325</v>
      </c>
      <c r="AC2607" s="84">
        <v>3305703</v>
      </c>
    </row>
    <row r="2608" spans="27:29">
      <c r="AA2608" s="84" t="s">
        <v>3483</v>
      </c>
      <c r="AB2608" s="84" t="s">
        <v>5341</v>
      </c>
      <c r="AC2608" s="84">
        <v>3305752</v>
      </c>
    </row>
    <row r="2609" spans="27:29">
      <c r="AA2609" s="84" t="s">
        <v>3483</v>
      </c>
      <c r="AB2609" s="84" t="s">
        <v>5357</v>
      </c>
      <c r="AC2609" s="84">
        <v>3305802</v>
      </c>
    </row>
    <row r="2610" spans="27:29">
      <c r="AA2610" s="84" t="s">
        <v>3483</v>
      </c>
      <c r="AB2610" s="84" t="s">
        <v>5375</v>
      </c>
      <c r="AC2610" s="84">
        <v>3305901</v>
      </c>
    </row>
    <row r="2611" spans="27:29">
      <c r="AA2611" s="84" t="s">
        <v>3483</v>
      </c>
      <c r="AB2611" s="84" t="s">
        <v>5392</v>
      </c>
      <c r="AC2611" s="84">
        <v>3306008</v>
      </c>
    </row>
    <row r="2612" spans="27:29">
      <c r="AA2612" s="84" t="s">
        <v>3483</v>
      </c>
      <c r="AB2612" s="84" t="s">
        <v>5410</v>
      </c>
      <c r="AC2612" s="84">
        <v>3306107</v>
      </c>
    </row>
    <row r="2613" spans="27:29">
      <c r="AA2613" s="84" t="s">
        <v>3483</v>
      </c>
      <c r="AB2613" s="84" t="s">
        <v>5428</v>
      </c>
      <c r="AC2613" s="84">
        <v>3306156</v>
      </c>
    </row>
    <row r="2614" spans="27:29">
      <c r="AA2614" s="84" t="s">
        <v>3483</v>
      </c>
      <c r="AB2614" s="84" t="s">
        <v>1510</v>
      </c>
      <c r="AC2614" s="84">
        <v>3306206</v>
      </c>
    </row>
    <row r="2615" spans="27:29">
      <c r="AA2615" s="84" t="s">
        <v>3483</v>
      </c>
      <c r="AB2615" s="84" t="s">
        <v>1528</v>
      </c>
      <c r="AC2615" s="84">
        <v>3306305</v>
      </c>
    </row>
    <row r="2616" spans="27:29">
      <c r="AA2616" s="84" t="s">
        <v>3484</v>
      </c>
      <c r="AB2616" s="84" t="s">
        <v>3510</v>
      </c>
      <c r="AC2616" s="84">
        <v>2400109</v>
      </c>
    </row>
    <row r="2617" spans="27:29">
      <c r="AA2617" s="84" t="s">
        <v>3484</v>
      </c>
      <c r="AB2617" s="84" t="s">
        <v>3536</v>
      </c>
      <c r="AC2617" s="84">
        <v>2400208</v>
      </c>
    </row>
    <row r="2618" spans="27:29">
      <c r="AA2618" s="84" t="s">
        <v>3484</v>
      </c>
      <c r="AB2618" s="84" t="s">
        <v>3560</v>
      </c>
      <c r="AC2618" s="84">
        <v>2400307</v>
      </c>
    </row>
    <row r="2619" spans="27:29">
      <c r="AA2619" s="84" t="s">
        <v>3484</v>
      </c>
      <c r="AB2619" s="84" t="s">
        <v>3585</v>
      </c>
      <c r="AC2619" s="84">
        <v>2400406</v>
      </c>
    </row>
    <row r="2620" spans="27:29">
      <c r="AA2620" s="84" t="s">
        <v>3484</v>
      </c>
      <c r="AB2620" s="84" t="s">
        <v>3611</v>
      </c>
      <c r="AC2620" s="84">
        <v>2400505</v>
      </c>
    </row>
    <row r="2621" spans="27:29">
      <c r="AA2621" s="84" t="s">
        <v>3484</v>
      </c>
      <c r="AB2621" s="84" t="s">
        <v>3635</v>
      </c>
      <c r="AC2621" s="84">
        <v>2400604</v>
      </c>
    </row>
    <row r="2622" spans="27:29">
      <c r="AA2622" s="84" t="s">
        <v>3484</v>
      </c>
      <c r="AB2622" s="84" t="s">
        <v>3660</v>
      </c>
      <c r="AC2622" s="84">
        <v>2400703</v>
      </c>
    </row>
    <row r="2623" spans="27:29">
      <c r="AA2623" s="84" t="s">
        <v>3484</v>
      </c>
      <c r="AB2623" s="84" t="s">
        <v>3686</v>
      </c>
      <c r="AC2623" s="84">
        <v>2400802</v>
      </c>
    </row>
    <row r="2624" spans="27:29">
      <c r="AA2624" s="84" t="s">
        <v>3484</v>
      </c>
      <c r="AB2624" s="84" t="s">
        <v>3712</v>
      </c>
      <c r="AC2624" s="84">
        <v>2400901</v>
      </c>
    </row>
    <row r="2625" spans="27:29">
      <c r="AA2625" s="84" t="s">
        <v>3484</v>
      </c>
      <c r="AB2625" s="84" t="s">
        <v>3738</v>
      </c>
      <c r="AC2625" s="84">
        <v>2401008</v>
      </c>
    </row>
    <row r="2626" spans="27:29">
      <c r="AA2626" s="84" t="s">
        <v>3484</v>
      </c>
      <c r="AB2626" s="84" t="s">
        <v>3617</v>
      </c>
      <c r="AC2626" s="84">
        <v>2401107</v>
      </c>
    </row>
    <row r="2627" spans="27:29">
      <c r="AA2627" s="84" t="s">
        <v>3484</v>
      </c>
      <c r="AB2627" s="84" t="s">
        <v>3787</v>
      </c>
      <c r="AC2627" s="84">
        <v>2401206</v>
      </c>
    </row>
    <row r="2628" spans="27:29">
      <c r="AA2628" s="84" t="s">
        <v>3484</v>
      </c>
      <c r="AB2628" s="84" t="s">
        <v>3811</v>
      </c>
      <c r="AC2628" s="84">
        <v>2401305</v>
      </c>
    </row>
    <row r="2629" spans="27:29">
      <c r="AA2629" s="84" t="s">
        <v>3484</v>
      </c>
      <c r="AB2629" s="84" t="s">
        <v>3835</v>
      </c>
      <c r="AC2629" s="84">
        <v>2401404</v>
      </c>
    </row>
    <row r="2630" spans="27:29">
      <c r="AA2630" s="84" t="s">
        <v>3484</v>
      </c>
      <c r="AB2630" s="84" t="s">
        <v>3860</v>
      </c>
      <c r="AC2630" s="84">
        <v>2401453</v>
      </c>
    </row>
    <row r="2631" spans="27:29">
      <c r="AA2631" s="84" t="s">
        <v>3484</v>
      </c>
      <c r="AB2631" s="84" t="s">
        <v>3885</v>
      </c>
      <c r="AC2631" s="84">
        <v>2401503</v>
      </c>
    </row>
    <row r="2632" spans="27:29">
      <c r="AA2632" s="84" t="s">
        <v>3484</v>
      </c>
      <c r="AB2632" s="84" t="s">
        <v>3909</v>
      </c>
      <c r="AC2632" s="84">
        <v>2401602</v>
      </c>
    </row>
    <row r="2633" spans="27:29">
      <c r="AA2633" s="84" t="s">
        <v>3484</v>
      </c>
      <c r="AB2633" s="84" t="s">
        <v>3932</v>
      </c>
      <c r="AC2633" s="84">
        <v>2401651</v>
      </c>
    </row>
    <row r="2634" spans="27:29">
      <c r="AA2634" s="84" t="s">
        <v>3484</v>
      </c>
      <c r="AB2634" s="84" t="s">
        <v>3954</v>
      </c>
      <c r="AC2634" s="84">
        <v>2401701</v>
      </c>
    </row>
    <row r="2635" spans="27:29">
      <c r="AA2635" s="84" t="s">
        <v>3484</v>
      </c>
      <c r="AB2635" s="84" t="s">
        <v>3976</v>
      </c>
      <c r="AC2635" s="84">
        <v>2401800</v>
      </c>
    </row>
    <row r="2636" spans="27:29">
      <c r="AA2636" s="84" t="s">
        <v>3484</v>
      </c>
      <c r="AB2636" s="84" t="s">
        <v>3999</v>
      </c>
      <c r="AC2636" s="84">
        <v>2401859</v>
      </c>
    </row>
    <row r="2637" spans="27:29">
      <c r="AA2637" s="84" t="s">
        <v>3484</v>
      </c>
      <c r="AB2637" s="84" t="s">
        <v>4021</v>
      </c>
      <c r="AC2637" s="84">
        <v>2401909</v>
      </c>
    </row>
    <row r="2638" spans="27:29">
      <c r="AA2638" s="84" t="s">
        <v>3484</v>
      </c>
      <c r="AB2638" s="84" t="s">
        <v>4041</v>
      </c>
      <c r="AC2638" s="84">
        <v>2402006</v>
      </c>
    </row>
    <row r="2639" spans="27:29">
      <c r="AA2639" s="84" t="s">
        <v>3484</v>
      </c>
      <c r="AB2639" s="84" t="s">
        <v>4062</v>
      </c>
      <c r="AC2639" s="84">
        <v>2402105</v>
      </c>
    </row>
    <row r="2640" spans="27:29">
      <c r="AA2640" s="84" t="s">
        <v>3484</v>
      </c>
      <c r="AB2640" s="84" t="s">
        <v>4084</v>
      </c>
      <c r="AC2640" s="84">
        <v>2402204</v>
      </c>
    </row>
    <row r="2641" spans="27:29">
      <c r="AA2641" s="84" t="s">
        <v>3484</v>
      </c>
      <c r="AB2641" s="84" t="s">
        <v>4104</v>
      </c>
      <c r="AC2641" s="84">
        <v>2402303</v>
      </c>
    </row>
    <row r="2642" spans="27:29">
      <c r="AA2642" s="84" t="s">
        <v>3484</v>
      </c>
      <c r="AB2642" s="84" t="s">
        <v>4126</v>
      </c>
      <c r="AC2642" s="84">
        <v>2402402</v>
      </c>
    </row>
    <row r="2643" spans="27:29">
      <c r="AA2643" s="84" t="s">
        <v>3484</v>
      </c>
      <c r="AB2643" s="84" t="s">
        <v>4148</v>
      </c>
      <c r="AC2643" s="84">
        <v>2402501</v>
      </c>
    </row>
    <row r="2644" spans="27:29">
      <c r="AA2644" s="84" t="s">
        <v>3484</v>
      </c>
      <c r="AB2644" s="84" t="s">
        <v>4170</v>
      </c>
      <c r="AC2644" s="84">
        <v>2402600</v>
      </c>
    </row>
    <row r="2645" spans="27:29">
      <c r="AA2645" s="84" t="s">
        <v>3484</v>
      </c>
      <c r="AB2645" s="84" t="s">
        <v>4191</v>
      </c>
      <c r="AC2645" s="84">
        <v>2402709</v>
      </c>
    </row>
    <row r="2646" spans="27:29">
      <c r="AA2646" s="84" t="s">
        <v>3484</v>
      </c>
      <c r="AB2646" s="84" t="s">
        <v>4212</v>
      </c>
      <c r="AC2646" s="84">
        <v>2402808</v>
      </c>
    </row>
    <row r="2647" spans="27:29">
      <c r="AA2647" s="84" t="s">
        <v>3484</v>
      </c>
      <c r="AB2647" s="84" t="s">
        <v>4234</v>
      </c>
      <c r="AC2647" s="84">
        <v>2402907</v>
      </c>
    </row>
    <row r="2648" spans="27:29">
      <c r="AA2648" s="84" t="s">
        <v>3484</v>
      </c>
      <c r="AB2648" s="84" t="s">
        <v>4256</v>
      </c>
      <c r="AC2648" s="84">
        <v>2403004</v>
      </c>
    </row>
    <row r="2649" spans="27:29">
      <c r="AA2649" s="84" t="s">
        <v>3484</v>
      </c>
      <c r="AB2649" s="84" t="s">
        <v>4278</v>
      </c>
      <c r="AC2649" s="84">
        <v>2403103</v>
      </c>
    </row>
    <row r="2650" spans="27:29">
      <c r="AA2650" s="84" t="s">
        <v>3484</v>
      </c>
      <c r="AB2650" s="84" t="s">
        <v>4301</v>
      </c>
      <c r="AC2650" s="84">
        <v>2403202</v>
      </c>
    </row>
    <row r="2651" spans="27:29">
      <c r="AA2651" s="84" t="s">
        <v>3484</v>
      </c>
      <c r="AB2651" s="84" t="s">
        <v>4324</v>
      </c>
      <c r="AC2651" s="84">
        <v>2403301</v>
      </c>
    </row>
    <row r="2652" spans="27:29">
      <c r="AA2652" s="84" t="s">
        <v>3484</v>
      </c>
      <c r="AB2652" s="84" t="s">
        <v>4346</v>
      </c>
      <c r="AC2652" s="84">
        <v>2403400</v>
      </c>
    </row>
    <row r="2653" spans="27:29">
      <c r="AA2653" s="84" t="s">
        <v>3484</v>
      </c>
      <c r="AB2653" s="84" t="s">
        <v>4369</v>
      </c>
      <c r="AC2653" s="84">
        <v>2403509</v>
      </c>
    </row>
    <row r="2654" spans="27:29">
      <c r="AA2654" s="84" t="s">
        <v>3484</v>
      </c>
      <c r="AB2654" s="84" t="s">
        <v>4391</v>
      </c>
      <c r="AC2654" s="84">
        <v>2403608</v>
      </c>
    </row>
    <row r="2655" spans="27:29">
      <c r="AA2655" s="84" t="s">
        <v>3484</v>
      </c>
      <c r="AB2655" s="84" t="s">
        <v>4414</v>
      </c>
      <c r="AC2655" s="84">
        <v>2403707</v>
      </c>
    </row>
    <row r="2656" spans="27:29">
      <c r="AA2656" s="84" t="s">
        <v>3484</v>
      </c>
      <c r="AB2656" s="84" t="s">
        <v>4436</v>
      </c>
      <c r="AC2656" s="84">
        <v>2403756</v>
      </c>
    </row>
    <row r="2657" spans="27:29">
      <c r="AA2657" s="84" t="s">
        <v>3484</v>
      </c>
      <c r="AB2657" s="84" t="s">
        <v>4458</v>
      </c>
      <c r="AC2657" s="84">
        <v>2403806</v>
      </c>
    </row>
    <row r="2658" spans="27:29">
      <c r="AA2658" s="84" t="s">
        <v>3484</v>
      </c>
      <c r="AB2658" s="84" t="s">
        <v>4479</v>
      </c>
      <c r="AC2658" s="84">
        <v>2403905</v>
      </c>
    </row>
    <row r="2659" spans="27:29">
      <c r="AA2659" s="84" t="s">
        <v>3484</v>
      </c>
      <c r="AB2659" s="84" t="s">
        <v>4502</v>
      </c>
      <c r="AC2659" s="84">
        <v>2404002</v>
      </c>
    </row>
    <row r="2660" spans="27:29">
      <c r="AA2660" s="84" t="s">
        <v>3484</v>
      </c>
      <c r="AB2660" s="84" t="s">
        <v>4525</v>
      </c>
      <c r="AC2660" s="84">
        <v>2404101</v>
      </c>
    </row>
    <row r="2661" spans="27:29">
      <c r="AA2661" s="84" t="s">
        <v>3484</v>
      </c>
      <c r="AB2661" s="84" t="s">
        <v>4548</v>
      </c>
      <c r="AC2661" s="84">
        <v>2404200</v>
      </c>
    </row>
    <row r="2662" spans="27:29">
      <c r="AA2662" s="84" t="s">
        <v>3484</v>
      </c>
      <c r="AB2662" s="84" t="s">
        <v>4571</v>
      </c>
      <c r="AC2662" s="84">
        <v>2404309</v>
      </c>
    </row>
    <row r="2663" spans="27:29">
      <c r="AA2663" s="84" t="s">
        <v>3484</v>
      </c>
      <c r="AB2663" s="84" t="s">
        <v>4593</v>
      </c>
      <c r="AC2663" s="84">
        <v>2404408</v>
      </c>
    </row>
    <row r="2664" spans="27:29">
      <c r="AA2664" s="84" t="s">
        <v>3484</v>
      </c>
      <c r="AB2664" s="84" t="s">
        <v>4616</v>
      </c>
      <c r="AC2664" s="84">
        <v>2404507</v>
      </c>
    </row>
    <row r="2665" spans="27:29">
      <c r="AA2665" s="84" t="s">
        <v>3484</v>
      </c>
      <c r="AB2665" s="84" t="s">
        <v>4637</v>
      </c>
      <c r="AC2665" s="84">
        <v>2404606</v>
      </c>
    </row>
    <row r="2666" spans="27:29">
      <c r="AA2666" s="84" t="s">
        <v>3484</v>
      </c>
      <c r="AB2666" s="84" t="s">
        <v>4660</v>
      </c>
      <c r="AC2666" s="84">
        <v>2404705</v>
      </c>
    </row>
    <row r="2667" spans="27:29">
      <c r="AA2667" s="84" t="s">
        <v>3484</v>
      </c>
      <c r="AB2667" s="84" t="s">
        <v>4681</v>
      </c>
      <c r="AC2667" s="84">
        <v>2404804</v>
      </c>
    </row>
    <row r="2668" spans="27:29">
      <c r="AA2668" s="84" t="s">
        <v>3484</v>
      </c>
      <c r="AB2668" s="84" t="s">
        <v>4704</v>
      </c>
      <c r="AC2668" s="84">
        <v>2404853</v>
      </c>
    </row>
    <row r="2669" spans="27:29">
      <c r="AA2669" s="84" t="s">
        <v>3484</v>
      </c>
      <c r="AB2669" s="84" t="s">
        <v>4726</v>
      </c>
      <c r="AC2669" s="84">
        <v>2404903</v>
      </c>
    </row>
    <row r="2670" spans="27:29">
      <c r="AA2670" s="84" t="s">
        <v>3484</v>
      </c>
      <c r="AB2670" s="84" t="s">
        <v>4748</v>
      </c>
      <c r="AC2670" s="84">
        <v>2405009</v>
      </c>
    </row>
    <row r="2671" spans="27:29">
      <c r="AA2671" s="84" t="s">
        <v>3484</v>
      </c>
      <c r="AB2671" s="84" t="s">
        <v>4769</v>
      </c>
      <c r="AC2671" s="84">
        <v>2405108</v>
      </c>
    </row>
    <row r="2672" spans="27:29">
      <c r="AA2672" s="84" t="s">
        <v>3484</v>
      </c>
      <c r="AB2672" s="84" t="s">
        <v>4791</v>
      </c>
      <c r="AC2672" s="84">
        <v>2405207</v>
      </c>
    </row>
    <row r="2673" spans="27:29">
      <c r="AA2673" s="84" t="s">
        <v>3484</v>
      </c>
      <c r="AB2673" s="84" t="s">
        <v>4813</v>
      </c>
      <c r="AC2673" s="84">
        <v>2405306</v>
      </c>
    </row>
    <row r="2674" spans="27:29">
      <c r="AA2674" s="84" t="s">
        <v>3484</v>
      </c>
      <c r="AB2674" s="84" t="s">
        <v>4834</v>
      </c>
      <c r="AC2674" s="84">
        <v>2405405</v>
      </c>
    </row>
    <row r="2675" spans="27:29">
      <c r="AA2675" s="84" t="s">
        <v>3484</v>
      </c>
      <c r="AB2675" s="84" t="s">
        <v>4855</v>
      </c>
      <c r="AC2675" s="84">
        <v>2405504</v>
      </c>
    </row>
    <row r="2676" spans="27:29">
      <c r="AA2676" s="84" t="s">
        <v>3484</v>
      </c>
      <c r="AB2676" s="84" t="s">
        <v>4876</v>
      </c>
      <c r="AC2676" s="84">
        <v>2405603</v>
      </c>
    </row>
    <row r="2677" spans="27:29">
      <c r="AA2677" s="84" t="s">
        <v>3484</v>
      </c>
      <c r="AB2677" s="84" t="s">
        <v>4898</v>
      </c>
      <c r="AC2677" s="84">
        <v>2405702</v>
      </c>
    </row>
    <row r="2678" spans="27:29">
      <c r="AA2678" s="84" t="s">
        <v>3484</v>
      </c>
      <c r="AB2678" s="84" t="s">
        <v>4918</v>
      </c>
      <c r="AC2678" s="84">
        <v>2405801</v>
      </c>
    </row>
    <row r="2679" spans="27:29">
      <c r="AA2679" s="84" t="s">
        <v>3484</v>
      </c>
      <c r="AB2679" s="84" t="s">
        <v>4939</v>
      </c>
      <c r="AC2679" s="84">
        <v>2405900</v>
      </c>
    </row>
    <row r="2680" spans="27:29">
      <c r="AA2680" s="84" t="s">
        <v>3484</v>
      </c>
      <c r="AB2680" s="84" t="s">
        <v>4959</v>
      </c>
      <c r="AC2680" s="84">
        <v>2406007</v>
      </c>
    </row>
    <row r="2681" spans="27:29">
      <c r="AA2681" s="84" t="s">
        <v>3484</v>
      </c>
      <c r="AB2681" s="84" t="s">
        <v>4978</v>
      </c>
      <c r="AC2681" s="84">
        <v>2406106</v>
      </c>
    </row>
    <row r="2682" spans="27:29">
      <c r="AA2682" s="84" t="s">
        <v>3484</v>
      </c>
      <c r="AB2682" s="84" t="s">
        <v>4464</v>
      </c>
      <c r="AC2682" s="84">
        <v>2406155</v>
      </c>
    </row>
    <row r="2683" spans="27:29">
      <c r="AA2683" s="84" t="s">
        <v>3484</v>
      </c>
      <c r="AB2683" s="84" t="s">
        <v>5019</v>
      </c>
      <c r="AC2683" s="84">
        <v>2406205</v>
      </c>
    </row>
    <row r="2684" spans="27:29">
      <c r="AA2684" s="84" t="s">
        <v>3484</v>
      </c>
      <c r="AB2684" s="84" t="s">
        <v>5040</v>
      </c>
      <c r="AC2684" s="84">
        <v>2406304</v>
      </c>
    </row>
    <row r="2685" spans="27:29">
      <c r="AA2685" s="84" t="s">
        <v>3484</v>
      </c>
      <c r="AB2685" s="84" t="s">
        <v>5060</v>
      </c>
      <c r="AC2685" s="84">
        <v>2406403</v>
      </c>
    </row>
    <row r="2686" spans="27:29">
      <c r="AA2686" s="84" t="s">
        <v>3484</v>
      </c>
      <c r="AB2686" s="84" t="s">
        <v>5081</v>
      </c>
      <c r="AC2686" s="84">
        <v>2406502</v>
      </c>
    </row>
    <row r="2687" spans="27:29">
      <c r="AA2687" s="84" t="s">
        <v>3484</v>
      </c>
      <c r="AB2687" s="84" t="s">
        <v>5101</v>
      </c>
      <c r="AC2687" s="84">
        <v>2406601</v>
      </c>
    </row>
    <row r="2688" spans="27:29">
      <c r="AA2688" s="84" t="s">
        <v>3484</v>
      </c>
      <c r="AB2688" s="84" t="s">
        <v>5122</v>
      </c>
      <c r="AC2688" s="84">
        <v>2406700</v>
      </c>
    </row>
    <row r="2689" spans="27:29">
      <c r="AA2689" s="84" t="s">
        <v>3484</v>
      </c>
      <c r="AB2689" s="84" t="s">
        <v>5143</v>
      </c>
      <c r="AC2689" s="84">
        <v>2406809</v>
      </c>
    </row>
    <row r="2690" spans="27:29">
      <c r="AA2690" s="84" t="s">
        <v>3484</v>
      </c>
      <c r="AB2690" s="84" t="s">
        <v>5163</v>
      </c>
      <c r="AC2690" s="84">
        <v>2406908</v>
      </c>
    </row>
    <row r="2691" spans="27:29">
      <c r="AA2691" s="84" t="s">
        <v>3484</v>
      </c>
      <c r="AB2691" s="84" t="s">
        <v>5183</v>
      </c>
      <c r="AC2691" s="84">
        <v>2407005</v>
      </c>
    </row>
    <row r="2692" spans="27:29">
      <c r="AA2692" s="84" t="s">
        <v>3484</v>
      </c>
      <c r="AB2692" s="84" t="s">
        <v>5203</v>
      </c>
      <c r="AC2692" s="84">
        <v>2407104</v>
      </c>
    </row>
    <row r="2693" spans="27:29">
      <c r="AA2693" s="84" t="s">
        <v>3484</v>
      </c>
      <c r="AB2693" s="84" t="s">
        <v>5221</v>
      </c>
      <c r="AC2693" s="84">
        <v>2407203</v>
      </c>
    </row>
    <row r="2694" spans="27:29">
      <c r="AA2694" s="84" t="s">
        <v>3484</v>
      </c>
      <c r="AB2694" s="84" t="s">
        <v>5239</v>
      </c>
      <c r="AC2694" s="84">
        <v>2407252</v>
      </c>
    </row>
    <row r="2695" spans="27:29">
      <c r="AA2695" s="84" t="s">
        <v>3484</v>
      </c>
      <c r="AB2695" s="84" t="s">
        <v>5257</v>
      </c>
      <c r="AC2695" s="84">
        <v>2407302</v>
      </c>
    </row>
    <row r="2696" spans="27:29">
      <c r="AA2696" s="84" t="s">
        <v>3484</v>
      </c>
      <c r="AB2696" s="84" t="s">
        <v>5275</v>
      </c>
      <c r="AC2696" s="84">
        <v>2407401</v>
      </c>
    </row>
    <row r="2697" spans="27:29">
      <c r="AA2697" s="84" t="s">
        <v>3484</v>
      </c>
      <c r="AB2697" s="84" t="s">
        <v>5291</v>
      </c>
      <c r="AC2697" s="84">
        <v>2407500</v>
      </c>
    </row>
    <row r="2698" spans="27:29">
      <c r="AA2698" s="84" t="s">
        <v>3484</v>
      </c>
      <c r="AB2698" s="84" t="s">
        <v>5308</v>
      </c>
      <c r="AC2698" s="84">
        <v>2407609</v>
      </c>
    </row>
    <row r="2699" spans="27:29">
      <c r="AA2699" s="84" t="s">
        <v>3484</v>
      </c>
      <c r="AB2699" s="84" t="s">
        <v>5326</v>
      </c>
      <c r="AC2699" s="84">
        <v>2407708</v>
      </c>
    </row>
    <row r="2700" spans="27:29">
      <c r="AA2700" s="84" t="s">
        <v>3484</v>
      </c>
      <c r="AB2700" s="84" t="s">
        <v>5157</v>
      </c>
      <c r="AC2700" s="84">
        <v>2407807</v>
      </c>
    </row>
    <row r="2701" spans="27:29">
      <c r="AA2701" s="84" t="s">
        <v>3484</v>
      </c>
      <c r="AB2701" s="84" t="s">
        <v>5358</v>
      </c>
      <c r="AC2701" s="84">
        <v>2407906</v>
      </c>
    </row>
    <row r="2702" spans="27:29">
      <c r="AA2702" s="84" t="s">
        <v>3484</v>
      </c>
      <c r="AB2702" s="84" t="s">
        <v>5376</v>
      </c>
      <c r="AC2702" s="84">
        <v>2408003</v>
      </c>
    </row>
    <row r="2703" spans="27:29">
      <c r="AA2703" s="84" t="s">
        <v>3484</v>
      </c>
      <c r="AB2703" s="84" t="s">
        <v>5393</v>
      </c>
      <c r="AC2703" s="84">
        <v>2408102</v>
      </c>
    </row>
    <row r="2704" spans="27:29">
      <c r="AA2704" s="84" t="s">
        <v>3484</v>
      </c>
      <c r="AB2704" s="84" t="s">
        <v>5411</v>
      </c>
      <c r="AC2704" s="84">
        <v>2408201</v>
      </c>
    </row>
    <row r="2705" spans="27:29">
      <c r="AA2705" s="84" t="s">
        <v>3484</v>
      </c>
      <c r="AB2705" s="84" t="s">
        <v>5429</v>
      </c>
      <c r="AC2705" s="84">
        <v>2408300</v>
      </c>
    </row>
    <row r="2706" spans="27:29">
      <c r="AA2706" s="84" t="s">
        <v>3484</v>
      </c>
      <c r="AB2706" s="84" t="s">
        <v>1511</v>
      </c>
      <c r="AC2706" s="84">
        <v>2408409</v>
      </c>
    </row>
    <row r="2707" spans="27:29">
      <c r="AA2707" s="84" t="s">
        <v>3484</v>
      </c>
      <c r="AB2707" s="84" t="s">
        <v>4945</v>
      </c>
      <c r="AC2707" s="84">
        <v>2408508</v>
      </c>
    </row>
    <row r="2708" spans="27:29">
      <c r="AA2708" s="84" t="s">
        <v>3484</v>
      </c>
      <c r="AB2708" s="84" t="s">
        <v>1544</v>
      </c>
      <c r="AC2708" s="84">
        <v>2408607</v>
      </c>
    </row>
    <row r="2709" spans="27:29">
      <c r="AA2709" s="84" t="s">
        <v>3484</v>
      </c>
      <c r="AB2709" s="84" t="s">
        <v>1560</v>
      </c>
      <c r="AC2709" s="84">
        <v>2408706</v>
      </c>
    </row>
    <row r="2710" spans="27:29">
      <c r="AA2710" s="84" t="s">
        <v>3484</v>
      </c>
      <c r="AB2710" s="84" t="s">
        <v>1577</v>
      </c>
      <c r="AC2710" s="84">
        <v>2408805</v>
      </c>
    </row>
    <row r="2711" spans="27:29">
      <c r="AA2711" s="84" t="s">
        <v>3484</v>
      </c>
      <c r="AB2711" s="84" t="s">
        <v>1592</v>
      </c>
      <c r="AC2711" s="84">
        <v>2408904</v>
      </c>
    </row>
    <row r="2712" spans="27:29">
      <c r="AA2712" s="84" t="s">
        <v>3484</v>
      </c>
      <c r="AB2712" s="84" t="s">
        <v>1609</v>
      </c>
      <c r="AC2712" s="84">
        <v>2403251</v>
      </c>
    </row>
    <row r="2713" spans="27:29">
      <c r="AA2713" s="84" t="s">
        <v>3484</v>
      </c>
      <c r="AB2713" s="84" t="s">
        <v>1625</v>
      </c>
      <c r="AC2713" s="84">
        <v>2409100</v>
      </c>
    </row>
    <row r="2714" spans="27:29">
      <c r="AA2714" s="84" t="s">
        <v>3484</v>
      </c>
      <c r="AB2714" s="84" t="s">
        <v>1642</v>
      </c>
      <c r="AC2714" s="84">
        <v>2409209</v>
      </c>
    </row>
    <row r="2715" spans="27:29">
      <c r="AA2715" s="84" t="s">
        <v>3484</v>
      </c>
      <c r="AB2715" s="84" t="s">
        <v>1659</v>
      </c>
      <c r="AC2715" s="84">
        <v>2409308</v>
      </c>
    </row>
    <row r="2716" spans="27:29">
      <c r="AA2716" s="84" t="s">
        <v>3484</v>
      </c>
      <c r="AB2716" s="84" t="s">
        <v>1673</v>
      </c>
      <c r="AC2716" s="84">
        <v>2409407</v>
      </c>
    </row>
    <row r="2717" spans="27:29">
      <c r="AA2717" s="84" t="s">
        <v>3484</v>
      </c>
      <c r="AB2717" s="84" t="s">
        <v>1690</v>
      </c>
      <c r="AC2717" s="84">
        <v>2409506</v>
      </c>
    </row>
    <row r="2718" spans="27:29">
      <c r="AA2718" s="84" t="s">
        <v>3484</v>
      </c>
      <c r="AB2718" s="84" t="s">
        <v>5439</v>
      </c>
      <c r="AC2718" s="84">
        <v>2409605</v>
      </c>
    </row>
    <row r="2719" spans="27:29">
      <c r="AA2719" s="84" t="s">
        <v>3484</v>
      </c>
      <c r="AB2719" s="84" t="s">
        <v>1720</v>
      </c>
      <c r="AC2719" s="84">
        <v>2409704</v>
      </c>
    </row>
    <row r="2720" spans="27:29">
      <c r="AA2720" s="84" t="s">
        <v>3484</v>
      </c>
      <c r="AB2720" s="84" t="s">
        <v>1735</v>
      </c>
      <c r="AC2720" s="84">
        <v>2409803</v>
      </c>
    </row>
    <row r="2721" spans="27:29">
      <c r="AA2721" s="84" t="s">
        <v>3484</v>
      </c>
      <c r="AB2721" s="84" t="s">
        <v>1751</v>
      </c>
      <c r="AC2721" s="84">
        <v>2409902</v>
      </c>
    </row>
    <row r="2722" spans="27:29">
      <c r="AA2722" s="84" t="s">
        <v>3484</v>
      </c>
      <c r="AB2722" s="84" t="s">
        <v>1767</v>
      </c>
      <c r="AC2722" s="84">
        <v>2410009</v>
      </c>
    </row>
    <row r="2723" spans="27:29">
      <c r="AA2723" s="84" t="s">
        <v>3484</v>
      </c>
      <c r="AB2723" s="84" t="s">
        <v>1780</v>
      </c>
      <c r="AC2723" s="84">
        <v>2410108</v>
      </c>
    </row>
    <row r="2724" spans="27:29">
      <c r="AA2724" s="84" t="s">
        <v>3484</v>
      </c>
      <c r="AB2724" s="84" t="s">
        <v>1796</v>
      </c>
      <c r="AC2724" s="84">
        <v>2410207</v>
      </c>
    </row>
    <row r="2725" spans="27:29">
      <c r="AA2725" s="84" t="s">
        <v>3484</v>
      </c>
      <c r="AB2725" s="84" t="s">
        <v>1812</v>
      </c>
      <c r="AC2725" s="84">
        <v>2410256</v>
      </c>
    </row>
    <row r="2726" spans="27:29">
      <c r="AA2726" s="84" t="s">
        <v>3484</v>
      </c>
      <c r="AB2726" s="84" t="s">
        <v>1827</v>
      </c>
      <c r="AC2726" s="84">
        <v>2410306</v>
      </c>
    </row>
    <row r="2727" spans="27:29">
      <c r="AA2727" s="84" t="s">
        <v>3484</v>
      </c>
      <c r="AB2727" s="84" t="s">
        <v>1842</v>
      </c>
      <c r="AC2727" s="84">
        <v>2410405</v>
      </c>
    </row>
    <row r="2728" spans="27:29">
      <c r="AA2728" s="84" t="s">
        <v>3484</v>
      </c>
      <c r="AB2728" s="84" t="s">
        <v>1857</v>
      </c>
      <c r="AC2728" s="84">
        <v>2410504</v>
      </c>
    </row>
    <row r="2729" spans="27:29">
      <c r="AA2729" s="84" t="s">
        <v>3484</v>
      </c>
      <c r="AB2729" s="84" t="s">
        <v>1873</v>
      </c>
      <c r="AC2729" s="84">
        <v>2410603</v>
      </c>
    </row>
    <row r="2730" spans="27:29">
      <c r="AA2730" s="84" t="s">
        <v>3484</v>
      </c>
      <c r="AB2730" s="84" t="s">
        <v>1889</v>
      </c>
      <c r="AC2730" s="84">
        <v>2410702</v>
      </c>
    </row>
    <row r="2731" spans="27:29">
      <c r="AA2731" s="84" t="s">
        <v>3484</v>
      </c>
      <c r="AB2731" s="84" t="s">
        <v>1905</v>
      </c>
      <c r="AC2731" s="84">
        <v>2410801</v>
      </c>
    </row>
    <row r="2732" spans="27:29">
      <c r="AA2732" s="84" t="s">
        <v>3484</v>
      </c>
      <c r="AB2732" s="84" t="s">
        <v>4817</v>
      </c>
      <c r="AC2732" s="84">
        <v>2410900</v>
      </c>
    </row>
    <row r="2733" spans="27:29">
      <c r="AA2733" s="84" t="s">
        <v>3484</v>
      </c>
      <c r="AB2733" s="84" t="s">
        <v>1934</v>
      </c>
      <c r="AC2733" s="84">
        <v>2408953</v>
      </c>
    </row>
    <row r="2734" spans="27:29">
      <c r="AA2734" s="84" t="s">
        <v>3484</v>
      </c>
      <c r="AB2734" s="84" t="s">
        <v>1950</v>
      </c>
      <c r="AC2734" s="84">
        <v>2411007</v>
      </c>
    </row>
    <row r="2735" spans="27:29">
      <c r="AA2735" s="84" t="s">
        <v>3484</v>
      </c>
      <c r="AB2735" s="84" t="s">
        <v>1964</v>
      </c>
      <c r="AC2735" s="84">
        <v>2411106</v>
      </c>
    </row>
    <row r="2736" spans="27:29">
      <c r="AA2736" s="84" t="s">
        <v>3484</v>
      </c>
      <c r="AB2736" s="84" t="s">
        <v>1980</v>
      </c>
      <c r="AC2736" s="84">
        <v>2411205</v>
      </c>
    </row>
    <row r="2737" spans="27:29">
      <c r="AA2737" s="84" t="s">
        <v>3484</v>
      </c>
      <c r="AB2737" s="84" t="s">
        <v>1995</v>
      </c>
      <c r="AC2737" s="84">
        <v>2409332</v>
      </c>
    </row>
    <row r="2738" spans="27:29">
      <c r="AA2738" s="84" t="s">
        <v>3484</v>
      </c>
      <c r="AB2738" s="84" t="s">
        <v>2011</v>
      </c>
      <c r="AC2738" s="84">
        <v>2411403</v>
      </c>
    </row>
    <row r="2739" spans="27:29">
      <c r="AA2739" s="84" t="s">
        <v>3484</v>
      </c>
      <c r="AB2739" s="84" t="s">
        <v>2025</v>
      </c>
      <c r="AC2739" s="84">
        <v>2411429</v>
      </c>
    </row>
    <row r="2740" spans="27:29">
      <c r="AA2740" s="84" t="s">
        <v>3484</v>
      </c>
      <c r="AB2740" s="84" t="s">
        <v>2040</v>
      </c>
      <c r="AC2740" s="84">
        <v>2411502</v>
      </c>
    </row>
    <row r="2741" spans="27:29">
      <c r="AA2741" s="84" t="s">
        <v>3484</v>
      </c>
      <c r="AB2741" s="84" t="s">
        <v>2056</v>
      </c>
      <c r="AC2741" s="84">
        <v>2411601</v>
      </c>
    </row>
    <row r="2742" spans="27:29">
      <c r="AA2742" s="84" t="s">
        <v>3484</v>
      </c>
      <c r="AB2742" s="84" t="s">
        <v>2072</v>
      </c>
      <c r="AC2742" s="84">
        <v>2411700</v>
      </c>
    </row>
    <row r="2743" spans="27:29">
      <c r="AA2743" s="84" t="s">
        <v>3484</v>
      </c>
      <c r="AB2743" s="84" t="s">
        <v>2084</v>
      </c>
      <c r="AC2743" s="84">
        <v>2411809</v>
      </c>
    </row>
    <row r="2744" spans="27:29">
      <c r="AA2744" s="84" t="s">
        <v>3484</v>
      </c>
      <c r="AB2744" s="84" t="s">
        <v>2099</v>
      </c>
      <c r="AC2744" s="84">
        <v>2411908</v>
      </c>
    </row>
    <row r="2745" spans="27:29">
      <c r="AA2745" s="84" t="s">
        <v>3484</v>
      </c>
      <c r="AB2745" s="84" t="s">
        <v>2112</v>
      </c>
      <c r="AC2745" s="84">
        <v>2412005</v>
      </c>
    </row>
    <row r="2746" spans="27:29">
      <c r="AA2746" s="84" t="s">
        <v>3484</v>
      </c>
      <c r="AB2746" s="84" t="s">
        <v>2126</v>
      </c>
      <c r="AC2746" s="84">
        <v>2412104</v>
      </c>
    </row>
    <row r="2747" spans="27:29">
      <c r="AA2747" s="84" t="s">
        <v>3484</v>
      </c>
      <c r="AB2747" s="84" t="s">
        <v>2140</v>
      </c>
      <c r="AC2747" s="84">
        <v>2412203</v>
      </c>
    </row>
    <row r="2748" spans="27:29">
      <c r="AA2748" s="84" t="s">
        <v>3484</v>
      </c>
      <c r="AB2748" s="84" t="s">
        <v>2156</v>
      </c>
      <c r="AC2748" s="84">
        <v>2412302</v>
      </c>
    </row>
    <row r="2749" spans="27:29">
      <c r="AA2749" s="84" t="s">
        <v>3484</v>
      </c>
      <c r="AB2749" s="84" t="s">
        <v>2171</v>
      </c>
      <c r="AC2749" s="84">
        <v>2412401</v>
      </c>
    </row>
    <row r="2750" spans="27:29">
      <c r="AA2750" s="84" t="s">
        <v>3484</v>
      </c>
      <c r="AB2750" s="84" t="s">
        <v>2187</v>
      </c>
      <c r="AC2750" s="84">
        <v>2412500</v>
      </c>
    </row>
    <row r="2751" spans="27:29">
      <c r="AA2751" s="84" t="s">
        <v>3484</v>
      </c>
      <c r="AB2751" s="84" t="s">
        <v>2202</v>
      </c>
      <c r="AC2751" s="84">
        <v>2412559</v>
      </c>
    </row>
    <row r="2752" spans="27:29">
      <c r="AA2752" s="84" t="s">
        <v>3484</v>
      </c>
      <c r="AB2752" s="84" t="s">
        <v>2217</v>
      </c>
      <c r="AC2752" s="84">
        <v>2412609</v>
      </c>
    </row>
    <row r="2753" spans="27:29">
      <c r="AA2753" s="84" t="s">
        <v>3484</v>
      </c>
      <c r="AB2753" s="84" t="s">
        <v>2233</v>
      </c>
      <c r="AC2753" s="84">
        <v>2412708</v>
      </c>
    </row>
    <row r="2754" spans="27:29">
      <c r="AA2754" s="84" t="s">
        <v>3484</v>
      </c>
      <c r="AB2754" s="84" t="s">
        <v>2249</v>
      </c>
      <c r="AC2754" s="84">
        <v>2412807</v>
      </c>
    </row>
    <row r="2755" spans="27:29">
      <c r="AA2755" s="84" t="s">
        <v>3484</v>
      </c>
      <c r="AB2755" s="84" t="s">
        <v>2264</v>
      </c>
      <c r="AC2755" s="84">
        <v>2412906</v>
      </c>
    </row>
    <row r="2756" spans="27:29">
      <c r="AA2756" s="84" t="s">
        <v>3484</v>
      </c>
      <c r="AB2756" s="84" t="s">
        <v>2279</v>
      </c>
      <c r="AC2756" s="84">
        <v>2413003</v>
      </c>
    </row>
    <row r="2757" spans="27:29">
      <c r="AA2757" s="84" t="s">
        <v>3484</v>
      </c>
      <c r="AB2757" s="84" t="s">
        <v>2291</v>
      </c>
      <c r="AC2757" s="84">
        <v>2413102</v>
      </c>
    </row>
    <row r="2758" spans="27:29">
      <c r="AA2758" s="84" t="s">
        <v>3484</v>
      </c>
      <c r="AB2758" s="84" t="s">
        <v>2304</v>
      </c>
      <c r="AC2758" s="84">
        <v>2413201</v>
      </c>
    </row>
    <row r="2759" spans="27:29">
      <c r="AA2759" s="84" t="s">
        <v>3484</v>
      </c>
      <c r="AB2759" s="84" t="s">
        <v>2317</v>
      </c>
      <c r="AC2759" s="84">
        <v>2413300</v>
      </c>
    </row>
    <row r="2760" spans="27:29">
      <c r="AA2760" s="84" t="s">
        <v>3484</v>
      </c>
      <c r="AB2760" s="84" t="s">
        <v>2330</v>
      </c>
      <c r="AC2760" s="84">
        <v>2413359</v>
      </c>
    </row>
    <row r="2761" spans="27:29">
      <c r="AA2761" s="84" t="s">
        <v>3484</v>
      </c>
      <c r="AB2761" s="84" t="s">
        <v>2342</v>
      </c>
      <c r="AC2761" s="84">
        <v>2413409</v>
      </c>
    </row>
    <row r="2762" spans="27:29">
      <c r="AA2762" s="84" t="s">
        <v>3484</v>
      </c>
      <c r="AB2762" s="84" t="s">
        <v>2355</v>
      </c>
      <c r="AC2762" s="84">
        <v>2413508</v>
      </c>
    </row>
    <row r="2763" spans="27:29">
      <c r="AA2763" s="84" t="s">
        <v>3484</v>
      </c>
      <c r="AB2763" s="84" t="s">
        <v>2367</v>
      </c>
      <c r="AC2763" s="84">
        <v>2413557</v>
      </c>
    </row>
    <row r="2764" spans="27:29">
      <c r="AA2764" s="84" t="s">
        <v>3484</v>
      </c>
      <c r="AB2764" s="84" t="s">
        <v>2380</v>
      </c>
      <c r="AC2764" s="84">
        <v>2413607</v>
      </c>
    </row>
    <row r="2765" spans="27:29">
      <c r="AA2765" s="84" t="s">
        <v>3484</v>
      </c>
      <c r="AB2765" s="84" t="s">
        <v>2391</v>
      </c>
      <c r="AC2765" s="84">
        <v>2413706</v>
      </c>
    </row>
    <row r="2766" spans="27:29">
      <c r="AA2766" s="84" t="s">
        <v>3484</v>
      </c>
      <c r="AB2766" s="84" t="s">
        <v>2403</v>
      </c>
      <c r="AC2766" s="84">
        <v>2413805</v>
      </c>
    </row>
    <row r="2767" spans="27:29">
      <c r="AA2767" s="84" t="s">
        <v>3484</v>
      </c>
      <c r="AB2767" s="84" t="s">
        <v>2415</v>
      </c>
      <c r="AC2767" s="84">
        <v>2413904</v>
      </c>
    </row>
    <row r="2768" spans="27:29">
      <c r="AA2768" s="84" t="s">
        <v>3484</v>
      </c>
      <c r="AB2768" s="84" t="s">
        <v>2427</v>
      </c>
      <c r="AC2768" s="84">
        <v>2414001</v>
      </c>
    </row>
    <row r="2769" spans="27:29">
      <c r="AA2769" s="84" t="s">
        <v>3484</v>
      </c>
      <c r="AB2769" s="84" t="s">
        <v>2439</v>
      </c>
      <c r="AC2769" s="84">
        <v>2414100</v>
      </c>
    </row>
    <row r="2770" spans="27:29">
      <c r="AA2770" s="84" t="s">
        <v>3484</v>
      </c>
      <c r="AB2770" s="84" t="s">
        <v>2451</v>
      </c>
      <c r="AC2770" s="84">
        <v>2414159</v>
      </c>
    </row>
    <row r="2771" spans="27:29">
      <c r="AA2771" s="84" t="s">
        <v>3484</v>
      </c>
      <c r="AB2771" s="84" t="s">
        <v>2464</v>
      </c>
      <c r="AC2771" s="84">
        <v>2411056</v>
      </c>
    </row>
    <row r="2772" spans="27:29">
      <c r="AA2772" s="84" t="s">
        <v>3484</v>
      </c>
      <c r="AB2772" s="84" t="s">
        <v>2477</v>
      </c>
      <c r="AC2772" s="84">
        <v>2414209</v>
      </c>
    </row>
    <row r="2773" spans="27:29">
      <c r="AA2773" s="84" t="s">
        <v>3484</v>
      </c>
      <c r="AB2773" s="84" t="s">
        <v>2489</v>
      </c>
      <c r="AC2773" s="84">
        <v>2414308</v>
      </c>
    </row>
    <row r="2774" spans="27:29">
      <c r="AA2774" s="84" t="s">
        <v>3484</v>
      </c>
      <c r="AB2774" s="84" t="s">
        <v>2502</v>
      </c>
      <c r="AC2774" s="84">
        <v>2414407</v>
      </c>
    </row>
    <row r="2775" spans="27:29">
      <c r="AA2775" s="84" t="s">
        <v>3484</v>
      </c>
      <c r="AB2775" s="84" t="s">
        <v>2513</v>
      </c>
      <c r="AC2775" s="84">
        <v>2414456</v>
      </c>
    </row>
    <row r="2776" spans="27:29">
      <c r="AA2776" s="84" t="s">
        <v>3484</v>
      </c>
      <c r="AB2776" s="84" t="s">
        <v>2526</v>
      </c>
      <c r="AC2776" s="84">
        <v>2414506</v>
      </c>
    </row>
    <row r="2777" spans="27:29">
      <c r="AA2777" s="84" t="s">
        <v>3484</v>
      </c>
      <c r="AB2777" s="84" t="s">
        <v>2537</v>
      </c>
      <c r="AC2777" s="84">
        <v>2414605</v>
      </c>
    </row>
    <row r="2778" spans="27:29">
      <c r="AA2778" s="84" t="s">
        <v>3484</v>
      </c>
      <c r="AB2778" s="84" t="s">
        <v>2550</v>
      </c>
      <c r="AC2778" s="84">
        <v>2414704</v>
      </c>
    </row>
    <row r="2779" spans="27:29">
      <c r="AA2779" s="84" t="s">
        <v>3484</v>
      </c>
      <c r="AB2779" s="84" t="s">
        <v>2562</v>
      </c>
      <c r="AC2779" s="84">
        <v>2414753</v>
      </c>
    </row>
    <row r="2780" spans="27:29">
      <c r="AA2780" s="84" t="s">
        <v>3484</v>
      </c>
      <c r="AB2780" s="84" t="s">
        <v>2575</v>
      </c>
      <c r="AC2780" s="84">
        <v>2414803</v>
      </c>
    </row>
    <row r="2781" spans="27:29">
      <c r="AA2781" s="84" t="s">
        <v>3484</v>
      </c>
      <c r="AB2781" s="84" t="s">
        <v>1678</v>
      </c>
      <c r="AC2781" s="84">
        <v>2414902</v>
      </c>
    </row>
    <row r="2782" spans="27:29">
      <c r="AA2782" s="84" t="s">
        <v>3484</v>
      </c>
      <c r="AB2782" s="84" t="s">
        <v>2598</v>
      </c>
      <c r="AC2782" s="84">
        <v>2415008</v>
      </c>
    </row>
    <row r="2783" spans="27:29">
      <c r="AA2783" s="84" t="s">
        <v>3486</v>
      </c>
      <c r="AB2783" s="84" t="s">
        <v>3512</v>
      </c>
      <c r="AC2783" s="84">
        <v>1100015</v>
      </c>
    </row>
    <row r="2784" spans="27:29">
      <c r="AA2784" s="84" t="s">
        <v>3486</v>
      </c>
      <c r="AB2784" s="84" t="s">
        <v>3538</v>
      </c>
      <c r="AC2784" s="84">
        <v>1100379</v>
      </c>
    </row>
    <row r="2785" spans="27:29">
      <c r="AA2785" s="84" t="s">
        <v>3486</v>
      </c>
      <c r="AB2785" s="84" t="s">
        <v>3562</v>
      </c>
      <c r="AC2785" s="84">
        <v>1100403</v>
      </c>
    </row>
    <row r="2786" spans="27:29">
      <c r="AA2786" s="84" t="s">
        <v>3486</v>
      </c>
      <c r="AB2786" s="84" t="s">
        <v>3587</v>
      </c>
      <c r="AC2786" s="84">
        <v>1100346</v>
      </c>
    </row>
    <row r="2787" spans="27:29">
      <c r="AA2787" s="84" t="s">
        <v>3486</v>
      </c>
      <c r="AB2787" s="84" t="s">
        <v>3613</v>
      </c>
      <c r="AC2787" s="84">
        <v>1100023</v>
      </c>
    </row>
    <row r="2788" spans="27:29">
      <c r="AA2788" s="84" t="s">
        <v>3486</v>
      </c>
      <c r="AB2788" s="84" t="s">
        <v>3637</v>
      </c>
      <c r="AC2788" s="84">
        <v>1100452</v>
      </c>
    </row>
    <row r="2789" spans="27:29">
      <c r="AA2789" s="84" t="s">
        <v>3486</v>
      </c>
      <c r="AB2789" s="84" t="s">
        <v>3662</v>
      </c>
      <c r="AC2789" s="84">
        <v>1100031</v>
      </c>
    </row>
    <row r="2790" spans="27:29">
      <c r="AA2790" s="84" t="s">
        <v>3486</v>
      </c>
      <c r="AB2790" s="84" t="s">
        <v>3688</v>
      </c>
      <c r="AC2790" s="84">
        <v>1100601</v>
      </c>
    </row>
    <row r="2791" spans="27:29">
      <c r="AA2791" s="84" t="s">
        <v>3486</v>
      </c>
      <c r="AB2791" s="84" t="s">
        <v>3714</v>
      </c>
      <c r="AC2791" s="84">
        <v>1100049</v>
      </c>
    </row>
    <row r="2792" spans="27:29">
      <c r="AA2792" s="84" t="s">
        <v>3486</v>
      </c>
      <c r="AB2792" s="84" t="s">
        <v>3739</v>
      </c>
      <c r="AC2792" s="84">
        <v>1100700</v>
      </c>
    </row>
    <row r="2793" spans="27:29">
      <c r="AA2793" s="84" t="s">
        <v>3486</v>
      </c>
      <c r="AB2793" s="84" t="s">
        <v>3764</v>
      </c>
      <c r="AC2793" s="84">
        <v>1100809</v>
      </c>
    </row>
    <row r="2794" spans="27:29">
      <c r="AA2794" s="84" t="s">
        <v>3486</v>
      </c>
      <c r="AB2794" s="84" t="s">
        <v>3788</v>
      </c>
      <c r="AC2794" s="84">
        <v>1100908</v>
      </c>
    </row>
    <row r="2795" spans="27:29">
      <c r="AA2795" s="84" t="s">
        <v>3486</v>
      </c>
      <c r="AB2795" s="84" t="s">
        <v>3813</v>
      </c>
      <c r="AC2795" s="84">
        <v>1100056</v>
      </c>
    </row>
    <row r="2796" spans="27:29">
      <c r="AA2796" s="84" t="s">
        <v>3486</v>
      </c>
      <c r="AB2796" s="84" t="s">
        <v>3837</v>
      </c>
      <c r="AC2796" s="84">
        <v>1100924</v>
      </c>
    </row>
    <row r="2797" spans="27:29">
      <c r="AA2797" s="84" t="s">
        <v>3486</v>
      </c>
      <c r="AB2797" s="84" t="s">
        <v>3862</v>
      </c>
      <c r="AC2797" s="84">
        <v>1100064</v>
      </c>
    </row>
    <row r="2798" spans="27:29">
      <c r="AA2798" s="84" t="s">
        <v>3486</v>
      </c>
      <c r="AB2798" s="84" t="s">
        <v>3887</v>
      </c>
      <c r="AC2798" s="84">
        <v>1100072</v>
      </c>
    </row>
    <row r="2799" spans="27:29">
      <c r="AA2799" s="84" t="s">
        <v>3486</v>
      </c>
      <c r="AB2799" s="84" t="s">
        <v>3911</v>
      </c>
      <c r="AC2799" s="84">
        <v>1100080</v>
      </c>
    </row>
    <row r="2800" spans="27:29">
      <c r="AA2800" s="84" t="s">
        <v>3486</v>
      </c>
      <c r="AB2800" s="84" t="s">
        <v>3934</v>
      </c>
      <c r="AC2800" s="84">
        <v>1100940</v>
      </c>
    </row>
    <row r="2801" spans="27:29">
      <c r="AA2801" s="84" t="s">
        <v>3486</v>
      </c>
      <c r="AB2801" s="84" t="s">
        <v>3956</v>
      </c>
      <c r="AC2801" s="84">
        <v>1100098</v>
      </c>
    </row>
    <row r="2802" spans="27:29">
      <c r="AA2802" s="84" t="s">
        <v>3486</v>
      </c>
      <c r="AB2802" s="84" t="s">
        <v>3978</v>
      </c>
      <c r="AC2802" s="84">
        <v>1101005</v>
      </c>
    </row>
    <row r="2803" spans="27:29">
      <c r="AA2803" s="84" t="s">
        <v>3486</v>
      </c>
      <c r="AB2803" s="84" t="s">
        <v>4001</v>
      </c>
      <c r="AC2803" s="84">
        <v>1100106</v>
      </c>
    </row>
    <row r="2804" spans="27:29">
      <c r="AA2804" s="84" t="s">
        <v>3486</v>
      </c>
      <c r="AB2804" s="84" t="s">
        <v>4023</v>
      </c>
      <c r="AC2804" s="84">
        <v>1101104</v>
      </c>
    </row>
    <row r="2805" spans="27:29">
      <c r="AA2805" s="84" t="s">
        <v>3486</v>
      </c>
      <c r="AB2805" s="84" t="s">
        <v>4043</v>
      </c>
      <c r="AC2805" s="84">
        <v>1100114</v>
      </c>
    </row>
    <row r="2806" spans="27:29">
      <c r="AA2806" s="84" t="s">
        <v>3486</v>
      </c>
      <c r="AB2806" s="84" t="s">
        <v>4064</v>
      </c>
      <c r="AC2806" s="84">
        <v>1100122</v>
      </c>
    </row>
    <row r="2807" spans="27:29">
      <c r="AA2807" s="84" t="s">
        <v>3486</v>
      </c>
      <c r="AB2807" s="84" t="s">
        <v>4086</v>
      </c>
      <c r="AC2807" s="84">
        <v>1100130</v>
      </c>
    </row>
    <row r="2808" spans="27:29">
      <c r="AA2808" s="84" t="s">
        <v>3486</v>
      </c>
      <c r="AB2808" s="84" t="s">
        <v>4106</v>
      </c>
      <c r="AC2808" s="84">
        <v>1101203</v>
      </c>
    </row>
    <row r="2809" spans="27:29">
      <c r="AA2809" s="84" t="s">
        <v>3486</v>
      </c>
      <c r="AB2809" s="84" t="s">
        <v>4128</v>
      </c>
      <c r="AC2809" s="84">
        <v>1101302</v>
      </c>
    </row>
    <row r="2810" spans="27:29">
      <c r="AA2810" s="84" t="s">
        <v>3486</v>
      </c>
      <c r="AB2810" s="84" t="s">
        <v>4150</v>
      </c>
      <c r="AC2810" s="84">
        <v>1101401</v>
      </c>
    </row>
    <row r="2811" spans="27:29">
      <c r="AA2811" s="84" t="s">
        <v>3486</v>
      </c>
      <c r="AB2811" s="84" t="s">
        <v>4172</v>
      </c>
      <c r="AC2811" s="84">
        <v>1100148</v>
      </c>
    </row>
    <row r="2812" spans="27:29">
      <c r="AA2812" s="84" t="s">
        <v>3486</v>
      </c>
      <c r="AB2812" s="84" t="s">
        <v>4193</v>
      </c>
      <c r="AC2812" s="84">
        <v>1100338</v>
      </c>
    </row>
    <row r="2813" spans="27:29">
      <c r="AA2813" s="84" t="s">
        <v>3486</v>
      </c>
      <c r="AB2813" s="84" t="s">
        <v>4214</v>
      </c>
      <c r="AC2813" s="84">
        <v>1101435</v>
      </c>
    </row>
    <row r="2814" spans="27:29">
      <c r="AA2814" s="84" t="s">
        <v>3486</v>
      </c>
      <c r="AB2814" s="84" t="s">
        <v>4236</v>
      </c>
      <c r="AC2814" s="84">
        <v>1100502</v>
      </c>
    </row>
    <row r="2815" spans="27:29">
      <c r="AA2815" s="84" t="s">
        <v>3486</v>
      </c>
      <c r="AB2815" s="84" t="s">
        <v>4258</v>
      </c>
      <c r="AC2815" s="84">
        <v>1100155</v>
      </c>
    </row>
    <row r="2816" spans="27:29">
      <c r="AA2816" s="84" t="s">
        <v>3486</v>
      </c>
      <c r="AB2816" s="84" t="s">
        <v>4280</v>
      </c>
      <c r="AC2816" s="84">
        <v>1101450</v>
      </c>
    </row>
    <row r="2817" spans="27:29">
      <c r="AA2817" s="84" t="s">
        <v>3486</v>
      </c>
      <c r="AB2817" s="84" t="s">
        <v>4303</v>
      </c>
      <c r="AC2817" s="84">
        <v>1100189</v>
      </c>
    </row>
    <row r="2818" spans="27:29">
      <c r="AA2818" s="84" t="s">
        <v>3486</v>
      </c>
      <c r="AB2818" s="84" t="s">
        <v>4326</v>
      </c>
      <c r="AC2818" s="84">
        <v>1101468</v>
      </c>
    </row>
    <row r="2819" spans="27:29">
      <c r="AA2819" s="84" t="s">
        <v>3486</v>
      </c>
      <c r="AB2819" s="84" t="s">
        <v>4348</v>
      </c>
      <c r="AC2819" s="84">
        <v>1100205</v>
      </c>
    </row>
    <row r="2820" spans="27:29">
      <c r="AA2820" s="84" t="s">
        <v>3486</v>
      </c>
      <c r="AB2820" s="84" t="s">
        <v>4371</v>
      </c>
      <c r="AC2820" s="84">
        <v>1100254</v>
      </c>
    </row>
    <row r="2821" spans="27:29">
      <c r="AA2821" s="84" t="s">
        <v>3486</v>
      </c>
      <c r="AB2821" s="84" t="s">
        <v>4393</v>
      </c>
      <c r="AC2821" s="84">
        <v>1101476</v>
      </c>
    </row>
    <row r="2822" spans="27:29">
      <c r="AA2822" s="84" t="s">
        <v>3486</v>
      </c>
      <c r="AB2822" s="84" t="s">
        <v>4415</v>
      </c>
      <c r="AC2822" s="84">
        <v>1100262</v>
      </c>
    </row>
    <row r="2823" spans="27:29">
      <c r="AA2823" s="84" t="s">
        <v>3486</v>
      </c>
      <c r="AB2823" s="84" t="s">
        <v>4438</v>
      </c>
      <c r="AC2823" s="84">
        <v>1100288</v>
      </c>
    </row>
    <row r="2824" spans="27:29">
      <c r="AA2824" s="84" t="s">
        <v>3486</v>
      </c>
      <c r="AB2824" s="84" t="s">
        <v>4460</v>
      </c>
      <c r="AC2824" s="84">
        <v>1100296</v>
      </c>
    </row>
    <row r="2825" spans="27:29">
      <c r="AA2825" s="84" t="s">
        <v>3486</v>
      </c>
      <c r="AB2825" s="84" t="s">
        <v>4481</v>
      </c>
      <c r="AC2825" s="84">
        <v>1101484</v>
      </c>
    </row>
    <row r="2826" spans="27:29">
      <c r="AA2826" s="84" t="s">
        <v>3486</v>
      </c>
      <c r="AB2826" s="84" t="s">
        <v>4504</v>
      </c>
      <c r="AC2826" s="84">
        <v>1101492</v>
      </c>
    </row>
    <row r="2827" spans="27:29">
      <c r="AA2827" s="84" t="s">
        <v>3486</v>
      </c>
      <c r="AB2827" s="84" t="s">
        <v>4527</v>
      </c>
      <c r="AC2827" s="84">
        <v>1100320</v>
      </c>
    </row>
    <row r="2828" spans="27:29">
      <c r="AA2828" s="84" t="s">
        <v>3486</v>
      </c>
      <c r="AB2828" s="84" t="s">
        <v>4550</v>
      </c>
      <c r="AC2828" s="84">
        <v>1101500</v>
      </c>
    </row>
    <row r="2829" spans="27:29">
      <c r="AA2829" s="84" t="s">
        <v>3486</v>
      </c>
      <c r="AB2829" s="84" t="s">
        <v>4573</v>
      </c>
      <c r="AC2829" s="84">
        <v>1101559</v>
      </c>
    </row>
    <row r="2830" spans="27:29">
      <c r="AA2830" s="84" t="s">
        <v>3486</v>
      </c>
      <c r="AB2830" s="84" t="s">
        <v>4595</v>
      </c>
      <c r="AC2830" s="84">
        <v>1101609</v>
      </c>
    </row>
    <row r="2831" spans="27:29">
      <c r="AA2831" s="84" t="s">
        <v>3486</v>
      </c>
      <c r="AB2831" s="84" t="s">
        <v>4617</v>
      </c>
      <c r="AC2831" s="84">
        <v>1101708</v>
      </c>
    </row>
    <row r="2832" spans="27:29">
      <c r="AA2832" s="84" t="s">
        <v>3486</v>
      </c>
      <c r="AB2832" s="84" t="s">
        <v>4639</v>
      </c>
      <c r="AC2832" s="84">
        <v>1101757</v>
      </c>
    </row>
    <row r="2833" spans="27:29">
      <c r="AA2833" s="84" t="s">
        <v>3486</v>
      </c>
      <c r="AB2833" s="84" t="s">
        <v>4662</v>
      </c>
      <c r="AC2833" s="84">
        <v>1101807</v>
      </c>
    </row>
    <row r="2834" spans="27:29">
      <c r="AA2834" s="84" t="s">
        <v>3486</v>
      </c>
      <c r="AB2834" s="84" t="s">
        <v>4683</v>
      </c>
      <c r="AC2834" s="84">
        <v>1100304</v>
      </c>
    </row>
    <row r="2835" spans="27:29">
      <c r="AA2835" s="84" t="s">
        <v>3487</v>
      </c>
      <c r="AB2835" s="84" t="s">
        <v>3513</v>
      </c>
      <c r="AC2835" s="84">
        <v>1400050</v>
      </c>
    </row>
    <row r="2836" spans="27:29">
      <c r="AA2836" s="84" t="s">
        <v>3487</v>
      </c>
      <c r="AB2836" s="84" t="s">
        <v>3539</v>
      </c>
      <c r="AC2836" s="84">
        <v>1400027</v>
      </c>
    </row>
    <row r="2837" spans="27:29">
      <c r="AA2837" s="84" t="s">
        <v>3487</v>
      </c>
      <c r="AB2837" s="84" t="s">
        <v>3563</v>
      </c>
      <c r="AC2837" s="84">
        <v>1400100</v>
      </c>
    </row>
    <row r="2838" spans="27:29">
      <c r="AA2838" s="84" t="s">
        <v>3487</v>
      </c>
      <c r="AB2838" s="84" t="s">
        <v>3588</v>
      </c>
      <c r="AC2838" s="84">
        <v>1400159</v>
      </c>
    </row>
    <row r="2839" spans="27:29">
      <c r="AA2839" s="84" t="s">
        <v>3487</v>
      </c>
      <c r="AB2839" s="84" t="s">
        <v>3614</v>
      </c>
      <c r="AC2839" s="84">
        <v>1400175</v>
      </c>
    </row>
    <row r="2840" spans="27:29">
      <c r="AA2840" s="84" t="s">
        <v>3487</v>
      </c>
      <c r="AB2840" s="84" t="s">
        <v>3638</v>
      </c>
      <c r="AC2840" s="84">
        <v>1400209</v>
      </c>
    </row>
    <row r="2841" spans="27:29">
      <c r="AA2841" s="84" t="s">
        <v>3487</v>
      </c>
      <c r="AB2841" s="84" t="s">
        <v>3663</v>
      </c>
      <c r="AC2841" s="84">
        <v>1400233</v>
      </c>
    </row>
    <row r="2842" spans="27:29">
      <c r="AA2842" s="84" t="s">
        <v>3487</v>
      </c>
      <c r="AB2842" s="84" t="s">
        <v>3689</v>
      </c>
      <c r="AC2842" s="84">
        <v>1400282</v>
      </c>
    </row>
    <row r="2843" spans="27:29">
      <c r="AA2843" s="84" t="s">
        <v>3487</v>
      </c>
      <c r="AB2843" s="84" t="s">
        <v>3715</v>
      </c>
      <c r="AC2843" s="84">
        <v>1400308</v>
      </c>
    </row>
    <row r="2844" spans="27:29">
      <c r="AA2844" s="84" t="s">
        <v>3487</v>
      </c>
      <c r="AB2844" s="84" t="s">
        <v>3740</v>
      </c>
      <c r="AC2844" s="84">
        <v>1400407</v>
      </c>
    </row>
    <row r="2845" spans="27:29">
      <c r="AA2845" s="84" t="s">
        <v>3487</v>
      </c>
      <c r="AB2845" s="84" t="s">
        <v>3765</v>
      </c>
      <c r="AC2845" s="84">
        <v>1400456</v>
      </c>
    </row>
    <row r="2846" spans="27:29">
      <c r="AA2846" s="84" t="s">
        <v>3487</v>
      </c>
      <c r="AB2846" s="84" t="s">
        <v>3789</v>
      </c>
      <c r="AC2846" s="84">
        <v>1400472</v>
      </c>
    </row>
    <row r="2847" spans="27:29">
      <c r="AA2847" s="84" t="s">
        <v>3487</v>
      </c>
      <c r="AB2847" s="84" t="s">
        <v>3814</v>
      </c>
      <c r="AC2847" s="84">
        <v>1400506</v>
      </c>
    </row>
    <row r="2848" spans="27:29">
      <c r="AA2848" s="84" t="s">
        <v>3487</v>
      </c>
      <c r="AB2848" s="84" t="s">
        <v>3838</v>
      </c>
      <c r="AC2848" s="84">
        <v>1400605</v>
      </c>
    </row>
    <row r="2849" spans="27:29">
      <c r="AA2849" s="84" t="s">
        <v>3487</v>
      </c>
      <c r="AB2849" s="84" t="s">
        <v>3863</v>
      </c>
      <c r="AC2849" s="84">
        <v>1400704</v>
      </c>
    </row>
    <row r="2850" spans="27:29">
      <c r="AA2850" s="84" t="s">
        <v>3485</v>
      </c>
      <c r="AB2850" s="84" t="s">
        <v>3511</v>
      </c>
      <c r="AC2850" s="84">
        <v>4300034</v>
      </c>
    </row>
    <row r="2851" spans="27:29">
      <c r="AA2851" s="84" t="s">
        <v>3485</v>
      </c>
      <c r="AB2851" s="84" t="s">
        <v>3537</v>
      </c>
      <c r="AC2851" s="84">
        <v>4300059</v>
      </c>
    </row>
    <row r="2852" spans="27:29">
      <c r="AA2852" s="84" t="s">
        <v>3485</v>
      </c>
      <c r="AB2852" s="84" t="s">
        <v>3561</v>
      </c>
      <c r="AC2852" s="84">
        <v>4300109</v>
      </c>
    </row>
    <row r="2853" spans="27:29">
      <c r="AA2853" s="84" t="s">
        <v>3485</v>
      </c>
      <c r="AB2853" s="84" t="s">
        <v>3586</v>
      </c>
      <c r="AC2853" s="84">
        <v>4300208</v>
      </c>
    </row>
    <row r="2854" spans="27:29">
      <c r="AA2854" s="84" t="s">
        <v>3485</v>
      </c>
      <c r="AB2854" s="84" t="s">
        <v>3612</v>
      </c>
      <c r="AC2854" s="84">
        <v>4300307</v>
      </c>
    </row>
    <row r="2855" spans="27:29">
      <c r="AA2855" s="84" t="s">
        <v>3485</v>
      </c>
      <c r="AB2855" s="84" t="s">
        <v>3636</v>
      </c>
      <c r="AC2855" s="84">
        <v>4300406</v>
      </c>
    </row>
    <row r="2856" spans="27:29">
      <c r="AA2856" s="84" t="s">
        <v>3485</v>
      </c>
      <c r="AB2856" s="84" t="s">
        <v>3661</v>
      </c>
      <c r="AC2856" s="84">
        <v>4300455</v>
      </c>
    </row>
    <row r="2857" spans="27:29">
      <c r="AA2857" s="84" t="s">
        <v>3485</v>
      </c>
      <c r="AB2857" s="84" t="s">
        <v>3687</v>
      </c>
      <c r="AC2857" s="84">
        <v>4300471</v>
      </c>
    </row>
    <row r="2858" spans="27:29">
      <c r="AA2858" s="84" t="s">
        <v>3485</v>
      </c>
      <c r="AB2858" s="84" t="s">
        <v>3713</v>
      </c>
      <c r="AC2858" s="84">
        <v>4300505</v>
      </c>
    </row>
    <row r="2859" spans="27:29">
      <c r="AA2859" s="84" t="s">
        <v>3485</v>
      </c>
      <c r="AB2859" s="84" t="s">
        <v>3513</v>
      </c>
      <c r="AC2859" s="84">
        <v>4300554</v>
      </c>
    </row>
    <row r="2860" spans="27:29">
      <c r="AA2860" s="84" t="s">
        <v>3485</v>
      </c>
      <c r="AB2860" s="84" t="s">
        <v>3763</v>
      </c>
      <c r="AC2860" s="84">
        <v>4300570</v>
      </c>
    </row>
    <row r="2861" spans="27:29">
      <c r="AA2861" s="84" t="s">
        <v>3485</v>
      </c>
      <c r="AB2861" s="84" t="s">
        <v>3618</v>
      </c>
      <c r="AC2861" s="84">
        <v>4300604</v>
      </c>
    </row>
    <row r="2862" spans="27:29">
      <c r="AA2862" s="84" t="s">
        <v>3485</v>
      </c>
      <c r="AB2862" s="84" t="s">
        <v>3812</v>
      </c>
      <c r="AC2862" s="84">
        <v>4300638</v>
      </c>
    </row>
    <row r="2863" spans="27:29">
      <c r="AA2863" s="84" t="s">
        <v>3485</v>
      </c>
      <c r="AB2863" s="84" t="s">
        <v>3836</v>
      </c>
      <c r="AC2863" s="84">
        <v>4300646</v>
      </c>
    </row>
    <row r="2864" spans="27:29">
      <c r="AA2864" s="84" t="s">
        <v>3485</v>
      </c>
      <c r="AB2864" s="84" t="s">
        <v>3861</v>
      </c>
      <c r="AC2864" s="84">
        <v>4300661</v>
      </c>
    </row>
    <row r="2865" spans="27:29">
      <c r="AA2865" s="84" t="s">
        <v>3485</v>
      </c>
      <c r="AB2865" s="84" t="s">
        <v>3886</v>
      </c>
      <c r="AC2865" s="84">
        <v>4300703</v>
      </c>
    </row>
    <row r="2866" spans="27:29">
      <c r="AA2866" s="84" t="s">
        <v>3485</v>
      </c>
      <c r="AB2866" s="84" t="s">
        <v>3910</v>
      </c>
      <c r="AC2866" s="84">
        <v>4300802</v>
      </c>
    </row>
    <row r="2867" spans="27:29">
      <c r="AA2867" s="84" t="s">
        <v>3485</v>
      </c>
      <c r="AB2867" s="84" t="s">
        <v>3933</v>
      </c>
      <c r="AC2867" s="84">
        <v>4300851</v>
      </c>
    </row>
    <row r="2868" spans="27:29">
      <c r="AA2868" s="84" t="s">
        <v>3485</v>
      </c>
      <c r="AB2868" s="84" t="s">
        <v>3955</v>
      </c>
      <c r="AC2868" s="84">
        <v>4300877</v>
      </c>
    </row>
    <row r="2869" spans="27:29">
      <c r="AA2869" s="84" t="s">
        <v>3485</v>
      </c>
      <c r="AB2869" s="84" t="s">
        <v>3977</v>
      </c>
      <c r="AC2869" s="84">
        <v>4300901</v>
      </c>
    </row>
    <row r="2870" spans="27:29">
      <c r="AA2870" s="84" t="s">
        <v>3485</v>
      </c>
      <c r="AB2870" s="84" t="s">
        <v>4000</v>
      </c>
      <c r="AC2870" s="84">
        <v>4301008</v>
      </c>
    </row>
    <row r="2871" spans="27:29">
      <c r="AA2871" s="84" t="s">
        <v>3485</v>
      </c>
      <c r="AB2871" s="84" t="s">
        <v>4022</v>
      </c>
      <c r="AC2871" s="84">
        <v>4301073</v>
      </c>
    </row>
    <row r="2872" spans="27:29">
      <c r="AA2872" s="84" t="s">
        <v>3485</v>
      </c>
      <c r="AB2872" s="84" t="s">
        <v>4042</v>
      </c>
      <c r="AC2872" s="84">
        <v>4301057</v>
      </c>
    </row>
    <row r="2873" spans="27:29">
      <c r="AA2873" s="84" t="s">
        <v>3485</v>
      </c>
      <c r="AB2873" s="84" t="s">
        <v>4063</v>
      </c>
      <c r="AC2873" s="84">
        <v>4301206</v>
      </c>
    </row>
    <row r="2874" spans="27:29">
      <c r="AA2874" s="84" t="s">
        <v>3485</v>
      </c>
      <c r="AB2874" s="84" t="s">
        <v>4085</v>
      </c>
      <c r="AC2874" s="84">
        <v>4301107</v>
      </c>
    </row>
    <row r="2875" spans="27:29">
      <c r="AA2875" s="84" t="s">
        <v>3485</v>
      </c>
      <c r="AB2875" s="84" t="s">
        <v>4105</v>
      </c>
      <c r="AC2875" s="84">
        <v>4301305</v>
      </c>
    </row>
    <row r="2876" spans="27:29">
      <c r="AA2876" s="84" t="s">
        <v>3485</v>
      </c>
      <c r="AB2876" s="84" t="s">
        <v>4127</v>
      </c>
      <c r="AC2876" s="84">
        <v>4301404</v>
      </c>
    </row>
    <row r="2877" spans="27:29">
      <c r="AA2877" s="84" t="s">
        <v>3485</v>
      </c>
      <c r="AB2877" s="84" t="s">
        <v>4149</v>
      </c>
      <c r="AC2877" s="84">
        <v>4301503</v>
      </c>
    </row>
    <row r="2878" spans="27:29">
      <c r="AA2878" s="84" t="s">
        <v>3485</v>
      </c>
      <c r="AB2878" s="84" t="s">
        <v>4171</v>
      </c>
      <c r="AC2878" s="84">
        <v>4301552</v>
      </c>
    </row>
    <row r="2879" spans="27:29">
      <c r="AA2879" s="84" t="s">
        <v>3485</v>
      </c>
      <c r="AB2879" s="84" t="s">
        <v>4192</v>
      </c>
      <c r="AC2879" s="84">
        <v>4301602</v>
      </c>
    </row>
    <row r="2880" spans="27:29">
      <c r="AA2880" s="84" t="s">
        <v>3485</v>
      </c>
      <c r="AB2880" s="84" t="s">
        <v>4213</v>
      </c>
      <c r="AC2880" s="84">
        <v>4301636</v>
      </c>
    </row>
    <row r="2881" spans="27:29">
      <c r="AA2881" s="84" t="s">
        <v>3485</v>
      </c>
      <c r="AB2881" s="84" t="s">
        <v>4235</v>
      </c>
      <c r="AC2881" s="84">
        <v>4301651</v>
      </c>
    </row>
    <row r="2882" spans="27:29">
      <c r="AA2882" s="84" t="s">
        <v>3485</v>
      </c>
      <c r="AB2882" s="84" t="s">
        <v>4257</v>
      </c>
      <c r="AC2882" s="84">
        <v>4301701</v>
      </c>
    </row>
    <row r="2883" spans="27:29">
      <c r="AA2883" s="84" t="s">
        <v>3485</v>
      </c>
      <c r="AB2883" s="84" t="s">
        <v>4279</v>
      </c>
      <c r="AC2883" s="84">
        <v>4301750</v>
      </c>
    </row>
    <row r="2884" spans="27:29">
      <c r="AA2884" s="84" t="s">
        <v>3485</v>
      </c>
      <c r="AB2884" s="84" t="s">
        <v>4302</v>
      </c>
      <c r="AC2884" s="84">
        <v>4301859</v>
      </c>
    </row>
    <row r="2885" spans="27:29">
      <c r="AA2885" s="84" t="s">
        <v>3485</v>
      </c>
      <c r="AB2885" s="84" t="s">
        <v>4325</v>
      </c>
      <c r="AC2885" s="84">
        <v>4301875</v>
      </c>
    </row>
    <row r="2886" spans="27:29">
      <c r="AA2886" s="84" t="s">
        <v>3485</v>
      </c>
      <c r="AB2886" s="84" t="s">
        <v>4347</v>
      </c>
      <c r="AC2886" s="84">
        <v>4301909</v>
      </c>
    </row>
    <row r="2887" spans="27:29">
      <c r="AA2887" s="84" t="s">
        <v>3485</v>
      </c>
      <c r="AB2887" s="84" t="s">
        <v>4370</v>
      </c>
      <c r="AC2887" s="84">
        <v>4301925</v>
      </c>
    </row>
    <row r="2888" spans="27:29">
      <c r="AA2888" s="84" t="s">
        <v>3485</v>
      </c>
      <c r="AB2888" s="84" t="s">
        <v>4392</v>
      </c>
      <c r="AC2888" s="84">
        <v>4301958</v>
      </c>
    </row>
    <row r="2889" spans="27:29">
      <c r="AA2889" s="84" t="s">
        <v>3485</v>
      </c>
      <c r="AB2889" s="84" t="s">
        <v>4253</v>
      </c>
      <c r="AC2889" s="84">
        <v>4301800</v>
      </c>
    </row>
    <row r="2890" spans="27:29">
      <c r="AA2890" s="84" t="s">
        <v>3485</v>
      </c>
      <c r="AB2890" s="84" t="s">
        <v>4437</v>
      </c>
      <c r="AC2890" s="84">
        <v>4302006</v>
      </c>
    </row>
    <row r="2891" spans="27:29">
      <c r="AA2891" s="84" t="s">
        <v>3485</v>
      </c>
      <c r="AB2891" s="84" t="s">
        <v>4459</v>
      </c>
      <c r="AC2891" s="84">
        <v>4302055</v>
      </c>
    </row>
    <row r="2892" spans="27:29">
      <c r="AA2892" s="84" t="s">
        <v>3485</v>
      </c>
      <c r="AB2892" s="84" t="s">
        <v>4480</v>
      </c>
      <c r="AC2892" s="84">
        <v>4302105</v>
      </c>
    </row>
    <row r="2893" spans="27:29">
      <c r="AA2893" s="84" t="s">
        <v>3485</v>
      </c>
      <c r="AB2893" s="84" t="s">
        <v>4503</v>
      </c>
      <c r="AC2893" s="84">
        <v>4302154</v>
      </c>
    </row>
    <row r="2894" spans="27:29">
      <c r="AA2894" s="84" t="s">
        <v>3485</v>
      </c>
      <c r="AB2894" s="84" t="s">
        <v>4526</v>
      </c>
      <c r="AC2894" s="84">
        <v>4302204</v>
      </c>
    </row>
    <row r="2895" spans="27:29">
      <c r="AA2895" s="84" t="s">
        <v>3485</v>
      </c>
      <c r="AB2895" s="84" t="s">
        <v>4549</v>
      </c>
      <c r="AC2895" s="84">
        <v>4302220</v>
      </c>
    </row>
    <row r="2896" spans="27:29">
      <c r="AA2896" s="84" t="s">
        <v>3485</v>
      </c>
      <c r="AB2896" s="84" t="s">
        <v>4572</v>
      </c>
      <c r="AC2896" s="84">
        <v>4302238</v>
      </c>
    </row>
    <row r="2897" spans="27:29">
      <c r="AA2897" s="84" t="s">
        <v>3485</v>
      </c>
      <c r="AB2897" s="84" t="s">
        <v>4594</v>
      </c>
      <c r="AC2897" s="84">
        <v>4302253</v>
      </c>
    </row>
    <row r="2898" spans="27:29">
      <c r="AA2898" s="84" t="s">
        <v>3485</v>
      </c>
      <c r="AB2898" s="84" t="s">
        <v>3954</v>
      </c>
      <c r="AC2898" s="84">
        <v>4302303</v>
      </c>
    </row>
    <row r="2899" spans="27:29">
      <c r="AA2899" s="84" t="s">
        <v>3485</v>
      </c>
      <c r="AB2899" s="84" t="s">
        <v>4638</v>
      </c>
      <c r="AC2899" s="84">
        <v>4302352</v>
      </c>
    </row>
    <row r="2900" spans="27:29">
      <c r="AA2900" s="84" t="s">
        <v>3485</v>
      </c>
      <c r="AB2900" s="84" t="s">
        <v>4661</v>
      </c>
      <c r="AC2900" s="84">
        <v>4302378</v>
      </c>
    </row>
    <row r="2901" spans="27:29">
      <c r="AA2901" s="84" t="s">
        <v>3485</v>
      </c>
      <c r="AB2901" s="84" t="s">
        <v>4682</v>
      </c>
      <c r="AC2901" s="84">
        <v>4302402</v>
      </c>
    </row>
    <row r="2902" spans="27:29">
      <c r="AA2902" s="84" t="s">
        <v>3485</v>
      </c>
      <c r="AB2902" s="84" t="s">
        <v>4705</v>
      </c>
      <c r="AC2902" s="84">
        <v>4302451</v>
      </c>
    </row>
    <row r="2903" spans="27:29">
      <c r="AA2903" s="84" t="s">
        <v>3485</v>
      </c>
      <c r="AB2903" s="84" t="s">
        <v>4727</v>
      </c>
      <c r="AC2903" s="84">
        <v>4302501</v>
      </c>
    </row>
    <row r="2904" spans="27:29">
      <c r="AA2904" s="84" t="s">
        <v>3485</v>
      </c>
      <c r="AB2904" s="84" t="s">
        <v>4749</v>
      </c>
      <c r="AC2904" s="84">
        <v>4302584</v>
      </c>
    </row>
    <row r="2905" spans="27:29">
      <c r="AA2905" s="84" t="s">
        <v>3485</v>
      </c>
      <c r="AB2905" s="84" t="s">
        <v>4770</v>
      </c>
      <c r="AC2905" s="84">
        <v>4302600</v>
      </c>
    </row>
    <row r="2906" spans="27:29">
      <c r="AA2906" s="84" t="s">
        <v>3485</v>
      </c>
      <c r="AB2906" s="84" t="s">
        <v>4792</v>
      </c>
      <c r="AC2906" s="84">
        <v>4302659</v>
      </c>
    </row>
    <row r="2907" spans="27:29">
      <c r="AA2907" s="84" t="s">
        <v>3485</v>
      </c>
      <c r="AB2907" s="84" t="s">
        <v>4814</v>
      </c>
      <c r="AC2907" s="84">
        <v>4302709</v>
      </c>
    </row>
    <row r="2908" spans="27:29">
      <c r="AA2908" s="84" t="s">
        <v>3485</v>
      </c>
      <c r="AB2908" s="84" t="s">
        <v>4835</v>
      </c>
      <c r="AC2908" s="84">
        <v>4302808</v>
      </c>
    </row>
    <row r="2909" spans="27:29">
      <c r="AA2909" s="84" t="s">
        <v>3485</v>
      </c>
      <c r="AB2909" s="84" t="s">
        <v>4856</v>
      </c>
      <c r="AC2909" s="84">
        <v>4302907</v>
      </c>
    </row>
    <row r="2910" spans="27:29">
      <c r="AA2910" s="84" t="s">
        <v>3485</v>
      </c>
      <c r="AB2910" s="84" t="s">
        <v>4877</v>
      </c>
      <c r="AC2910" s="84">
        <v>4303004</v>
      </c>
    </row>
    <row r="2911" spans="27:29">
      <c r="AA2911" s="84" t="s">
        <v>3485</v>
      </c>
      <c r="AB2911" s="84" t="s">
        <v>4176</v>
      </c>
      <c r="AC2911" s="84">
        <v>4303103</v>
      </c>
    </row>
    <row r="2912" spans="27:29">
      <c r="AA2912" s="84" t="s">
        <v>3485</v>
      </c>
      <c r="AB2912" s="84" t="s">
        <v>4919</v>
      </c>
      <c r="AC2912" s="84">
        <v>4303202</v>
      </c>
    </row>
    <row r="2913" spans="27:29">
      <c r="AA2913" s="84" t="s">
        <v>3485</v>
      </c>
      <c r="AB2913" s="84" t="s">
        <v>4940</v>
      </c>
      <c r="AC2913" s="84">
        <v>4303301</v>
      </c>
    </row>
    <row r="2914" spans="27:29">
      <c r="AA2914" s="84" t="s">
        <v>3485</v>
      </c>
      <c r="AB2914" s="84" t="s">
        <v>4520</v>
      </c>
      <c r="AC2914" s="84">
        <v>4303400</v>
      </c>
    </row>
    <row r="2915" spans="27:29">
      <c r="AA2915" s="84" t="s">
        <v>3485</v>
      </c>
      <c r="AB2915" s="84" t="s">
        <v>4979</v>
      </c>
      <c r="AC2915" s="84">
        <v>4303509</v>
      </c>
    </row>
    <row r="2916" spans="27:29">
      <c r="AA2916" s="84" t="s">
        <v>3485</v>
      </c>
      <c r="AB2916" s="84" t="s">
        <v>4999</v>
      </c>
      <c r="AC2916" s="84">
        <v>4303558</v>
      </c>
    </row>
    <row r="2917" spans="27:29">
      <c r="AA2917" s="84" t="s">
        <v>3485</v>
      </c>
      <c r="AB2917" s="84" t="s">
        <v>5020</v>
      </c>
      <c r="AC2917" s="84">
        <v>4303608</v>
      </c>
    </row>
    <row r="2918" spans="27:29">
      <c r="AA2918" s="84" t="s">
        <v>3485</v>
      </c>
      <c r="AB2918" s="84" t="s">
        <v>5041</v>
      </c>
      <c r="AC2918" s="84">
        <v>4303673</v>
      </c>
    </row>
    <row r="2919" spans="27:29">
      <c r="AA2919" s="84" t="s">
        <v>3485</v>
      </c>
      <c r="AB2919" s="84" t="s">
        <v>5061</v>
      </c>
      <c r="AC2919" s="84">
        <v>4303707</v>
      </c>
    </row>
    <row r="2920" spans="27:29">
      <c r="AA2920" s="84" t="s">
        <v>3485</v>
      </c>
      <c r="AB2920" s="84" t="s">
        <v>5082</v>
      </c>
      <c r="AC2920" s="84">
        <v>4303806</v>
      </c>
    </row>
    <row r="2921" spans="27:29">
      <c r="AA2921" s="84" t="s">
        <v>3485</v>
      </c>
      <c r="AB2921" s="84" t="s">
        <v>5102</v>
      </c>
      <c r="AC2921" s="84">
        <v>4303905</v>
      </c>
    </row>
    <row r="2922" spans="27:29">
      <c r="AA2922" s="84" t="s">
        <v>3485</v>
      </c>
      <c r="AB2922" s="84" t="s">
        <v>5123</v>
      </c>
      <c r="AC2922" s="84">
        <v>4304002</v>
      </c>
    </row>
    <row r="2923" spans="27:29">
      <c r="AA2923" s="84" t="s">
        <v>3485</v>
      </c>
      <c r="AB2923" s="84" t="s">
        <v>5144</v>
      </c>
      <c r="AC2923" s="84">
        <v>4304101</v>
      </c>
    </row>
    <row r="2924" spans="27:29">
      <c r="AA2924" s="84" t="s">
        <v>3485</v>
      </c>
      <c r="AB2924" s="84" t="s">
        <v>5164</v>
      </c>
      <c r="AC2924" s="84">
        <v>4304200</v>
      </c>
    </row>
    <row r="2925" spans="27:29">
      <c r="AA2925" s="84" t="s">
        <v>3485</v>
      </c>
      <c r="AB2925" s="84" t="s">
        <v>5184</v>
      </c>
      <c r="AC2925" s="84">
        <v>4304309</v>
      </c>
    </row>
    <row r="2926" spans="27:29">
      <c r="AA2926" s="84" t="s">
        <v>3485</v>
      </c>
      <c r="AB2926" s="84" t="s">
        <v>5204</v>
      </c>
      <c r="AC2926" s="84">
        <v>4304358</v>
      </c>
    </row>
    <row r="2927" spans="27:29">
      <c r="AA2927" s="84" t="s">
        <v>3485</v>
      </c>
      <c r="AB2927" s="84" t="s">
        <v>5222</v>
      </c>
      <c r="AC2927" s="84">
        <v>4304408</v>
      </c>
    </row>
    <row r="2928" spans="27:29">
      <c r="AA2928" s="84" t="s">
        <v>3485</v>
      </c>
      <c r="AB2928" s="84" t="s">
        <v>5240</v>
      </c>
      <c r="AC2928" s="84">
        <v>4304507</v>
      </c>
    </row>
    <row r="2929" spans="27:29">
      <c r="AA2929" s="84" t="s">
        <v>3485</v>
      </c>
      <c r="AB2929" s="84" t="s">
        <v>5258</v>
      </c>
      <c r="AC2929" s="84">
        <v>4304606</v>
      </c>
    </row>
    <row r="2930" spans="27:29">
      <c r="AA2930" s="84" t="s">
        <v>3485</v>
      </c>
      <c r="AB2930" s="84" t="s">
        <v>5276</v>
      </c>
      <c r="AC2930" s="84">
        <v>4304614</v>
      </c>
    </row>
    <row r="2931" spans="27:29">
      <c r="AA2931" s="84" t="s">
        <v>3485</v>
      </c>
      <c r="AB2931" s="84" t="s">
        <v>5292</v>
      </c>
      <c r="AC2931" s="84">
        <v>4304622</v>
      </c>
    </row>
    <row r="2932" spans="27:29">
      <c r="AA2932" s="84" t="s">
        <v>3485</v>
      </c>
      <c r="AB2932" s="84" t="s">
        <v>5309</v>
      </c>
      <c r="AC2932" s="84">
        <v>4304630</v>
      </c>
    </row>
    <row r="2933" spans="27:29">
      <c r="AA2933" s="84" t="s">
        <v>3485</v>
      </c>
      <c r="AB2933" s="84" t="s">
        <v>5327</v>
      </c>
      <c r="AC2933" s="84">
        <v>4304655</v>
      </c>
    </row>
    <row r="2934" spans="27:29">
      <c r="AA2934" s="84" t="s">
        <v>3485</v>
      </c>
      <c r="AB2934" s="84" t="s">
        <v>5342</v>
      </c>
      <c r="AC2934" s="84">
        <v>4304663</v>
      </c>
    </row>
    <row r="2935" spans="27:29">
      <c r="AA2935" s="84" t="s">
        <v>3485</v>
      </c>
      <c r="AB2935" s="84" t="s">
        <v>5359</v>
      </c>
      <c r="AC2935" s="84">
        <v>4304689</v>
      </c>
    </row>
    <row r="2936" spans="27:29">
      <c r="AA2936" s="84" t="s">
        <v>3485</v>
      </c>
      <c r="AB2936" s="84" t="s">
        <v>5377</v>
      </c>
      <c r="AC2936" s="84">
        <v>4304697</v>
      </c>
    </row>
    <row r="2937" spans="27:29">
      <c r="AA2937" s="84" t="s">
        <v>3485</v>
      </c>
      <c r="AB2937" s="84" t="s">
        <v>5394</v>
      </c>
      <c r="AC2937" s="84">
        <v>4304671</v>
      </c>
    </row>
    <row r="2938" spans="27:29">
      <c r="AA2938" s="84" t="s">
        <v>3485</v>
      </c>
      <c r="AB2938" s="84" t="s">
        <v>5412</v>
      </c>
      <c r="AC2938" s="84">
        <v>4304713</v>
      </c>
    </row>
    <row r="2939" spans="27:29">
      <c r="AA2939" s="84" t="s">
        <v>3485</v>
      </c>
      <c r="AB2939" s="84" t="s">
        <v>5430</v>
      </c>
      <c r="AC2939" s="84">
        <v>4304705</v>
      </c>
    </row>
    <row r="2940" spans="27:29">
      <c r="AA2940" s="84" t="s">
        <v>3485</v>
      </c>
      <c r="AB2940" s="84" t="s">
        <v>1512</v>
      </c>
      <c r="AC2940" s="84">
        <v>4304804</v>
      </c>
    </row>
    <row r="2941" spans="27:29">
      <c r="AA2941" s="84" t="s">
        <v>3485</v>
      </c>
      <c r="AB2941" s="84" t="s">
        <v>1529</v>
      </c>
      <c r="AC2941" s="84">
        <v>4304853</v>
      </c>
    </row>
    <row r="2942" spans="27:29">
      <c r="AA2942" s="84" t="s">
        <v>3485</v>
      </c>
      <c r="AB2942" s="84" t="s">
        <v>1545</v>
      </c>
      <c r="AC2942" s="84">
        <v>4304903</v>
      </c>
    </row>
    <row r="2943" spans="27:29">
      <c r="AA2943" s="84" t="s">
        <v>3485</v>
      </c>
      <c r="AB2943" s="84" t="s">
        <v>1561</v>
      </c>
      <c r="AC2943" s="84">
        <v>4304952</v>
      </c>
    </row>
    <row r="2944" spans="27:29">
      <c r="AA2944" s="84" t="s">
        <v>3485</v>
      </c>
      <c r="AB2944" s="84" t="s">
        <v>1578</v>
      </c>
      <c r="AC2944" s="84">
        <v>4305009</v>
      </c>
    </row>
    <row r="2945" spans="27:29">
      <c r="AA2945" s="84" t="s">
        <v>3485</v>
      </c>
      <c r="AB2945" s="84" t="s">
        <v>1593</v>
      </c>
      <c r="AC2945" s="84">
        <v>4305108</v>
      </c>
    </row>
    <row r="2946" spans="27:29">
      <c r="AA2946" s="84" t="s">
        <v>3485</v>
      </c>
      <c r="AB2946" s="84" t="s">
        <v>4307</v>
      </c>
      <c r="AC2946" s="84">
        <v>4305116</v>
      </c>
    </row>
    <row r="2947" spans="27:29">
      <c r="AA2947" s="84" t="s">
        <v>3485</v>
      </c>
      <c r="AB2947" s="84" t="s">
        <v>1626</v>
      </c>
      <c r="AC2947" s="84">
        <v>4305124</v>
      </c>
    </row>
    <row r="2948" spans="27:29">
      <c r="AA2948" s="84" t="s">
        <v>3485</v>
      </c>
      <c r="AB2948" s="84" t="s">
        <v>1643</v>
      </c>
      <c r="AC2948" s="84">
        <v>4305132</v>
      </c>
    </row>
    <row r="2949" spans="27:29">
      <c r="AA2949" s="84" t="s">
        <v>3485</v>
      </c>
      <c r="AB2949" s="84" t="s">
        <v>1660</v>
      </c>
      <c r="AC2949" s="84">
        <v>4305157</v>
      </c>
    </row>
    <row r="2950" spans="27:29">
      <c r="AA2950" s="84" t="s">
        <v>3485</v>
      </c>
      <c r="AB2950" s="84" t="s">
        <v>1674</v>
      </c>
      <c r="AC2950" s="84">
        <v>4305173</v>
      </c>
    </row>
    <row r="2951" spans="27:29">
      <c r="AA2951" s="84" t="s">
        <v>3485</v>
      </c>
      <c r="AB2951" s="84" t="s">
        <v>1691</v>
      </c>
      <c r="AC2951" s="84">
        <v>4305207</v>
      </c>
    </row>
    <row r="2952" spans="27:29">
      <c r="AA2952" s="84" t="s">
        <v>3485</v>
      </c>
      <c r="AB2952" s="84" t="s">
        <v>1706</v>
      </c>
      <c r="AC2952" s="84">
        <v>4305306</v>
      </c>
    </row>
    <row r="2953" spans="27:29">
      <c r="AA2953" s="84" t="s">
        <v>3485</v>
      </c>
      <c r="AB2953" s="84" t="s">
        <v>1721</v>
      </c>
      <c r="AC2953" s="84">
        <v>4305355</v>
      </c>
    </row>
    <row r="2954" spans="27:29">
      <c r="AA2954" s="84" t="s">
        <v>3485</v>
      </c>
      <c r="AB2954" s="84" t="s">
        <v>1736</v>
      </c>
      <c r="AC2954" s="84">
        <v>4305371</v>
      </c>
    </row>
    <row r="2955" spans="27:29">
      <c r="AA2955" s="84" t="s">
        <v>3485</v>
      </c>
      <c r="AB2955" s="84" t="s">
        <v>1752</v>
      </c>
      <c r="AC2955" s="84">
        <v>4305405</v>
      </c>
    </row>
    <row r="2956" spans="27:29">
      <c r="AA2956" s="84" t="s">
        <v>3485</v>
      </c>
      <c r="AB2956" s="84" t="s">
        <v>1768</v>
      </c>
      <c r="AC2956" s="84">
        <v>4305439</v>
      </c>
    </row>
    <row r="2957" spans="27:29">
      <c r="AA2957" s="84" t="s">
        <v>3485</v>
      </c>
      <c r="AB2957" s="84" t="s">
        <v>1781</v>
      </c>
      <c r="AC2957" s="84">
        <v>4305447</v>
      </c>
    </row>
    <row r="2958" spans="27:29">
      <c r="AA2958" s="84" t="s">
        <v>3485</v>
      </c>
      <c r="AB2958" s="84" t="s">
        <v>1797</v>
      </c>
      <c r="AC2958" s="84">
        <v>4305454</v>
      </c>
    </row>
    <row r="2959" spans="27:29">
      <c r="AA2959" s="84" t="s">
        <v>3485</v>
      </c>
      <c r="AB2959" s="84" t="s">
        <v>1813</v>
      </c>
      <c r="AC2959" s="84">
        <v>4305504</v>
      </c>
    </row>
    <row r="2960" spans="27:29">
      <c r="AA2960" s="84" t="s">
        <v>3485</v>
      </c>
      <c r="AB2960" s="84" t="s">
        <v>4866</v>
      </c>
      <c r="AC2960" s="84">
        <v>4305587</v>
      </c>
    </row>
    <row r="2961" spans="27:29">
      <c r="AA2961" s="84" t="s">
        <v>3485</v>
      </c>
      <c r="AB2961" s="84" t="s">
        <v>5271</v>
      </c>
      <c r="AC2961" s="84">
        <v>4305603</v>
      </c>
    </row>
    <row r="2962" spans="27:29">
      <c r="AA2962" s="84" t="s">
        <v>3485</v>
      </c>
      <c r="AB2962" s="84" t="s">
        <v>1858</v>
      </c>
      <c r="AC2962" s="84">
        <v>4305702</v>
      </c>
    </row>
    <row r="2963" spans="27:29">
      <c r="AA2963" s="84" t="s">
        <v>3485</v>
      </c>
      <c r="AB2963" s="84" t="s">
        <v>1874</v>
      </c>
      <c r="AC2963" s="84">
        <v>4305801</v>
      </c>
    </row>
    <row r="2964" spans="27:29">
      <c r="AA2964" s="84" t="s">
        <v>3485</v>
      </c>
      <c r="AB2964" s="84" t="s">
        <v>1890</v>
      </c>
      <c r="AC2964" s="84">
        <v>4305835</v>
      </c>
    </row>
    <row r="2965" spans="27:29">
      <c r="AA2965" s="84" t="s">
        <v>3485</v>
      </c>
      <c r="AB2965" s="84" t="s">
        <v>1906</v>
      </c>
      <c r="AC2965" s="84">
        <v>4305850</v>
      </c>
    </row>
    <row r="2966" spans="27:29">
      <c r="AA2966" s="84" t="s">
        <v>3485</v>
      </c>
      <c r="AB2966" s="84" t="s">
        <v>1920</v>
      </c>
      <c r="AC2966" s="84">
        <v>4305871</v>
      </c>
    </row>
    <row r="2967" spans="27:29">
      <c r="AA2967" s="84" t="s">
        <v>3485</v>
      </c>
      <c r="AB2967" s="84" t="s">
        <v>1935</v>
      </c>
      <c r="AC2967" s="84">
        <v>4305900</v>
      </c>
    </row>
    <row r="2968" spans="27:29">
      <c r="AA2968" s="84" t="s">
        <v>3485</v>
      </c>
      <c r="AB2968" s="84" t="s">
        <v>1951</v>
      </c>
      <c r="AC2968" s="84">
        <v>4305934</v>
      </c>
    </row>
    <row r="2969" spans="27:29">
      <c r="AA2969" s="84" t="s">
        <v>3485</v>
      </c>
      <c r="AB2969" s="84" t="s">
        <v>1965</v>
      </c>
      <c r="AC2969" s="84">
        <v>4305959</v>
      </c>
    </row>
    <row r="2970" spans="27:29">
      <c r="AA2970" s="84" t="s">
        <v>3485</v>
      </c>
      <c r="AB2970" s="84" t="s">
        <v>1981</v>
      </c>
      <c r="AC2970" s="84">
        <v>4305975</v>
      </c>
    </row>
    <row r="2971" spans="27:29">
      <c r="AA2971" s="84" t="s">
        <v>3485</v>
      </c>
      <c r="AB2971" s="84" t="s">
        <v>1996</v>
      </c>
      <c r="AC2971" s="84">
        <v>4306007</v>
      </c>
    </row>
    <row r="2972" spans="27:29">
      <c r="AA2972" s="84" t="s">
        <v>3485</v>
      </c>
      <c r="AB2972" s="84" t="s">
        <v>2012</v>
      </c>
      <c r="AC2972" s="84">
        <v>4306056</v>
      </c>
    </row>
    <row r="2973" spans="27:29">
      <c r="AA2973" s="84" t="s">
        <v>3485</v>
      </c>
      <c r="AB2973" s="84" t="s">
        <v>2026</v>
      </c>
      <c r="AC2973" s="84">
        <v>4306072</v>
      </c>
    </row>
    <row r="2974" spans="27:29">
      <c r="AA2974" s="84" t="s">
        <v>3485</v>
      </c>
      <c r="AB2974" s="84" t="s">
        <v>2041</v>
      </c>
      <c r="AC2974" s="84">
        <v>4306106</v>
      </c>
    </row>
    <row r="2975" spans="27:29">
      <c r="AA2975" s="84" t="s">
        <v>3485</v>
      </c>
      <c r="AB2975" s="84" t="s">
        <v>2057</v>
      </c>
      <c r="AC2975" s="84">
        <v>4306130</v>
      </c>
    </row>
    <row r="2976" spans="27:29">
      <c r="AA2976" s="84" t="s">
        <v>3485</v>
      </c>
      <c r="AB2976" s="84" t="s">
        <v>3619</v>
      </c>
      <c r="AC2976" s="84">
        <v>4306205</v>
      </c>
    </row>
    <row r="2977" spans="27:29">
      <c r="AA2977" s="84" t="s">
        <v>3485</v>
      </c>
      <c r="AB2977" s="84" t="s">
        <v>2085</v>
      </c>
      <c r="AC2977" s="84">
        <v>4306304</v>
      </c>
    </row>
    <row r="2978" spans="27:29">
      <c r="AA2978" s="84" t="s">
        <v>3485</v>
      </c>
      <c r="AB2978" s="84" t="s">
        <v>2100</v>
      </c>
      <c r="AC2978" s="84">
        <v>4306320</v>
      </c>
    </row>
    <row r="2979" spans="27:29">
      <c r="AA2979" s="84" t="s">
        <v>3485</v>
      </c>
      <c r="AB2979" s="84" t="s">
        <v>2113</v>
      </c>
      <c r="AC2979" s="84">
        <v>4306353</v>
      </c>
    </row>
    <row r="2980" spans="27:29">
      <c r="AA2980" s="84" t="s">
        <v>3485</v>
      </c>
      <c r="AB2980" s="84" t="s">
        <v>2127</v>
      </c>
      <c r="AC2980" s="84">
        <v>4306379</v>
      </c>
    </row>
    <row r="2981" spans="27:29">
      <c r="AA2981" s="84" t="s">
        <v>3485</v>
      </c>
      <c r="AB2981" s="84" t="s">
        <v>2141</v>
      </c>
      <c r="AC2981" s="84">
        <v>4306403</v>
      </c>
    </row>
    <row r="2982" spans="27:29">
      <c r="AA2982" s="84" t="s">
        <v>3485</v>
      </c>
      <c r="AB2982" s="84" t="s">
        <v>2157</v>
      </c>
      <c r="AC2982" s="84">
        <v>4306429</v>
      </c>
    </row>
    <row r="2983" spans="27:29">
      <c r="AA2983" s="84" t="s">
        <v>3485</v>
      </c>
      <c r="AB2983" s="84" t="s">
        <v>2172</v>
      </c>
      <c r="AC2983" s="84">
        <v>4306452</v>
      </c>
    </row>
    <row r="2984" spans="27:29">
      <c r="AA2984" s="84" t="s">
        <v>3485</v>
      </c>
      <c r="AB2984" s="84" t="s">
        <v>2188</v>
      </c>
      <c r="AC2984" s="84">
        <v>4306502</v>
      </c>
    </row>
    <row r="2985" spans="27:29">
      <c r="AA2985" s="84" t="s">
        <v>3485</v>
      </c>
      <c r="AB2985" s="84" t="s">
        <v>2203</v>
      </c>
      <c r="AC2985" s="84">
        <v>4306601</v>
      </c>
    </row>
    <row r="2986" spans="27:29">
      <c r="AA2986" s="84" t="s">
        <v>3485</v>
      </c>
      <c r="AB2986" s="84" t="s">
        <v>2218</v>
      </c>
      <c r="AC2986" s="84">
        <v>4306551</v>
      </c>
    </row>
    <row r="2987" spans="27:29">
      <c r="AA2987" s="84" t="s">
        <v>3485</v>
      </c>
      <c r="AB2987" s="84" t="s">
        <v>2234</v>
      </c>
      <c r="AC2987" s="84">
        <v>4306700</v>
      </c>
    </row>
    <row r="2988" spans="27:29">
      <c r="AA2988" s="84" t="s">
        <v>3485</v>
      </c>
      <c r="AB2988" s="84" t="s">
        <v>2250</v>
      </c>
      <c r="AC2988" s="84">
        <v>4306734</v>
      </c>
    </row>
    <row r="2989" spans="27:29">
      <c r="AA2989" s="84" t="s">
        <v>3485</v>
      </c>
      <c r="AB2989" s="84" t="s">
        <v>2265</v>
      </c>
      <c r="AC2989" s="84">
        <v>4306759</v>
      </c>
    </row>
    <row r="2990" spans="27:29">
      <c r="AA2990" s="84" t="s">
        <v>3485</v>
      </c>
      <c r="AB2990" s="84" t="s">
        <v>2280</v>
      </c>
      <c r="AC2990" s="84">
        <v>4306767</v>
      </c>
    </row>
    <row r="2991" spans="27:29">
      <c r="AA2991" s="84" t="s">
        <v>3485</v>
      </c>
      <c r="AB2991" s="84" t="s">
        <v>2292</v>
      </c>
      <c r="AC2991" s="84">
        <v>4306809</v>
      </c>
    </row>
    <row r="2992" spans="27:29">
      <c r="AA2992" s="84" t="s">
        <v>3485</v>
      </c>
      <c r="AB2992" s="84" t="s">
        <v>2305</v>
      </c>
      <c r="AC2992" s="84">
        <v>4306908</v>
      </c>
    </row>
    <row r="2993" spans="27:29">
      <c r="AA2993" s="84" t="s">
        <v>3485</v>
      </c>
      <c r="AB2993" s="84" t="s">
        <v>2318</v>
      </c>
      <c r="AC2993" s="84">
        <v>4306924</v>
      </c>
    </row>
    <row r="2994" spans="27:29">
      <c r="AA2994" s="84" t="s">
        <v>3485</v>
      </c>
      <c r="AB2994" s="84" t="s">
        <v>2331</v>
      </c>
      <c r="AC2994" s="84">
        <v>4306957</v>
      </c>
    </row>
    <row r="2995" spans="27:29">
      <c r="AA2995" s="84" t="s">
        <v>3485</v>
      </c>
      <c r="AB2995" s="84" t="s">
        <v>2343</v>
      </c>
      <c r="AC2995" s="84">
        <v>4306932</v>
      </c>
    </row>
    <row r="2996" spans="27:29">
      <c r="AA2996" s="84" t="s">
        <v>3485</v>
      </c>
      <c r="AB2996" s="84" t="s">
        <v>2356</v>
      </c>
      <c r="AC2996" s="84">
        <v>4306973</v>
      </c>
    </row>
    <row r="2997" spans="27:29">
      <c r="AA2997" s="84" t="s">
        <v>3485</v>
      </c>
      <c r="AB2997" s="84" t="s">
        <v>2368</v>
      </c>
      <c r="AC2997" s="84">
        <v>4307005</v>
      </c>
    </row>
    <row r="2998" spans="27:29">
      <c r="AA2998" s="84" t="s">
        <v>3485</v>
      </c>
      <c r="AB2998" s="84" t="s">
        <v>2381</v>
      </c>
      <c r="AC2998" s="84">
        <v>4307054</v>
      </c>
    </row>
    <row r="2999" spans="27:29">
      <c r="AA2999" s="84" t="s">
        <v>3485</v>
      </c>
      <c r="AB2999" s="84" t="s">
        <v>2392</v>
      </c>
      <c r="AC2999" s="84">
        <v>4307203</v>
      </c>
    </row>
    <row r="3000" spans="27:29">
      <c r="AA3000" s="84" t="s">
        <v>3485</v>
      </c>
      <c r="AB3000" s="84" t="s">
        <v>2404</v>
      </c>
      <c r="AC3000" s="84">
        <v>4307302</v>
      </c>
    </row>
    <row r="3001" spans="27:29">
      <c r="AA3001" s="84" t="s">
        <v>3485</v>
      </c>
      <c r="AB3001" s="84" t="s">
        <v>2416</v>
      </c>
      <c r="AC3001" s="84">
        <v>4307401</v>
      </c>
    </row>
    <row r="3002" spans="27:29">
      <c r="AA3002" s="84" t="s">
        <v>3485</v>
      </c>
      <c r="AB3002" s="84" t="s">
        <v>2428</v>
      </c>
      <c r="AC3002" s="84">
        <v>4307450</v>
      </c>
    </row>
    <row r="3003" spans="27:29">
      <c r="AA3003" s="84" t="s">
        <v>3485</v>
      </c>
      <c r="AB3003" s="84" t="s">
        <v>2440</v>
      </c>
      <c r="AC3003" s="84">
        <v>4307500</v>
      </c>
    </row>
    <row r="3004" spans="27:29">
      <c r="AA3004" s="84" t="s">
        <v>3485</v>
      </c>
      <c r="AB3004" s="84" t="s">
        <v>2452</v>
      </c>
      <c r="AC3004" s="84">
        <v>4307559</v>
      </c>
    </row>
    <row r="3005" spans="27:29">
      <c r="AA3005" s="84" t="s">
        <v>3485</v>
      </c>
      <c r="AB3005" s="84" t="s">
        <v>2465</v>
      </c>
      <c r="AC3005" s="84">
        <v>4307609</v>
      </c>
    </row>
    <row r="3006" spans="27:29">
      <c r="AA3006" s="84" t="s">
        <v>3485</v>
      </c>
      <c r="AB3006" s="84" t="s">
        <v>2478</v>
      </c>
      <c r="AC3006" s="84">
        <v>4307708</v>
      </c>
    </row>
    <row r="3007" spans="27:29">
      <c r="AA3007" s="84" t="s">
        <v>3485</v>
      </c>
      <c r="AB3007" s="84" t="s">
        <v>2490</v>
      </c>
      <c r="AC3007" s="84">
        <v>4307807</v>
      </c>
    </row>
    <row r="3008" spans="27:29">
      <c r="AA3008" s="84" t="s">
        <v>3485</v>
      </c>
      <c r="AB3008" s="84" t="s">
        <v>2503</v>
      </c>
      <c r="AC3008" s="84">
        <v>4307815</v>
      </c>
    </row>
    <row r="3009" spans="27:29">
      <c r="AA3009" s="84" t="s">
        <v>3485</v>
      </c>
      <c r="AB3009" s="84" t="s">
        <v>2514</v>
      </c>
      <c r="AC3009" s="84">
        <v>4307831</v>
      </c>
    </row>
    <row r="3010" spans="27:29">
      <c r="AA3010" s="84" t="s">
        <v>3485</v>
      </c>
      <c r="AB3010" s="84" t="s">
        <v>2527</v>
      </c>
      <c r="AC3010" s="84">
        <v>4307864</v>
      </c>
    </row>
    <row r="3011" spans="27:29">
      <c r="AA3011" s="84" t="s">
        <v>3485</v>
      </c>
      <c r="AB3011" s="84" t="s">
        <v>2538</v>
      </c>
      <c r="AC3011" s="84">
        <v>4307906</v>
      </c>
    </row>
    <row r="3012" spans="27:29">
      <c r="AA3012" s="84" t="s">
        <v>3485</v>
      </c>
      <c r="AB3012" s="84" t="s">
        <v>2551</v>
      </c>
      <c r="AC3012" s="84">
        <v>4308003</v>
      </c>
    </row>
    <row r="3013" spans="27:29">
      <c r="AA3013" s="84" t="s">
        <v>3485</v>
      </c>
      <c r="AB3013" s="84" t="s">
        <v>2563</v>
      </c>
      <c r="AC3013" s="84">
        <v>4308052</v>
      </c>
    </row>
    <row r="3014" spans="27:29">
      <c r="AA3014" s="84" t="s">
        <v>3485</v>
      </c>
      <c r="AB3014" s="84" t="s">
        <v>2576</v>
      </c>
      <c r="AC3014" s="84">
        <v>4308078</v>
      </c>
    </row>
    <row r="3015" spans="27:29">
      <c r="AA3015" s="84" t="s">
        <v>3485</v>
      </c>
      <c r="AB3015" s="84" t="s">
        <v>2587</v>
      </c>
      <c r="AC3015" s="84">
        <v>4308102</v>
      </c>
    </row>
    <row r="3016" spans="27:29">
      <c r="AA3016" s="84" t="s">
        <v>3485</v>
      </c>
      <c r="AB3016" s="84" t="s">
        <v>2599</v>
      </c>
      <c r="AC3016" s="84">
        <v>4308201</v>
      </c>
    </row>
    <row r="3017" spans="27:29">
      <c r="AA3017" s="84" t="s">
        <v>3485</v>
      </c>
      <c r="AB3017" s="84" t="s">
        <v>2610</v>
      </c>
      <c r="AC3017" s="84">
        <v>4308250</v>
      </c>
    </row>
    <row r="3018" spans="27:29">
      <c r="AA3018" s="84" t="s">
        <v>3485</v>
      </c>
      <c r="AB3018" s="84" t="s">
        <v>2621</v>
      </c>
      <c r="AC3018" s="84">
        <v>4308300</v>
      </c>
    </row>
    <row r="3019" spans="27:29">
      <c r="AA3019" s="84" t="s">
        <v>3485</v>
      </c>
      <c r="AB3019" s="84" t="s">
        <v>2632</v>
      </c>
      <c r="AC3019" s="84">
        <v>4308409</v>
      </c>
    </row>
    <row r="3020" spans="27:29">
      <c r="AA3020" s="84" t="s">
        <v>3485</v>
      </c>
      <c r="AB3020" s="84" t="s">
        <v>2643</v>
      </c>
      <c r="AC3020" s="84">
        <v>4308433</v>
      </c>
    </row>
    <row r="3021" spans="27:29">
      <c r="AA3021" s="84" t="s">
        <v>3485</v>
      </c>
      <c r="AB3021" s="84" t="s">
        <v>2655</v>
      </c>
      <c r="AC3021" s="84">
        <v>4308458</v>
      </c>
    </row>
    <row r="3022" spans="27:29">
      <c r="AA3022" s="84" t="s">
        <v>3485</v>
      </c>
      <c r="AB3022" s="84" t="s">
        <v>2667</v>
      </c>
      <c r="AC3022" s="84">
        <v>4308508</v>
      </c>
    </row>
    <row r="3023" spans="27:29">
      <c r="AA3023" s="84" t="s">
        <v>3485</v>
      </c>
      <c r="AB3023" s="84" t="s">
        <v>2679</v>
      </c>
      <c r="AC3023" s="84">
        <v>4308607</v>
      </c>
    </row>
    <row r="3024" spans="27:29">
      <c r="AA3024" s="84" t="s">
        <v>3485</v>
      </c>
      <c r="AB3024" s="84" t="s">
        <v>2690</v>
      </c>
      <c r="AC3024" s="84">
        <v>4308656</v>
      </c>
    </row>
    <row r="3025" spans="27:29">
      <c r="AA3025" s="84" t="s">
        <v>3485</v>
      </c>
      <c r="AB3025" s="84" t="s">
        <v>2701</v>
      </c>
      <c r="AC3025" s="84">
        <v>4308706</v>
      </c>
    </row>
    <row r="3026" spans="27:29">
      <c r="AA3026" s="84" t="s">
        <v>3485</v>
      </c>
      <c r="AB3026" s="84" t="s">
        <v>2710</v>
      </c>
      <c r="AC3026" s="84">
        <v>4308805</v>
      </c>
    </row>
    <row r="3027" spans="27:29">
      <c r="AA3027" s="84" t="s">
        <v>3485</v>
      </c>
      <c r="AB3027" s="84" t="s">
        <v>2721</v>
      </c>
      <c r="AC3027" s="84">
        <v>4308854</v>
      </c>
    </row>
    <row r="3028" spans="27:29">
      <c r="AA3028" s="84" t="s">
        <v>3485</v>
      </c>
      <c r="AB3028" s="84" t="s">
        <v>2733</v>
      </c>
      <c r="AC3028" s="84">
        <v>4308904</v>
      </c>
    </row>
    <row r="3029" spans="27:29">
      <c r="AA3029" s="84" t="s">
        <v>3485</v>
      </c>
      <c r="AB3029" s="84" t="s">
        <v>2744</v>
      </c>
      <c r="AC3029" s="84">
        <v>4309001</v>
      </c>
    </row>
    <row r="3030" spans="27:29">
      <c r="AA3030" s="84" t="s">
        <v>3485</v>
      </c>
      <c r="AB3030" s="84" t="s">
        <v>2756</v>
      </c>
      <c r="AC3030" s="84">
        <v>4309050</v>
      </c>
    </row>
    <row r="3031" spans="27:29">
      <c r="AA3031" s="84" t="s">
        <v>3485</v>
      </c>
      <c r="AB3031" s="84" t="s">
        <v>2768</v>
      </c>
      <c r="AC3031" s="84">
        <v>4309100</v>
      </c>
    </row>
    <row r="3032" spans="27:29">
      <c r="AA3032" s="84" t="s">
        <v>3485</v>
      </c>
      <c r="AB3032" s="84" t="s">
        <v>2779</v>
      </c>
      <c r="AC3032" s="84">
        <v>4309126</v>
      </c>
    </row>
    <row r="3033" spans="27:29">
      <c r="AA3033" s="84" t="s">
        <v>3485</v>
      </c>
      <c r="AB3033" s="84" t="s">
        <v>2790</v>
      </c>
      <c r="AC3033" s="84">
        <v>4309159</v>
      </c>
    </row>
    <row r="3034" spans="27:29">
      <c r="AA3034" s="84" t="s">
        <v>3485</v>
      </c>
      <c r="AB3034" s="84" t="s">
        <v>2801</v>
      </c>
      <c r="AC3034" s="84">
        <v>4309209</v>
      </c>
    </row>
    <row r="3035" spans="27:29">
      <c r="AA3035" s="84" t="s">
        <v>3485</v>
      </c>
      <c r="AB3035" s="84" t="s">
        <v>2811</v>
      </c>
      <c r="AC3035" s="84">
        <v>4309258</v>
      </c>
    </row>
    <row r="3036" spans="27:29">
      <c r="AA3036" s="84" t="s">
        <v>3485</v>
      </c>
      <c r="AB3036" s="84" t="s">
        <v>2821</v>
      </c>
      <c r="AC3036" s="84">
        <v>4309308</v>
      </c>
    </row>
    <row r="3037" spans="27:29">
      <c r="AA3037" s="84" t="s">
        <v>3485</v>
      </c>
      <c r="AB3037" s="84" t="s">
        <v>2830</v>
      </c>
      <c r="AC3037" s="84">
        <v>4309407</v>
      </c>
    </row>
    <row r="3038" spans="27:29">
      <c r="AA3038" s="84" t="s">
        <v>3485</v>
      </c>
      <c r="AB3038" s="84" t="s">
        <v>2840</v>
      </c>
      <c r="AC3038" s="84">
        <v>4309506</v>
      </c>
    </row>
    <row r="3039" spans="27:29">
      <c r="AA3039" s="84" t="s">
        <v>3485</v>
      </c>
      <c r="AB3039" s="84" t="s">
        <v>2850</v>
      </c>
      <c r="AC3039" s="84">
        <v>4309555</v>
      </c>
    </row>
    <row r="3040" spans="27:29">
      <c r="AA3040" s="84" t="s">
        <v>3485</v>
      </c>
      <c r="AB3040" s="84" t="s">
        <v>2860</v>
      </c>
      <c r="AC3040" s="84">
        <v>4307104</v>
      </c>
    </row>
    <row r="3041" spans="27:29">
      <c r="AA3041" s="84" t="s">
        <v>3485</v>
      </c>
      <c r="AB3041" s="84" t="s">
        <v>2870</v>
      </c>
      <c r="AC3041" s="84">
        <v>4309571</v>
      </c>
    </row>
    <row r="3042" spans="27:29">
      <c r="AA3042" s="84" t="s">
        <v>3485</v>
      </c>
      <c r="AB3042" s="84" t="s">
        <v>2880</v>
      </c>
      <c r="AC3042" s="84">
        <v>4309605</v>
      </c>
    </row>
    <row r="3043" spans="27:29">
      <c r="AA3043" s="84" t="s">
        <v>3485</v>
      </c>
      <c r="AB3043" s="84" t="s">
        <v>2889</v>
      </c>
      <c r="AC3043" s="84">
        <v>4309654</v>
      </c>
    </row>
    <row r="3044" spans="27:29">
      <c r="AA3044" s="84" t="s">
        <v>3485</v>
      </c>
      <c r="AB3044" s="84" t="s">
        <v>4090</v>
      </c>
      <c r="AC3044" s="84">
        <v>4309704</v>
      </c>
    </row>
    <row r="3045" spans="27:29">
      <c r="AA3045" s="84" t="s">
        <v>3485</v>
      </c>
      <c r="AB3045" s="84" t="s">
        <v>2908</v>
      </c>
      <c r="AC3045" s="84">
        <v>4309753</v>
      </c>
    </row>
    <row r="3046" spans="27:29">
      <c r="AA3046" s="84" t="s">
        <v>3485</v>
      </c>
      <c r="AB3046" s="84" t="s">
        <v>2917</v>
      </c>
      <c r="AC3046" s="84">
        <v>4309803</v>
      </c>
    </row>
    <row r="3047" spans="27:29">
      <c r="AA3047" s="84" t="s">
        <v>3485</v>
      </c>
      <c r="AB3047" s="84" t="s">
        <v>2927</v>
      </c>
      <c r="AC3047" s="84">
        <v>4309902</v>
      </c>
    </row>
    <row r="3048" spans="27:29">
      <c r="AA3048" s="84" t="s">
        <v>3485</v>
      </c>
      <c r="AB3048" s="84" t="s">
        <v>2936</v>
      </c>
      <c r="AC3048" s="84">
        <v>4309951</v>
      </c>
    </row>
    <row r="3049" spans="27:29">
      <c r="AA3049" s="84" t="s">
        <v>3485</v>
      </c>
      <c r="AB3049" s="84" t="s">
        <v>2946</v>
      </c>
      <c r="AC3049" s="84">
        <v>4310009</v>
      </c>
    </row>
    <row r="3050" spans="27:29">
      <c r="AA3050" s="84" t="s">
        <v>3485</v>
      </c>
      <c r="AB3050" s="84" t="s">
        <v>2956</v>
      </c>
      <c r="AC3050" s="84">
        <v>4310108</v>
      </c>
    </row>
    <row r="3051" spans="27:29">
      <c r="AA3051" s="84" t="s">
        <v>3485</v>
      </c>
      <c r="AB3051" s="84" t="s">
        <v>2965</v>
      </c>
      <c r="AC3051" s="84">
        <v>4310207</v>
      </c>
    </row>
    <row r="3052" spans="27:29">
      <c r="AA3052" s="84" t="s">
        <v>3485</v>
      </c>
      <c r="AB3052" s="84" t="s">
        <v>2975</v>
      </c>
      <c r="AC3052" s="84">
        <v>4310306</v>
      </c>
    </row>
    <row r="3053" spans="27:29">
      <c r="AA3053" s="84" t="s">
        <v>3485</v>
      </c>
      <c r="AB3053" s="84" t="s">
        <v>2985</v>
      </c>
      <c r="AC3053" s="84">
        <v>4310330</v>
      </c>
    </row>
    <row r="3054" spans="27:29">
      <c r="AA3054" s="84" t="s">
        <v>3485</v>
      </c>
      <c r="AB3054" s="84" t="s">
        <v>2995</v>
      </c>
      <c r="AC3054" s="84">
        <v>4310363</v>
      </c>
    </row>
    <row r="3055" spans="27:29">
      <c r="AA3055" s="84" t="s">
        <v>3485</v>
      </c>
      <c r="AB3055" s="84" t="s">
        <v>5209</v>
      </c>
      <c r="AC3055" s="84">
        <v>4310405</v>
      </c>
    </row>
    <row r="3056" spans="27:29">
      <c r="AA3056" s="84" t="s">
        <v>3485</v>
      </c>
      <c r="AB3056" s="84" t="s">
        <v>3013</v>
      </c>
      <c r="AC3056" s="84">
        <v>4310413</v>
      </c>
    </row>
    <row r="3057" spans="27:29">
      <c r="AA3057" s="84" t="s">
        <v>3485</v>
      </c>
      <c r="AB3057" s="84" t="s">
        <v>3023</v>
      </c>
      <c r="AC3057" s="84">
        <v>4310439</v>
      </c>
    </row>
    <row r="3058" spans="27:29">
      <c r="AA3058" s="84" t="s">
        <v>3485</v>
      </c>
      <c r="AB3058" s="84" t="s">
        <v>3033</v>
      </c>
      <c r="AC3058" s="84">
        <v>4310462</v>
      </c>
    </row>
    <row r="3059" spans="27:29">
      <c r="AA3059" s="84" t="s">
        <v>3485</v>
      </c>
      <c r="AB3059" s="84" t="s">
        <v>3043</v>
      </c>
      <c r="AC3059" s="84">
        <v>4310504</v>
      </c>
    </row>
    <row r="3060" spans="27:29">
      <c r="AA3060" s="84" t="s">
        <v>3485</v>
      </c>
      <c r="AB3060" s="84" t="s">
        <v>3053</v>
      </c>
      <c r="AC3060" s="84">
        <v>4310538</v>
      </c>
    </row>
    <row r="3061" spans="27:29">
      <c r="AA3061" s="84" t="s">
        <v>3485</v>
      </c>
      <c r="AB3061" s="84" t="s">
        <v>3062</v>
      </c>
      <c r="AC3061" s="84">
        <v>4310553</v>
      </c>
    </row>
    <row r="3062" spans="27:29">
      <c r="AA3062" s="84" t="s">
        <v>3485</v>
      </c>
      <c r="AB3062" s="84" t="s">
        <v>3071</v>
      </c>
      <c r="AC3062" s="84">
        <v>4310579</v>
      </c>
    </row>
    <row r="3063" spans="27:29">
      <c r="AA3063" s="84" t="s">
        <v>3485</v>
      </c>
      <c r="AB3063" s="84" t="s">
        <v>3080</v>
      </c>
      <c r="AC3063" s="84">
        <v>4310603</v>
      </c>
    </row>
    <row r="3064" spans="27:29">
      <c r="AA3064" s="84" t="s">
        <v>3485</v>
      </c>
      <c r="AB3064" s="84" t="s">
        <v>3090</v>
      </c>
      <c r="AC3064" s="84">
        <v>4310652</v>
      </c>
    </row>
    <row r="3065" spans="27:29">
      <c r="AA3065" s="84" t="s">
        <v>3485</v>
      </c>
      <c r="AB3065" s="84" t="s">
        <v>3100</v>
      </c>
      <c r="AC3065" s="84">
        <v>4310702</v>
      </c>
    </row>
    <row r="3066" spans="27:29">
      <c r="AA3066" s="84" t="s">
        <v>3485</v>
      </c>
      <c r="AB3066" s="84" t="s">
        <v>3109</v>
      </c>
      <c r="AC3066" s="84">
        <v>4310751</v>
      </c>
    </row>
    <row r="3067" spans="27:29">
      <c r="AA3067" s="84" t="s">
        <v>3485</v>
      </c>
      <c r="AB3067" s="84" t="s">
        <v>3118</v>
      </c>
      <c r="AC3067" s="84">
        <v>4310801</v>
      </c>
    </row>
    <row r="3068" spans="27:29">
      <c r="AA3068" s="84" t="s">
        <v>3485</v>
      </c>
      <c r="AB3068" s="84" t="s">
        <v>3127</v>
      </c>
      <c r="AC3068" s="84">
        <v>4310850</v>
      </c>
    </row>
    <row r="3069" spans="27:29">
      <c r="AA3069" s="84" t="s">
        <v>3485</v>
      </c>
      <c r="AB3069" s="84" t="s">
        <v>3134</v>
      </c>
      <c r="AC3069" s="84">
        <v>4310876</v>
      </c>
    </row>
    <row r="3070" spans="27:29">
      <c r="AA3070" s="84" t="s">
        <v>3485</v>
      </c>
      <c r="AB3070" s="84" t="s">
        <v>3142</v>
      </c>
      <c r="AC3070" s="84">
        <v>4310900</v>
      </c>
    </row>
    <row r="3071" spans="27:29">
      <c r="AA3071" s="84" t="s">
        <v>3485</v>
      </c>
      <c r="AB3071" s="84" t="s">
        <v>3151</v>
      </c>
      <c r="AC3071" s="84">
        <v>4311007</v>
      </c>
    </row>
    <row r="3072" spans="27:29">
      <c r="AA3072" s="84" t="s">
        <v>3485</v>
      </c>
      <c r="AB3072" s="84" t="s">
        <v>3159</v>
      </c>
      <c r="AC3072" s="84">
        <v>4311106</v>
      </c>
    </row>
    <row r="3073" spans="27:29">
      <c r="AA3073" s="84" t="s">
        <v>3485</v>
      </c>
      <c r="AB3073" s="84" t="s">
        <v>3167</v>
      </c>
      <c r="AC3073" s="84">
        <v>4311122</v>
      </c>
    </row>
    <row r="3074" spans="27:29">
      <c r="AA3074" s="84" t="s">
        <v>3485</v>
      </c>
      <c r="AB3074" s="84" t="s">
        <v>3174</v>
      </c>
      <c r="AC3074" s="84">
        <v>4311130</v>
      </c>
    </row>
    <row r="3075" spans="27:29">
      <c r="AA3075" s="84" t="s">
        <v>3485</v>
      </c>
      <c r="AB3075" s="84" t="s">
        <v>3181</v>
      </c>
      <c r="AC3075" s="84">
        <v>4311155</v>
      </c>
    </row>
    <row r="3076" spans="27:29">
      <c r="AA3076" s="84" t="s">
        <v>3485</v>
      </c>
      <c r="AB3076" s="84" t="s">
        <v>3188</v>
      </c>
      <c r="AC3076" s="84">
        <v>4311205</v>
      </c>
    </row>
    <row r="3077" spans="27:29">
      <c r="AA3077" s="84" t="s">
        <v>3485</v>
      </c>
      <c r="AB3077" s="84" t="s">
        <v>3195</v>
      </c>
      <c r="AC3077" s="84">
        <v>4311239</v>
      </c>
    </row>
    <row r="3078" spans="27:29">
      <c r="AA3078" s="84" t="s">
        <v>3485</v>
      </c>
      <c r="AB3078" s="84" t="s">
        <v>724</v>
      </c>
      <c r="AC3078" s="84">
        <v>4300002</v>
      </c>
    </row>
    <row r="3079" spans="27:29">
      <c r="AA3079" s="84" t="s">
        <v>3485</v>
      </c>
      <c r="AB3079" s="84" t="s">
        <v>3202</v>
      </c>
      <c r="AC3079" s="84">
        <v>4311270</v>
      </c>
    </row>
    <row r="3080" spans="27:29">
      <c r="AA3080" s="84" t="s">
        <v>3485</v>
      </c>
      <c r="AB3080" s="84" t="s">
        <v>1400</v>
      </c>
      <c r="AC3080" s="84">
        <v>4300001</v>
      </c>
    </row>
    <row r="3081" spans="27:29">
      <c r="AA3081" s="84" t="s">
        <v>3485</v>
      </c>
      <c r="AB3081" s="84" t="s">
        <v>3209</v>
      </c>
      <c r="AC3081" s="84">
        <v>4311304</v>
      </c>
    </row>
    <row r="3082" spans="27:29">
      <c r="AA3082" s="84" t="s">
        <v>3485</v>
      </c>
      <c r="AB3082" s="84" t="s">
        <v>3215</v>
      </c>
      <c r="AC3082" s="84">
        <v>4311254</v>
      </c>
    </row>
    <row r="3083" spans="27:29">
      <c r="AA3083" s="84" t="s">
        <v>3485</v>
      </c>
      <c r="AB3083" s="84" t="s">
        <v>5045</v>
      </c>
      <c r="AC3083" s="84">
        <v>4311403</v>
      </c>
    </row>
    <row r="3084" spans="27:29">
      <c r="AA3084" s="84" t="s">
        <v>3485</v>
      </c>
      <c r="AB3084" s="84" t="s">
        <v>3224</v>
      </c>
      <c r="AC3084" s="84">
        <v>4311429</v>
      </c>
    </row>
    <row r="3085" spans="27:29">
      <c r="AA3085" s="84" t="s">
        <v>3485</v>
      </c>
      <c r="AB3085" s="84" t="s">
        <v>3231</v>
      </c>
      <c r="AC3085" s="84">
        <v>4311502</v>
      </c>
    </row>
    <row r="3086" spans="27:29">
      <c r="AA3086" s="84" t="s">
        <v>3485</v>
      </c>
      <c r="AB3086" s="84" t="s">
        <v>3237</v>
      </c>
      <c r="AC3086" s="84">
        <v>4311601</v>
      </c>
    </row>
    <row r="3087" spans="27:29">
      <c r="AA3087" s="84" t="s">
        <v>3485</v>
      </c>
      <c r="AB3087" s="84" t="s">
        <v>3244</v>
      </c>
      <c r="AC3087" s="84">
        <v>4311627</v>
      </c>
    </row>
    <row r="3088" spans="27:29">
      <c r="AA3088" s="84" t="s">
        <v>3485</v>
      </c>
      <c r="AB3088" s="84" t="s">
        <v>3251</v>
      </c>
      <c r="AC3088" s="84">
        <v>4311643</v>
      </c>
    </row>
    <row r="3089" spans="27:29">
      <c r="AA3089" s="84" t="s">
        <v>3485</v>
      </c>
      <c r="AB3089" s="84" t="s">
        <v>3258</v>
      </c>
      <c r="AC3089" s="84">
        <v>4311718</v>
      </c>
    </row>
    <row r="3090" spans="27:29">
      <c r="AA3090" s="84" t="s">
        <v>3485</v>
      </c>
      <c r="AB3090" s="84" t="s">
        <v>3264</v>
      </c>
      <c r="AC3090" s="84">
        <v>4311700</v>
      </c>
    </row>
    <row r="3091" spans="27:29">
      <c r="AA3091" s="84" t="s">
        <v>3485</v>
      </c>
      <c r="AB3091" s="84" t="s">
        <v>3271</v>
      </c>
      <c r="AC3091" s="84">
        <v>4311734</v>
      </c>
    </row>
    <row r="3092" spans="27:29">
      <c r="AA3092" s="84" t="s">
        <v>3485</v>
      </c>
      <c r="AB3092" s="84" t="s">
        <v>3278</v>
      </c>
      <c r="AC3092" s="84">
        <v>4311759</v>
      </c>
    </row>
    <row r="3093" spans="27:29">
      <c r="AA3093" s="84" t="s">
        <v>3485</v>
      </c>
      <c r="AB3093" s="84" t="s">
        <v>3285</v>
      </c>
      <c r="AC3093" s="84">
        <v>4311775</v>
      </c>
    </row>
    <row r="3094" spans="27:29">
      <c r="AA3094" s="84" t="s">
        <v>3485</v>
      </c>
      <c r="AB3094" s="84" t="s">
        <v>3292</v>
      </c>
      <c r="AC3094" s="84">
        <v>4311791</v>
      </c>
    </row>
    <row r="3095" spans="27:29">
      <c r="AA3095" s="84" t="s">
        <v>3485</v>
      </c>
      <c r="AB3095" s="84" t="s">
        <v>3298</v>
      </c>
      <c r="AC3095" s="84">
        <v>4311809</v>
      </c>
    </row>
    <row r="3096" spans="27:29">
      <c r="AA3096" s="84" t="s">
        <v>3485</v>
      </c>
      <c r="AB3096" s="84" t="s">
        <v>3305</v>
      </c>
      <c r="AC3096" s="84">
        <v>4311908</v>
      </c>
    </row>
    <row r="3097" spans="27:29">
      <c r="AA3097" s="84" t="s">
        <v>3485</v>
      </c>
      <c r="AB3097" s="84" t="s">
        <v>3311</v>
      </c>
      <c r="AC3097" s="84">
        <v>4311981</v>
      </c>
    </row>
    <row r="3098" spans="27:29">
      <c r="AA3098" s="84" t="s">
        <v>3485</v>
      </c>
      <c r="AB3098" s="84" t="s">
        <v>3317</v>
      </c>
      <c r="AC3098" s="84">
        <v>4312005</v>
      </c>
    </row>
    <row r="3099" spans="27:29">
      <c r="AA3099" s="84" t="s">
        <v>3485</v>
      </c>
      <c r="AB3099" s="84" t="s">
        <v>3323</v>
      </c>
      <c r="AC3099" s="84">
        <v>4312054</v>
      </c>
    </row>
    <row r="3100" spans="27:29">
      <c r="AA3100" s="84" t="s">
        <v>3485</v>
      </c>
      <c r="AB3100" s="84" t="s">
        <v>3328</v>
      </c>
      <c r="AC3100" s="84">
        <v>4312104</v>
      </c>
    </row>
    <row r="3101" spans="27:29">
      <c r="AA3101" s="84" t="s">
        <v>3485</v>
      </c>
      <c r="AB3101" s="84" t="s">
        <v>3333</v>
      </c>
      <c r="AC3101" s="84">
        <v>4312138</v>
      </c>
    </row>
    <row r="3102" spans="27:29">
      <c r="AA3102" s="84" t="s">
        <v>3485</v>
      </c>
      <c r="AB3102" s="84" t="s">
        <v>3339</v>
      </c>
      <c r="AC3102" s="84">
        <v>4312153</v>
      </c>
    </row>
    <row r="3103" spans="27:29">
      <c r="AA3103" s="84" t="s">
        <v>3485</v>
      </c>
      <c r="AB3103" s="84" t="s">
        <v>3345</v>
      </c>
      <c r="AC3103" s="84">
        <v>4312179</v>
      </c>
    </row>
    <row r="3104" spans="27:29">
      <c r="AA3104" s="84" t="s">
        <v>3485</v>
      </c>
      <c r="AB3104" s="84" t="s">
        <v>3351</v>
      </c>
      <c r="AC3104" s="84">
        <v>4312203</v>
      </c>
    </row>
    <row r="3105" spans="27:29">
      <c r="AA3105" s="84" t="s">
        <v>3485</v>
      </c>
      <c r="AB3105" s="84" t="s">
        <v>3357</v>
      </c>
      <c r="AC3105" s="84">
        <v>4312252</v>
      </c>
    </row>
    <row r="3106" spans="27:29">
      <c r="AA3106" s="84" t="s">
        <v>3485</v>
      </c>
      <c r="AB3106" s="84" t="s">
        <v>3363</v>
      </c>
      <c r="AC3106" s="84">
        <v>4312302</v>
      </c>
    </row>
    <row r="3107" spans="27:29">
      <c r="AA3107" s="84" t="s">
        <v>3485</v>
      </c>
      <c r="AB3107" s="84" t="s">
        <v>3369</v>
      </c>
      <c r="AC3107" s="84">
        <v>4312351</v>
      </c>
    </row>
    <row r="3108" spans="27:29">
      <c r="AA3108" s="84" t="s">
        <v>3485</v>
      </c>
      <c r="AB3108" s="84" t="s">
        <v>3374</v>
      </c>
      <c r="AC3108" s="84">
        <v>4312377</v>
      </c>
    </row>
    <row r="3109" spans="27:29">
      <c r="AA3109" s="84" t="s">
        <v>3485</v>
      </c>
      <c r="AB3109" s="84" t="s">
        <v>3380</v>
      </c>
      <c r="AC3109" s="84">
        <v>4312385</v>
      </c>
    </row>
    <row r="3110" spans="27:29">
      <c r="AA3110" s="84" t="s">
        <v>3485</v>
      </c>
      <c r="AB3110" s="84" t="s">
        <v>3386</v>
      </c>
      <c r="AC3110" s="84">
        <v>4312401</v>
      </c>
    </row>
    <row r="3111" spans="27:29">
      <c r="AA3111" s="84" t="s">
        <v>3485</v>
      </c>
      <c r="AB3111" s="84" t="s">
        <v>3392</v>
      </c>
      <c r="AC3111" s="84">
        <v>4312427</v>
      </c>
    </row>
    <row r="3112" spans="27:29">
      <c r="AA3112" s="84" t="s">
        <v>3485</v>
      </c>
      <c r="AB3112" s="84" t="s">
        <v>3398</v>
      </c>
      <c r="AC3112" s="84">
        <v>4312443</v>
      </c>
    </row>
    <row r="3113" spans="27:29">
      <c r="AA3113" s="84" t="s">
        <v>3485</v>
      </c>
      <c r="AB3113" s="84" t="s">
        <v>3404</v>
      </c>
      <c r="AC3113" s="84">
        <v>4312450</v>
      </c>
    </row>
    <row r="3114" spans="27:29">
      <c r="AA3114" s="84" t="s">
        <v>3485</v>
      </c>
      <c r="AB3114" s="84" t="s">
        <v>3410</v>
      </c>
      <c r="AC3114" s="84">
        <v>4312476</v>
      </c>
    </row>
    <row r="3115" spans="27:29">
      <c r="AA3115" s="84" t="s">
        <v>3485</v>
      </c>
      <c r="AB3115" s="84" t="s">
        <v>3416</v>
      </c>
      <c r="AC3115" s="84">
        <v>4312500</v>
      </c>
    </row>
    <row r="3116" spans="27:29">
      <c r="AA3116" s="84" t="s">
        <v>3485</v>
      </c>
      <c r="AB3116" s="84" t="s">
        <v>3421</v>
      </c>
      <c r="AC3116" s="84">
        <v>4312609</v>
      </c>
    </row>
    <row r="3117" spans="27:29">
      <c r="AA3117" s="84" t="s">
        <v>3485</v>
      </c>
      <c r="AB3117" s="84" t="s">
        <v>3427</v>
      </c>
      <c r="AC3117" s="84">
        <v>4312617</v>
      </c>
    </row>
    <row r="3118" spans="27:29">
      <c r="AA3118" s="84" t="s">
        <v>3485</v>
      </c>
      <c r="AB3118" s="84" t="s">
        <v>3432</v>
      </c>
      <c r="AC3118" s="84">
        <v>4312625</v>
      </c>
    </row>
    <row r="3119" spans="27:29">
      <c r="AA3119" s="84" t="s">
        <v>3485</v>
      </c>
      <c r="AB3119" s="84" t="s">
        <v>3437</v>
      </c>
      <c r="AC3119" s="84">
        <v>4312658</v>
      </c>
    </row>
    <row r="3120" spans="27:29">
      <c r="AA3120" s="84" t="s">
        <v>3485</v>
      </c>
      <c r="AB3120" s="84" t="s">
        <v>3443</v>
      </c>
      <c r="AC3120" s="84">
        <v>4312674</v>
      </c>
    </row>
    <row r="3121" spans="27:29">
      <c r="AA3121" s="84" t="s">
        <v>3485</v>
      </c>
      <c r="AB3121" s="84" t="s">
        <v>3448</v>
      </c>
      <c r="AC3121" s="84">
        <v>4312708</v>
      </c>
    </row>
    <row r="3122" spans="27:29">
      <c r="AA3122" s="84" t="s">
        <v>3485</v>
      </c>
      <c r="AB3122" s="84" t="s">
        <v>4</v>
      </c>
      <c r="AC3122" s="84">
        <v>4312757</v>
      </c>
    </row>
    <row r="3123" spans="27:29">
      <c r="AA3123" s="84" t="s">
        <v>3485</v>
      </c>
      <c r="AB3123" s="84" t="s">
        <v>9</v>
      </c>
      <c r="AC3123" s="84">
        <v>4312807</v>
      </c>
    </row>
    <row r="3124" spans="27:29">
      <c r="AA3124" s="84" t="s">
        <v>3485</v>
      </c>
      <c r="AB3124" s="84" t="s">
        <v>15</v>
      </c>
      <c r="AC3124" s="84">
        <v>4312906</v>
      </c>
    </row>
    <row r="3125" spans="27:29">
      <c r="AA3125" s="84" t="s">
        <v>3485</v>
      </c>
      <c r="AB3125" s="84" t="s">
        <v>21</v>
      </c>
      <c r="AC3125" s="84">
        <v>4312955</v>
      </c>
    </row>
    <row r="3126" spans="27:29">
      <c r="AA3126" s="84" t="s">
        <v>3485</v>
      </c>
      <c r="AB3126" s="84" t="s">
        <v>27</v>
      </c>
      <c r="AC3126" s="84">
        <v>4313003</v>
      </c>
    </row>
    <row r="3127" spans="27:29">
      <c r="AA3127" s="84" t="s">
        <v>3485</v>
      </c>
      <c r="AB3127" s="84" t="s">
        <v>32</v>
      </c>
      <c r="AC3127" s="84">
        <v>4313011</v>
      </c>
    </row>
    <row r="3128" spans="27:29">
      <c r="AA3128" s="84" t="s">
        <v>3485</v>
      </c>
      <c r="AB3128" s="84" t="s">
        <v>38</v>
      </c>
      <c r="AC3128" s="84">
        <v>4313037</v>
      </c>
    </row>
    <row r="3129" spans="27:29">
      <c r="AA3129" s="84" t="s">
        <v>3485</v>
      </c>
      <c r="AB3129" s="84" t="s">
        <v>44</v>
      </c>
      <c r="AC3129" s="84">
        <v>4313060</v>
      </c>
    </row>
    <row r="3130" spans="27:29">
      <c r="AA3130" s="84" t="s">
        <v>3485</v>
      </c>
      <c r="AB3130" s="84" t="s">
        <v>49</v>
      </c>
      <c r="AC3130" s="84">
        <v>4313086</v>
      </c>
    </row>
    <row r="3131" spans="27:29">
      <c r="AA3131" s="84" t="s">
        <v>3485</v>
      </c>
      <c r="AB3131" s="84" t="s">
        <v>55</v>
      </c>
      <c r="AC3131" s="84">
        <v>4313102</v>
      </c>
    </row>
    <row r="3132" spans="27:29">
      <c r="AA3132" s="84" t="s">
        <v>3485</v>
      </c>
      <c r="AB3132" s="84" t="s">
        <v>61</v>
      </c>
      <c r="AC3132" s="84">
        <v>4313201</v>
      </c>
    </row>
    <row r="3133" spans="27:29">
      <c r="AA3133" s="84" t="s">
        <v>3485</v>
      </c>
      <c r="AB3133" s="84" t="s">
        <v>66</v>
      </c>
      <c r="AC3133" s="84">
        <v>4313300</v>
      </c>
    </row>
    <row r="3134" spans="27:29">
      <c r="AA3134" s="84" t="s">
        <v>3485</v>
      </c>
      <c r="AB3134" s="84" t="s">
        <v>72</v>
      </c>
      <c r="AC3134" s="84">
        <v>4313334</v>
      </c>
    </row>
    <row r="3135" spans="27:29">
      <c r="AA3135" s="84" t="s">
        <v>3485</v>
      </c>
      <c r="AB3135" s="84" t="s">
        <v>78</v>
      </c>
      <c r="AC3135" s="84">
        <v>4313359</v>
      </c>
    </row>
    <row r="3136" spans="27:29">
      <c r="AA3136" s="84" t="s">
        <v>3485</v>
      </c>
      <c r="AB3136" s="84" t="s">
        <v>2263</v>
      </c>
      <c r="AC3136" s="84">
        <v>4313375</v>
      </c>
    </row>
    <row r="3137" spans="27:29">
      <c r="AA3137" s="84" t="s">
        <v>3485</v>
      </c>
      <c r="AB3137" s="84" t="s">
        <v>89</v>
      </c>
      <c r="AC3137" s="84">
        <v>4313490</v>
      </c>
    </row>
    <row r="3138" spans="27:29">
      <c r="AA3138" s="84" t="s">
        <v>3485</v>
      </c>
      <c r="AB3138" s="84" t="s">
        <v>95</v>
      </c>
      <c r="AC3138" s="84">
        <v>4313391</v>
      </c>
    </row>
    <row r="3139" spans="27:29">
      <c r="AA3139" s="84" t="s">
        <v>3485</v>
      </c>
      <c r="AB3139" s="84" t="s">
        <v>100</v>
      </c>
      <c r="AC3139" s="84">
        <v>4313409</v>
      </c>
    </row>
    <row r="3140" spans="27:29">
      <c r="AA3140" s="84" t="s">
        <v>3485</v>
      </c>
      <c r="AB3140" s="84" t="s">
        <v>106</v>
      </c>
      <c r="AC3140" s="84">
        <v>4313425</v>
      </c>
    </row>
    <row r="3141" spans="27:29">
      <c r="AA3141" s="84" t="s">
        <v>3485</v>
      </c>
      <c r="AB3141" s="84" t="s">
        <v>112</v>
      </c>
      <c r="AC3141" s="84">
        <v>4313441</v>
      </c>
    </row>
    <row r="3142" spans="27:29">
      <c r="AA3142" s="84" t="s">
        <v>3485</v>
      </c>
      <c r="AB3142" s="84" t="s">
        <v>118</v>
      </c>
      <c r="AC3142" s="84">
        <v>4313466</v>
      </c>
    </row>
    <row r="3143" spans="27:29">
      <c r="AA3143" s="84" t="s">
        <v>3485</v>
      </c>
      <c r="AB3143" s="84" t="s">
        <v>123</v>
      </c>
      <c r="AC3143" s="84">
        <v>4313508</v>
      </c>
    </row>
    <row r="3144" spans="27:29">
      <c r="AA3144" s="84" t="s">
        <v>3485</v>
      </c>
      <c r="AB3144" s="84" t="s">
        <v>129</v>
      </c>
      <c r="AC3144" s="84">
        <v>4313607</v>
      </c>
    </row>
    <row r="3145" spans="27:29">
      <c r="AA3145" s="84" t="s">
        <v>3485</v>
      </c>
      <c r="AB3145" s="84" t="s">
        <v>135</v>
      </c>
      <c r="AC3145" s="84">
        <v>4313656</v>
      </c>
    </row>
    <row r="3146" spans="27:29">
      <c r="AA3146" s="84" t="s">
        <v>3485</v>
      </c>
      <c r="AB3146" s="84" t="s">
        <v>141</v>
      </c>
      <c r="AC3146" s="84">
        <v>4313706</v>
      </c>
    </row>
    <row r="3147" spans="27:29">
      <c r="AA3147" s="84" t="s">
        <v>3485</v>
      </c>
      <c r="AB3147" s="84" t="s">
        <v>147</v>
      </c>
      <c r="AC3147" s="84">
        <v>4313805</v>
      </c>
    </row>
    <row r="3148" spans="27:29">
      <c r="AA3148" s="84" t="s">
        <v>3485</v>
      </c>
      <c r="AB3148" s="84" t="s">
        <v>152</v>
      </c>
      <c r="AC3148" s="84">
        <v>4313904</v>
      </c>
    </row>
    <row r="3149" spans="27:29">
      <c r="AA3149" s="84" t="s">
        <v>3485</v>
      </c>
      <c r="AB3149" s="84" t="s">
        <v>157</v>
      </c>
      <c r="AC3149" s="84">
        <v>4313953</v>
      </c>
    </row>
    <row r="3150" spans="27:29">
      <c r="AA3150" s="84" t="s">
        <v>3485</v>
      </c>
      <c r="AB3150" s="84" t="s">
        <v>162</v>
      </c>
      <c r="AC3150" s="84">
        <v>4314001</v>
      </c>
    </row>
    <row r="3151" spans="27:29">
      <c r="AA3151" s="84" t="s">
        <v>3485</v>
      </c>
      <c r="AB3151" s="84" t="s">
        <v>167</v>
      </c>
      <c r="AC3151" s="84">
        <v>4314027</v>
      </c>
    </row>
    <row r="3152" spans="27:29">
      <c r="AA3152" s="84" t="s">
        <v>3485</v>
      </c>
      <c r="AB3152" s="84" t="s">
        <v>172</v>
      </c>
      <c r="AC3152" s="84">
        <v>4314035</v>
      </c>
    </row>
    <row r="3153" spans="27:29">
      <c r="AA3153" s="84" t="s">
        <v>3485</v>
      </c>
      <c r="AB3153" s="84" t="s">
        <v>177</v>
      </c>
      <c r="AC3153" s="84">
        <v>4314050</v>
      </c>
    </row>
    <row r="3154" spans="27:29">
      <c r="AA3154" s="84" t="s">
        <v>3485</v>
      </c>
      <c r="AB3154" s="84" t="s">
        <v>182</v>
      </c>
      <c r="AC3154" s="84">
        <v>4314068</v>
      </c>
    </row>
    <row r="3155" spans="27:29">
      <c r="AA3155" s="84" t="s">
        <v>3485</v>
      </c>
      <c r="AB3155" s="84" t="s">
        <v>187</v>
      </c>
      <c r="AC3155" s="84">
        <v>4314076</v>
      </c>
    </row>
    <row r="3156" spans="27:29">
      <c r="AA3156" s="84" t="s">
        <v>3485</v>
      </c>
      <c r="AB3156" s="84" t="s">
        <v>192</v>
      </c>
      <c r="AC3156" s="84">
        <v>4314100</v>
      </c>
    </row>
    <row r="3157" spans="27:29">
      <c r="AA3157" s="84" t="s">
        <v>3485</v>
      </c>
      <c r="AB3157" s="84" t="s">
        <v>197</v>
      </c>
      <c r="AC3157" s="84">
        <v>4314134</v>
      </c>
    </row>
    <row r="3158" spans="27:29">
      <c r="AA3158" s="84" t="s">
        <v>3485</v>
      </c>
      <c r="AB3158" s="84" t="s">
        <v>201</v>
      </c>
      <c r="AC3158" s="84">
        <v>4314159</v>
      </c>
    </row>
    <row r="3159" spans="27:29">
      <c r="AA3159" s="84" t="s">
        <v>3485</v>
      </c>
      <c r="AB3159" s="84" t="s">
        <v>206</v>
      </c>
      <c r="AC3159" s="84">
        <v>4314175</v>
      </c>
    </row>
    <row r="3160" spans="27:29">
      <c r="AA3160" s="84" t="s">
        <v>3485</v>
      </c>
      <c r="AB3160" s="84" t="s">
        <v>211</v>
      </c>
      <c r="AC3160" s="84">
        <v>4314209</v>
      </c>
    </row>
    <row r="3161" spans="27:29">
      <c r="AA3161" s="84" t="s">
        <v>3485</v>
      </c>
      <c r="AB3161" s="84" t="s">
        <v>216</v>
      </c>
      <c r="AC3161" s="84">
        <v>4314308</v>
      </c>
    </row>
    <row r="3162" spans="27:29">
      <c r="AA3162" s="84" t="s">
        <v>3485</v>
      </c>
      <c r="AB3162" s="84" t="s">
        <v>221</v>
      </c>
      <c r="AC3162" s="84">
        <v>4314407</v>
      </c>
    </row>
    <row r="3163" spans="27:29">
      <c r="AA3163" s="84" t="s">
        <v>3485</v>
      </c>
      <c r="AB3163" s="84" t="s">
        <v>225</v>
      </c>
      <c r="AC3163" s="84">
        <v>4314423</v>
      </c>
    </row>
    <row r="3164" spans="27:29">
      <c r="AA3164" s="84" t="s">
        <v>3485</v>
      </c>
      <c r="AB3164" s="84" t="s">
        <v>230</v>
      </c>
      <c r="AC3164" s="84">
        <v>4314456</v>
      </c>
    </row>
    <row r="3165" spans="27:29">
      <c r="AA3165" s="84" t="s">
        <v>3485</v>
      </c>
      <c r="AB3165" s="84" t="s">
        <v>234</v>
      </c>
      <c r="AC3165" s="84">
        <v>4314464</v>
      </c>
    </row>
    <row r="3166" spans="27:29">
      <c r="AA3166" s="84" t="s">
        <v>3485</v>
      </c>
      <c r="AB3166" s="84" t="s">
        <v>239</v>
      </c>
      <c r="AC3166" s="84">
        <v>4314472</v>
      </c>
    </row>
    <row r="3167" spans="27:29">
      <c r="AA3167" s="84" t="s">
        <v>3485</v>
      </c>
      <c r="AB3167" s="84" t="s">
        <v>244</v>
      </c>
      <c r="AC3167" s="84">
        <v>4314498</v>
      </c>
    </row>
    <row r="3168" spans="27:29">
      <c r="AA3168" s="84" t="s">
        <v>3485</v>
      </c>
      <c r="AB3168" s="84" t="s">
        <v>248</v>
      </c>
      <c r="AC3168" s="84">
        <v>4314506</v>
      </c>
    </row>
    <row r="3169" spans="27:29">
      <c r="AA3169" s="84" t="s">
        <v>3485</v>
      </c>
      <c r="AB3169" s="84" t="s">
        <v>253</v>
      </c>
      <c r="AC3169" s="84">
        <v>4314548</v>
      </c>
    </row>
    <row r="3170" spans="27:29">
      <c r="AA3170" s="84" t="s">
        <v>3485</v>
      </c>
      <c r="AB3170" s="84" t="s">
        <v>258</v>
      </c>
      <c r="AC3170" s="84">
        <v>4314555</v>
      </c>
    </row>
    <row r="3171" spans="27:29">
      <c r="AA3171" s="84" t="s">
        <v>3485</v>
      </c>
      <c r="AB3171" s="84" t="s">
        <v>262</v>
      </c>
      <c r="AC3171" s="84">
        <v>4314605</v>
      </c>
    </row>
    <row r="3172" spans="27:29">
      <c r="AA3172" s="84" t="s">
        <v>3485</v>
      </c>
      <c r="AB3172" s="84" t="s">
        <v>31</v>
      </c>
      <c r="AC3172" s="84">
        <v>4314704</v>
      </c>
    </row>
    <row r="3173" spans="27:29">
      <c r="AA3173" s="84" t="s">
        <v>3485</v>
      </c>
      <c r="AB3173" s="84" t="s">
        <v>271</v>
      </c>
      <c r="AC3173" s="84">
        <v>4314753</v>
      </c>
    </row>
    <row r="3174" spans="27:29">
      <c r="AA3174" s="84" t="s">
        <v>3485</v>
      </c>
      <c r="AB3174" s="84" t="s">
        <v>276</v>
      </c>
      <c r="AC3174" s="84">
        <v>4314779</v>
      </c>
    </row>
    <row r="3175" spans="27:29">
      <c r="AA3175" s="84" t="s">
        <v>3485</v>
      </c>
      <c r="AB3175" s="84" t="s">
        <v>281</v>
      </c>
      <c r="AC3175" s="84">
        <v>4314787</v>
      </c>
    </row>
    <row r="3176" spans="27:29">
      <c r="AA3176" s="84" t="s">
        <v>3485</v>
      </c>
      <c r="AB3176" s="84" t="s">
        <v>284</v>
      </c>
      <c r="AC3176" s="84">
        <v>4314803</v>
      </c>
    </row>
    <row r="3177" spans="27:29">
      <c r="AA3177" s="84" t="s">
        <v>3485</v>
      </c>
      <c r="AB3177" s="84" t="s">
        <v>288</v>
      </c>
      <c r="AC3177" s="84">
        <v>4314902</v>
      </c>
    </row>
    <row r="3178" spans="27:29">
      <c r="AA3178" s="84" t="s">
        <v>3485</v>
      </c>
      <c r="AB3178" s="84" t="s">
        <v>293</v>
      </c>
      <c r="AC3178" s="84">
        <v>4315008</v>
      </c>
    </row>
    <row r="3179" spans="27:29">
      <c r="AA3179" s="84" t="s">
        <v>3485</v>
      </c>
      <c r="AB3179" s="84" t="s">
        <v>298</v>
      </c>
      <c r="AC3179" s="84">
        <v>4315057</v>
      </c>
    </row>
    <row r="3180" spans="27:29">
      <c r="AA3180" s="84" t="s">
        <v>3485</v>
      </c>
      <c r="AB3180" s="84" t="s">
        <v>303</v>
      </c>
      <c r="AC3180" s="84">
        <v>4315073</v>
      </c>
    </row>
    <row r="3181" spans="27:29">
      <c r="AA3181" s="84" t="s">
        <v>3485</v>
      </c>
      <c r="AB3181" s="84" t="s">
        <v>308</v>
      </c>
      <c r="AC3181" s="84">
        <v>4315107</v>
      </c>
    </row>
    <row r="3182" spans="27:29">
      <c r="AA3182" s="84" t="s">
        <v>3485</v>
      </c>
      <c r="AB3182" s="84" t="s">
        <v>313</v>
      </c>
      <c r="AC3182" s="84">
        <v>4315131</v>
      </c>
    </row>
    <row r="3183" spans="27:29">
      <c r="AA3183" s="84" t="s">
        <v>3485</v>
      </c>
      <c r="AB3183" s="84" t="s">
        <v>318</v>
      </c>
      <c r="AC3183" s="84">
        <v>4315149</v>
      </c>
    </row>
    <row r="3184" spans="27:29">
      <c r="AA3184" s="84" t="s">
        <v>3485</v>
      </c>
      <c r="AB3184" s="84" t="s">
        <v>323</v>
      </c>
      <c r="AC3184" s="84">
        <v>4315156</v>
      </c>
    </row>
    <row r="3185" spans="27:29">
      <c r="AA3185" s="84" t="s">
        <v>3485</v>
      </c>
      <c r="AB3185" s="84" t="s">
        <v>327</v>
      </c>
      <c r="AC3185" s="84">
        <v>4315172</v>
      </c>
    </row>
    <row r="3186" spans="27:29">
      <c r="AA3186" s="84" t="s">
        <v>3485</v>
      </c>
      <c r="AB3186" s="84" t="s">
        <v>332</v>
      </c>
      <c r="AC3186" s="84">
        <v>4315206</v>
      </c>
    </row>
    <row r="3187" spans="27:29">
      <c r="AA3187" s="84" t="s">
        <v>3485</v>
      </c>
      <c r="AB3187" s="84" t="s">
        <v>337</v>
      </c>
      <c r="AC3187" s="84">
        <v>4315305</v>
      </c>
    </row>
    <row r="3188" spans="27:29">
      <c r="AA3188" s="84" t="s">
        <v>3485</v>
      </c>
      <c r="AB3188" s="84" t="s">
        <v>342</v>
      </c>
      <c r="AC3188" s="84">
        <v>4315313</v>
      </c>
    </row>
    <row r="3189" spans="27:29">
      <c r="AA3189" s="84" t="s">
        <v>3485</v>
      </c>
      <c r="AB3189" s="84" t="s">
        <v>347</v>
      </c>
      <c r="AC3189" s="84">
        <v>4315321</v>
      </c>
    </row>
    <row r="3190" spans="27:29">
      <c r="AA3190" s="84" t="s">
        <v>3485</v>
      </c>
      <c r="AB3190" s="84" t="s">
        <v>352</v>
      </c>
      <c r="AC3190" s="84">
        <v>4315354</v>
      </c>
    </row>
    <row r="3191" spans="27:29">
      <c r="AA3191" s="84" t="s">
        <v>3485</v>
      </c>
      <c r="AB3191" s="84" t="s">
        <v>357</v>
      </c>
      <c r="AC3191" s="84">
        <v>4315404</v>
      </c>
    </row>
    <row r="3192" spans="27:29">
      <c r="AA3192" s="84" t="s">
        <v>3485</v>
      </c>
      <c r="AB3192" s="84" t="s">
        <v>361</v>
      </c>
      <c r="AC3192" s="84">
        <v>4315453</v>
      </c>
    </row>
    <row r="3193" spans="27:29">
      <c r="AA3193" s="84" t="s">
        <v>3485</v>
      </c>
      <c r="AB3193" s="84" t="s">
        <v>365</v>
      </c>
      <c r="AC3193" s="84">
        <v>4315503</v>
      </c>
    </row>
    <row r="3194" spans="27:29">
      <c r="AA3194" s="84" t="s">
        <v>3485</v>
      </c>
      <c r="AB3194" s="84" t="s">
        <v>369</v>
      </c>
      <c r="AC3194" s="84">
        <v>4315552</v>
      </c>
    </row>
    <row r="3195" spans="27:29">
      <c r="AA3195" s="84" t="s">
        <v>3485</v>
      </c>
      <c r="AB3195" s="84" t="s">
        <v>374</v>
      </c>
      <c r="AC3195" s="84">
        <v>4315602</v>
      </c>
    </row>
    <row r="3196" spans="27:29">
      <c r="AA3196" s="84" t="s">
        <v>3485</v>
      </c>
      <c r="AB3196" s="84" t="s">
        <v>378</v>
      </c>
      <c r="AC3196" s="84">
        <v>4315701</v>
      </c>
    </row>
    <row r="3197" spans="27:29">
      <c r="AA3197" s="84" t="s">
        <v>3485</v>
      </c>
      <c r="AB3197" s="84" t="s">
        <v>383</v>
      </c>
      <c r="AC3197" s="84">
        <v>4315750</v>
      </c>
    </row>
    <row r="3198" spans="27:29">
      <c r="AA3198" s="84" t="s">
        <v>3485</v>
      </c>
      <c r="AB3198" s="84" t="s">
        <v>387</v>
      </c>
      <c r="AC3198" s="84">
        <v>4315800</v>
      </c>
    </row>
    <row r="3199" spans="27:29">
      <c r="AA3199" s="84" t="s">
        <v>3485</v>
      </c>
      <c r="AB3199" s="84" t="s">
        <v>392</v>
      </c>
      <c r="AC3199" s="84">
        <v>4315909</v>
      </c>
    </row>
    <row r="3200" spans="27:29">
      <c r="AA3200" s="84" t="s">
        <v>3485</v>
      </c>
      <c r="AB3200" s="84" t="s">
        <v>397</v>
      </c>
      <c r="AC3200" s="84">
        <v>4315958</v>
      </c>
    </row>
    <row r="3201" spans="27:29">
      <c r="AA3201" s="84" t="s">
        <v>3485</v>
      </c>
      <c r="AB3201" s="84" t="s">
        <v>401</v>
      </c>
      <c r="AC3201" s="84">
        <v>4316006</v>
      </c>
    </row>
    <row r="3202" spans="27:29">
      <c r="AA3202" s="84" t="s">
        <v>3485</v>
      </c>
      <c r="AB3202" s="84" t="s">
        <v>406</v>
      </c>
      <c r="AC3202" s="84">
        <v>4316105</v>
      </c>
    </row>
    <row r="3203" spans="27:29">
      <c r="AA3203" s="84" t="s">
        <v>3485</v>
      </c>
      <c r="AB3203" s="84" t="s">
        <v>411</v>
      </c>
      <c r="AC3203" s="84">
        <v>4316204</v>
      </c>
    </row>
    <row r="3204" spans="27:29">
      <c r="AA3204" s="84" t="s">
        <v>3485</v>
      </c>
      <c r="AB3204" s="84" t="s">
        <v>415</v>
      </c>
      <c r="AC3204" s="84">
        <v>4316303</v>
      </c>
    </row>
    <row r="3205" spans="27:29">
      <c r="AA3205" s="84" t="s">
        <v>3485</v>
      </c>
      <c r="AB3205" s="84" t="s">
        <v>420</v>
      </c>
      <c r="AC3205" s="84">
        <v>4316402</v>
      </c>
    </row>
    <row r="3206" spans="27:29">
      <c r="AA3206" s="84" t="s">
        <v>3485</v>
      </c>
      <c r="AB3206" s="84" t="s">
        <v>425</v>
      </c>
      <c r="AC3206" s="84">
        <v>4316428</v>
      </c>
    </row>
    <row r="3207" spans="27:29">
      <c r="AA3207" s="84" t="s">
        <v>3485</v>
      </c>
      <c r="AB3207" s="84" t="s">
        <v>430</v>
      </c>
      <c r="AC3207" s="84">
        <v>4316436</v>
      </c>
    </row>
    <row r="3208" spans="27:29">
      <c r="AA3208" s="84" t="s">
        <v>3485</v>
      </c>
      <c r="AB3208" s="84" t="s">
        <v>434</v>
      </c>
      <c r="AC3208" s="84">
        <v>4316451</v>
      </c>
    </row>
    <row r="3209" spans="27:29">
      <c r="AA3209" s="84" t="s">
        <v>3485</v>
      </c>
      <c r="AB3209" s="84" t="s">
        <v>439</v>
      </c>
      <c r="AC3209" s="84">
        <v>4316477</v>
      </c>
    </row>
    <row r="3210" spans="27:29">
      <c r="AA3210" s="84" t="s">
        <v>3485</v>
      </c>
      <c r="AB3210" s="84" t="s">
        <v>444</v>
      </c>
      <c r="AC3210" s="84">
        <v>4316501</v>
      </c>
    </row>
    <row r="3211" spans="27:29">
      <c r="AA3211" s="84" t="s">
        <v>3485</v>
      </c>
      <c r="AB3211" s="84" t="s">
        <v>448</v>
      </c>
      <c r="AC3211" s="84">
        <v>4316600</v>
      </c>
    </row>
    <row r="3212" spans="27:29">
      <c r="AA3212" s="84" t="s">
        <v>3485</v>
      </c>
      <c r="AB3212" s="84" t="s">
        <v>453</v>
      </c>
      <c r="AC3212" s="84">
        <v>4316709</v>
      </c>
    </row>
    <row r="3213" spans="27:29">
      <c r="AA3213" s="84" t="s">
        <v>3485</v>
      </c>
      <c r="AB3213" s="84" t="s">
        <v>458</v>
      </c>
      <c r="AC3213" s="84">
        <v>4316733</v>
      </c>
    </row>
    <row r="3214" spans="27:29">
      <c r="AA3214" s="84" t="s">
        <v>3485</v>
      </c>
      <c r="AB3214" s="84" t="s">
        <v>463</v>
      </c>
      <c r="AC3214" s="84">
        <v>4316758</v>
      </c>
    </row>
    <row r="3215" spans="27:29">
      <c r="AA3215" s="84" t="s">
        <v>3485</v>
      </c>
      <c r="AB3215" s="84" t="s">
        <v>468</v>
      </c>
      <c r="AC3215" s="84">
        <v>4316808</v>
      </c>
    </row>
    <row r="3216" spans="27:29">
      <c r="AA3216" s="84" t="s">
        <v>3485</v>
      </c>
      <c r="AB3216" s="84" t="s">
        <v>473</v>
      </c>
      <c r="AC3216" s="84">
        <v>4316972</v>
      </c>
    </row>
    <row r="3217" spans="27:29">
      <c r="AA3217" s="84" t="s">
        <v>3485</v>
      </c>
      <c r="AB3217" s="84" t="s">
        <v>1995</v>
      </c>
      <c r="AC3217" s="84">
        <v>4316907</v>
      </c>
    </row>
    <row r="3218" spans="27:29">
      <c r="AA3218" s="84" t="s">
        <v>3485</v>
      </c>
      <c r="AB3218" s="84" t="s">
        <v>482</v>
      </c>
      <c r="AC3218" s="84">
        <v>4316956</v>
      </c>
    </row>
    <row r="3219" spans="27:29">
      <c r="AA3219" s="84" t="s">
        <v>3485</v>
      </c>
      <c r="AB3219" s="84" t="s">
        <v>487</v>
      </c>
      <c r="AC3219" s="84">
        <v>4317202</v>
      </c>
    </row>
    <row r="3220" spans="27:29">
      <c r="AA3220" s="84" t="s">
        <v>3485</v>
      </c>
      <c r="AB3220" s="84" t="s">
        <v>492</v>
      </c>
      <c r="AC3220" s="84">
        <v>4317251</v>
      </c>
    </row>
    <row r="3221" spans="27:29">
      <c r="AA3221" s="84" t="s">
        <v>3485</v>
      </c>
      <c r="AB3221" s="84" t="s">
        <v>497</v>
      </c>
      <c r="AC3221" s="84">
        <v>4317301</v>
      </c>
    </row>
    <row r="3222" spans="27:29">
      <c r="AA3222" s="84" t="s">
        <v>3485</v>
      </c>
      <c r="AB3222" s="84" t="s">
        <v>502</v>
      </c>
      <c r="AC3222" s="84">
        <v>4317004</v>
      </c>
    </row>
    <row r="3223" spans="27:29">
      <c r="AA3223" s="84" t="s">
        <v>3485</v>
      </c>
      <c r="AB3223" s="84" t="s">
        <v>507</v>
      </c>
      <c r="AC3223" s="84">
        <v>4317103</v>
      </c>
    </row>
    <row r="3224" spans="27:29">
      <c r="AA3224" s="84" t="s">
        <v>3485</v>
      </c>
      <c r="AB3224" s="84" t="s">
        <v>512</v>
      </c>
      <c r="AC3224" s="84">
        <v>4317400</v>
      </c>
    </row>
    <row r="3225" spans="27:29">
      <c r="AA3225" s="84" t="s">
        <v>3485</v>
      </c>
      <c r="AB3225" s="84" t="s">
        <v>517</v>
      </c>
      <c r="AC3225" s="84">
        <v>4317509</v>
      </c>
    </row>
    <row r="3226" spans="27:29">
      <c r="AA3226" s="84" t="s">
        <v>3485</v>
      </c>
      <c r="AB3226" s="84" t="s">
        <v>521</v>
      </c>
      <c r="AC3226" s="84">
        <v>4317608</v>
      </c>
    </row>
    <row r="3227" spans="27:29">
      <c r="AA3227" s="84" t="s">
        <v>3485</v>
      </c>
      <c r="AB3227" s="84" t="s">
        <v>526</v>
      </c>
      <c r="AC3227" s="84">
        <v>4317707</v>
      </c>
    </row>
    <row r="3228" spans="27:29">
      <c r="AA3228" s="84" t="s">
        <v>3485</v>
      </c>
      <c r="AB3228" s="84" t="s">
        <v>531</v>
      </c>
      <c r="AC3228" s="84">
        <v>4317558</v>
      </c>
    </row>
    <row r="3229" spans="27:29">
      <c r="AA3229" s="84" t="s">
        <v>3485</v>
      </c>
      <c r="AB3229" s="84" t="s">
        <v>536</v>
      </c>
      <c r="AC3229" s="84">
        <v>4317756</v>
      </c>
    </row>
    <row r="3230" spans="27:29">
      <c r="AA3230" s="84" t="s">
        <v>3485</v>
      </c>
      <c r="AB3230" s="84" t="s">
        <v>541</v>
      </c>
      <c r="AC3230" s="84">
        <v>4317806</v>
      </c>
    </row>
    <row r="3231" spans="27:29">
      <c r="AA3231" s="84" t="s">
        <v>3485</v>
      </c>
      <c r="AB3231" s="84" t="s">
        <v>545</v>
      </c>
      <c r="AC3231" s="84">
        <v>4317905</v>
      </c>
    </row>
    <row r="3232" spans="27:29">
      <c r="AA3232" s="84" t="s">
        <v>3485</v>
      </c>
      <c r="AB3232" s="84" t="s">
        <v>550</v>
      </c>
      <c r="AC3232" s="84">
        <v>4317954</v>
      </c>
    </row>
    <row r="3233" spans="27:29">
      <c r="AA3233" s="84" t="s">
        <v>3485</v>
      </c>
      <c r="AB3233" s="84" t="s">
        <v>554</v>
      </c>
      <c r="AC3233" s="84">
        <v>4318002</v>
      </c>
    </row>
    <row r="3234" spans="27:29">
      <c r="AA3234" s="84" t="s">
        <v>3485</v>
      </c>
      <c r="AB3234" s="84" t="s">
        <v>559</v>
      </c>
      <c r="AC3234" s="84">
        <v>4318051</v>
      </c>
    </row>
    <row r="3235" spans="27:29">
      <c r="AA3235" s="84" t="s">
        <v>3485</v>
      </c>
      <c r="AB3235" s="84" t="s">
        <v>564</v>
      </c>
      <c r="AC3235" s="84">
        <v>4318101</v>
      </c>
    </row>
    <row r="3236" spans="27:29">
      <c r="AA3236" s="84" t="s">
        <v>3485</v>
      </c>
      <c r="AB3236" s="84" t="s">
        <v>569</v>
      </c>
      <c r="AC3236" s="84">
        <v>4318200</v>
      </c>
    </row>
    <row r="3237" spans="27:29">
      <c r="AA3237" s="84" t="s">
        <v>3485</v>
      </c>
      <c r="AB3237" s="84" t="s">
        <v>436</v>
      </c>
      <c r="AC3237" s="84">
        <v>4318309</v>
      </c>
    </row>
    <row r="3238" spans="27:29">
      <c r="AA3238" s="84" t="s">
        <v>3485</v>
      </c>
      <c r="AB3238" s="84" t="s">
        <v>576</v>
      </c>
      <c r="AC3238" s="84">
        <v>4318408</v>
      </c>
    </row>
    <row r="3239" spans="27:29">
      <c r="AA3239" s="84" t="s">
        <v>3485</v>
      </c>
      <c r="AB3239" s="84" t="s">
        <v>581</v>
      </c>
      <c r="AC3239" s="84">
        <v>4318424</v>
      </c>
    </row>
    <row r="3240" spans="27:29">
      <c r="AA3240" s="84" t="s">
        <v>3485</v>
      </c>
      <c r="AB3240" s="84" t="s">
        <v>586</v>
      </c>
      <c r="AC3240" s="84">
        <v>4318432</v>
      </c>
    </row>
    <row r="3241" spans="27:29">
      <c r="AA3241" s="84" t="s">
        <v>3485</v>
      </c>
      <c r="AB3241" s="84" t="s">
        <v>591</v>
      </c>
      <c r="AC3241" s="84">
        <v>4318440</v>
      </c>
    </row>
    <row r="3242" spans="27:29">
      <c r="AA3242" s="84" t="s">
        <v>3485</v>
      </c>
      <c r="AB3242" s="84" t="s">
        <v>596</v>
      </c>
      <c r="AC3242" s="84">
        <v>4318457</v>
      </c>
    </row>
    <row r="3243" spans="27:29">
      <c r="AA3243" s="84" t="s">
        <v>3485</v>
      </c>
      <c r="AB3243" s="84" t="s">
        <v>600</v>
      </c>
      <c r="AC3243" s="84">
        <v>4318465</v>
      </c>
    </row>
    <row r="3244" spans="27:29">
      <c r="AA3244" s="84" t="s">
        <v>3485</v>
      </c>
      <c r="AB3244" s="84" t="s">
        <v>605</v>
      </c>
      <c r="AC3244" s="84">
        <v>4318481</v>
      </c>
    </row>
    <row r="3245" spans="27:29">
      <c r="AA3245" s="84" t="s">
        <v>3485</v>
      </c>
      <c r="AB3245" s="84" t="s">
        <v>609</v>
      </c>
      <c r="AC3245" s="84">
        <v>4318499</v>
      </c>
    </row>
    <row r="3246" spans="27:29">
      <c r="AA3246" s="84" t="s">
        <v>3485</v>
      </c>
      <c r="AB3246" s="84" t="s">
        <v>613</v>
      </c>
      <c r="AC3246" s="84">
        <v>4318507</v>
      </c>
    </row>
    <row r="3247" spans="27:29">
      <c r="AA3247" s="84" t="s">
        <v>3485</v>
      </c>
      <c r="AB3247" s="84" t="s">
        <v>618</v>
      </c>
      <c r="AC3247" s="84">
        <v>4318606</v>
      </c>
    </row>
    <row r="3248" spans="27:29">
      <c r="AA3248" s="84" t="s">
        <v>3485</v>
      </c>
      <c r="AB3248" s="84" t="s">
        <v>623</v>
      </c>
      <c r="AC3248" s="84">
        <v>4318614</v>
      </c>
    </row>
    <row r="3249" spans="27:29">
      <c r="AA3249" s="84" t="s">
        <v>3485</v>
      </c>
      <c r="AB3249" s="84" t="s">
        <v>627</v>
      </c>
      <c r="AC3249" s="84">
        <v>4318622</v>
      </c>
    </row>
    <row r="3250" spans="27:29">
      <c r="AA3250" s="84" t="s">
        <v>3485</v>
      </c>
      <c r="AB3250" s="84" t="s">
        <v>632</v>
      </c>
      <c r="AC3250" s="84">
        <v>4318705</v>
      </c>
    </row>
    <row r="3251" spans="27:29">
      <c r="AA3251" s="84" t="s">
        <v>3485</v>
      </c>
      <c r="AB3251" s="84" t="s">
        <v>636</v>
      </c>
      <c r="AC3251" s="84">
        <v>4318804</v>
      </c>
    </row>
    <row r="3252" spans="27:29">
      <c r="AA3252" s="84" t="s">
        <v>3485</v>
      </c>
      <c r="AB3252" s="84" t="s">
        <v>639</v>
      </c>
      <c r="AC3252" s="84">
        <v>4318903</v>
      </c>
    </row>
    <row r="3253" spans="27:29">
      <c r="AA3253" s="84" t="s">
        <v>3485</v>
      </c>
      <c r="AB3253" s="84" t="s">
        <v>643</v>
      </c>
      <c r="AC3253" s="84">
        <v>4319000</v>
      </c>
    </row>
    <row r="3254" spans="27:29">
      <c r="AA3254" s="84" t="s">
        <v>3485</v>
      </c>
      <c r="AB3254" s="84" t="s">
        <v>3364</v>
      </c>
      <c r="AC3254" s="84">
        <v>4319109</v>
      </c>
    </row>
    <row r="3255" spans="27:29">
      <c r="AA3255" s="84" t="s">
        <v>3485</v>
      </c>
      <c r="AB3255" s="84" t="s">
        <v>650</v>
      </c>
      <c r="AC3255" s="84">
        <v>4319125</v>
      </c>
    </row>
    <row r="3256" spans="27:29">
      <c r="AA3256" s="84" t="s">
        <v>3485</v>
      </c>
      <c r="AB3256" s="84" t="s">
        <v>652</v>
      </c>
      <c r="AC3256" s="84">
        <v>4319158</v>
      </c>
    </row>
    <row r="3257" spans="27:29">
      <c r="AA3257" s="84" t="s">
        <v>3485</v>
      </c>
      <c r="AB3257" s="84" t="s">
        <v>656</v>
      </c>
      <c r="AC3257" s="84">
        <v>4319208</v>
      </c>
    </row>
    <row r="3258" spans="27:29">
      <c r="AA3258" s="84" t="s">
        <v>3485</v>
      </c>
      <c r="AB3258" s="84" t="s">
        <v>660</v>
      </c>
      <c r="AC3258" s="84">
        <v>4319307</v>
      </c>
    </row>
    <row r="3259" spans="27:29">
      <c r="AA3259" s="84" t="s">
        <v>3485</v>
      </c>
      <c r="AB3259" s="84" t="s">
        <v>664</v>
      </c>
      <c r="AC3259" s="84">
        <v>4319356</v>
      </c>
    </row>
    <row r="3260" spans="27:29">
      <c r="AA3260" s="84" t="s">
        <v>3485</v>
      </c>
      <c r="AB3260" s="84" t="s">
        <v>668</v>
      </c>
      <c r="AC3260" s="84">
        <v>4319364</v>
      </c>
    </row>
    <row r="3261" spans="27:29">
      <c r="AA3261" s="84" t="s">
        <v>3485</v>
      </c>
      <c r="AB3261" s="84" t="s">
        <v>672</v>
      </c>
      <c r="AC3261" s="84">
        <v>4319372</v>
      </c>
    </row>
    <row r="3262" spans="27:29">
      <c r="AA3262" s="84" t="s">
        <v>3485</v>
      </c>
      <c r="AB3262" s="84" t="s">
        <v>675</v>
      </c>
      <c r="AC3262" s="84">
        <v>4319406</v>
      </c>
    </row>
    <row r="3263" spans="27:29">
      <c r="AA3263" s="84" t="s">
        <v>3485</v>
      </c>
      <c r="AB3263" s="84" t="s">
        <v>679</v>
      </c>
      <c r="AC3263" s="84">
        <v>4319505</v>
      </c>
    </row>
    <row r="3264" spans="27:29">
      <c r="AA3264" s="84" t="s">
        <v>3485</v>
      </c>
      <c r="AB3264" s="84" t="s">
        <v>683</v>
      </c>
      <c r="AC3264" s="84">
        <v>4319604</v>
      </c>
    </row>
    <row r="3265" spans="27:29">
      <c r="AA3265" s="84" t="s">
        <v>3485</v>
      </c>
      <c r="AB3265" s="84" t="s">
        <v>687</v>
      </c>
      <c r="AC3265" s="84">
        <v>4319703</v>
      </c>
    </row>
    <row r="3266" spans="27:29">
      <c r="AA3266" s="84" t="s">
        <v>3485</v>
      </c>
      <c r="AB3266" s="84" t="s">
        <v>691</v>
      </c>
      <c r="AC3266" s="84">
        <v>4319711</v>
      </c>
    </row>
    <row r="3267" spans="27:29">
      <c r="AA3267" s="84" t="s">
        <v>3485</v>
      </c>
      <c r="AB3267" s="84" t="s">
        <v>695</v>
      </c>
      <c r="AC3267" s="84">
        <v>4319737</v>
      </c>
    </row>
    <row r="3268" spans="27:29">
      <c r="AA3268" s="84" t="s">
        <v>3485</v>
      </c>
      <c r="AB3268" s="84" t="s">
        <v>699</v>
      </c>
      <c r="AC3268" s="84">
        <v>4319752</v>
      </c>
    </row>
    <row r="3269" spans="27:29">
      <c r="AA3269" s="84" t="s">
        <v>3485</v>
      </c>
      <c r="AB3269" s="84" t="s">
        <v>702</v>
      </c>
      <c r="AC3269" s="84">
        <v>4319802</v>
      </c>
    </row>
    <row r="3270" spans="27:29">
      <c r="AA3270" s="84" t="s">
        <v>3485</v>
      </c>
      <c r="AB3270" s="84" t="s">
        <v>705</v>
      </c>
      <c r="AC3270" s="84">
        <v>4319901</v>
      </c>
    </row>
    <row r="3271" spans="27:29">
      <c r="AA3271" s="84" t="s">
        <v>3485</v>
      </c>
      <c r="AB3271" s="84" t="s">
        <v>708</v>
      </c>
      <c r="AC3271" s="84">
        <v>4320008</v>
      </c>
    </row>
    <row r="3272" spans="27:29">
      <c r="AA3272" s="84" t="s">
        <v>3485</v>
      </c>
      <c r="AB3272" s="84" t="s">
        <v>457</v>
      </c>
      <c r="AC3272" s="84">
        <v>4320107</v>
      </c>
    </row>
    <row r="3273" spans="27:29">
      <c r="AA3273" s="84" t="s">
        <v>3485</v>
      </c>
      <c r="AB3273" s="84" t="s">
        <v>713</v>
      </c>
      <c r="AC3273" s="84">
        <v>4320206</v>
      </c>
    </row>
    <row r="3274" spans="27:29">
      <c r="AA3274" s="84" t="s">
        <v>3485</v>
      </c>
      <c r="AB3274" s="84" t="s">
        <v>716</v>
      </c>
      <c r="AC3274" s="84">
        <v>4320230</v>
      </c>
    </row>
    <row r="3275" spans="27:29">
      <c r="AA3275" s="84" t="s">
        <v>3485</v>
      </c>
      <c r="AB3275" s="84" t="s">
        <v>719</v>
      </c>
      <c r="AC3275" s="84">
        <v>4320263</v>
      </c>
    </row>
    <row r="3276" spans="27:29">
      <c r="AA3276" s="84" t="s">
        <v>3485</v>
      </c>
      <c r="AB3276" s="84" t="s">
        <v>722</v>
      </c>
      <c r="AC3276" s="84">
        <v>4320305</v>
      </c>
    </row>
    <row r="3277" spans="27:29">
      <c r="AA3277" s="84" t="s">
        <v>3485</v>
      </c>
      <c r="AB3277" s="84" t="s">
        <v>725</v>
      </c>
      <c r="AC3277" s="84">
        <v>4320321</v>
      </c>
    </row>
    <row r="3278" spans="27:29">
      <c r="AA3278" s="84" t="s">
        <v>3485</v>
      </c>
      <c r="AB3278" s="84" t="s">
        <v>728</v>
      </c>
      <c r="AC3278" s="84">
        <v>4320354</v>
      </c>
    </row>
    <row r="3279" spans="27:29">
      <c r="AA3279" s="84" t="s">
        <v>3485</v>
      </c>
      <c r="AB3279" s="84" t="s">
        <v>731</v>
      </c>
      <c r="AC3279" s="84">
        <v>4320404</v>
      </c>
    </row>
    <row r="3280" spans="27:29">
      <c r="AA3280" s="84" t="s">
        <v>3485</v>
      </c>
      <c r="AB3280" s="84" t="s">
        <v>733</v>
      </c>
      <c r="AC3280" s="84">
        <v>4320453</v>
      </c>
    </row>
    <row r="3281" spans="27:29">
      <c r="AA3281" s="84" t="s">
        <v>3485</v>
      </c>
      <c r="AB3281" s="84" t="s">
        <v>735</v>
      </c>
      <c r="AC3281" s="84">
        <v>4320503</v>
      </c>
    </row>
    <row r="3282" spans="27:29">
      <c r="AA3282" s="84" t="s">
        <v>3485</v>
      </c>
      <c r="AB3282" s="84" t="s">
        <v>738</v>
      </c>
      <c r="AC3282" s="84">
        <v>4320552</v>
      </c>
    </row>
    <row r="3283" spans="27:29">
      <c r="AA3283" s="84" t="s">
        <v>3485</v>
      </c>
      <c r="AB3283" s="84" t="s">
        <v>741</v>
      </c>
      <c r="AC3283" s="84">
        <v>4320578</v>
      </c>
    </row>
    <row r="3284" spans="27:29">
      <c r="AA3284" s="84" t="s">
        <v>3485</v>
      </c>
      <c r="AB3284" s="84" t="s">
        <v>743</v>
      </c>
      <c r="AC3284" s="84">
        <v>4320602</v>
      </c>
    </row>
    <row r="3285" spans="27:29">
      <c r="AA3285" s="84" t="s">
        <v>3485</v>
      </c>
      <c r="AB3285" s="84" t="s">
        <v>745</v>
      </c>
      <c r="AC3285" s="84">
        <v>4320651</v>
      </c>
    </row>
    <row r="3286" spans="27:29">
      <c r="AA3286" s="84" t="s">
        <v>3485</v>
      </c>
      <c r="AB3286" s="84" t="s">
        <v>748</v>
      </c>
      <c r="AC3286" s="84">
        <v>4320677</v>
      </c>
    </row>
    <row r="3287" spans="27:29">
      <c r="AA3287" s="84" t="s">
        <v>3485</v>
      </c>
      <c r="AB3287" s="84" t="s">
        <v>543</v>
      </c>
      <c r="AC3287" s="84">
        <v>4320701</v>
      </c>
    </row>
    <row r="3288" spans="27:29">
      <c r="AA3288" s="84" t="s">
        <v>3485</v>
      </c>
      <c r="AB3288" s="84" t="s">
        <v>3020</v>
      </c>
      <c r="AC3288" s="84">
        <v>4320800</v>
      </c>
    </row>
    <row r="3289" spans="27:29">
      <c r="AA3289" s="84" t="s">
        <v>3485</v>
      </c>
      <c r="AB3289" s="84" t="s">
        <v>755</v>
      </c>
      <c r="AC3289" s="84">
        <v>4320859</v>
      </c>
    </row>
    <row r="3290" spans="27:29">
      <c r="AA3290" s="84" t="s">
        <v>3485</v>
      </c>
      <c r="AB3290" s="84" t="s">
        <v>506</v>
      </c>
      <c r="AC3290" s="84">
        <v>4320909</v>
      </c>
    </row>
    <row r="3291" spans="27:29">
      <c r="AA3291" s="84" t="s">
        <v>3485</v>
      </c>
      <c r="AB3291" s="84" t="s">
        <v>760</v>
      </c>
      <c r="AC3291" s="84">
        <v>4321006</v>
      </c>
    </row>
    <row r="3292" spans="27:29">
      <c r="AA3292" s="84" t="s">
        <v>3485</v>
      </c>
      <c r="AB3292" s="84" t="s">
        <v>763</v>
      </c>
      <c r="AC3292" s="84">
        <v>4321105</v>
      </c>
    </row>
    <row r="3293" spans="27:29">
      <c r="AA3293" s="84" t="s">
        <v>3485</v>
      </c>
      <c r="AB3293" s="84" t="s">
        <v>766</v>
      </c>
      <c r="AC3293" s="84">
        <v>4321204</v>
      </c>
    </row>
    <row r="3294" spans="27:29">
      <c r="AA3294" s="84" t="s">
        <v>3485</v>
      </c>
      <c r="AB3294" s="84" t="s">
        <v>769</v>
      </c>
      <c r="AC3294" s="84">
        <v>4321303</v>
      </c>
    </row>
    <row r="3295" spans="27:29">
      <c r="AA3295" s="84" t="s">
        <v>3485</v>
      </c>
      <c r="AB3295" s="84" t="s">
        <v>772</v>
      </c>
      <c r="AC3295" s="84">
        <v>4321329</v>
      </c>
    </row>
    <row r="3296" spans="27:29">
      <c r="AA3296" s="84" t="s">
        <v>3485</v>
      </c>
      <c r="AB3296" s="84" t="s">
        <v>3077</v>
      </c>
      <c r="AC3296" s="84">
        <v>4321352</v>
      </c>
    </row>
    <row r="3297" spans="27:29">
      <c r="AA3297" s="84" t="s">
        <v>3485</v>
      </c>
      <c r="AB3297" s="84" t="s">
        <v>775</v>
      </c>
      <c r="AC3297" s="84">
        <v>4321402</v>
      </c>
    </row>
    <row r="3298" spans="27:29">
      <c r="AA3298" s="84" t="s">
        <v>3485</v>
      </c>
      <c r="AB3298" s="84" t="s">
        <v>778</v>
      </c>
      <c r="AC3298" s="84">
        <v>4321436</v>
      </c>
    </row>
    <row r="3299" spans="27:29">
      <c r="AA3299" s="84" t="s">
        <v>3485</v>
      </c>
      <c r="AB3299" s="84" t="s">
        <v>781</v>
      </c>
      <c r="AC3299" s="84">
        <v>4321451</v>
      </c>
    </row>
    <row r="3300" spans="27:29">
      <c r="AA3300" s="84" t="s">
        <v>3485</v>
      </c>
      <c r="AB3300" s="84" t="s">
        <v>784</v>
      </c>
      <c r="AC3300" s="84">
        <v>4321469</v>
      </c>
    </row>
    <row r="3301" spans="27:29">
      <c r="AA3301" s="84" t="s">
        <v>3485</v>
      </c>
      <c r="AB3301" s="84" t="s">
        <v>787</v>
      </c>
      <c r="AC3301" s="84">
        <v>4321477</v>
      </c>
    </row>
    <row r="3302" spans="27:29">
      <c r="AA3302" s="84" t="s">
        <v>3485</v>
      </c>
      <c r="AB3302" s="84" t="s">
        <v>790</v>
      </c>
      <c r="AC3302" s="84">
        <v>4321493</v>
      </c>
    </row>
    <row r="3303" spans="27:29">
      <c r="AA3303" s="84" t="s">
        <v>3485</v>
      </c>
      <c r="AB3303" s="84" t="s">
        <v>793</v>
      </c>
      <c r="AC3303" s="84">
        <v>4321501</v>
      </c>
    </row>
    <row r="3304" spans="27:29">
      <c r="AA3304" s="84" t="s">
        <v>3485</v>
      </c>
      <c r="AB3304" s="84" t="s">
        <v>796</v>
      </c>
      <c r="AC3304" s="84">
        <v>4321600</v>
      </c>
    </row>
    <row r="3305" spans="27:29">
      <c r="AA3305" s="84" t="s">
        <v>3485</v>
      </c>
      <c r="AB3305" s="84" t="s">
        <v>799</v>
      </c>
      <c r="AC3305" s="84">
        <v>4321626</v>
      </c>
    </row>
    <row r="3306" spans="27:29">
      <c r="AA3306" s="84" t="s">
        <v>3485</v>
      </c>
      <c r="AB3306" s="84" t="s">
        <v>802</v>
      </c>
      <c r="AC3306" s="84">
        <v>4321634</v>
      </c>
    </row>
    <row r="3307" spans="27:29">
      <c r="AA3307" s="84" t="s">
        <v>3485</v>
      </c>
      <c r="AB3307" s="84" t="s">
        <v>805</v>
      </c>
      <c r="AC3307" s="84">
        <v>4321667</v>
      </c>
    </row>
    <row r="3308" spans="27:29">
      <c r="AA3308" s="84" t="s">
        <v>3485</v>
      </c>
      <c r="AB3308" s="84" t="s">
        <v>808</v>
      </c>
      <c r="AC3308" s="84">
        <v>4321709</v>
      </c>
    </row>
    <row r="3309" spans="27:29">
      <c r="AA3309" s="84" t="s">
        <v>3485</v>
      </c>
      <c r="AB3309" s="84" t="s">
        <v>811</v>
      </c>
      <c r="AC3309" s="84">
        <v>4321808</v>
      </c>
    </row>
    <row r="3310" spans="27:29">
      <c r="AA3310" s="84" t="s">
        <v>3485</v>
      </c>
      <c r="AB3310" s="84" t="s">
        <v>814</v>
      </c>
      <c r="AC3310" s="84">
        <v>4321832</v>
      </c>
    </row>
    <row r="3311" spans="27:29">
      <c r="AA3311" s="84" t="s">
        <v>3485</v>
      </c>
      <c r="AB3311" s="84" t="s">
        <v>817</v>
      </c>
      <c r="AC3311" s="84">
        <v>4321857</v>
      </c>
    </row>
    <row r="3312" spans="27:29">
      <c r="AA3312" s="84" t="s">
        <v>3485</v>
      </c>
      <c r="AB3312" s="84" t="s">
        <v>820</v>
      </c>
      <c r="AC3312" s="84">
        <v>4321907</v>
      </c>
    </row>
    <row r="3313" spans="27:29">
      <c r="AA3313" s="84" t="s">
        <v>3485</v>
      </c>
      <c r="AB3313" s="84" t="s">
        <v>823</v>
      </c>
      <c r="AC3313" s="84">
        <v>4321956</v>
      </c>
    </row>
    <row r="3314" spans="27:29">
      <c r="AA3314" s="84" t="s">
        <v>3485</v>
      </c>
      <c r="AB3314" s="84" t="s">
        <v>2699</v>
      </c>
      <c r="AC3314" s="84">
        <v>4322004</v>
      </c>
    </row>
    <row r="3315" spans="27:29">
      <c r="AA3315" s="84" t="s">
        <v>3485</v>
      </c>
      <c r="AB3315" s="84" t="s">
        <v>827</v>
      </c>
      <c r="AC3315" s="84">
        <v>4322103</v>
      </c>
    </row>
    <row r="3316" spans="27:29">
      <c r="AA3316" s="84" t="s">
        <v>3485</v>
      </c>
      <c r="AB3316" s="84" t="s">
        <v>830</v>
      </c>
      <c r="AC3316" s="84">
        <v>4322152</v>
      </c>
    </row>
    <row r="3317" spans="27:29">
      <c r="AA3317" s="84" t="s">
        <v>3485</v>
      </c>
      <c r="AB3317" s="84" t="s">
        <v>833</v>
      </c>
      <c r="AC3317" s="84">
        <v>4322186</v>
      </c>
    </row>
    <row r="3318" spans="27:29">
      <c r="AA3318" s="84" t="s">
        <v>3485</v>
      </c>
      <c r="AB3318" s="84" t="s">
        <v>836</v>
      </c>
      <c r="AC3318" s="84">
        <v>4322202</v>
      </c>
    </row>
    <row r="3319" spans="27:29">
      <c r="AA3319" s="84" t="s">
        <v>3485</v>
      </c>
      <c r="AB3319" s="84" t="s">
        <v>839</v>
      </c>
      <c r="AC3319" s="84">
        <v>4322251</v>
      </c>
    </row>
    <row r="3320" spans="27:29">
      <c r="AA3320" s="84" t="s">
        <v>3485</v>
      </c>
      <c r="AB3320" s="84" t="s">
        <v>842</v>
      </c>
      <c r="AC3320" s="84">
        <v>4322301</v>
      </c>
    </row>
    <row r="3321" spans="27:29">
      <c r="AA3321" s="84" t="s">
        <v>3485</v>
      </c>
      <c r="AB3321" s="84" t="s">
        <v>845</v>
      </c>
      <c r="AC3321" s="84">
        <v>4322327</v>
      </c>
    </row>
    <row r="3322" spans="27:29">
      <c r="AA3322" s="84" t="s">
        <v>3485</v>
      </c>
      <c r="AB3322" s="84" t="s">
        <v>848</v>
      </c>
      <c r="AC3322" s="84">
        <v>4322343</v>
      </c>
    </row>
    <row r="3323" spans="27:29">
      <c r="AA3323" s="84" t="s">
        <v>3485</v>
      </c>
      <c r="AB3323" s="84" t="s">
        <v>851</v>
      </c>
      <c r="AC3323" s="84">
        <v>4322350</v>
      </c>
    </row>
    <row r="3324" spans="27:29">
      <c r="AA3324" s="84" t="s">
        <v>3485</v>
      </c>
      <c r="AB3324" s="84" t="s">
        <v>854</v>
      </c>
      <c r="AC3324" s="84">
        <v>4322376</v>
      </c>
    </row>
    <row r="3325" spans="27:29">
      <c r="AA3325" s="84" t="s">
        <v>3485</v>
      </c>
      <c r="AB3325" s="84" t="s">
        <v>857</v>
      </c>
      <c r="AC3325" s="84">
        <v>4322400</v>
      </c>
    </row>
    <row r="3326" spans="27:29">
      <c r="AA3326" s="84" t="s">
        <v>3485</v>
      </c>
      <c r="AB3326" s="84" t="s">
        <v>860</v>
      </c>
      <c r="AC3326" s="84">
        <v>4322509</v>
      </c>
    </row>
    <row r="3327" spans="27:29">
      <c r="AA3327" s="84" t="s">
        <v>3485</v>
      </c>
      <c r="AB3327" s="84" t="s">
        <v>863</v>
      </c>
      <c r="AC3327" s="84">
        <v>4322533</v>
      </c>
    </row>
    <row r="3328" spans="27:29">
      <c r="AA3328" s="84" t="s">
        <v>3485</v>
      </c>
      <c r="AB3328" s="84" t="s">
        <v>866</v>
      </c>
      <c r="AC3328" s="84">
        <v>4322541</v>
      </c>
    </row>
    <row r="3329" spans="27:29">
      <c r="AA3329" s="84" t="s">
        <v>3485</v>
      </c>
      <c r="AB3329" s="84" t="s">
        <v>869</v>
      </c>
      <c r="AC3329" s="84">
        <v>4322525</v>
      </c>
    </row>
    <row r="3330" spans="27:29">
      <c r="AA3330" s="84" t="s">
        <v>3485</v>
      </c>
      <c r="AB3330" s="84" t="s">
        <v>872</v>
      </c>
      <c r="AC3330" s="84">
        <v>4322558</v>
      </c>
    </row>
    <row r="3331" spans="27:29">
      <c r="AA3331" s="84" t="s">
        <v>3485</v>
      </c>
      <c r="AB3331" s="84" t="s">
        <v>875</v>
      </c>
      <c r="AC3331" s="84">
        <v>4322608</v>
      </c>
    </row>
    <row r="3332" spans="27:29">
      <c r="AA3332" s="84" t="s">
        <v>3485</v>
      </c>
      <c r="AB3332" s="84" t="s">
        <v>2575</v>
      </c>
      <c r="AC3332" s="84">
        <v>4322707</v>
      </c>
    </row>
    <row r="3333" spans="27:29">
      <c r="AA3333" s="84" t="s">
        <v>3485</v>
      </c>
      <c r="AB3333" s="84" t="s">
        <v>879</v>
      </c>
      <c r="AC3333" s="84">
        <v>4322806</v>
      </c>
    </row>
    <row r="3334" spans="27:29">
      <c r="AA3334" s="84" t="s">
        <v>3485</v>
      </c>
      <c r="AB3334" s="84" t="s">
        <v>882</v>
      </c>
      <c r="AC3334" s="84">
        <v>4322855</v>
      </c>
    </row>
    <row r="3335" spans="27:29">
      <c r="AA3335" s="84" t="s">
        <v>3485</v>
      </c>
      <c r="AB3335" s="84" t="s">
        <v>885</v>
      </c>
      <c r="AC3335" s="84">
        <v>4322905</v>
      </c>
    </row>
    <row r="3336" spans="27:29">
      <c r="AA3336" s="84" t="s">
        <v>3485</v>
      </c>
      <c r="AB3336" s="84" t="s">
        <v>888</v>
      </c>
      <c r="AC3336" s="84">
        <v>4323002</v>
      </c>
    </row>
    <row r="3337" spans="27:29">
      <c r="AA3337" s="84" t="s">
        <v>3485</v>
      </c>
      <c r="AB3337" s="84" t="s">
        <v>891</v>
      </c>
      <c r="AC3337" s="84">
        <v>4323101</v>
      </c>
    </row>
    <row r="3338" spans="27:29">
      <c r="AA3338" s="84" t="s">
        <v>3485</v>
      </c>
      <c r="AB3338" s="84" t="s">
        <v>894</v>
      </c>
      <c r="AC3338" s="84">
        <v>4323200</v>
      </c>
    </row>
    <row r="3339" spans="27:29">
      <c r="AA3339" s="84" t="s">
        <v>3485</v>
      </c>
      <c r="AB3339" s="84" t="s">
        <v>897</v>
      </c>
      <c r="AC3339" s="84">
        <v>4323309</v>
      </c>
    </row>
    <row r="3340" spans="27:29">
      <c r="AA3340" s="84" t="s">
        <v>3485</v>
      </c>
      <c r="AB3340" s="84" t="s">
        <v>900</v>
      </c>
      <c r="AC3340" s="84">
        <v>4323358</v>
      </c>
    </row>
    <row r="3341" spans="27:29">
      <c r="AA3341" s="84" t="s">
        <v>3485</v>
      </c>
      <c r="AB3341" s="84" t="s">
        <v>903</v>
      </c>
      <c r="AC3341" s="84">
        <v>4323408</v>
      </c>
    </row>
    <row r="3342" spans="27:29">
      <c r="AA3342" s="84" t="s">
        <v>3485</v>
      </c>
      <c r="AB3342" s="84" t="s">
        <v>906</v>
      </c>
      <c r="AC3342" s="84">
        <v>4323457</v>
      </c>
    </row>
    <row r="3343" spans="27:29">
      <c r="AA3343" s="84" t="s">
        <v>3485</v>
      </c>
      <c r="AB3343" s="84" t="s">
        <v>909</v>
      </c>
      <c r="AC3343" s="84">
        <v>4323507</v>
      </c>
    </row>
    <row r="3344" spans="27:29">
      <c r="AA3344" s="84" t="s">
        <v>3485</v>
      </c>
      <c r="AB3344" s="84" t="s">
        <v>912</v>
      </c>
      <c r="AC3344" s="84">
        <v>4323606</v>
      </c>
    </row>
    <row r="3345" spans="27:29">
      <c r="AA3345" s="84" t="s">
        <v>3485</v>
      </c>
      <c r="AB3345" s="84" t="s">
        <v>915</v>
      </c>
      <c r="AC3345" s="84">
        <v>4323705</v>
      </c>
    </row>
    <row r="3346" spans="27:29">
      <c r="AA3346" s="84" t="s">
        <v>3485</v>
      </c>
      <c r="AB3346" s="84" t="s">
        <v>917</v>
      </c>
      <c r="AC3346" s="84">
        <v>4323754</v>
      </c>
    </row>
    <row r="3347" spans="27:29">
      <c r="AA3347" s="84" t="s">
        <v>3485</v>
      </c>
      <c r="AB3347" s="84" t="s">
        <v>920</v>
      </c>
      <c r="AC3347" s="84">
        <v>4323770</v>
      </c>
    </row>
    <row r="3348" spans="27:29">
      <c r="AA3348" s="84" t="s">
        <v>3485</v>
      </c>
      <c r="AB3348" s="84" t="s">
        <v>923</v>
      </c>
      <c r="AC3348" s="84">
        <v>4323804</v>
      </c>
    </row>
    <row r="3349" spans="27:29">
      <c r="AA3349" s="84" t="s">
        <v>3488</v>
      </c>
      <c r="AB3349" s="84" t="s">
        <v>3514</v>
      </c>
      <c r="AC3349" s="84">
        <v>4200051</v>
      </c>
    </row>
    <row r="3350" spans="27:29">
      <c r="AA3350" s="84" t="s">
        <v>3488</v>
      </c>
      <c r="AB3350" s="84" t="s">
        <v>3540</v>
      </c>
      <c r="AC3350" s="84">
        <v>4200101</v>
      </c>
    </row>
    <row r="3351" spans="27:29">
      <c r="AA3351" s="84" t="s">
        <v>3488</v>
      </c>
      <c r="AB3351" s="84" t="s">
        <v>3564</v>
      </c>
      <c r="AC3351" s="84">
        <v>4200200</v>
      </c>
    </row>
    <row r="3352" spans="27:29">
      <c r="AA3352" s="84" t="s">
        <v>3488</v>
      </c>
      <c r="AB3352" s="84" t="s">
        <v>3589</v>
      </c>
      <c r="AC3352" s="84">
        <v>4200309</v>
      </c>
    </row>
    <row r="3353" spans="27:29">
      <c r="AA3353" s="84" t="s">
        <v>3488</v>
      </c>
      <c r="AB3353" s="84" t="s">
        <v>3615</v>
      </c>
      <c r="AC3353" s="84">
        <v>4200408</v>
      </c>
    </row>
    <row r="3354" spans="27:29">
      <c r="AA3354" s="84" t="s">
        <v>3488</v>
      </c>
      <c r="AB3354" s="84" t="s">
        <v>3639</v>
      </c>
      <c r="AC3354" s="84">
        <v>4200507</v>
      </c>
    </row>
    <row r="3355" spans="27:29">
      <c r="AA3355" s="84" t="s">
        <v>3488</v>
      </c>
      <c r="AB3355" s="84" t="s">
        <v>3664</v>
      </c>
      <c r="AC3355" s="84">
        <v>4200556</v>
      </c>
    </row>
    <row r="3356" spans="27:29">
      <c r="AA3356" s="84" t="s">
        <v>3488</v>
      </c>
      <c r="AB3356" s="84" t="s">
        <v>3690</v>
      </c>
      <c r="AC3356" s="84">
        <v>4200606</v>
      </c>
    </row>
    <row r="3357" spans="27:29">
      <c r="AA3357" s="84" t="s">
        <v>3488</v>
      </c>
      <c r="AB3357" s="84" t="s">
        <v>3716</v>
      </c>
      <c r="AC3357" s="84">
        <v>4200705</v>
      </c>
    </row>
    <row r="3358" spans="27:29">
      <c r="AA3358" s="84" t="s">
        <v>3488</v>
      </c>
      <c r="AB3358" s="84" t="s">
        <v>3741</v>
      </c>
      <c r="AC3358" s="84">
        <v>4200754</v>
      </c>
    </row>
    <row r="3359" spans="27:29">
      <c r="AA3359" s="84" t="s">
        <v>3488</v>
      </c>
      <c r="AB3359" s="84" t="s">
        <v>3649</v>
      </c>
      <c r="AC3359" s="84">
        <v>4200804</v>
      </c>
    </row>
    <row r="3360" spans="27:29">
      <c r="AA3360" s="84" t="s">
        <v>3488</v>
      </c>
      <c r="AB3360" s="84" t="s">
        <v>3790</v>
      </c>
      <c r="AC3360" s="84">
        <v>4200903</v>
      </c>
    </row>
    <row r="3361" spans="27:29">
      <c r="AA3361" s="84" t="s">
        <v>3488</v>
      </c>
      <c r="AB3361" s="84" t="s">
        <v>3815</v>
      </c>
      <c r="AC3361" s="84">
        <v>4201000</v>
      </c>
    </row>
    <row r="3362" spans="27:29">
      <c r="AA3362" s="84" t="s">
        <v>3488</v>
      </c>
      <c r="AB3362" s="84" t="s">
        <v>3839</v>
      </c>
      <c r="AC3362" s="84">
        <v>4201109</v>
      </c>
    </row>
    <row r="3363" spans="27:29">
      <c r="AA3363" s="84" t="s">
        <v>3488</v>
      </c>
      <c r="AB3363" s="84" t="s">
        <v>3864</v>
      </c>
      <c r="AC3363" s="84">
        <v>4201208</v>
      </c>
    </row>
    <row r="3364" spans="27:29">
      <c r="AA3364" s="84" t="s">
        <v>3488</v>
      </c>
      <c r="AB3364" s="84" t="s">
        <v>3888</v>
      </c>
      <c r="AC3364" s="84">
        <v>4201257</v>
      </c>
    </row>
    <row r="3365" spans="27:29">
      <c r="AA3365" s="84" t="s">
        <v>3488</v>
      </c>
      <c r="AB3365" s="84" t="s">
        <v>3912</v>
      </c>
      <c r="AC3365" s="84">
        <v>4201273</v>
      </c>
    </row>
    <row r="3366" spans="27:29">
      <c r="AA3366" s="84" t="s">
        <v>3488</v>
      </c>
      <c r="AB3366" s="84" t="s">
        <v>3935</v>
      </c>
      <c r="AC3366" s="84">
        <v>4201307</v>
      </c>
    </row>
    <row r="3367" spans="27:29">
      <c r="AA3367" s="84" t="s">
        <v>3488</v>
      </c>
      <c r="AB3367" s="84" t="s">
        <v>3957</v>
      </c>
      <c r="AC3367" s="84">
        <v>4201406</v>
      </c>
    </row>
    <row r="3368" spans="27:29">
      <c r="AA3368" s="84" t="s">
        <v>3488</v>
      </c>
      <c r="AB3368" s="84" t="s">
        <v>3979</v>
      </c>
      <c r="AC3368" s="84">
        <v>4201505</v>
      </c>
    </row>
    <row r="3369" spans="27:29">
      <c r="AA3369" s="84" t="s">
        <v>3488</v>
      </c>
      <c r="AB3369" s="84" t="s">
        <v>4002</v>
      </c>
      <c r="AC3369" s="84">
        <v>4201604</v>
      </c>
    </row>
    <row r="3370" spans="27:29">
      <c r="AA3370" s="84" t="s">
        <v>3488</v>
      </c>
      <c r="AB3370" s="84" t="s">
        <v>4024</v>
      </c>
      <c r="AC3370" s="84">
        <v>4201653</v>
      </c>
    </row>
    <row r="3371" spans="27:29">
      <c r="AA3371" s="84" t="s">
        <v>3488</v>
      </c>
      <c r="AB3371" s="84" t="s">
        <v>4044</v>
      </c>
      <c r="AC3371" s="84">
        <v>4201703</v>
      </c>
    </row>
    <row r="3372" spans="27:29">
      <c r="AA3372" s="84" t="s">
        <v>3488</v>
      </c>
      <c r="AB3372" s="84" t="s">
        <v>4065</v>
      </c>
      <c r="AC3372" s="84">
        <v>4201802</v>
      </c>
    </row>
    <row r="3373" spans="27:29">
      <c r="AA3373" s="84" t="s">
        <v>3488</v>
      </c>
      <c r="AB3373" s="84" t="s">
        <v>3964</v>
      </c>
      <c r="AC3373" s="84">
        <v>4201901</v>
      </c>
    </row>
    <row r="3374" spans="27:29">
      <c r="AA3374" s="84" t="s">
        <v>3488</v>
      </c>
      <c r="AB3374" s="84" t="s">
        <v>4107</v>
      </c>
      <c r="AC3374" s="84">
        <v>4201950</v>
      </c>
    </row>
    <row r="3375" spans="27:29">
      <c r="AA3375" s="84" t="s">
        <v>3488</v>
      </c>
      <c r="AB3375" s="84" t="s">
        <v>4129</v>
      </c>
      <c r="AC3375" s="84">
        <v>4202057</v>
      </c>
    </row>
    <row r="3376" spans="27:29">
      <c r="AA3376" s="84" t="s">
        <v>3488</v>
      </c>
      <c r="AB3376" s="84" t="s">
        <v>4151</v>
      </c>
      <c r="AC3376" s="84">
        <v>4202008</v>
      </c>
    </row>
    <row r="3377" spans="27:29">
      <c r="AA3377" s="84" t="s">
        <v>3488</v>
      </c>
      <c r="AB3377" s="84" t="s">
        <v>4173</v>
      </c>
      <c r="AC3377" s="84">
        <v>4202073</v>
      </c>
    </row>
    <row r="3378" spans="27:29">
      <c r="AA3378" s="84" t="s">
        <v>3488</v>
      </c>
      <c r="AB3378" s="84" t="s">
        <v>4194</v>
      </c>
      <c r="AC3378" s="84">
        <v>4212809</v>
      </c>
    </row>
    <row r="3379" spans="27:29">
      <c r="AA3379" s="84" t="s">
        <v>3488</v>
      </c>
      <c r="AB3379" s="84" t="s">
        <v>4215</v>
      </c>
      <c r="AC3379" s="84">
        <v>4220000</v>
      </c>
    </row>
    <row r="3380" spans="27:29">
      <c r="AA3380" s="84" t="s">
        <v>3488</v>
      </c>
      <c r="AB3380" s="84" t="s">
        <v>4237</v>
      </c>
      <c r="AC3380" s="84">
        <v>4202081</v>
      </c>
    </row>
    <row r="3381" spans="27:29">
      <c r="AA3381" s="84" t="s">
        <v>3488</v>
      </c>
      <c r="AB3381" s="84" t="s">
        <v>4259</v>
      </c>
      <c r="AC3381" s="84">
        <v>4202099</v>
      </c>
    </row>
    <row r="3382" spans="27:29">
      <c r="AA3382" s="84" t="s">
        <v>3488</v>
      </c>
      <c r="AB3382" s="84" t="s">
        <v>4281</v>
      </c>
      <c r="AC3382" s="84">
        <v>4202107</v>
      </c>
    </row>
    <row r="3383" spans="27:29">
      <c r="AA3383" s="84" t="s">
        <v>3488</v>
      </c>
      <c r="AB3383" s="84" t="s">
        <v>4304</v>
      </c>
      <c r="AC3383" s="84">
        <v>4202131</v>
      </c>
    </row>
    <row r="3384" spans="27:29">
      <c r="AA3384" s="84" t="s">
        <v>3488</v>
      </c>
      <c r="AB3384" s="84" t="s">
        <v>4327</v>
      </c>
      <c r="AC3384" s="84">
        <v>4202156</v>
      </c>
    </row>
    <row r="3385" spans="27:29">
      <c r="AA3385" s="84" t="s">
        <v>3488</v>
      </c>
      <c r="AB3385" s="84" t="s">
        <v>4349</v>
      </c>
      <c r="AC3385" s="84">
        <v>4202206</v>
      </c>
    </row>
    <row r="3386" spans="27:29">
      <c r="AA3386" s="84" t="s">
        <v>3488</v>
      </c>
      <c r="AB3386" s="84" t="s">
        <v>4372</v>
      </c>
      <c r="AC3386" s="84">
        <v>4202305</v>
      </c>
    </row>
    <row r="3387" spans="27:29">
      <c r="AA3387" s="84" t="s">
        <v>3488</v>
      </c>
      <c r="AB3387" s="84" t="s">
        <v>4394</v>
      </c>
      <c r="AC3387" s="84">
        <v>4202404</v>
      </c>
    </row>
    <row r="3388" spans="27:29">
      <c r="AA3388" s="84" t="s">
        <v>3488</v>
      </c>
      <c r="AB3388" s="84" t="s">
        <v>4416</v>
      </c>
      <c r="AC3388" s="84">
        <v>4202438</v>
      </c>
    </row>
    <row r="3389" spans="27:29">
      <c r="AA3389" s="84" t="s">
        <v>3488</v>
      </c>
      <c r="AB3389" s="84" t="s">
        <v>4439</v>
      </c>
      <c r="AC3389" s="84">
        <v>4202503</v>
      </c>
    </row>
    <row r="3390" spans="27:29">
      <c r="AA3390" s="84" t="s">
        <v>3488</v>
      </c>
      <c r="AB3390" s="84" t="s">
        <v>3954</v>
      </c>
      <c r="AC3390" s="84">
        <v>4202537</v>
      </c>
    </row>
    <row r="3391" spans="27:29">
      <c r="AA3391" s="84" t="s">
        <v>3488</v>
      </c>
      <c r="AB3391" s="84" t="s">
        <v>4482</v>
      </c>
      <c r="AC3391" s="84">
        <v>4202578</v>
      </c>
    </row>
    <row r="3392" spans="27:29">
      <c r="AA3392" s="84" t="s">
        <v>3488</v>
      </c>
      <c r="AB3392" s="84" t="s">
        <v>4505</v>
      </c>
      <c r="AC3392" s="84">
        <v>4202602</v>
      </c>
    </row>
    <row r="3393" spans="27:29">
      <c r="AA3393" s="84" t="s">
        <v>3488</v>
      </c>
      <c r="AB3393" s="84" t="s">
        <v>4528</v>
      </c>
      <c r="AC3393" s="84">
        <v>4202453</v>
      </c>
    </row>
    <row r="3394" spans="27:29">
      <c r="AA3394" s="84" t="s">
        <v>3488</v>
      </c>
      <c r="AB3394" s="84" t="s">
        <v>4551</v>
      </c>
      <c r="AC3394" s="84">
        <v>4202701</v>
      </c>
    </row>
    <row r="3395" spans="27:29">
      <c r="AA3395" s="84" t="s">
        <v>3488</v>
      </c>
      <c r="AB3395" s="84" t="s">
        <v>4574</v>
      </c>
      <c r="AC3395" s="84">
        <v>4202800</v>
      </c>
    </row>
    <row r="3396" spans="27:29">
      <c r="AA3396" s="84" t="s">
        <v>3488</v>
      </c>
      <c r="AB3396" s="84" t="s">
        <v>4596</v>
      </c>
      <c r="AC3396" s="84">
        <v>4202859</v>
      </c>
    </row>
    <row r="3397" spans="27:29">
      <c r="AA3397" s="84" t="s">
        <v>3488</v>
      </c>
      <c r="AB3397" s="84" t="s">
        <v>4618</v>
      </c>
      <c r="AC3397" s="84">
        <v>4202875</v>
      </c>
    </row>
    <row r="3398" spans="27:29">
      <c r="AA3398" s="84" t="s">
        <v>3488</v>
      </c>
      <c r="AB3398" s="84" t="s">
        <v>4640</v>
      </c>
      <c r="AC3398" s="84">
        <v>4202909</v>
      </c>
    </row>
    <row r="3399" spans="27:29">
      <c r="AA3399" s="84" t="s">
        <v>3488</v>
      </c>
      <c r="AB3399" s="84" t="s">
        <v>4663</v>
      </c>
      <c r="AC3399" s="84">
        <v>4203006</v>
      </c>
    </row>
    <row r="3400" spans="27:29">
      <c r="AA3400" s="84" t="s">
        <v>3488</v>
      </c>
      <c r="AB3400" s="84" t="s">
        <v>4684</v>
      </c>
      <c r="AC3400" s="84">
        <v>4203105</v>
      </c>
    </row>
    <row r="3401" spans="27:29">
      <c r="AA3401" s="84" t="s">
        <v>3488</v>
      </c>
      <c r="AB3401" s="84" t="s">
        <v>4706</v>
      </c>
      <c r="AC3401" s="84">
        <v>4203154</v>
      </c>
    </row>
    <row r="3402" spans="27:29">
      <c r="AA3402" s="84" t="s">
        <v>3488</v>
      </c>
      <c r="AB3402" s="84" t="s">
        <v>4728</v>
      </c>
      <c r="AC3402" s="84">
        <v>4203204</v>
      </c>
    </row>
    <row r="3403" spans="27:29">
      <c r="AA3403" s="84" t="s">
        <v>3488</v>
      </c>
      <c r="AB3403" s="84" t="s">
        <v>3844</v>
      </c>
      <c r="AC3403" s="84">
        <v>4203303</v>
      </c>
    </row>
    <row r="3404" spans="27:29">
      <c r="AA3404" s="84" t="s">
        <v>3488</v>
      </c>
      <c r="AB3404" s="84" t="s">
        <v>4771</v>
      </c>
      <c r="AC3404" s="84">
        <v>4203402</v>
      </c>
    </row>
    <row r="3405" spans="27:29">
      <c r="AA3405" s="84" t="s">
        <v>3488</v>
      </c>
      <c r="AB3405" s="84" t="s">
        <v>4793</v>
      </c>
      <c r="AC3405" s="84">
        <v>4203501</v>
      </c>
    </row>
    <row r="3406" spans="27:29">
      <c r="AA3406" s="84" t="s">
        <v>3488</v>
      </c>
      <c r="AB3406" s="84" t="s">
        <v>4815</v>
      </c>
      <c r="AC3406" s="84">
        <v>4203600</v>
      </c>
    </row>
    <row r="3407" spans="27:29">
      <c r="AA3407" s="84" t="s">
        <v>3488</v>
      </c>
      <c r="AB3407" s="84" t="s">
        <v>4836</v>
      </c>
      <c r="AC3407" s="84">
        <v>4203709</v>
      </c>
    </row>
    <row r="3408" spans="27:29">
      <c r="AA3408" s="84" t="s">
        <v>3488</v>
      </c>
      <c r="AB3408" s="84" t="s">
        <v>4857</v>
      </c>
      <c r="AC3408" s="84">
        <v>4203808</v>
      </c>
    </row>
    <row r="3409" spans="27:29">
      <c r="AA3409" s="84" t="s">
        <v>3488</v>
      </c>
      <c r="AB3409" s="84" t="s">
        <v>4878</v>
      </c>
      <c r="AC3409" s="84">
        <v>4203253</v>
      </c>
    </row>
    <row r="3410" spans="27:29">
      <c r="AA3410" s="84" t="s">
        <v>3488</v>
      </c>
      <c r="AB3410" s="84" t="s">
        <v>4899</v>
      </c>
      <c r="AC3410" s="84">
        <v>4203907</v>
      </c>
    </row>
    <row r="3411" spans="27:29">
      <c r="AA3411" s="84" t="s">
        <v>3488</v>
      </c>
      <c r="AB3411" s="84" t="s">
        <v>4920</v>
      </c>
      <c r="AC3411" s="84">
        <v>4203956</v>
      </c>
    </row>
    <row r="3412" spans="27:29">
      <c r="AA3412" s="84" t="s">
        <v>3488</v>
      </c>
      <c r="AB3412" s="84" t="s">
        <v>4941</v>
      </c>
      <c r="AC3412" s="84">
        <v>4204004</v>
      </c>
    </row>
    <row r="3413" spans="27:29">
      <c r="AA3413" s="84" t="s">
        <v>3488</v>
      </c>
      <c r="AB3413" s="84" t="s">
        <v>4960</v>
      </c>
      <c r="AC3413" s="84">
        <v>4204103</v>
      </c>
    </row>
    <row r="3414" spans="27:29">
      <c r="AA3414" s="84" t="s">
        <v>3488</v>
      </c>
      <c r="AB3414" s="84" t="s">
        <v>4980</v>
      </c>
      <c r="AC3414" s="84">
        <v>4204152</v>
      </c>
    </row>
    <row r="3415" spans="27:29">
      <c r="AA3415" s="84" t="s">
        <v>3488</v>
      </c>
      <c r="AB3415" s="84" t="s">
        <v>5000</v>
      </c>
      <c r="AC3415" s="84">
        <v>4204178</v>
      </c>
    </row>
    <row r="3416" spans="27:29">
      <c r="AA3416" s="84" t="s">
        <v>3488</v>
      </c>
      <c r="AB3416" s="84" t="s">
        <v>5021</v>
      </c>
      <c r="AC3416" s="84">
        <v>4204194</v>
      </c>
    </row>
    <row r="3417" spans="27:29">
      <c r="AA3417" s="84" t="s">
        <v>3488</v>
      </c>
      <c r="AB3417" s="84" t="s">
        <v>5042</v>
      </c>
      <c r="AC3417" s="84">
        <v>4204202</v>
      </c>
    </row>
    <row r="3418" spans="27:29">
      <c r="AA3418" s="84" t="s">
        <v>3488</v>
      </c>
      <c r="AB3418" s="84" t="s">
        <v>5062</v>
      </c>
      <c r="AC3418" s="84">
        <v>4204251</v>
      </c>
    </row>
    <row r="3419" spans="27:29">
      <c r="AA3419" s="84" t="s">
        <v>3488</v>
      </c>
      <c r="AB3419" s="84" t="s">
        <v>5083</v>
      </c>
      <c r="AC3419" s="84">
        <v>4204301</v>
      </c>
    </row>
    <row r="3420" spans="27:29">
      <c r="AA3420" s="84" t="s">
        <v>3488</v>
      </c>
      <c r="AB3420" s="84" t="s">
        <v>5103</v>
      </c>
      <c r="AC3420" s="84">
        <v>4204350</v>
      </c>
    </row>
    <row r="3421" spans="27:29">
      <c r="AA3421" s="84" t="s">
        <v>3488</v>
      </c>
      <c r="AB3421" s="84" t="s">
        <v>5124</v>
      </c>
      <c r="AC3421" s="84">
        <v>4204400</v>
      </c>
    </row>
    <row r="3422" spans="27:29">
      <c r="AA3422" s="84" t="s">
        <v>3488</v>
      </c>
      <c r="AB3422" s="84" t="s">
        <v>5145</v>
      </c>
      <c r="AC3422" s="84">
        <v>4204459</v>
      </c>
    </row>
    <row r="3423" spans="27:29">
      <c r="AA3423" s="84" t="s">
        <v>3488</v>
      </c>
      <c r="AB3423" s="84" t="s">
        <v>5165</v>
      </c>
      <c r="AC3423" s="84">
        <v>4204558</v>
      </c>
    </row>
    <row r="3424" spans="27:29">
      <c r="AA3424" s="84" t="s">
        <v>3488</v>
      </c>
      <c r="AB3424" s="84" t="s">
        <v>5185</v>
      </c>
      <c r="AC3424" s="84">
        <v>4204509</v>
      </c>
    </row>
    <row r="3425" spans="27:29">
      <c r="AA3425" s="84" t="s">
        <v>3488</v>
      </c>
      <c r="AB3425" s="84" t="s">
        <v>5205</v>
      </c>
      <c r="AC3425" s="84">
        <v>4204608</v>
      </c>
    </row>
    <row r="3426" spans="27:29">
      <c r="AA3426" s="84" t="s">
        <v>3488</v>
      </c>
      <c r="AB3426" s="84" t="s">
        <v>5223</v>
      </c>
      <c r="AC3426" s="84">
        <v>4204707</v>
      </c>
    </row>
    <row r="3427" spans="27:29">
      <c r="AA3427" s="84" t="s">
        <v>3488</v>
      </c>
      <c r="AB3427" s="84" t="s">
        <v>5241</v>
      </c>
      <c r="AC3427" s="84">
        <v>4204756</v>
      </c>
    </row>
    <row r="3428" spans="27:29">
      <c r="AA3428" s="84" t="s">
        <v>3488</v>
      </c>
      <c r="AB3428" s="84" t="s">
        <v>5259</v>
      </c>
      <c r="AC3428" s="84">
        <v>4204806</v>
      </c>
    </row>
    <row r="3429" spans="27:29">
      <c r="AA3429" s="84" t="s">
        <v>3488</v>
      </c>
      <c r="AB3429" s="84" t="s">
        <v>5277</v>
      </c>
      <c r="AC3429" s="84">
        <v>4204905</v>
      </c>
    </row>
    <row r="3430" spans="27:29">
      <c r="AA3430" s="84" t="s">
        <v>3488</v>
      </c>
      <c r="AB3430" s="84" t="s">
        <v>5293</v>
      </c>
      <c r="AC3430" s="84">
        <v>4205001</v>
      </c>
    </row>
    <row r="3431" spans="27:29">
      <c r="AA3431" s="84" t="s">
        <v>3488</v>
      </c>
      <c r="AB3431" s="84" t="s">
        <v>5310</v>
      </c>
      <c r="AC3431" s="84">
        <v>4205100</v>
      </c>
    </row>
    <row r="3432" spans="27:29">
      <c r="AA3432" s="84" t="s">
        <v>3488</v>
      </c>
      <c r="AB3432" s="84" t="s">
        <v>5328</v>
      </c>
      <c r="AC3432" s="84">
        <v>4205159</v>
      </c>
    </row>
    <row r="3433" spans="27:29">
      <c r="AA3433" s="84" t="s">
        <v>3488</v>
      </c>
      <c r="AB3433" s="84" t="s">
        <v>5343</v>
      </c>
      <c r="AC3433" s="84">
        <v>4205175</v>
      </c>
    </row>
    <row r="3434" spans="27:29">
      <c r="AA3434" s="84" t="s">
        <v>3488</v>
      </c>
      <c r="AB3434" s="84" t="s">
        <v>5360</v>
      </c>
      <c r="AC3434" s="84">
        <v>4205191</v>
      </c>
    </row>
    <row r="3435" spans="27:29">
      <c r="AA3435" s="84" t="s">
        <v>3488</v>
      </c>
      <c r="AB3435" s="84" t="s">
        <v>5378</v>
      </c>
      <c r="AC3435" s="84">
        <v>4205209</v>
      </c>
    </row>
    <row r="3436" spans="27:29">
      <c r="AA3436" s="84" t="s">
        <v>3488</v>
      </c>
      <c r="AB3436" s="84" t="s">
        <v>5395</v>
      </c>
      <c r="AC3436" s="84">
        <v>4205308</v>
      </c>
    </row>
    <row r="3437" spans="27:29">
      <c r="AA3437" s="84" t="s">
        <v>3488</v>
      </c>
      <c r="AB3437" s="84" t="s">
        <v>5413</v>
      </c>
      <c r="AC3437" s="84">
        <v>4205357</v>
      </c>
    </row>
    <row r="3438" spans="27:29">
      <c r="AA3438" s="84" t="s">
        <v>3488</v>
      </c>
      <c r="AB3438" s="84" t="s">
        <v>5431</v>
      </c>
      <c r="AC3438" s="84">
        <v>4205407</v>
      </c>
    </row>
    <row r="3439" spans="27:29">
      <c r="AA3439" s="84" t="s">
        <v>3488</v>
      </c>
      <c r="AB3439" s="84" t="s">
        <v>1513</v>
      </c>
      <c r="AC3439" s="84">
        <v>4205431</v>
      </c>
    </row>
    <row r="3440" spans="27:29">
      <c r="AA3440" s="84" t="s">
        <v>3488</v>
      </c>
      <c r="AB3440" s="84" t="s">
        <v>1530</v>
      </c>
      <c r="AC3440" s="84">
        <v>4205456</v>
      </c>
    </row>
    <row r="3441" spans="27:29">
      <c r="AA3441" s="84" t="s">
        <v>3488</v>
      </c>
      <c r="AB3441" s="84" t="s">
        <v>1546</v>
      </c>
      <c r="AC3441" s="84">
        <v>4205506</v>
      </c>
    </row>
    <row r="3442" spans="27:29">
      <c r="AA3442" s="84" t="s">
        <v>3488</v>
      </c>
      <c r="AB3442" s="84" t="s">
        <v>1562</v>
      </c>
      <c r="AC3442" s="84">
        <v>4205555</v>
      </c>
    </row>
    <row r="3443" spans="27:29">
      <c r="AA3443" s="84" t="s">
        <v>3488</v>
      </c>
      <c r="AB3443" s="84" t="s">
        <v>1579</v>
      </c>
      <c r="AC3443" s="84">
        <v>4205605</v>
      </c>
    </row>
    <row r="3444" spans="27:29">
      <c r="AA3444" s="84" t="s">
        <v>3488</v>
      </c>
      <c r="AB3444" s="84" t="s">
        <v>1594</v>
      </c>
      <c r="AC3444" s="84">
        <v>4205704</v>
      </c>
    </row>
    <row r="3445" spans="27:29">
      <c r="AA3445" s="84" t="s">
        <v>3488</v>
      </c>
      <c r="AB3445" s="84" t="s">
        <v>1610</v>
      </c>
      <c r="AC3445" s="84">
        <v>4205803</v>
      </c>
    </row>
    <row r="3446" spans="27:29">
      <c r="AA3446" s="84" t="s">
        <v>3488</v>
      </c>
      <c r="AB3446" s="84" t="s">
        <v>1627</v>
      </c>
      <c r="AC3446" s="84">
        <v>4205902</v>
      </c>
    </row>
    <row r="3447" spans="27:29">
      <c r="AA3447" s="84" t="s">
        <v>3488</v>
      </c>
      <c r="AB3447" s="84" t="s">
        <v>1644</v>
      </c>
      <c r="AC3447" s="84">
        <v>4206009</v>
      </c>
    </row>
    <row r="3448" spans="27:29">
      <c r="AA3448" s="84" t="s">
        <v>3488</v>
      </c>
      <c r="AB3448" s="84" t="s">
        <v>1661</v>
      </c>
      <c r="AC3448" s="84">
        <v>4206108</v>
      </c>
    </row>
    <row r="3449" spans="27:29">
      <c r="AA3449" s="84" t="s">
        <v>3488</v>
      </c>
      <c r="AB3449" s="84" t="s">
        <v>1675</v>
      </c>
      <c r="AC3449" s="84">
        <v>4206207</v>
      </c>
    </row>
    <row r="3450" spans="27:29">
      <c r="AA3450" s="84" t="s">
        <v>3488</v>
      </c>
      <c r="AB3450" s="84" t="s">
        <v>1692</v>
      </c>
      <c r="AC3450" s="84">
        <v>4206306</v>
      </c>
    </row>
    <row r="3451" spans="27:29">
      <c r="AA3451" s="84" t="s">
        <v>3488</v>
      </c>
      <c r="AB3451" s="84" t="s">
        <v>1707</v>
      </c>
      <c r="AC3451" s="84">
        <v>4206405</v>
      </c>
    </row>
    <row r="3452" spans="27:29">
      <c r="AA3452" s="84" t="s">
        <v>3488</v>
      </c>
      <c r="AB3452" s="84" t="s">
        <v>1722</v>
      </c>
      <c r="AC3452" s="84">
        <v>4206504</v>
      </c>
    </row>
    <row r="3453" spans="27:29">
      <c r="AA3453" s="84" t="s">
        <v>3488</v>
      </c>
      <c r="AB3453" s="84" t="s">
        <v>1737</v>
      </c>
      <c r="AC3453" s="84">
        <v>4206603</v>
      </c>
    </row>
    <row r="3454" spans="27:29">
      <c r="AA3454" s="84" t="s">
        <v>3488</v>
      </c>
      <c r="AB3454" s="84" t="s">
        <v>1753</v>
      </c>
      <c r="AC3454" s="84">
        <v>4206652</v>
      </c>
    </row>
    <row r="3455" spans="27:29">
      <c r="AA3455" s="84" t="s">
        <v>3488</v>
      </c>
      <c r="AB3455" s="84" t="s">
        <v>1769</v>
      </c>
      <c r="AC3455" s="84">
        <v>4206702</v>
      </c>
    </row>
    <row r="3456" spans="27:29">
      <c r="AA3456" s="84" t="s">
        <v>3488</v>
      </c>
      <c r="AB3456" s="84" t="s">
        <v>1782</v>
      </c>
      <c r="AC3456" s="84">
        <v>4206751</v>
      </c>
    </row>
    <row r="3457" spans="27:29">
      <c r="AA3457" s="84" t="s">
        <v>3488</v>
      </c>
      <c r="AB3457" s="84" t="s">
        <v>1798</v>
      </c>
      <c r="AC3457" s="84">
        <v>4206801</v>
      </c>
    </row>
    <row r="3458" spans="27:29">
      <c r="AA3458" s="84" t="s">
        <v>3488</v>
      </c>
      <c r="AB3458" s="84" t="s">
        <v>1814</v>
      </c>
      <c r="AC3458" s="84">
        <v>4206900</v>
      </c>
    </row>
    <row r="3459" spans="27:29">
      <c r="AA3459" s="84" t="s">
        <v>3488</v>
      </c>
      <c r="AB3459" s="84" t="s">
        <v>1828</v>
      </c>
      <c r="AC3459" s="84">
        <v>4207007</v>
      </c>
    </row>
    <row r="3460" spans="27:29">
      <c r="AA3460" s="84" t="s">
        <v>3488</v>
      </c>
      <c r="AB3460" s="84" t="s">
        <v>1843</v>
      </c>
      <c r="AC3460" s="84">
        <v>4207106</v>
      </c>
    </row>
    <row r="3461" spans="27:29">
      <c r="AA3461" s="84" t="s">
        <v>3488</v>
      </c>
      <c r="AB3461" s="84" t="s">
        <v>1859</v>
      </c>
      <c r="AC3461" s="84">
        <v>4207205</v>
      </c>
    </row>
    <row r="3462" spans="27:29">
      <c r="AA3462" s="84" t="s">
        <v>3488</v>
      </c>
      <c r="AB3462" s="84" t="s">
        <v>1875</v>
      </c>
      <c r="AC3462" s="84">
        <v>4207304</v>
      </c>
    </row>
    <row r="3463" spans="27:29">
      <c r="AA3463" s="84" t="s">
        <v>3488</v>
      </c>
      <c r="AB3463" s="84" t="s">
        <v>1891</v>
      </c>
      <c r="AC3463" s="84">
        <v>4207403</v>
      </c>
    </row>
    <row r="3464" spans="27:29">
      <c r="AA3464" s="84" t="s">
        <v>3488</v>
      </c>
      <c r="AB3464" s="84" t="s">
        <v>1907</v>
      </c>
      <c r="AC3464" s="84">
        <v>4207502</v>
      </c>
    </row>
    <row r="3465" spans="27:29">
      <c r="AA3465" s="84" t="s">
        <v>3488</v>
      </c>
      <c r="AB3465" s="84" t="s">
        <v>1921</v>
      </c>
      <c r="AC3465" s="84">
        <v>4207577</v>
      </c>
    </row>
    <row r="3466" spans="27:29">
      <c r="AA3466" s="84" t="s">
        <v>3488</v>
      </c>
      <c r="AB3466" s="84" t="s">
        <v>1936</v>
      </c>
      <c r="AC3466" s="84">
        <v>4207601</v>
      </c>
    </row>
    <row r="3467" spans="27:29">
      <c r="AA3467" s="84" t="s">
        <v>3488</v>
      </c>
      <c r="AB3467" s="84" t="s">
        <v>1952</v>
      </c>
      <c r="AC3467" s="84">
        <v>4207650</v>
      </c>
    </row>
    <row r="3468" spans="27:29">
      <c r="AA3468" s="84" t="s">
        <v>3488</v>
      </c>
      <c r="AB3468" s="84" t="s">
        <v>1966</v>
      </c>
      <c r="AC3468" s="84">
        <v>4207684</v>
      </c>
    </row>
    <row r="3469" spans="27:29">
      <c r="AA3469" s="84" t="s">
        <v>3488</v>
      </c>
      <c r="AB3469" s="84" t="s">
        <v>1982</v>
      </c>
      <c r="AC3469" s="84">
        <v>4207700</v>
      </c>
    </row>
    <row r="3470" spans="27:29">
      <c r="AA3470" s="84" t="s">
        <v>3488</v>
      </c>
      <c r="AB3470" s="84" t="s">
        <v>1997</v>
      </c>
      <c r="AC3470" s="84">
        <v>4207759</v>
      </c>
    </row>
    <row r="3471" spans="27:29">
      <c r="AA3471" s="84" t="s">
        <v>3488</v>
      </c>
      <c r="AB3471" s="84" t="s">
        <v>2013</v>
      </c>
      <c r="AC3471" s="84">
        <v>4207809</v>
      </c>
    </row>
    <row r="3472" spans="27:29">
      <c r="AA3472" s="84" t="s">
        <v>3488</v>
      </c>
      <c r="AB3472" s="84" t="s">
        <v>2027</v>
      </c>
      <c r="AC3472" s="84">
        <v>4207858</v>
      </c>
    </row>
    <row r="3473" spans="27:29">
      <c r="AA3473" s="84" t="s">
        <v>3488</v>
      </c>
      <c r="AB3473" s="84" t="s">
        <v>2042</v>
      </c>
      <c r="AC3473" s="84">
        <v>4207908</v>
      </c>
    </row>
    <row r="3474" spans="27:29">
      <c r="AA3474" s="84" t="s">
        <v>3488</v>
      </c>
      <c r="AB3474" s="84" t="s">
        <v>2058</v>
      </c>
      <c r="AC3474" s="84">
        <v>4208005</v>
      </c>
    </row>
    <row r="3475" spans="27:29">
      <c r="AA3475" s="84" t="s">
        <v>3488</v>
      </c>
      <c r="AB3475" s="84" t="s">
        <v>2073</v>
      </c>
      <c r="AC3475" s="84">
        <v>4208104</v>
      </c>
    </row>
    <row r="3476" spans="27:29">
      <c r="AA3476" s="84" t="s">
        <v>3488</v>
      </c>
      <c r="AB3476" s="84" t="s">
        <v>2086</v>
      </c>
      <c r="AC3476" s="84">
        <v>4208203</v>
      </c>
    </row>
    <row r="3477" spans="27:29">
      <c r="AA3477" s="84" t="s">
        <v>3488</v>
      </c>
      <c r="AB3477" s="84" t="s">
        <v>2101</v>
      </c>
      <c r="AC3477" s="84">
        <v>4208302</v>
      </c>
    </row>
    <row r="3478" spans="27:29">
      <c r="AA3478" s="84" t="s">
        <v>3488</v>
      </c>
      <c r="AB3478" s="84" t="s">
        <v>4199</v>
      </c>
      <c r="AC3478" s="84">
        <v>4208401</v>
      </c>
    </row>
    <row r="3479" spans="27:29">
      <c r="AA3479" s="84" t="s">
        <v>3488</v>
      </c>
      <c r="AB3479" s="84" t="s">
        <v>2128</v>
      </c>
      <c r="AC3479" s="84">
        <v>4208450</v>
      </c>
    </row>
    <row r="3480" spans="27:29">
      <c r="AA3480" s="84" t="s">
        <v>3488</v>
      </c>
      <c r="AB3480" s="84" t="s">
        <v>2142</v>
      </c>
      <c r="AC3480" s="84">
        <v>4208500</v>
      </c>
    </row>
    <row r="3481" spans="27:29">
      <c r="AA3481" s="84" t="s">
        <v>3488</v>
      </c>
      <c r="AB3481" s="84" t="s">
        <v>2158</v>
      </c>
      <c r="AC3481" s="84">
        <v>4208609</v>
      </c>
    </row>
    <row r="3482" spans="27:29">
      <c r="AA3482" s="84" t="s">
        <v>3488</v>
      </c>
      <c r="AB3482" s="84" t="s">
        <v>2173</v>
      </c>
      <c r="AC3482" s="84">
        <v>4208708</v>
      </c>
    </row>
    <row r="3483" spans="27:29">
      <c r="AA3483" s="84" t="s">
        <v>3488</v>
      </c>
      <c r="AB3483" s="84" t="s">
        <v>2189</v>
      </c>
      <c r="AC3483" s="84">
        <v>4208807</v>
      </c>
    </row>
    <row r="3484" spans="27:29">
      <c r="AA3484" s="84" t="s">
        <v>3488</v>
      </c>
      <c r="AB3484" s="84" t="s">
        <v>2204</v>
      </c>
      <c r="AC3484" s="84">
        <v>4208906</v>
      </c>
    </row>
    <row r="3485" spans="27:29">
      <c r="AA3485" s="84" t="s">
        <v>3488</v>
      </c>
      <c r="AB3485" s="84" t="s">
        <v>2219</v>
      </c>
      <c r="AC3485" s="84">
        <v>4208955</v>
      </c>
    </row>
    <row r="3486" spans="27:29">
      <c r="AA3486" s="84" t="s">
        <v>3488</v>
      </c>
      <c r="AB3486" s="84" t="s">
        <v>2235</v>
      </c>
      <c r="AC3486" s="84">
        <v>4209003</v>
      </c>
    </row>
    <row r="3487" spans="27:29">
      <c r="AA3487" s="84" t="s">
        <v>3488</v>
      </c>
      <c r="AB3487" s="84" t="s">
        <v>2251</v>
      </c>
      <c r="AC3487" s="84">
        <v>4209102</v>
      </c>
    </row>
    <row r="3488" spans="27:29">
      <c r="AA3488" s="84" t="s">
        <v>3488</v>
      </c>
      <c r="AB3488" s="84" t="s">
        <v>2266</v>
      </c>
      <c r="AC3488" s="84">
        <v>4209151</v>
      </c>
    </row>
    <row r="3489" spans="27:29">
      <c r="AA3489" s="84" t="s">
        <v>3488</v>
      </c>
      <c r="AB3489" s="84" t="s">
        <v>2281</v>
      </c>
      <c r="AC3489" s="84">
        <v>4209177</v>
      </c>
    </row>
    <row r="3490" spans="27:29">
      <c r="AA3490" s="84" t="s">
        <v>3488</v>
      </c>
      <c r="AB3490" s="84" t="s">
        <v>2293</v>
      </c>
      <c r="AC3490" s="84">
        <v>4209201</v>
      </c>
    </row>
    <row r="3491" spans="27:29">
      <c r="AA3491" s="84" t="s">
        <v>3488</v>
      </c>
      <c r="AB3491" s="84" t="s">
        <v>2306</v>
      </c>
      <c r="AC3491" s="84">
        <v>4209300</v>
      </c>
    </row>
    <row r="3492" spans="27:29">
      <c r="AA3492" s="84" t="s">
        <v>3488</v>
      </c>
      <c r="AB3492" s="84" t="s">
        <v>2319</v>
      </c>
      <c r="AC3492" s="84">
        <v>4209409</v>
      </c>
    </row>
    <row r="3493" spans="27:29">
      <c r="AA3493" s="84" t="s">
        <v>3488</v>
      </c>
      <c r="AB3493" s="84" t="s">
        <v>2332</v>
      </c>
      <c r="AC3493" s="84">
        <v>4209458</v>
      </c>
    </row>
    <row r="3494" spans="27:29">
      <c r="AA3494" s="84" t="s">
        <v>3488</v>
      </c>
      <c r="AB3494" s="84" t="s">
        <v>2344</v>
      </c>
      <c r="AC3494" s="84">
        <v>4209508</v>
      </c>
    </row>
    <row r="3495" spans="27:29">
      <c r="AA3495" s="84" t="s">
        <v>3488</v>
      </c>
      <c r="AB3495" s="84" t="s">
        <v>2357</v>
      </c>
      <c r="AC3495" s="84">
        <v>4209607</v>
      </c>
    </row>
    <row r="3496" spans="27:29">
      <c r="AA3496" s="84" t="s">
        <v>3488</v>
      </c>
      <c r="AB3496" s="84" t="s">
        <v>2369</v>
      </c>
      <c r="AC3496" s="84">
        <v>4209706</v>
      </c>
    </row>
    <row r="3497" spans="27:29">
      <c r="AA3497" s="84" t="s">
        <v>3488</v>
      </c>
      <c r="AB3497" s="84" t="s">
        <v>2382</v>
      </c>
      <c r="AC3497" s="84">
        <v>4209805</v>
      </c>
    </row>
    <row r="3498" spans="27:29">
      <c r="AA3498" s="84" t="s">
        <v>3488</v>
      </c>
      <c r="AB3498" s="84" t="s">
        <v>2393</v>
      </c>
      <c r="AC3498" s="84">
        <v>4209854</v>
      </c>
    </row>
    <row r="3499" spans="27:29">
      <c r="AA3499" s="84" t="s">
        <v>3488</v>
      </c>
      <c r="AB3499" s="84" t="s">
        <v>2405</v>
      </c>
      <c r="AC3499" s="84">
        <v>4209904</v>
      </c>
    </row>
    <row r="3500" spans="27:29">
      <c r="AA3500" s="84" t="s">
        <v>3488</v>
      </c>
      <c r="AB3500" s="84" t="s">
        <v>2417</v>
      </c>
      <c r="AC3500" s="84">
        <v>4210001</v>
      </c>
    </row>
    <row r="3501" spans="27:29">
      <c r="AA3501" s="84" t="s">
        <v>3488</v>
      </c>
      <c r="AB3501" s="84" t="s">
        <v>2429</v>
      </c>
      <c r="AC3501" s="84">
        <v>4210035</v>
      </c>
    </row>
    <row r="3502" spans="27:29">
      <c r="AA3502" s="84" t="s">
        <v>3488</v>
      </c>
      <c r="AB3502" s="84" t="s">
        <v>2441</v>
      </c>
      <c r="AC3502" s="84">
        <v>4210050</v>
      </c>
    </row>
    <row r="3503" spans="27:29">
      <c r="AA3503" s="84" t="s">
        <v>3488</v>
      </c>
      <c r="AB3503" s="84" t="s">
        <v>2453</v>
      </c>
      <c r="AC3503" s="84">
        <v>4210100</v>
      </c>
    </row>
    <row r="3504" spans="27:29">
      <c r="AA3504" s="84" t="s">
        <v>3488</v>
      </c>
      <c r="AB3504" s="84" t="s">
        <v>2466</v>
      </c>
      <c r="AC3504" s="84">
        <v>4210209</v>
      </c>
    </row>
    <row r="3505" spans="27:29">
      <c r="AA3505" s="84" t="s">
        <v>3488</v>
      </c>
      <c r="AB3505" s="84" t="s">
        <v>2479</v>
      </c>
      <c r="AC3505" s="84">
        <v>4210308</v>
      </c>
    </row>
    <row r="3506" spans="27:29">
      <c r="AA3506" s="84" t="s">
        <v>3488</v>
      </c>
      <c r="AB3506" s="84" t="s">
        <v>2491</v>
      </c>
      <c r="AC3506" s="84">
        <v>4210407</v>
      </c>
    </row>
    <row r="3507" spans="27:29">
      <c r="AA3507" s="84" t="s">
        <v>3488</v>
      </c>
      <c r="AB3507" s="84" t="s">
        <v>4644</v>
      </c>
      <c r="AC3507" s="84">
        <v>4210506</v>
      </c>
    </row>
    <row r="3508" spans="27:29">
      <c r="AA3508" s="84" t="s">
        <v>3488</v>
      </c>
      <c r="AB3508" s="84" t="s">
        <v>2515</v>
      </c>
      <c r="AC3508" s="84">
        <v>4210555</v>
      </c>
    </row>
    <row r="3509" spans="27:29">
      <c r="AA3509" s="84" t="s">
        <v>3488</v>
      </c>
      <c r="AB3509" s="84" t="s">
        <v>1885</v>
      </c>
      <c r="AC3509" s="84">
        <v>4210605</v>
      </c>
    </row>
    <row r="3510" spans="27:29">
      <c r="AA3510" s="84" t="s">
        <v>3488</v>
      </c>
      <c r="AB3510" s="84" t="s">
        <v>2539</v>
      </c>
      <c r="AC3510" s="84">
        <v>4210704</v>
      </c>
    </row>
    <row r="3511" spans="27:29">
      <c r="AA3511" s="84" t="s">
        <v>3488</v>
      </c>
      <c r="AB3511" s="84" t="s">
        <v>2552</v>
      </c>
      <c r="AC3511" s="84">
        <v>4210803</v>
      </c>
    </row>
    <row r="3512" spans="27:29">
      <c r="AA3512" s="84" t="s">
        <v>3488</v>
      </c>
      <c r="AB3512" s="84" t="s">
        <v>2564</v>
      </c>
      <c r="AC3512" s="84">
        <v>4210852</v>
      </c>
    </row>
    <row r="3513" spans="27:29">
      <c r="AA3513" s="84" t="s">
        <v>3488</v>
      </c>
      <c r="AB3513" s="84" t="s">
        <v>2577</v>
      </c>
      <c r="AC3513" s="84">
        <v>4210902</v>
      </c>
    </row>
    <row r="3514" spans="27:29">
      <c r="AA3514" s="84" t="s">
        <v>3488</v>
      </c>
      <c r="AB3514" s="84" t="s">
        <v>2588</v>
      </c>
      <c r="AC3514" s="84">
        <v>4211009</v>
      </c>
    </row>
    <row r="3515" spans="27:29">
      <c r="AA3515" s="84" t="s">
        <v>3488</v>
      </c>
      <c r="AB3515" s="84" t="s">
        <v>2600</v>
      </c>
      <c r="AC3515" s="84">
        <v>4211058</v>
      </c>
    </row>
    <row r="3516" spans="27:29">
      <c r="AA3516" s="84" t="s">
        <v>3488</v>
      </c>
      <c r="AB3516" s="84" t="s">
        <v>2611</v>
      </c>
      <c r="AC3516" s="84">
        <v>4211108</v>
      </c>
    </row>
    <row r="3517" spans="27:29">
      <c r="AA3517" s="84" t="s">
        <v>3488</v>
      </c>
      <c r="AB3517" s="84" t="s">
        <v>2622</v>
      </c>
      <c r="AC3517" s="84">
        <v>4211207</v>
      </c>
    </row>
    <row r="3518" spans="27:29">
      <c r="AA3518" s="84" t="s">
        <v>3488</v>
      </c>
      <c r="AB3518" s="84" t="s">
        <v>2633</v>
      </c>
      <c r="AC3518" s="84">
        <v>4211256</v>
      </c>
    </row>
    <row r="3519" spans="27:29">
      <c r="AA3519" s="84" t="s">
        <v>3488</v>
      </c>
      <c r="AB3519" s="84" t="s">
        <v>2644</v>
      </c>
      <c r="AC3519" s="84">
        <v>4211306</v>
      </c>
    </row>
    <row r="3520" spans="27:29">
      <c r="AA3520" s="84" t="s">
        <v>3488</v>
      </c>
      <c r="AB3520" s="84" t="s">
        <v>2656</v>
      </c>
      <c r="AC3520" s="84">
        <v>4211405</v>
      </c>
    </row>
    <row r="3521" spans="27:29">
      <c r="AA3521" s="84" t="s">
        <v>3488</v>
      </c>
      <c r="AB3521" s="84" t="s">
        <v>2668</v>
      </c>
      <c r="AC3521" s="84">
        <v>4211454</v>
      </c>
    </row>
    <row r="3522" spans="27:29">
      <c r="AA3522" s="84" t="s">
        <v>3488</v>
      </c>
      <c r="AB3522" s="84" t="s">
        <v>2680</v>
      </c>
      <c r="AC3522" s="84">
        <v>4211504</v>
      </c>
    </row>
    <row r="3523" spans="27:29">
      <c r="AA3523" s="84" t="s">
        <v>3488</v>
      </c>
      <c r="AB3523" s="84" t="s">
        <v>2568</v>
      </c>
      <c r="AC3523" s="84">
        <v>4211603</v>
      </c>
    </row>
    <row r="3524" spans="27:29">
      <c r="AA3524" s="84" t="s">
        <v>3488</v>
      </c>
      <c r="AB3524" s="84" t="s">
        <v>2702</v>
      </c>
      <c r="AC3524" s="84">
        <v>4211652</v>
      </c>
    </row>
    <row r="3525" spans="27:29">
      <c r="AA3525" s="84" t="s">
        <v>3488</v>
      </c>
      <c r="AB3525" s="84" t="s">
        <v>2711</v>
      </c>
      <c r="AC3525" s="84">
        <v>4211702</v>
      </c>
    </row>
    <row r="3526" spans="27:29">
      <c r="AA3526" s="84" t="s">
        <v>3488</v>
      </c>
      <c r="AB3526" s="84" t="s">
        <v>2722</v>
      </c>
      <c r="AC3526" s="84">
        <v>4211751</v>
      </c>
    </row>
    <row r="3527" spans="27:29">
      <c r="AA3527" s="84" t="s">
        <v>3488</v>
      </c>
      <c r="AB3527" s="84" t="s">
        <v>2734</v>
      </c>
      <c r="AC3527" s="84">
        <v>4211801</v>
      </c>
    </row>
    <row r="3528" spans="27:29">
      <c r="AA3528" s="84" t="s">
        <v>3488</v>
      </c>
      <c r="AB3528" s="84" t="s">
        <v>2745</v>
      </c>
      <c r="AC3528" s="84">
        <v>4211850</v>
      </c>
    </row>
    <row r="3529" spans="27:29">
      <c r="AA3529" s="84" t="s">
        <v>3488</v>
      </c>
      <c r="AB3529" s="84" t="s">
        <v>2757</v>
      </c>
      <c r="AC3529" s="84">
        <v>4211876</v>
      </c>
    </row>
    <row r="3530" spans="27:29">
      <c r="AA3530" s="84" t="s">
        <v>3488</v>
      </c>
      <c r="AB3530" s="84" t="s">
        <v>2769</v>
      </c>
      <c r="AC3530" s="84">
        <v>4211892</v>
      </c>
    </row>
    <row r="3531" spans="27:29">
      <c r="AA3531" s="84" t="s">
        <v>3488</v>
      </c>
      <c r="AB3531" s="84" t="s">
        <v>2780</v>
      </c>
      <c r="AC3531" s="84">
        <v>4211900</v>
      </c>
    </row>
    <row r="3532" spans="27:29">
      <c r="AA3532" s="84" t="s">
        <v>3488</v>
      </c>
      <c r="AB3532" s="84" t="s">
        <v>2791</v>
      </c>
      <c r="AC3532" s="84">
        <v>4212007</v>
      </c>
    </row>
    <row r="3533" spans="27:29">
      <c r="AA3533" s="84" t="s">
        <v>3488</v>
      </c>
      <c r="AB3533" s="84" t="s">
        <v>2802</v>
      </c>
      <c r="AC3533" s="84">
        <v>4212056</v>
      </c>
    </row>
    <row r="3534" spans="27:29">
      <c r="AA3534" s="84" t="s">
        <v>3488</v>
      </c>
      <c r="AB3534" s="84" t="s">
        <v>2812</v>
      </c>
      <c r="AC3534" s="84">
        <v>4212106</v>
      </c>
    </row>
    <row r="3535" spans="27:29">
      <c r="AA3535" s="84" t="s">
        <v>3488</v>
      </c>
      <c r="AB3535" s="84" t="s">
        <v>2822</v>
      </c>
      <c r="AC3535" s="84">
        <v>4212205</v>
      </c>
    </row>
    <row r="3536" spans="27:29">
      <c r="AA3536" s="84" t="s">
        <v>3488</v>
      </c>
      <c r="AB3536" s="84" t="s">
        <v>2831</v>
      </c>
      <c r="AC3536" s="84">
        <v>4212239</v>
      </c>
    </row>
    <row r="3537" spans="27:29">
      <c r="AA3537" s="84" t="s">
        <v>3488</v>
      </c>
      <c r="AB3537" s="84" t="s">
        <v>2841</v>
      </c>
      <c r="AC3537" s="84">
        <v>4212254</v>
      </c>
    </row>
    <row r="3538" spans="27:29">
      <c r="AA3538" s="84" t="s">
        <v>3488</v>
      </c>
      <c r="AB3538" s="84" t="s">
        <v>2851</v>
      </c>
      <c r="AC3538" s="84">
        <v>4212270</v>
      </c>
    </row>
    <row r="3539" spans="27:29">
      <c r="AA3539" s="84" t="s">
        <v>3488</v>
      </c>
      <c r="AB3539" s="84" t="s">
        <v>2861</v>
      </c>
      <c r="AC3539" s="84">
        <v>4212304</v>
      </c>
    </row>
    <row r="3540" spans="27:29">
      <c r="AA3540" s="84" t="s">
        <v>3488</v>
      </c>
      <c r="AB3540" s="84" t="s">
        <v>2871</v>
      </c>
      <c r="AC3540" s="84">
        <v>4212403</v>
      </c>
    </row>
    <row r="3541" spans="27:29">
      <c r="AA3541" s="84" t="s">
        <v>3488</v>
      </c>
      <c r="AB3541" s="84" t="s">
        <v>2881</v>
      </c>
      <c r="AC3541" s="84">
        <v>4212502</v>
      </c>
    </row>
    <row r="3542" spans="27:29">
      <c r="AA3542" s="84" t="s">
        <v>3488</v>
      </c>
      <c r="AB3542" s="84" t="s">
        <v>2890</v>
      </c>
      <c r="AC3542" s="84">
        <v>4212601</v>
      </c>
    </row>
    <row r="3543" spans="27:29">
      <c r="AA3543" s="84" t="s">
        <v>3488</v>
      </c>
      <c r="AB3543" s="84" t="s">
        <v>2899</v>
      </c>
      <c r="AC3543" s="84">
        <v>4212650</v>
      </c>
    </row>
    <row r="3544" spans="27:29">
      <c r="AA3544" s="84" t="s">
        <v>3488</v>
      </c>
      <c r="AB3544" s="84" t="s">
        <v>2054</v>
      </c>
      <c r="AC3544" s="84">
        <v>4212700</v>
      </c>
    </row>
    <row r="3545" spans="27:29">
      <c r="AA3545" s="84" t="s">
        <v>3488</v>
      </c>
      <c r="AB3545" s="84" t="s">
        <v>2918</v>
      </c>
      <c r="AC3545" s="84">
        <v>4212908</v>
      </c>
    </row>
    <row r="3546" spans="27:29">
      <c r="AA3546" s="84" t="s">
        <v>3488</v>
      </c>
      <c r="AB3546" s="84" t="s">
        <v>2928</v>
      </c>
      <c r="AC3546" s="84">
        <v>4213005</v>
      </c>
    </row>
    <row r="3547" spans="27:29">
      <c r="AA3547" s="84" t="s">
        <v>3488</v>
      </c>
      <c r="AB3547" s="84" t="s">
        <v>2937</v>
      </c>
      <c r="AC3547" s="84">
        <v>4213104</v>
      </c>
    </row>
    <row r="3548" spans="27:29">
      <c r="AA3548" s="84" t="s">
        <v>3488</v>
      </c>
      <c r="AB3548" s="84" t="s">
        <v>2947</v>
      </c>
      <c r="AC3548" s="84">
        <v>4213153</v>
      </c>
    </row>
    <row r="3549" spans="27:29">
      <c r="AA3549" s="84" t="s">
        <v>3488</v>
      </c>
      <c r="AB3549" s="84" t="s">
        <v>2957</v>
      </c>
      <c r="AC3549" s="84">
        <v>4213203</v>
      </c>
    </row>
    <row r="3550" spans="27:29">
      <c r="AA3550" s="84" t="s">
        <v>3488</v>
      </c>
      <c r="AB3550" s="84" t="s">
        <v>2966</v>
      </c>
      <c r="AC3550" s="84">
        <v>4213302</v>
      </c>
    </row>
    <row r="3551" spans="27:29">
      <c r="AA3551" s="84" t="s">
        <v>3488</v>
      </c>
      <c r="AB3551" s="84" t="s">
        <v>2976</v>
      </c>
      <c r="AC3551" s="84">
        <v>4213351</v>
      </c>
    </row>
    <row r="3552" spans="27:29">
      <c r="AA3552" s="84" t="s">
        <v>3488</v>
      </c>
      <c r="AB3552" s="84" t="s">
        <v>2986</v>
      </c>
      <c r="AC3552" s="84">
        <v>4213401</v>
      </c>
    </row>
    <row r="3553" spans="27:29">
      <c r="AA3553" s="84" t="s">
        <v>3488</v>
      </c>
      <c r="AB3553" s="84" t="s">
        <v>2996</v>
      </c>
      <c r="AC3553" s="84">
        <v>4213500</v>
      </c>
    </row>
    <row r="3554" spans="27:29">
      <c r="AA3554" s="84" t="s">
        <v>3488</v>
      </c>
      <c r="AB3554" s="84" t="s">
        <v>3005</v>
      </c>
      <c r="AC3554" s="84">
        <v>4213609</v>
      </c>
    </row>
    <row r="3555" spans="27:29">
      <c r="AA3555" s="84" t="s">
        <v>3488</v>
      </c>
      <c r="AB3555" s="84" t="s">
        <v>3014</v>
      </c>
      <c r="AC3555" s="84">
        <v>4213708</v>
      </c>
    </row>
    <row r="3556" spans="27:29">
      <c r="AA3556" s="84" t="s">
        <v>3488</v>
      </c>
      <c r="AB3556" s="84" t="s">
        <v>3024</v>
      </c>
      <c r="AC3556" s="84">
        <v>4213807</v>
      </c>
    </row>
    <row r="3557" spans="27:29">
      <c r="AA3557" s="84" t="s">
        <v>3488</v>
      </c>
      <c r="AB3557" s="84" t="s">
        <v>3034</v>
      </c>
      <c r="AC3557" s="84">
        <v>4213906</v>
      </c>
    </row>
    <row r="3558" spans="27:29">
      <c r="AA3558" s="84" t="s">
        <v>3488</v>
      </c>
      <c r="AB3558" s="84" t="s">
        <v>3044</v>
      </c>
      <c r="AC3558" s="84">
        <v>4214003</v>
      </c>
    </row>
    <row r="3559" spans="27:29">
      <c r="AA3559" s="84" t="s">
        <v>3488</v>
      </c>
      <c r="AB3559" s="84" t="s">
        <v>3054</v>
      </c>
      <c r="AC3559" s="84">
        <v>4214102</v>
      </c>
    </row>
    <row r="3560" spans="27:29">
      <c r="AA3560" s="84" t="s">
        <v>3488</v>
      </c>
      <c r="AB3560" s="84" t="s">
        <v>3063</v>
      </c>
      <c r="AC3560" s="84">
        <v>4214151</v>
      </c>
    </row>
    <row r="3561" spans="27:29">
      <c r="AA3561" s="84" t="s">
        <v>3488</v>
      </c>
      <c r="AB3561" s="84" t="s">
        <v>3072</v>
      </c>
      <c r="AC3561" s="84">
        <v>4214201</v>
      </c>
    </row>
    <row r="3562" spans="27:29">
      <c r="AA3562" s="84" t="s">
        <v>3488</v>
      </c>
      <c r="AB3562" s="84" t="s">
        <v>3081</v>
      </c>
      <c r="AC3562" s="84">
        <v>4214300</v>
      </c>
    </row>
    <row r="3563" spans="27:29">
      <c r="AA3563" s="84" t="s">
        <v>3488</v>
      </c>
      <c r="AB3563" s="84" t="s">
        <v>3091</v>
      </c>
      <c r="AC3563" s="84">
        <v>4214409</v>
      </c>
    </row>
    <row r="3564" spans="27:29">
      <c r="AA3564" s="84" t="s">
        <v>3488</v>
      </c>
      <c r="AB3564" s="84" t="s">
        <v>3101</v>
      </c>
      <c r="AC3564" s="84">
        <v>4214508</v>
      </c>
    </row>
    <row r="3565" spans="27:29">
      <c r="AA3565" s="84" t="s">
        <v>3488</v>
      </c>
      <c r="AB3565" s="84" t="s">
        <v>3110</v>
      </c>
      <c r="AC3565" s="84">
        <v>4214607</v>
      </c>
    </row>
    <row r="3566" spans="27:29">
      <c r="AA3566" s="84" t="s">
        <v>3488</v>
      </c>
      <c r="AB3566" s="84" t="s">
        <v>3119</v>
      </c>
      <c r="AC3566" s="84">
        <v>4214805</v>
      </c>
    </row>
    <row r="3567" spans="27:29">
      <c r="AA3567" s="84" t="s">
        <v>3488</v>
      </c>
      <c r="AB3567" s="84" t="s">
        <v>3128</v>
      </c>
      <c r="AC3567" s="84">
        <v>4214706</v>
      </c>
    </row>
    <row r="3568" spans="27:29">
      <c r="AA3568" s="84" t="s">
        <v>3488</v>
      </c>
      <c r="AB3568" s="84" t="s">
        <v>3135</v>
      </c>
      <c r="AC3568" s="84">
        <v>4214904</v>
      </c>
    </row>
    <row r="3569" spans="27:29">
      <c r="AA3569" s="84" t="s">
        <v>3488</v>
      </c>
      <c r="AB3569" s="84" t="s">
        <v>3143</v>
      </c>
      <c r="AC3569" s="84">
        <v>4215000</v>
      </c>
    </row>
    <row r="3570" spans="27:29">
      <c r="AA3570" s="84" t="s">
        <v>3488</v>
      </c>
      <c r="AB3570" s="84" t="s">
        <v>3152</v>
      </c>
      <c r="AC3570" s="84">
        <v>4215059</v>
      </c>
    </row>
    <row r="3571" spans="27:29">
      <c r="AA3571" s="84" t="s">
        <v>3488</v>
      </c>
      <c r="AB3571" s="84" t="s">
        <v>3160</v>
      </c>
      <c r="AC3571" s="84">
        <v>4215075</v>
      </c>
    </row>
    <row r="3572" spans="27:29">
      <c r="AA3572" s="84" t="s">
        <v>3488</v>
      </c>
      <c r="AB3572" s="84" t="s">
        <v>3168</v>
      </c>
      <c r="AC3572" s="84">
        <v>4215109</v>
      </c>
    </row>
    <row r="3573" spans="27:29">
      <c r="AA3573" s="84" t="s">
        <v>3488</v>
      </c>
      <c r="AB3573" s="84" t="s">
        <v>3175</v>
      </c>
      <c r="AC3573" s="84">
        <v>4215208</v>
      </c>
    </row>
    <row r="3574" spans="27:29">
      <c r="AA3574" s="84" t="s">
        <v>3488</v>
      </c>
      <c r="AB3574" s="84" t="s">
        <v>3182</v>
      </c>
      <c r="AC3574" s="84">
        <v>4215307</v>
      </c>
    </row>
    <row r="3575" spans="27:29">
      <c r="AA3575" s="84" t="s">
        <v>3488</v>
      </c>
      <c r="AB3575" s="84" t="s">
        <v>3189</v>
      </c>
      <c r="AC3575" s="84">
        <v>4215356</v>
      </c>
    </row>
    <row r="3576" spans="27:29">
      <c r="AA3576" s="84" t="s">
        <v>3488</v>
      </c>
      <c r="AB3576" s="84" t="s">
        <v>3196</v>
      </c>
      <c r="AC3576" s="84">
        <v>4215406</v>
      </c>
    </row>
    <row r="3577" spans="27:29">
      <c r="AA3577" s="84" t="s">
        <v>3488</v>
      </c>
      <c r="AB3577" s="84" t="s">
        <v>3203</v>
      </c>
      <c r="AC3577" s="84">
        <v>4215455</v>
      </c>
    </row>
    <row r="3578" spans="27:29">
      <c r="AA3578" s="84" t="s">
        <v>3488</v>
      </c>
      <c r="AB3578" s="84" t="s">
        <v>2583</v>
      </c>
      <c r="AC3578" s="84">
        <v>4215505</v>
      </c>
    </row>
    <row r="3579" spans="27:29">
      <c r="AA3579" s="84" t="s">
        <v>3488</v>
      </c>
      <c r="AB3579" s="84" t="s">
        <v>2531</v>
      </c>
      <c r="AC3579" s="84">
        <v>4215554</v>
      </c>
    </row>
    <row r="3580" spans="27:29">
      <c r="AA3580" s="84" t="s">
        <v>3488</v>
      </c>
      <c r="AB3580" s="84" t="s">
        <v>4922</v>
      </c>
      <c r="AC3580" s="84">
        <v>4215604</v>
      </c>
    </row>
    <row r="3581" spans="27:29">
      <c r="AA3581" s="84" t="s">
        <v>3488</v>
      </c>
      <c r="AB3581" s="84" t="s">
        <v>3225</v>
      </c>
      <c r="AC3581" s="84">
        <v>4215653</v>
      </c>
    </row>
    <row r="3582" spans="27:29">
      <c r="AA3582" s="84" t="s">
        <v>3488</v>
      </c>
      <c r="AB3582" s="84" t="s">
        <v>1898</v>
      </c>
      <c r="AC3582" s="84">
        <v>4215679</v>
      </c>
    </row>
    <row r="3583" spans="27:29">
      <c r="AA3583" s="84" t="s">
        <v>3488</v>
      </c>
      <c r="AB3583" s="84" t="s">
        <v>3238</v>
      </c>
      <c r="AC3583" s="84">
        <v>4215687</v>
      </c>
    </row>
    <row r="3584" spans="27:29">
      <c r="AA3584" s="84" t="s">
        <v>3488</v>
      </c>
      <c r="AB3584" s="84" t="s">
        <v>3245</v>
      </c>
      <c r="AC3584" s="84">
        <v>4215695</v>
      </c>
    </row>
    <row r="3585" spans="27:29">
      <c r="AA3585" s="84" t="s">
        <v>3488</v>
      </c>
      <c r="AB3585" s="84" t="s">
        <v>3252</v>
      </c>
      <c r="AC3585" s="84">
        <v>4215703</v>
      </c>
    </row>
    <row r="3586" spans="27:29">
      <c r="AA3586" s="84" t="s">
        <v>3488</v>
      </c>
      <c r="AB3586" s="84" t="s">
        <v>3259</v>
      </c>
      <c r="AC3586" s="84">
        <v>4215802</v>
      </c>
    </row>
    <row r="3587" spans="27:29">
      <c r="AA3587" s="84" t="s">
        <v>3488</v>
      </c>
      <c r="AB3587" s="84" t="s">
        <v>3265</v>
      </c>
      <c r="AC3587" s="84">
        <v>4215752</v>
      </c>
    </row>
    <row r="3588" spans="27:29">
      <c r="AA3588" s="84" t="s">
        <v>3488</v>
      </c>
      <c r="AB3588" s="84" t="s">
        <v>3272</v>
      </c>
      <c r="AC3588" s="84">
        <v>4215901</v>
      </c>
    </row>
    <row r="3589" spans="27:29">
      <c r="AA3589" s="84" t="s">
        <v>3488</v>
      </c>
      <c r="AB3589" s="84" t="s">
        <v>3279</v>
      </c>
      <c r="AC3589" s="84">
        <v>4216008</v>
      </c>
    </row>
    <row r="3590" spans="27:29">
      <c r="AA3590" s="84" t="s">
        <v>3488</v>
      </c>
      <c r="AB3590" s="84" t="s">
        <v>3286</v>
      </c>
      <c r="AC3590" s="84">
        <v>4216057</v>
      </c>
    </row>
    <row r="3591" spans="27:29">
      <c r="AA3591" s="84" t="s">
        <v>3488</v>
      </c>
      <c r="AB3591" s="84" t="s">
        <v>5002</v>
      </c>
      <c r="AC3591" s="84">
        <v>4216107</v>
      </c>
    </row>
    <row r="3592" spans="27:29">
      <c r="AA3592" s="84" t="s">
        <v>3488</v>
      </c>
      <c r="AB3592" s="84" t="s">
        <v>3299</v>
      </c>
      <c r="AC3592" s="84">
        <v>4216206</v>
      </c>
    </row>
    <row r="3593" spans="27:29">
      <c r="AA3593" s="84" t="s">
        <v>3488</v>
      </c>
      <c r="AB3593" s="84" t="s">
        <v>2727</v>
      </c>
      <c r="AC3593" s="84">
        <v>4216305</v>
      </c>
    </row>
    <row r="3594" spans="27:29">
      <c r="AA3594" s="84" t="s">
        <v>3488</v>
      </c>
      <c r="AB3594" s="84" t="s">
        <v>3312</v>
      </c>
      <c r="AC3594" s="84">
        <v>4216354</v>
      </c>
    </row>
    <row r="3595" spans="27:29">
      <c r="AA3595" s="84" t="s">
        <v>3488</v>
      </c>
      <c r="AB3595" s="84" t="s">
        <v>3318</v>
      </c>
      <c r="AC3595" s="84">
        <v>4216255</v>
      </c>
    </row>
    <row r="3596" spans="27:29">
      <c r="AA3596" s="84" t="s">
        <v>3488</v>
      </c>
      <c r="AB3596" s="84" t="s">
        <v>3324</v>
      </c>
      <c r="AC3596" s="84">
        <v>4216404</v>
      </c>
    </row>
    <row r="3597" spans="27:29">
      <c r="AA3597" s="84" t="s">
        <v>3488</v>
      </c>
      <c r="AB3597" s="84" t="s">
        <v>3329</v>
      </c>
      <c r="AC3597" s="84">
        <v>4216503</v>
      </c>
    </row>
    <row r="3598" spans="27:29">
      <c r="AA3598" s="84" t="s">
        <v>3488</v>
      </c>
      <c r="AB3598" s="84" t="s">
        <v>3334</v>
      </c>
      <c r="AC3598" s="84">
        <v>4216602</v>
      </c>
    </row>
    <row r="3599" spans="27:29">
      <c r="AA3599" s="84" t="s">
        <v>3488</v>
      </c>
      <c r="AB3599" s="84" t="s">
        <v>3340</v>
      </c>
      <c r="AC3599" s="84">
        <v>4216701</v>
      </c>
    </row>
    <row r="3600" spans="27:29">
      <c r="AA3600" s="84" t="s">
        <v>3488</v>
      </c>
      <c r="AB3600" s="84" t="s">
        <v>3346</v>
      </c>
      <c r="AC3600" s="84">
        <v>4216800</v>
      </c>
    </row>
    <row r="3601" spans="27:29">
      <c r="AA3601" s="84" t="s">
        <v>3488</v>
      </c>
      <c r="AB3601" s="84" t="s">
        <v>3352</v>
      </c>
      <c r="AC3601" s="84">
        <v>4216909</v>
      </c>
    </row>
    <row r="3602" spans="27:29">
      <c r="AA3602" s="84" t="s">
        <v>3488</v>
      </c>
      <c r="AB3602" s="84" t="s">
        <v>3358</v>
      </c>
      <c r="AC3602" s="84">
        <v>4217006</v>
      </c>
    </row>
    <row r="3603" spans="27:29">
      <c r="AA3603" s="84" t="s">
        <v>3488</v>
      </c>
      <c r="AB3603" s="84" t="s">
        <v>3364</v>
      </c>
      <c r="AC3603" s="84">
        <v>4217105</v>
      </c>
    </row>
    <row r="3604" spans="27:29">
      <c r="AA3604" s="84" t="s">
        <v>3488</v>
      </c>
      <c r="AB3604" s="84" t="s">
        <v>3370</v>
      </c>
      <c r="AC3604" s="84">
        <v>4217154</v>
      </c>
    </row>
    <row r="3605" spans="27:29">
      <c r="AA3605" s="84" t="s">
        <v>3488</v>
      </c>
      <c r="AB3605" s="84" t="s">
        <v>3375</v>
      </c>
      <c r="AC3605" s="84">
        <v>4217204</v>
      </c>
    </row>
    <row r="3606" spans="27:29">
      <c r="AA3606" s="84" t="s">
        <v>3488</v>
      </c>
      <c r="AB3606" s="84" t="s">
        <v>3381</v>
      </c>
      <c r="AC3606" s="84">
        <v>4217253</v>
      </c>
    </row>
    <row r="3607" spans="27:29">
      <c r="AA3607" s="84" t="s">
        <v>3488</v>
      </c>
      <c r="AB3607" s="84" t="s">
        <v>3387</v>
      </c>
      <c r="AC3607" s="84">
        <v>4217303</v>
      </c>
    </row>
    <row r="3608" spans="27:29">
      <c r="AA3608" s="84" t="s">
        <v>3488</v>
      </c>
      <c r="AB3608" s="84" t="s">
        <v>3393</v>
      </c>
      <c r="AC3608" s="84">
        <v>4217402</v>
      </c>
    </row>
    <row r="3609" spans="27:29">
      <c r="AA3609" s="84" t="s">
        <v>3488</v>
      </c>
      <c r="AB3609" s="84" t="s">
        <v>3399</v>
      </c>
      <c r="AC3609" s="84">
        <v>4217501</v>
      </c>
    </row>
    <row r="3610" spans="27:29">
      <c r="AA3610" s="84" t="s">
        <v>3488</v>
      </c>
      <c r="AB3610" s="84" t="s">
        <v>3405</v>
      </c>
      <c r="AC3610" s="84">
        <v>4217550</v>
      </c>
    </row>
    <row r="3611" spans="27:29">
      <c r="AA3611" s="84" t="s">
        <v>3488</v>
      </c>
      <c r="AB3611" s="84" t="s">
        <v>3411</v>
      </c>
      <c r="AC3611" s="84">
        <v>4217600</v>
      </c>
    </row>
    <row r="3612" spans="27:29">
      <c r="AA3612" s="84" t="s">
        <v>3488</v>
      </c>
      <c r="AB3612" s="84" t="s">
        <v>3417</v>
      </c>
      <c r="AC3612" s="84">
        <v>4217709</v>
      </c>
    </row>
    <row r="3613" spans="27:29">
      <c r="AA3613" s="84" t="s">
        <v>3488</v>
      </c>
      <c r="AB3613" s="84" t="s">
        <v>3422</v>
      </c>
      <c r="AC3613" s="84">
        <v>4217758</v>
      </c>
    </row>
    <row r="3614" spans="27:29">
      <c r="AA3614" s="84" t="s">
        <v>3488</v>
      </c>
      <c r="AB3614" s="84" t="s">
        <v>3428</v>
      </c>
      <c r="AC3614" s="84">
        <v>4217808</v>
      </c>
    </row>
    <row r="3615" spans="27:29">
      <c r="AA3615" s="84" t="s">
        <v>3488</v>
      </c>
      <c r="AB3615" s="84" t="s">
        <v>2427</v>
      </c>
      <c r="AC3615" s="84">
        <v>4217907</v>
      </c>
    </row>
    <row r="3616" spans="27:29">
      <c r="AA3616" s="84" t="s">
        <v>3488</v>
      </c>
      <c r="AB3616" s="84" t="s">
        <v>3438</v>
      </c>
      <c r="AC3616" s="84">
        <v>4217956</v>
      </c>
    </row>
    <row r="3617" spans="27:29">
      <c r="AA3617" s="84" t="s">
        <v>3488</v>
      </c>
      <c r="AB3617" s="84" t="s">
        <v>3444</v>
      </c>
      <c r="AC3617" s="84">
        <v>4218004</v>
      </c>
    </row>
    <row r="3618" spans="27:29">
      <c r="AA3618" s="84" t="s">
        <v>3488</v>
      </c>
      <c r="AB3618" s="84" t="s">
        <v>3449</v>
      </c>
      <c r="AC3618" s="84">
        <v>4218103</v>
      </c>
    </row>
    <row r="3619" spans="27:29">
      <c r="AA3619" s="84" t="s">
        <v>3488</v>
      </c>
      <c r="AB3619" s="84" t="s">
        <v>5</v>
      </c>
      <c r="AC3619" s="84">
        <v>4218202</v>
      </c>
    </row>
    <row r="3620" spans="27:29">
      <c r="AA3620" s="84" t="s">
        <v>3488</v>
      </c>
      <c r="AB3620" s="84" t="s">
        <v>10</v>
      </c>
      <c r="AC3620" s="84">
        <v>4218251</v>
      </c>
    </row>
    <row r="3621" spans="27:29">
      <c r="AA3621" s="84" t="s">
        <v>3488</v>
      </c>
      <c r="AB3621" s="84" t="s">
        <v>16</v>
      </c>
      <c r="AC3621" s="84">
        <v>4218301</v>
      </c>
    </row>
    <row r="3622" spans="27:29">
      <c r="AA3622" s="84" t="s">
        <v>3488</v>
      </c>
      <c r="AB3622" s="84" t="s">
        <v>22</v>
      </c>
      <c r="AC3622" s="84">
        <v>4218350</v>
      </c>
    </row>
    <row r="3623" spans="27:29">
      <c r="AA3623" s="84" t="s">
        <v>3488</v>
      </c>
      <c r="AB3623" s="84" t="s">
        <v>28</v>
      </c>
      <c r="AC3623" s="84">
        <v>4218400</v>
      </c>
    </row>
    <row r="3624" spans="27:29">
      <c r="AA3624" s="84" t="s">
        <v>3488</v>
      </c>
      <c r="AB3624" s="84" t="s">
        <v>33</v>
      </c>
      <c r="AC3624" s="84">
        <v>4218509</v>
      </c>
    </row>
    <row r="3625" spans="27:29">
      <c r="AA3625" s="84" t="s">
        <v>3488</v>
      </c>
      <c r="AB3625" s="84" t="s">
        <v>39</v>
      </c>
      <c r="AC3625" s="84">
        <v>4218608</v>
      </c>
    </row>
    <row r="3626" spans="27:29">
      <c r="AA3626" s="84" t="s">
        <v>3488</v>
      </c>
      <c r="AB3626" s="84" t="s">
        <v>45</v>
      </c>
      <c r="AC3626" s="84">
        <v>4218707</v>
      </c>
    </row>
    <row r="3627" spans="27:29">
      <c r="AA3627" s="84" t="s">
        <v>3488</v>
      </c>
      <c r="AB3627" s="84" t="s">
        <v>50</v>
      </c>
      <c r="AC3627" s="84">
        <v>4218756</v>
      </c>
    </row>
    <row r="3628" spans="27:29">
      <c r="AA3628" s="84" t="s">
        <v>3488</v>
      </c>
      <c r="AB3628" s="84" t="s">
        <v>56</v>
      </c>
      <c r="AC3628" s="84">
        <v>4218806</v>
      </c>
    </row>
    <row r="3629" spans="27:29">
      <c r="AA3629" s="84" t="s">
        <v>3488</v>
      </c>
      <c r="AB3629" s="84" t="s">
        <v>62</v>
      </c>
      <c r="AC3629" s="84">
        <v>4218855</v>
      </c>
    </row>
    <row r="3630" spans="27:29">
      <c r="AA3630" s="84" t="s">
        <v>3488</v>
      </c>
      <c r="AB3630" s="84" t="s">
        <v>67</v>
      </c>
      <c r="AC3630" s="84">
        <v>4218905</v>
      </c>
    </row>
    <row r="3631" spans="27:29">
      <c r="AA3631" s="84" t="s">
        <v>3488</v>
      </c>
      <c r="AB3631" s="84" t="s">
        <v>73</v>
      </c>
      <c r="AC3631" s="84">
        <v>4218954</v>
      </c>
    </row>
    <row r="3632" spans="27:29">
      <c r="AA3632" s="84" t="s">
        <v>3488</v>
      </c>
      <c r="AB3632" s="84" t="s">
        <v>79</v>
      </c>
      <c r="AC3632" s="84">
        <v>4219002</v>
      </c>
    </row>
    <row r="3633" spans="27:29">
      <c r="AA3633" s="84" t="s">
        <v>3488</v>
      </c>
      <c r="AB3633" s="84" t="s">
        <v>84</v>
      </c>
      <c r="AC3633" s="84">
        <v>4219101</v>
      </c>
    </row>
    <row r="3634" spans="27:29">
      <c r="AA3634" s="84" t="s">
        <v>3488</v>
      </c>
      <c r="AB3634" s="84" t="s">
        <v>90</v>
      </c>
      <c r="AC3634" s="84">
        <v>4219150</v>
      </c>
    </row>
    <row r="3635" spans="27:29">
      <c r="AA3635" s="84" t="s">
        <v>3488</v>
      </c>
      <c r="AB3635" s="84" t="s">
        <v>96</v>
      </c>
      <c r="AC3635" s="84">
        <v>4219176</v>
      </c>
    </row>
    <row r="3636" spans="27:29">
      <c r="AA3636" s="84" t="s">
        <v>3488</v>
      </c>
      <c r="AB3636" s="84" t="s">
        <v>101</v>
      </c>
      <c r="AC3636" s="84">
        <v>4219200</v>
      </c>
    </row>
    <row r="3637" spans="27:29">
      <c r="AA3637" s="84" t="s">
        <v>3488</v>
      </c>
      <c r="AB3637" s="84" t="s">
        <v>107</v>
      </c>
      <c r="AC3637" s="84">
        <v>4219309</v>
      </c>
    </row>
    <row r="3638" spans="27:29">
      <c r="AA3638" s="84" t="s">
        <v>3488</v>
      </c>
      <c r="AB3638" s="84" t="s">
        <v>113</v>
      </c>
      <c r="AC3638" s="84">
        <v>4219358</v>
      </c>
    </row>
    <row r="3639" spans="27:29">
      <c r="AA3639" s="84" t="s">
        <v>3488</v>
      </c>
      <c r="AB3639" s="84" t="s">
        <v>119</v>
      </c>
      <c r="AC3639" s="84">
        <v>4219408</v>
      </c>
    </row>
    <row r="3640" spans="27:29">
      <c r="AA3640" s="84" t="s">
        <v>3488</v>
      </c>
      <c r="AB3640" s="84" t="s">
        <v>124</v>
      </c>
      <c r="AC3640" s="84">
        <v>4219507</v>
      </c>
    </row>
    <row r="3641" spans="27:29">
      <c r="AA3641" s="84" t="s">
        <v>3488</v>
      </c>
      <c r="AB3641" s="84" t="s">
        <v>130</v>
      </c>
      <c r="AC3641" s="84">
        <v>4219606</v>
      </c>
    </row>
    <row r="3642" spans="27:29">
      <c r="AA3642" s="84" t="s">
        <v>3488</v>
      </c>
      <c r="AB3642" s="84" t="s">
        <v>136</v>
      </c>
      <c r="AC3642" s="84">
        <v>4219705</v>
      </c>
    </row>
    <row r="3643" spans="27:29">
      <c r="AA3643" s="84" t="s">
        <v>3488</v>
      </c>
      <c r="AB3643" s="84" t="s">
        <v>142</v>
      </c>
      <c r="AC3643" s="84">
        <v>4219853</v>
      </c>
    </row>
    <row r="3644" spans="27:29">
      <c r="AA3644" s="84" t="s">
        <v>3490</v>
      </c>
      <c r="AB3644" s="84" t="s">
        <v>3516</v>
      </c>
      <c r="AC3644" s="84">
        <v>2800100</v>
      </c>
    </row>
    <row r="3645" spans="27:29">
      <c r="AA3645" s="84" t="s">
        <v>3490</v>
      </c>
      <c r="AB3645" s="84" t="s">
        <v>3542</v>
      </c>
      <c r="AC3645" s="84">
        <v>2800209</v>
      </c>
    </row>
    <row r="3646" spans="27:29">
      <c r="AA3646" s="84" t="s">
        <v>3490</v>
      </c>
      <c r="AB3646" s="84" t="s">
        <v>3566</v>
      </c>
      <c r="AC3646" s="84">
        <v>2800308</v>
      </c>
    </row>
    <row r="3647" spans="27:29">
      <c r="AA3647" s="84" t="s">
        <v>3490</v>
      </c>
      <c r="AB3647" s="84" t="s">
        <v>3591</v>
      </c>
      <c r="AC3647" s="84">
        <v>2800407</v>
      </c>
    </row>
    <row r="3648" spans="27:29">
      <c r="AA3648" s="84" t="s">
        <v>3490</v>
      </c>
      <c r="AB3648" s="84" t="s">
        <v>3617</v>
      </c>
      <c r="AC3648" s="84">
        <v>2800506</v>
      </c>
    </row>
    <row r="3649" spans="27:29">
      <c r="AA3649" s="84" t="s">
        <v>3490</v>
      </c>
      <c r="AB3649" s="84" t="s">
        <v>3641</v>
      </c>
      <c r="AC3649" s="84">
        <v>2800605</v>
      </c>
    </row>
    <row r="3650" spans="27:29">
      <c r="AA3650" s="84" t="s">
        <v>3490</v>
      </c>
      <c r="AB3650" s="84" t="s">
        <v>3666</v>
      </c>
      <c r="AC3650" s="84">
        <v>2800670</v>
      </c>
    </row>
    <row r="3651" spans="27:29">
      <c r="AA3651" s="84" t="s">
        <v>3490</v>
      </c>
      <c r="AB3651" s="84" t="s">
        <v>3692</v>
      </c>
      <c r="AC3651" s="84">
        <v>2800704</v>
      </c>
    </row>
    <row r="3652" spans="27:29">
      <c r="AA3652" s="84" t="s">
        <v>3490</v>
      </c>
      <c r="AB3652" s="84" t="s">
        <v>3718</v>
      </c>
      <c r="AC3652" s="84">
        <v>2801009</v>
      </c>
    </row>
    <row r="3653" spans="27:29">
      <c r="AA3653" s="84" t="s">
        <v>3490</v>
      </c>
      <c r="AB3653" s="84" t="s">
        <v>3743</v>
      </c>
      <c r="AC3653" s="84">
        <v>2801108</v>
      </c>
    </row>
    <row r="3654" spans="27:29">
      <c r="AA3654" s="84" t="s">
        <v>3490</v>
      </c>
      <c r="AB3654" s="84" t="s">
        <v>3767</v>
      </c>
      <c r="AC3654" s="84">
        <v>2801207</v>
      </c>
    </row>
    <row r="3655" spans="27:29">
      <c r="AA3655" s="84" t="s">
        <v>3490</v>
      </c>
      <c r="AB3655" s="84" t="s">
        <v>3792</v>
      </c>
      <c r="AC3655" s="84">
        <v>2801306</v>
      </c>
    </row>
    <row r="3656" spans="27:29">
      <c r="AA3656" s="84" t="s">
        <v>3490</v>
      </c>
      <c r="AB3656" s="84" t="s">
        <v>3816</v>
      </c>
      <c r="AC3656" s="84">
        <v>2801405</v>
      </c>
    </row>
    <row r="3657" spans="27:29">
      <c r="AA3657" s="84" t="s">
        <v>3490</v>
      </c>
      <c r="AB3657" s="84" t="s">
        <v>3841</v>
      </c>
      <c r="AC3657" s="84">
        <v>2801504</v>
      </c>
    </row>
    <row r="3658" spans="27:29">
      <c r="AA3658" s="84" t="s">
        <v>3490</v>
      </c>
      <c r="AB3658" s="84" t="s">
        <v>3866</v>
      </c>
      <c r="AC3658" s="84">
        <v>2801603</v>
      </c>
    </row>
    <row r="3659" spans="27:29">
      <c r="AA3659" s="84" t="s">
        <v>3490</v>
      </c>
      <c r="AB3659" s="84" t="s">
        <v>3890</v>
      </c>
      <c r="AC3659" s="84">
        <v>2801702</v>
      </c>
    </row>
    <row r="3660" spans="27:29">
      <c r="AA3660" s="84" t="s">
        <v>3490</v>
      </c>
      <c r="AB3660" s="84" t="s">
        <v>3914</v>
      </c>
      <c r="AC3660" s="84">
        <v>2801900</v>
      </c>
    </row>
    <row r="3661" spans="27:29">
      <c r="AA3661" s="84" t="s">
        <v>3490</v>
      </c>
      <c r="AB3661" s="84" t="s">
        <v>3937</v>
      </c>
      <c r="AC3661" s="84">
        <v>2802007</v>
      </c>
    </row>
    <row r="3662" spans="27:29">
      <c r="AA3662" s="84" t="s">
        <v>3490</v>
      </c>
      <c r="AB3662" s="84" t="s">
        <v>3959</v>
      </c>
      <c r="AC3662" s="84">
        <v>2802106</v>
      </c>
    </row>
    <row r="3663" spans="27:29">
      <c r="AA3663" s="84" t="s">
        <v>3490</v>
      </c>
      <c r="AB3663" s="84" t="s">
        <v>3981</v>
      </c>
      <c r="AC3663" s="84">
        <v>2802205</v>
      </c>
    </row>
    <row r="3664" spans="27:29">
      <c r="AA3664" s="84" t="s">
        <v>3490</v>
      </c>
      <c r="AB3664" s="84" t="s">
        <v>4004</v>
      </c>
      <c r="AC3664" s="84">
        <v>2802304</v>
      </c>
    </row>
    <row r="3665" spans="27:29">
      <c r="AA3665" s="84" t="s">
        <v>3490</v>
      </c>
      <c r="AB3665" s="84" t="s">
        <v>4025</v>
      </c>
      <c r="AC3665" s="84">
        <v>2802403</v>
      </c>
    </row>
    <row r="3666" spans="27:29">
      <c r="AA3666" s="84" t="s">
        <v>3490</v>
      </c>
      <c r="AB3666" s="84" t="s">
        <v>4046</v>
      </c>
      <c r="AC3666" s="84">
        <v>2802502</v>
      </c>
    </row>
    <row r="3667" spans="27:29">
      <c r="AA3667" s="84" t="s">
        <v>3490</v>
      </c>
      <c r="AB3667" s="84" t="s">
        <v>4067</v>
      </c>
      <c r="AC3667" s="84">
        <v>2802601</v>
      </c>
    </row>
    <row r="3668" spans="27:29">
      <c r="AA3668" s="84" t="s">
        <v>3490</v>
      </c>
      <c r="AB3668" s="84" t="s">
        <v>4088</v>
      </c>
      <c r="AC3668" s="84">
        <v>2802700</v>
      </c>
    </row>
    <row r="3669" spans="27:29">
      <c r="AA3669" s="84" t="s">
        <v>3490</v>
      </c>
      <c r="AB3669" s="84" t="s">
        <v>4109</v>
      </c>
      <c r="AC3669" s="84">
        <v>2802809</v>
      </c>
    </row>
    <row r="3670" spans="27:29">
      <c r="AA3670" s="84" t="s">
        <v>3490</v>
      </c>
      <c r="AB3670" s="84" t="s">
        <v>4131</v>
      </c>
      <c r="AC3670" s="84">
        <v>2802908</v>
      </c>
    </row>
    <row r="3671" spans="27:29">
      <c r="AA3671" s="84" t="s">
        <v>3490</v>
      </c>
      <c r="AB3671" s="84" t="s">
        <v>4152</v>
      </c>
      <c r="AC3671" s="84">
        <v>2803005</v>
      </c>
    </row>
    <row r="3672" spans="27:29">
      <c r="AA3672" s="84" t="s">
        <v>3490</v>
      </c>
      <c r="AB3672" s="84" t="s">
        <v>4175</v>
      </c>
      <c r="AC3672" s="84">
        <v>2803104</v>
      </c>
    </row>
    <row r="3673" spans="27:29">
      <c r="AA3673" s="84" t="s">
        <v>3490</v>
      </c>
      <c r="AB3673" s="84" t="s">
        <v>4196</v>
      </c>
      <c r="AC3673" s="84">
        <v>2803203</v>
      </c>
    </row>
    <row r="3674" spans="27:29">
      <c r="AA3674" s="84" t="s">
        <v>3490</v>
      </c>
      <c r="AB3674" s="84" t="s">
        <v>4217</v>
      </c>
      <c r="AC3674" s="84">
        <v>2803302</v>
      </c>
    </row>
    <row r="3675" spans="27:29">
      <c r="AA3675" s="84" t="s">
        <v>3490</v>
      </c>
      <c r="AB3675" s="84" t="s">
        <v>4239</v>
      </c>
      <c r="AC3675" s="84">
        <v>2803401</v>
      </c>
    </row>
    <row r="3676" spans="27:29">
      <c r="AA3676" s="84" t="s">
        <v>3490</v>
      </c>
      <c r="AB3676" s="84" t="s">
        <v>4261</v>
      </c>
      <c r="AC3676" s="84">
        <v>2803500</v>
      </c>
    </row>
    <row r="3677" spans="27:29">
      <c r="AA3677" s="84" t="s">
        <v>3490</v>
      </c>
      <c r="AB3677" s="84" t="s">
        <v>4283</v>
      </c>
      <c r="AC3677" s="84">
        <v>2803609</v>
      </c>
    </row>
    <row r="3678" spans="27:29">
      <c r="AA3678" s="84" t="s">
        <v>3490</v>
      </c>
      <c r="AB3678" s="84" t="s">
        <v>4306</v>
      </c>
      <c r="AC3678" s="84">
        <v>2803708</v>
      </c>
    </row>
    <row r="3679" spans="27:29">
      <c r="AA3679" s="84" t="s">
        <v>3490</v>
      </c>
      <c r="AB3679" s="84" t="s">
        <v>4329</v>
      </c>
      <c r="AC3679" s="84">
        <v>2803807</v>
      </c>
    </row>
    <row r="3680" spans="27:29">
      <c r="AA3680" s="84" t="s">
        <v>3490</v>
      </c>
      <c r="AB3680" s="84" t="s">
        <v>4351</v>
      </c>
      <c r="AC3680" s="84">
        <v>2803906</v>
      </c>
    </row>
    <row r="3681" spans="27:29">
      <c r="AA3681" s="84" t="s">
        <v>3490</v>
      </c>
      <c r="AB3681" s="84" t="s">
        <v>4374</v>
      </c>
      <c r="AC3681" s="84">
        <v>2804003</v>
      </c>
    </row>
    <row r="3682" spans="27:29">
      <c r="AA3682" s="84" t="s">
        <v>3490</v>
      </c>
      <c r="AB3682" s="84" t="s">
        <v>4396</v>
      </c>
      <c r="AC3682" s="84">
        <v>2804102</v>
      </c>
    </row>
    <row r="3683" spans="27:29">
      <c r="AA3683" s="84" t="s">
        <v>3490</v>
      </c>
      <c r="AB3683" s="84" t="s">
        <v>4418</v>
      </c>
      <c r="AC3683" s="84">
        <v>2804201</v>
      </c>
    </row>
    <row r="3684" spans="27:29">
      <c r="AA3684" s="84" t="s">
        <v>3490</v>
      </c>
      <c r="AB3684" s="84" t="s">
        <v>4441</v>
      </c>
      <c r="AC3684" s="84">
        <v>2804300</v>
      </c>
    </row>
    <row r="3685" spans="27:29">
      <c r="AA3685" s="84" t="s">
        <v>3490</v>
      </c>
      <c r="AB3685" s="84" t="s">
        <v>4462</v>
      </c>
      <c r="AC3685" s="84">
        <v>2804409</v>
      </c>
    </row>
    <row r="3686" spans="27:29">
      <c r="AA3686" s="84" t="s">
        <v>3490</v>
      </c>
      <c r="AB3686" s="84" t="s">
        <v>4484</v>
      </c>
      <c r="AC3686" s="84">
        <v>2804458</v>
      </c>
    </row>
    <row r="3687" spans="27:29">
      <c r="AA3687" s="84" t="s">
        <v>3490</v>
      </c>
      <c r="AB3687" s="84" t="s">
        <v>4507</v>
      </c>
      <c r="AC3687" s="84">
        <v>2804508</v>
      </c>
    </row>
    <row r="3688" spans="27:29">
      <c r="AA3688" s="84" t="s">
        <v>3490</v>
      </c>
      <c r="AB3688" s="84" t="s">
        <v>4530</v>
      </c>
      <c r="AC3688" s="84">
        <v>2804607</v>
      </c>
    </row>
    <row r="3689" spans="27:29">
      <c r="AA3689" s="84" t="s">
        <v>3490</v>
      </c>
      <c r="AB3689" s="84" t="s">
        <v>4553</v>
      </c>
      <c r="AC3689" s="84">
        <v>2804706</v>
      </c>
    </row>
    <row r="3690" spans="27:29">
      <c r="AA3690" s="84" t="s">
        <v>3490</v>
      </c>
      <c r="AB3690" s="84" t="s">
        <v>4576</v>
      </c>
      <c r="AC3690" s="84">
        <v>2804805</v>
      </c>
    </row>
    <row r="3691" spans="27:29">
      <c r="AA3691" s="84" t="s">
        <v>3490</v>
      </c>
      <c r="AB3691" s="84" t="s">
        <v>4598</v>
      </c>
      <c r="AC3691" s="84">
        <v>2804904</v>
      </c>
    </row>
    <row r="3692" spans="27:29">
      <c r="AA3692" s="84" t="s">
        <v>3490</v>
      </c>
      <c r="AB3692" s="84" t="s">
        <v>4620</v>
      </c>
      <c r="AC3692" s="84">
        <v>2805000</v>
      </c>
    </row>
    <row r="3693" spans="27:29">
      <c r="AA3693" s="84" t="s">
        <v>3490</v>
      </c>
      <c r="AB3693" s="84" t="s">
        <v>4642</v>
      </c>
      <c r="AC3693" s="84">
        <v>2805109</v>
      </c>
    </row>
    <row r="3694" spans="27:29">
      <c r="AA3694" s="84" t="s">
        <v>3490</v>
      </c>
      <c r="AB3694" s="84" t="s">
        <v>4665</v>
      </c>
      <c r="AC3694" s="84">
        <v>2805208</v>
      </c>
    </row>
    <row r="3695" spans="27:29">
      <c r="AA3695" s="84" t="s">
        <v>3490</v>
      </c>
      <c r="AB3695" s="84" t="s">
        <v>4686</v>
      </c>
      <c r="AC3695" s="84">
        <v>2805307</v>
      </c>
    </row>
    <row r="3696" spans="27:29">
      <c r="AA3696" s="84" t="s">
        <v>3490</v>
      </c>
      <c r="AB3696" s="84" t="s">
        <v>4708</v>
      </c>
      <c r="AC3696" s="84">
        <v>2805406</v>
      </c>
    </row>
    <row r="3697" spans="27:29">
      <c r="AA3697" s="84" t="s">
        <v>3490</v>
      </c>
      <c r="AB3697" s="84" t="s">
        <v>4730</v>
      </c>
      <c r="AC3697" s="84">
        <v>2805505</v>
      </c>
    </row>
    <row r="3698" spans="27:29">
      <c r="AA3698" s="84" t="s">
        <v>3490</v>
      </c>
      <c r="AB3698" s="84" t="s">
        <v>4751</v>
      </c>
      <c r="AC3698" s="84">
        <v>2805604</v>
      </c>
    </row>
    <row r="3699" spans="27:29">
      <c r="AA3699" s="84" t="s">
        <v>3490</v>
      </c>
      <c r="AB3699" s="84" t="s">
        <v>4773</v>
      </c>
      <c r="AC3699" s="84">
        <v>2805703</v>
      </c>
    </row>
    <row r="3700" spans="27:29">
      <c r="AA3700" s="84" t="s">
        <v>3490</v>
      </c>
      <c r="AB3700" s="84" t="s">
        <v>4795</v>
      </c>
      <c r="AC3700" s="84">
        <v>2805802</v>
      </c>
    </row>
    <row r="3701" spans="27:29">
      <c r="AA3701" s="84" t="s">
        <v>3490</v>
      </c>
      <c r="AB3701" s="84" t="s">
        <v>4817</v>
      </c>
      <c r="AC3701" s="84">
        <v>2805901</v>
      </c>
    </row>
    <row r="3702" spans="27:29">
      <c r="AA3702" s="84" t="s">
        <v>3490</v>
      </c>
      <c r="AB3702" s="84" t="s">
        <v>4838</v>
      </c>
      <c r="AC3702" s="84">
        <v>2806008</v>
      </c>
    </row>
    <row r="3703" spans="27:29">
      <c r="AA3703" s="84" t="s">
        <v>3490</v>
      </c>
      <c r="AB3703" s="84" t="s">
        <v>4858</v>
      </c>
      <c r="AC3703" s="84">
        <v>2806107</v>
      </c>
    </row>
    <row r="3704" spans="27:29">
      <c r="AA3704" s="84" t="s">
        <v>3490</v>
      </c>
      <c r="AB3704" s="84" t="s">
        <v>4880</v>
      </c>
      <c r="AC3704" s="84">
        <v>2806206</v>
      </c>
    </row>
    <row r="3705" spans="27:29">
      <c r="AA3705" s="84" t="s">
        <v>3490</v>
      </c>
      <c r="AB3705" s="84" t="s">
        <v>4901</v>
      </c>
      <c r="AC3705" s="84">
        <v>2806305</v>
      </c>
    </row>
    <row r="3706" spans="27:29">
      <c r="AA3706" s="84" t="s">
        <v>3490</v>
      </c>
      <c r="AB3706" s="84" t="s">
        <v>4922</v>
      </c>
      <c r="AC3706" s="84">
        <v>2806503</v>
      </c>
    </row>
    <row r="3707" spans="27:29">
      <c r="AA3707" s="84" t="s">
        <v>3490</v>
      </c>
      <c r="AB3707" s="84" t="s">
        <v>4943</v>
      </c>
      <c r="AC3707" s="84">
        <v>2806404</v>
      </c>
    </row>
    <row r="3708" spans="27:29">
      <c r="AA3708" s="84" t="s">
        <v>3490</v>
      </c>
      <c r="AB3708" s="84" t="s">
        <v>4962</v>
      </c>
      <c r="AC3708" s="84">
        <v>2806602</v>
      </c>
    </row>
    <row r="3709" spans="27:29">
      <c r="AA3709" s="84" t="s">
        <v>3490</v>
      </c>
      <c r="AB3709" s="84" t="s">
        <v>4982</v>
      </c>
      <c r="AC3709" s="84">
        <v>2806701</v>
      </c>
    </row>
    <row r="3710" spans="27:29">
      <c r="AA3710" s="84" t="s">
        <v>3490</v>
      </c>
      <c r="AB3710" s="84" t="s">
        <v>5002</v>
      </c>
      <c r="AC3710" s="84">
        <v>2806800</v>
      </c>
    </row>
    <row r="3711" spans="27:29">
      <c r="AA3711" s="84" t="s">
        <v>3490</v>
      </c>
      <c r="AB3711" s="84" t="s">
        <v>5023</v>
      </c>
      <c r="AC3711" s="84">
        <v>2806909</v>
      </c>
    </row>
    <row r="3712" spans="27:29">
      <c r="AA3712" s="84" t="s">
        <v>3490</v>
      </c>
      <c r="AB3712" s="84" t="s">
        <v>5044</v>
      </c>
      <c r="AC3712" s="84">
        <v>2807006</v>
      </c>
    </row>
    <row r="3713" spans="27:29">
      <c r="AA3713" s="84" t="s">
        <v>3490</v>
      </c>
      <c r="AB3713" s="84" t="s">
        <v>5064</v>
      </c>
      <c r="AC3713" s="84">
        <v>2807105</v>
      </c>
    </row>
    <row r="3714" spans="27:29">
      <c r="AA3714" s="84" t="s">
        <v>3490</v>
      </c>
      <c r="AB3714" s="84" t="s">
        <v>5085</v>
      </c>
      <c r="AC3714" s="84">
        <v>2807204</v>
      </c>
    </row>
    <row r="3715" spans="27:29">
      <c r="AA3715" s="84" t="s">
        <v>3490</v>
      </c>
      <c r="AB3715" s="84" t="s">
        <v>5105</v>
      </c>
      <c r="AC3715" s="84">
        <v>2807303</v>
      </c>
    </row>
    <row r="3716" spans="27:29">
      <c r="AA3716" s="84" t="s">
        <v>3490</v>
      </c>
      <c r="AB3716" s="84" t="s">
        <v>5126</v>
      </c>
      <c r="AC3716" s="84">
        <v>2807402</v>
      </c>
    </row>
    <row r="3717" spans="27:29">
      <c r="AA3717" s="84" t="s">
        <v>3490</v>
      </c>
      <c r="AB3717" s="84" t="s">
        <v>5147</v>
      </c>
      <c r="AC3717" s="84">
        <v>2807501</v>
      </c>
    </row>
    <row r="3718" spans="27:29">
      <c r="AA3718" s="84" t="s">
        <v>3490</v>
      </c>
      <c r="AB3718" s="84" t="s">
        <v>5167</v>
      </c>
      <c r="AC3718" s="84">
        <v>2807600</v>
      </c>
    </row>
    <row r="3719" spans="27:29">
      <c r="AA3719" s="84" t="s">
        <v>3489</v>
      </c>
      <c r="AB3719" s="84" t="s">
        <v>3515</v>
      </c>
      <c r="AC3719" s="84">
        <v>3500105</v>
      </c>
    </row>
    <row r="3720" spans="27:29">
      <c r="AA3720" s="84" t="s">
        <v>3489</v>
      </c>
      <c r="AB3720" s="84" t="s">
        <v>3541</v>
      </c>
      <c r="AC3720" s="84">
        <v>3500204</v>
      </c>
    </row>
    <row r="3721" spans="27:29">
      <c r="AA3721" s="84" t="s">
        <v>3489</v>
      </c>
      <c r="AB3721" s="84" t="s">
        <v>3565</v>
      </c>
      <c r="AC3721" s="84">
        <v>3500303</v>
      </c>
    </row>
    <row r="3722" spans="27:29">
      <c r="AA3722" s="84" t="s">
        <v>3489</v>
      </c>
      <c r="AB3722" s="84" t="s">
        <v>3590</v>
      </c>
      <c r="AC3722" s="84">
        <v>3500402</v>
      </c>
    </row>
    <row r="3723" spans="27:29">
      <c r="AA3723" s="84" t="s">
        <v>3489</v>
      </c>
      <c r="AB3723" s="84" t="s">
        <v>3616</v>
      </c>
      <c r="AC3723" s="84">
        <v>3500501</v>
      </c>
    </row>
    <row r="3724" spans="27:29">
      <c r="AA3724" s="84" t="s">
        <v>3489</v>
      </c>
      <c r="AB3724" s="84" t="s">
        <v>3640</v>
      </c>
      <c r="AC3724" s="84">
        <v>3500550</v>
      </c>
    </row>
    <row r="3725" spans="27:29">
      <c r="AA3725" s="84" t="s">
        <v>3489</v>
      </c>
      <c r="AB3725" s="84" t="s">
        <v>3665</v>
      </c>
      <c r="AC3725" s="84">
        <v>3500600</v>
      </c>
    </row>
    <row r="3726" spans="27:29">
      <c r="AA3726" s="84" t="s">
        <v>3489</v>
      </c>
      <c r="AB3726" s="84" t="s">
        <v>3691</v>
      </c>
      <c r="AC3726" s="84">
        <v>3500709</v>
      </c>
    </row>
    <row r="3727" spans="27:29">
      <c r="AA3727" s="84" t="s">
        <v>3489</v>
      </c>
      <c r="AB3727" s="84" t="s">
        <v>3717</v>
      </c>
      <c r="AC3727" s="84">
        <v>3500758</v>
      </c>
    </row>
    <row r="3728" spans="27:29">
      <c r="AA3728" s="84" t="s">
        <v>3489</v>
      </c>
      <c r="AB3728" s="84" t="s">
        <v>3742</v>
      </c>
      <c r="AC3728" s="84">
        <v>3500808</v>
      </c>
    </row>
    <row r="3729" spans="27:29">
      <c r="AA3729" s="84" t="s">
        <v>3489</v>
      </c>
      <c r="AB3729" s="84" t="s">
        <v>3766</v>
      </c>
      <c r="AC3729" s="84">
        <v>3500907</v>
      </c>
    </row>
    <row r="3730" spans="27:29">
      <c r="AA3730" s="84" t="s">
        <v>3489</v>
      </c>
      <c r="AB3730" s="84" t="s">
        <v>3791</v>
      </c>
      <c r="AC3730" s="84">
        <v>3501004</v>
      </c>
    </row>
    <row r="3731" spans="27:29">
      <c r="AA3731" s="84" t="s">
        <v>3489</v>
      </c>
      <c r="AB3731" s="84" t="s">
        <v>3513</v>
      </c>
      <c r="AC3731" s="84">
        <v>3501103</v>
      </c>
    </row>
    <row r="3732" spans="27:29">
      <c r="AA3732" s="84" t="s">
        <v>3489</v>
      </c>
      <c r="AB3732" s="84" t="s">
        <v>3840</v>
      </c>
      <c r="AC3732" s="84">
        <v>3501152</v>
      </c>
    </row>
    <row r="3733" spans="27:29">
      <c r="AA3733" s="84" t="s">
        <v>3489</v>
      </c>
      <c r="AB3733" s="84" t="s">
        <v>3865</v>
      </c>
      <c r="AC3733" s="84">
        <v>3501202</v>
      </c>
    </row>
    <row r="3734" spans="27:29">
      <c r="AA3734" s="84" t="s">
        <v>3489</v>
      </c>
      <c r="AB3734" s="84" t="s">
        <v>3889</v>
      </c>
      <c r="AC3734" s="84">
        <v>3501301</v>
      </c>
    </row>
    <row r="3735" spans="27:29">
      <c r="AA3735" s="84" t="s">
        <v>3489</v>
      </c>
      <c r="AB3735" s="84" t="s">
        <v>3913</v>
      </c>
      <c r="AC3735" s="84">
        <v>3501400</v>
      </c>
    </row>
    <row r="3736" spans="27:29">
      <c r="AA3736" s="84" t="s">
        <v>3489</v>
      </c>
      <c r="AB3736" s="84" t="s">
        <v>3936</v>
      </c>
      <c r="AC3736" s="84">
        <v>3501509</v>
      </c>
    </row>
    <row r="3737" spans="27:29">
      <c r="AA3737" s="84" t="s">
        <v>3489</v>
      </c>
      <c r="AB3737" s="84" t="s">
        <v>3958</v>
      </c>
      <c r="AC3737" s="84">
        <v>3501608</v>
      </c>
    </row>
    <row r="3738" spans="27:29">
      <c r="AA3738" s="84" t="s">
        <v>3489</v>
      </c>
      <c r="AB3738" s="84" t="s">
        <v>3980</v>
      </c>
      <c r="AC3738" s="84">
        <v>3501707</v>
      </c>
    </row>
    <row r="3739" spans="27:29">
      <c r="AA3739" s="84" t="s">
        <v>3489</v>
      </c>
      <c r="AB3739" s="84" t="s">
        <v>4003</v>
      </c>
      <c r="AC3739" s="84">
        <v>3501806</v>
      </c>
    </row>
    <row r="3740" spans="27:29">
      <c r="AA3740" s="84" t="s">
        <v>3489</v>
      </c>
      <c r="AB3740" s="84" t="s">
        <v>3707</v>
      </c>
      <c r="AC3740" s="84">
        <v>3501905</v>
      </c>
    </row>
    <row r="3741" spans="27:29">
      <c r="AA3741" s="84" t="s">
        <v>3489</v>
      </c>
      <c r="AB3741" s="84" t="s">
        <v>4045</v>
      </c>
      <c r="AC3741" s="84">
        <v>3502002</v>
      </c>
    </row>
    <row r="3742" spans="27:29">
      <c r="AA3742" s="84" t="s">
        <v>3489</v>
      </c>
      <c r="AB3742" s="84" t="s">
        <v>4066</v>
      </c>
      <c r="AC3742" s="84">
        <v>3502101</v>
      </c>
    </row>
    <row r="3743" spans="27:29">
      <c r="AA3743" s="84" t="s">
        <v>3489</v>
      </c>
      <c r="AB3743" s="84" t="s">
        <v>4087</v>
      </c>
      <c r="AC3743" s="84">
        <v>3502200</v>
      </c>
    </row>
    <row r="3744" spans="27:29">
      <c r="AA3744" s="84" t="s">
        <v>3489</v>
      </c>
      <c r="AB3744" s="84" t="s">
        <v>4108</v>
      </c>
      <c r="AC3744" s="84">
        <v>3502309</v>
      </c>
    </row>
    <row r="3745" spans="27:29">
      <c r="AA3745" s="84" t="s">
        <v>3489</v>
      </c>
      <c r="AB3745" s="84" t="s">
        <v>4130</v>
      </c>
      <c r="AC3745" s="84">
        <v>3502408</v>
      </c>
    </row>
    <row r="3746" spans="27:29">
      <c r="AA3746" s="84" t="s">
        <v>3489</v>
      </c>
      <c r="AB3746" s="84" t="s">
        <v>3733</v>
      </c>
      <c r="AC3746" s="84">
        <v>3502507</v>
      </c>
    </row>
    <row r="3747" spans="27:29">
      <c r="AA3747" s="84" t="s">
        <v>3489</v>
      </c>
      <c r="AB3747" s="84" t="s">
        <v>4174</v>
      </c>
      <c r="AC3747" s="84">
        <v>3502606</v>
      </c>
    </row>
    <row r="3748" spans="27:29">
      <c r="AA3748" s="84" t="s">
        <v>3489</v>
      </c>
      <c r="AB3748" s="84" t="s">
        <v>4195</v>
      </c>
      <c r="AC3748" s="84">
        <v>3502705</v>
      </c>
    </row>
    <row r="3749" spans="27:29">
      <c r="AA3749" s="84" t="s">
        <v>3489</v>
      </c>
      <c r="AB3749" s="84" t="s">
        <v>4216</v>
      </c>
      <c r="AC3749" s="84">
        <v>3502754</v>
      </c>
    </row>
    <row r="3750" spans="27:29">
      <c r="AA3750" s="84" t="s">
        <v>3489</v>
      </c>
      <c r="AB3750" s="84" t="s">
        <v>4238</v>
      </c>
      <c r="AC3750" s="84">
        <v>3502804</v>
      </c>
    </row>
    <row r="3751" spans="27:29">
      <c r="AA3751" s="84" t="s">
        <v>3489</v>
      </c>
      <c r="AB3751" s="84" t="s">
        <v>4260</v>
      </c>
      <c r="AC3751" s="84">
        <v>3502903</v>
      </c>
    </row>
    <row r="3752" spans="27:29">
      <c r="AA3752" s="84" t="s">
        <v>3489</v>
      </c>
      <c r="AB3752" s="84" t="s">
        <v>4282</v>
      </c>
      <c r="AC3752" s="84">
        <v>3503000</v>
      </c>
    </row>
    <row r="3753" spans="27:29">
      <c r="AA3753" s="84" t="s">
        <v>3489</v>
      </c>
      <c r="AB3753" s="84" t="s">
        <v>4305</v>
      </c>
      <c r="AC3753" s="84">
        <v>3503109</v>
      </c>
    </row>
    <row r="3754" spans="27:29">
      <c r="AA3754" s="84" t="s">
        <v>3489</v>
      </c>
      <c r="AB3754" s="84" t="s">
        <v>4328</v>
      </c>
      <c r="AC3754" s="84">
        <v>3503158</v>
      </c>
    </row>
    <row r="3755" spans="27:29">
      <c r="AA3755" s="84" t="s">
        <v>3489</v>
      </c>
      <c r="AB3755" s="84" t="s">
        <v>4350</v>
      </c>
      <c r="AC3755" s="84">
        <v>3503208</v>
      </c>
    </row>
    <row r="3756" spans="27:29">
      <c r="AA3756" s="84" t="s">
        <v>3489</v>
      </c>
      <c r="AB3756" s="84" t="s">
        <v>4373</v>
      </c>
      <c r="AC3756" s="84">
        <v>3503307</v>
      </c>
    </row>
    <row r="3757" spans="27:29">
      <c r="AA3757" s="84" t="s">
        <v>3489</v>
      </c>
      <c r="AB3757" s="84" t="s">
        <v>4395</v>
      </c>
      <c r="AC3757" s="84">
        <v>3503356</v>
      </c>
    </row>
    <row r="3758" spans="27:29">
      <c r="AA3758" s="84" t="s">
        <v>3489</v>
      </c>
      <c r="AB3758" s="84" t="s">
        <v>4417</v>
      </c>
      <c r="AC3758" s="84">
        <v>3503406</v>
      </c>
    </row>
    <row r="3759" spans="27:29">
      <c r="AA3759" s="84" t="s">
        <v>3489</v>
      </c>
      <c r="AB3759" s="84" t="s">
        <v>4440</v>
      </c>
      <c r="AC3759" s="84">
        <v>3503505</v>
      </c>
    </row>
    <row r="3760" spans="27:29">
      <c r="AA3760" s="84" t="s">
        <v>3489</v>
      </c>
      <c r="AB3760" s="84" t="s">
        <v>4461</v>
      </c>
      <c r="AC3760" s="84">
        <v>3503604</v>
      </c>
    </row>
    <row r="3761" spans="27:29">
      <c r="AA3761" s="84" t="s">
        <v>3489</v>
      </c>
      <c r="AB3761" s="84" t="s">
        <v>4483</v>
      </c>
      <c r="AC3761" s="84">
        <v>3503703</v>
      </c>
    </row>
    <row r="3762" spans="27:29">
      <c r="AA3762" s="84" t="s">
        <v>3489</v>
      </c>
      <c r="AB3762" s="84" t="s">
        <v>4506</v>
      </c>
      <c r="AC3762" s="84">
        <v>3503802</v>
      </c>
    </row>
    <row r="3763" spans="27:29">
      <c r="AA3763" s="84" t="s">
        <v>3489</v>
      </c>
      <c r="AB3763" s="84" t="s">
        <v>4529</v>
      </c>
      <c r="AC3763" s="84">
        <v>3503901</v>
      </c>
    </row>
    <row r="3764" spans="27:29">
      <c r="AA3764" s="84" t="s">
        <v>3489</v>
      </c>
      <c r="AB3764" s="84" t="s">
        <v>4552</v>
      </c>
      <c r="AC3764" s="84">
        <v>3503950</v>
      </c>
    </row>
    <row r="3765" spans="27:29">
      <c r="AA3765" s="84" t="s">
        <v>3489</v>
      </c>
      <c r="AB3765" s="84" t="s">
        <v>4575</v>
      </c>
      <c r="AC3765" s="84">
        <v>3504008</v>
      </c>
    </row>
    <row r="3766" spans="27:29">
      <c r="AA3766" s="84" t="s">
        <v>3489</v>
      </c>
      <c r="AB3766" s="84" t="s">
        <v>4597</v>
      </c>
      <c r="AC3766" s="84">
        <v>3504107</v>
      </c>
    </row>
    <row r="3767" spans="27:29">
      <c r="AA3767" s="84" t="s">
        <v>3489</v>
      </c>
      <c r="AB3767" s="84" t="s">
        <v>4619</v>
      </c>
      <c r="AC3767" s="84">
        <v>3504206</v>
      </c>
    </row>
    <row r="3768" spans="27:29">
      <c r="AA3768" s="84" t="s">
        <v>3489</v>
      </c>
      <c r="AB3768" s="84" t="s">
        <v>4641</v>
      </c>
      <c r="AC3768" s="84">
        <v>3504305</v>
      </c>
    </row>
    <row r="3769" spans="27:29">
      <c r="AA3769" s="84" t="s">
        <v>3489</v>
      </c>
      <c r="AB3769" s="84" t="s">
        <v>4664</v>
      </c>
      <c r="AC3769" s="84">
        <v>3504404</v>
      </c>
    </row>
    <row r="3770" spans="27:29">
      <c r="AA3770" s="84" t="s">
        <v>3489</v>
      </c>
      <c r="AB3770" s="84" t="s">
        <v>4685</v>
      </c>
      <c r="AC3770" s="84">
        <v>3504503</v>
      </c>
    </row>
    <row r="3771" spans="27:29">
      <c r="AA3771" s="84" t="s">
        <v>3489</v>
      </c>
      <c r="AB3771" s="84" t="s">
        <v>4707</v>
      </c>
      <c r="AC3771" s="84">
        <v>3504602</v>
      </c>
    </row>
    <row r="3772" spans="27:29">
      <c r="AA3772" s="84" t="s">
        <v>3489</v>
      </c>
      <c r="AB3772" s="84" t="s">
        <v>4729</v>
      </c>
      <c r="AC3772" s="84">
        <v>3504701</v>
      </c>
    </row>
    <row r="3773" spans="27:29">
      <c r="AA3773" s="84" t="s">
        <v>3489</v>
      </c>
      <c r="AB3773" s="84" t="s">
        <v>4750</v>
      </c>
      <c r="AC3773" s="84">
        <v>3504800</v>
      </c>
    </row>
    <row r="3774" spans="27:29">
      <c r="AA3774" s="84" t="s">
        <v>3489</v>
      </c>
      <c r="AB3774" s="84" t="s">
        <v>4772</v>
      </c>
      <c r="AC3774" s="84">
        <v>3504909</v>
      </c>
    </row>
    <row r="3775" spans="27:29">
      <c r="AA3775" s="84" t="s">
        <v>3489</v>
      </c>
      <c r="AB3775" s="84" t="s">
        <v>4794</v>
      </c>
      <c r="AC3775" s="84">
        <v>3505005</v>
      </c>
    </row>
    <row r="3776" spans="27:29">
      <c r="AA3776" s="84" t="s">
        <v>3489</v>
      </c>
      <c r="AB3776" s="84" t="s">
        <v>4816</v>
      </c>
      <c r="AC3776" s="84">
        <v>3505104</v>
      </c>
    </row>
    <row r="3777" spans="27:29">
      <c r="AA3777" s="84" t="s">
        <v>3489</v>
      </c>
      <c r="AB3777" s="84" t="s">
        <v>4837</v>
      </c>
      <c r="AC3777" s="84">
        <v>3505203</v>
      </c>
    </row>
    <row r="3778" spans="27:29">
      <c r="AA3778" s="84" t="s">
        <v>3489</v>
      </c>
      <c r="AB3778" s="84" t="s">
        <v>4259</v>
      </c>
      <c r="AC3778" s="84">
        <v>3505302</v>
      </c>
    </row>
    <row r="3779" spans="27:29">
      <c r="AA3779" s="84" t="s">
        <v>3489</v>
      </c>
      <c r="AB3779" s="84" t="s">
        <v>4879</v>
      </c>
      <c r="AC3779" s="84">
        <v>3505351</v>
      </c>
    </row>
    <row r="3780" spans="27:29">
      <c r="AA3780" s="84" t="s">
        <v>3489</v>
      </c>
      <c r="AB3780" s="84" t="s">
        <v>4900</v>
      </c>
      <c r="AC3780" s="84">
        <v>3505401</v>
      </c>
    </row>
    <row r="3781" spans="27:29">
      <c r="AA3781" s="84" t="s">
        <v>3489</v>
      </c>
      <c r="AB3781" s="84" t="s">
        <v>4921</v>
      </c>
      <c r="AC3781" s="84">
        <v>3505500</v>
      </c>
    </row>
    <row r="3782" spans="27:29">
      <c r="AA3782" s="84" t="s">
        <v>3489</v>
      </c>
      <c r="AB3782" s="84" t="s">
        <v>4942</v>
      </c>
      <c r="AC3782" s="84">
        <v>3505609</v>
      </c>
    </row>
    <row r="3783" spans="27:29">
      <c r="AA3783" s="84" t="s">
        <v>3489</v>
      </c>
      <c r="AB3783" s="84" t="s">
        <v>4961</v>
      </c>
      <c r="AC3783" s="84">
        <v>3505708</v>
      </c>
    </row>
    <row r="3784" spans="27:29">
      <c r="AA3784" s="84" t="s">
        <v>3489</v>
      </c>
      <c r="AB3784" s="84" t="s">
        <v>4981</v>
      </c>
      <c r="AC3784" s="84">
        <v>3505807</v>
      </c>
    </row>
    <row r="3785" spans="27:29">
      <c r="AA3785" s="84" t="s">
        <v>3489</v>
      </c>
      <c r="AB3785" s="84" t="s">
        <v>5001</v>
      </c>
      <c r="AC3785" s="84">
        <v>3505906</v>
      </c>
    </row>
    <row r="3786" spans="27:29">
      <c r="AA3786" s="84" t="s">
        <v>3489</v>
      </c>
      <c r="AB3786" s="84" t="s">
        <v>5022</v>
      </c>
      <c r="AC3786" s="84">
        <v>3506003</v>
      </c>
    </row>
    <row r="3787" spans="27:29">
      <c r="AA3787" s="84" t="s">
        <v>3489</v>
      </c>
      <c r="AB3787" s="84" t="s">
        <v>5043</v>
      </c>
      <c r="AC3787" s="84">
        <v>3506102</v>
      </c>
    </row>
    <row r="3788" spans="27:29">
      <c r="AA3788" s="84" t="s">
        <v>3489</v>
      </c>
      <c r="AB3788" s="84" t="s">
        <v>5063</v>
      </c>
      <c r="AC3788" s="84">
        <v>3506201</v>
      </c>
    </row>
    <row r="3789" spans="27:29">
      <c r="AA3789" s="84" t="s">
        <v>3489</v>
      </c>
      <c r="AB3789" s="84" t="s">
        <v>5084</v>
      </c>
      <c r="AC3789" s="84">
        <v>3506300</v>
      </c>
    </row>
    <row r="3790" spans="27:29">
      <c r="AA3790" s="84" t="s">
        <v>3489</v>
      </c>
      <c r="AB3790" s="84" t="s">
        <v>5104</v>
      </c>
      <c r="AC3790" s="84">
        <v>3506359</v>
      </c>
    </row>
    <row r="3791" spans="27:29">
      <c r="AA3791" s="84" t="s">
        <v>3489</v>
      </c>
      <c r="AB3791" s="84" t="s">
        <v>5125</v>
      </c>
      <c r="AC3791" s="84">
        <v>3506409</v>
      </c>
    </row>
    <row r="3792" spans="27:29">
      <c r="AA3792" s="84" t="s">
        <v>3489</v>
      </c>
      <c r="AB3792" s="84" t="s">
        <v>5146</v>
      </c>
      <c r="AC3792" s="84">
        <v>3506508</v>
      </c>
    </row>
    <row r="3793" spans="27:29">
      <c r="AA3793" s="84" t="s">
        <v>3489</v>
      </c>
      <c r="AB3793" s="84" t="s">
        <v>5166</v>
      </c>
      <c r="AC3793" s="84">
        <v>3506607</v>
      </c>
    </row>
    <row r="3794" spans="27:29">
      <c r="AA3794" s="84" t="s">
        <v>3489</v>
      </c>
      <c r="AB3794" s="84" t="s">
        <v>5186</v>
      </c>
      <c r="AC3794" s="84">
        <v>3506706</v>
      </c>
    </row>
    <row r="3795" spans="27:29">
      <c r="AA3795" s="84" t="s">
        <v>3489</v>
      </c>
      <c r="AB3795" s="84" t="s">
        <v>4189</v>
      </c>
      <c r="AC3795" s="84">
        <v>3506805</v>
      </c>
    </row>
    <row r="3796" spans="27:29">
      <c r="AA3796" s="84" t="s">
        <v>3489</v>
      </c>
      <c r="AB3796" s="84" t="s">
        <v>5224</v>
      </c>
      <c r="AC3796" s="84">
        <v>3506904</v>
      </c>
    </row>
    <row r="3797" spans="27:29">
      <c r="AA3797" s="84" t="s">
        <v>3489</v>
      </c>
      <c r="AB3797" s="84" t="s">
        <v>5242</v>
      </c>
      <c r="AC3797" s="84">
        <v>3507001</v>
      </c>
    </row>
    <row r="3798" spans="27:29">
      <c r="AA3798" s="84" t="s">
        <v>3489</v>
      </c>
      <c r="AB3798" s="84" t="s">
        <v>5260</v>
      </c>
      <c r="AC3798" s="84">
        <v>3507100</v>
      </c>
    </row>
    <row r="3799" spans="27:29">
      <c r="AA3799" s="84" t="s">
        <v>3489</v>
      </c>
      <c r="AB3799" s="84" t="s">
        <v>5278</v>
      </c>
      <c r="AC3799" s="84">
        <v>3507159</v>
      </c>
    </row>
    <row r="3800" spans="27:29">
      <c r="AA3800" s="84" t="s">
        <v>3489</v>
      </c>
      <c r="AB3800" s="84" t="s">
        <v>5294</v>
      </c>
      <c r="AC3800" s="84">
        <v>3507209</v>
      </c>
    </row>
    <row r="3801" spans="27:29">
      <c r="AA3801" s="84" t="s">
        <v>3489</v>
      </c>
      <c r="AB3801" s="84" t="s">
        <v>5311</v>
      </c>
      <c r="AC3801" s="84">
        <v>3507308</v>
      </c>
    </row>
    <row r="3802" spans="27:29">
      <c r="AA3802" s="84" t="s">
        <v>3489</v>
      </c>
      <c r="AB3802" s="84" t="s">
        <v>4296</v>
      </c>
      <c r="AC3802" s="84">
        <v>3507407</v>
      </c>
    </row>
    <row r="3803" spans="27:29">
      <c r="AA3803" s="84" t="s">
        <v>3489</v>
      </c>
      <c r="AB3803" s="84" t="s">
        <v>5344</v>
      </c>
      <c r="AC3803" s="84">
        <v>3507456</v>
      </c>
    </row>
    <row r="3804" spans="27:29">
      <c r="AA3804" s="84" t="s">
        <v>3489</v>
      </c>
      <c r="AB3804" s="84" t="s">
        <v>5361</v>
      </c>
      <c r="AC3804" s="84">
        <v>3507506</v>
      </c>
    </row>
    <row r="3805" spans="27:29">
      <c r="AA3805" s="84" t="s">
        <v>3489</v>
      </c>
      <c r="AB3805" s="84" t="s">
        <v>5379</v>
      </c>
      <c r="AC3805" s="84">
        <v>3507605</v>
      </c>
    </row>
    <row r="3806" spans="27:29">
      <c r="AA3806" s="84" t="s">
        <v>3489</v>
      </c>
      <c r="AB3806" s="84" t="s">
        <v>5396</v>
      </c>
      <c r="AC3806" s="84">
        <v>3507704</v>
      </c>
    </row>
    <row r="3807" spans="27:29">
      <c r="AA3807" s="84" t="s">
        <v>3489</v>
      </c>
      <c r="AB3807" s="84" t="s">
        <v>5414</v>
      </c>
      <c r="AC3807" s="84">
        <v>3507753</v>
      </c>
    </row>
    <row r="3808" spans="27:29">
      <c r="AA3808" s="84" t="s">
        <v>3489</v>
      </c>
      <c r="AB3808" s="84" t="s">
        <v>5432</v>
      </c>
      <c r="AC3808" s="84">
        <v>3507803</v>
      </c>
    </row>
    <row r="3809" spans="27:29">
      <c r="AA3809" s="84" t="s">
        <v>3489</v>
      </c>
      <c r="AB3809" s="84" t="s">
        <v>1514</v>
      </c>
      <c r="AC3809" s="84">
        <v>3507902</v>
      </c>
    </row>
    <row r="3810" spans="27:29">
      <c r="AA3810" s="84" t="s">
        <v>3489</v>
      </c>
      <c r="AB3810" s="84" t="s">
        <v>1531</v>
      </c>
      <c r="AC3810" s="84">
        <v>3508009</v>
      </c>
    </row>
    <row r="3811" spans="27:29">
      <c r="AA3811" s="84" t="s">
        <v>3489</v>
      </c>
      <c r="AB3811" s="84" t="s">
        <v>1547</v>
      </c>
      <c r="AC3811" s="84">
        <v>3508108</v>
      </c>
    </row>
    <row r="3812" spans="27:29">
      <c r="AA3812" s="84" t="s">
        <v>3489</v>
      </c>
      <c r="AB3812" s="84" t="s">
        <v>1563</v>
      </c>
      <c r="AC3812" s="84">
        <v>3508207</v>
      </c>
    </row>
    <row r="3813" spans="27:29">
      <c r="AA3813" s="84" t="s">
        <v>3489</v>
      </c>
      <c r="AB3813" s="84" t="s">
        <v>1580</v>
      </c>
      <c r="AC3813" s="84">
        <v>3508306</v>
      </c>
    </row>
    <row r="3814" spans="27:29">
      <c r="AA3814" s="84" t="s">
        <v>3489</v>
      </c>
      <c r="AB3814" s="84" t="s">
        <v>1595</v>
      </c>
      <c r="AC3814" s="84">
        <v>3508405</v>
      </c>
    </row>
    <row r="3815" spans="27:29">
      <c r="AA3815" s="84" t="s">
        <v>3489</v>
      </c>
      <c r="AB3815" s="84" t="s">
        <v>1611</v>
      </c>
      <c r="AC3815" s="84">
        <v>3508504</v>
      </c>
    </row>
    <row r="3816" spans="27:29">
      <c r="AA3816" s="84" t="s">
        <v>3489</v>
      </c>
      <c r="AB3816" s="84" t="s">
        <v>1628</v>
      </c>
      <c r="AC3816" s="84">
        <v>3508603</v>
      </c>
    </row>
    <row r="3817" spans="27:29">
      <c r="AA3817" s="84" t="s">
        <v>3489</v>
      </c>
      <c r="AB3817" s="84" t="s">
        <v>1645</v>
      </c>
      <c r="AC3817" s="84">
        <v>3508702</v>
      </c>
    </row>
    <row r="3818" spans="27:29">
      <c r="AA3818" s="84" t="s">
        <v>3489</v>
      </c>
      <c r="AB3818" s="84" t="s">
        <v>4612</v>
      </c>
      <c r="AC3818" s="84">
        <v>3508801</v>
      </c>
    </row>
    <row r="3819" spans="27:29">
      <c r="AA3819" s="84" t="s">
        <v>3489</v>
      </c>
      <c r="AB3819" s="84" t="s">
        <v>1676</v>
      </c>
      <c r="AC3819" s="84">
        <v>3508900</v>
      </c>
    </row>
    <row r="3820" spans="27:29">
      <c r="AA3820" s="84" t="s">
        <v>3489</v>
      </c>
      <c r="AB3820" s="84" t="s">
        <v>1693</v>
      </c>
      <c r="AC3820" s="84">
        <v>3509007</v>
      </c>
    </row>
    <row r="3821" spans="27:29">
      <c r="AA3821" s="84" t="s">
        <v>3489</v>
      </c>
      <c r="AB3821" s="84" t="s">
        <v>1708</v>
      </c>
      <c r="AC3821" s="84">
        <v>3509106</v>
      </c>
    </row>
    <row r="3822" spans="27:29">
      <c r="AA3822" s="84" t="s">
        <v>3489</v>
      </c>
      <c r="AB3822" s="84" t="s">
        <v>1723</v>
      </c>
      <c r="AC3822" s="84">
        <v>3509205</v>
      </c>
    </row>
    <row r="3823" spans="27:29">
      <c r="AA3823" s="84" t="s">
        <v>3489</v>
      </c>
      <c r="AB3823" s="84" t="s">
        <v>1738</v>
      </c>
      <c r="AC3823" s="84">
        <v>3509254</v>
      </c>
    </row>
    <row r="3824" spans="27:29">
      <c r="AA3824" s="84" t="s">
        <v>3489</v>
      </c>
      <c r="AB3824" s="84" t="s">
        <v>1754</v>
      </c>
      <c r="AC3824" s="84">
        <v>3509304</v>
      </c>
    </row>
    <row r="3825" spans="27:29">
      <c r="AA3825" s="84" t="s">
        <v>3489</v>
      </c>
      <c r="AB3825" s="84" t="s">
        <v>1770</v>
      </c>
      <c r="AC3825" s="84">
        <v>3509403</v>
      </c>
    </row>
    <row r="3826" spans="27:29">
      <c r="AA3826" s="84" t="s">
        <v>3489</v>
      </c>
      <c r="AB3826" s="84" t="s">
        <v>1783</v>
      </c>
      <c r="AC3826" s="84">
        <v>3509452</v>
      </c>
    </row>
    <row r="3827" spans="27:29">
      <c r="AA3827" s="84" t="s">
        <v>3489</v>
      </c>
      <c r="AB3827" s="84" t="s">
        <v>1799</v>
      </c>
      <c r="AC3827" s="84">
        <v>3509502</v>
      </c>
    </row>
    <row r="3828" spans="27:29">
      <c r="AA3828" s="84" t="s">
        <v>3489</v>
      </c>
      <c r="AB3828" s="84" t="s">
        <v>1815</v>
      </c>
      <c r="AC3828" s="84">
        <v>3509601</v>
      </c>
    </row>
    <row r="3829" spans="27:29">
      <c r="AA3829" s="84" t="s">
        <v>3489</v>
      </c>
      <c r="AB3829" s="84" t="s">
        <v>1829</v>
      </c>
      <c r="AC3829" s="84">
        <v>3509700</v>
      </c>
    </row>
    <row r="3830" spans="27:29">
      <c r="AA3830" s="84" t="s">
        <v>3489</v>
      </c>
      <c r="AB3830" s="84" t="s">
        <v>1844</v>
      </c>
      <c r="AC3830" s="84">
        <v>3509809</v>
      </c>
    </row>
    <row r="3831" spans="27:29">
      <c r="AA3831" s="84" t="s">
        <v>3489</v>
      </c>
      <c r="AB3831" s="84" t="s">
        <v>1860</v>
      </c>
      <c r="AC3831" s="84">
        <v>3509908</v>
      </c>
    </row>
    <row r="3832" spans="27:29">
      <c r="AA3832" s="84" t="s">
        <v>3489</v>
      </c>
      <c r="AB3832" s="84" t="s">
        <v>1876</v>
      </c>
      <c r="AC3832" s="84">
        <v>3509957</v>
      </c>
    </row>
    <row r="3833" spans="27:29">
      <c r="AA3833" s="84" t="s">
        <v>3489</v>
      </c>
      <c r="AB3833" s="84" t="s">
        <v>1892</v>
      </c>
      <c r="AC3833" s="84">
        <v>3510005</v>
      </c>
    </row>
    <row r="3834" spans="27:29">
      <c r="AA3834" s="84" t="s">
        <v>3489</v>
      </c>
      <c r="AB3834" s="84" t="s">
        <v>1908</v>
      </c>
      <c r="AC3834" s="84">
        <v>3510104</v>
      </c>
    </row>
    <row r="3835" spans="27:29">
      <c r="AA3835" s="84" t="s">
        <v>3489</v>
      </c>
      <c r="AB3835" s="84" t="s">
        <v>1922</v>
      </c>
      <c r="AC3835" s="84">
        <v>3510153</v>
      </c>
    </row>
    <row r="3836" spans="27:29">
      <c r="AA3836" s="84" t="s">
        <v>3489</v>
      </c>
      <c r="AB3836" s="84" t="s">
        <v>1937</v>
      </c>
      <c r="AC3836" s="84">
        <v>3510203</v>
      </c>
    </row>
    <row r="3837" spans="27:29">
      <c r="AA3837" s="84" t="s">
        <v>3489</v>
      </c>
      <c r="AB3837" s="84" t="s">
        <v>1953</v>
      </c>
      <c r="AC3837" s="84">
        <v>3510302</v>
      </c>
    </row>
    <row r="3838" spans="27:29">
      <c r="AA3838" s="84" t="s">
        <v>3489</v>
      </c>
      <c r="AB3838" s="84" t="s">
        <v>1967</v>
      </c>
      <c r="AC3838" s="84">
        <v>3510401</v>
      </c>
    </row>
    <row r="3839" spans="27:29">
      <c r="AA3839" s="84" t="s">
        <v>3489</v>
      </c>
      <c r="AB3839" s="84" t="s">
        <v>1983</v>
      </c>
      <c r="AC3839" s="84">
        <v>3510500</v>
      </c>
    </row>
    <row r="3840" spans="27:29">
      <c r="AA3840" s="84" t="s">
        <v>3489</v>
      </c>
      <c r="AB3840" s="84" t="s">
        <v>1998</v>
      </c>
      <c r="AC3840" s="84">
        <v>3510609</v>
      </c>
    </row>
    <row r="3841" spans="27:29">
      <c r="AA3841" s="84" t="s">
        <v>3489</v>
      </c>
      <c r="AB3841" s="84" t="s">
        <v>2014</v>
      </c>
      <c r="AC3841" s="84">
        <v>3510708</v>
      </c>
    </row>
    <row r="3842" spans="27:29">
      <c r="AA3842" s="84" t="s">
        <v>3489</v>
      </c>
      <c r="AB3842" s="84" t="s">
        <v>2028</v>
      </c>
      <c r="AC3842" s="84">
        <v>3510807</v>
      </c>
    </row>
    <row r="3843" spans="27:29">
      <c r="AA3843" s="84" t="s">
        <v>3489</v>
      </c>
      <c r="AB3843" s="84" t="s">
        <v>2043</v>
      </c>
      <c r="AC3843" s="84">
        <v>3510906</v>
      </c>
    </row>
    <row r="3844" spans="27:29">
      <c r="AA3844" s="84" t="s">
        <v>3489</v>
      </c>
      <c r="AB3844" s="84" t="s">
        <v>2059</v>
      </c>
      <c r="AC3844" s="84">
        <v>3511003</v>
      </c>
    </row>
    <row r="3845" spans="27:29">
      <c r="AA3845" s="84" t="s">
        <v>3489</v>
      </c>
      <c r="AB3845" s="84" t="s">
        <v>2074</v>
      </c>
      <c r="AC3845" s="84">
        <v>3511102</v>
      </c>
    </row>
    <row r="3846" spans="27:29">
      <c r="AA3846" s="84" t="s">
        <v>3489</v>
      </c>
      <c r="AB3846" s="84" t="s">
        <v>2087</v>
      </c>
      <c r="AC3846" s="84">
        <v>3511201</v>
      </c>
    </row>
    <row r="3847" spans="27:29">
      <c r="AA3847" s="84" t="s">
        <v>3489</v>
      </c>
      <c r="AB3847" s="84" t="s">
        <v>4694</v>
      </c>
      <c r="AC3847" s="84">
        <v>3511300</v>
      </c>
    </row>
    <row r="3848" spans="27:29">
      <c r="AA3848" s="84" t="s">
        <v>3489</v>
      </c>
      <c r="AB3848" s="84" t="s">
        <v>2114</v>
      </c>
      <c r="AC3848" s="84">
        <v>3511409</v>
      </c>
    </row>
    <row r="3849" spans="27:29">
      <c r="AA3849" s="84" t="s">
        <v>3489</v>
      </c>
      <c r="AB3849" s="84" t="s">
        <v>2129</v>
      </c>
      <c r="AC3849" s="84">
        <v>3511508</v>
      </c>
    </row>
    <row r="3850" spans="27:29">
      <c r="AA3850" s="84" t="s">
        <v>3489</v>
      </c>
      <c r="AB3850" s="84" t="s">
        <v>2143</v>
      </c>
      <c r="AC3850" s="84">
        <v>3511607</v>
      </c>
    </row>
    <row r="3851" spans="27:29">
      <c r="AA3851" s="84" t="s">
        <v>3489</v>
      </c>
      <c r="AB3851" s="84" t="s">
        <v>2159</v>
      </c>
      <c r="AC3851" s="84">
        <v>3511706</v>
      </c>
    </row>
    <row r="3852" spans="27:29">
      <c r="AA3852" s="84" t="s">
        <v>3489</v>
      </c>
      <c r="AB3852" s="84" t="s">
        <v>2174</v>
      </c>
      <c r="AC3852" s="84">
        <v>3557204</v>
      </c>
    </row>
    <row r="3853" spans="27:29">
      <c r="AA3853" s="84" t="s">
        <v>3489</v>
      </c>
      <c r="AB3853" s="84" t="s">
        <v>2190</v>
      </c>
      <c r="AC3853" s="84">
        <v>3511904</v>
      </c>
    </row>
    <row r="3854" spans="27:29">
      <c r="AA3854" s="84" t="s">
        <v>3489</v>
      </c>
      <c r="AB3854" s="84" t="s">
        <v>2205</v>
      </c>
      <c r="AC3854" s="84">
        <v>3512001</v>
      </c>
    </row>
    <row r="3855" spans="27:29">
      <c r="AA3855" s="84" t="s">
        <v>3489</v>
      </c>
      <c r="AB3855" s="84" t="s">
        <v>2220</v>
      </c>
      <c r="AC3855" s="84">
        <v>3512100</v>
      </c>
    </row>
    <row r="3856" spans="27:29">
      <c r="AA3856" s="84" t="s">
        <v>3489</v>
      </c>
      <c r="AB3856" s="84" t="s">
        <v>2236</v>
      </c>
      <c r="AC3856" s="84">
        <v>3512209</v>
      </c>
    </row>
    <row r="3857" spans="27:29">
      <c r="AA3857" s="84" t="s">
        <v>3489</v>
      </c>
      <c r="AB3857" s="84" t="s">
        <v>2252</v>
      </c>
      <c r="AC3857" s="84">
        <v>3512308</v>
      </c>
    </row>
    <row r="3858" spans="27:29">
      <c r="AA3858" s="84" t="s">
        <v>3489</v>
      </c>
      <c r="AB3858" s="84" t="s">
        <v>2267</v>
      </c>
      <c r="AC3858" s="84">
        <v>3512407</v>
      </c>
    </row>
    <row r="3859" spans="27:29">
      <c r="AA3859" s="84" t="s">
        <v>3489</v>
      </c>
      <c r="AB3859" s="84" t="s">
        <v>2282</v>
      </c>
      <c r="AC3859" s="84">
        <v>3512506</v>
      </c>
    </row>
    <row r="3860" spans="27:29">
      <c r="AA3860" s="84" t="s">
        <v>3489</v>
      </c>
      <c r="AB3860" s="84" t="s">
        <v>2294</v>
      </c>
      <c r="AC3860" s="84">
        <v>3512605</v>
      </c>
    </row>
    <row r="3861" spans="27:29">
      <c r="AA3861" s="84" t="s">
        <v>3489</v>
      </c>
      <c r="AB3861" s="84" t="s">
        <v>2307</v>
      </c>
      <c r="AC3861" s="84">
        <v>3512704</v>
      </c>
    </row>
    <row r="3862" spans="27:29">
      <c r="AA3862" s="84" t="s">
        <v>3489</v>
      </c>
      <c r="AB3862" s="84" t="s">
        <v>2320</v>
      </c>
      <c r="AC3862" s="84">
        <v>3512803</v>
      </c>
    </row>
    <row r="3863" spans="27:29">
      <c r="AA3863" s="84" t="s">
        <v>3489</v>
      </c>
      <c r="AB3863" s="84" t="s">
        <v>2333</v>
      </c>
      <c r="AC3863" s="84">
        <v>3512902</v>
      </c>
    </row>
    <row r="3864" spans="27:29">
      <c r="AA3864" s="84" t="s">
        <v>3489</v>
      </c>
      <c r="AB3864" s="84" t="s">
        <v>2345</v>
      </c>
      <c r="AC3864" s="84">
        <v>3513009</v>
      </c>
    </row>
    <row r="3865" spans="27:29">
      <c r="AA3865" s="84" t="s">
        <v>3489</v>
      </c>
      <c r="AB3865" s="84" t="s">
        <v>2358</v>
      </c>
      <c r="AC3865" s="84">
        <v>3513108</v>
      </c>
    </row>
    <row r="3866" spans="27:29">
      <c r="AA3866" s="84" t="s">
        <v>3489</v>
      </c>
      <c r="AB3866" s="84" t="s">
        <v>2370</v>
      </c>
      <c r="AC3866" s="84">
        <v>3513207</v>
      </c>
    </row>
    <row r="3867" spans="27:29">
      <c r="AA3867" s="84" t="s">
        <v>3489</v>
      </c>
      <c r="AB3867" s="84" t="s">
        <v>2383</v>
      </c>
      <c r="AC3867" s="84">
        <v>3513306</v>
      </c>
    </row>
    <row r="3868" spans="27:29">
      <c r="AA3868" s="84" t="s">
        <v>3489</v>
      </c>
      <c r="AB3868" s="84" t="s">
        <v>2394</v>
      </c>
      <c r="AC3868" s="84">
        <v>3513405</v>
      </c>
    </row>
    <row r="3869" spans="27:29">
      <c r="AA3869" s="84" t="s">
        <v>3489</v>
      </c>
      <c r="AB3869" s="84" t="s">
        <v>2406</v>
      </c>
      <c r="AC3869" s="84">
        <v>3513504</v>
      </c>
    </row>
    <row r="3870" spans="27:29">
      <c r="AA3870" s="84" t="s">
        <v>3489</v>
      </c>
      <c r="AB3870" s="84" t="s">
        <v>2418</v>
      </c>
      <c r="AC3870" s="84">
        <v>3513603</v>
      </c>
    </row>
    <row r="3871" spans="27:29">
      <c r="AA3871" s="84" t="s">
        <v>3489</v>
      </c>
      <c r="AB3871" s="84" t="s">
        <v>2430</v>
      </c>
      <c r="AC3871" s="84">
        <v>3513702</v>
      </c>
    </row>
    <row r="3872" spans="27:29">
      <c r="AA3872" s="84" t="s">
        <v>3489</v>
      </c>
      <c r="AB3872" s="84" t="s">
        <v>2442</v>
      </c>
      <c r="AC3872" s="84">
        <v>3513801</v>
      </c>
    </row>
    <row r="3873" spans="27:29">
      <c r="AA3873" s="84" t="s">
        <v>3489</v>
      </c>
      <c r="AB3873" s="84" t="s">
        <v>2454</v>
      </c>
      <c r="AC3873" s="84">
        <v>3513850</v>
      </c>
    </row>
    <row r="3874" spans="27:29">
      <c r="AA3874" s="84" t="s">
        <v>3489</v>
      </c>
      <c r="AB3874" s="84" t="s">
        <v>2467</v>
      </c>
      <c r="AC3874" s="84">
        <v>3513900</v>
      </c>
    </row>
    <row r="3875" spans="27:29">
      <c r="AA3875" s="84" t="s">
        <v>3489</v>
      </c>
      <c r="AB3875" s="84" t="s">
        <v>2480</v>
      </c>
      <c r="AC3875" s="84">
        <v>3514007</v>
      </c>
    </row>
    <row r="3876" spans="27:29">
      <c r="AA3876" s="84" t="s">
        <v>3489</v>
      </c>
      <c r="AB3876" s="84" t="s">
        <v>2492</v>
      </c>
      <c r="AC3876" s="84">
        <v>3514106</v>
      </c>
    </row>
    <row r="3877" spans="27:29">
      <c r="AA3877" s="84" t="s">
        <v>3489</v>
      </c>
      <c r="AB3877" s="84" t="s">
        <v>2504</v>
      </c>
      <c r="AC3877" s="84">
        <v>3514205</v>
      </c>
    </row>
    <row r="3878" spans="27:29">
      <c r="AA3878" s="84" t="s">
        <v>3489</v>
      </c>
      <c r="AB3878" s="84" t="s">
        <v>2516</v>
      </c>
      <c r="AC3878" s="84">
        <v>3514304</v>
      </c>
    </row>
    <row r="3879" spans="27:29">
      <c r="AA3879" s="84" t="s">
        <v>3489</v>
      </c>
      <c r="AB3879" s="84" t="s">
        <v>2528</v>
      </c>
      <c r="AC3879" s="84">
        <v>3514403</v>
      </c>
    </row>
    <row r="3880" spans="27:29">
      <c r="AA3880" s="84" t="s">
        <v>3489</v>
      </c>
      <c r="AB3880" s="84" t="s">
        <v>2540</v>
      </c>
      <c r="AC3880" s="84">
        <v>3514502</v>
      </c>
    </row>
    <row r="3881" spans="27:29">
      <c r="AA3881" s="84" t="s">
        <v>3489</v>
      </c>
      <c r="AB3881" s="84" t="s">
        <v>2553</v>
      </c>
      <c r="AC3881" s="84">
        <v>3514601</v>
      </c>
    </row>
    <row r="3882" spans="27:29">
      <c r="AA3882" s="84" t="s">
        <v>3489</v>
      </c>
      <c r="AB3882" s="84" t="s">
        <v>2565</v>
      </c>
      <c r="AC3882" s="84">
        <v>3514700</v>
      </c>
    </row>
    <row r="3883" spans="27:29">
      <c r="AA3883" s="84" t="s">
        <v>3489</v>
      </c>
      <c r="AB3883" s="84" t="s">
        <v>4249</v>
      </c>
      <c r="AC3883" s="84">
        <v>3514809</v>
      </c>
    </row>
    <row r="3884" spans="27:29">
      <c r="AA3884" s="84" t="s">
        <v>3489</v>
      </c>
      <c r="AB3884" s="84" t="s">
        <v>2589</v>
      </c>
      <c r="AC3884" s="84">
        <v>3514908</v>
      </c>
    </row>
    <row r="3885" spans="27:29">
      <c r="AA3885" s="84" t="s">
        <v>3489</v>
      </c>
      <c r="AB3885" s="84" t="s">
        <v>2601</v>
      </c>
      <c r="AC3885" s="84">
        <v>3514924</v>
      </c>
    </row>
    <row r="3886" spans="27:29">
      <c r="AA3886" s="84" t="s">
        <v>3489</v>
      </c>
      <c r="AB3886" s="84" t="s">
        <v>2612</v>
      </c>
      <c r="AC3886" s="84">
        <v>3514957</v>
      </c>
    </row>
    <row r="3887" spans="27:29">
      <c r="AA3887" s="84" t="s">
        <v>3489</v>
      </c>
      <c r="AB3887" s="84" t="s">
        <v>2623</v>
      </c>
      <c r="AC3887" s="84">
        <v>3515004</v>
      </c>
    </row>
    <row r="3888" spans="27:29">
      <c r="AA3888" s="84" t="s">
        <v>3489</v>
      </c>
      <c r="AB3888" s="84" t="s">
        <v>2634</v>
      </c>
      <c r="AC3888" s="84">
        <v>3515103</v>
      </c>
    </row>
    <row r="3889" spans="27:29">
      <c r="AA3889" s="84" t="s">
        <v>3489</v>
      </c>
      <c r="AB3889" s="84" t="s">
        <v>2645</v>
      </c>
      <c r="AC3889" s="84">
        <v>3515129</v>
      </c>
    </row>
    <row r="3890" spans="27:29">
      <c r="AA3890" s="84" t="s">
        <v>3489</v>
      </c>
      <c r="AB3890" s="84" t="s">
        <v>2657</v>
      </c>
      <c r="AC3890" s="84">
        <v>3515152</v>
      </c>
    </row>
    <row r="3891" spans="27:29">
      <c r="AA3891" s="84" t="s">
        <v>3489</v>
      </c>
      <c r="AB3891" s="84" t="s">
        <v>2669</v>
      </c>
      <c r="AC3891" s="84">
        <v>3515186</v>
      </c>
    </row>
    <row r="3892" spans="27:29">
      <c r="AA3892" s="84" t="s">
        <v>3489</v>
      </c>
      <c r="AB3892" s="84" t="s">
        <v>2681</v>
      </c>
      <c r="AC3892" s="84">
        <v>3515194</v>
      </c>
    </row>
    <row r="3893" spans="27:29">
      <c r="AA3893" s="84" t="s">
        <v>3489</v>
      </c>
      <c r="AB3893" s="84" t="s">
        <v>2691</v>
      </c>
      <c r="AC3893" s="84">
        <v>3557303</v>
      </c>
    </row>
    <row r="3894" spans="27:29">
      <c r="AA3894" s="84" t="s">
        <v>3489</v>
      </c>
      <c r="AB3894" s="84" t="s">
        <v>5316</v>
      </c>
      <c r="AC3894" s="84">
        <v>3515301</v>
      </c>
    </row>
    <row r="3895" spans="27:29">
      <c r="AA3895" s="84" t="s">
        <v>3489</v>
      </c>
      <c r="AB3895" s="84" t="s">
        <v>2712</v>
      </c>
      <c r="AC3895" s="84">
        <v>3515202</v>
      </c>
    </row>
    <row r="3896" spans="27:29">
      <c r="AA3896" s="84" t="s">
        <v>3489</v>
      </c>
      <c r="AB3896" s="84" t="s">
        <v>2723</v>
      </c>
      <c r="AC3896" s="84">
        <v>3515350</v>
      </c>
    </row>
    <row r="3897" spans="27:29">
      <c r="AA3897" s="84" t="s">
        <v>3489</v>
      </c>
      <c r="AB3897" s="84" t="s">
        <v>2735</v>
      </c>
      <c r="AC3897" s="84">
        <v>3515400</v>
      </c>
    </row>
    <row r="3898" spans="27:29">
      <c r="AA3898" s="84" t="s">
        <v>3489</v>
      </c>
      <c r="AB3898" s="84" t="s">
        <v>2746</v>
      </c>
      <c r="AC3898" s="84">
        <v>3515608</v>
      </c>
    </row>
    <row r="3899" spans="27:29">
      <c r="AA3899" s="84" t="s">
        <v>3489</v>
      </c>
      <c r="AB3899" s="84" t="s">
        <v>2758</v>
      </c>
      <c r="AC3899" s="84">
        <v>3515509</v>
      </c>
    </row>
    <row r="3900" spans="27:29">
      <c r="AA3900" s="84" t="s">
        <v>3489</v>
      </c>
      <c r="AB3900" s="84" t="s">
        <v>2770</v>
      </c>
      <c r="AC3900" s="84">
        <v>3515657</v>
      </c>
    </row>
    <row r="3901" spans="27:29">
      <c r="AA3901" s="84" t="s">
        <v>3489</v>
      </c>
      <c r="AB3901" s="84" t="s">
        <v>2781</v>
      </c>
      <c r="AC3901" s="84">
        <v>3515707</v>
      </c>
    </row>
    <row r="3902" spans="27:29">
      <c r="AA3902" s="84" t="s">
        <v>3489</v>
      </c>
      <c r="AB3902" s="84" t="s">
        <v>2792</v>
      </c>
      <c r="AC3902" s="84">
        <v>3515806</v>
      </c>
    </row>
    <row r="3903" spans="27:29">
      <c r="AA3903" s="84" t="s">
        <v>3489</v>
      </c>
      <c r="AB3903" s="84" t="s">
        <v>2803</v>
      </c>
      <c r="AC3903" s="84">
        <v>3515905</v>
      </c>
    </row>
    <row r="3904" spans="27:29">
      <c r="AA3904" s="84" t="s">
        <v>3489</v>
      </c>
      <c r="AB3904" s="84" t="s">
        <v>2813</v>
      </c>
      <c r="AC3904" s="84">
        <v>3516002</v>
      </c>
    </row>
    <row r="3905" spans="27:29">
      <c r="AA3905" s="84" t="s">
        <v>3489</v>
      </c>
      <c r="AB3905" s="84" t="s">
        <v>2823</v>
      </c>
      <c r="AC3905" s="84">
        <v>3516101</v>
      </c>
    </row>
    <row r="3906" spans="27:29">
      <c r="AA3906" s="84" t="s">
        <v>3489</v>
      </c>
      <c r="AB3906" s="84" t="s">
        <v>2832</v>
      </c>
      <c r="AC3906" s="84">
        <v>3516200</v>
      </c>
    </row>
    <row r="3907" spans="27:29">
      <c r="AA3907" s="84" t="s">
        <v>3489</v>
      </c>
      <c r="AB3907" s="84" t="s">
        <v>2842</v>
      </c>
      <c r="AC3907" s="84">
        <v>3516309</v>
      </c>
    </row>
    <row r="3908" spans="27:29">
      <c r="AA3908" s="84" t="s">
        <v>3489</v>
      </c>
      <c r="AB3908" s="84" t="s">
        <v>2852</v>
      </c>
      <c r="AC3908" s="84">
        <v>3516408</v>
      </c>
    </row>
    <row r="3909" spans="27:29">
      <c r="AA3909" s="84" t="s">
        <v>3489</v>
      </c>
      <c r="AB3909" s="84" t="s">
        <v>2862</v>
      </c>
      <c r="AC3909" s="84">
        <v>3516507</v>
      </c>
    </row>
    <row r="3910" spans="27:29">
      <c r="AA3910" s="84" t="s">
        <v>3489</v>
      </c>
      <c r="AB3910" s="84" t="s">
        <v>2872</v>
      </c>
      <c r="AC3910" s="84">
        <v>3516606</v>
      </c>
    </row>
    <row r="3911" spans="27:29">
      <c r="AA3911" s="84" t="s">
        <v>3489</v>
      </c>
      <c r="AB3911" s="84" t="s">
        <v>2882</v>
      </c>
      <c r="AC3911" s="84">
        <v>3516705</v>
      </c>
    </row>
    <row r="3912" spans="27:29">
      <c r="AA3912" s="84" t="s">
        <v>3489</v>
      </c>
      <c r="AB3912" s="84" t="s">
        <v>2891</v>
      </c>
      <c r="AC3912" s="84">
        <v>3516804</v>
      </c>
    </row>
    <row r="3913" spans="27:29">
      <c r="AA3913" s="84" t="s">
        <v>3489</v>
      </c>
      <c r="AB3913" s="84" t="s">
        <v>2900</v>
      </c>
      <c r="AC3913" s="84">
        <v>3516853</v>
      </c>
    </row>
    <row r="3914" spans="27:29">
      <c r="AA3914" s="84" t="s">
        <v>3489</v>
      </c>
      <c r="AB3914" s="84" t="s">
        <v>2909</v>
      </c>
      <c r="AC3914" s="84">
        <v>3516903</v>
      </c>
    </row>
    <row r="3915" spans="27:29">
      <c r="AA3915" s="84" t="s">
        <v>3489</v>
      </c>
      <c r="AB3915" s="84" t="s">
        <v>2919</v>
      </c>
      <c r="AC3915" s="84">
        <v>3517000</v>
      </c>
    </row>
    <row r="3916" spans="27:29">
      <c r="AA3916" s="84" t="s">
        <v>3489</v>
      </c>
      <c r="AB3916" s="84" t="s">
        <v>2929</v>
      </c>
      <c r="AC3916" s="84">
        <v>3517109</v>
      </c>
    </row>
    <row r="3917" spans="27:29">
      <c r="AA3917" s="84" t="s">
        <v>3489</v>
      </c>
      <c r="AB3917" s="84" t="s">
        <v>2938</v>
      </c>
      <c r="AC3917" s="84">
        <v>3517208</v>
      </c>
    </row>
    <row r="3918" spans="27:29">
      <c r="AA3918" s="84" t="s">
        <v>3489</v>
      </c>
      <c r="AB3918" s="84" t="s">
        <v>2948</v>
      </c>
      <c r="AC3918" s="84">
        <v>3517307</v>
      </c>
    </row>
    <row r="3919" spans="27:29">
      <c r="AA3919" s="84" t="s">
        <v>3489</v>
      </c>
      <c r="AB3919" s="84" t="s">
        <v>2110</v>
      </c>
      <c r="AC3919" s="84">
        <v>3517406</v>
      </c>
    </row>
    <row r="3920" spans="27:29">
      <c r="AA3920" s="84" t="s">
        <v>3489</v>
      </c>
      <c r="AB3920" s="84" t="s">
        <v>2967</v>
      </c>
      <c r="AC3920" s="84">
        <v>3517505</v>
      </c>
    </row>
    <row r="3921" spans="27:29">
      <c r="AA3921" s="84" t="s">
        <v>3489</v>
      </c>
      <c r="AB3921" s="84" t="s">
        <v>2977</v>
      </c>
      <c r="AC3921" s="84">
        <v>3517604</v>
      </c>
    </row>
    <row r="3922" spans="27:29">
      <c r="AA3922" s="84" t="s">
        <v>3489</v>
      </c>
      <c r="AB3922" s="84" t="s">
        <v>2987</v>
      </c>
      <c r="AC3922" s="84">
        <v>3517703</v>
      </c>
    </row>
    <row r="3923" spans="27:29">
      <c r="AA3923" s="84" t="s">
        <v>3489</v>
      </c>
      <c r="AB3923" s="84" t="s">
        <v>2997</v>
      </c>
      <c r="AC3923" s="84">
        <v>3517802</v>
      </c>
    </row>
    <row r="3924" spans="27:29">
      <c r="AA3924" s="84" t="s">
        <v>3489</v>
      </c>
      <c r="AB3924" s="84" t="s">
        <v>2184</v>
      </c>
      <c r="AC3924" s="84">
        <v>3517901</v>
      </c>
    </row>
    <row r="3925" spans="27:29">
      <c r="AA3925" s="84" t="s">
        <v>3489</v>
      </c>
      <c r="AB3925" s="84" t="s">
        <v>3015</v>
      </c>
      <c r="AC3925" s="84">
        <v>3518008</v>
      </c>
    </row>
    <row r="3926" spans="27:29">
      <c r="AA3926" s="84" t="s">
        <v>3489</v>
      </c>
      <c r="AB3926" s="84" t="s">
        <v>3025</v>
      </c>
      <c r="AC3926" s="84">
        <v>3518107</v>
      </c>
    </row>
    <row r="3927" spans="27:29">
      <c r="AA3927" s="84" t="s">
        <v>3489</v>
      </c>
      <c r="AB3927" s="84" t="s">
        <v>3035</v>
      </c>
      <c r="AC3927" s="84">
        <v>3518206</v>
      </c>
    </row>
    <row r="3928" spans="27:29">
      <c r="AA3928" s="84" t="s">
        <v>3489</v>
      </c>
      <c r="AB3928" s="84" t="s">
        <v>3045</v>
      </c>
      <c r="AC3928" s="84">
        <v>3518305</v>
      </c>
    </row>
    <row r="3929" spans="27:29">
      <c r="AA3929" s="84" t="s">
        <v>3489</v>
      </c>
      <c r="AB3929" s="84" t="s">
        <v>3055</v>
      </c>
      <c r="AC3929" s="84">
        <v>3518404</v>
      </c>
    </row>
    <row r="3930" spans="27:29">
      <c r="AA3930" s="84" t="s">
        <v>3489</v>
      </c>
      <c r="AB3930" s="84" t="s">
        <v>3064</v>
      </c>
      <c r="AC3930" s="84">
        <v>3518503</v>
      </c>
    </row>
    <row r="3931" spans="27:29">
      <c r="AA3931" s="84" t="s">
        <v>3489</v>
      </c>
      <c r="AB3931" s="84" t="s">
        <v>3073</v>
      </c>
      <c r="AC3931" s="84">
        <v>3518602</v>
      </c>
    </row>
    <row r="3932" spans="27:29">
      <c r="AA3932" s="84" t="s">
        <v>3489</v>
      </c>
      <c r="AB3932" s="84" t="s">
        <v>3082</v>
      </c>
      <c r="AC3932" s="84">
        <v>3518701</v>
      </c>
    </row>
    <row r="3933" spans="27:29">
      <c r="AA3933" s="84" t="s">
        <v>3489</v>
      </c>
      <c r="AB3933" s="84" t="s">
        <v>3092</v>
      </c>
      <c r="AC3933" s="84">
        <v>3518800</v>
      </c>
    </row>
    <row r="3934" spans="27:29">
      <c r="AA3934" s="84" t="s">
        <v>3489</v>
      </c>
      <c r="AB3934" s="84" t="s">
        <v>3102</v>
      </c>
      <c r="AC3934" s="84">
        <v>3518859</v>
      </c>
    </row>
    <row r="3935" spans="27:29">
      <c r="AA3935" s="84" t="s">
        <v>3489</v>
      </c>
      <c r="AB3935" s="84" t="s">
        <v>3111</v>
      </c>
      <c r="AC3935" s="84">
        <v>3518909</v>
      </c>
    </row>
    <row r="3936" spans="27:29">
      <c r="AA3936" s="84" t="s">
        <v>3489</v>
      </c>
      <c r="AB3936" s="84" t="s">
        <v>3120</v>
      </c>
      <c r="AC3936" s="84">
        <v>3519006</v>
      </c>
    </row>
    <row r="3937" spans="27:29">
      <c r="AA3937" s="84" t="s">
        <v>3489</v>
      </c>
      <c r="AB3937" s="84" t="s">
        <v>3129</v>
      </c>
      <c r="AC3937" s="84">
        <v>3519055</v>
      </c>
    </row>
    <row r="3938" spans="27:29">
      <c r="AA3938" s="84" t="s">
        <v>3489</v>
      </c>
      <c r="AB3938" s="84" t="s">
        <v>3136</v>
      </c>
      <c r="AC3938" s="84">
        <v>3519071</v>
      </c>
    </row>
    <row r="3939" spans="27:29">
      <c r="AA3939" s="84" t="s">
        <v>3489</v>
      </c>
      <c r="AB3939" s="84" t="s">
        <v>3144</v>
      </c>
      <c r="AC3939" s="84">
        <v>3519105</v>
      </c>
    </row>
    <row r="3940" spans="27:29">
      <c r="AA3940" s="84" t="s">
        <v>3489</v>
      </c>
      <c r="AB3940" s="84" t="s">
        <v>3153</v>
      </c>
      <c r="AC3940" s="84">
        <v>3519204</v>
      </c>
    </row>
    <row r="3941" spans="27:29">
      <c r="AA3941" s="84" t="s">
        <v>3489</v>
      </c>
      <c r="AB3941" s="84" t="s">
        <v>3161</v>
      </c>
      <c r="AC3941" s="84">
        <v>3519253</v>
      </c>
    </row>
    <row r="3942" spans="27:29">
      <c r="AA3942" s="84" t="s">
        <v>3489</v>
      </c>
      <c r="AB3942" s="84" t="s">
        <v>3169</v>
      </c>
      <c r="AC3942" s="84">
        <v>3519303</v>
      </c>
    </row>
    <row r="3943" spans="27:29">
      <c r="AA3943" s="84" t="s">
        <v>3489</v>
      </c>
      <c r="AB3943" s="84" t="s">
        <v>3176</v>
      </c>
      <c r="AC3943" s="84">
        <v>3519402</v>
      </c>
    </row>
    <row r="3944" spans="27:29">
      <c r="AA3944" s="84" t="s">
        <v>3489</v>
      </c>
      <c r="AB3944" s="84" t="s">
        <v>3183</v>
      </c>
      <c r="AC3944" s="84">
        <v>3519501</v>
      </c>
    </row>
    <row r="3945" spans="27:29">
      <c r="AA3945" s="84" t="s">
        <v>3489</v>
      </c>
      <c r="AB3945" s="84" t="s">
        <v>3190</v>
      </c>
      <c r="AC3945" s="84">
        <v>3519600</v>
      </c>
    </row>
    <row r="3946" spans="27:29">
      <c r="AA3946" s="84" t="s">
        <v>3489</v>
      </c>
      <c r="AB3946" s="84" t="s">
        <v>3197</v>
      </c>
      <c r="AC3946" s="84">
        <v>3519709</v>
      </c>
    </row>
    <row r="3947" spans="27:29">
      <c r="AA3947" s="84" t="s">
        <v>3489</v>
      </c>
      <c r="AB3947" s="84" t="s">
        <v>3204</v>
      </c>
      <c r="AC3947" s="84">
        <v>3519808</v>
      </c>
    </row>
    <row r="3948" spans="27:29">
      <c r="AA3948" s="84" t="s">
        <v>3489</v>
      </c>
      <c r="AB3948" s="84" t="s">
        <v>3210</v>
      </c>
      <c r="AC3948" s="84">
        <v>3519907</v>
      </c>
    </row>
    <row r="3949" spans="27:29">
      <c r="AA3949" s="84" t="s">
        <v>3489</v>
      </c>
      <c r="AB3949" s="84" t="s">
        <v>3216</v>
      </c>
      <c r="AC3949" s="84">
        <v>3520004</v>
      </c>
    </row>
    <row r="3950" spans="27:29">
      <c r="AA3950" s="84" t="s">
        <v>3489</v>
      </c>
      <c r="AB3950" s="84" t="s">
        <v>3220</v>
      </c>
      <c r="AC3950" s="84">
        <v>3520103</v>
      </c>
    </row>
    <row r="3951" spans="27:29">
      <c r="AA3951" s="84" t="s">
        <v>3489</v>
      </c>
      <c r="AB3951" s="84" t="s">
        <v>3226</v>
      </c>
      <c r="AC3951" s="84">
        <v>3520202</v>
      </c>
    </row>
    <row r="3952" spans="27:29">
      <c r="AA3952" s="84" t="s">
        <v>3489</v>
      </c>
      <c r="AB3952" s="84" t="s">
        <v>3232</v>
      </c>
      <c r="AC3952" s="84">
        <v>3520301</v>
      </c>
    </row>
    <row r="3953" spans="27:29">
      <c r="AA3953" s="84" t="s">
        <v>3489</v>
      </c>
      <c r="AB3953" s="84" t="s">
        <v>3239</v>
      </c>
      <c r="AC3953" s="84">
        <v>3520426</v>
      </c>
    </row>
    <row r="3954" spans="27:29">
      <c r="AA3954" s="84" t="s">
        <v>3489</v>
      </c>
      <c r="AB3954" s="84" t="s">
        <v>3246</v>
      </c>
      <c r="AC3954" s="84">
        <v>3520442</v>
      </c>
    </row>
    <row r="3955" spans="27:29">
      <c r="AA3955" s="84" t="s">
        <v>3489</v>
      </c>
      <c r="AB3955" s="84" t="s">
        <v>3253</v>
      </c>
      <c r="AC3955" s="84">
        <v>3520400</v>
      </c>
    </row>
    <row r="3956" spans="27:29">
      <c r="AA3956" s="84" t="s">
        <v>3489</v>
      </c>
      <c r="AB3956" s="84" t="s">
        <v>3260</v>
      </c>
      <c r="AC3956" s="84">
        <v>3520509</v>
      </c>
    </row>
    <row r="3957" spans="27:29">
      <c r="AA3957" s="84" t="s">
        <v>3489</v>
      </c>
      <c r="AB3957" s="84" t="s">
        <v>3266</v>
      </c>
      <c r="AC3957" s="84">
        <v>3520608</v>
      </c>
    </row>
    <row r="3958" spans="27:29">
      <c r="AA3958" s="84" t="s">
        <v>3489</v>
      </c>
      <c r="AB3958" s="84" t="s">
        <v>3273</v>
      </c>
      <c r="AC3958" s="84">
        <v>3520707</v>
      </c>
    </row>
    <row r="3959" spans="27:29">
      <c r="AA3959" s="84" t="s">
        <v>3489</v>
      </c>
      <c r="AB3959" s="84" t="s">
        <v>3280</v>
      </c>
      <c r="AC3959" s="84">
        <v>3520806</v>
      </c>
    </row>
    <row r="3960" spans="27:29">
      <c r="AA3960" s="84" t="s">
        <v>3489</v>
      </c>
      <c r="AB3960" s="84" t="s">
        <v>3287</v>
      </c>
      <c r="AC3960" s="84">
        <v>3520905</v>
      </c>
    </row>
    <row r="3961" spans="27:29">
      <c r="AA3961" s="84" t="s">
        <v>3489</v>
      </c>
      <c r="AB3961" s="84" t="s">
        <v>3293</v>
      </c>
      <c r="AC3961" s="84">
        <v>3521002</v>
      </c>
    </row>
    <row r="3962" spans="27:29">
      <c r="AA3962" s="84" t="s">
        <v>3489</v>
      </c>
      <c r="AB3962" s="84" t="s">
        <v>3300</v>
      </c>
      <c r="AC3962" s="84">
        <v>3521101</v>
      </c>
    </row>
    <row r="3963" spans="27:29">
      <c r="AA3963" s="84" t="s">
        <v>3489</v>
      </c>
      <c r="AB3963" s="84" t="s">
        <v>3306</v>
      </c>
      <c r="AC3963" s="84">
        <v>3521150</v>
      </c>
    </row>
    <row r="3964" spans="27:29">
      <c r="AA3964" s="84" t="s">
        <v>3489</v>
      </c>
      <c r="AB3964" s="84" t="s">
        <v>3313</v>
      </c>
      <c r="AC3964" s="84">
        <v>3521200</v>
      </c>
    </row>
    <row r="3965" spans="27:29">
      <c r="AA3965" s="84" t="s">
        <v>3489</v>
      </c>
      <c r="AB3965" s="84" t="s">
        <v>3319</v>
      </c>
      <c r="AC3965" s="84">
        <v>3521309</v>
      </c>
    </row>
    <row r="3966" spans="27:29">
      <c r="AA3966" s="84" t="s">
        <v>3489</v>
      </c>
      <c r="AB3966" s="84" t="s">
        <v>3325</v>
      </c>
      <c r="AC3966" s="84">
        <v>3521408</v>
      </c>
    </row>
    <row r="3967" spans="27:29">
      <c r="AA3967" s="84" t="s">
        <v>3489</v>
      </c>
      <c r="AB3967" s="84" t="s">
        <v>3330</v>
      </c>
      <c r="AC3967" s="84">
        <v>3521507</v>
      </c>
    </row>
    <row r="3968" spans="27:29">
      <c r="AA3968" s="84" t="s">
        <v>3489</v>
      </c>
      <c r="AB3968" s="84" t="s">
        <v>3335</v>
      </c>
      <c r="AC3968" s="84">
        <v>3521606</v>
      </c>
    </row>
    <row r="3969" spans="27:29">
      <c r="AA3969" s="84" t="s">
        <v>3489</v>
      </c>
      <c r="AB3969" s="84" t="s">
        <v>3341</v>
      </c>
      <c r="AC3969" s="84">
        <v>3521705</v>
      </c>
    </row>
    <row r="3970" spans="27:29">
      <c r="AA3970" s="84" t="s">
        <v>3489</v>
      </c>
      <c r="AB3970" s="84" t="s">
        <v>3347</v>
      </c>
      <c r="AC3970" s="84">
        <v>3521804</v>
      </c>
    </row>
    <row r="3971" spans="27:29">
      <c r="AA3971" s="84" t="s">
        <v>3489</v>
      </c>
      <c r="AB3971" s="84" t="s">
        <v>3353</v>
      </c>
      <c r="AC3971" s="84">
        <v>3521903</v>
      </c>
    </row>
    <row r="3972" spans="27:29">
      <c r="AA3972" s="84" t="s">
        <v>3489</v>
      </c>
      <c r="AB3972" s="84" t="s">
        <v>3359</v>
      </c>
      <c r="AC3972" s="84">
        <v>3522000</v>
      </c>
    </row>
    <row r="3973" spans="27:29">
      <c r="AA3973" s="84" t="s">
        <v>3489</v>
      </c>
      <c r="AB3973" s="84" t="s">
        <v>3365</v>
      </c>
      <c r="AC3973" s="84">
        <v>3522109</v>
      </c>
    </row>
    <row r="3974" spans="27:29">
      <c r="AA3974" s="84" t="s">
        <v>3489</v>
      </c>
      <c r="AB3974" s="84" t="s">
        <v>3371</v>
      </c>
      <c r="AC3974" s="84">
        <v>3522158</v>
      </c>
    </row>
    <row r="3975" spans="27:29">
      <c r="AA3975" s="84" t="s">
        <v>3489</v>
      </c>
      <c r="AB3975" s="84" t="s">
        <v>3376</v>
      </c>
      <c r="AC3975" s="84">
        <v>3522208</v>
      </c>
    </row>
    <row r="3976" spans="27:29">
      <c r="AA3976" s="84" t="s">
        <v>3489</v>
      </c>
      <c r="AB3976" s="84" t="s">
        <v>3382</v>
      </c>
      <c r="AC3976" s="84">
        <v>3522307</v>
      </c>
    </row>
    <row r="3977" spans="27:29">
      <c r="AA3977" s="84" t="s">
        <v>3489</v>
      </c>
      <c r="AB3977" s="84" t="s">
        <v>3388</v>
      </c>
      <c r="AC3977" s="84">
        <v>3522406</v>
      </c>
    </row>
    <row r="3978" spans="27:29">
      <c r="AA3978" s="84" t="s">
        <v>3489</v>
      </c>
      <c r="AB3978" s="84" t="s">
        <v>3394</v>
      </c>
      <c r="AC3978" s="84">
        <v>3522505</v>
      </c>
    </row>
    <row r="3979" spans="27:29">
      <c r="AA3979" s="84" t="s">
        <v>3489</v>
      </c>
      <c r="AB3979" s="84" t="s">
        <v>3400</v>
      </c>
      <c r="AC3979" s="84">
        <v>3522604</v>
      </c>
    </row>
    <row r="3980" spans="27:29">
      <c r="AA3980" s="84" t="s">
        <v>3489</v>
      </c>
      <c r="AB3980" s="84" t="s">
        <v>3406</v>
      </c>
      <c r="AC3980" s="84">
        <v>3522653</v>
      </c>
    </row>
    <row r="3981" spans="27:29">
      <c r="AA3981" s="84" t="s">
        <v>3489</v>
      </c>
      <c r="AB3981" s="84" t="s">
        <v>3412</v>
      </c>
      <c r="AC3981" s="84">
        <v>3522703</v>
      </c>
    </row>
    <row r="3982" spans="27:29">
      <c r="AA3982" s="84" t="s">
        <v>3489</v>
      </c>
      <c r="AB3982" s="84" t="s">
        <v>5406</v>
      </c>
      <c r="AC3982" s="84">
        <v>3522802</v>
      </c>
    </row>
    <row r="3983" spans="27:29">
      <c r="AA3983" s="84" t="s">
        <v>3489</v>
      </c>
      <c r="AB3983" s="84" t="s">
        <v>3423</v>
      </c>
      <c r="AC3983" s="84">
        <v>3522901</v>
      </c>
    </row>
    <row r="3984" spans="27:29">
      <c r="AA3984" s="84" t="s">
        <v>3489</v>
      </c>
      <c r="AB3984" s="84" t="s">
        <v>3429</v>
      </c>
      <c r="AC3984" s="84">
        <v>3523008</v>
      </c>
    </row>
    <row r="3985" spans="27:29">
      <c r="AA3985" s="84" t="s">
        <v>3489</v>
      </c>
      <c r="AB3985" s="84" t="s">
        <v>3433</v>
      </c>
      <c r="AC3985" s="84">
        <v>3523107</v>
      </c>
    </row>
    <row r="3986" spans="27:29">
      <c r="AA3986" s="84" t="s">
        <v>3489</v>
      </c>
      <c r="AB3986" s="84" t="s">
        <v>3439</v>
      </c>
      <c r="AC3986" s="84">
        <v>3523206</v>
      </c>
    </row>
    <row r="3987" spans="27:29">
      <c r="AA3987" s="84" t="s">
        <v>3489</v>
      </c>
      <c r="AB3987" s="84" t="s">
        <v>3445</v>
      </c>
      <c r="AC3987" s="84">
        <v>3523305</v>
      </c>
    </row>
    <row r="3988" spans="27:29">
      <c r="AA3988" s="84" t="s">
        <v>3489</v>
      </c>
      <c r="AB3988" s="84" t="s">
        <v>0</v>
      </c>
      <c r="AC3988" s="84">
        <v>3523404</v>
      </c>
    </row>
    <row r="3989" spans="27:29">
      <c r="AA3989" s="84" t="s">
        <v>3489</v>
      </c>
      <c r="AB3989" s="84" t="s">
        <v>6</v>
      </c>
      <c r="AC3989" s="84">
        <v>3523503</v>
      </c>
    </row>
    <row r="3990" spans="27:29">
      <c r="AA3990" s="84" t="s">
        <v>3489</v>
      </c>
      <c r="AB3990" s="84" t="s">
        <v>11</v>
      </c>
      <c r="AC3990" s="84">
        <v>3523602</v>
      </c>
    </row>
    <row r="3991" spans="27:29">
      <c r="AA3991" s="84" t="s">
        <v>3489</v>
      </c>
      <c r="AB3991" s="84" t="s">
        <v>17</v>
      </c>
      <c r="AC3991" s="84">
        <v>3523701</v>
      </c>
    </row>
    <row r="3992" spans="27:29">
      <c r="AA3992" s="84" t="s">
        <v>3489</v>
      </c>
      <c r="AB3992" s="84" t="s">
        <v>23</v>
      </c>
      <c r="AC3992" s="84">
        <v>3523800</v>
      </c>
    </row>
    <row r="3993" spans="27:29">
      <c r="AA3993" s="84" t="s">
        <v>3489</v>
      </c>
      <c r="AB3993" s="84" t="s">
        <v>29</v>
      </c>
      <c r="AC3993" s="84">
        <v>3523909</v>
      </c>
    </row>
    <row r="3994" spans="27:29">
      <c r="AA3994" s="84" t="s">
        <v>3489</v>
      </c>
      <c r="AB3994" s="84" t="s">
        <v>34</v>
      </c>
      <c r="AC3994" s="84">
        <v>3524006</v>
      </c>
    </row>
    <row r="3995" spans="27:29">
      <c r="AA3995" s="84" t="s">
        <v>3489</v>
      </c>
      <c r="AB3995" s="84" t="s">
        <v>40</v>
      </c>
      <c r="AC3995" s="84">
        <v>3524105</v>
      </c>
    </row>
    <row r="3996" spans="27:29">
      <c r="AA3996" s="84" t="s">
        <v>3489</v>
      </c>
      <c r="AB3996" s="84" t="s">
        <v>2998</v>
      </c>
      <c r="AC3996" s="84">
        <v>3524204</v>
      </c>
    </row>
    <row r="3997" spans="27:29">
      <c r="AA3997" s="84" t="s">
        <v>3489</v>
      </c>
      <c r="AB3997" s="84" t="s">
        <v>51</v>
      </c>
      <c r="AC3997" s="84">
        <v>3524303</v>
      </c>
    </row>
    <row r="3998" spans="27:29">
      <c r="AA3998" s="84" t="s">
        <v>3489</v>
      </c>
      <c r="AB3998" s="84" t="s">
        <v>57</v>
      </c>
      <c r="AC3998" s="84">
        <v>3524402</v>
      </c>
    </row>
    <row r="3999" spans="27:29">
      <c r="AA3999" s="84" t="s">
        <v>3489</v>
      </c>
      <c r="AB3999" s="84" t="s">
        <v>63</v>
      </c>
      <c r="AC3999" s="84">
        <v>3524501</v>
      </c>
    </row>
    <row r="4000" spans="27:29">
      <c r="AA4000" s="84" t="s">
        <v>3489</v>
      </c>
      <c r="AB4000" s="84" t="s">
        <v>68</v>
      </c>
      <c r="AC4000" s="84">
        <v>3524600</v>
      </c>
    </row>
    <row r="4001" spans="27:29">
      <c r="AA4001" s="84" t="s">
        <v>3489</v>
      </c>
      <c r="AB4001" s="84" t="s">
        <v>74</v>
      </c>
      <c r="AC4001" s="84">
        <v>3524709</v>
      </c>
    </row>
    <row r="4002" spans="27:29">
      <c r="AA4002" s="84" t="s">
        <v>3489</v>
      </c>
      <c r="AB4002" s="84" t="s">
        <v>80</v>
      </c>
      <c r="AC4002" s="84">
        <v>3524808</v>
      </c>
    </row>
    <row r="4003" spans="27:29">
      <c r="AA4003" s="84" t="s">
        <v>3489</v>
      </c>
      <c r="AB4003" s="84" t="s">
        <v>85</v>
      </c>
      <c r="AC4003" s="84">
        <v>3524907</v>
      </c>
    </row>
    <row r="4004" spans="27:29">
      <c r="AA4004" s="84" t="s">
        <v>3489</v>
      </c>
      <c r="AB4004" s="84" t="s">
        <v>91</v>
      </c>
      <c r="AC4004" s="84">
        <v>3525003</v>
      </c>
    </row>
    <row r="4005" spans="27:29">
      <c r="AA4005" s="84" t="s">
        <v>3489</v>
      </c>
      <c r="AB4005" s="84" t="s">
        <v>2219</v>
      </c>
      <c r="AC4005" s="84">
        <v>3525102</v>
      </c>
    </row>
    <row r="4006" spans="27:29">
      <c r="AA4006" s="84" t="s">
        <v>3489</v>
      </c>
      <c r="AB4006" s="84" t="s">
        <v>102</v>
      </c>
      <c r="AC4006" s="84">
        <v>3525201</v>
      </c>
    </row>
    <row r="4007" spans="27:29">
      <c r="AA4007" s="84" t="s">
        <v>3489</v>
      </c>
      <c r="AB4007" s="84" t="s">
        <v>108</v>
      </c>
      <c r="AC4007" s="84">
        <v>3525300</v>
      </c>
    </row>
    <row r="4008" spans="27:29">
      <c r="AA4008" s="84" t="s">
        <v>3489</v>
      </c>
      <c r="AB4008" s="84" t="s">
        <v>114</v>
      </c>
      <c r="AC4008" s="84">
        <v>3525409</v>
      </c>
    </row>
    <row r="4009" spans="27:29">
      <c r="AA4009" s="84" t="s">
        <v>3489</v>
      </c>
      <c r="AB4009" s="84" t="s">
        <v>120</v>
      </c>
      <c r="AC4009" s="84">
        <v>3525508</v>
      </c>
    </row>
    <row r="4010" spans="27:29">
      <c r="AA4010" s="84" t="s">
        <v>3489</v>
      </c>
      <c r="AB4010" s="84" t="s">
        <v>125</v>
      </c>
      <c r="AC4010" s="84">
        <v>3525607</v>
      </c>
    </row>
    <row r="4011" spans="27:29">
      <c r="AA4011" s="84" t="s">
        <v>3489</v>
      </c>
      <c r="AB4011" s="84" t="s">
        <v>131</v>
      </c>
      <c r="AC4011" s="84">
        <v>3525706</v>
      </c>
    </row>
    <row r="4012" spans="27:29">
      <c r="AA4012" s="84" t="s">
        <v>3489</v>
      </c>
      <c r="AB4012" s="84" t="s">
        <v>137</v>
      </c>
      <c r="AC4012" s="84">
        <v>3525805</v>
      </c>
    </row>
    <row r="4013" spans="27:29">
      <c r="AA4013" s="84" t="s">
        <v>3489</v>
      </c>
      <c r="AB4013" s="84" t="s">
        <v>143</v>
      </c>
      <c r="AC4013" s="84">
        <v>3525854</v>
      </c>
    </row>
    <row r="4014" spans="27:29">
      <c r="AA4014" s="84" t="s">
        <v>3489</v>
      </c>
      <c r="AB4014" s="84" t="s">
        <v>148</v>
      </c>
      <c r="AC4014" s="84">
        <v>3525904</v>
      </c>
    </row>
    <row r="4015" spans="27:29">
      <c r="AA4015" s="84" t="s">
        <v>3489</v>
      </c>
      <c r="AB4015" s="84" t="s">
        <v>153</v>
      </c>
      <c r="AC4015" s="84">
        <v>3526001</v>
      </c>
    </row>
    <row r="4016" spans="27:29">
      <c r="AA4016" s="84" t="s">
        <v>3489</v>
      </c>
      <c r="AB4016" s="84" t="s">
        <v>158</v>
      </c>
      <c r="AC4016" s="84">
        <v>3526100</v>
      </c>
    </row>
    <row r="4017" spans="27:29">
      <c r="AA4017" s="84" t="s">
        <v>3489</v>
      </c>
      <c r="AB4017" s="84" t="s">
        <v>163</v>
      </c>
      <c r="AC4017" s="84">
        <v>3526209</v>
      </c>
    </row>
    <row r="4018" spans="27:29">
      <c r="AA4018" s="84" t="s">
        <v>3489</v>
      </c>
      <c r="AB4018" s="84" t="s">
        <v>168</v>
      </c>
      <c r="AC4018" s="84">
        <v>3526308</v>
      </c>
    </row>
    <row r="4019" spans="27:29">
      <c r="AA4019" s="84" t="s">
        <v>3489</v>
      </c>
      <c r="AB4019" s="84" t="s">
        <v>173</v>
      </c>
      <c r="AC4019" s="84">
        <v>3526407</v>
      </c>
    </row>
    <row r="4020" spans="27:29">
      <c r="AA4020" s="84" t="s">
        <v>3489</v>
      </c>
      <c r="AB4020" s="84" t="s">
        <v>178</v>
      </c>
      <c r="AC4020" s="84">
        <v>3526506</v>
      </c>
    </row>
    <row r="4021" spans="27:29">
      <c r="AA4021" s="84" t="s">
        <v>3489</v>
      </c>
      <c r="AB4021" s="84" t="s">
        <v>183</v>
      </c>
      <c r="AC4021" s="84">
        <v>3526605</v>
      </c>
    </row>
    <row r="4022" spans="27:29">
      <c r="AA4022" s="84" t="s">
        <v>3489</v>
      </c>
      <c r="AB4022" s="84" t="s">
        <v>188</v>
      </c>
      <c r="AC4022" s="84">
        <v>3526704</v>
      </c>
    </row>
    <row r="4023" spans="27:29">
      <c r="AA4023" s="84" t="s">
        <v>3489</v>
      </c>
      <c r="AB4023" s="84" t="s">
        <v>193</v>
      </c>
      <c r="AC4023" s="84">
        <v>3526803</v>
      </c>
    </row>
    <row r="4024" spans="27:29">
      <c r="AA4024" s="84" t="s">
        <v>3489</v>
      </c>
      <c r="AB4024" s="84" t="s">
        <v>198</v>
      </c>
      <c r="AC4024" s="84">
        <v>3526902</v>
      </c>
    </row>
    <row r="4025" spans="27:29">
      <c r="AA4025" s="84" t="s">
        <v>3489</v>
      </c>
      <c r="AB4025" s="84" t="s">
        <v>202</v>
      </c>
      <c r="AC4025" s="84">
        <v>3527009</v>
      </c>
    </row>
    <row r="4026" spans="27:29">
      <c r="AA4026" s="84" t="s">
        <v>3489</v>
      </c>
      <c r="AB4026" s="84" t="s">
        <v>207</v>
      </c>
      <c r="AC4026" s="84">
        <v>3527108</v>
      </c>
    </row>
    <row r="4027" spans="27:29">
      <c r="AA4027" s="84" t="s">
        <v>3489</v>
      </c>
      <c r="AB4027" s="84" t="s">
        <v>212</v>
      </c>
      <c r="AC4027" s="84">
        <v>3527207</v>
      </c>
    </row>
    <row r="4028" spans="27:29">
      <c r="AA4028" s="84" t="s">
        <v>3489</v>
      </c>
      <c r="AB4028" s="84" t="s">
        <v>217</v>
      </c>
      <c r="AC4028" s="84">
        <v>3527256</v>
      </c>
    </row>
    <row r="4029" spans="27:29">
      <c r="AA4029" s="84" t="s">
        <v>3489</v>
      </c>
      <c r="AB4029" s="84" t="s">
        <v>222</v>
      </c>
      <c r="AC4029" s="84">
        <v>3527306</v>
      </c>
    </row>
    <row r="4030" spans="27:29">
      <c r="AA4030" s="84" t="s">
        <v>3489</v>
      </c>
      <c r="AB4030" s="84" t="s">
        <v>226</v>
      </c>
      <c r="AC4030" s="84">
        <v>3527405</v>
      </c>
    </row>
    <row r="4031" spans="27:29">
      <c r="AA4031" s="84" t="s">
        <v>3489</v>
      </c>
      <c r="AB4031" s="84" t="s">
        <v>231</v>
      </c>
      <c r="AC4031" s="84">
        <v>3527504</v>
      </c>
    </row>
    <row r="4032" spans="27:29">
      <c r="AA4032" s="84" t="s">
        <v>3489</v>
      </c>
      <c r="AB4032" s="84" t="s">
        <v>235</v>
      </c>
      <c r="AC4032" s="84">
        <v>3527603</v>
      </c>
    </row>
    <row r="4033" spans="27:29">
      <c r="AA4033" s="84" t="s">
        <v>3489</v>
      </c>
      <c r="AB4033" s="84" t="s">
        <v>240</v>
      </c>
      <c r="AC4033" s="84">
        <v>3527702</v>
      </c>
    </row>
    <row r="4034" spans="27:29">
      <c r="AA4034" s="84" t="s">
        <v>3489</v>
      </c>
      <c r="AB4034" s="84" t="s">
        <v>245</v>
      </c>
      <c r="AC4034" s="84">
        <v>3527801</v>
      </c>
    </row>
    <row r="4035" spans="27:29">
      <c r="AA4035" s="84" t="s">
        <v>3489</v>
      </c>
      <c r="AB4035" s="84" t="s">
        <v>249</v>
      </c>
      <c r="AC4035" s="84">
        <v>3527900</v>
      </c>
    </row>
    <row r="4036" spans="27:29">
      <c r="AA4036" s="84" t="s">
        <v>3489</v>
      </c>
      <c r="AB4036" s="84" t="s">
        <v>254</v>
      </c>
      <c r="AC4036" s="84">
        <v>3528007</v>
      </c>
    </row>
    <row r="4037" spans="27:29">
      <c r="AA4037" s="84" t="s">
        <v>3489</v>
      </c>
      <c r="AB4037" s="84" t="s">
        <v>259</v>
      </c>
      <c r="AC4037" s="84">
        <v>3528106</v>
      </c>
    </row>
    <row r="4038" spans="27:29">
      <c r="AA4038" s="84" t="s">
        <v>3489</v>
      </c>
      <c r="AB4038" s="84" t="s">
        <v>263</v>
      </c>
      <c r="AC4038" s="84">
        <v>3528205</v>
      </c>
    </row>
    <row r="4039" spans="27:29">
      <c r="AA4039" s="84" t="s">
        <v>3489</v>
      </c>
      <c r="AB4039" s="84" t="s">
        <v>267</v>
      </c>
      <c r="AC4039" s="84">
        <v>3528304</v>
      </c>
    </row>
    <row r="4040" spans="27:29">
      <c r="AA4040" s="84" t="s">
        <v>3489</v>
      </c>
      <c r="AB4040" s="84" t="s">
        <v>272</v>
      </c>
      <c r="AC4040" s="84">
        <v>3528403</v>
      </c>
    </row>
    <row r="4041" spans="27:29">
      <c r="AA4041" s="84" t="s">
        <v>3489</v>
      </c>
      <c r="AB4041" s="84" t="s">
        <v>277</v>
      </c>
      <c r="AC4041" s="84">
        <v>3528502</v>
      </c>
    </row>
    <row r="4042" spans="27:29">
      <c r="AA4042" s="84" t="s">
        <v>3489</v>
      </c>
      <c r="AB4042" s="84" t="s">
        <v>282</v>
      </c>
      <c r="AC4042" s="84">
        <v>3528601</v>
      </c>
    </row>
    <row r="4043" spans="27:29">
      <c r="AA4043" s="84" t="s">
        <v>3489</v>
      </c>
      <c r="AB4043" s="84" t="s">
        <v>285</v>
      </c>
      <c r="AC4043" s="84">
        <v>3528700</v>
      </c>
    </row>
    <row r="4044" spans="27:29">
      <c r="AA4044" s="84" t="s">
        <v>3489</v>
      </c>
      <c r="AB4044" s="84" t="s">
        <v>289</v>
      </c>
      <c r="AC4044" s="84">
        <v>3528809</v>
      </c>
    </row>
    <row r="4045" spans="27:29">
      <c r="AA4045" s="84" t="s">
        <v>3489</v>
      </c>
      <c r="AB4045" s="84" t="s">
        <v>294</v>
      </c>
      <c r="AC4045" s="84">
        <v>3528858</v>
      </c>
    </row>
    <row r="4046" spans="27:29">
      <c r="AA4046" s="84" t="s">
        <v>3489</v>
      </c>
      <c r="AB4046" s="84" t="s">
        <v>299</v>
      </c>
      <c r="AC4046" s="84">
        <v>3528908</v>
      </c>
    </row>
    <row r="4047" spans="27:29">
      <c r="AA4047" s="84" t="s">
        <v>3489</v>
      </c>
      <c r="AB4047" s="84" t="s">
        <v>304</v>
      </c>
      <c r="AC4047" s="84">
        <v>3529005</v>
      </c>
    </row>
    <row r="4048" spans="27:29">
      <c r="AA4048" s="84" t="s">
        <v>3489</v>
      </c>
      <c r="AB4048" s="84" t="s">
        <v>309</v>
      </c>
      <c r="AC4048" s="84">
        <v>3529104</v>
      </c>
    </row>
    <row r="4049" spans="27:29">
      <c r="AA4049" s="84" t="s">
        <v>3489</v>
      </c>
      <c r="AB4049" s="84" t="s">
        <v>314</v>
      </c>
      <c r="AC4049" s="84">
        <v>3529203</v>
      </c>
    </row>
    <row r="4050" spans="27:29">
      <c r="AA4050" s="84" t="s">
        <v>3489</v>
      </c>
      <c r="AB4050" s="84" t="s">
        <v>319</v>
      </c>
      <c r="AC4050" s="84">
        <v>3529302</v>
      </c>
    </row>
    <row r="4051" spans="27:29">
      <c r="AA4051" s="84" t="s">
        <v>3489</v>
      </c>
      <c r="AB4051" s="84" t="s">
        <v>324</v>
      </c>
      <c r="AC4051" s="84">
        <v>3529401</v>
      </c>
    </row>
    <row r="4052" spans="27:29">
      <c r="AA4052" s="84" t="s">
        <v>3489</v>
      </c>
      <c r="AB4052" s="84" t="s">
        <v>328</v>
      </c>
      <c r="AC4052" s="84">
        <v>3529500</v>
      </c>
    </row>
    <row r="4053" spans="27:29">
      <c r="AA4053" s="84" t="s">
        <v>3489</v>
      </c>
      <c r="AB4053" s="84" t="s">
        <v>333</v>
      </c>
      <c r="AC4053" s="84">
        <v>3529609</v>
      </c>
    </row>
    <row r="4054" spans="27:29">
      <c r="AA4054" s="84" t="s">
        <v>3489</v>
      </c>
      <c r="AB4054" s="84" t="s">
        <v>338</v>
      </c>
      <c r="AC4054" s="84">
        <v>3529658</v>
      </c>
    </row>
    <row r="4055" spans="27:29">
      <c r="AA4055" s="84" t="s">
        <v>3489</v>
      </c>
      <c r="AB4055" s="84" t="s">
        <v>343</v>
      </c>
      <c r="AC4055" s="84">
        <v>3529708</v>
      </c>
    </row>
    <row r="4056" spans="27:29">
      <c r="AA4056" s="84" t="s">
        <v>3489</v>
      </c>
      <c r="AB4056" s="84" t="s">
        <v>348</v>
      </c>
      <c r="AC4056" s="84">
        <v>3529807</v>
      </c>
    </row>
    <row r="4057" spans="27:29">
      <c r="AA4057" s="84" t="s">
        <v>3489</v>
      </c>
      <c r="AB4057" s="84" t="s">
        <v>353</v>
      </c>
      <c r="AC4057" s="84">
        <v>3530003</v>
      </c>
    </row>
    <row r="4058" spans="27:29">
      <c r="AA4058" s="84" t="s">
        <v>3489</v>
      </c>
      <c r="AB4058" s="84" t="s">
        <v>358</v>
      </c>
      <c r="AC4058" s="84">
        <v>3529906</v>
      </c>
    </row>
    <row r="4059" spans="27:29">
      <c r="AA4059" s="84" t="s">
        <v>3489</v>
      </c>
      <c r="AB4059" s="84" t="s">
        <v>362</v>
      </c>
      <c r="AC4059" s="84">
        <v>3530102</v>
      </c>
    </row>
    <row r="4060" spans="27:29">
      <c r="AA4060" s="84" t="s">
        <v>3489</v>
      </c>
      <c r="AB4060" s="84" t="s">
        <v>366</v>
      </c>
      <c r="AC4060" s="84">
        <v>3530201</v>
      </c>
    </row>
    <row r="4061" spans="27:29">
      <c r="AA4061" s="84" t="s">
        <v>3489</v>
      </c>
      <c r="AB4061" s="84" t="s">
        <v>370</v>
      </c>
      <c r="AC4061" s="84">
        <v>3530300</v>
      </c>
    </row>
    <row r="4062" spans="27:29">
      <c r="AA4062" s="84" t="s">
        <v>3489</v>
      </c>
      <c r="AB4062" s="84" t="s">
        <v>375</v>
      </c>
      <c r="AC4062" s="84">
        <v>3530409</v>
      </c>
    </row>
    <row r="4063" spans="27:29">
      <c r="AA4063" s="84" t="s">
        <v>3489</v>
      </c>
      <c r="AB4063" s="84" t="s">
        <v>379</v>
      </c>
      <c r="AC4063" s="84">
        <v>3530508</v>
      </c>
    </row>
    <row r="4064" spans="27:29">
      <c r="AA4064" s="84" t="s">
        <v>3489</v>
      </c>
      <c r="AB4064" s="84" t="s">
        <v>384</v>
      </c>
      <c r="AC4064" s="84">
        <v>3530607</v>
      </c>
    </row>
    <row r="4065" spans="27:29">
      <c r="AA4065" s="84" t="s">
        <v>3489</v>
      </c>
      <c r="AB4065" s="84" t="s">
        <v>388</v>
      </c>
      <c r="AC4065" s="84">
        <v>3530706</v>
      </c>
    </row>
    <row r="4066" spans="27:29">
      <c r="AA4066" s="84" t="s">
        <v>3489</v>
      </c>
      <c r="AB4066" s="84" t="s">
        <v>393</v>
      </c>
      <c r="AC4066" s="84">
        <v>3530805</v>
      </c>
    </row>
    <row r="4067" spans="27:29">
      <c r="AA4067" s="84" t="s">
        <v>3489</v>
      </c>
      <c r="AB4067" s="84" t="s">
        <v>398</v>
      </c>
      <c r="AC4067" s="84">
        <v>3530904</v>
      </c>
    </row>
    <row r="4068" spans="27:29">
      <c r="AA4068" s="84" t="s">
        <v>3489</v>
      </c>
      <c r="AB4068" s="84" t="s">
        <v>402</v>
      </c>
      <c r="AC4068" s="84">
        <v>3531001</v>
      </c>
    </row>
    <row r="4069" spans="27:29">
      <c r="AA4069" s="84" t="s">
        <v>3489</v>
      </c>
      <c r="AB4069" s="84" t="s">
        <v>407</v>
      </c>
      <c r="AC4069" s="84">
        <v>3531100</v>
      </c>
    </row>
    <row r="4070" spans="27:29">
      <c r="AA4070" s="84" t="s">
        <v>3489</v>
      </c>
      <c r="AB4070" s="84" t="s">
        <v>412</v>
      </c>
      <c r="AC4070" s="84">
        <v>3531209</v>
      </c>
    </row>
    <row r="4071" spans="27:29">
      <c r="AA4071" s="84" t="s">
        <v>3489</v>
      </c>
      <c r="AB4071" s="84" t="s">
        <v>416</v>
      </c>
      <c r="AC4071" s="84">
        <v>3531308</v>
      </c>
    </row>
    <row r="4072" spans="27:29">
      <c r="AA4072" s="84" t="s">
        <v>3489</v>
      </c>
      <c r="AB4072" s="84" t="s">
        <v>421</v>
      </c>
      <c r="AC4072" s="84">
        <v>3531407</v>
      </c>
    </row>
    <row r="4073" spans="27:29">
      <c r="AA4073" s="84" t="s">
        <v>3489</v>
      </c>
      <c r="AB4073" s="84" t="s">
        <v>426</v>
      </c>
      <c r="AC4073" s="84">
        <v>3531506</v>
      </c>
    </row>
    <row r="4074" spans="27:29">
      <c r="AA4074" s="84" t="s">
        <v>3489</v>
      </c>
      <c r="AB4074" s="84" t="s">
        <v>2611</v>
      </c>
      <c r="AC4074" s="84">
        <v>3531605</v>
      </c>
    </row>
    <row r="4075" spans="27:29">
      <c r="AA4075" s="84" t="s">
        <v>3489</v>
      </c>
      <c r="AB4075" s="84" t="s">
        <v>435</v>
      </c>
      <c r="AC4075" s="84">
        <v>3531803</v>
      </c>
    </row>
    <row r="4076" spans="27:29">
      <c r="AA4076" s="84" t="s">
        <v>3489</v>
      </c>
      <c r="AB4076" s="84" t="s">
        <v>440</v>
      </c>
      <c r="AC4076" s="84">
        <v>3531704</v>
      </c>
    </row>
    <row r="4077" spans="27:29">
      <c r="AA4077" s="84" t="s">
        <v>3489</v>
      </c>
      <c r="AB4077" s="84" t="s">
        <v>445</v>
      </c>
      <c r="AC4077" s="84">
        <v>3531902</v>
      </c>
    </row>
    <row r="4078" spans="27:29">
      <c r="AA4078" s="84" t="s">
        <v>3489</v>
      </c>
      <c r="AB4078" s="84" t="s">
        <v>449</v>
      </c>
      <c r="AC4078" s="84">
        <v>3532009</v>
      </c>
    </row>
    <row r="4079" spans="27:29">
      <c r="AA4079" s="84" t="s">
        <v>3489</v>
      </c>
      <c r="AB4079" s="84" t="s">
        <v>454</v>
      </c>
      <c r="AC4079" s="84">
        <v>3532058</v>
      </c>
    </row>
    <row r="4080" spans="27:29">
      <c r="AA4080" s="84" t="s">
        <v>3489</v>
      </c>
      <c r="AB4080" s="84" t="s">
        <v>459</v>
      </c>
      <c r="AC4080" s="84">
        <v>3532108</v>
      </c>
    </row>
    <row r="4081" spans="27:29">
      <c r="AA4081" s="84" t="s">
        <v>3489</v>
      </c>
      <c r="AB4081" s="84" t="s">
        <v>464</v>
      </c>
      <c r="AC4081" s="84">
        <v>3532157</v>
      </c>
    </row>
    <row r="4082" spans="27:29">
      <c r="AA4082" s="84" t="s">
        <v>3489</v>
      </c>
      <c r="AB4082" s="84" t="s">
        <v>469</v>
      </c>
      <c r="AC4082" s="84">
        <v>3532207</v>
      </c>
    </row>
    <row r="4083" spans="27:29">
      <c r="AA4083" s="84" t="s">
        <v>3489</v>
      </c>
      <c r="AB4083" s="84" t="s">
        <v>474</v>
      </c>
      <c r="AC4083" s="84">
        <v>3532306</v>
      </c>
    </row>
    <row r="4084" spans="27:29">
      <c r="AA4084" s="84" t="s">
        <v>3489</v>
      </c>
      <c r="AB4084" s="84" t="s">
        <v>478</v>
      </c>
      <c r="AC4084" s="84">
        <v>3532405</v>
      </c>
    </row>
    <row r="4085" spans="27:29">
      <c r="AA4085" s="84" t="s">
        <v>3489</v>
      </c>
      <c r="AB4085" s="84" t="s">
        <v>483</v>
      </c>
      <c r="AC4085" s="84">
        <v>3532504</v>
      </c>
    </row>
    <row r="4086" spans="27:29">
      <c r="AA4086" s="84" t="s">
        <v>3489</v>
      </c>
      <c r="AB4086" s="84" t="s">
        <v>488</v>
      </c>
      <c r="AC4086" s="84">
        <v>3532603</v>
      </c>
    </row>
    <row r="4087" spans="27:29">
      <c r="AA4087" s="84" t="s">
        <v>3489</v>
      </c>
      <c r="AB4087" s="84" t="s">
        <v>493</v>
      </c>
      <c r="AC4087" s="84">
        <v>3532702</v>
      </c>
    </row>
    <row r="4088" spans="27:29">
      <c r="AA4088" s="84" t="s">
        <v>3489</v>
      </c>
      <c r="AB4088" s="84" t="s">
        <v>498</v>
      </c>
      <c r="AC4088" s="84">
        <v>3532801</v>
      </c>
    </row>
    <row r="4089" spans="27:29">
      <c r="AA4089" s="84" t="s">
        <v>3489</v>
      </c>
      <c r="AB4089" s="84" t="s">
        <v>503</v>
      </c>
      <c r="AC4089" s="84">
        <v>3532827</v>
      </c>
    </row>
    <row r="4090" spans="27:29">
      <c r="AA4090" s="84" t="s">
        <v>3489</v>
      </c>
      <c r="AB4090" s="84" t="s">
        <v>508</v>
      </c>
      <c r="AC4090" s="84">
        <v>3532843</v>
      </c>
    </row>
    <row r="4091" spans="27:29">
      <c r="AA4091" s="84" t="s">
        <v>3489</v>
      </c>
      <c r="AB4091" s="84" t="s">
        <v>513</v>
      </c>
      <c r="AC4091" s="84">
        <v>3532868</v>
      </c>
    </row>
    <row r="4092" spans="27:29">
      <c r="AA4092" s="84" t="s">
        <v>3489</v>
      </c>
      <c r="AB4092" s="84" t="s">
        <v>518</v>
      </c>
      <c r="AC4092" s="84">
        <v>3532900</v>
      </c>
    </row>
    <row r="4093" spans="27:29">
      <c r="AA4093" s="84" t="s">
        <v>3489</v>
      </c>
      <c r="AB4093" s="84" t="s">
        <v>522</v>
      </c>
      <c r="AC4093" s="84">
        <v>3533007</v>
      </c>
    </row>
    <row r="4094" spans="27:29">
      <c r="AA4094" s="84" t="s">
        <v>3489</v>
      </c>
      <c r="AB4094" s="84" t="s">
        <v>527</v>
      </c>
      <c r="AC4094" s="84">
        <v>3533106</v>
      </c>
    </row>
    <row r="4095" spans="27:29">
      <c r="AA4095" s="84" t="s">
        <v>3489</v>
      </c>
      <c r="AB4095" s="84" t="s">
        <v>532</v>
      </c>
      <c r="AC4095" s="84">
        <v>3533205</v>
      </c>
    </row>
    <row r="4096" spans="27:29">
      <c r="AA4096" s="84" t="s">
        <v>3489</v>
      </c>
      <c r="AB4096" s="84" t="s">
        <v>537</v>
      </c>
      <c r="AC4096" s="84">
        <v>3533304</v>
      </c>
    </row>
    <row r="4097" spans="27:29">
      <c r="AA4097" s="84" t="s">
        <v>3489</v>
      </c>
      <c r="AB4097" s="84" t="s">
        <v>542</v>
      </c>
      <c r="AC4097" s="84">
        <v>3533403</v>
      </c>
    </row>
    <row r="4098" spans="27:29">
      <c r="AA4098" s="84" t="s">
        <v>3489</v>
      </c>
      <c r="AB4098" s="84" t="s">
        <v>546</v>
      </c>
      <c r="AC4098" s="84">
        <v>3533254</v>
      </c>
    </row>
    <row r="4099" spans="27:29">
      <c r="AA4099" s="84" t="s">
        <v>3489</v>
      </c>
      <c r="AB4099" s="84" t="s">
        <v>2702</v>
      </c>
      <c r="AC4099" s="84">
        <v>3533502</v>
      </c>
    </row>
    <row r="4100" spans="27:29">
      <c r="AA4100" s="84" t="s">
        <v>3489</v>
      </c>
      <c r="AB4100" s="84" t="s">
        <v>555</v>
      </c>
      <c r="AC4100" s="84">
        <v>3533601</v>
      </c>
    </row>
    <row r="4101" spans="27:29">
      <c r="AA4101" s="84" t="s">
        <v>3489</v>
      </c>
      <c r="AB4101" s="84" t="s">
        <v>560</v>
      </c>
      <c r="AC4101" s="84">
        <v>3533700</v>
      </c>
    </row>
    <row r="4102" spans="27:29">
      <c r="AA4102" s="84" t="s">
        <v>3489</v>
      </c>
      <c r="AB4102" s="84" t="s">
        <v>565</v>
      </c>
      <c r="AC4102" s="84">
        <v>3533809</v>
      </c>
    </row>
    <row r="4103" spans="27:29">
      <c r="AA4103" s="84" t="s">
        <v>3489</v>
      </c>
      <c r="AB4103" s="84" t="s">
        <v>570</v>
      </c>
      <c r="AC4103" s="84">
        <v>3533908</v>
      </c>
    </row>
    <row r="4104" spans="27:29">
      <c r="AA4104" s="84" t="s">
        <v>3489</v>
      </c>
      <c r="AB4104" s="84" t="s">
        <v>573</v>
      </c>
      <c r="AC4104" s="84">
        <v>3534005</v>
      </c>
    </row>
    <row r="4105" spans="27:29">
      <c r="AA4105" s="84" t="s">
        <v>3489</v>
      </c>
      <c r="AB4105" s="84" t="s">
        <v>577</v>
      </c>
      <c r="AC4105" s="84">
        <v>3534104</v>
      </c>
    </row>
    <row r="4106" spans="27:29">
      <c r="AA4106" s="84" t="s">
        <v>3489</v>
      </c>
      <c r="AB4106" s="84" t="s">
        <v>582</v>
      </c>
      <c r="AC4106" s="84">
        <v>3534203</v>
      </c>
    </row>
    <row r="4107" spans="27:29">
      <c r="AA4107" s="84" t="s">
        <v>3489</v>
      </c>
      <c r="AB4107" s="84" t="s">
        <v>587</v>
      </c>
      <c r="AC4107" s="84">
        <v>3534302</v>
      </c>
    </row>
    <row r="4108" spans="27:29">
      <c r="AA4108" s="84" t="s">
        <v>3489</v>
      </c>
      <c r="AB4108" s="84" t="s">
        <v>592</v>
      </c>
      <c r="AC4108" s="84">
        <v>3534401</v>
      </c>
    </row>
    <row r="4109" spans="27:29">
      <c r="AA4109" s="84" t="s">
        <v>3489</v>
      </c>
      <c r="AB4109" s="84" t="s">
        <v>597</v>
      </c>
      <c r="AC4109" s="84">
        <v>3534500</v>
      </c>
    </row>
    <row r="4110" spans="27:29">
      <c r="AA4110" s="84" t="s">
        <v>3489</v>
      </c>
      <c r="AB4110" s="84" t="s">
        <v>601</v>
      </c>
      <c r="AC4110" s="84">
        <v>3534609</v>
      </c>
    </row>
    <row r="4111" spans="27:29">
      <c r="AA4111" s="84" t="s">
        <v>3489</v>
      </c>
      <c r="AB4111" s="84" t="s">
        <v>606</v>
      </c>
      <c r="AC4111" s="84">
        <v>3534708</v>
      </c>
    </row>
    <row r="4112" spans="27:29">
      <c r="AA4112" s="84" t="s">
        <v>3489</v>
      </c>
      <c r="AB4112" s="84" t="s">
        <v>2745</v>
      </c>
      <c r="AC4112" s="84">
        <v>3534807</v>
      </c>
    </row>
    <row r="4113" spans="27:29">
      <c r="AA4113" s="84" t="s">
        <v>3489</v>
      </c>
      <c r="AB4113" s="84" t="s">
        <v>614</v>
      </c>
      <c r="AC4113" s="84">
        <v>3534757</v>
      </c>
    </row>
    <row r="4114" spans="27:29">
      <c r="AA4114" s="84" t="s">
        <v>3489</v>
      </c>
      <c r="AB4114" s="84" t="s">
        <v>619</v>
      </c>
      <c r="AC4114" s="84">
        <v>3534906</v>
      </c>
    </row>
    <row r="4115" spans="27:29">
      <c r="AA4115" s="84" t="s">
        <v>3489</v>
      </c>
      <c r="AB4115" s="84" t="s">
        <v>4964</v>
      </c>
      <c r="AC4115" s="84">
        <v>3535002</v>
      </c>
    </row>
    <row r="4116" spans="27:29">
      <c r="AA4116" s="84" t="s">
        <v>3489</v>
      </c>
      <c r="AB4116" s="84" t="s">
        <v>628</v>
      </c>
      <c r="AC4116" s="84">
        <v>3535101</v>
      </c>
    </row>
    <row r="4117" spans="27:29">
      <c r="AA4117" s="84" t="s">
        <v>3489</v>
      </c>
      <c r="AB4117" s="84" t="s">
        <v>633</v>
      </c>
      <c r="AC4117" s="84">
        <v>3535200</v>
      </c>
    </row>
    <row r="4118" spans="27:29">
      <c r="AA4118" s="84" t="s">
        <v>3489</v>
      </c>
      <c r="AB4118" s="84" t="s">
        <v>3338</v>
      </c>
      <c r="AC4118" s="84">
        <v>3535309</v>
      </c>
    </row>
    <row r="4119" spans="27:29">
      <c r="AA4119" s="84" t="s">
        <v>3489</v>
      </c>
      <c r="AB4119" s="84" t="s">
        <v>640</v>
      </c>
      <c r="AC4119" s="84">
        <v>3535408</v>
      </c>
    </row>
    <row r="4120" spans="27:29">
      <c r="AA4120" s="84" t="s">
        <v>3489</v>
      </c>
      <c r="AB4120" s="84" t="s">
        <v>644</v>
      </c>
      <c r="AC4120" s="84">
        <v>3535507</v>
      </c>
    </row>
    <row r="4121" spans="27:29">
      <c r="AA4121" s="84" t="s">
        <v>3489</v>
      </c>
      <c r="AB4121" s="84" t="s">
        <v>647</v>
      </c>
      <c r="AC4121" s="84">
        <v>3535606</v>
      </c>
    </row>
    <row r="4122" spans="27:29">
      <c r="AA4122" s="84" t="s">
        <v>3489</v>
      </c>
      <c r="AB4122" s="84" t="s">
        <v>2831</v>
      </c>
      <c r="AC4122" s="84">
        <v>3535705</v>
      </c>
    </row>
    <row r="4123" spans="27:29">
      <c r="AA4123" s="84" t="s">
        <v>3489</v>
      </c>
      <c r="AB4123" s="84" t="s">
        <v>653</v>
      </c>
      <c r="AC4123" s="84">
        <v>3535804</v>
      </c>
    </row>
    <row r="4124" spans="27:29">
      <c r="AA4124" s="84" t="s">
        <v>3489</v>
      </c>
      <c r="AB4124" s="84" t="s">
        <v>657</v>
      </c>
      <c r="AC4124" s="84">
        <v>3535903</v>
      </c>
    </row>
    <row r="4125" spans="27:29">
      <c r="AA4125" s="84" t="s">
        <v>3489</v>
      </c>
      <c r="AB4125" s="84" t="s">
        <v>661</v>
      </c>
      <c r="AC4125" s="84">
        <v>3536000</v>
      </c>
    </row>
    <row r="4126" spans="27:29">
      <c r="AA4126" s="84" t="s">
        <v>3489</v>
      </c>
      <c r="AB4126" s="84" t="s">
        <v>665</v>
      </c>
      <c r="AC4126" s="84">
        <v>3536109</v>
      </c>
    </row>
    <row r="4127" spans="27:29">
      <c r="AA4127" s="84" t="s">
        <v>3489</v>
      </c>
      <c r="AB4127" s="84" t="s">
        <v>669</v>
      </c>
      <c r="AC4127" s="84">
        <v>3536208</v>
      </c>
    </row>
    <row r="4128" spans="27:29">
      <c r="AA4128" s="84" t="s">
        <v>3489</v>
      </c>
      <c r="AB4128" s="84" t="s">
        <v>673</v>
      </c>
      <c r="AC4128" s="84">
        <v>3536257</v>
      </c>
    </row>
    <row r="4129" spans="27:29">
      <c r="AA4129" s="84" t="s">
        <v>3489</v>
      </c>
      <c r="AB4129" s="84" t="s">
        <v>676</v>
      </c>
      <c r="AC4129" s="84">
        <v>3536307</v>
      </c>
    </row>
    <row r="4130" spans="27:29">
      <c r="AA4130" s="84" t="s">
        <v>3489</v>
      </c>
      <c r="AB4130" s="84" t="s">
        <v>680</v>
      </c>
      <c r="AC4130" s="84">
        <v>3536406</v>
      </c>
    </row>
    <row r="4131" spans="27:29">
      <c r="AA4131" s="84" t="s">
        <v>3489</v>
      </c>
      <c r="AB4131" s="84" t="s">
        <v>684</v>
      </c>
      <c r="AC4131" s="84">
        <v>3536505</v>
      </c>
    </row>
    <row r="4132" spans="27:29">
      <c r="AA4132" s="84" t="s">
        <v>3489</v>
      </c>
      <c r="AB4132" s="84" t="s">
        <v>688</v>
      </c>
      <c r="AC4132" s="84">
        <v>3536570</v>
      </c>
    </row>
    <row r="4133" spans="27:29">
      <c r="AA4133" s="84" t="s">
        <v>3489</v>
      </c>
      <c r="AB4133" s="84" t="s">
        <v>692</v>
      </c>
      <c r="AC4133" s="84">
        <v>3536604</v>
      </c>
    </row>
    <row r="4134" spans="27:29">
      <c r="AA4134" s="84" t="s">
        <v>3489</v>
      </c>
      <c r="AB4134" s="84" t="s">
        <v>696</v>
      </c>
      <c r="AC4134" s="84">
        <v>3536703</v>
      </c>
    </row>
    <row r="4135" spans="27:29">
      <c r="AA4135" s="84" t="s">
        <v>3489</v>
      </c>
      <c r="AB4135" s="84" t="s">
        <v>700</v>
      </c>
      <c r="AC4135" s="84">
        <v>3536802</v>
      </c>
    </row>
    <row r="4136" spans="27:29">
      <c r="AA4136" s="84" t="s">
        <v>3489</v>
      </c>
      <c r="AB4136" s="84" t="s">
        <v>703</v>
      </c>
      <c r="AC4136" s="84">
        <v>3536901</v>
      </c>
    </row>
    <row r="4137" spans="27:29">
      <c r="AA4137" s="84" t="s">
        <v>3489</v>
      </c>
      <c r="AB4137" s="84" t="s">
        <v>706</v>
      </c>
      <c r="AC4137" s="84">
        <v>3537008</v>
      </c>
    </row>
    <row r="4138" spans="27:29">
      <c r="AA4138" s="84" t="s">
        <v>3489</v>
      </c>
      <c r="AB4138" s="84" t="s">
        <v>709</v>
      </c>
      <c r="AC4138" s="84">
        <v>3537107</v>
      </c>
    </row>
    <row r="4139" spans="27:29">
      <c r="AA4139" s="84" t="s">
        <v>3489</v>
      </c>
      <c r="AB4139" s="84" t="s">
        <v>711</v>
      </c>
      <c r="AC4139" s="84">
        <v>3537156</v>
      </c>
    </row>
    <row r="4140" spans="27:29">
      <c r="AA4140" s="84" t="s">
        <v>3489</v>
      </c>
      <c r="AB4140" s="84" t="s">
        <v>714</v>
      </c>
      <c r="AC4140" s="84">
        <v>3537206</v>
      </c>
    </row>
    <row r="4141" spans="27:29">
      <c r="AA4141" s="84" t="s">
        <v>3489</v>
      </c>
      <c r="AB4141" s="84" t="s">
        <v>717</v>
      </c>
      <c r="AC4141" s="84">
        <v>3537305</v>
      </c>
    </row>
    <row r="4142" spans="27:29">
      <c r="AA4142" s="84" t="s">
        <v>3489</v>
      </c>
      <c r="AB4142" s="84" t="s">
        <v>720</v>
      </c>
      <c r="AC4142" s="84">
        <v>3537404</v>
      </c>
    </row>
    <row r="4143" spans="27:29">
      <c r="AA4143" s="84" t="s">
        <v>3489</v>
      </c>
      <c r="AB4143" s="84" t="s">
        <v>723</v>
      </c>
      <c r="AC4143" s="84">
        <v>3537503</v>
      </c>
    </row>
    <row r="4144" spans="27:29">
      <c r="AA4144" s="84" t="s">
        <v>3489</v>
      </c>
      <c r="AB4144" s="84" t="s">
        <v>726</v>
      </c>
      <c r="AC4144" s="84">
        <v>3537602</v>
      </c>
    </row>
    <row r="4145" spans="27:29">
      <c r="AA4145" s="84" t="s">
        <v>3489</v>
      </c>
      <c r="AB4145" s="84" t="s">
        <v>729</v>
      </c>
      <c r="AC4145" s="84">
        <v>3537701</v>
      </c>
    </row>
    <row r="4146" spans="27:29">
      <c r="AA4146" s="84" t="s">
        <v>3489</v>
      </c>
      <c r="AB4146" s="84" t="s">
        <v>732</v>
      </c>
      <c r="AC4146" s="84">
        <v>3537800</v>
      </c>
    </row>
    <row r="4147" spans="27:29">
      <c r="AA4147" s="84" t="s">
        <v>3489</v>
      </c>
      <c r="AB4147" s="84" t="s">
        <v>734</v>
      </c>
      <c r="AC4147" s="84">
        <v>3537909</v>
      </c>
    </row>
    <row r="4148" spans="27:29">
      <c r="AA4148" s="84" t="s">
        <v>3489</v>
      </c>
      <c r="AB4148" s="84" t="s">
        <v>736</v>
      </c>
      <c r="AC4148" s="84">
        <v>3538006</v>
      </c>
    </row>
    <row r="4149" spans="27:29">
      <c r="AA4149" s="84" t="s">
        <v>3489</v>
      </c>
      <c r="AB4149" s="84" t="s">
        <v>739</v>
      </c>
      <c r="AC4149" s="84">
        <v>3538105</v>
      </c>
    </row>
    <row r="4150" spans="27:29">
      <c r="AA4150" s="84" t="s">
        <v>3489</v>
      </c>
      <c r="AB4150" s="84" t="s">
        <v>2918</v>
      </c>
      <c r="AC4150" s="84">
        <v>3538204</v>
      </c>
    </row>
    <row r="4151" spans="27:29">
      <c r="AA4151" s="84" t="s">
        <v>3489</v>
      </c>
      <c r="AB4151" s="84" t="s">
        <v>744</v>
      </c>
      <c r="AC4151" s="84">
        <v>3538303</v>
      </c>
    </row>
    <row r="4152" spans="27:29">
      <c r="AA4152" s="84" t="s">
        <v>3489</v>
      </c>
      <c r="AB4152" s="84" t="s">
        <v>746</v>
      </c>
      <c r="AC4152" s="84">
        <v>3538501</v>
      </c>
    </row>
    <row r="4153" spans="27:29">
      <c r="AA4153" s="84" t="s">
        <v>3489</v>
      </c>
      <c r="AB4153" s="84" t="s">
        <v>749</v>
      </c>
      <c r="AC4153" s="84">
        <v>3538600</v>
      </c>
    </row>
    <row r="4154" spans="27:29">
      <c r="AA4154" s="84" t="s">
        <v>3489</v>
      </c>
      <c r="AB4154" s="84" t="s">
        <v>751</v>
      </c>
      <c r="AC4154" s="84">
        <v>3538709</v>
      </c>
    </row>
    <row r="4155" spans="27:29">
      <c r="AA4155" s="84" t="s">
        <v>3489</v>
      </c>
      <c r="AB4155" s="84" t="s">
        <v>753</v>
      </c>
      <c r="AC4155" s="84">
        <v>3538808</v>
      </c>
    </row>
    <row r="4156" spans="27:29">
      <c r="AA4156" s="84" t="s">
        <v>3489</v>
      </c>
      <c r="AB4156" s="84" t="s">
        <v>756</v>
      </c>
      <c r="AC4156" s="84">
        <v>3538907</v>
      </c>
    </row>
    <row r="4157" spans="27:29">
      <c r="AA4157" s="84" t="s">
        <v>3489</v>
      </c>
      <c r="AB4157" s="84" t="s">
        <v>758</v>
      </c>
      <c r="AC4157" s="84">
        <v>3539004</v>
      </c>
    </row>
    <row r="4158" spans="27:29">
      <c r="AA4158" s="84" t="s">
        <v>3489</v>
      </c>
      <c r="AB4158" s="84" t="s">
        <v>761</v>
      </c>
      <c r="AC4158" s="84">
        <v>3539103</v>
      </c>
    </row>
    <row r="4159" spans="27:29">
      <c r="AA4159" s="84" t="s">
        <v>3489</v>
      </c>
      <c r="AB4159" s="84" t="s">
        <v>764</v>
      </c>
      <c r="AC4159" s="84">
        <v>3539202</v>
      </c>
    </row>
    <row r="4160" spans="27:29">
      <c r="AA4160" s="84" t="s">
        <v>3489</v>
      </c>
      <c r="AB4160" s="84" t="s">
        <v>767</v>
      </c>
      <c r="AC4160" s="84">
        <v>3539301</v>
      </c>
    </row>
    <row r="4161" spans="27:29">
      <c r="AA4161" s="84" t="s">
        <v>3489</v>
      </c>
      <c r="AB4161" s="84" t="s">
        <v>770</v>
      </c>
      <c r="AC4161" s="84">
        <v>3539400</v>
      </c>
    </row>
    <row r="4162" spans="27:29">
      <c r="AA4162" s="84" t="s">
        <v>3489</v>
      </c>
      <c r="AB4162" s="84" t="s">
        <v>20</v>
      </c>
      <c r="AC4162" s="84">
        <v>3539509</v>
      </c>
    </row>
    <row r="4163" spans="27:29">
      <c r="AA4163" s="84" t="s">
        <v>3489</v>
      </c>
      <c r="AB4163" s="84" t="s">
        <v>31</v>
      </c>
      <c r="AC4163" s="84">
        <v>3539608</v>
      </c>
    </row>
    <row r="4164" spans="27:29">
      <c r="AA4164" s="84" t="s">
        <v>3489</v>
      </c>
      <c r="AB4164" s="84" t="s">
        <v>776</v>
      </c>
      <c r="AC4164" s="84">
        <v>3539707</v>
      </c>
    </row>
    <row r="4165" spans="27:29">
      <c r="AA4165" s="84" t="s">
        <v>3489</v>
      </c>
      <c r="AB4165" s="84" t="s">
        <v>779</v>
      </c>
      <c r="AC4165" s="84">
        <v>3539806</v>
      </c>
    </row>
    <row r="4166" spans="27:29">
      <c r="AA4166" s="84" t="s">
        <v>3489</v>
      </c>
      <c r="AB4166" s="84" t="s">
        <v>782</v>
      </c>
      <c r="AC4166" s="84">
        <v>3539905</v>
      </c>
    </row>
    <row r="4167" spans="27:29">
      <c r="AA4167" s="84" t="s">
        <v>3489</v>
      </c>
      <c r="AB4167" s="84" t="s">
        <v>785</v>
      </c>
      <c r="AC4167" s="84">
        <v>3540002</v>
      </c>
    </row>
    <row r="4168" spans="27:29">
      <c r="AA4168" s="84" t="s">
        <v>3489</v>
      </c>
      <c r="AB4168" s="84" t="s">
        <v>788</v>
      </c>
      <c r="AC4168" s="84">
        <v>3540101</v>
      </c>
    </row>
    <row r="4169" spans="27:29">
      <c r="AA4169" s="84" t="s">
        <v>3489</v>
      </c>
      <c r="AB4169" s="84" t="s">
        <v>791</v>
      </c>
      <c r="AC4169" s="84">
        <v>3540200</v>
      </c>
    </row>
    <row r="4170" spans="27:29">
      <c r="AA4170" s="84" t="s">
        <v>3489</v>
      </c>
      <c r="AB4170" s="84" t="s">
        <v>794</v>
      </c>
      <c r="AC4170" s="84">
        <v>3540259</v>
      </c>
    </row>
    <row r="4171" spans="27:29">
      <c r="AA4171" s="84" t="s">
        <v>3489</v>
      </c>
      <c r="AB4171" s="84" t="s">
        <v>797</v>
      </c>
      <c r="AC4171" s="84">
        <v>3540309</v>
      </c>
    </row>
    <row r="4172" spans="27:29">
      <c r="AA4172" s="84" t="s">
        <v>3489</v>
      </c>
      <c r="AB4172" s="84" t="s">
        <v>800</v>
      </c>
      <c r="AC4172" s="84">
        <v>3540408</v>
      </c>
    </row>
    <row r="4173" spans="27:29">
      <c r="AA4173" s="84" t="s">
        <v>3489</v>
      </c>
      <c r="AB4173" s="84" t="s">
        <v>803</v>
      </c>
      <c r="AC4173" s="84">
        <v>3540507</v>
      </c>
    </row>
    <row r="4174" spans="27:29">
      <c r="AA4174" s="84" t="s">
        <v>3489</v>
      </c>
      <c r="AB4174" s="84" t="s">
        <v>806</v>
      </c>
      <c r="AC4174" s="84">
        <v>3540606</v>
      </c>
    </row>
    <row r="4175" spans="27:29">
      <c r="AA4175" s="84" t="s">
        <v>3489</v>
      </c>
      <c r="AB4175" s="84" t="s">
        <v>809</v>
      </c>
      <c r="AC4175" s="84">
        <v>3540705</v>
      </c>
    </row>
    <row r="4176" spans="27:29">
      <c r="AA4176" s="84" t="s">
        <v>3489</v>
      </c>
      <c r="AB4176" s="84" t="s">
        <v>812</v>
      </c>
      <c r="AC4176" s="84">
        <v>3540754</v>
      </c>
    </row>
    <row r="4177" spans="27:29">
      <c r="AA4177" s="84" t="s">
        <v>3489</v>
      </c>
      <c r="AB4177" s="84" t="s">
        <v>815</v>
      </c>
      <c r="AC4177" s="84">
        <v>3540804</v>
      </c>
    </row>
    <row r="4178" spans="27:29">
      <c r="AA4178" s="84" t="s">
        <v>3489</v>
      </c>
      <c r="AB4178" s="84" t="s">
        <v>818</v>
      </c>
      <c r="AC4178" s="84">
        <v>3540853</v>
      </c>
    </row>
    <row r="4179" spans="27:29">
      <c r="AA4179" s="84" t="s">
        <v>3489</v>
      </c>
      <c r="AB4179" s="84" t="s">
        <v>821</v>
      </c>
      <c r="AC4179" s="84">
        <v>3540903</v>
      </c>
    </row>
    <row r="4180" spans="27:29">
      <c r="AA4180" s="84" t="s">
        <v>3489</v>
      </c>
      <c r="AB4180" s="84" t="s">
        <v>3024</v>
      </c>
      <c r="AC4180" s="84">
        <v>3541000</v>
      </c>
    </row>
    <row r="4181" spans="27:29">
      <c r="AA4181" s="84" t="s">
        <v>3489</v>
      </c>
      <c r="AB4181" s="84" t="s">
        <v>825</v>
      </c>
      <c r="AC4181" s="84">
        <v>3541059</v>
      </c>
    </row>
    <row r="4182" spans="27:29">
      <c r="AA4182" s="84" t="s">
        <v>3489</v>
      </c>
      <c r="AB4182" s="84" t="s">
        <v>828</v>
      </c>
      <c r="AC4182" s="84">
        <v>3541109</v>
      </c>
    </row>
    <row r="4183" spans="27:29">
      <c r="AA4183" s="84" t="s">
        <v>3489</v>
      </c>
      <c r="AB4183" s="84" t="s">
        <v>831</v>
      </c>
      <c r="AC4183" s="84">
        <v>3541208</v>
      </c>
    </row>
    <row r="4184" spans="27:29">
      <c r="AA4184" s="84" t="s">
        <v>3489</v>
      </c>
      <c r="AB4184" s="84" t="s">
        <v>834</v>
      </c>
      <c r="AC4184" s="84">
        <v>3541307</v>
      </c>
    </row>
    <row r="4185" spans="27:29">
      <c r="AA4185" s="84" t="s">
        <v>3489</v>
      </c>
      <c r="AB4185" s="84" t="s">
        <v>837</v>
      </c>
      <c r="AC4185" s="84">
        <v>3541406</v>
      </c>
    </row>
    <row r="4186" spans="27:29">
      <c r="AA4186" s="84" t="s">
        <v>3489</v>
      </c>
      <c r="AB4186" s="84" t="s">
        <v>840</v>
      </c>
      <c r="AC4186" s="84">
        <v>3541505</v>
      </c>
    </row>
    <row r="4187" spans="27:29">
      <c r="AA4187" s="84" t="s">
        <v>3489</v>
      </c>
      <c r="AB4187" s="84" t="s">
        <v>843</v>
      </c>
      <c r="AC4187" s="84">
        <v>3541604</v>
      </c>
    </row>
    <row r="4188" spans="27:29">
      <c r="AA4188" s="84" t="s">
        <v>3489</v>
      </c>
      <c r="AB4188" s="84" t="s">
        <v>846</v>
      </c>
      <c r="AC4188" s="84">
        <v>3541653</v>
      </c>
    </row>
    <row r="4189" spans="27:29">
      <c r="AA4189" s="84" t="s">
        <v>3489</v>
      </c>
      <c r="AB4189" s="84" t="s">
        <v>849</v>
      </c>
      <c r="AC4189" s="84">
        <v>3541703</v>
      </c>
    </row>
    <row r="4190" spans="27:29">
      <c r="AA4190" s="84" t="s">
        <v>3489</v>
      </c>
      <c r="AB4190" s="84" t="s">
        <v>852</v>
      </c>
      <c r="AC4190" s="84">
        <v>3541802</v>
      </c>
    </row>
    <row r="4191" spans="27:29">
      <c r="AA4191" s="84" t="s">
        <v>3489</v>
      </c>
      <c r="AB4191" s="84" t="s">
        <v>855</v>
      </c>
      <c r="AC4191" s="84">
        <v>3541901</v>
      </c>
    </row>
    <row r="4192" spans="27:29">
      <c r="AA4192" s="84" t="s">
        <v>3489</v>
      </c>
      <c r="AB4192" s="84" t="s">
        <v>858</v>
      </c>
      <c r="AC4192" s="84">
        <v>3542008</v>
      </c>
    </row>
    <row r="4193" spans="27:29">
      <c r="AA4193" s="84" t="s">
        <v>3489</v>
      </c>
      <c r="AB4193" s="84" t="s">
        <v>861</v>
      </c>
      <c r="AC4193" s="84">
        <v>3542107</v>
      </c>
    </row>
    <row r="4194" spans="27:29">
      <c r="AA4194" s="84" t="s">
        <v>3489</v>
      </c>
      <c r="AB4194" s="84" t="s">
        <v>864</v>
      </c>
      <c r="AC4194" s="84">
        <v>3542206</v>
      </c>
    </row>
    <row r="4195" spans="27:29">
      <c r="AA4195" s="84" t="s">
        <v>3489</v>
      </c>
      <c r="AB4195" s="84" t="s">
        <v>867</v>
      </c>
      <c r="AC4195" s="84">
        <v>3542305</v>
      </c>
    </row>
    <row r="4196" spans="27:29">
      <c r="AA4196" s="84" t="s">
        <v>3489</v>
      </c>
      <c r="AB4196" s="84" t="s">
        <v>870</v>
      </c>
      <c r="AC4196" s="84">
        <v>3542404</v>
      </c>
    </row>
    <row r="4197" spans="27:29">
      <c r="AA4197" s="84" t="s">
        <v>3489</v>
      </c>
      <c r="AB4197" s="84" t="s">
        <v>873</v>
      </c>
      <c r="AC4197" s="84">
        <v>3542503</v>
      </c>
    </row>
    <row r="4198" spans="27:29">
      <c r="AA4198" s="84" t="s">
        <v>3489</v>
      </c>
      <c r="AB4198" s="84" t="s">
        <v>876</v>
      </c>
      <c r="AC4198" s="84">
        <v>3542602</v>
      </c>
    </row>
    <row r="4199" spans="27:29">
      <c r="AA4199" s="84" t="s">
        <v>3489</v>
      </c>
      <c r="AB4199" s="84" t="s">
        <v>878</v>
      </c>
      <c r="AC4199" s="84">
        <v>3542701</v>
      </c>
    </row>
    <row r="4200" spans="27:29">
      <c r="AA4200" s="84" t="s">
        <v>3489</v>
      </c>
      <c r="AB4200" s="84" t="s">
        <v>880</v>
      </c>
      <c r="AC4200" s="84">
        <v>3542800</v>
      </c>
    </row>
    <row r="4201" spans="27:29">
      <c r="AA4201" s="84" t="s">
        <v>3489</v>
      </c>
      <c r="AB4201" s="84" t="s">
        <v>883</v>
      </c>
      <c r="AC4201" s="84">
        <v>3542909</v>
      </c>
    </row>
    <row r="4202" spans="27:29">
      <c r="AA4202" s="84" t="s">
        <v>3489</v>
      </c>
      <c r="AB4202" s="84" t="s">
        <v>886</v>
      </c>
      <c r="AC4202" s="84">
        <v>3543006</v>
      </c>
    </row>
    <row r="4203" spans="27:29">
      <c r="AA4203" s="84" t="s">
        <v>3489</v>
      </c>
      <c r="AB4203" s="84" t="s">
        <v>889</v>
      </c>
      <c r="AC4203" s="84">
        <v>3543105</v>
      </c>
    </row>
    <row r="4204" spans="27:29">
      <c r="AA4204" s="84" t="s">
        <v>3489</v>
      </c>
      <c r="AB4204" s="84" t="s">
        <v>892</v>
      </c>
      <c r="AC4204" s="84">
        <v>3543204</v>
      </c>
    </row>
    <row r="4205" spans="27:29">
      <c r="AA4205" s="84" t="s">
        <v>3489</v>
      </c>
      <c r="AB4205" s="84" t="s">
        <v>895</v>
      </c>
      <c r="AC4205" s="84">
        <v>3543238</v>
      </c>
    </row>
    <row r="4206" spans="27:29">
      <c r="AA4206" s="84" t="s">
        <v>3489</v>
      </c>
      <c r="AB4206" s="84" t="s">
        <v>898</v>
      </c>
      <c r="AC4206" s="84">
        <v>3543253</v>
      </c>
    </row>
    <row r="4207" spans="27:29">
      <c r="AA4207" s="84" t="s">
        <v>3489</v>
      </c>
      <c r="AB4207" s="84" t="s">
        <v>901</v>
      </c>
      <c r="AC4207" s="84">
        <v>3543303</v>
      </c>
    </row>
    <row r="4208" spans="27:29">
      <c r="AA4208" s="84" t="s">
        <v>3489</v>
      </c>
      <c r="AB4208" s="84" t="s">
        <v>904</v>
      </c>
      <c r="AC4208" s="84">
        <v>3543402</v>
      </c>
    </row>
    <row r="4209" spans="27:29">
      <c r="AA4209" s="84" t="s">
        <v>3489</v>
      </c>
      <c r="AB4209" s="84" t="s">
        <v>907</v>
      </c>
      <c r="AC4209" s="84">
        <v>3543600</v>
      </c>
    </row>
    <row r="4210" spans="27:29">
      <c r="AA4210" s="84" t="s">
        <v>3489</v>
      </c>
      <c r="AB4210" s="84" t="s">
        <v>910</v>
      </c>
      <c r="AC4210" s="84">
        <v>3543709</v>
      </c>
    </row>
    <row r="4211" spans="27:29">
      <c r="AA4211" s="84" t="s">
        <v>3489</v>
      </c>
      <c r="AB4211" s="84" t="s">
        <v>913</v>
      </c>
      <c r="AC4211" s="84">
        <v>3543808</v>
      </c>
    </row>
    <row r="4212" spans="27:29">
      <c r="AA4212" s="84" t="s">
        <v>3489</v>
      </c>
      <c r="AB4212" s="84" t="s">
        <v>4958</v>
      </c>
      <c r="AC4212" s="84">
        <v>3543907</v>
      </c>
    </row>
    <row r="4213" spans="27:29">
      <c r="AA4213" s="84" t="s">
        <v>3489</v>
      </c>
      <c r="AB4213" s="84" t="s">
        <v>918</v>
      </c>
      <c r="AC4213" s="84">
        <v>3544004</v>
      </c>
    </row>
    <row r="4214" spans="27:29">
      <c r="AA4214" s="84" t="s">
        <v>3489</v>
      </c>
      <c r="AB4214" s="84" t="s">
        <v>921</v>
      </c>
      <c r="AC4214" s="84">
        <v>3544103</v>
      </c>
    </row>
    <row r="4215" spans="27:29">
      <c r="AA4215" s="84" t="s">
        <v>3489</v>
      </c>
      <c r="AB4215" s="84" t="s">
        <v>924</v>
      </c>
      <c r="AC4215" s="84">
        <v>3544202</v>
      </c>
    </row>
    <row r="4216" spans="27:29">
      <c r="AA4216" s="84" t="s">
        <v>3489</v>
      </c>
      <c r="AB4216" s="84" t="s">
        <v>926</v>
      </c>
      <c r="AC4216" s="84">
        <v>3543501</v>
      </c>
    </row>
    <row r="4217" spans="27:29">
      <c r="AA4217" s="84" t="s">
        <v>3489</v>
      </c>
      <c r="AB4217" s="84" t="s">
        <v>928</v>
      </c>
      <c r="AC4217" s="84">
        <v>3544251</v>
      </c>
    </row>
    <row r="4218" spans="27:29">
      <c r="AA4218" s="84" t="s">
        <v>3489</v>
      </c>
      <c r="AB4218" s="84" t="s">
        <v>930</v>
      </c>
      <c r="AC4218" s="84">
        <v>3544301</v>
      </c>
    </row>
    <row r="4219" spans="27:29">
      <c r="AA4219" s="84" t="s">
        <v>3489</v>
      </c>
      <c r="AB4219" s="84" t="s">
        <v>932</v>
      </c>
      <c r="AC4219" s="84">
        <v>3544400</v>
      </c>
    </row>
    <row r="4220" spans="27:29">
      <c r="AA4220" s="84" t="s">
        <v>3489</v>
      </c>
      <c r="AB4220" s="84" t="s">
        <v>934</v>
      </c>
      <c r="AC4220" s="84">
        <v>3544509</v>
      </c>
    </row>
    <row r="4221" spans="27:29">
      <c r="AA4221" s="84" t="s">
        <v>3489</v>
      </c>
      <c r="AB4221" s="84" t="s">
        <v>936</v>
      </c>
      <c r="AC4221" s="84">
        <v>3544608</v>
      </c>
    </row>
    <row r="4222" spans="27:29">
      <c r="AA4222" s="84" t="s">
        <v>3489</v>
      </c>
      <c r="AB4222" s="84" t="s">
        <v>938</v>
      </c>
      <c r="AC4222" s="84">
        <v>3544707</v>
      </c>
    </row>
    <row r="4223" spans="27:29">
      <c r="AA4223" s="84" t="s">
        <v>3489</v>
      </c>
      <c r="AB4223" s="84" t="s">
        <v>940</v>
      </c>
      <c r="AC4223" s="84">
        <v>3544806</v>
      </c>
    </row>
    <row r="4224" spans="27:29">
      <c r="AA4224" s="84" t="s">
        <v>3489</v>
      </c>
      <c r="AB4224" s="84" t="s">
        <v>942</v>
      </c>
      <c r="AC4224" s="84">
        <v>3544905</v>
      </c>
    </row>
    <row r="4225" spans="27:29">
      <c r="AA4225" s="84" t="s">
        <v>3489</v>
      </c>
      <c r="AB4225" s="84" t="s">
        <v>944</v>
      </c>
      <c r="AC4225" s="84">
        <v>3545001</v>
      </c>
    </row>
    <row r="4226" spans="27:29">
      <c r="AA4226" s="84" t="s">
        <v>3489</v>
      </c>
      <c r="AB4226" s="84" t="s">
        <v>946</v>
      </c>
      <c r="AC4226" s="84">
        <v>3545100</v>
      </c>
    </row>
    <row r="4227" spans="27:29">
      <c r="AA4227" s="84" t="s">
        <v>3489</v>
      </c>
      <c r="AB4227" s="84" t="s">
        <v>3189</v>
      </c>
      <c r="AC4227" s="84">
        <v>3545159</v>
      </c>
    </row>
    <row r="4228" spans="27:29">
      <c r="AA4228" s="84" t="s">
        <v>3489</v>
      </c>
      <c r="AB4228" s="84" t="s">
        <v>949</v>
      </c>
      <c r="AC4228" s="84">
        <v>3545209</v>
      </c>
    </row>
    <row r="4229" spans="27:29">
      <c r="AA4229" s="84" t="s">
        <v>3489</v>
      </c>
      <c r="AB4229" s="84" t="s">
        <v>951</v>
      </c>
      <c r="AC4229" s="84">
        <v>3545308</v>
      </c>
    </row>
    <row r="4230" spans="27:29">
      <c r="AA4230" s="84" t="s">
        <v>3489</v>
      </c>
      <c r="AB4230" s="84" t="s">
        <v>953</v>
      </c>
      <c r="AC4230" s="84">
        <v>3545407</v>
      </c>
    </row>
    <row r="4231" spans="27:29">
      <c r="AA4231" s="84" t="s">
        <v>3489</v>
      </c>
      <c r="AB4231" s="84" t="s">
        <v>955</v>
      </c>
      <c r="AC4231" s="84">
        <v>3545506</v>
      </c>
    </row>
    <row r="4232" spans="27:29">
      <c r="AA4232" s="84" t="s">
        <v>3489</v>
      </c>
      <c r="AB4232" s="84" t="s">
        <v>957</v>
      </c>
      <c r="AC4232" s="84">
        <v>3545605</v>
      </c>
    </row>
    <row r="4233" spans="27:29">
      <c r="AA4233" s="84" t="s">
        <v>3489</v>
      </c>
      <c r="AB4233" s="84" t="s">
        <v>959</v>
      </c>
      <c r="AC4233" s="84">
        <v>3545704</v>
      </c>
    </row>
    <row r="4234" spans="27:29">
      <c r="AA4234" s="84" t="s">
        <v>3489</v>
      </c>
      <c r="AB4234" s="84" t="s">
        <v>961</v>
      </c>
      <c r="AC4234" s="84">
        <v>3545803</v>
      </c>
    </row>
    <row r="4235" spans="27:29">
      <c r="AA4235" s="84" t="s">
        <v>3489</v>
      </c>
      <c r="AB4235" s="84" t="s">
        <v>963</v>
      </c>
      <c r="AC4235" s="84">
        <v>3546009</v>
      </c>
    </row>
    <row r="4236" spans="27:29">
      <c r="AA4236" s="84" t="s">
        <v>3489</v>
      </c>
      <c r="AB4236" s="84" t="s">
        <v>965</v>
      </c>
      <c r="AC4236" s="84">
        <v>3546108</v>
      </c>
    </row>
    <row r="4237" spans="27:29">
      <c r="AA4237" s="84" t="s">
        <v>3489</v>
      </c>
      <c r="AB4237" s="84" t="s">
        <v>967</v>
      </c>
      <c r="AC4237" s="84">
        <v>3546207</v>
      </c>
    </row>
    <row r="4238" spans="27:29">
      <c r="AA4238" s="84" t="s">
        <v>3489</v>
      </c>
      <c r="AB4238" s="84" t="s">
        <v>969</v>
      </c>
      <c r="AC4238" s="84">
        <v>3546256</v>
      </c>
    </row>
    <row r="4239" spans="27:29">
      <c r="AA4239" s="84" t="s">
        <v>3489</v>
      </c>
      <c r="AB4239" s="84" t="s">
        <v>971</v>
      </c>
      <c r="AC4239" s="84">
        <v>3546306</v>
      </c>
    </row>
    <row r="4240" spans="27:29">
      <c r="AA4240" s="84" t="s">
        <v>3489</v>
      </c>
      <c r="AB4240" s="84" t="s">
        <v>973</v>
      </c>
      <c r="AC4240" s="84">
        <v>3546405</v>
      </c>
    </row>
    <row r="4241" spans="27:29">
      <c r="AA4241" s="84" t="s">
        <v>3489</v>
      </c>
      <c r="AB4241" s="84" t="s">
        <v>975</v>
      </c>
      <c r="AC4241" s="84">
        <v>3546504</v>
      </c>
    </row>
    <row r="4242" spans="27:29">
      <c r="AA4242" s="84" t="s">
        <v>3489</v>
      </c>
      <c r="AB4242" s="84" t="s">
        <v>977</v>
      </c>
      <c r="AC4242" s="84">
        <v>3546603</v>
      </c>
    </row>
    <row r="4243" spans="27:29">
      <c r="AA4243" s="84" t="s">
        <v>3489</v>
      </c>
      <c r="AB4243" s="84" t="s">
        <v>979</v>
      </c>
      <c r="AC4243" s="84">
        <v>3546702</v>
      </c>
    </row>
    <row r="4244" spans="27:29">
      <c r="AA4244" s="84" t="s">
        <v>3489</v>
      </c>
      <c r="AB4244" s="84" t="s">
        <v>2989</v>
      </c>
      <c r="AC4244" s="84">
        <v>3546801</v>
      </c>
    </row>
    <row r="4245" spans="27:29">
      <c r="AA4245" s="84" t="s">
        <v>3489</v>
      </c>
      <c r="AB4245" s="84" t="s">
        <v>302</v>
      </c>
      <c r="AC4245" s="84">
        <v>3546900</v>
      </c>
    </row>
    <row r="4246" spans="27:29">
      <c r="AA4246" s="84" t="s">
        <v>3489</v>
      </c>
      <c r="AB4246" s="84" t="s">
        <v>982</v>
      </c>
      <c r="AC4246" s="84">
        <v>3547007</v>
      </c>
    </row>
    <row r="4247" spans="27:29">
      <c r="AA4247" s="84" t="s">
        <v>3489</v>
      </c>
      <c r="AB4247" s="84" t="s">
        <v>984</v>
      </c>
      <c r="AC4247" s="84">
        <v>3547106</v>
      </c>
    </row>
    <row r="4248" spans="27:29">
      <c r="AA4248" s="84" t="s">
        <v>3489</v>
      </c>
      <c r="AB4248" s="84" t="s">
        <v>986</v>
      </c>
      <c r="AC4248" s="84">
        <v>3547502</v>
      </c>
    </row>
    <row r="4249" spans="27:29">
      <c r="AA4249" s="84" t="s">
        <v>3489</v>
      </c>
      <c r="AB4249" s="84" t="s">
        <v>988</v>
      </c>
      <c r="AC4249" s="84">
        <v>3547403</v>
      </c>
    </row>
    <row r="4250" spans="27:29">
      <c r="AA4250" s="84" t="s">
        <v>3489</v>
      </c>
      <c r="AB4250" s="84" t="s">
        <v>990</v>
      </c>
      <c r="AC4250" s="84">
        <v>3547601</v>
      </c>
    </row>
    <row r="4251" spans="27:29">
      <c r="AA4251" s="84" t="s">
        <v>3489</v>
      </c>
      <c r="AB4251" s="84" t="s">
        <v>992</v>
      </c>
      <c r="AC4251" s="84">
        <v>3547650</v>
      </c>
    </row>
    <row r="4252" spans="27:29">
      <c r="AA4252" s="84" t="s">
        <v>3489</v>
      </c>
      <c r="AB4252" s="84" t="s">
        <v>994</v>
      </c>
      <c r="AC4252" s="84">
        <v>3547205</v>
      </c>
    </row>
    <row r="4253" spans="27:29">
      <c r="AA4253" s="84" t="s">
        <v>3489</v>
      </c>
      <c r="AB4253" s="84" t="s">
        <v>996</v>
      </c>
      <c r="AC4253" s="84">
        <v>3547304</v>
      </c>
    </row>
    <row r="4254" spans="27:29">
      <c r="AA4254" s="84" t="s">
        <v>3489</v>
      </c>
      <c r="AB4254" s="84" t="s">
        <v>998</v>
      </c>
      <c r="AC4254" s="84">
        <v>3547700</v>
      </c>
    </row>
    <row r="4255" spans="27:29">
      <c r="AA4255" s="84" t="s">
        <v>3489</v>
      </c>
      <c r="AB4255" s="84" t="s">
        <v>2687</v>
      </c>
      <c r="AC4255" s="84">
        <v>3547809</v>
      </c>
    </row>
    <row r="4256" spans="27:29">
      <c r="AA4256" s="84" t="s">
        <v>3489</v>
      </c>
      <c r="AB4256" s="84" t="s">
        <v>1000</v>
      </c>
      <c r="AC4256" s="84">
        <v>3547908</v>
      </c>
    </row>
    <row r="4257" spans="27:29">
      <c r="AA4257" s="84" t="s">
        <v>3489</v>
      </c>
      <c r="AB4257" s="84" t="s">
        <v>1002</v>
      </c>
      <c r="AC4257" s="84">
        <v>3548005</v>
      </c>
    </row>
    <row r="4258" spans="27:29">
      <c r="AA4258" s="84" t="s">
        <v>3489</v>
      </c>
      <c r="AB4258" s="84" t="s">
        <v>1004</v>
      </c>
      <c r="AC4258" s="84">
        <v>3548054</v>
      </c>
    </row>
    <row r="4259" spans="27:29">
      <c r="AA4259" s="84" t="s">
        <v>3489</v>
      </c>
      <c r="AB4259" s="84" t="s">
        <v>1006</v>
      </c>
      <c r="AC4259" s="84">
        <v>3548104</v>
      </c>
    </row>
    <row r="4260" spans="27:29">
      <c r="AA4260" s="84" t="s">
        <v>3489</v>
      </c>
      <c r="AB4260" s="84" t="s">
        <v>1008</v>
      </c>
      <c r="AC4260" s="84">
        <v>3548203</v>
      </c>
    </row>
    <row r="4261" spans="27:29">
      <c r="AA4261" s="84" t="s">
        <v>3489</v>
      </c>
      <c r="AB4261" s="84" t="s">
        <v>1010</v>
      </c>
      <c r="AC4261" s="84">
        <v>3548302</v>
      </c>
    </row>
    <row r="4262" spans="27:29">
      <c r="AA4262" s="84" t="s">
        <v>3489</v>
      </c>
      <c r="AB4262" s="84" t="s">
        <v>1012</v>
      </c>
      <c r="AC4262" s="84">
        <v>3548401</v>
      </c>
    </row>
    <row r="4263" spans="27:29">
      <c r="AA4263" s="84" t="s">
        <v>3489</v>
      </c>
      <c r="AB4263" s="84" t="s">
        <v>1014</v>
      </c>
      <c r="AC4263" s="84">
        <v>3548500</v>
      </c>
    </row>
    <row r="4264" spans="27:29">
      <c r="AA4264" s="84" t="s">
        <v>3489</v>
      </c>
      <c r="AB4264" s="84" t="s">
        <v>1016</v>
      </c>
      <c r="AC4264" s="84">
        <v>3548609</v>
      </c>
    </row>
    <row r="4265" spans="27:29">
      <c r="AA4265" s="84" t="s">
        <v>3489</v>
      </c>
      <c r="AB4265" s="84" t="s">
        <v>1018</v>
      </c>
      <c r="AC4265" s="84">
        <v>3548708</v>
      </c>
    </row>
    <row r="4266" spans="27:29">
      <c r="AA4266" s="84" t="s">
        <v>3489</v>
      </c>
      <c r="AB4266" s="84" t="s">
        <v>1020</v>
      </c>
      <c r="AC4266" s="84">
        <v>3548807</v>
      </c>
    </row>
    <row r="4267" spans="27:29">
      <c r="AA4267" s="84" t="s">
        <v>3489</v>
      </c>
      <c r="AB4267" s="84" t="s">
        <v>3279</v>
      </c>
      <c r="AC4267" s="84">
        <v>3548906</v>
      </c>
    </row>
    <row r="4268" spans="27:29">
      <c r="AA4268" s="84" t="s">
        <v>3489</v>
      </c>
      <c r="AB4268" s="84" t="s">
        <v>5023</v>
      </c>
      <c r="AC4268" s="84">
        <v>3549003</v>
      </c>
    </row>
    <row r="4269" spans="27:29">
      <c r="AA4269" s="84" t="s">
        <v>3489</v>
      </c>
      <c r="AB4269" s="84" t="s">
        <v>1024</v>
      </c>
      <c r="AC4269" s="84">
        <v>3549102</v>
      </c>
    </row>
    <row r="4270" spans="27:29">
      <c r="AA4270" s="84" t="s">
        <v>3489</v>
      </c>
      <c r="AB4270" s="84" t="s">
        <v>1026</v>
      </c>
      <c r="AC4270" s="84">
        <v>3549201</v>
      </c>
    </row>
    <row r="4271" spans="27:29">
      <c r="AA4271" s="84" t="s">
        <v>3489</v>
      </c>
      <c r="AB4271" s="84" t="s">
        <v>1028</v>
      </c>
      <c r="AC4271" s="84">
        <v>3549250</v>
      </c>
    </row>
    <row r="4272" spans="27:29">
      <c r="AA4272" s="84" t="s">
        <v>3489</v>
      </c>
      <c r="AB4272" s="84" t="s">
        <v>1030</v>
      </c>
      <c r="AC4272" s="84">
        <v>3549300</v>
      </c>
    </row>
    <row r="4273" spans="27:29">
      <c r="AA4273" s="84" t="s">
        <v>3489</v>
      </c>
      <c r="AB4273" s="84" t="s">
        <v>1032</v>
      </c>
      <c r="AC4273" s="84">
        <v>3549409</v>
      </c>
    </row>
    <row r="4274" spans="27:29">
      <c r="AA4274" s="84" t="s">
        <v>3489</v>
      </c>
      <c r="AB4274" s="84" t="s">
        <v>1034</v>
      </c>
      <c r="AC4274" s="84">
        <v>3549508</v>
      </c>
    </row>
    <row r="4275" spans="27:29">
      <c r="AA4275" s="84" t="s">
        <v>3489</v>
      </c>
      <c r="AB4275" s="84" t="s">
        <v>1036</v>
      </c>
      <c r="AC4275" s="84">
        <v>3549607</v>
      </c>
    </row>
    <row r="4276" spans="27:29">
      <c r="AA4276" s="84" t="s">
        <v>3489</v>
      </c>
      <c r="AB4276" s="84" t="s">
        <v>1038</v>
      </c>
      <c r="AC4276" s="84">
        <v>3549706</v>
      </c>
    </row>
    <row r="4277" spans="27:29">
      <c r="AA4277" s="84" t="s">
        <v>3489</v>
      </c>
      <c r="AB4277" s="84" t="s">
        <v>1040</v>
      </c>
      <c r="AC4277" s="84">
        <v>3549805</v>
      </c>
    </row>
    <row r="4278" spans="27:29">
      <c r="AA4278" s="84" t="s">
        <v>3489</v>
      </c>
      <c r="AB4278" s="84" t="s">
        <v>1042</v>
      </c>
      <c r="AC4278" s="84">
        <v>3549904</v>
      </c>
    </row>
    <row r="4279" spans="27:29">
      <c r="AA4279" s="84" t="s">
        <v>3489</v>
      </c>
      <c r="AB4279" s="84" t="s">
        <v>1044</v>
      </c>
      <c r="AC4279" s="84">
        <v>3549953</v>
      </c>
    </row>
    <row r="4280" spans="27:29">
      <c r="AA4280" s="84" t="s">
        <v>3489</v>
      </c>
      <c r="AB4280" s="84" t="s">
        <v>1046</v>
      </c>
      <c r="AC4280" s="84">
        <v>3550001</v>
      </c>
    </row>
    <row r="4281" spans="27:29">
      <c r="AA4281" s="84" t="s">
        <v>3489</v>
      </c>
      <c r="AB4281" s="84" t="s">
        <v>1048</v>
      </c>
      <c r="AC4281" s="84">
        <v>3550100</v>
      </c>
    </row>
    <row r="4282" spans="27:29">
      <c r="AA4282" s="84" t="s">
        <v>3489</v>
      </c>
      <c r="AB4282" s="84" t="s">
        <v>1050</v>
      </c>
      <c r="AC4282" s="84">
        <v>3550209</v>
      </c>
    </row>
    <row r="4283" spans="27:29">
      <c r="AA4283" s="84" t="s">
        <v>3489</v>
      </c>
      <c r="AB4283" s="84" t="s">
        <v>1052</v>
      </c>
      <c r="AC4283" s="84">
        <v>3550308</v>
      </c>
    </row>
    <row r="4284" spans="27:29">
      <c r="AA4284" s="84" t="s">
        <v>3489</v>
      </c>
      <c r="AB4284" s="84" t="s">
        <v>2233</v>
      </c>
      <c r="AC4284" s="84">
        <v>3550407</v>
      </c>
    </row>
    <row r="4285" spans="27:29">
      <c r="AA4285" s="84" t="s">
        <v>3489</v>
      </c>
      <c r="AB4285" s="84" t="s">
        <v>1055</v>
      </c>
      <c r="AC4285" s="84">
        <v>3550506</v>
      </c>
    </row>
    <row r="4286" spans="27:29">
      <c r="AA4286" s="84" t="s">
        <v>3489</v>
      </c>
      <c r="AB4286" s="84" t="s">
        <v>1057</v>
      </c>
      <c r="AC4286" s="84">
        <v>3550605</v>
      </c>
    </row>
    <row r="4287" spans="27:29">
      <c r="AA4287" s="84" t="s">
        <v>3489</v>
      </c>
      <c r="AB4287" s="84" t="s">
        <v>1549</v>
      </c>
      <c r="AC4287" s="84">
        <v>3550704</v>
      </c>
    </row>
    <row r="4288" spans="27:29">
      <c r="AA4288" s="84" t="s">
        <v>3489</v>
      </c>
      <c r="AB4288" s="84" t="s">
        <v>1060</v>
      </c>
      <c r="AC4288" s="84">
        <v>3550803</v>
      </c>
    </row>
    <row r="4289" spans="27:29">
      <c r="AA4289" s="84" t="s">
        <v>3489</v>
      </c>
      <c r="AB4289" s="84" t="s">
        <v>3155</v>
      </c>
      <c r="AC4289" s="84">
        <v>3550902</v>
      </c>
    </row>
    <row r="4290" spans="27:29">
      <c r="AA4290" s="84" t="s">
        <v>3489</v>
      </c>
      <c r="AB4290" s="84" t="s">
        <v>2279</v>
      </c>
      <c r="AC4290" s="84">
        <v>3551009</v>
      </c>
    </row>
    <row r="4291" spans="27:29">
      <c r="AA4291" s="84" t="s">
        <v>3489</v>
      </c>
      <c r="AB4291" s="84" t="s">
        <v>1064</v>
      </c>
      <c r="AC4291" s="84">
        <v>3551108</v>
      </c>
    </row>
    <row r="4292" spans="27:29">
      <c r="AA4292" s="84" t="s">
        <v>3489</v>
      </c>
      <c r="AB4292" s="84" t="s">
        <v>1066</v>
      </c>
      <c r="AC4292" s="84">
        <v>3551207</v>
      </c>
    </row>
    <row r="4293" spans="27:29">
      <c r="AA4293" s="84" t="s">
        <v>3489</v>
      </c>
      <c r="AB4293" s="84" t="s">
        <v>1068</v>
      </c>
      <c r="AC4293" s="84">
        <v>3551306</v>
      </c>
    </row>
    <row r="4294" spans="27:29">
      <c r="AA4294" s="84" t="s">
        <v>3489</v>
      </c>
      <c r="AB4294" s="84" t="s">
        <v>1070</v>
      </c>
      <c r="AC4294" s="84">
        <v>3551405</v>
      </c>
    </row>
    <row r="4295" spans="27:29">
      <c r="AA4295" s="84" t="s">
        <v>3489</v>
      </c>
      <c r="AB4295" s="84" t="s">
        <v>1072</v>
      </c>
      <c r="AC4295" s="84">
        <v>3551603</v>
      </c>
    </row>
    <row r="4296" spans="27:29">
      <c r="AA4296" s="84" t="s">
        <v>3489</v>
      </c>
      <c r="AB4296" s="84" t="s">
        <v>1074</v>
      </c>
      <c r="AC4296" s="84">
        <v>3551504</v>
      </c>
    </row>
    <row r="4297" spans="27:29">
      <c r="AA4297" s="84" t="s">
        <v>3489</v>
      </c>
      <c r="AB4297" s="84" t="s">
        <v>2992</v>
      </c>
      <c r="AC4297" s="84">
        <v>3551702</v>
      </c>
    </row>
    <row r="4298" spans="27:29">
      <c r="AA4298" s="84" t="s">
        <v>3489</v>
      </c>
      <c r="AB4298" s="84" t="s">
        <v>1077</v>
      </c>
      <c r="AC4298" s="84">
        <v>3551801</v>
      </c>
    </row>
    <row r="4299" spans="27:29">
      <c r="AA4299" s="84" t="s">
        <v>3489</v>
      </c>
      <c r="AB4299" s="84" t="s">
        <v>1079</v>
      </c>
      <c r="AC4299" s="84">
        <v>3551900</v>
      </c>
    </row>
    <row r="4300" spans="27:29">
      <c r="AA4300" s="84" t="s">
        <v>3489</v>
      </c>
      <c r="AB4300" s="84" t="s">
        <v>1081</v>
      </c>
      <c r="AC4300" s="84">
        <v>3552007</v>
      </c>
    </row>
    <row r="4301" spans="27:29">
      <c r="AA4301" s="84" t="s">
        <v>3489</v>
      </c>
      <c r="AB4301" s="84" t="s">
        <v>1083</v>
      </c>
      <c r="AC4301" s="84">
        <v>3552106</v>
      </c>
    </row>
    <row r="4302" spans="27:29">
      <c r="AA4302" s="84" t="s">
        <v>3489</v>
      </c>
      <c r="AB4302" s="84" t="s">
        <v>1085</v>
      </c>
      <c r="AC4302" s="84">
        <v>3552205</v>
      </c>
    </row>
    <row r="4303" spans="27:29">
      <c r="AA4303" s="84" t="s">
        <v>3489</v>
      </c>
      <c r="AB4303" s="84" t="s">
        <v>1087</v>
      </c>
      <c r="AC4303" s="84">
        <v>3552304</v>
      </c>
    </row>
    <row r="4304" spans="27:29">
      <c r="AA4304" s="84" t="s">
        <v>3489</v>
      </c>
      <c r="AB4304" s="84" t="s">
        <v>1089</v>
      </c>
      <c r="AC4304" s="84">
        <v>3552403</v>
      </c>
    </row>
    <row r="4305" spans="27:29">
      <c r="AA4305" s="84" t="s">
        <v>3489</v>
      </c>
      <c r="AB4305" s="84" t="s">
        <v>1091</v>
      </c>
      <c r="AC4305" s="84">
        <v>3552551</v>
      </c>
    </row>
    <row r="4306" spans="27:29">
      <c r="AA4306" s="84" t="s">
        <v>3489</v>
      </c>
      <c r="AB4306" s="84" t="s">
        <v>1093</v>
      </c>
      <c r="AC4306" s="84">
        <v>3552502</v>
      </c>
    </row>
    <row r="4307" spans="27:29">
      <c r="AA4307" s="84" t="s">
        <v>3489</v>
      </c>
      <c r="AB4307" s="84" t="s">
        <v>1095</v>
      </c>
      <c r="AC4307" s="84">
        <v>3552601</v>
      </c>
    </row>
    <row r="4308" spans="27:29">
      <c r="AA4308" s="84" t="s">
        <v>3489</v>
      </c>
      <c r="AB4308" s="84" t="s">
        <v>4754</v>
      </c>
      <c r="AC4308" s="84">
        <v>3552700</v>
      </c>
    </row>
    <row r="4309" spans="27:29">
      <c r="AA4309" s="84" t="s">
        <v>3489</v>
      </c>
      <c r="AB4309" s="84" t="s">
        <v>1098</v>
      </c>
      <c r="AC4309" s="84">
        <v>3552809</v>
      </c>
    </row>
    <row r="4310" spans="27:29">
      <c r="AA4310" s="84" t="s">
        <v>3489</v>
      </c>
      <c r="AB4310" s="84" t="s">
        <v>1100</v>
      </c>
      <c r="AC4310" s="84">
        <v>3552908</v>
      </c>
    </row>
    <row r="4311" spans="27:29">
      <c r="AA4311" s="84" t="s">
        <v>3489</v>
      </c>
      <c r="AB4311" s="84" t="s">
        <v>1102</v>
      </c>
      <c r="AC4311" s="84">
        <v>3553005</v>
      </c>
    </row>
    <row r="4312" spans="27:29">
      <c r="AA4312" s="84" t="s">
        <v>3489</v>
      </c>
      <c r="AB4312" s="84" t="s">
        <v>1104</v>
      </c>
      <c r="AC4312" s="84">
        <v>3553104</v>
      </c>
    </row>
    <row r="4313" spans="27:29">
      <c r="AA4313" s="84" t="s">
        <v>3489</v>
      </c>
      <c r="AB4313" s="84" t="s">
        <v>1106</v>
      </c>
      <c r="AC4313" s="84">
        <v>3553203</v>
      </c>
    </row>
    <row r="4314" spans="27:29">
      <c r="AA4314" s="84" t="s">
        <v>3489</v>
      </c>
      <c r="AB4314" s="84" t="s">
        <v>1108</v>
      </c>
      <c r="AC4314" s="84">
        <v>3553302</v>
      </c>
    </row>
    <row r="4315" spans="27:29">
      <c r="AA4315" s="84" t="s">
        <v>3489</v>
      </c>
      <c r="AB4315" s="84" t="s">
        <v>1110</v>
      </c>
      <c r="AC4315" s="84">
        <v>3553401</v>
      </c>
    </row>
    <row r="4316" spans="27:29">
      <c r="AA4316" s="84" t="s">
        <v>3489</v>
      </c>
      <c r="AB4316" s="84" t="s">
        <v>1112</v>
      </c>
      <c r="AC4316" s="84">
        <v>3553500</v>
      </c>
    </row>
    <row r="4317" spans="27:29">
      <c r="AA4317" s="84" t="s">
        <v>3489</v>
      </c>
      <c r="AB4317" s="84" t="s">
        <v>1114</v>
      </c>
      <c r="AC4317" s="84">
        <v>3553609</v>
      </c>
    </row>
    <row r="4318" spans="27:29">
      <c r="AA4318" s="84" t="s">
        <v>3489</v>
      </c>
      <c r="AB4318" s="84" t="s">
        <v>1116</v>
      </c>
      <c r="AC4318" s="84">
        <v>3553658</v>
      </c>
    </row>
    <row r="4319" spans="27:29">
      <c r="AA4319" s="84" t="s">
        <v>3489</v>
      </c>
      <c r="AB4319" s="84" t="s">
        <v>1118</v>
      </c>
      <c r="AC4319" s="84">
        <v>3553708</v>
      </c>
    </row>
    <row r="4320" spans="27:29">
      <c r="AA4320" s="84" t="s">
        <v>3489</v>
      </c>
      <c r="AB4320" s="84" t="s">
        <v>1120</v>
      </c>
      <c r="AC4320" s="84">
        <v>3553807</v>
      </c>
    </row>
    <row r="4321" spans="27:29">
      <c r="AA4321" s="84" t="s">
        <v>3489</v>
      </c>
      <c r="AB4321" s="84" t="s">
        <v>1122</v>
      </c>
      <c r="AC4321" s="84">
        <v>3553856</v>
      </c>
    </row>
    <row r="4322" spans="27:29">
      <c r="AA4322" s="84" t="s">
        <v>3489</v>
      </c>
      <c r="AB4322" s="84" t="s">
        <v>1124</v>
      </c>
      <c r="AC4322" s="84">
        <v>3553906</v>
      </c>
    </row>
    <row r="4323" spans="27:29">
      <c r="AA4323" s="84" t="s">
        <v>3489</v>
      </c>
      <c r="AB4323" s="84" t="s">
        <v>1126</v>
      </c>
      <c r="AC4323" s="84">
        <v>3553955</v>
      </c>
    </row>
    <row r="4324" spans="27:29">
      <c r="AA4324" s="84" t="s">
        <v>3489</v>
      </c>
      <c r="AB4324" s="84" t="s">
        <v>1128</v>
      </c>
      <c r="AC4324" s="84">
        <v>3554003</v>
      </c>
    </row>
    <row r="4325" spans="27:29">
      <c r="AA4325" s="84" t="s">
        <v>3489</v>
      </c>
      <c r="AB4325" s="84" t="s">
        <v>1130</v>
      </c>
      <c r="AC4325" s="84">
        <v>3554102</v>
      </c>
    </row>
    <row r="4326" spans="27:29">
      <c r="AA4326" s="84" t="s">
        <v>3489</v>
      </c>
      <c r="AB4326" s="84" t="s">
        <v>1132</v>
      </c>
      <c r="AC4326" s="84">
        <v>3554201</v>
      </c>
    </row>
    <row r="4327" spans="27:29">
      <c r="AA4327" s="84" t="s">
        <v>3489</v>
      </c>
      <c r="AB4327" s="84" t="s">
        <v>583</v>
      </c>
      <c r="AC4327" s="84">
        <v>3554300</v>
      </c>
    </row>
    <row r="4328" spans="27:29">
      <c r="AA4328" s="84" t="s">
        <v>3489</v>
      </c>
      <c r="AB4328" s="84" t="s">
        <v>535</v>
      </c>
      <c r="AC4328" s="84">
        <v>3554409</v>
      </c>
    </row>
    <row r="4329" spans="27:29">
      <c r="AA4329" s="84" t="s">
        <v>3489</v>
      </c>
      <c r="AB4329" s="84" t="s">
        <v>1136</v>
      </c>
      <c r="AC4329" s="84">
        <v>3554508</v>
      </c>
    </row>
    <row r="4330" spans="27:29">
      <c r="AA4330" s="84" t="s">
        <v>3489</v>
      </c>
      <c r="AB4330" s="84" t="s">
        <v>1138</v>
      </c>
      <c r="AC4330" s="84">
        <v>3554607</v>
      </c>
    </row>
    <row r="4331" spans="27:29">
      <c r="AA4331" s="84" t="s">
        <v>3489</v>
      </c>
      <c r="AB4331" s="84" t="s">
        <v>1140</v>
      </c>
      <c r="AC4331" s="84">
        <v>3554656</v>
      </c>
    </row>
    <row r="4332" spans="27:29">
      <c r="AA4332" s="84" t="s">
        <v>3489</v>
      </c>
      <c r="AB4332" s="84" t="s">
        <v>1142</v>
      </c>
      <c r="AC4332" s="84">
        <v>3554706</v>
      </c>
    </row>
    <row r="4333" spans="27:29">
      <c r="AA4333" s="84" t="s">
        <v>3489</v>
      </c>
      <c r="AB4333" s="84" t="s">
        <v>1144</v>
      </c>
      <c r="AC4333" s="84">
        <v>3554755</v>
      </c>
    </row>
    <row r="4334" spans="27:29">
      <c r="AA4334" s="84" t="s">
        <v>3489</v>
      </c>
      <c r="AB4334" s="84" t="s">
        <v>1146</v>
      </c>
      <c r="AC4334" s="84">
        <v>3554805</v>
      </c>
    </row>
    <row r="4335" spans="27:29">
      <c r="AA4335" s="84" t="s">
        <v>3489</v>
      </c>
      <c r="AB4335" s="84" t="s">
        <v>1148</v>
      </c>
      <c r="AC4335" s="84">
        <v>3554904</v>
      </c>
    </row>
    <row r="4336" spans="27:29">
      <c r="AA4336" s="84" t="s">
        <v>3489</v>
      </c>
      <c r="AB4336" s="84" t="s">
        <v>1149</v>
      </c>
      <c r="AC4336" s="84">
        <v>3554953</v>
      </c>
    </row>
    <row r="4337" spans="27:29">
      <c r="AA4337" s="84" t="s">
        <v>3489</v>
      </c>
      <c r="AB4337" s="84" t="s">
        <v>1151</v>
      </c>
      <c r="AC4337" s="84">
        <v>3555000</v>
      </c>
    </row>
    <row r="4338" spans="27:29">
      <c r="AA4338" s="84" t="s">
        <v>3489</v>
      </c>
      <c r="AB4338" s="84" t="s">
        <v>1153</v>
      </c>
      <c r="AC4338" s="84">
        <v>3555109</v>
      </c>
    </row>
    <row r="4339" spans="27:29">
      <c r="AA4339" s="84" t="s">
        <v>3489</v>
      </c>
      <c r="AB4339" s="84" t="s">
        <v>1154</v>
      </c>
      <c r="AC4339" s="84">
        <v>3555208</v>
      </c>
    </row>
    <row r="4340" spans="27:29">
      <c r="AA4340" s="84" t="s">
        <v>3489</v>
      </c>
      <c r="AB4340" s="84" t="s">
        <v>1155</v>
      </c>
      <c r="AC4340" s="84">
        <v>3555307</v>
      </c>
    </row>
    <row r="4341" spans="27:29">
      <c r="AA4341" s="84" t="s">
        <v>3489</v>
      </c>
      <c r="AB4341" s="84" t="s">
        <v>1157</v>
      </c>
      <c r="AC4341" s="84">
        <v>3555356</v>
      </c>
    </row>
    <row r="4342" spans="27:29">
      <c r="AA4342" s="84" t="s">
        <v>3489</v>
      </c>
      <c r="AB4342" s="84" t="s">
        <v>1159</v>
      </c>
      <c r="AC4342" s="84">
        <v>3555406</v>
      </c>
    </row>
    <row r="4343" spans="27:29">
      <c r="AA4343" s="84" t="s">
        <v>3489</v>
      </c>
      <c r="AB4343" s="84" t="s">
        <v>1161</v>
      </c>
      <c r="AC4343" s="84">
        <v>3555505</v>
      </c>
    </row>
    <row r="4344" spans="27:29">
      <c r="AA4344" s="84" t="s">
        <v>3489</v>
      </c>
      <c r="AB4344" s="84" t="s">
        <v>1163</v>
      </c>
      <c r="AC4344" s="84">
        <v>3555604</v>
      </c>
    </row>
    <row r="4345" spans="27:29">
      <c r="AA4345" s="84" t="s">
        <v>3489</v>
      </c>
      <c r="AB4345" s="84" t="s">
        <v>1165</v>
      </c>
      <c r="AC4345" s="84">
        <v>3555703</v>
      </c>
    </row>
    <row r="4346" spans="27:29">
      <c r="AA4346" s="84" t="s">
        <v>3489</v>
      </c>
      <c r="AB4346" s="84" t="s">
        <v>1167</v>
      </c>
      <c r="AC4346" s="84">
        <v>3555802</v>
      </c>
    </row>
    <row r="4347" spans="27:29">
      <c r="AA4347" s="84" t="s">
        <v>3489</v>
      </c>
      <c r="AB4347" s="84" t="s">
        <v>1169</v>
      </c>
      <c r="AC4347" s="84">
        <v>3555901</v>
      </c>
    </row>
    <row r="4348" spans="27:29">
      <c r="AA4348" s="84" t="s">
        <v>3489</v>
      </c>
      <c r="AB4348" s="84" t="s">
        <v>1171</v>
      </c>
      <c r="AC4348" s="84">
        <v>3556008</v>
      </c>
    </row>
    <row r="4349" spans="27:29">
      <c r="AA4349" s="84" t="s">
        <v>3489</v>
      </c>
      <c r="AB4349" s="84" t="s">
        <v>1173</v>
      </c>
      <c r="AC4349" s="84">
        <v>3556107</v>
      </c>
    </row>
    <row r="4350" spans="27:29">
      <c r="AA4350" s="84" t="s">
        <v>3489</v>
      </c>
      <c r="AB4350" s="84" t="s">
        <v>1175</v>
      </c>
      <c r="AC4350" s="84">
        <v>3556206</v>
      </c>
    </row>
    <row r="4351" spans="27:29">
      <c r="AA4351" s="84" t="s">
        <v>3489</v>
      </c>
      <c r="AB4351" s="84" t="s">
        <v>1177</v>
      </c>
      <c r="AC4351" s="84">
        <v>3556305</v>
      </c>
    </row>
    <row r="4352" spans="27:29">
      <c r="AA4352" s="84" t="s">
        <v>3489</v>
      </c>
      <c r="AB4352" s="84" t="s">
        <v>90</v>
      </c>
      <c r="AC4352" s="84">
        <v>3556354</v>
      </c>
    </row>
    <row r="4353" spans="27:29">
      <c r="AA4353" s="84" t="s">
        <v>3489</v>
      </c>
      <c r="AB4353" s="84" t="s">
        <v>1179</v>
      </c>
      <c r="AC4353" s="84">
        <v>3556404</v>
      </c>
    </row>
    <row r="4354" spans="27:29">
      <c r="AA4354" s="84" t="s">
        <v>3489</v>
      </c>
      <c r="AB4354" s="84" t="s">
        <v>1181</v>
      </c>
      <c r="AC4354" s="84">
        <v>3556453</v>
      </c>
    </row>
    <row r="4355" spans="27:29">
      <c r="AA4355" s="84" t="s">
        <v>3489</v>
      </c>
      <c r="AB4355" s="84" t="s">
        <v>1183</v>
      </c>
      <c r="AC4355" s="84">
        <v>3556503</v>
      </c>
    </row>
    <row r="4356" spans="27:29">
      <c r="AA4356" s="84" t="s">
        <v>3489</v>
      </c>
      <c r="AB4356" s="84" t="s">
        <v>2575</v>
      </c>
      <c r="AC4356" s="84">
        <v>3556602</v>
      </c>
    </row>
    <row r="4357" spans="27:29">
      <c r="AA4357" s="84" t="s">
        <v>3489</v>
      </c>
      <c r="AB4357" s="84" t="s">
        <v>1186</v>
      </c>
      <c r="AC4357" s="84">
        <v>3556701</v>
      </c>
    </row>
    <row r="4358" spans="27:29">
      <c r="AA4358" s="84" t="s">
        <v>3489</v>
      </c>
      <c r="AB4358" s="84" t="s">
        <v>1188</v>
      </c>
      <c r="AC4358" s="84">
        <v>3556800</v>
      </c>
    </row>
    <row r="4359" spans="27:29">
      <c r="AA4359" s="84" t="s">
        <v>3489</v>
      </c>
      <c r="AB4359" s="84" t="s">
        <v>1190</v>
      </c>
      <c r="AC4359" s="84">
        <v>3556909</v>
      </c>
    </row>
    <row r="4360" spans="27:29">
      <c r="AA4360" s="84" t="s">
        <v>3489</v>
      </c>
      <c r="AB4360" s="84" t="s">
        <v>1192</v>
      </c>
      <c r="AC4360" s="84">
        <v>3556958</v>
      </c>
    </row>
    <row r="4361" spans="27:29">
      <c r="AA4361" s="84" t="s">
        <v>3489</v>
      </c>
      <c r="AB4361" s="84" t="s">
        <v>1194</v>
      </c>
      <c r="AC4361" s="84">
        <v>3557006</v>
      </c>
    </row>
    <row r="4362" spans="27:29">
      <c r="AA4362" s="84" t="s">
        <v>3489</v>
      </c>
      <c r="AB4362" s="84" t="s">
        <v>1196</v>
      </c>
      <c r="AC4362" s="84">
        <v>3557105</v>
      </c>
    </row>
    <row r="4363" spans="27:29">
      <c r="AA4363" s="84" t="s">
        <v>3489</v>
      </c>
      <c r="AB4363" s="84" t="s">
        <v>1198</v>
      </c>
      <c r="AC4363" s="84">
        <v>3557154</v>
      </c>
    </row>
    <row r="4364" spans="27:29">
      <c r="AA4364" s="84" t="s">
        <v>3491</v>
      </c>
      <c r="AB4364" s="84" t="s">
        <v>3517</v>
      </c>
      <c r="AC4364" s="84">
        <v>1700251</v>
      </c>
    </row>
    <row r="4365" spans="27:29">
      <c r="AA4365" s="84" t="s">
        <v>3491</v>
      </c>
      <c r="AB4365" s="84" t="s">
        <v>3543</v>
      </c>
      <c r="AC4365" s="84">
        <v>1700301</v>
      </c>
    </row>
    <row r="4366" spans="27:29">
      <c r="AA4366" s="84" t="s">
        <v>3491</v>
      </c>
      <c r="AB4366" s="84" t="s">
        <v>3567</v>
      </c>
      <c r="AC4366" s="84">
        <v>1700350</v>
      </c>
    </row>
    <row r="4367" spans="27:29">
      <c r="AA4367" s="84" t="s">
        <v>3491</v>
      </c>
      <c r="AB4367" s="84" t="s">
        <v>3592</v>
      </c>
      <c r="AC4367" s="84">
        <v>1700400</v>
      </c>
    </row>
    <row r="4368" spans="27:29">
      <c r="AA4368" s="84" t="s">
        <v>3491</v>
      </c>
      <c r="AB4368" s="84" t="s">
        <v>3618</v>
      </c>
      <c r="AC4368" s="84">
        <v>1700707</v>
      </c>
    </row>
    <row r="4369" spans="27:29">
      <c r="AA4369" s="84" t="s">
        <v>3491</v>
      </c>
      <c r="AB4369" s="84" t="s">
        <v>3642</v>
      </c>
      <c r="AC4369" s="84">
        <v>1701002</v>
      </c>
    </row>
    <row r="4370" spans="27:29">
      <c r="AA4370" s="84" t="s">
        <v>3491</v>
      </c>
      <c r="AB4370" s="84" t="s">
        <v>3667</v>
      </c>
      <c r="AC4370" s="84">
        <v>1701051</v>
      </c>
    </row>
    <row r="4371" spans="27:29">
      <c r="AA4371" s="84" t="s">
        <v>3491</v>
      </c>
      <c r="AB4371" s="84" t="s">
        <v>3693</v>
      </c>
      <c r="AC4371" s="84">
        <v>1701101</v>
      </c>
    </row>
    <row r="4372" spans="27:29">
      <c r="AA4372" s="84" t="s">
        <v>3491</v>
      </c>
      <c r="AB4372" s="84" t="s">
        <v>3719</v>
      </c>
      <c r="AC4372" s="84">
        <v>1701309</v>
      </c>
    </row>
    <row r="4373" spans="27:29">
      <c r="AA4373" s="84" t="s">
        <v>3491</v>
      </c>
      <c r="AB4373" s="84" t="s">
        <v>3744</v>
      </c>
      <c r="AC4373" s="84">
        <v>1701903</v>
      </c>
    </row>
    <row r="4374" spans="27:29">
      <c r="AA4374" s="84" t="s">
        <v>3491</v>
      </c>
      <c r="AB4374" s="84" t="s">
        <v>3768</v>
      </c>
      <c r="AC4374" s="84">
        <v>1702000</v>
      </c>
    </row>
    <row r="4375" spans="27:29">
      <c r="AA4375" s="84" t="s">
        <v>3491</v>
      </c>
      <c r="AB4375" s="84" t="s">
        <v>3793</v>
      </c>
      <c r="AC4375" s="84">
        <v>1702109</v>
      </c>
    </row>
    <row r="4376" spans="27:29">
      <c r="AA4376" s="84" t="s">
        <v>3491</v>
      </c>
      <c r="AB4376" s="84" t="s">
        <v>3817</v>
      </c>
      <c r="AC4376" s="84">
        <v>1702158</v>
      </c>
    </row>
    <row r="4377" spans="27:29">
      <c r="AA4377" s="84" t="s">
        <v>3491</v>
      </c>
      <c r="AB4377" s="84" t="s">
        <v>3842</v>
      </c>
      <c r="AC4377" s="84">
        <v>1702208</v>
      </c>
    </row>
    <row r="4378" spans="27:29">
      <c r="AA4378" s="84" t="s">
        <v>3491</v>
      </c>
      <c r="AB4378" s="84" t="s">
        <v>3867</v>
      </c>
      <c r="AC4378" s="84">
        <v>1702307</v>
      </c>
    </row>
    <row r="4379" spans="27:29">
      <c r="AA4379" s="84" t="s">
        <v>3491</v>
      </c>
      <c r="AB4379" s="84" t="s">
        <v>3891</v>
      </c>
      <c r="AC4379" s="84">
        <v>1702406</v>
      </c>
    </row>
    <row r="4380" spans="27:29">
      <c r="AA4380" s="84" t="s">
        <v>3491</v>
      </c>
      <c r="AB4380" s="84" t="s">
        <v>3915</v>
      </c>
      <c r="AC4380" s="84">
        <v>1702554</v>
      </c>
    </row>
    <row r="4381" spans="27:29">
      <c r="AA4381" s="84" t="s">
        <v>3491</v>
      </c>
      <c r="AB4381" s="84" t="s">
        <v>3938</v>
      </c>
      <c r="AC4381" s="84">
        <v>1702703</v>
      </c>
    </row>
    <row r="4382" spans="27:29">
      <c r="AA4382" s="84" t="s">
        <v>3491</v>
      </c>
      <c r="AB4382" s="84" t="s">
        <v>3960</v>
      </c>
      <c r="AC4382" s="84">
        <v>1702901</v>
      </c>
    </row>
    <row r="4383" spans="27:29">
      <c r="AA4383" s="84" t="s">
        <v>3491</v>
      </c>
      <c r="AB4383" s="84" t="s">
        <v>3982</v>
      </c>
      <c r="AC4383" s="84">
        <v>1703008</v>
      </c>
    </row>
    <row r="4384" spans="27:29">
      <c r="AA4384" s="84" t="s">
        <v>3491</v>
      </c>
      <c r="AB4384" s="84" t="s">
        <v>4005</v>
      </c>
      <c r="AC4384" s="84">
        <v>1703057</v>
      </c>
    </row>
    <row r="4385" spans="27:29">
      <c r="AA4385" s="84" t="s">
        <v>3491</v>
      </c>
      <c r="AB4385" s="84" t="s">
        <v>4026</v>
      </c>
      <c r="AC4385" s="84">
        <v>1703073</v>
      </c>
    </row>
    <row r="4386" spans="27:29">
      <c r="AA4386" s="84" t="s">
        <v>3491</v>
      </c>
      <c r="AB4386" s="84" t="s">
        <v>4047</v>
      </c>
      <c r="AC4386" s="84">
        <v>1703107</v>
      </c>
    </row>
    <row r="4387" spans="27:29">
      <c r="AA4387" s="84" t="s">
        <v>3491</v>
      </c>
      <c r="AB4387" s="84" t="s">
        <v>4068</v>
      </c>
      <c r="AC4387" s="84">
        <v>1703206</v>
      </c>
    </row>
    <row r="4388" spans="27:29">
      <c r="AA4388" s="84" t="s">
        <v>3491</v>
      </c>
      <c r="AB4388" s="84" t="s">
        <v>4016</v>
      </c>
      <c r="AC4388" s="84">
        <v>1703305</v>
      </c>
    </row>
    <row r="4389" spans="27:29">
      <c r="AA4389" s="84" t="s">
        <v>3491</v>
      </c>
      <c r="AB4389" s="84" t="s">
        <v>4110</v>
      </c>
      <c r="AC4389" s="84">
        <v>1703602</v>
      </c>
    </row>
    <row r="4390" spans="27:29">
      <c r="AA4390" s="84" t="s">
        <v>3491</v>
      </c>
      <c r="AB4390" s="84" t="s">
        <v>4132</v>
      </c>
      <c r="AC4390" s="84">
        <v>1703701</v>
      </c>
    </row>
    <row r="4391" spans="27:29">
      <c r="AA4391" s="84" t="s">
        <v>3491</v>
      </c>
      <c r="AB4391" s="84" t="s">
        <v>4153</v>
      </c>
      <c r="AC4391" s="84">
        <v>1703800</v>
      </c>
    </row>
    <row r="4392" spans="27:29">
      <c r="AA4392" s="84" t="s">
        <v>3491</v>
      </c>
      <c r="AB4392" s="84" t="s">
        <v>4176</v>
      </c>
      <c r="AC4392" s="84">
        <v>1703826</v>
      </c>
    </row>
    <row r="4393" spans="27:29">
      <c r="AA4393" s="84" t="s">
        <v>3491</v>
      </c>
      <c r="AB4393" s="84" t="s">
        <v>4197</v>
      </c>
      <c r="AC4393" s="84">
        <v>1703842</v>
      </c>
    </row>
    <row r="4394" spans="27:29">
      <c r="AA4394" s="84" t="s">
        <v>3491</v>
      </c>
      <c r="AB4394" s="84" t="s">
        <v>4218</v>
      </c>
      <c r="AC4394" s="84">
        <v>1703867</v>
      </c>
    </row>
    <row r="4395" spans="27:29">
      <c r="AA4395" s="84" t="s">
        <v>3491</v>
      </c>
      <c r="AB4395" s="84" t="s">
        <v>4240</v>
      </c>
      <c r="AC4395" s="84">
        <v>1703883</v>
      </c>
    </row>
    <row r="4396" spans="27:29">
      <c r="AA4396" s="84" t="s">
        <v>3491</v>
      </c>
      <c r="AB4396" s="84" t="s">
        <v>4262</v>
      </c>
      <c r="AC4396" s="84">
        <v>1703891</v>
      </c>
    </row>
    <row r="4397" spans="27:29">
      <c r="AA4397" s="84" t="s">
        <v>3491</v>
      </c>
      <c r="AB4397" s="84" t="s">
        <v>4284</v>
      </c>
      <c r="AC4397" s="84">
        <v>1703909</v>
      </c>
    </row>
    <row r="4398" spans="27:29">
      <c r="AA4398" s="84" t="s">
        <v>3491</v>
      </c>
      <c r="AB4398" s="84" t="s">
        <v>4307</v>
      </c>
      <c r="AC4398" s="84">
        <v>1704105</v>
      </c>
    </row>
    <row r="4399" spans="27:29">
      <c r="AA4399" s="84" t="s">
        <v>3491</v>
      </c>
      <c r="AB4399" s="84" t="s">
        <v>4330</v>
      </c>
      <c r="AC4399" s="84">
        <v>1705102</v>
      </c>
    </row>
    <row r="4400" spans="27:29">
      <c r="AA4400" s="84" t="s">
        <v>3491</v>
      </c>
      <c r="AB4400" s="84" t="s">
        <v>4352</v>
      </c>
      <c r="AC4400" s="84">
        <v>1704600</v>
      </c>
    </row>
    <row r="4401" spans="27:29">
      <c r="AA4401" s="84" t="s">
        <v>3491</v>
      </c>
      <c r="AB4401" s="84" t="s">
        <v>4375</v>
      </c>
      <c r="AC4401" s="84">
        <v>1705508</v>
      </c>
    </row>
    <row r="4402" spans="27:29">
      <c r="AA4402" s="84" t="s">
        <v>3491</v>
      </c>
      <c r="AB4402" s="84" t="s">
        <v>4397</v>
      </c>
      <c r="AC4402" s="84">
        <v>1716703</v>
      </c>
    </row>
    <row r="4403" spans="27:29">
      <c r="AA4403" s="84" t="s">
        <v>3491</v>
      </c>
      <c r="AB4403" s="84" t="s">
        <v>4419</v>
      </c>
      <c r="AC4403" s="84">
        <v>1705557</v>
      </c>
    </row>
    <row r="4404" spans="27:29">
      <c r="AA4404" s="84" t="s">
        <v>3491</v>
      </c>
      <c r="AB4404" s="84" t="s">
        <v>4442</v>
      </c>
      <c r="AC4404" s="84">
        <v>1705607</v>
      </c>
    </row>
    <row r="4405" spans="27:29">
      <c r="AA4405" s="84" t="s">
        <v>3491</v>
      </c>
      <c r="AB4405" s="84" t="s">
        <v>4463</v>
      </c>
      <c r="AC4405" s="84">
        <v>1706001</v>
      </c>
    </row>
    <row r="4406" spans="27:29">
      <c r="AA4406" s="84" t="s">
        <v>3491</v>
      </c>
      <c r="AB4406" s="84" t="s">
        <v>4485</v>
      </c>
      <c r="AC4406" s="84">
        <v>1706100</v>
      </c>
    </row>
    <row r="4407" spans="27:29">
      <c r="AA4407" s="84" t="s">
        <v>3491</v>
      </c>
      <c r="AB4407" s="84" t="s">
        <v>4508</v>
      </c>
      <c r="AC4407" s="84">
        <v>1706258</v>
      </c>
    </row>
    <row r="4408" spans="27:29">
      <c r="AA4408" s="84" t="s">
        <v>3491</v>
      </c>
      <c r="AB4408" s="84" t="s">
        <v>4531</v>
      </c>
      <c r="AC4408" s="84">
        <v>1706506</v>
      </c>
    </row>
    <row r="4409" spans="27:29">
      <c r="AA4409" s="84" t="s">
        <v>3491</v>
      </c>
      <c r="AB4409" s="84" t="s">
        <v>4554</v>
      </c>
      <c r="AC4409" s="84">
        <v>1707009</v>
      </c>
    </row>
    <row r="4410" spans="27:29">
      <c r="AA4410" s="84" t="s">
        <v>3491</v>
      </c>
      <c r="AB4410" s="84" t="s">
        <v>4577</v>
      </c>
      <c r="AC4410" s="84">
        <v>1707108</v>
      </c>
    </row>
    <row r="4411" spans="27:29">
      <c r="AA4411" s="84" t="s">
        <v>3491</v>
      </c>
      <c r="AB4411" s="84" t="s">
        <v>4599</v>
      </c>
      <c r="AC4411" s="84">
        <v>1707207</v>
      </c>
    </row>
    <row r="4412" spans="27:29">
      <c r="AA4412" s="84" t="s">
        <v>3491</v>
      </c>
      <c r="AB4412" s="84" t="s">
        <v>4621</v>
      </c>
      <c r="AC4412" s="84">
        <v>1707306</v>
      </c>
    </row>
    <row r="4413" spans="27:29">
      <c r="AA4413" s="84" t="s">
        <v>3491</v>
      </c>
      <c r="AB4413" s="84" t="s">
        <v>4643</v>
      </c>
      <c r="AC4413" s="84">
        <v>1707405</v>
      </c>
    </row>
    <row r="4414" spans="27:29">
      <c r="AA4414" s="84" t="s">
        <v>3491</v>
      </c>
      <c r="AB4414" s="84" t="s">
        <v>4666</v>
      </c>
      <c r="AC4414" s="84">
        <v>1707553</v>
      </c>
    </row>
    <row r="4415" spans="27:29">
      <c r="AA4415" s="84" t="s">
        <v>3491</v>
      </c>
      <c r="AB4415" s="84" t="s">
        <v>4687</v>
      </c>
      <c r="AC4415" s="84">
        <v>1707652</v>
      </c>
    </row>
    <row r="4416" spans="27:29">
      <c r="AA4416" s="84" t="s">
        <v>3491</v>
      </c>
      <c r="AB4416" s="84" t="s">
        <v>4709</v>
      </c>
      <c r="AC4416" s="84">
        <v>1707702</v>
      </c>
    </row>
    <row r="4417" spans="27:29">
      <c r="AA4417" s="84" t="s">
        <v>3491</v>
      </c>
      <c r="AB4417" s="84" t="s">
        <v>4731</v>
      </c>
      <c r="AC4417" s="84">
        <v>1708205</v>
      </c>
    </row>
    <row r="4418" spans="27:29">
      <c r="AA4418" s="84" t="s">
        <v>3491</v>
      </c>
      <c r="AB4418" s="84" t="s">
        <v>4752</v>
      </c>
      <c r="AC4418" s="84">
        <v>1708254</v>
      </c>
    </row>
    <row r="4419" spans="27:29">
      <c r="AA4419" s="84" t="s">
        <v>3491</v>
      </c>
      <c r="AB4419" s="84" t="s">
        <v>4774</v>
      </c>
      <c r="AC4419" s="84">
        <v>1708304</v>
      </c>
    </row>
    <row r="4420" spans="27:29">
      <c r="AA4420" s="84" t="s">
        <v>3491</v>
      </c>
      <c r="AB4420" s="84" t="s">
        <v>4796</v>
      </c>
      <c r="AC4420" s="84">
        <v>1709005</v>
      </c>
    </row>
    <row r="4421" spans="27:29">
      <c r="AA4421" s="84" t="s">
        <v>3491</v>
      </c>
      <c r="AB4421" s="84" t="s">
        <v>4818</v>
      </c>
      <c r="AC4421" s="84">
        <v>1709302</v>
      </c>
    </row>
    <row r="4422" spans="27:29">
      <c r="AA4422" s="84" t="s">
        <v>3491</v>
      </c>
      <c r="AB4422" s="84" t="s">
        <v>4839</v>
      </c>
      <c r="AC4422" s="84">
        <v>1709500</v>
      </c>
    </row>
    <row r="4423" spans="27:29">
      <c r="AA4423" s="84" t="s">
        <v>3491</v>
      </c>
      <c r="AB4423" s="84" t="s">
        <v>4859</v>
      </c>
      <c r="AC4423" s="84">
        <v>1709807</v>
      </c>
    </row>
    <row r="4424" spans="27:29">
      <c r="AA4424" s="84" t="s">
        <v>3491</v>
      </c>
      <c r="AB4424" s="84" t="s">
        <v>4881</v>
      </c>
      <c r="AC4424" s="84">
        <v>1710508</v>
      </c>
    </row>
    <row r="4425" spans="27:29">
      <c r="AA4425" s="84" t="s">
        <v>3491</v>
      </c>
      <c r="AB4425" s="84" t="s">
        <v>4902</v>
      </c>
      <c r="AC4425" s="84">
        <v>1710706</v>
      </c>
    </row>
    <row r="4426" spans="27:29">
      <c r="AA4426" s="84" t="s">
        <v>3491</v>
      </c>
      <c r="AB4426" s="84" t="s">
        <v>4923</v>
      </c>
      <c r="AC4426" s="84">
        <v>1710904</v>
      </c>
    </row>
    <row r="4427" spans="27:29">
      <c r="AA4427" s="84" t="s">
        <v>3491</v>
      </c>
      <c r="AB4427" s="84" t="s">
        <v>4944</v>
      </c>
      <c r="AC4427" s="84">
        <v>1711100</v>
      </c>
    </row>
    <row r="4428" spans="27:29">
      <c r="AA4428" s="84" t="s">
        <v>3491</v>
      </c>
      <c r="AB4428" s="84" t="s">
        <v>4963</v>
      </c>
      <c r="AC4428" s="84">
        <v>1711506</v>
      </c>
    </row>
    <row r="4429" spans="27:29">
      <c r="AA4429" s="84" t="s">
        <v>3491</v>
      </c>
      <c r="AB4429" s="84" t="s">
        <v>4983</v>
      </c>
      <c r="AC4429" s="84">
        <v>1711803</v>
      </c>
    </row>
    <row r="4430" spans="27:29">
      <c r="AA4430" s="84" t="s">
        <v>3491</v>
      </c>
      <c r="AB4430" s="84" t="s">
        <v>5003</v>
      </c>
      <c r="AC4430" s="84">
        <v>1711902</v>
      </c>
    </row>
    <row r="4431" spans="27:29">
      <c r="AA4431" s="84" t="s">
        <v>3491</v>
      </c>
      <c r="AB4431" s="84" t="s">
        <v>5024</v>
      </c>
      <c r="AC4431" s="84">
        <v>1711951</v>
      </c>
    </row>
    <row r="4432" spans="27:29">
      <c r="AA4432" s="84" t="s">
        <v>3491</v>
      </c>
      <c r="AB4432" s="84" t="s">
        <v>5045</v>
      </c>
      <c r="AC4432" s="84">
        <v>1712009</v>
      </c>
    </row>
    <row r="4433" spans="27:29">
      <c r="AA4433" s="84" t="s">
        <v>3491</v>
      </c>
      <c r="AB4433" s="84" t="s">
        <v>5065</v>
      </c>
      <c r="AC4433" s="84">
        <v>1712157</v>
      </c>
    </row>
    <row r="4434" spans="27:29">
      <c r="AA4434" s="84" t="s">
        <v>3491</v>
      </c>
      <c r="AB4434" s="84" t="s">
        <v>5086</v>
      </c>
      <c r="AC4434" s="84">
        <v>1712405</v>
      </c>
    </row>
    <row r="4435" spans="27:29">
      <c r="AA4435" s="84" t="s">
        <v>3491</v>
      </c>
      <c r="AB4435" s="84" t="s">
        <v>5106</v>
      </c>
      <c r="AC4435" s="84">
        <v>1712454</v>
      </c>
    </row>
    <row r="4436" spans="27:29">
      <c r="AA4436" s="84" t="s">
        <v>3491</v>
      </c>
      <c r="AB4436" s="84" t="s">
        <v>5127</v>
      </c>
      <c r="AC4436" s="84">
        <v>1712504</v>
      </c>
    </row>
    <row r="4437" spans="27:29">
      <c r="AA4437" s="84" t="s">
        <v>3491</v>
      </c>
      <c r="AB4437" s="84" t="s">
        <v>5148</v>
      </c>
      <c r="AC4437" s="84">
        <v>1712702</v>
      </c>
    </row>
    <row r="4438" spans="27:29">
      <c r="AA4438" s="84" t="s">
        <v>3491</v>
      </c>
      <c r="AB4438" s="84" t="s">
        <v>5168</v>
      </c>
      <c r="AC4438" s="84">
        <v>1712801</v>
      </c>
    </row>
    <row r="4439" spans="27:29">
      <c r="AA4439" s="84" t="s">
        <v>3491</v>
      </c>
      <c r="AB4439" s="84" t="s">
        <v>5187</v>
      </c>
      <c r="AC4439" s="84">
        <v>1713205</v>
      </c>
    </row>
    <row r="4440" spans="27:29">
      <c r="AA4440" s="84" t="s">
        <v>3491</v>
      </c>
      <c r="AB4440" s="84" t="s">
        <v>5206</v>
      </c>
      <c r="AC4440" s="84">
        <v>1713304</v>
      </c>
    </row>
    <row r="4441" spans="27:29">
      <c r="AA4441" s="84" t="s">
        <v>3491</v>
      </c>
      <c r="AB4441" s="84" t="s">
        <v>5225</v>
      </c>
      <c r="AC4441" s="84">
        <v>1713601</v>
      </c>
    </row>
    <row r="4442" spans="27:29">
      <c r="AA4442" s="84" t="s">
        <v>3491</v>
      </c>
      <c r="AB4442" s="84" t="s">
        <v>5243</v>
      </c>
      <c r="AC4442" s="84">
        <v>1713700</v>
      </c>
    </row>
    <row r="4443" spans="27:29">
      <c r="AA4443" s="84" t="s">
        <v>3491</v>
      </c>
      <c r="AB4443" s="84" t="s">
        <v>5261</v>
      </c>
      <c r="AC4443" s="84">
        <v>1713957</v>
      </c>
    </row>
    <row r="4444" spans="27:29">
      <c r="AA4444" s="84" t="s">
        <v>3491</v>
      </c>
      <c r="AB4444" s="84" t="s">
        <v>4547</v>
      </c>
      <c r="AC4444" s="84">
        <v>1714203</v>
      </c>
    </row>
    <row r="4445" spans="27:29">
      <c r="AA4445" s="84" t="s">
        <v>3491</v>
      </c>
      <c r="AB4445" s="84" t="s">
        <v>5295</v>
      </c>
      <c r="AC4445" s="84">
        <v>1714302</v>
      </c>
    </row>
    <row r="4446" spans="27:29">
      <c r="AA4446" s="84" t="s">
        <v>3491</v>
      </c>
      <c r="AB4446" s="84" t="s">
        <v>5312</v>
      </c>
      <c r="AC4446" s="84">
        <v>1714880</v>
      </c>
    </row>
    <row r="4447" spans="27:29">
      <c r="AA4447" s="84" t="s">
        <v>3491</v>
      </c>
      <c r="AB4447" s="84" t="s">
        <v>5329</v>
      </c>
      <c r="AC4447" s="84">
        <v>1715002</v>
      </c>
    </row>
    <row r="4448" spans="27:29">
      <c r="AA4448" s="84" t="s">
        <v>3491</v>
      </c>
      <c r="AB4448" s="84" t="s">
        <v>5345</v>
      </c>
      <c r="AC4448" s="84">
        <v>1715101</v>
      </c>
    </row>
    <row r="4449" spans="27:29">
      <c r="AA4449" s="84" t="s">
        <v>3491</v>
      </c>
      <c r="AB4449" s="84" t="s">
        <v>5362</v>
      </c>
      <c r="AC4449" s="84">
        <v>1715150</v>
      </c>
    </row>
    <row r="4450" spans="27:29">
      <c r="AA4450" s="84" t="s">
        <v>3491</v>
      </c>
      <c r="AB4450" s="84" t="s">
        <v>5380</v>
      </c>
      <c r="AC4450" s="84">
        <v>1715259</v>
      </c>
    </row>
    <row r="4451" spans="27:29">
      <c r="AA4451" s="84" t="s">
        <v>3491</v>
      </c>
      <c r="AB4451" s="84" t="s">
        <v>5397</v>
      </c>
      <c r="AC4451" s="84">
        <v>1715507</v>
      </c>
    </row>
    <row r="4452" spans="27:29">
      <c r="AA4452" s="84" t="s">
        <v>3491</v>
      </c>
      <c r="AB4452" s="84" t="s">
        <v>5415</v>
      </c>
      <c r="AC4452" s="84">
        <v>1721000</v>
      </c>
    </row>
    <row r="4453" spans="27:29">
      <c r="AA4453" s="84" t="s">
        <v>3491</v>
      </c>
      <c r="AB4453" s="84" t="s">
        <v>5433</v>
      </c>
      <c r="AC4453" s="84">
        <v>1715705</v>
      </c>
    </row>
    <row r="4454" spans="27:29">
      <c r="AA4454" s="84" t="s">
        <v>3491</v>
      </c>
      <c r="AB4454" s="84" t="s">
        <v>1515</v>
      </c>
      <c r="AC4454" s="84">
        <v>1713809</v>
      </c>
    </row>
    <row r="4455" spans="27:29">
      <c r="AA4455" s="84" t="s">
        <v>3491</v>
      </c>
      <c r="AB4455" s="84" t="s">
        <v>1532</v>
      </c>
      <c r="AC4455" s="84">
        <v>1715754</v>
      </c>
    </row>
    <row r="4456" spans="27:29">
      <c r="AA4456" s="84" t="s">
        <v>3491</v>
      </c>
      <c r="AB4456" s="84" t="s">
        <v>1548</v>
      </c>
      <c r="AC4456" s="84">
        <v>1716109</v>
      </c>
    </row>
    <row r="4457" spans="27:29">
      <c r="AA4457" s="84" t="s">
        <v>3491</v>
      </c>
      <c r="AB4457" s="84" t="s">
        <v>1564</v>
      </c>
      <c r="AC4457" s="84">
        <v>1716208</v>
      </c>
    </row>
    <row r="4458" spans="27:29">
      <c r="AA4458" s="84" t="s">
        <v>3491</v>
      </c>
      <c r="AB4458" s="84" t="s">
        <v>5441</v>
      </c>
      <c r="AC4458" s="84">
        <v>1716307</v>
      </c>
    </row>
    <row r="4459" spans="27:29">
      <c r="AA4459" s="84" t="s">
        <v>3491</v>
      </c>
      <c r="AB4459" s="84" t="s">
        <v>1596</v>
      </c>
      <c r="AC4459" s="84">
        <v>1716505</v>
      </c>
    </row>
    <row r="4460" spans="27:29">
      <c r="AA4460" s="84" t="s">
        <v>3491</v>
      </c>
      <c r="AB4460" s="84" t="s">
        <v>1612</v>
      </c>
      <c r="AC4460" s="84">
        <v>1716604</v>
      </c>
    </row>
    <row r="4461" spans="27:29">
      <c r="AA4461" s="84" t="s">
        <v>3491</v>
      </c>
      <c r="AB4461" s="84" t="s">
        <v>1629</v>
      </c>
      <c r="AC4461" s="84">
        <v>1716653</v>
      </c>
    </row>
    <row r="4462" spans="27:29">
      <c r="AA4462" s="84" t="s">
        <v>3491</v>
      </c>
      <c r="AB4462" s="84" t="s">
        <v>1646</v>
      </c>
      <c r="AC4462" s="84">
        <v>1717008</v>
      </c>
    </row>
    <row r="4463" spans="27:29">
      <c r="AA4463" s="84" t="s">
        <v>3491</v>
      </c>
      <c r="AB4463" s="84" t="s">
        <v>1662</v>
      </c>
      <c r="AC4463" s="84">
        <v>1717206</v>
      </c>
    </row>
    <row r="4464" spans="27:29">
      <c r="AA4464" s="84" t="s">
        <v>3491</v>
      </c>
      <c r="AB4464" s="84" t="s">
        <v>1677</v>
      </c>
      <c r="AC4464" s="84">
        <v>1717503</v>
      </c>
    </row>
    <row r="4465" spans="27:29">
      <c r="AA4465" s="84" t="s">
        <v>3491</v>
      </c>
      <c r="AB4465" s="84" t="s">
        <v>1694</v>
      </c>
      <c r="AC4465" s="84">
        <v>1717800</v>
      </c>
    </row>
    <row r="4466" spans="27:29">
      <c r="AA4466" s="84" t="s">
        <v>3491</v>
      </c>
      <c r="AB4466" s="84" t="s">
        <v>1709</v>
      </c>
      <c r="AC4466" s="84">
        <v>1717909</v>
      </c>
    </row>
    <row r="4467" spans="27:29">
      <c r="AA4467" s="84" t="s">
        <v>3491</v>
      </c>
      <c r="AB4467" s="84" t="s">
        <v>1724</v>
      </c>
      <c r="AC4467" s="84">
        <v>1718006</v>
      </c>
    </row>
    <row r="4468" spans="27:29">
      <c r="AA4468" s="84" t="s">
        <v>3491</v>
      </c>
      <c r="AB4468" s="84" t="s">
        <v>1739</v>
      </c>
      <c r="AC4468" s="84">
        <v>1718204</v>
      </c>
    </row>
    <row r="4469" spans="27:29">
      <c r="AA4469" s="84" t="s">
        <v>3491</v>
      </c>
      <c r="AB4469" s="84" t="s">
        <v>1755</v>
      </c>
      <c r="AC4469" s="84">
        <v>1718303</v>
      </c>
    </row>
    <row r="4470" spans="27:29">
      <c r="AA4470" s="84" t="s">
        <v>3491</v>
      </c>
      <c r="AB4470" s="84" t="s">
        <v>4823</v>
      </c>
      <c r="AC4470" s="84">
        <v>1718402</v>
      </c>
    </row>
    <row r="4471" spans="27:29">
      <c r="AA4471" s="84" t="s">
        <v>3491</v>
      </c>
      <c r="AB4471" s="84" t="s">
        <v>1784</v>
      </c>
      <c r="AC4471" s="84">
        <v>1718451</v>
      </c>
    </row>
    <row r="4472" spans="27:29">
      <c r="AA4472" s="84" t="s">
        <v>3491</v>
      </c>
      <c r="AB4472" s="84" t="s">
        <v>1800</v>
      </c>
      <c r="AC4472" s="84">
        <v>1718501</v>
      </c>
    </row>
    <row r="4473" spans="27:29">
      <c r="AA4473" s="84" t="s">
        <v>3491</v>
      </c>
      <c r="AB4473" s="84" t="s">
        <v>1816</v>
      </c>
      <c r="AC4473" s="84">
        <v>1718550</v>
      </c>
    </row>
    <row r="4474" spans="27:29">
      <c r="AA4474" s="84" t="s">
        <v>3491</v>
      </c>
      <c r="AB4474" s="84" t="s">
        <v>1830</v>
      </c>
      <c r="AC4474" s="84">
        <v>1718659</v>
      </c>
    </row>
    <row r="4475" spans="27:29">
      <c r="AA4475" s="84" t="s">
        <v>3491</v>
      </c>
      <c r="AB4475" s="84" t="s">
        <v>1845</v>
      </c>
      <c r="AC4475" s="84">
        <v>1718709</v>
      </c>
    </row>
    <row r="4476" spans="27:29">
      <c r="AA4476" s="84" t="s">
        <v>3491</v>
      </c>
      <c r="AB4476" s="84" t="s">
        <v>1861</v>
      </c>
      <c r="AC4476" s="84">
        <v>1718758</v>
      </c>
    </row>
    <row r="4477" spans="27:29">
      <c r="AA4477" s="84" t="s">
        <v>3491</v>
      </c>
      <c r="AB4477" s="84" t="s">
        <v>1877</v>
      </c>
      <c r="AC4477" s="84">
        <v>1718808</v>
      </c>
    </row>
    <row r="4478" spans="27:29">
      <c r="AA4478" s="84" t="s">
        <v>3491</v>
      </c>
      <c r="AB4478" s="84" t="s">
        <v>1893</v>
      </c>
      <c r="AC4478" s="84">
        <v>1718840</v>
      </c>
    </row>
    <row r="4479" spans="27:29">
      <c r="AA4479" s="84" t="s">
        <v>3491</v>
      </c>
      <c r="AB4479" s="84" t="s">
        <v>1909</v>
      </c>
      <c r="AC4479" s="84">
        <v>1718865</v>
      </c>
    </row>
    <row r="4480" spans="27:29">
      <c r="AA4480" s="84" t="s">
        <v>3491</v>
      </c>
      <c r="AB4480" s="84" t="s">
        <v>1923</v>
      </c>
      <c r="AC4480" s="84">
        <v>1718881</v>
      </c>
    </row>
    <row r="4481" spans="27:29">
      <c r="AA4481" s="84" t="s">
        <v>3491</v>
      </c>
      <c r="AB4481" s="84" t="s">
        <v>1938</v>
      </c>
      <c r="AC4481" s="84">
        <v>1718899</v>
      </c>
    </row>
    <row r="4482" spans="27:29">
      <c r="AA4482" s="84" t="s">
        <v>3491</v>
      </c>
      <c r="AB4482" s="84" t="s">
        <v>1954</v>
      </c>
      <c r="AC4482" s="84">
        <v>1718907</v>
      </c>
    </row>
    <row r="4483" spans="27:29">
      <c r="AA4483" s="84" t="s">
        <v>3491</v>
      </c>
      <c r="AB4483" s="84" t="s">
        <v>1968</v>
      </c>
      <c r="AC4483" s="84">
        <v>1719004</v>
      </c>
    </row>
    <row r="4484" spans="27:29">
      <c r="AA4484" s="84" t="s">
        <v>3491</v>
      </c>
      <c r="AB4484" s="84" t="s">
        <v>1984</v>
      </c>
      <c r="AC4484" s="84">
        <v>1720002</v>
      </c>
    </row>
    <row r="4485" spans="27:29">
      <c r="AA4485" s="84" t="s">
        <v>3491</v>
      </c>
      <c r="AB4485" s="84" t="s">
        <v>1999</v>
      </c>
      <c r="AC4485" s="84">
        <v>1720101</v>
      </c>
    </row>
    <row r="4486" spans="27:29">
      <c r="AA4486" s="84" t="s">
        <v>3491</v>
      </c>
      <c r="AB4486" s="84" t="s">
        <v>2015</v>
      </c>
      <c r="AC4486" s="84">
        <v>1720150</v>
      </c>
    </row>
    <row r="4487" spans="27:29">
      <c r="AA4487" s="84" t="s">
        <v>3491</v>
      </c>
      <c r="AB4487" s="84" t="s">
        <v>2029</v>
      </c>
      <c r="AC4487" s="84">
        <v>1720200</v>
      </c>
    </row>
    <row r="4488" spans="27:29">
      <c r="AA4488" s="84" t="s">
        <v>3491</v>
      </c>
      <c r="AB4488" s="84" t="s">
        <v>2044</v>
      </c>
      <c r="AC4488" s="84">
        <v>1720259</v>
      </c>
    </row>
    <row r="4489" spans="27:29">
      <c r="AA4489" s="84" t="s">
        <v>3491</v>
      </c>
      <c r="AB4489" s="84" t="s">
        <v>2060</v>
      </c>
      <c r="AC4489" s="84">
        <v>1720309</v>
      </c>
    </row>
    <row r="4490" spans="27:29">
      <c r="AA4490" s="84" t="s">
        <v>3491</v>
      </c>
      <c r="AB4490" s="84" t="s">
        <v>2075</v>
      </c>
      <c r="AC4490" s="84">
        <v>1720499</v>
      </c>
    </row>
    <row r="4491" spans="27:29">
      <c r="AA4491" s="84" t="s">
        <v>3491</v>
      </c>
      <c r="AB4491" s="84" t="s">
        <v>2088</v>
      </c>
      <c r="AC4491" s="84">
        <v>1720655</v>
      </c>
    </row>
    <row r="4492" spans="27:29">
      <c r="AA4492" s="84" t="s">
        <v>3491</v>
      </c>
      <c r="AB4492" s="84" t="s">
        <v>2102</v>
      </c>
      <c r="AC4492" s="84">
        <v>1720804</v>
      </c>
    </row>
    <row r="4493" spans="27:29">
      <c r="AA4493" s="84" t="s">
        <v>3491</v>
      </c>
      <c r="AB4493" s="84" t="s">
        <v>2115</v>
      </c>
      <c r="AC4493" s="84">
        <v>1720853</v>
      </c>
    </row>
    <row r="4494" spans="27:29">
      <c r="AA4494" s="84" t="s">
        <v>3491</v>
      </c>
      <c r="AB4494" s="84" t="s">
        <v>2130</v>
      </c>
      <c r="AC4494" s="84">
        <v>1720903</v>
      </c>
    </row>
    <row r="4495" spans="27:29">
      <c r="AA4495" s="84" t="s">
        <v>3491</v>
      </c>
      <c r="AB4495" s="84" t="s">
        <v>1401</v>
      </c>
      <c r="AC4495" s="84">
        <v>1720937</v>
      </c>
    </row>
    <row r="4496" spans="27:29">
      <c r="AA4496" s="84" t="s">
        <v>3491</v>
      </c>
      <c r="AB4496" s="84" t="s">
        <v>2144</v>
      </c>
      <c r="AC4496" s="84">
        <v>1720978</v>
      </c>
    </row>
    <row r="4497" spans="27:29">
      <c r="AA4497" s="84" t="s">
        <v>3491</v>
      </c>
      <c r="AB4497" s="84" t="s">
        <v>2160</v>
      </c>
      <c r="AC4497" s="84">
        <v>1721109</v>
      </c>
    </row>
    <row r="4498" spans="27:29">
      <c r="AA4498" s="84" t="s">
        <v>3491</v>
      </c>
      <c r="AB4498" s="84" t="s">
        <v>2175</v>
      </c>
      <c r="AC4498" s="84">
        <v>1721208</v>
      </c>
    </row>
    <row r="4499" spans="27:29">
      <c r="AA4499" s="84" t="s">
        <v>3491</v>
      </c>
      <c r="AB4499" s="84" t="s">
        <v>2191</v>
      </c>
      <c r="AC4499" s="84">
        <v>1721257</v>
      </c>
    </row>
    <row r="4500" spans="27:29">
      <c r="AA4500" s="84" t="s">
        <v>3491</v>
      </c>
      <c r="AB4500" s="84" t="s">
        <v>2206</v>
      </c>
      <c r="AC4500" s="84">
        <v>1721307</v>
      </c>
    </row>
    <row r="4501" spans="27:29">
      <c r="AA4501" s="84" t="s">
        <v>3491</v>
      </c>
      <c r="AB4501" s="84" t="s">
        <v>2221</v>
      </c>
      <c r="AC4501" s="84">
        <v>1722081</v>
      </c>
    </row>
    <row r="4502" spans="27:29">
      <c r="AA4502" s="84" t="s">
        <v>3491</v>
      </c>
      <c r="AB4502" s="84" t="s">
        <v>2237</v>
      </c>
      <c r="AC4502" s="84">
        <v>1722107</v>
      </c>
    </row>
  </sheetData>
  <sheetProtection sheet="1" sort="0" autoFilter="0"/>
  <autoFilter ref="A1:T854"/>
  <phoneticPr fontId="0" type="noConversion"/>
  <conditionalFormatting sqref="T2:T854">
    <cfRule type="cellIs" dxfId="11" priority="3" operator="equal">
      <formula>"SIM"</formula>
    </cfRule>
  </conditionalFormatting>
  <conditionalFormatting sqref="P2:S854">
    <cfRule type="cellIs" dxfId="10" priority="2" operator="equal">
      <formula>"ERRO"</formula>
    </cfRule>
  </conditionalFormatting>
  <dataValidations count="1">
    <dataValidation type="whole" errorStyle="warning" allowBlank="1" showInputMessage="1" showErrorMessage="1" errorTitle="Atenção" error="Digite um número entre 0 e 100000 sem ponto e sem vírgula" promptTitle="Digite um valor " prompt="Apenas digite um valor númerico, sem vírgula e sem ponto( Por exemplo: 12567 " sqref="N2:O854 D2:L854">
      <formula1>0</formula1>
      <formula2>1000000</formula2>
    </dataValidation>
  </dataValidations>
  <pageMargins left="0.511811024" right="0.511811024" top="0.78740157499999996" bottom="0.78740157499999996" header="0.31496062000000002" footer="0.31496062000000002"/>
  <pageSetup paperSize="9" orientation="portrait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</sheetPr>
  <dimension ref="A1:AK5573"/>
  <sheetViews>
    <sheetView showGridLines="0" zoomScale="85" zoomScaleNormal="85" zoomScalePageLayoutView="85" workbookViewId="0">
      <selection activeCell="AO4" sqref="AO4"/>
    </sheetView>
  </sheetViews>
  <sheetFormatPr defaultColWidth="8.85546875" defaultRowHeight="15"/>
  <cols>
    <col min="1" max="1" width="8" style="36" bestFit="1" customWidth="1"/>
    <col min="2" max="2" width="9.42578125" style="36" bestFit="1" customWidth="1"/>
    <col min="3" max="3" width="15.140625" style="36" bestFit="1" customWidth="1"/>
    <col min="4" max="4" width="11" style="36" customWidth="1"/>
    <col min="5" max="5" width="10.42578125" style="36" customWidth="1"/>
    <col min="6" max="6" width="10.7109375" style="36" customWidth="1"/>
    <col min="7" max="7" width="12" style="36" customWidth="1"/>
    <col min="8" max="8" width="11.7109375" style="36" customWidth="1"/>
    <col min="9" max="9" width="11.5703125" style="36" customWidth="1"/>
    <col min="10" max="10" width="9.85546875" style="36" bestFit="1" customWidth="1"/>
    <col min="11" max="11" width="16.42578125" style="36" bestFit="1" customWidth="1"/>
    <col min="12" max="12" width="9.140625" style="36" customWidth="1"/>
    <col min="13" max="16" width="9.140625" style="36" hidden="1" customWidth="1"/>
    <col min="17" max="17" width="6.42578125" style="36" hidden="1" customWidth="1"/>
    <col min="18" max="28" width="9.140625" style="36" hidden="1" customWidth="1"/>
    <col min="29" max="29" width="4.28515625" style="30" hidden="1" customWidth="1"/>
    <col min="30" max="30" width="32.140625" style="47" hidden="1" customWidth="1"/>
    <col min="31" max="31" width="9.140625" style="36" hidden="1" customWidth="1"/>
    <col min="32" max="32" width="12.7109375" style="36" hidden="1" customWidth="1"/>
    <col min="33" max="33" width="4.42578125" style="36" hidden="1" customWidth="1"/>
    <col min="34" max="34" width="4.42578125" style="48" hidden="1" customWidth="1"/>
    <col min="35" max="35" width="3.28515625" style="36" hidden="1" customWidth="1"/>
    <col min="36" max="37" width="9.140625" style="36" hidden="1" customWidth="1"/>
    <col min="38" max="55" width="9.140625" style="36" customWidth="1"/>
    <col min="56" max="16384" width="8.85546875" style="36"/>
  </cols>
  <sheetData>
    <row r="1" spans="1:35" s="30" customFormat="1" ht="66" customHeight="1">
      <c r="A1" s="149" t="s">
        <v>3463</v>
      </c>
      <c r="B1" s="150" t="s">
        <v>3464</v>
      </c>
      <c r="C1" s="151" t="s">
        <v>1394</v>
      </c>
      <c r="D1" s="149" t="s">
        <v>1472</v>
      </c>
      <c r="E1" s="149" t="s">
        <v>1473</v>
      </c>
      <c r="F1" s="149" t="s">
        <v>1474</v>
      </c>
      <c r="G1" s="149" t="s">
        <v>1477</v>
      </c>
      <c r="H1" s="149" t="s">
        <v>1506</v>
      </c>
      <c r="I1" s="149" t="s">
        <v>1476</v>
      </c>
      <c r="J1" s="136" t="s">
        <v>1408</v>
      </c>
      <c r="K1" s="136" t="s">
        <v>1411</v>
      </c>
      <c r="AC1" s="31" t="s">
        <v>3463</v>
      </c>
      <c r="AD1" s="6" t="s">
        <v>1396</v>
      </c>
      <c r="AE1" s="6" t="s">
        <v>1399</v>
      </c>
      <c r="AF1" s="32"/>
      <c r="AG1" s="33"/>
      <c r="AH1" s="6" t="s">
        <v>3463</v>
      </c>
    </row>
    <row r="2" spans="1:35" s="34" customFormat="1" ht="21" customHeight="1">
      <c r="A2" s="94" t="str">
        <f>ID_CONTROLES!B3</f>
        <v>RS</v>
      </c>
      <c r="B2" s="94">
        <f>IF(ID_CONTROLES!C2="1°",1,7)</f>
        <v>7</v>
      </c>
      <c r="C2" s="94" t="s">
        <v>3458</v>
      </c>
      <c r="D2" s="152"/>
      <c r="E2" s="152">
        <v>0</v>
      </c>
      <c r="F2" s="152">
        <v>6400</v>
      </c>
      <c r="G2" s="152">
        <v>6720</v>
      </c>
      <c r="H2" s="152"/>
      <c r="I2" s="153">
        <v>0</v>
      </c>
      <c r="J2" s="154" t="str">
        <f>IF(D2+E2+F2&lt;G2+H2+I2,"VERIFICAR",0)</f>
        <v>VERIFICAR</v>
      </c>
      <c r="K2" s="96" t="str">
        <f>IF(AND(J2=0),"NÃO","VERIFICAR")</f>
        <v>VERIFICAR</v>
      </c>
      <c r="Q2" s="35">
        <f>IF(K2="Não",0,1)</f>
        <v>1</v>
      </c>
      <c r="AC2" s="30" t="s">
        <v>3450</v>
      </c>
      <c r="AD2" s="36" t="s">
        <v>3492</v>
      </c>
      <c r="AE2" s="36">
        <v>1200013</v>
      </c>
      <c r="AF2" s="36"/>
      <c r="AG2" s="37" t="s">
        <v>3450</v>
      </c>
      <c r="AH2" s="6" t="s">
        <v>3450</v>
      </c>
      <c r="AI2" s="38">
        <v>1</v>
      </c>
    </row>
    <row r="3" spans="1:35" ht="21" customHeight="1">
      <c r="A3" s="97" t="str">
        <f>$A$2</f>
        <v>RS</v>
      </c>
      <c r="B3" s="97">
        <f>$B$2</f>
        <v>7</v>
      </c>
      <c r="C3" s="155" t="s">
        <v>3460</v>
      </c>
      <c r="D3" s="153"/>
      <c r="E3" s="153">
        <v>0</v>
      </c>
      <c r="F3" s="153"/>
      <c r="G3" s="153"/>
      <c r="H3" s="153"/>
      <c r="I3" s="153">
        <v>0</v>
      </c>
      <c r="J3" s="154">
        <f t="shared" ref="J3:J19" si="0">IF(D3+E3+F3&lt;G3+H3+I3,"VERIFICAR",0)</f>
        <v>0</v>
      </c>
      <c r="K3" s="96" t="str">
        <f t="shared" ref="K3:K19" si="1">IF(AND(J3=0),"NÃO","VERIFICAR")</f>
        <v>NÃO</v>
      </c>
      <c r="Q3" s="35">
        <f t="shared" ref="Q3:Q19" si="2">IF(K3="Não",0,1)</f>
        <v>0</v>
      </c>
      <c r="AC3" s="30" t="s">
        <v>3450</v>
      </c>
      <c r="AD3" s="36" t="s">
        <v>3518</v>
      </c>
      <c r="AE3" s="36">
        <v>1200054</v>
      </c>
      <c r="AG3" s="6" t="s">
        <v>3467</v>
      </c>
      <c r="AH3" s="6" t="s">
        <v>3467</v>
      </c>
      <c r="AI3" s="39">
        <v>2</v>
      </c>
    </row>
    <row r="4" spans="1:35" ht="21" customHeight="1">
      <c r="A4" s="108" t="str">
        <f>$A$2</f>
        <v>RS</v>
      </c>
      <c r="B4" s="159">
        <f>$B$2</f>
        <v>7</v>
      </c>
      <c r="C4" s="160" t="s">
        <v>3459</v>
      </c>
      <c r="D4" s="161"/>
      <c r="E4" s="161">
        <v>0</v>
      </c>
      <c r="F4" s="161"/>
      <c r="G4" s="161"/>
      <c r="H4" s="161"/>
      <c r="I4" s="161">
        <v>0</v>
      </c>
      <c r="J4" s="154">
        <f t="shared" si="0"/>
        <v>0</v>
      </c>
      <c r="K4" s="96" t="str">
        <f t="shared" si="1"/>
        <v>NÃO</v>
      </c>
      <c r="Q4" s="35">
        <f t="shared" si="2"/>
        <v>0</v>
      </c>
      <c r="AC4" s="30" t="s">
        <v>3450</v>
      </c>
      <c r="AD4" s="36" t="s">
        <v>3451</v>
      </c>
      <c r="AE4" s="36">
        <v>1200104</v>
      </c>
      <c r="AG4" s="6" t="s">
        <v>3468</v>
      </c>
      <c r="AH4" s="6" t="s">
        <v>3468</v>
      </c>
      <c r="AI4" s="38">
        <v>3</v>
      </c>
    </row>
    <row r="5" spans="1:35" ht="21" customHeight="1">
      <c r="A5" s="156" t="str">
        <f t="shared" ref="A5:A19" si="3">$A$2</f>
        <v>RS</v>
      </c>
      <c r="B5" s="156">
        <f>B2+1</f>
        <v>8</v>
      </c>
      <c r="C5" s="156" t="s">
        <v>3458</v>
      </c>
      <c r="D5" s="157"/>
      <c r="E5" s="157">
        <v>0</v>
      </c>
      <c r="F5" s="157">
        <v>32000</v>
      </c>
      <c r="G5" s="157">
        <v>33920</v>
      </c>
      <c r="H5" s="157"/>
      <c r="I5" s="158">
        <v>0</v>
      </c>
      <c r="J5" s="154" t="str">
        <f t="shared" si="0"/>
        <v>VERIFICAR</v>
      </c>
      <c r="K5" s="96" t="str">
        <f t="shared" si="1"/>
        <v>VERIFICAR</v>
      </c>
      <c r="Q5" s="35">
        <f t="shared" si="2"/>
        <v>1</v>
      </c>
      <c r="AC5" s="30" t="s">
        <v>3450</v>
      </c>
      <c r="AD5" s="36" t="s">
        <v>3452</v>
      </c>
      <c r="AE5" s="36">
        <v>1200138</v>
      </c>
      <c r="AG5" s="6" t="s">
        <v>3469</v>
      </c>
      <c r="AH5" s="6" t="s">
        <v>3469</v>
      </c>
      <c r="AI5" s="39">
        <v>4</v>
      </c>
    </row>
    <row r="6" spans="1:35" ht="21" customHeight="1">
      <c r="A6" s="97" t="str">
        <f t="shared" si="3"/>
        <v>RS</v>
      </c>
      <c r="B6" s="97">
        <f>$B$5</f>
        <v>8</v>
      </c>
      <c r="C6" s="155" t="s">
        <v>3460</v>
      </c>
      <c r="D6" s="153"/>
      <c r="E6" s="153">
        <v>0</v>
      </c>
      <c r="F6" s="153"/>
      <c r="G6" s="153"/>
      <c r="H6" s="153"/>
      <c r="I6" s="153">
        <v>0</v>
      </c>
      <c r="J6" s="154">
        <f t="shared" si="0"/>
        <v>0</v>
      </c>
      <c r="K6" s="96" t="str">
        <f t="shared" si="1"/>
        <v>NÃO</v>
      </c>
      <c r="Q6" s="35">
        <f t="shared" si="2"/>
        <v>0</v>
      </c>
      <c r="AC6" s="30" t="s">
        <v>3450</v>
      </c>
      <c r="AD6" s="36" t="s">
        <v>3593</v>
      </c>
      <c r="AE6" s="36">
        <v>1200179</v>
      </c>
      <c r="AG6" s="6" t="s">
        <v>3470</v>
      </c>
      <c r="AH6" s="6" t="s">
        <v>3470</v>
      </c>
      <c r="AI6" s="38">
        <v>5</v>
      </c>
    </row>
    <row r="7" spans="1:35" ht="21" customHeight="1">
      <c r="A7" s="108" t="str">
        <f t="shared" si="3"/>
        <v>RS</v>
      </c>
      <c r="B7" s="159">
        <f>$B$5</f>
        <v>8</v>
      </c>
      <c r="C7" s="160" t="s">
        <v>3459</v>
      </c>
      <c r="D7" s="161"/>
      <c r="E7" s="161">
        <v>0</v>
      </c>
      <c r="F7" s="161"/>
      <c r="G7" s="161"/>
      <c r="H7" s="161"/>
      <c r="I7" s="161">
        <v>0</v>
      </c>
      <c r="J7" s="154">
        <f t="shared" si="0"/>
        <v>0</v>
      </c>
      <c r="K7" s="96" t="str">
        <f t="shared" si="1"/>
        <v>NÃO</v>
      </c>
      <c r="Q7" s="35">
        <f t="shared" si="2"/>
        <v>0</v>
      </c>
      <c r="AC7" s="30" t="s">
        <v>3450</v>
      </c>
      <c r="AD7" s="36" t="s">
        <v>3619</v>
      </c>
      <c r="AE7" s="36">
        <v>1200203</v>
      </c>
      <c r="AG7" s="6" t="s">
        <v>3471</v>
      </c>
      <c r="AH7" s="6" t="s">
        <v>3471</v>
      </c>
      <c r="AI7" s="39">
        <v>6</v>
      </c>
    </row>
    <row r="8" spans="1:35" ht="21" customHeight="1">
      <c r="A8" s="156" t="str">
        <f t="shared" si="3"/>
        <v>RS</v>
      </c>
      <c r="B8" s="156">
        <f>B5+1</f>
        <v>9</v>
      </c>
      <c r="C8" s="156" t="s">
        <v>3458</v>
      </c>
      <c r="D8" s="157"/>
      <c r="E8" s="157">
        <v>0</v>
      </c>
      <c r="F8" s="157">
        <v>4800</v>
      </c>
      <c r="G8" s="157">
        <v>18080</v>
      </c>
      <c r="H8" s="157"/>
      <c r="I8" s="158">
        <v>0</v>
      </c>
      <c r="J8" s="154" t="str">
        <f t="shared" si="0"/>
        <v>VERIFICAR</v>
      </c>
      <c r="K8" s="96" t="str">
        <f t="shared" si="1"/>
        <v>VERIFICAR</v>
      </c>
      <c r="Q8" s="35">
        <f t="shared" si="2"/>
        <v>1</v>
      </c>
      <c r="AC8" s="30" t="s">
        <v>3450</v>
      </c>
      <c r="AD8" s="36" t="s">
        <v>3643</v>
      </c>
      <c r="AE8" s="36">
        <v>1200252</v>
      </c>
      <c r="AG8" s="6" t="s">
        <v>3472</v>
      </c>
      <c r="AH8" s="6" t="s">
        <v>3472</v>
      </c>
      <c r="AI8" s="38">
        <v>7</v>
      </c>
    </row>
    <row r="9" spans="1:35" ht="21" customHeight="1">
      <c r="A9" s="97" t="str">
        <f t="shared" si="3"/>
        <v>RS</v>
      </c>
      <c r="B9" s="97">
        <f>$B$8</f>
        <v>9</v>
      </c>
      <c r="C9" s="155" t="s">
        <v>3460</v>
      </c>
      <c r="D9" s="153"/>
      <c r="E9" s="153">
        <v>0</v>
      </c>
      <c r="F9" s="153"/>
      <c r="G9" s="153"/>
      <c r="H9" s="153"/>
      <c r="I9" s="153">
        <v>0</v>
      </c>
      <c r="J9" s="154">
        <f t="shared" si="0"/>
        <v>0</v>
      </c>
      <c r="K9" s="96" t="str">
        <f t="shared" si="1"/>
        <v>NÃO</v>
      </c>
      <c r="Q9" s="35">
        <f t="shared" si="2"/>
        <v>0</v>
      </c>
      <c r="AC9" s="30" t="s">
        <v>3450</v>
      </c>
      <c r="AD9" s="36" t="s">
        <v>3668</v>
      </c>
      <c r="AE9" s="36">
        <v>1200302</v>
      </c>
      <c r="AG9" s="6" t="s">
        <v>3473</v>
      </c>
      <c r="AH9" s="6" t="s">
        <v>3473</v>
      </c>
      <c r="AI9" s="39">
        <v>8</v>
      </c>
    </row>
    <row r="10" spans="1:35" ht="21" customHeight="1">
      <c r="A10" s="108" t="str">
        <f t="shared" si="3"/>
        <v>RS</v>
      </c>
      <c r="B10" s="159">
        <f>$B$8</f>
        <v>9</v>
      </c>
      <c r="C10" s="160" t="s">
        <v>3459</v>
      </c>
      <c r="D10" s="161"/>
      <c r="E10" s="161">
        <v>0</v>
      </c>
      <c r="F10" s="161"/>
      <c r="G10" s="161"/>
      <c r="H10" s="161"/>
      <c r="I10" s="161">
        <v>0</v>
      </c>
      <c r="J10" s="154">
        <f t="shared" si="0"/>
        <v>0</v>
      </c>
      <c r="K10" s="96" t="str">
        <f t="shared" si="1"/>
        <v>NÃO</v>
      </c>
      <c r="Q10" s="35">
        <f t="shared" si="2"/>
        <v>0</v>
      </c>
      <c r="AC10" s="30" t="s">
        <v>3450</v>
      </c>
      <c r="AD10" s="36" t="s">
        <v>3694</v>
      </c>
      <c r="AE10" s="36">
        <v>1200328</v>
      </c>
      <c r="AG10" s="6" t="s">
        <v>3474</v>
      </c>
      <c r="AH10" s="6" t="s">
        <v>3474</v>
      </c>
      <c r="AI10" s="38">
        <v>9</v>
      </c>
    </row>
    <row r="11" spans="1:35" ht="21" customHeight="1">
      <c r="A11" s="156" t="str">
        <f t="shared" si="3"/>
        <v>RS</v>
      </c>
      <c r="B11" s="156">
        <f>B8+1</f>
        <v>10</v>
      </c>
      <c r="C11" s="156" t="s">
        <v>3458</v>
      </c>
      <c r="D11" s="157"/>
      <c r="E11" s="157">
        <v>0</v>
      </c>
      <c r="F11" s="157">
        <v>96000</v>
      </c>
      <c r="G11" s="157">
        <v>43360</v>
      </c>
      <c r="H11" s="157"/>
      <c r="I11" s="158">
        <v>0</v>
      </c>
      <c r="J11" s="154">
        <f t="shared" si="0"/>
        <v>0</v>
      </c>
      <c r="K11" s="96" t="str">
        <f t="shared" si="1"/>
        <v>NÃO</v>
      </c>
      <c r="Q11" s="35">
        <f t="shared" si="2"/>
        <v>0</v>
      </c>
      <c r="AC11" s="30" t="s">
        <v>3450</v>
      </c>
      <c r="AD11" s="36" t="s">
        <v>3720</v>
      </c>
      <c r="AE11" s="36">
        <v>1200336</v>
      </c>
      <c r="AG11" s="6" t="s">
        <v>3475</v>
      </c>
      <c r="AH11" s="6" t="s">
        <v>3475</v>
      </c>
      <c r="AI11" s="39">
        <v>10</v>
      </c>
    </row>
    <row r="12" spans="1:35" ht="21" customHeight="1">
      <c r="A12" s="97" t="str">
        <f t="shared" si="3"/>
        <v>RS</v>
      </c>
      <c r="B12" s="97">
        <f>$B$11</f>
        <v>10</v>
      </c>
      <c r="C12" s="155" t="s">
        <v>3460</v>
      </c>
      <c r="D12" s="153"/>
      <c r="E12" s="153">
        <v>0</v>
      </c>
      <c r="F12" s="153"/>
      <c r="G12" s="153"/>
      <c r="H12" s="153"/>
      <c r="I12" s="153">
        <v>0</v>
      </c>
      <c r="J12" s="154">
        <f t="shared" si="0"/>
        <v>0</v>
      </c>
      <c r="K12" s="96" t="str">
        <f t="shared" si="1"/>
        <v>NÃO</v>
      </c>
      <c r="Q12" s="35">
        <f t="shared" si="2"/>
        <v>0</v>
      </c>
      <c r="AC12" s="30" t="s">
        <v>3450</v>
      </c>
      <c r="AD12" s="36" t="s">
        <v>3745</v>
      </c>
      <c r="AE12" s="36">
        <v>1200344</v>
      </c>
      <c r="AG12" s="6" t="s">
        <v>3476</v>
      </c>
      <c r="AH12" s="6" t="s">
        <v>3476</v>
      </c>
      <c r="AI12" s="38">
        <v>11</v>
      </c>
    </row>
    <row r="13" spans="1:35" ht="21" customHeight="1">
      <c r="A13" s="108" t="str">
        <f t="shared" si="3"/>
        <v>RS</v>
      </c>
      <c r="B13" s="159">
        <f>$B$11</f>
        <v>10</v>
      </c>
      <c r="C13" s="160" t="s">
        <v>3459</v>
      </c>
      <c r="D13" s="161"/>
      <c r="E13" s="161">
        <v>0</v>
      </c>
      <c r="F13" s="161"/>
      <c r="G13" s="161"/>
      <c r="H13" s="161"/>
      <c r="I13" s="161">
        <v>0</v>
      </c>
      <c r="J13" s="154">
        <f t="shared" si="0"/>
        <v>0</v>
      </c>
      <c r="K13" s="96" t="str">
        <f t="shared" si="1"/>
        <v>NÃO</v>
      </c>
      <c r="Q13" s="35">
        <f t="shared" si="2"/>
        <v>0</v>
      </c>
      <c r="AC13" s="30" t="s">
        <v>3450</v>
      </c>
      <c r="AD13" s="36" t="s">
        <v>3769</v>
      </c>
      <c r="AE13" s="36">
        <v>1200351</v>
      </c>
      <c r="AG13" s="6" t="s">
        <v>3477</v>
      </c>
      <c r="AH13" s="6" t="s">
        <v>3477</v>
      </c>
      <c r="AI13" s="39">
        <v>12</v>
      </c>
    </row>
    <row r="14" spans="1:35" ht="21" customHeight="1">
      <c r="A14" s="156" t="str">
        <f t="shared" si="3"/>
        <v>RS</v>
      </c>
      <c r="B14" s="156">
        <f>B11+1</f>
        <v>11</v>
      </c>
      <c r="C14" s="156" t="s">
        <v>3458</v>
      </c>
      <c r="D14" s="157"/>
      <c r="E14" s="157">
        <v>0</v>
      </c>
      <c r="F14" s="157">
        <v>36800</v>
      </c>
      <c r="G14" s="157">
        <v>25600</v>
      </c>
      <c r="H14" s="157"/>
      <c r="I14" s="158">
        <v>0</v>
      </c>
      <c r="J14" s="154">
        <f t="shared" si="0"/>
        <v>0</v>
      </c>
      <c r="K14" s="96" t="str">
        <f t="shared" si="1"/>
        <v>NÃO</v>
      </c>
      <c r="Q14" s="35">
        <f t="shared" si="2"/>
        <v>0</v>
      </c>
      <c r="AC14" s="30" t="s">
        <v>3450</v>
      </c>
      <c r="AD14" s="36" t="s">
        <v>3453</v>
      </c>
      <c r="AE14" s="36">
        <v>1200385</v>
      </c>
      <c r="AG14" s="6" t="s">
        <v>3478</v>
      </c>
      <c r="AH14" s="6" t="s">
        <v>3479</v>
      </c>
    </row>
    <row r="15" spans="1:35" ht="21" customHeight="1">
      <c r="A15" s="97" t="str">
        <f t="shared" si="3"/>
        <v>RS</v>
      </c>
      <c r="B15" s="97">
        <f>$B$14</f>
        <v>11</v>
      </c>
      <c r="C15" s="155" t="s">
        <v>3460</v>
      </c>
      <c r="D15" s="153"/>
      <c r="E15" s="153">
        <v>0</v>
      </c>
      <c r="F15" s="153"/>
      <c r="G15" s="153"/>
      <c r="H15" s="153"/>
      <c r="I15" s="153">
        <v>0</v>
      </c>
      <c r="J15" s="154">
        <f t="shared" si="0"/>
        <v>0</v>
      </c>
      <c r="K15" s="96" t="str">
        <f t="shared" si="1"/>
        <v>NÃO</v>
      </c>
      <c r="Q15" s="35">
        <f t="shared" si="2"/>
        <v>0</v>
      </c>
      <c r="AC15" s="30" t="s">
        <v>3450</v>
      </c>
      <c r="AD15" s="36" t="s">
        <v>3461</v>
      </c>
      <c r="AE15" s="36">
        <v>1200807</v>
      </c>
      <c r="AG15" s="6" t="s">
        <v>3479</v>
      </c>
      <c r="AH15" s="6" t="s">
        <v>3480</v>
      </c>
    </row>
    <row r="16" spans="1:35" ht="21" customHeight="1">
      <c r="A16" s="108" t="str">
        <f t="shared" si="3"/>
        <v>RS</v>
      </c>
      <c r="B16" s="159">
        <f>$B$14</f>
        <v>11</v>
      </c>
      <c r="C16" s="160" t="s">
        <v>3459</v>
      </c>
      <c r="D16" s="161"/>
      <c r="E16" s="161">
        <v>0</v>
      </c>
      <c r="F16" s="161"/>
      <c r="G16" s="161"/>
      <c r="H16" s="161"/>
      <c r="I16" s="161">
        <v>0</v>
      </c>
      <c r="J16" s="154">
        <f t="shared" si="0"/>
        <v>0</v>
      </c>
      <c r="K16" s="96" t="str">
        <f t="shared" si="1"/>
        <v>NÃO</v>
      </c>
      <c r="Q16" s="35">
        <f t="shared" si="2"/>
        <v>0</v>
      </c>
      <c r="AC16" s="30" t="s">
        <v>3450</v>
      </c>
      <c r="AD16" s="36" t="s">
        <v>3843</v>
      </c>
      <c r="AE16" s="36">
        <v>1200393</v>
      </c>
      <c r="AG16" s="6" t="s">
        <v>3480</v>
      </c>
      <c r="AH16" s="6" t="s">
        <v>3466</v>
      </c>
    </row>
    <row r="17" spans="1:34" ht="21" customHeight="1">
      <c r="A17" s="156" t="str">
        <f t="shared" si="3"/>
        <v>RS</v>
      </c>
      <c r="B17" s="156">
        <f>B14+1</f>
        <v>12</v>
      </c>
      <c r="C17" s="156" t="s">
        <v>3458</v>
      </c>
      <c r="D17" s="157"/>
      <c r="E17" s="157">
        <v>0</v>
      </c>
      <c r="F17" s="157">
        <v>0</v>
      </c>
      <c r="G17" s="157">
        <v>13760</v>
      </c>
      <c r="H17" s="157"/>
      <c r="I17" s="158">
        <v>0</v>
      </c>
      <c r="J17" s="154" t="str">
        <f t="shared" si="0"/>
        <v>VERIFICAR</v>
      </c>
      <c r="K17" s="96" t="str">
        <f t="shared" si="1"/>
        <v>VERIFICAR</v>
      </c>
      <c r="Q17" s="35">
        <f t="shared" si="2"/>
        <v>1</v>
      </c>
      <c r="AC17" s="30" t="s">
        <v>3450</v>
      </c>
      <c r="AD17" s="36" t="s">
        <v>3454</v>
      </c>
      <c r="AE17" s="36">
        <v>1200401</v>
      </c>
      <c r="AG17" s="6" t="s">
        <v>3466</v>
      </c>
      <c r="AH17" s="6" t="s">
        <v>3481</v>
      </c>
    </row>
    <row r="18" spans="1:34" ht="21" customHeight="1">
      <c r="A18" s="97" t="str">
        <f t="shared" si="3"/>
        <v>RS</v>
      </c>
      <c r="B18" s="97">
        <f>$B$17</f>
        <v>12</v>
      </c>
      <c r="C18" s="155" t="s">
        <v>3460</v>
      </c>
      <c r="D18" s="153"/>
      <c r="E18" s="153">
        <v>0</v>
      </c>
      <c r="F18" s="153"/>
      <c r="G18" s="153"/>
      <c r="H18" s="153"/>
      <c r="I18" s="153">
        <v>0</v>
      </c>
      <c r="J18" s="154">
        <f t="shared" si="0"/>
        <v>0</v>
      </c>
      <c r="K18" s="96" t="str">
        <f t="shared" si="1"/>
        <v>NÃO</v>
      </c>
      <c r="Q18" s="35">
        <f t="shared" si="2"/>
        <v>0</v>
      </c>
      <c r="AC18" s="30" t="s">
        <v>3450</v>
      </c>
      <c r="AD18" s="36" t="s">
        <v>3892</v>
      </c>
      <c r="AE18" s="36">
        <v>1200427</v>
      </c>
      <c r="AG18" s="6" t="s">
        <v>3481</v>
      </c>
      <c r="AH18" s="6" t="s">
        <v>3482</v>
      </c>
    </row>
    <row r="19" spans="1:34" ht="21" customHeight="1">
      <c r="A19" s="108" t="str">
        <f t="shared" si="3"/>
        <v>RS</v>
      </c>
      <c r="B19" s="159">
        <f>$B$17</f>
        <v>12</v>
      </c>
      <c r="C19" s="160" t="s">
        <v>3459</v>
      </c>
      <c r="D19" s="161"/>
      <c r="E19" s="161">
        <v>0</v>
      </c>
      <c r="F19" s="161"/>
      <c r="G19" s="161"/>
      <c r="H19" s="161"/>
      <c r="I19" s="161">
        <v>0</v>
      </c>
      <c r="J19" s="154">
        <f t="shared" si="0"/>
        <v>0</v>
      </c>
      <c r="K19" s="96" t="str">
        <f t="shared" si="1"/>
        <v>NÃO</v>
      </c>
      <c r="Q19" s="35">
        <f t="shared" si="2"/>
        <v>0</v>
      </c>
      <c r="AC19" s="30" t="s">
        <v>3450</v>
      </c>
      <c r="AD19" s="36" t="s">
        <v>3916</v>
      </c>
      <c r="AE19" s="36">
        <v>1200435</v>
      </c>
      <c r="AG19" s="6" t="s">
        <v>3482</v>
      </c>
      <c r="AH19" s="6" t="s">
        <v>3483</v>
      </c>
    </row>
    <row r="20" spans="1:34" ht="16.5">
      <c r="A20" s="40"/>
      <c r="B20" s="41"/>
      <c r="C20" s="42"/>
      <c r="D20" s="43"/>
      <c r="E20" s="43"/>
      <c r="F20" s="43"/>
      <c r="G20" s="43"/>
      <c r="H20" s="43"/>
      <c r="I20" s="44"/>
      <c r="J20" s="45"/>
      <c r="K20" s="44"/>
      <c r="AC20" s="30" t="s">
        <v>3450</v>
      </c>
      <c r="AD20" s="36" t="s">
        <v>3455</v>
      </c>
      <c r="AE20" s="36">
        <v>1200500</v>
      </c>
      <c r="AG20" s="6" t="s">
        <v>3483</v>
      </c>
      <c r="AH20" s="6" t="s">
        <v>3484</v>
      </c>
    </row>
    <row r="21" spans="1:34" ht="16.5">
      <c r="A21" s="40"/>
      <c r="B21" s="40"/>
      <c r="C21" s="46"/>
      <c r="D21" s="44"/>
      <c r="E21" s="44"/>
      <c r="F21" s="44"/>
      <c r="G21" s="44"/>
      <c r="H21" s="44"/>
      <c r="I21" s="44"/>
      <c r="J21" s="45"/>
      <c r="K21" s="44"/>
      <c r="AC21" s="30" t="s">
        <v>3450</v>
      </c>
      <c r="AD21" s="36" t="s">
        <v>3456</v>
      </c>
      <c r="AE21" s="36">
        <v>1200450</v>
      </c>
      <c r="AG21" s="6" t="s">
        <v>3484</v>
      </c>
      <c r="AH21" s="6" t="s">
        <v>3485</v>
      </c>
    </row>
    <row r="22" spans="1:34" ht="16.5">
      <c r="A22" s="40"/>
      <c r="B22" s="40"/>
      <c r="C22" s="46"/>
      <c r="D22" s="44"/>
      <c r="E22" s="44"/>
      <c r="F22" s="44"/>
      <c r="G22" s="44"/>
      <c r="H22" s="44"/>
      <c r="I22" s="44"/>
      <c r="J22" s="45"/>
      <c r="K22" s="44"/>
      <c r="AC22" s="30" t="s">
        <v>3450</v>
      </c>
      <c r="AD22" s="36" t="s">
        <v>3983</v>
      </c>
      <c r="AE22" s="36">
        <v>1200609</v>
      </c>
      <c r="AG22" s="6" t="s">
        <v>3485</v>
      </c>
      <c r="AH22" s="6" t="s">
        <v>3486</v>
      </c>
    </row>
    <row r="23" spans="1:34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AC23" s="30" t="s">
        <v>3450</v>
      </c>
      <c r="AD23" s="36" t="s">
        <v>3457</v>
      </c>
      <c r="AE23" s="36">
        <v>1200708</v>
      </c>
      <c r="AG23" s="6" t="s">
        <v>3486</v>
      </c>
      <c r="AH23" s="6" t="s">
        <v>3487</v>
      </c>
    </row>
    <row r="24" spans="1:34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AC24" s="30" t="s">
        <v>3467</v>
      </c>
      <c r="AD24" s="36" t="s">
        <v>3493</v>
      </c>
      <c r="AE24" s="36">
        <v>2700102</v>
      </c>
      <c r="AG24" s="6" t="s">
        <v>3487</v>
      </c>
      <c r="AH24" s="6" t="s">
        <v>3488</v>
      </c>
    </row>
    <row r="25" spans="1:34">
      <c r="AC25" s="30" t="s">
        <v>3467</v>
      </c>
      <c r="AD25" s="36" t="s">
        <v>3519</v>
      </c>
      <c r="AE25" s="36">
        <v>2700201</v>
      </c>
      <c r="AG25" s="6" t="s">
        <v>3488</v>
      </c>
      <c r="AH25" s="6" t="s">
        <v>3489</v>
      </c>
    </row>
    <row r="26" spans="1:34">
      <c r="AC26" s="30" t="s">
        <v>3467</v>
      </c>
      <c r="AD26" s="36" t="s">
        <v>3544</v>
      </c>
      <c r="AE26" s="36">
        <v>2700300</v>
      </c>
      <c r="AG26" s="6" t="s">
        <v>3489</v>
      </c>
      <c r="AH26" s="6" t="s">
        <v>3490</v>
      </c>
    </row>
    <row r="27" spans="1:34">
      <c r="AC27" s="30" t="s">
        <v>3467</v>
      </c>
      <c r="AD27" s="36" t="s">
        <v>3568</v>
      </c>
      <c r="AE27" s="36">
        <v>2700409</v>
      </c>
      <c r="AG27" s="6" t="s">
        <v>3490</v>
      </c>
      <c r="AH27" s="6" t="s">
        <v>3491</v>
      </c>
    </row>
    <row r="28" spans="1:34">
      <c r="AC28" s="30" t="s">
        <v>3467</v>
      </c>
      <c r="AD28" s="36" t="s">
        <v>3594</v>
      </c>
      <c r="AE28" s="36">
        <v>2700508</v>
      </c>
      <c r="AG28" s="6" t="s">
        <v>3491</v>
      </c>
      <c r="AH28" s="36"/>
    </row>
    <row r="29" spans="1:34">
      <c r="AC29" s="30" t="s">
        <v>3467</v>
      </c>
      <c r="AD29" s="36" t="s">
        <v>3620</v>
      </c>
      <c r="AE29" s="36">
        <v>2700607</v>
      </c>
      <c r="AH29" s="36"/>
    </row>
    <row r="30" spans="1:34">
      <c r="AC30" s="30" t="s">
        <v>3467</v>
      </c>
      <c r="AD30" s="36" t="s">
        <v>3644</v>
      </c>
      <c r="AE30" s="36">
        <v>2700706</v>
      </c>
      <c r="AH30" s="36"/>
    </row>
    <row r="31" spans="1:34">
      <c r="AC31" s="30" t="s">
        <v>3467</v>
      </c>
      <c r="AD31" s="36" t="s">
        <v>3669</v>
      </c>
      <c r="AE31" s="36">
        <v>2700805</v>
      </c>
      <c r="AH31" s="36"/>
    </row>
    <row r="32" spans="1:34">
      <c r="AC32" s="30" t="s">
        <v>3467</v>
      </c>
      <c r="AD32" s="36" t="s">
        <v>3695</v>
      </c>
      <c r="AE32" s="36">
        <v>2700904</v>
      </c>
      <c r="AH32" s="36"/>
    </row>
    <row r="33" spans="29:34">
      <c r="AC33" s="30" t="s">
        <v>3467</v>
      </c>
      <c r="AD33" s="36" t="s">
        <v>3721</v>
      </c>
      <c r="AE33" s="36">
        <v>2701001</v>
      </c>
      <c r="AH33" s="36"/>
    </row>
    <row r="34" spans="29:34">
      <c r="AC34" s="30" t="s">
        <v>3467</v>
      </c>
      <c r="AD34" s="36" t="s">
        <v>3746</v>
      </c>
      <c r="AE34" s="36">
        <v>2701100</v>
      </c>
      <c r="AH34" s="36"/>
    </row>
    <row r="35" spans="29:34">
      <c r="AC35" s="30" t="s">
        <v>3467</v>
      </c>
      <c r="AD35" s="36" t="s">
        <v>3770</v>
      </c>
      <c r="AE35" s="36">
        <v>2701209</v>
      </c>
      <c r="AH35" s="36"/>
    </row>
    <row r="36" spans="29:34">
      <c r="AC36" s="30" t="s">
        <v>3467</v>
      </c>
      <c r="AD36" s="36" t="s">
        <v>3794</v>
      </c>
      <c r="AE36" s="36">
        <v>2701308</v>
      </c>
      <c r="AH36" s="36"/>
    </row>
    <row r="37" spans="29:34">
      <c r="AC37" s="30" t="s">
        <v>3467</v>
      </c>
      <c r="AD37" s="36" t="s">
        <v>3818</v>
      </c>
      <c r="AE37" s="36">
        <v>2701357</v>
      </c>
      <c r="AH37" s="36"/>
    </row>
    <row r="38" spans="29:34">
      <c r="AC38" s="30" t="s">
        <v>3467</v>
      </c>
      <c r="AD38" s="36" t="s">
        <v>3844</v>
      </c>
      <c r="AE38" s="36">
        <v>2701407</v>
      </c>
      <c r="AH38" s="36"/>
    </row>
    <row r="39" spans="29:34">
      <c r="AC39" s="30" t="s">
        <v>3467</v>
      </c>
      <c r="AD39" s="36" t="s">
        <v>3868</v>
      </c>
      <c r="AE39" s="36">
        <v>2701506</v>
      </c>
      <c r="AH39" s="36"/>
    </row>
    <row r="40" spans="29:34">
      <c r="AC40" s="30" t="s">
        <v>3467</v>
      </c>
      <c r="AD40" s="36" t="s">
        <v>3893</v>
      </c>
      <c r="AE40" s="36">
        <v>2701605</v>
      </c>
      <c r="AH40" s="36"/>
    </row>
    <row r="41" spans="29:34">
      <c r="AC41" s="30" t="s">
        <v>3467</v>
      </c>
      <c r="AD41" s="36" t="s">
        <v>3792</v>
      </c>
      <c r="AE41" s="36">
        <v>2701704</v>
      </c>
      <c r="AH41" s="36"/>
    </row>
    <row r="42" spans="29:34">
      <c r="AC42" s="30" t="s">
        <v>3467</v>
      </c>
      <c r="AD42" s="36" t="s">
        <v>3939</v>
      </c>
      <c r="AE42" s="36">
        <v>2701803</v>
      </c>
      <c r="AH42" s="36"/>
    </row>
    <row r="43" spans="29:34">
      <c r="AC43" s="30" t="s">
        <v>3467</v>
      </c>
      <c r="AD43" s="36" t="s">
        <v>3961</v>
      </c>
      <c r="AE43" s="36">
        <v>2701902</v>
      </c>
      <c r="AH43" s="36"/>
    </row>
    <row r="44" spans="29:34">
      <c r="AC44" s="30" t="s">
        <v>3467</v>
      </c>
      <c r="AD44" s="36" t="s">
        <v>3984</v>
      </c>
      <c r="AE44" s="36">
        <v>2702009</v>
      </c>
      <c r="AH44" s="36"/>
    </row>
    <row r="45" spans="29:34">
      <c r="AC45" s="30" t="s">
        <v>3467</v>
      </c>
      <c r="AD45" s="36" t="s">
        <v>4006</v>
      </c>
      <c r="AE45" s="36">
        <v>2702108</v>
      </c>
      <c r="AH45" s="36"/>
    </row>
    <row r="46" spans="29:34">
      <c r="AC46" s="30" t="s">
        <v>3467</v>
      </c>
      <c r="AD46" s="36" t="s">
        <v>4027</v>
      </c>
      <c r="AE46" s="36">
        <v>2702207</v>
      </c>
      <c r="AH46" s="36"/>
    </row>
    <row r="47" spans="29:34">
      <c r="AC47" s="30" t="s">
        <v>3467</v>
      </c>
      <c r="AD47" s="36" t="s">
        <v>4048</v>
      </c>
      <c r="AE47" s="36">
        <v>2702306</v>
      </c>
      <c r="AH47" s="36"/>
    </row>
    <row r="48" spans="29:34">
      <c r="AC48" s="30" t="s">
        <v>3467</v>
      </c>
      <c r="AD48" s="36" t="s">
        <v>4069</v>
      </c>
      <c r="AE48" s="36">
        <v>2702355</v>
      </c>
      <c r="AH48" s="36"/>
    </row>
    <row r="49" spans="29:34">
      <c r="AC49" s="30" t="s">
        <v>3467</v>
      </c>
      <c r="AD49" s="36" t="s">
        <v>4089</v>
      </c>
      <c r="AE49" s="36">
        <v>2702405</v>
      </c>
      <c r="AH49" s="36"/>
    </row>
    <row r="50" spans="29:34">
      <c r="AC50" s="30" t="s">
        <v>3467</v>
      </c>
      <c r="AD50" s="36" t="s">
        <v>4111</v>
      </c>
      <c r="AE50" s="36">
        <v>2702504</v>
      </c>
      <c r="AH50" s="36"/>
    </row>
    <row r="51" spans="29:34">
      <c r="AC51" s="30" t="s">
        <v>3467</v>
      </c>
      <c r="AD51" s="36" t="s">
        <v>4133</v>
      </c>
      <c r="AE51" s="36">
        <v>2702553</v>
      </c>
      <c r="AH51" s="36"/>
    </row>
    <row r="52" spans="29:34">
      <c r="AC52" s="30" t="s">
        <v>3467</v>
      </c>
      <c r="AD52" s="36" t="s">
        <v>4154</v>
      </c>
      <c r="AE52" s="36">
        <v>2702603</v>
      </c>
      <c r="AH52" s="36"/>
    </row>
    <row r="53" spans="29:34">
      <c r="AC53" s="30" t="s">
        <v>3467</v>
      </c>
      <c r="AD53" s="36" t="s">
        <v>4177</v>
      </c>
      <c r="AE53" s="36">
        <v>2702702</v>
      </c>
      <c r="AH53" s="36"/>
    </row>
    <row r="54" spans="29:34">
      <c r="AC54" s="30" t="s">
        <v>3467</v>
      </c>
      <c r="AD54" s="36" t="s">
        <v>4198</v>
      </c>
      <c r="AE54" s="36">
        <v>2702801</v>
      </c>
      <c r="AH54" s="36"/>
    </row>
    <row r="55" spans="29:34">
      <c r="AC55" s="30" t="s">
        <v>3467</v>
      </c>
      <c r="AD55" s="36" t="s">
        <v>4219</v>
      </c>
      <c r="AE55" s="36">
        <v>2702900</v>
      </c>
      <c r="AH55" s="36"/>
    </row>
    <row r="56" spans="29:34">
      <c r="AC56" s="30" t="s">
        <v>3467</v>
      </c>
      <c r="AD56" s="36" t="s">
        <v>4241</v>
      </c>
      <c r="AE56" s="36">
        <v>2703007</v>
      </c>
      <c r="AH56" s="36"/>
    </row>
    <row r="57" spans="29:34">
      <c r="AC57" s="30" t="s">
        <v>3467</v>
      </c>
      <c r="AD57" s="36" t="s">
        <v>4263</v>
      </c>
      <c r="AE57" s="36">
        <v>2703106</v>
      </c>
      <c r="AH57" s="36"/>
    </row>
    <row r="58" spans="29:34">
      <c r="AC58" s="30" t="s">
        <v>3467</v>
      </c>
      <c r="AD58" s="36" t="s">
        <v>4285</v>
      </c>
      <c r="AE58" s="36">
        <v>2703205</v>
      </c>
      <c r="AH58" s="36"/>
    </row>
    <row r="59" spans="29:34">
      <c r="AC59" s="30" t="s">
        <v>3467</v>
      </c>
      <c r="AD59" s="36" t="s">
        <v>4308</v>
      </c>
      <c r="AE59" s="36">
        <v>2703304</v>
      </c>
      <c r="AH59" s="36"/>
    </row>
    <row r="60" spans="29:34">
      <c r="AC60" s="30" t="s">
        <v>3467</v>
      </c>
      <c r="AD60" s="36" t="s">
        <v>4331</v>
      </c>
      <c r="AE60" s="36">
        <v>2703403</v>
      </c>
      <c r="AH60" s="36"/>
    </row>
    <row r="61" spans="29:34">
      <c r="AC61" s="30" t="s">
        <v>3467</v>
      </c>
      <c r="AD61" s="36" t="s">
        <v>4353</v>
      </c>
      <c r="AE61" s="36">
        <v>2703502</v>
      </c>
      <c r="AH61" s="36"/>
    </row>
    <row r="62" spans="29:34">
      <c r="AC62" s="30" t="s">
        <v>3467</v>
      </c>
      <c r="AD62" s="36" t="s">
        <v>4376</v>
      </c>
      <c r="AE62" s="36">
        <v>2703601</v>
      </c>
      <c r="AH62" s="36"/>
    </row>
    <row r="63" spans="29:34">
      <c r="AC63" s="30" t="s">
        <v>3467</v>
      </c>
      <c r="AD63" s="36" t="s">
        <v>4398</v>
      </c>
      <c r="AE63" s="36">
        <v>2703700</v>
      </c>
      <c r="AH63" s="36"/>
    </row>
    <row r="64" spans="29:34">
      <c r="AC64" s="30" t="s">
        <v>3467</v>
      </c>
      <c r="AD64" s="36" t="s">
        <v>4420</v>
      </c>
      <c r="AE64" s="36">
        <v>2703759</v>
      </c>
      <c r="AH64" s="36"/>
    </row>
    <row r="65" spans="29:34">
      <c r="AC65" s="30" t="s">
        <v>3467</v>
      </c>
      <c r="AD65" s="36" t="s">
        <v>4443</v>
      </c>
      <c r="AE65" s="36">
        <v>2703809</v>
      </c>
      <c r="AH65" s="36"/>
    </row>
    <row r="66" spans="29:34">
      <c r="AC66" s="30" t="s">
        <v>3467</v>
      </c>
      <c r="AD66" s="36" t="s">
        <v>4464</v>
      </c>
      <c r="AE66" s="36">
        <v>2703908</v>
      </c>
      <c r="AH66" s="36"/>
    </row>
    <row r="67" spans="29:34">
      <c r="AC67" s="30" t="s">
        <v>3467</v>
      </c>
      <c r="AD67" s="36" t="s">
        <v>4486</v>
      </c>
      <c r="AE67" s="36">
        <v>2704005</v>
      </c>
      <c r="AH67" s="36"/>
    </row>
    <row r="68" spans="29:34">
      <c r="AC68" s="30" t="s">
        <v>3467</v>
      </c>
      <c r="AD68" s="36" t="s">
        <v>4509</v>
      </c>
      <c r="AE68" s="36">
        <v>2704104</v>
      </c>
      <c r="AH68" s="36"/>
    </row>
    <row r="69" spans="29:34">
      <c r="AC69" s="30" t="s">
        <v>3467</v>
      </c>
      <c r="AD69" s="36" t="s">
        <v>4532</v>
      </c>
      <c r="AE69" s="36">
        <v>2704203</v>
      </c>
      <c r="AH69" s="36"/>
    </row>
    <row r="70" spans="29:34">
      <c r="AC70" s="30" t="s">
        <v>3467</v>
      </c>
      <c r="AD70" s="36" t="s">
        <v>4555</v>
      </c>
      <c r="AE70" s="36">
        <v>2704302</v>
      </c>
      <c r="AH70" s="36"/>
    </row>
    <row r="71" spans="29:34">
      <c r="AC71" s="30" t="s">
        <v>3467</v>
      </c>
      <c r="AD71" s="36" t="s">
        <v>4578</v>
      </c>
      <c r="AE71" s="36">
        <v>2704401</v>
      </c>
      <c r="AH71" s="36"/>
    </row>
    <row r="72" spans="29:34">
      <c r="AC72" s="30" t="s">
        <v>3467</v>
      </c>
      <c r="AD72" s="36" t="s">
        <v>4600</v>
      </c>
      <c r="AE72" s="36">
        <v>2704906</v>
      </c>
      <c r="AH72" s="36"/>
    </row>
    <row r="73" spans="29:34">
      <c r="AC73" s="30" t="s">
        <v>3467</v>
      </c>
      <c r="AD73" s="36" t="s">
        <v>4622</v>
      </c>
      <c r="AE73" s="36">
        <v>2704500</v>
      </c>
      <c r="AH73" s="36"/>
    </row>
    <row r="74" spans="29:34">
      <c r="AC74" s="30" t="s">
        <v>3467</v>
      </c>
      <c r="AD74" s="36" t="s">
        <v>4644</v>
      </c>
      <c r="AE74" s="36">
        <v>2704609</v>
      </c>
      <c r="AH74" s="36"/>
    </row>
    <row r="75" spans="29:34">
      <c r="AC75" s="30" t="s">
        <v>3467</v>
      </c>
      <c r="AD75" s="36" t="s">
        <v>4667</v>
      </c>
      <c r="AE75" s="36">
        <v>2704708</v>
      </c>
      <c r="AH75" s="36"/>
    </row>
    <row r="76" spans="29:34">
      <c r="AC76" s="30" t="s">
        <v>3467</v>
      </c>
      <c r="AD76" s="36" t="s">
        <v>4688</v>
      </c>
      <c r="AE76" s="36">
        <v>2704807</v>
      </c>
      <c r="AH76" s="36"/>
    </row>
    <row r="77" spans="29:34">
      <c r="AC77" s="30" t="s">
        <v>3467</v>
      </c>
      <c r="AD77" s="36" t="s">
        <v>4710</v>
      </c>
      <c r="AE77" s="36">
        <v>2705002</v>
      </c>
      <c r="AH77" s="36"/>
    </row>
    <row r="78" spans="29:34">
      <c r="AC78" s="30" t="s">
        <v>3467</v>
      </c>
      <c r="AD78" s="36" t="s">
        <v>4732</v>
      </c>
      <c r="AE78" s="36">
        <v>2705101</v>
      </c>
      <c r="AH78" s="36"/>
    </row>
    <row r="79" spans="29:34">
      <c r="AC79" s="30" t="s">
        <v>3467</v>
      </c>
      <c r="AD79" s="36" t="s">
        <v>4753</v>
      </c>
      <c r="AE79" s="36">
        <v>2705200</v>
      </c>
      <c r="AH79" s="36"/>
    </row>
    <row r="80" spans="29:34">
      <c r="AC80" s="30" t="s">
        <v>3467</v>
      </c>
      <c r="AD80" s="36" t="s">
        <v>4775</v>
      </c>
      <c r="AE80" s="36">
        <v>2705309</v>
      </c>
      <c r="AH80" s="36"/>
    </row>
    <row r="81" spans="29:34">
      <c r="AC81" s="30" t="s">
        <v>3467</v>
      </c>
      <c r="AD81" s="36" t="s">
        <v>4797</v>
      </c>
      <c r="AE81" s="36">
        <v>2705408</v>
      </c>
      <c r="AH81" s="36"/>
    </row>
    <row r="82" spans="29:34">
      <c r="AC82" s="30" t="s">
        <v>3467</v>
      </c>
      <c r="AD82" s="36" t="s">
        <v>4819</v>
      </c>
      <c r="AE82" s="36">
        <v>2705507</v>
      </c>
      <c r="AH82" s="36"/>
    </row>
    <row r="83" spans="29:34">
      <c r="AC83" s="30" t="s">
        <v>3467</v>
      </c>
      <c r="AD83" s="36" t="s">
        <v>4840</v>
      </c>
      <c r="AE83" s="36">
        <v>2705606</v>
      </c>
      <c r="AH83" s="36"/>
    </row>
    <row r="84" spans="29:34">
      <c r="AC84" s="30" t="s">
        <v>3467</v>
      </c>
      <c r="AD84" s="36" t="s">
        <v>4860</v>
      </c>
      <c r="AE84" s="36">
        <v>2705705</v>
      </c>
      <c r="AH84" s="36"/>
    </row>
    <row r="85" spans="29:34">
      <c r="AC85" s="30" t="s">
        <v>3467</v>
      </c>
      <c r="AD85" s="36" t="s">
        <v>4882</v>
      </c>
      <c r="AE85" s="36">
        <v>2705804</v>
      </c>
      <c r="AH85" s="36"/>
    </row>
    <row r="86" spans="29:34">
      <c r="AC86" s="30" t="s">
        <v>3467</v>
      </c>
      <c r="AD86" s="36" t="s">
        <v>4903</v>
      </c>
      <c r="AE86" s="36">
        <v>2705903</v>
      </c>
      <c r="AH86" s="36"/>
    </row>
    <row r="87" spans="29:34">
      <c r="AC87" s="30" t="s">
        <v>3467</v>
      </c>
      <c r="AD87" s="36" t="s">
        <v>4924</v>
      </c>
      <c r="AE87" s="36">
        <v>2706000</v>
      </c>
      <c r="AH87" s="36"/>
    </row>
    <row r="88" spans="29:34">
      <c r="AC88" s="30" t="s">
        <v>3467</v>
      </c>
      <c r="AD88" s="36" t="s">
        <v>4945</v>
      </c>
      <c r="AE88" s="36">
        <v>2706109</v>
      </c>
      <c r="AH88" s="36"/>
    </row>
    <row r="89" spans="29:34">
      <c r="AC89" s="30" t="s">
        <v>3467</v>
      </c>
      <c r="AD89" s="36" t="s">
        <v>4964</v>
      </c>
      <c r="AE89" s="36">
        <v>2706208</v>
      </c>
      <c r="AH89" s="36"/>
    </row>
    <row r="90" spans="29:34">
      <c r="AC90" s="30" t="s">
        <v>3467</v>
      </c>
      <c r="AD90" s="36" t="s">
        <v>4984</v>
      </c>
      <c r="AE90" s="36">
        <v>2706307</v>
      </c>
      <c r="AH90" s="36"/>
    </row>
    <row r="91" spans="29:34">
      <c r="AC91" s="30" t="s">
        <v>3467</v>
      </c>
      <c r="AD91" s="36" t="s">
        <v>5004</v>
      </c>
      <c r="AE91" s="36">
        <v>2706406</v>
      </c>
      <c r="AH91" s="36"/>
    </row>
    <row r="92" spans="29:34">
      <c r="AC92" s="30" t="s">
        <v>3467</v>
      </c>
      <c r="AD92" s="36" t="s">
        <v>5025</v>
      </c>
      <c r="AE92" s="36">
        <v>2706422</v>
      </c>
      <c r="AH92" s="36"/>
    </row>
    <row r="93" spans="29:34">
      <c r="AC93" s="30" t="s">
        <v>3467</v>
      </c>
      <c r="AD93" s="36" t="s">
        <v>5046</v>
      </c>
      <c r="AE93" s="36">
        <v>2706448</v>
      </c>
      <c r="AH93" s="36"/>
    </row>
    <row r="94" spans="29:34">
      <c r="AC94" s="30" t="s">
        <v>3467</v>
      </c>
      <c r="AD94" s="36" t="s">
        <v>5066</v>
      </c>
      <c r="AE94" s="36">
        <v>2706505</v>
      </c>
      <c r="AH94" s="36"/>
    </row>
    <row r="95" spans="29:34">
      <c r="AC95" s="30" t="s">
        <v>3467</v>
      </c>
      <c r="AD95" s="36" t="s">
        <v>5087</v>
      </c>
      <c r="AE95" s="36">
        <v>2706604</v>
      </c>
      <c r="AH95" s="36"/>
    </row>
    <row r="96" spans="29:34">
      <c r="AC96" s="30" t="s">
        <v>3467</v>
      </c>
      <c r="AD96" s="36" t="s">
        <v>5107</v>
      </c>
      <c r="AE96" s="36">
        <v>2706703</v>
      </c>
      <c r="AH96" s="36"/>
    </row>
    <row r="97" spans="29:34">
      <c r="AC97" s="30" t="s">
        <v>3467</v>
      </c>
      <c r="AD97" s="36" t="s">
        <v>5128</v>
      </c>
      <c r="AE97" s="36">
        <v>2706802</v>
      </c>
      <c r="AH97" s="36"/>
    </row>
    <row r="98" spans="29:34">
      <c r="AC98" s="30" t="s">
        <v>3467</v>
      </c>
      <c r="AD98" s="36" t="s">
        <v>5149</v>
      </c>
      <c r="AE98" s="36">
        <v>2706901</v>
      </c>
      <c r="AH98" s="36"/>
    </row>
    <row r="99" spans="29:34">
      <c r="AC99" s="30" t="s">
        <v>3467</v>
      </c>
      <c r="AD99" s="36" t="s">
        <v>5169</v>
      </c>
      <c r="AE99" s="36">
        <v>2707008</v>
      </c>
      <c r="AH99" s="36"/>
    </row>
    <row r="100" spans="29:34">
      <c r="AC100" s="30" t="s">
        <v>3467</v>
      </c>
      <c r="AD100" s="36" t="s">
        <v>5188</v>
      </c>
      <c r="AE100" s="36">
        <v>2707107</v>
      </c>
      <c r="AH100" s="36"/>
    </row>
    <row r="101" spans="29:34">
      <c r="AC101" s="30" t="s">
        <v>3467</v>
      </c>
      <c r="AD101" s="36" t="s">
        <v>5207</v>
      </c>
      <c r="AE101" s="36">
        <v>2707206</v>
      </c>
      <c r="AH101" s="36"/>
    </row>
    <row r="102" spans="29:34">
      <c r="AC102" s="30" t="s">
        <v>3467</v>
      </c>
      <c r="AD102" s="36" t="s">
        <v>5226</v>
      </c>
      <c r="AE102" s="36">
        <v>2707305</v>
      </c>
      <c r="AH102" s="36"/>
    </row>
    <row r="103" spans="29:34">
      <c r="AC103" s="30" t="s">
        <v>3467</v>
      </c>
      <c r="AD103" s="36" t="s">
        <v>5244</v>
      </c>
      <c r="AE103" s="36">
        <v>2707404</v>
      </c>
      <c r="AH103" s="36"/>
    </row>
    <row r="104" spans="29:34">
      <c r="AC104" s="30" t="s">
        <v>3467</v>
      </c>
      <c r="AD104" s="36" t="s">
        <v>5262</v>
      </c>
      <c r="AE104" s="36">
        <v>2707503</v>
      </c>
      <c r="AH104" s="36"/>
    </row>
    <row r="105" spans="29:34">
      <c r="AC105" s="30" t="s">
        <v>3467</v>
      </c>
      <c r="AD105" s="36" t="s">
        <v>5279</v>
      </c>
      <c r="AE105" s="36">
        <v>2707602</v>
      </c>
      <c r="AH105" s="36"/>
    </row>
    <row r="106" spans="29:34">
      <c r="AC106" s="30" t="s">
        <v>3467</v>
      </c>
      <c r="AD106" s="36" t="s">
        <v>5296</v>
      </c>
      <c r="AE106" s="36">
        <v>2707701</v>
      </c>
      <c r="AH106" s="36"/>
    </row>
    <row r="107" spans="29:34">
      <c r="AC107" s="30" t="s">
        <v>3467</v>
      </c>
      <c r="AD107" s="36" t="s">
        <v>5313</v>
      </c>
      <c r="AE107" s="36">
        <v>2707800</v>
      </c>
      <c r="AH107" s="36"/>
    </row>
    <row r="108" spans="29:34">
      <c r="AC108" s="30" t="s">
        <v>3467</v>
      </c>
      <c r="AD108" s="36" t="s">
        <v>5330</v>
      </c>
      <c r="AE108" s="36">
        <v>2707909</v>
      </c>
      <c r="AH108" s="36"/>
    </row>
    <row r="109" spans="29:34">
      <c r="AC109" s="30" t="s">
        <v>3467</v>
      </c>
      <c r="AD109" s="36" t="s">
        <v>5346</v>
      </c>
      <c r="AE109" s="36">
        <v>2708006</v>
      </c>
      <c r="AH109" s="36"/>
    </row>
    <row r="110" spans="29:34">
      <c r="AC110" s="30" t="s">
        <v>3467</v>
      </c>
      <c r="AD110" s="36" t="s">
        <v>5363</v>
      </c>
      <c r="AE110" s="36">
        <v>2708105</v>
      </c>
      <c r="AH110" s="36"/>
    </row>
    <row r="111" spans="29:34">
      <c r="AC111" s="30" t="s">
        <v>3467</v>
      </c>
      <c r="AD111" s="36" t="s">
        <v>5381</v>
      </c>
      <c r="AE111" s="36">
        <v>2708204</v>
      </c>
      <c r="AH111" s="36"/>
    </row>
    <row r="112" spans="29:34">
      <c r="AC112" s="30" t="s">
        <v>3467</v>
      </c>
      <c r="AD112" s="36" t="s">
        <v>5398</v>
      </c>
      <c r="AE112" s="36">
        <v>2708303</v>
      </c>
      <c r="AH112" s="36"/>
    </row>
    <row r="113" spans="29:34">
      <c r="AC113" s="30" t="s">
        <v>3467</v>
      </c>
      <c r="AD113" s="36" t="s">
        <v>5416</v>
      </c>
      <c r="AE113" s="36">
        <v>2708402</v>
      </c>
      <c r="AH113" s="36"/>
    </row>
    <row r="114" spans="29:34">
      <c r="AC114" s="30" t="s">
        <v>3467</v>
      </c>
      <c r="AD114" s="36" t="s">
        <v>5434</v>
      </c>
      <c r="AE114" s="36">
        <v>2708501</v>
      </c>
      <c r="AH114" s="36"/>
    </row>
    <row r="115" spans="29:34">
      <c r="AC115" s="30" t="s">
        <v>3467</v>
      </c>
      <c r="AD115" s="36" t="s">
        <v>1516</v>
      </c>
      <c r="AE115" s="36">
        <v>2708600</v>
      </c>
      <c r="AH115" s="36"/>
    </row>
    <row r="116" spans="29:34">
      <c r="AC116" s="30" t="s">
        <v>3467</v>
      </c>
      <c r="AD116" s="36" t="s">
        <v>1533</v>
      </c>
      <c r="AE116" s="36">
        <v>2708709</v>
      </c>
      <c r="AH116" s="36"/>
    </row>
    <row r="117" spans="29:34">
      <c r="AC117" s="30" t="s">
        <v>3467</v>
      </c>
      <c r="AD117" s="36" t="s">
        <v>1549</v>
      </c>
      <c r="AE117" s="36">
        <v>2708808</v>
      </c>
      <c r="AH117" s="36"/>
    </row>
    <row r="118" spans="29:34">
      <c r="AC118" s="30" t="s">
        <v>3467</v>
      </c>
      <c r="AD118" s="36" t="s">
        <v>1565</v>
      </c>
      <c r="AE118" s="36">
        <v>2708907</v>
      </c>
      <c r="AH118" s="36"/>
    </row>
    <row r="119" spans="29:34">
      <c r="AC119" s="30" t="s">
        <v>3467</v>
      </c>
      <c r="AD119" s="36" t="s">
        <v>1581</v>
      </c>
      <c r="AE119" s="36">
        <v>2708956</v>
      </c>
      <c r="AH119" s="36"/>
    </row>
    <row r="120" spans="29:34">
      <c r="AC120" s="30" t="s">
        <v>3467</v>
      </c>
      <c r="AD120" s="36" t="s">
        <v>1597</v>
      </c>
      <c r="AE120" s="36">
        <v>2709004</v>
      </c>
      <c r="AH120" s="36"/>
    </row>
    <row r="121" spans="29:34">
      <c r="AC121" s="30" t="s">
        <v>3467</v>
      </c>
      <c r="AD121" s="36" t="s">
        <v>1613</v>
      </c>
      <c r="AE121" s="36">
        <v>2709103</v>
      </c>
      <c r="AH121" s="36"/>
    </row>
    <row r="122" spans="29:34">
      <c r="AC122" s="30" t="s">
        <v>3467</v>
      </c>
      <c r="AD122" s="36" t="s">
        <v>1630</v>
      </c>
      <c r="AE122" s="36">
        <v>2709152</v>
      </c>
      <c r="AH122" s="36"/>
    </row>
    <row r="123" spans="29:34">
      <c r="AC123" s="30" t="s">
        <v>3467</v>
      </c>
      <c r="AD123" s="36" t="s">
        <v>1647</v>
      </c>
      <c r="AE123" s="36">
        <v>2709202</v>
      </c>
      <c r="AH123" s="36"/>
    </row>
    <row r="124" spans="29:34">
      <c r="AC124" s="30" t="s">
        <v>3467</v>
      </c>
      <c r="AD124" s="36" t="s">
        <v>1663</v>
      </c>
      <c r="AE124" s="36">
        <v>2709301</v>
      </c>
      <c r="AH124" s="36"/>
    </row>
    <row r="125" spans="29:34">
      <c r="AC125" s="30" t="s">
        <v>3467</v>
      </c>
      <c r="AD125" s="36" t="s">
        <v>1678</v>
      </c>
      <c r="AE125" s="36">
        <v>2709400</v>
      </c>
      <c r="AH125" s="36"/>
    </row>
    <row r="126" spans="29:34">
      <c r="AC126" s="30" t="s">
        <v>3469</v>
      </c>
      <c r="AD126" s="36" t="s">
        <v>3495</v>
      </c>
      <c r="AE126" s="36">
        <v>1300029</v>
      </c>
      <c r="AH126" s="36"/>
    </row>
    <row r="127" spans="29:34">
      <c r="AC127" s="30" t="s">
        <v>3469</v>
      </c>
      <c r="AD127" s="36" t="s">
        <v>3521</v>
      </c>
      <c r="AE127" s="36">
        <v>1300060</v>
      </c>
      <c r="AH127" s="36"/>
    </row>
    <row r="128" spans="29:34">
      <c r="AC128" s="30" t="s">
        <v>3469</v>
      </c>
      <c r="AD128" s="36" t="s">
        <v>3546</v>
      </c>
      <c r="AE128" s="36">
        <v>1300086</v>
      </c>
      <c r="AH128" s="36"/>
    </row>
    <row r="129" spans="29:34">
      <c r="AC129" s="30" t="s">
        <v>3469</v>
      </c>
      <c r="AD129" s="36" t="s">
        <v>3570</v>
      </c>
      <c r="AE129" s="36">
        <v>1300102</v>
      </c>
      <c r="AH129" s="36"/>
    </row>
    <row r="130" spans="29:34">
      <c r="AC130" s="30" t="s">
        <v>3469</v>
      </c>
      <c r="AD130" s="36" t="s">
        <v>3596</v>
      </c>
      <c r="AE130" s="36">
        <v>1300144</v>
      </c>
      <c r="AH130" s="36"/>
    </row>
    <row r="131" spans="29:34">
      <c r="AC131" s="30" t="s">
        <v>3469</v>
      </c>
      <c r="AD131" s="36" t="s">
        <v>3622</v>
      </c>
      <c r="AE131" s="36">
        <v>1300201</v>
      </c>
      <c r="AH131" s="36"/>
    </row>
    <row r="132" spans="29:34">
      <c r="AC132" s="30" t="s">
        <v>3469</v>
      </c>
      <c r="AD132" s="36" t="s">
        <v>3646</v>
      </c>
      <c r="AE132" s="36">
        <v>1300300</v>
      </c>
      <c r="AH132" s="36"/>
    </row>
    <row r="133" spans="29:34">
      <c r="AC133" s="30" t="s">
        <v>3469</v>
      </c>
      <c r="AD133" s="36" t="s">
        <v>3671</v>
      </c>
      <c r="AE133" s="36">
        <v>1300409</v>
      </c>
      <c r="AH133" s="36"/>
    </row>
    <row r="134" spans="29:34">
      <c r="AC134" s="30" t="s">
        <v>3469</v>
      </c>
      <c r="AD134" s="36" t="s">
        <v>3697</v>
      </c>
      <c r="AE134" s="36">
        <v>1300508</v>
      </c>
      <c r="AH134" s="36"/>
    </row>
    <row r="135" spans="29:34">
      <c r="AC135" s="30" t="s">
        <v>3469</v>
      </c>
      <c r="AD135" s="36" t="s">
        <v>3723</v>
      </c>
      <c r="AE135" s="36">
        <v>1300607</v>
      </c>
      <c r="AH135" s="36"/>
    </row>
    <row r="136" spans="29:34">
      <c r="AC136" s="30" t="s">
        <v>3469</v>
      </c>
      <c r="AD136" s="36" t="s">
        <v>3748</v>
      </c>
      <c r="AE136" s="36">
        <v>1300631</v>
      </c>
      <c r="AH136" s="36"/>
    </row>
    <row r="137" spans="29:34">
      <c r="AC137" s="30" t="s">
        <v>3469</v>
      </c>
      <c r="AD137" s="36" t="s">
        <v>3772</v>
      </c>
      <c r="AE137" s="36">
        <v>1300680</v>
      </c>
      <c r="AH137" s="36"/>
    </row>
    <row r="138" spans="29:34">
      <c r="AC138" s="30" t="s">
        <v>3469</v>
      </c>
      <c r="AD138" s="36" t="s">
        <v>3796</v>
      </c>
      <c r="AE138" s="36">
        <v>1300706</v>
      </c>
      <c r="AH138" s="36"/>
    </row>
    <row r="139" spans="29:34">
      <c r="AC139" s="30" t="s">
        <v>3469</v>
      </c>
      <c r="AD139" s="36" t="s">
        <v>3820</v>
      </c>
      <c r="AE139" s="36">
        <v>1300805</v>
      </c>
      <c r="AH139" s="36"/>
    </row>
    <row r="140" spans="29:34">
      <c r="AC140" s="30" t="s">
        <v>3469</v>
      </c>
      <c r="AD140" s="36" t="s">
        <v>3846</v>
      </c>
      <c r="AE140" s="36">
        <v>1300839</v>
      </c>
      <c r="AH140" s="36"/>
    </row>
    <row r="141" spans="29:34">
      <c r="AC141" s="30" t="s">
        <v>3469</v>
      </c>
      <c r="AD141" s="36" t="s">
        <v>3870</v>
      </c>
      <c r="AE141" s="36">
        <v>1300904</v>
      </c>
      <c r="AH141" s="36"/>
    </row>
    <row r="142" spans="29:34">
      <c r="AC142" s="30" t="s">
        <v>3469</v>
      </c>
      <c r="AD142" s="36" t="s">
        <v>3894</v>
      </c>
      <c r="AE142" s="36">
        <v>1301001</v>
      </c>
      <c r="AH142" s="36"/>
    </row>
    <row r="143" spans="29:34">
      <c r="AC143" s="30" t="s">
        <v>3469</v>
      </c>
      <c r="AD143" s="36" t="s">
        <v>3917</v>
      </c>
      <c r="AE143" s="36">
        <v>1301100</v>
      </c>
      <c r="AH143" s="36"/>
    </row>
    <row r="144" spans="29:34">
      <c r="AC144" s="30" t="s">
        <v>3469</v>
      </c>
      <c r="AD144" s="36" t="s">
        <v>3940</v>
      </c>
      <c r="AE144" s="36">
        <v>1301159</v>
      </c>
      <c r="AH144" s="36"/>
    </row>
    <row r="145" spans="29:34">
      <c r="AC145" s="30" t="s">
        <v>3469</v>
      </c>
      <c r="AD145" s="36" t="s">
        <v>3962</v>
      </c>
      <c r="AE145" s="36">
        <v>1301209</v>
      </c>
      <c r="AH145" s="36"/>
    </row>
    <row r="146" spans="29:34">
      <c r="AC146" s="30" t="s">
        <v>3469</v>
      </c>
      <c r="AD146" s="36" t="s">
        <v>3985</v>
      </c>
      <c r="AE146" s="36">
        <v>1301308</v>
      </c>
      <c r="AH146" s="36"/>
    </row>
    <row r="147" spans="29:34">
      <c r="AC147" s="30" t="s">
        <v>3469</v>
      </c>
      <c r="AD147" s="36" t="s">
        <v>4007</v>
      </c>
      <c r="AE147" s="36">
        <v>1301407</v>
      </c>
      <c r="AH147" s="36"/>
    </row>
    <row r="148" spans="29:34">
      <c r="AC148" s="30" t="s">
        <v>3469</v>
      </c>
      <c r="AD148" s="36" t="s">
        <v>4028</v>
      </c>
      <c r="AE148" s="36">
        <v>1301506</v>
      </c>
      <c r="AH148" s="36"/>
    </row>
    <row r="149" spans="29:34">
      <c r="AC149" s="30" t="s">
        <v>3469</v>
      </c>
      <c r="AD149" s="36" t="s">
        <v>4049</v>
      </c>
      <c r="AE149" s="36">
        <v>1301605</v>
      </c>
      <c r="AH149" s="36"/>
    </row>
    <row r="150" spans="29:34">
      <c r="AC150" s="30" t="s">
        <v>3469</v>
      </c>
      <c r="AD150" s="36" t="s">
        <v>4070</v>
      </c>
      <c r="AE150" s="36">
        <v>1301654</v>
      </c>
      <c r="AH150" s="36"/>
    </row>
    <row r="151" spans="29:34">
      <c r="AC151" s="30" t="s">
        <v>3469</v>
      </c>
      <c r="AD151" s="36" t="s">
        <v>4090</v>
      </c>
      <c r="AE151" s="36">
        <v>1301704</v>
      </c>
      <c r="AH151" s="36"/>
    </row>
    <row r="152" spans="29:34">
      <c r="AC152" s="30" t="s">
        <v>3469</v>
      </c>
      <c r="AD152" s="36" t="s">
        <v>4112</v>
      </c>
      <c r="AE152" s="36">
        <v>1301803</v>
      </c>
      <c r="AH152" s="36"/>
    </row>
    <row r="153" spans="29:34">
      <c r="AC153" s="30" t="s">
        <v>3469</v>
      </c>
      <c r="AD153" s="36" t="s">
        <v>4134</v>
      </c>
      <c r="AE153" s="36">
        <v>1301852</v>
      </c>
      <c r="AH153" s="36"/>
    </row>
    <row r="154" spans="29:34">
      <c r="AC154" s="30" t="s">
        <v>3469</v>
      </c>
      <c r="AD154" s="36" t="s">
        <v>4155</v>
      </c>
      <c r="AE154" s="36">
        <v>1301902</v>
      </c>
      <c r="AH154" s="36"/>
    </row>
    <row r="155" spans="29:34">
      <c r="AC155" s="30" t="s">
        <v>3469</v>
      </c>
      <c r="AD155" s="36" t="s">
        <v>4178</v>
      </c>
      <c r="AE155" s="36">
        <v>1301951</v>
      </c>
      <c r="AH155" s="36"/>
    </row>
    <row r="156" spans="29:34">
      <c r="AC156" s="30" t="s">
        <v>3469</v>
      </c>
      <c r="AD156" s="36" t="s">
        <v>4199</v>
      </c>
      <c r="AE156" s="36">
        <v>1302009</v>
      </c>
      <c r="AH156" s="36"/>
    </row>
    <row r="157" spans="29:34">
      <c r="AC157" s="30" t="s">
        <v>3469</v>
      </c>
      <c r="AD157" s="36" t="s">
        <v>4220</v>
      </c>
      <c r="AE157" s="36">
        <v>1302108</v>
      </c>
      <c r="AH157" s="36"/>
    </row>
    <row r="158" spans="29:34">
      <c r="AC158" s="30" t="s">
        <v>3469</v>
      </c>
      <c r="AD158" s="36" t="s">
        <v>4242</v>
      </c>
      <c r="AE158" s="36">
        <v>1302207</v>
      </c>
      <c r="AH158" s="36"/>
    </row>
    <row r="159" spans="29:34">
      <c r="AC159" s="30" t="s">
        <v>3469</v>
      </c>
      <c r="AD159" s="36" t="s">
        <v>4264</v>
      </c>
      <c r="AE159" s="36">
        <v>1302306</v>
      </c>
      <c r="AH159" s="36"/>
    </row>
    <row r="160" spans="29:34">
      <c r="AC160" s="30" t="s">
        <v>3469</v>
      </c>
      <c r="AD160" s="36" t="s">
        <v>4286</v>
      </c>
      <c r="AE160" s="36">
        <v>1302405</v>
      </c>
      <c r="AH160" s="36"/>
    </row>
    <row r="161" spans="29:34">
      <c r="AC161" s="30" t="s">
        <v>3469</v>
      </c>
      <c r="AD161" s="36" t="s">
        <v>4309</v>
      </c>
      <c r="AE161" s="36">
        <v>1302504</v>
      </c>
      <c r="AH161" s="36"/>
    </row>
    <row r="162" spans="29:34">
      <c r="AC162" s="30" t="s">
        <v>3469</v>
      </c>
      <c r="AD162" s="36" t="s">
        <v>4332</v>
      </c>
      <c r="AE162" s="36">
        <v>1302553</v>
      </c>
      <c r="AH162" s="36"/>
    </row>
    <row r="163" spans="29:34">
      <c r="AC163" s="30" t="s">
        <v>3469</v>
      </c>
      <c r="AD163" s="36" t="s">
        <v>4354</v>
      </c>
      <c r="AE163" s="36">
        <v>1302603</v>
      </c>
      <c r="AH163" s="36"/>
    </row>
    <row r="164" spans="29:34">
      <c r="AC164" s="30" t="s">
        <v>3469</v>
      </c>
      <c r="AD164" s="36" t="s">
        <v>4377</v>
      </c>
      <c r="AE164" s="36">
        <v>1302702</v>
      </c>
      <c r="AH164" s="36"/>
    </row>
    <row r="165" spans="29:34">
      <c r="AC165" s="30" t="s">
        <v>3469</v>
      </c>
      <c r="AD165" s="36" t="s">
        <v>4399</v>
      </c>
      <c r="AE165" s="36">
        <v>1302801</v>
      </c>
      <c r="AH165" s="36"/>
    </row>
    <row r="166" spans="29:34">
      <c r="AC166" s="30" t="s">
        <v>3469</v>
      </c>
      <c r="AD166" s="36" t="s">
        <v>4421</v>
      </c>
      <c r="AE166" s="36">
        <v>1302900</v>
      </c>
      <c r="AH166" s="36"/>
    </row>
    <row r="167" spans="29:34">
      <c r="AC167" s="30" t="s">
        <v>3469</v>
      </c>
      <c r="AD167" s="36" t="s">
        <v>4444</v>
      </c>
      <c r="AE167" s="36">
        <v>1303007</v>
      </c>
      <c r="AH167" s="36"/>
    </row>
    <row r="168" spans="29:34">
      <c r="AC168" s="30" t="s">
        <v>3469</v>
      </c>
      <c r="AD168" s="36" t="s">
        <v>4465</v>
      </c>
      <c r="AE168" s="36">
        <v>1303106</v>
      </c>
      <c r="AH168" s="36"/>
    </row>
    <row r="169" spans="29:34">
      <c r="AC169" s="30" t="s">
        <v>3469</v>
      </c>
      <c r="AD169" s="36" t="s">
        <v>4487</v>
      </c>
      <c r="AE169" s="36">
        <v>1303205</v>
      </c>
      <c r="AH169" s="36"/>
    </row>
    <row r="170" spans="29:34">
      <c r="AC170" s="30" t="s">
        <v>3469</v>
      </c>
      <c r="AD170" s="36" t="s">
        <v>4510</v>
      </c>
      <c r="AE170" s="36">
        <v>1303304</v>
      </c>
      <c r="AH170" s="36"/>
    </row>
    <row r="171" spans="29:34">
      <c r="AC171" s="30" t="s">
        <v>3469</v>
      </c>
      <c r="AD171" s="36" t="s">
        <v>4533</v>
      </c>
      <c r="AE171" s="36">
        <v>1303403</v>
      </c>
      <c r="AH171" s="36"/>
    </row>
    <row r="172" spans="29:34">
      <c r="AC172" s="30" t="s">
        <v>3469</v>
      </c>
      <c r="AD172" s="36" t="s">
        <v>4556</v>
      </c>
      <c r="AE172" s="36">
        <v>1303502</v>
      </c>
      <c r="AH172" s="36"/>
    </row>
    <row r="173" spans="29:34">
      <c r="AC173" s="30" t="s">
        <v>3469</v>
      </c>
      <c r="AD173" s="36" t="s">
        <v>4579</v>
      </c>
      <c r="AE173" s="36">
        <v>1303536</v>
      </c>
      <c r="AH173" s="36"/>
    </row>
    <row r="174" spans="29:34">
      <c r="AC174" s="30" t="s">
        <v>3469</v>
      </c>
      <c r="AD174" s="36" t="s">
        <v>4601</v>
      </c>
      <c r="AE174" s="36">
        <v>1303569</v>
      </c>
      <c r="AH174" s="36"/>
    </row>
    <row r="175" spans="29:34">
      <c r="AC175" s="30" t="s">
        <v>3469</v>
      </c>
      <c r="AD175" s="36" t="s">
        <v>4623</v>
      </c>
      <c r="AE175" s="36">
        <v>1303601</v>
      </c>
      <c r="AH175" s="36"/>
    </row>
    <row r="176" spans="29:34">
      <c r="AC176" s="30" t="s">
        <v>3469</v>
      </c>
      <c r="AD176" s="36" t="s">
        <v>4645</v>
      </c>
      <c r="AE176" s="36">
        <v>1303700</v>
      </c>
      <c r="AH176" s="36"/>
    </row>
    <row r="177" spans="29:34">
      <c r="AC177" s="30" t="s">
        <v>3469</v>
      </c>
      <c r="AD177" s="36" t="s">
        <v>4668</v>
      </c>
      <c r="AE177" s="36">
        <v>1303809</v>
      </c>
      <c r="AH177" s="36"/>
    </row>
    <row r="178" spans="29:34">
      <c r="AC178" s="30" t="s">
        <v>3469</v>
      </c>
      <c r="AD178" s="36" t="s">
        <v>4689</v>
      </c>
      <c r="AE178" s="36">
        <v>1303908</v>
      </c>
      <c r="AH178" s="36"/>
    </row>
    <row r="179" spans="29:34">
      <c r="AC179" s="30" t="s">
        <v>3469</v>
      </c>
      <c r="AD179" s="36" t="s">
        <v>4711</v>
      </c>
      <c r="AE179" s="36">
        <v>1303957</v>
      </c>
      <c r="AH179" s="36"/>
    </row>
    <row r="180" spans="29:34">
      <c r="AC180" s="30" t="s">
        <v>3469</v>
      </c>
      <c r="AD180" s="36" t="s">
        <v>4733</v>
      </c>
      <c r="AE180" s="36">
        <v>1304005</v>
      </c>
      <c r="AH180" s="36"/>
    </row>
    <row r="181" spans="29:34">
      <c r="AC181" s="30" t="s">
        <v>3469</v>
      </c>
      <c r="AD181" s="36" t="s">
        <v>4754</v>
      </c>
      <c r="AE181" s="36">
        <v>1304062</v>
      </c>
      <c r="AH181" s="36"/>
    </row>
    <row r="182" spans="29:34">
      <c r="AC182" s="30" t="s">
        <v>3469</v>
      </c>
      <c r="AD182" s="36" t="s">
        <v>4776</v>
      </c>
      <c r="AE182" s="36">
        <v>1304104</v>
      </c>
      <c r="AH182" s="36"/>
    </row>
    <row r="183" spans="29:34">
      <c r="AC183" s="30" t="s">
        <v>3469</v>
      </c>
      <c r="AD183" s="36" t="s">
        <v>4798</v>
      </c>
      <c r="AE183" s="36">
        <v>1304203</v>
      </c>
      <c r="AH183" s="36"/>
    </row>
    <row r="184" spans="29:34">
      <c r="AC184" s="30" t="s">
        <v>3469</v>
      </c>
      <c r="AD184" s="36" t="s">
        <v>4820</v>
      </c>
      <c r="AE184" s="36">
        <v>1304237</v>
      </c>
      <c r="AH184" s="36"/>
    </row>
    <row r="185" spans="29:34">
      <c r="AC185" s="30" t="s">
        <v>3469</v>
      </c>
      <c r="AD185" s="36" t="s">
        <v>4841</v>
      </c>
      <c r="AE185" s="36">
        <v>1304260</v>
      </c>
      <c r="AH185" s="36"/>
    </row>
    <row r="186" spans="29:34">
      <c r="AC186" s="30" t="s">
        <v>3469</v>
      </c>
      <c r="AD186" s="36" t="s">
        <v>4861</v>
      </c>
      <c r="AE186" s="36">
        <v>1304302</v>
      </c>
      <c r="AH186" s="36"/>
    </row>
    <row r="187" spans="29:34">
      <c r="AC187" s="30" t="s">
        <v>3469</v>
      </c>
      <c r="AD187" s="36" t="s">
        <v>4883</v>
      </c>
      <c r="AE187" s="36">
        <v>1304401</v>
      </c>
      <c r="AH187" s="36"/>
    </row>
    <row r="188" spans="29:34">
      <c r="AC188" s="30" t="s">
        <v>3468</v>
      </c>
      <c r="AD188" s="36" t="s">
        <v>3494</v>
      </c>
      <c r="AE188" s="36">
        <v>1600105</v>
      </c>
      <c r="AH188" s="36"/>
    </row>
    <row r="189" spans="29:34">
      <c r="AC189" s="30" t="s">
        <v>3468</v>
      </c>
      <c r="AD189" s="36" t="s">
        <v>3520</v>
      </c>
      <c r="AE189" s="36">
        <v>1600204</v>
      </c>
      <c r="AH189" s="36"/>
    </row>
    <row r="190" spans="29:34">
      <c r="AC190" s="30" t="s">
        <v>3468</v>
      </c>
      <c r="AD190" s="36" t="s">
        <v>3545</v>
      </c>
      <c r="AE190" s="36">
        <v>1600212</v>
      </c>
      <c r="AH190" s="36"/>
    </row>
    <row r="191" spans="29:34">
      <c r="AC191" s="30" t="s">
        <v>3468</v>
      </c>
      <c r="AD191" s="36" t="s">
        <v>3569</v>
      </c>
      <c r="AE191" s="36">
        <v>1600238</v>
      </c>
      <c r="AH191" s="36"/>
    </row>
    <row r="192" spans="29:34">
      <c r="AC192" s="30" t="s">
        <v>3468</v>
      </c>
      <c r="AD192" s="36" t="s">
        <v>3595</v>
      </c>
      <c r="AE192" s="36">
        <v>1600253</v>
      </c>
      <c r="AH192" s="36"/>
    </row>
    <row r="193" spans="29:34">
      <c r="AC193" s="30" t="s">
        <v>3468</v>
      </c>
      <c r="AD193" s="36" t="s">
        <v>3621</v>
      </c>
      <c r="AE193" s="36">
        <v>1600279</v>
      </c>
      <c r="AH193" s="36"/>
    </row>
    <row r="194" spans="29:34">
      <c r="AC194" s="30" t="s">
        <v>3468</v>
      </c>
      <c r="AD194" s="36" t="s">
        <v>3645</v>
      </c>
      <c r="AE194" s="36">
        <v>1600303</v>
      </c>
      <c r="AH194" s="36"/>
    </row>
    <row r="195" spans="29:34">
      <c r="AC195" s="30" t="s">
        <v>3468</v>
      </c>
      <c r="AD195" s="36" t="s">
        <v>3670</v>
      </c>
      <c r="AE195" s="36">
        <v>1600402</v>
      </c>
      <c r="AH195" s="36"/>
    </row>
    <row r="196" spans="29:34">
      <c r="AC196" s="30" t="s">
        <v>3468</v>
      </c>
      <c r="AD196" s="36" t="s">
        <v>3696</v>
      </c>
      <c r="AE196" s="36">
        <v>1600501</v>
      </c>
      <c r="AH196" s="36"/>
    </row>
    <row r="197" spans="29:34">
      <c r="AC197" s="30" t="s">
        <v>3468</v>
      </c>
      <c r="AD197" s="36" t="s">
        <v>3722</v>
      </c>
      <c r="AE197" s="36">
        <v>1600154</v>
      </c>
      <c r="AH197" s="36"/>
    </row>
    <row r="198" spans="29:34">
      <c r="AC198" s="30" t="s">
        <v>3468</v>
      </c>
      <c r="AD198" s="36" t="s">
        <v>3747</v>
      </c>
      <c r="AE198" s="36">
        <v>1600535</v>
      </c>
      <c r="AH198" s="36"/>
    </row>
    <row r="199" spans="29:34">
      <c r="AC199" s="30" t="s">
        <v>3468</v>
      </c>
      <c r="AD199" s="36" t="s">
        <v>3771</v>
      </c>
      <c r="AE199" s="36">
        <v>1600550</v>
      </c>
      <c r="AH199" s="36"/>
    </row>
    <row r="200" spans="29:34">
      <c r="AC200" s="30" t="s">
        <v>3468</v>
      </c>
      <c r="AD200" s="36" t="s">
        <v>3795</v>
      </c>
      <c r="AE200" s="36">
        <v>1600600</v>
      </c>
      <c r="AH200" s="36"/>
    </row>
    <row r="201" spans="29:34">
      <c r="AC201" s="30" t="s">
        <v>3468</v>
      </c>
      <c r="AD201" s="36" t="s">
        <v>3819</v>
      </c>
      <c r="AE201" s="36">
        <v>1600055</v>
      </c>
      <c r="AH201" s="36"/>
    </row>
    <row r="202" spans="29:34">
      <c r="AC202" s="30" t="s">
        <v>3468</v>
      </c>
      <c r="AD202" s="36" t="s">
        <v>3845</v>
      </c>
      <c r="AE202" s="36">
        <v>1600709</v>
      </c>
      <c r="AH202" s="36"/>
    </row>
    <row r="203" spans="29:34">
      <c r="AC203" s="30" t="s">
        <v>3468</v>
      </c>
      <c r="AD203" s="36" t="s">
        <v>3869</v>
      </c>
      <c r="AE203" s="36">
        <v>1600808</v>
      </c>
      <c r="AH203" s="36"/>
    </row>
    <row r="204" spans="29:34">
      <c r="AC204" s="30" t="s">
        <v>3470</v>
      </c>
      <c r="AD204" s="36" t="s">
        <v>3496</v>
      </c>
      <c r="AE204" s="36">
        <v>2900108</v>
      </c>
      <c r="AH204" s="36"/>
    </row>
    <row r="205" spans="29:34">
      <c r="AC205" s="30" t="s">
        <v>3470</v>
      </c>
      <c r="AD205" s="36" t="s">
        <v>3522</v>
      </c>
      <c r="AE205" s="36">
        <v>2900207</v>
      </c>
      <c r="AH205" s="36"/>
    </row>
    <row r="206" spans="29:34">
      <c r="AC206" s="30" t="s">
        <v>3470</v>
      </c>
      <c r="AD206" s="36" t="s">
        <v>3547</v>
      </c>
      <c r="AE206" s="36">
        <v>2900306</v>
      </c>
      <c r="AH206" s="36"/>
    </row>
    <row r="207" spans="29:34">
      <c r="AC207" s="30" t="s">
        <v>3470</v>
      </c>
      <c r="AD207" s="36" t="s">
        <v>3571</v>
      </c>
      <c r="AE207" s="36">
        <v>2900355</v>
      </c>
      <c r="AH207" s="36"/>
    </row>
    <row r="208" spans="29:34">
      <c r="AC208" s="30" t="s">
        <v>3470</v>
      </c>
      <c r="AD208" s="36" t="s">
        <v>3597</v>
      </c>
      <c r="AE208" s="36">
        <v>2900405</v>
      </c>
      <c r="AH208" s="36"/>
    </row>
    <row r="209" spans="29:34">
      <c r="AC209" s="30" t="s">
        <v>3470</v>
      </c>
      <c r="AD209" s="36" t="s">
        <v>3623</v>
      </c>
      <c r="AE209" s="36">
        <v>2900603</v>
      </c>
      <c r="AH209" s="36"/>
    </row>
    <row r="210" spans="29:34">
      <c r="AC210" s="30" t="s">
        <v>3470</v>
      </c>
      <c r="AD210" s="36" t="s">
        <v>3647</v>
      </c>
      <c r="AE210" s="36">
        <v>2900702</v>
      </c>
      <c r="AH210" s="36"/>
    </row>
    <row r="211" spans="29:34">
      <c r="AC211" s="30" t="s">
        <v>3470</v>
      </c>
      <c r="AD211" s="36" t="s">
        <v>3672</v>
      </c>
      <c r="AE211" s="36">
        <v>2900801</v>
      </c>
      <c r="AH211" s="36"/>
    </row>
    <row r="212" spans="29:34">
      <c r="AC212" s="30" t="s">
        <v>3470</v>
      </c>
      <c r="AD212" s="36" t="s">
        <v>3698</v>
      </c>
      <c r="AE212" s="36">
        <v>2900900</v>
      </c>
      <c r="AH212" s="36"/>
    </row>
    <row r="213" spans="29:34">
      <c r="AC213" s="30" t="s">
        <v>3470</v>
      </c>
      <c r="AD213" s="36" t="s">
        <v>3724</v>
      </c>
      <c r="AE213" s="36">
        <v>2901007</v>
      </c>
      <c r="AH213" s="36"/>
    </row>
    <row r="214" spans="29:34">
      <c r="AC214" s="30" t="s">
        <v>3470</v>
      </c>
      <c r="AD214" s="36" t="s">
        <v>3749</v>
      </c>
      <c r="AE214" s="36">
        <v>2901106</v>
      </c>
      <c r="AH214" s="36"/>
    </row>
    <row r="215" spans="29:34">
      <c r="AC215" s="30" t="s">
        <v>3470</v>
      </c>
      <c r="AD215" s="36" t="s">
        <v>3773</v>
      </c>
      <c r="AE215" s="36">
        <v>2901155</v>
      </c>
      <c r="AH215" s="36"/>
    </row>
    <row r="216" spans="29:34">
      <c r="AC216" s="30" t="s">
        <v>3470</v>
      </c>
      <c r="AD216" s="36" t="s">
        <v>3797</v>
      </c>
      <c r="AE216" s="36">
        <v>2901205</v>
      </c>
      <c r="AH216" s="36"/>
    </row>
    <row r="217" spans="29:34">
      <c r="AC217" s="30" t="s">
        <v>3470</v>
      </c>
      <c r="AD217" s="36" t="s">
        <v>3821</v>
      </c>
      <c r="AE217" s="36">
        <v>2901304</v>
      </c>
      <c r="AH217" s="36"/>
    </row>
    <row r="218" spans="29:34">
      <c r="AC218" s="30" t="s">
        <v>3470</v>
      </c>
      <c r="AD218" s="36" t="s">
        <v>3847</v>
      </c>
      <c r="AE218" s="36">
        <v>2901353</v>
      </c>
      <c r="AH218" s="36"/>
    </row>
    <row r="219" spans="29:34">
      <c r="AC219" s="30" t="s">
        <v>3470</v>
      </c>
      <c r="AD219" s="36" t="s">
        <v>3871</v>
      </c>
      <c r="AE219" s="36">
        <v>2901403</v>
      </c>
      <c r="AH219" s="36"/>
    </row>
    <row r="220" spans="29:34">
      <c r="AC220" s="30" t="s">
        <v>3470</v>
      </c>
      <c r="AD220" s="36" t="s">
        <v>3895</v>
      </c>
      <c r="AE220" s="36">
        <v>2901502</v>
      </c>
      <c r="AH220" s="36"/>
    </row>
    <row r="221" spans="29:34">
      <c r="AC221" s="30" t="s">
        <v>3470</v>
      </c>
      <c r="AD221" s="36" t="s">
        <v>3918</v>
      </c>
      <c r="AE221" s="36">
        <v>2901601</v>
      </c>
      <c r="AH221" s="36"/>
    </row>
    <row r="222" spans="29:34">
      <c r="AC222" s="30" t="s">
        <v>3470</v>
      </c>
      <c r="AD222" s="36" t="s">
        <v>3941</v>
      </c>
      <c r="AE222" s="36">
        <v>2901700</v>
      </c>
      <c r="AH222" s="36"/>
    </row>
    <row r="223" spans="29:34">
      <c r="AC223" s="30" t="s">
        <v>3470</v>
      </c>
      <c r="AD223" s="36" t="s">
        <v>3963</v>
      </c>
      <c r="AE223" s="36">
        <v>2901809</v>
      </c>
      <c r="AH223" s="36"/>
    </row>
    <row r="224" spans="29:34">
      <c r="AC224" s="30" t="s">
        <v>3470</v>
      </c>
      <c r="AD224" s="36" t="s">
        <v>3986</v>
      </c>
      <c r="AE224" s="36">
        <v>2901908</v>
      </c>
      <c r="AH224" s="36"/>
    </row>
    <row r="225" spans="29:34">
      <c r="AC225" s="30" t="s">
        <v>3470</v>
      </c>
      <c r="AD225" s="36" t="s">
        <v>4008</v>
      </c>
      <c r="AE225" s="36">
        <v>2901957</v>
      </c>
      <c r="AH225" s="36"/>
    </row>
    <row r="226" spans="29:34">
      <c r="AC226" s="30" t="s">
        <v>3470</v>
      </c>
      <c r="AD226" s="36" t="s">
        <v>4029</v>
      </c>
      <c r="AE226" s="36">
        <v>2902054</v>
      </c>
      <c r="AH226" s="36"/>
    </row>
    <row r="227" spans="29:34">
      <c r="AC227" s="30" t="s">
        <v>3470</v>
      </c>
      <c r="AD227" s="36" t="s">
        <v>4050</v>
      </c>
      <c r="AE227" s="36">
        <v>2902005</v>
      </c>
      <c r="AH227" s="36"/>
    </row>
    <row r="228" spans="29:34">
      <c r="AC228" s="30" t="s">
        <v>3470</v>
      </c>
      <c r="AD228" s="36" t="s">
        <v>4071</v>
      </c>
      <c r="AE228" s="36">
        <v>2902104</v>
      </c>
      <c r="AH228" s="36"/>
    </row>
    <row r="229" spans="29:34">
      <c r="AC229" s="30" t="s">
        <v>3470</v>
      </c>
      <c r="AD229" s="36" t="s">
        <v>4091</v>
      </c>
      <c r="AE229" s="36">
        <v>2902203</v>
      </c>
      <c r="AH229" s="36"/>
    </row>
    <row r="230" spans="29:34">
      <c r="AC230" s="30" t="s">
        <v>3470</v>
      </c>
      <c r="AD230" s="36" t="s">
        <v>4113</v>
      </c>
      <c r="AE230" s="36">
        <v>2902252</v>
      </c>
      <c r="AH230" s="36"/>
    </row>
    <row r="231" spans="29:34">
      <c r="AC231" s="30" t="s">
        <v>3470</v>
      </c>
      <c r="AD231" s="36" t="s">
        <v>4135</v>
      </c>
      <c r="AE231" s="36">
        <v>2902302</v>
      </c>
      <c r="AH231" s="36"/>
    </row>
    <row r="232" spans="29:34">
      <c r="AC232" s="30" t="s">
        <v>3470</v>
      </c>
      <c r="AD232" s="36" t="s">
        <v>4156</v>
      </c>
      <c r="AE232" s="36">
        <v>2902401</v>
      </c>
      <c r="AH232" s="36"/>
    </row>
    <row r="233" spans="29:34">
      <c r="AC233" s="30" t="s">
        <v>3470</v>
      </c>
      <c r="AD233" s="36" t="s">
        <v>4179</v>
      </c>
      <c r="AE233" s="36">
        <v>2902500</v>
      </c>
      <c r="AH233" s="36"/>
    </row>
    <row r="234" spans="29:34">
      <c r="AC234" s="30" t="s">
        <v>3470</v>
      </c>
      <c r="AD234" s="36" t="s">
        <v>4200</v>
      </c>
      <c r="AE234" s="36">
        <v>2902609</v>
      </c>
      <c r="AH234" s="36"/>
    </row>
    <row r="235" spans="29:34">
      <c r="AC235" s="30" t="s">
        <v>3470</v>
      </c>
      <c r="AD235" s="36" t="s">
        <v>4221</v>
      </c>
      <c r="AE235" s="36">
        <v>2902658</v>
      </c>
      <c r="AH235" s="36"/>
    </row>
    <row r="236" spans="29:34">
      <c r="AC236" s="30" t="s">
        <v>3470</v>
      </c>
      <c r="AD236" s="36" t="s">
        <v>4243</v>
      </c>
      <c r="AE236" s="36">
        <v>2902708</v>
      </c>
      <c r="AH236" s="36"/>
    </row>
    <row r="237" spans="29:34">
      <c r="AC237" s="30" t="s">
        <v>3470</v>
      </c>
      <c r="AD237" s="36" t="s">
        <v>4265</v>
      </c>
      <c r="AE237" s="36">
        <v>2902807</v>
      </c>
      <c r="AH237" s="36"/>
    </row>
    <row r="238" spans="29:34">
      <c r="AC238" s="30" t="s">
        <v>3470</v>
      </c>
      <c r="AD238" s="36" t="s">
        <v>4287</v>
      </c>
      <c r="AE238" s="36">
        <v>2902906</v>
      </c>
      <c r="AH238" s="36"/>
    </row>
    <row r="239" spans="29:34">
      <c r="AC239" s="30" t="s">
        <v>3470</v>
      </c>
      <c r="AD239" s="36" t="s">
        <v>4310</v>
      </c>
      <c r="AE239" s="36">
        <v>2903003</v>
      </c>
      <c r="AH239" s="36"/>
    </row>
    <row r="240" spans="29:34">
      <c r="AC240" s="30" t="s">
        <v>3470</v>
      </c>
      <c r="AD240" s="36" t="s">
        <v>4333</v>
      </c>
      <c r="AE240" s="36">
        <v>2903102</v>
      </c>
      <c r="AH240" s="36"/>
    </row>
    <row r="241" spans="29:34">
      <c r="AC241" s="30" t="s">
        <v>3470</v>
      </c>
      <c r="AD241" s="36" t="s">
        <v>4355</v>
      </c>
      <c r="AE241" s="36">
        <v>2903201</v>
      </c>
      <c r="AH241" s="36"/>
    </row>
    <row r="242" spans="29:34">
      <c r="AC242" s="30" t="s">
        <v>3470</v>
      </c>
      <c r="AD242" s="36" t="s">
        <v>4203</v>
      </c>
      <c r="AE242" s="36">
        <v>2903235</v>
      </c>
      <c r="AH242" s="36"/>
    </row>
    <row r="243" spans="29:34">
      <c r="AC243" s="30" t="s">
        <v>3470</v>
      </c>
      <c r="AD243" s="36" t="s">
        <v>4400</v>
      </c>
      <c r="AE243" s="36">
        <v>2903300</v>
      </c>
      <c r="AH243" s="36"/>
    </row>
    <row r="244" spans="29:34">
      <c r="AC244" s="30" t="s">
        <v>3470</v>
      </c>
      <c r="AD244" s="36" t="s">
        <v>4422</v>
      </c>
      <c r="AE244" s="36">
        <v>2903276</v>
      </c>
      <c r="AH244" s="36"/>
    </row>
    <row r="245" spans="29:34">
      <c r="AC245" s="30" t="s">
        <v>3470</v>
      </c>
      <c r="AD245" s="36" t="s">
        <v>4327</v>
      </c>
      <c r="AE245" s="36">
        <v>2903409</v>
      </c>
      <c r="AH245" s="36"/>
    </row>
    <row r="246" spans="29:34">
      <c r="AC246" s="30" t="s">
        <v>3470</v>
      </c>
      <c r="AD246" s="36" t="s">
        <v>4466</v>
      </c>
      <c r="AE246" s="36">
        <v>2903508</v>
      </c>
      <c r="AH246" s="36"/>
    </row>
    <row r="247" spans="29:34">
      <c r="AC247" s="30" t="s">
        <v>3470</v>
      </c>
      <c r="AD247" s="36" t="s">
        <v>4488</v>
      </c>
      <c r="AE247" s="36">
        <v>2903607</v>
      </c>
      <c r="AH247" s="36"/>
    </row>
    <row r="248" spans="29:34">
      <c r="AC248" s="30" t="s">
        <v>3470</v>
      </c>
      <c r="AD248" s="36" t="s">
        <v>4511</v>
      </c>
      <c r="AE248" s="36">
        <v>2903706</v>
      </c>
      <c r="AH248" s="36"/>
    </row>
    <row r="249" spans="29:34">
      <c r="AC249" s="30" t="s">
        <v>3470</v>
      </c>
      <c r="AD249" s="36" t="s">
        <v>4534</v>
      </c>
      <c r="AE249" s="36">
        <v>2903805</v>
      </c>
      <c r="AH249" s="36"/>
    </row>
    <row r="250" spans="29:34">
      <c r="AC250" s="30" t="s">
        <v>3470</v>
      </c>
      <c r="AD250" s="36" t="s">
        <v>4557</v>
      </c>
      <c r="AE250" s="36">
        <v>2903904</v>
      </c>
      <c r="AH250" s="36"/>
    </row>
    <row r="251" spans="29:34">
      <c r="AC251" s="30" t="s">
        <v>3470</v>
      </c>
      <c r="AD251" s="36" t="s">
        <v>4580</v>
      </c>
      <c r="AE251" s="36">
        <v>2903953</v>
      </c>
      <c r="AH251" s="36"/>
    </row>
    <row r="252" spans="29:34">
      <c r="AC252" s="30" t="s">
        <v>3470</v>
      </c>
      <c r="AD252" s="36" t="s">
        <v>4602</v>
      </c>
      <c r="AE252" s="36">
        <v>2904001</v>
      </c>
      <c r="AH252" s="36"/>
    </row>
    <row r="253" spans="29:34">
      <c r="AC253" s="30" t="s">
        <v>3470</v>
      </c>
      <c r="AD253" s="36" t="s">
        <v>3877</v>
      </c>
      <c r="AE253" s="36">
        <v>2904050</v>
      </c>
      <c r="AH253" s="36"/>
    </row>
    <row r="254" spans="29:34">
      <c r="AC254" s="30" t="s">
        <v>3470</v>
      </c>
      <c r="AD254" s="36" t="s">
        <v>4646</v>
      </c>
      <c r="AE254" s="36">
        <v>2904100</v>
      </c>
      <c r="AH254" s="36"/>
    </row>
    <row r="255" spans="29:34">
      <c r="AC255" s="30" t="s">
        <v>3470</v>
      </c>
      <c r="AD255" s="36" t="s">
        <v>4669</v>
      </c>
      <c r="AE255" s="36">
        <v>2904209</v>
      </c>
      <c r="AH255" s="36"/>
    </row>
    <row r="256" spans="29:34">
      <c r="AC256" s="30" t="s">
        <v>3470</v>
      </c>
      <c r="AD256" s="36" t="s">
        <v>4690</v>
      </c>
      <c r="AE256" s="36">
        <v>2904308</v>
      </c>
      <c r="AH256" s="36"/>
    </row>
    <row r="257" spans="29:34">
      <c r="AC257" s="30" t="s">
        <v>3470</v>
      </c>
      <c r="AD257" s="36" t="s">
        <v>4712</v>
      </c>
      <c r="AE257" s="36">
        <v>2904407</v>
      </c>
      <c r="AH257" s="36"/>
    </row>
    <row r="258" spans="29:34">
      <c r="AC258" s="30" t="s">
        <v>3470</v>
      </c>
      <c r="AD258" s="36" t="s">
        <v>4734</v>
      </c>
      <c r="AE258" s="36">
        <v>2904506</v>
      </c>
      <c r="AH258" s="36"/>
    </row>
    <row r="259" spans="29:34">
      <c r="AC259" s="30" t="s">
        <v>3470</v>
      </c>
      <c r="AD259" s="36" t="s">
        <v>4755</v>
      </c>
      <c r="AE259" s="36">
        <v>2904605</v>
      </c>
      <c r="AH259" s="36"/>
    </row>
    <row r="260" spans="29:34">
      <c r="AC260" s="30" t="s">
        <v>3470</v>
      </c>
      <c r="AD260" s="36" t="s">
        <v>4777</v>
      </c>
      <c r="AE260" s="36">
        <v>2904704</v>
      </c>
      <c r="AH260" s="36"/>
    </row>
    <row r="261" spans="29:34">
      <c r="AC261" s="30" t="s">
        <v>3470</v>
      </c>
      <c r="AD261" s="36" t="s">
        <v>4799</v>
      </c>
      <c r="AE261" s="36">
        <v>2904753</v>
      </c>
      <c r="AH261" s="36"/>
    </row>
    <row r="262" spans="29:34">
      <c r="AC262" s="30" t="s">
        <v>3470</v>
      </c>
      <c r="AD262" s="36" t="s">
        <v>4821</v>
      </c>
      <c r="AE262" s="36">
        <v>2904803</v>
      </c>
      <c r="AH262" s="36"/>
    </row>
    <row r="263" spans="29:34">
      <c r="AC263" s="30" t="s">
        <v>3470</v>
      </c>
      <c r="AD263" s="36" t="s">
        <v>4842</v>
      </c>
      <c r="AE263" s="36">
        <v>2904852</v>
      </c>
      <c r="AH263" s="36"/>
    </row>
    <row r="264" spans="29:34">
      <c r="AC264" s="30" t="s">
        <v>3470</v>
      </c>
      <c r="AD264" s="36" t="s">
        <v>4862</v>
      </c>
      <c r="AE264" s="36">
        <v>2904902</v>
      </c>
      <c r="AH264" s="36"/>
    </row>
    <row r="265" spans="29:34">
      <c r="AC265" s="30" t="s">
        <v>3470</v>
      </c>
      <c r="AD265" s="36" t="s">
        <v>4884</v>
      </c>
      <c r="AE265" s="36">
        <v>2905008</v>
      </c>
      <c r="AH265" s="36"/>
    </row>
    <row r="266" spans="29:34">
      <c r="AC266" s="30" t="s">
        <v>3470</v>
      </c>
      <c r="AD266" s="36" t="s">
        <v>4904</v>
      </c>
      <c r="AE266" s="36">
        <v>2905107</v>
      </c>
      <c r="AH266" s="36"/>
    </row>
    <row r="267" spans="29:34">
      <c r="AC267" s="30" t="s">
        <v>3470</v>
      </c>
      <c r="AD267" s="36" t="s">
        <v>4925</v>
      </c>
      <c r="AE267" s="36">
        <v>2905156</v>
      </c>
      <c r="AH267" s="36"/>
    </row>
    <row r="268" spans="29:34">
      <c r="AC268" s="30" t="s">
        <v>3470</v>
      </c>
      <c r="AD268" s="36" t="s">
        <v>4946</v>
      </c>
      <c r="AE268" s="36">
        <v>2905206</v>
      </c>
      <c r="AH268" s="36"/>
    </row>
    <row r="269" spans="29:34">
      <c r="AC269" s="30" t="s">
        <v>3470</v>
      </c>
      <c r="AD269" s="36" t="s">
        <v>4965</v>
      </c>
      <c r="AE269" s="36">
        <v>2905305</v>
      </c>
      <c r="AH269" s="36"/>
    </row>
    <row r="270" spans="29:34">
      <c r="AC270" s="30" t="s">
        <v>3470</v>
      </c>
      <c r="AD270" s="36" t="s">
        <v>4985</v>
      </c>
      <c r="AE270" s="36">
        <v>2905404</v>
      </c>
      <c r="AH270" s="36"/>
    </row>
    <row r="271" spans="29:34">
      <c r="AC271" s="30" t="s">
        <v>3470</v>
      </c>
      <c r="AD271" s="36" t="s">
        <v>5005</v>
      </c>
      <c r="AE271" s="36">
        <v>2905503</v>
      </c>
      <c r="AH271" s="36"/>
    </row>
    <row r="272" spans="29:34">
      <c r="AC272" s="30" t="s">
        <v>3470</v>
      </c>
      <c r="AD272" s="36" t="s">
        <v>5026</v>
      </c>
      <c r="AE272" s="36">
        <v>2905602</v>
      </c>
      <c r="AH272" s="36"/>
    </row>
    <row r="273" spans="29:34">
      <c r="AC273" s="30" t="s">
        <v>3470</v>
      </c>
      <c r="AD273" s="36" t="s">
        <v>5047</v>
      </c>
      <c r="AE273" s="36">
        <v>2905701</v>
      </c>
      <c r="AH273" s="36"/>
    </row>
    <row r="274" spans="29:34">
      <c r="AC274" s="30" t="s">
        <v>3470</v>
      </c>
      <c r="AD274" s="36" t="s">
        <v>5067</v>
      </c>
      <c r="AE274" s="36">
        <v>2905800</v>
      </c>
      <c r="AH274" s="36"/>
    </row>
    <row r="275" spans="29:34">
      <c r="AC275" s="30" t="s">
        <v>3470</v>
      </c>
      <c r="AD275" s="36" t="s">
        <v>5088</v>
      </c>
      <c r="AE275" s="36">
        <v>2905909</v>
      </c>
      <c r="AH275" s="36"/>
    </row>
    <row r="276" spans="29:34">
      <c r="AC276" s="30" t="s">
        <v>3470</v>
      </c>
      <c r="AD276" s="36" t="s">
        <v>5108</v>
      </c>
      <c r="AE276" s="36">
        <v>2906006</v>
      </c>
      <c r="AH276" s="36"/>
    </row>
    <row r="277" spans="29:34">
      <c r="AC277" s="30" t="s">
        <v>3470</v>
      </c>
      <c r="AD277" s="36" t="s">
        <v>5129</v>
      </c>
      <c r="AE277" s="36">
        <v>2906105</v>
      </c>
      <c r="AH277" s="36"/>
    </row>
    <row r="278" spans="29:34">
      <c r="AC278" s="30" t="s">
        <v>3470</v>
      </c>
      <c r="AD278" s="36" t="s">
        <v>4096</v>
      </c>
      <c r="AE278" s="36">
        <v>2906204</v>
      </c>
      <c r="AH278" s="36"/>
    </row>
    <row r="279" spans="29:34">
      <c r="AC279" s="30" t="s">
        <v>3470</v>
      </c>
      <c r="AD279" s="36" t="s">
        <v>5170</v>
      </c>
      <c r="AE279" s="36">
        <v>2906303</v>
      </c>
      <c r="AH279" s="36"/>
    </row>
    <row r="280" spans="29:34">
      <c r="AC280" s="30" t="s">
        <v>3470</v>
      </c>
      <c r="AD280" s="36" t="s">
        <v>5189</v>
      </c>
      <c r="AE280" s="36">
        <v>2906402</v>
      </c>
      <c r="AH280" s="36"/>
    </row>
    <row r="281" spans="29:34">
      <c r="AC281" s="30" t="s">
        <v>3470</v>
      </c>
      <c r="AD281" s="36" t="s">
        <v>5208</v>
      </c>
      <c r="AE281" s="36">
        <v>2906501</v>
      </c>
      <c r="AH281" s="36"/>
    </row>
    <row r="282" spans="29:34">
      <c r="AC282" s="30" t="s">
        <v>3470</v>
      </c>
      <c r="AD282" s="36" t="s">
        <v>5227</v>
      </c>
      <c r="AE282" s="36">
        <v>2906600</v>
      </c>
      <c r="AH282" s="36"/>
    </row>
    <row r="283" spans="29:34">
      <c r="AC283" s="30" t="s">
        <v>3470</v>
      </c>
      <c r="AD283" s="36" t="s">
        <v>5245</v>
      </c>
      <c r="AE283" s="36">
        <v>2906709</v>
      </c>
      <c r="AH283" s="36"/>
    </row>
    <row r="284" spans="29:34">
      <c r="AC284" s="30" t="s">
        <v>3470</v>
      </c>
      <c r="AD284" s="36" t="s">
        <v>5263</v>
      </c>
      <c r="AE284" s="36">
        <v>2906808</v>
      </c>
      <c r="AH284" s="36"/>
    </row>
    <row r="285" spans="29:34">
      <c r="AC285" s="30" t="s">
        <v>3470</v>
      </c>
      <c r="AD285" s="36" t="s">
        <v>5280</v>
      </c>
      <c r="AE285" s="36">
        <v>2906824</v>
      </c>
      <c r="AH285" s="36"/>
    </row>
    <row r="286" spans="29:34">
      <c r="AC286" s="30" t="s">
        <v>3470</v>
      </c>
      <c r="AD286" s="36" t="s">
        <v>5297</v>
      </c>
      <c r="AE286" s="36">
        <v>2906857</v>
      </c>
      <c r="AH286" s="36"/>
    </row>
    <row r="287" spans="29:34">
      <c r="AC287" s="30" t="s">
        <v>3470</v>
      </c>
      <c r="AD287" s="36" t="s">
        <v>5314</v>
      </c>
      <c r="AE287" s="36">
        <v>2906873</v>
      </c>
      <c r="AH287" s="36"/>
    </row>
    <row r="288" spans="29:34">
      <c r="AC288" s="30" t="s">
        <v>3470</v>
      </c>
      <c r="AD288" s="36" t="s">
        <v>5331</v>
      </c>
      <c r="AE288" s="36">
        <v>2906899</v>
      </c>
      <c r="AH288" s="36"/>
    </row>
    <row r="289" spans="29:34">
      <c r="AC289" s="30" t="s">
        <v>3470</v>
      </c>
      <c r="AD289" s="36" t="s">
        <v>5347</v>
      </c>
      <c r="AE289" s="36">
        <v>2906907</v>
      </c>
      <c r="AH289" s="36"/>
    </row>
    <row r="290" spans="29:34">
      <c r="AC290" s="30" t="s">
        <v>3470</v>
      </c>
      <c r="AD290" s="36" t="s">
        <v>5364</v>
      </c>
      <c r="AE290" s="36">
        <v>2907004</v>
      </c>
      <c r="AH290" s="36"/>
    </row>
    <row r="291" spans="29:34">
      <c r="AC291" s="30" t="s">
        <v>3470</v>
      </c>
      <c r="AD291" s="36" t="s">
        <v>5382</v>
      </c>
      <c r="AE291" s="36">
        <v>2907103</v>
      </c>
      <c r="AH291" s="36"/>
    </row>
    <row r="292" spans="29:34">
      <c r="AC292" s="30" t="s">
        <v>3470</v>
      </c>
      <c r="AD292" s="36" t="s">
        <v>5399</v>
      </c>
      <c r="AE292" s="36">
        <v>2907202</v>
      </c>
      <c r="AH292" s="36"/>
    </row>
    <row r="293" spans="29:34">
      <c r="AC293" s="30" t="s">
        <v>3470</v>
      </c>
      <c r="AD293" s="36" t="s">
        <v>5417</v>
      </c>
      <c r="AE293" s="36">
        <v>2907301</v>
      </c>
      <c r="AH293" s="36"/>
    </row>
    <row r="294" spans="29:34">
      <c r="AC294" s="30" t="s">
        <v>3470</v>
      </c>
      <c r="AD294" s="36" t="s">
        <v>5435</v>
      </c>
      <c r="AE294" s="36">
        <v>2907400</v>
      </c>
      <c r="AH294" s="36"/>
    </row>
    <row r="295" spans="29:34">
      <c r="AC295" s="30" t="s">
        <v>3470</v>
      </c>
      <c r="AD295" s="36" t="s">
        <v>1517</v>
      </c>
      <c r="AE295" s="36">
        <v>2907509</v>
      </c>
      <c r="AH295" s="36"/>
    </row>
    <row r="296" spans="29:34">
      <c r="AC296" s="30" t="s">
        <v>3470</v>
      </c>
      <c r="AD296" s="36" t="s">
        <v>1534</v>
      </c>
      <c r="AE296" s="36">
        <v>2907558</v>
      </c>
      <c r="AH296" s="36"/>
    </row>
    <row r="297" spans="29:34">
      <c r="AC297" s="30" t="s">
        <v>3470</v>
      </c>
      <c r="AD297" s="36" t="s">
        <v>1550</v>
      </c>
      <c r="AE297" s="36">
        <v>2907608</v>
      </c>
      <c r="AH297" s="36"/>
    </row>
    <row r="298" spans="29:34">
      <c r="AC298" s="30" t="s">
        <v>3470</v>
      </c>
      <c r="AD298" s="36" t="s">
        <v>1566</v>
      </c>
      <c r="AE298" s="36">
        <v>2907707</v>
      </c>
      <c r="AH298" s="36"/>
    </row>
    <row r="299" spans="29:34">
      <c r="AC299" s="30" t="s">
        <v>3470</v>
      </c>
      <c r="AD299" s="36" t="s">
        <v>1582</v>
      </c>
      <c r="AE299" s="36">
        <v>2907806</v>
      </c>
      <c r="AH299" s="36"/>
    </row>
    <row r="300" spans="29:34">
      <c r="AC300" s="30" t="s">
        <v>3470</v>
      </c>
      <c r="AD300" s="36" t="s">
        <v>1598</v>
      </c>
      <c r="AE300" s="36">
        <v>2907905</v>
      </c>
      <c r="AH300" s="36"/>
    </row>
    <row r="301" spans="29:34">
      <c r="AC301" s="30" t="s">
        <v>3470</v>
      </c>
      <c r="AD301" s="36" t="s">
        <v>1614</v>
      </c>
      <c r="AE301" s="36">
        <v>2908002</v>
      </c>
      <c r="AH301" s="36"/>
    </row>
    <row r="302" spans="29:34">
      <c r="AC302" s="30" t="s">
        <v>3470</v>
      </c>
      <c r="AD302" s="36" t="s">
        <v>1631</v>
      </c>
      <c r="AE302" s="36">
        <v>2908101</v>
      </c>
      <c r="AH302" s="36"/>
    </row>
    <row r="303" spans="29:34">
      <c r="AC303" s="30" t="s">
        <v>3470</v>
      </c>
      <c r="AD303" s="36" t="s">
        <v>1648</v>
      </c>
      <c r="AE303" s="36">
        <v>2908200</v>
      </c>
      <c r="AH303" s="36"/>
    </row>
    <row r="304" spans="29:34">
      <c r="AC304" s="30" t="s">
        <v>3470</v>
      </c>
      <c r="AD304" s="36" t="s">
        <v>1664</v>
      </c>
      <c r="AE304" s="36">
        <v>2908309</v>
      </c>
      <c r="AH304" s="36"/>
    </row>
    <row r="305" spans="29:34">
      <c r="AC305" s="30" t="s">
        <v>3470</v>
      </c>
      <c r="AD305" s="36" t="s">
        <v>1679</v>
      </c>
      <c r="AE305" s="36">
        <v>2908408</v>
      </c>
      <c r="AH305" s="36"/>
    </row>
    <row r="306" spans="29:34">
      <c r="AC306" s="30" t="s">
        <v>3470</v>
      </c>
      <c r="AD306" s="36" t="s">
        <v>1695</v>
      </c>
      <c r="AE306" s="36">
        <v>2908507</v>
      </c>
      <c r="AH306" s="36"/>
    </row>
    <row r="307" spans="29:34">
      <c r="AC307" s="30" t="s">
        <v>3470</v>
      </c>
      <c r="AD307" s="36" t="s">
        <v>4851</v>
      </c>
      <c r="AE307" s="36">
        <v>2908606</v>
      </c>
      <c r="AH307" s="36"/>
    </row>
    <row r="308" spans="29:34">
      <c r="AC308" s="30" t="s">
        <v>3470</v>
      </c>
      <c r="AD308" s="36" t="s">
        <v>1725</v>
      </c>
      <c r="AE308" s="36">
        <v>2908705</v>
      </c>
      <c r="AH308" s="36"/>
    </row>
    <row r="309" spans="29:34">
      <c r="AC309" s="30" t="s">
        <v>3470</v>
      </c>
      <c r="AD309" s="36" t="s">
        <v>1740</v>
      </c>
      <c r="AE309" s="36">
        <v>2908804</v>
      </c>
      <c r="AH309" s="36"/>
    </row>
    <row r="310" spans="29:34">
      <c r="AC310" s="30" t="s">
        <v>3470</v>
      </c>
      <c r="AD310" s="36" t="s">
        <v>1756</v>
      </c>
      <c r="AE310" s="36">
        <v>2908903</v>
      </c>
      <c r="AH310" s="36"/>
    </row>
    <row r="311" spans="29:34">
      <c r="AC311" s="30" t="s">
        <v>3470</v>
      </c>
      <c r="AD311" s="36" t="s">
        <v>1771</v>
      </c>
      <c r="AE311" s="36">
        <v>2909000</v>
      </c>
      <c r="AH311" s="36"/>
    </row>
    <row r="312" spans="29:34">
      <c r="AC312" s="30" t="s">
        <v>3470</v>
      </c>
      <c r="AD312" s="36" t="s">
        <v>1785</v>
      </c>
      <c r="AE312" s="36">
        <v>2909109</v>
      </c>
      <c r="AH312" s="36"/>
    </row>
    <row r="313" spans="29:34">
      <c r="AC313" s="30" t="s">
        <v>3470</v>
      </c>
      <c r="AD313" s="36" t="s">
        <v>1801</v>
      </c>
      <c r="AE313" s="36">
        <v>2909208</v>
      </c>
      <c r="AH313" s="36"/>
    </row>
    <row r="314" spans="29:34">
      <c r="AC314" s="30" t="s">
        <v>3470</v>
      </c>
      <c r="AD314" s="36" t="s">
        <v>1817</v>
      </c>
      <c r="AE314" s="36">
        <v>2909307</v>
      </c>
      <c r="AH314" s="36"/>
    </row>
    <row r="315" spans="29:34">
      <c r="AC315" s="30" t="s">
        <v>3470</v>
      </c>
      <c r="AD315" s="36" t="s">
        <v>1831</v>
      </c>
      <c r="AE315" s="36">
        <v>2909406</v>
      </c>
      <c r="AH315" s="36"/>
    </row>
    <row r="316" spans="29:34">
      <c r="AC316" s="30" t="s">
        <v>3470</v>
      </c>
      <c r="AD316" s="36" t="s">
        <v>1846</v>
      </c>
      <c r="AE316" s="36">
        <v>2909505</v>
      </c>
      <c r="AH316" s="36"/>
    </row>
    <row r="317" spans="29:34">
      <c r="AC317" s="30" t="s">
        <v>3470</v>
      </c>
      <c r="AD317" s="36" t="s">
        <v>1862</v>
      </c>
      <c r="AE317" s="36">
        <v>2909604</v>
      </c>
      <c r="AH317" s="36"/>
    </row>
    <row r="318" spans="29:34">
      <c r="AC318" s="30" t="s">
        <v>3470</v>
      </c>
      <c r="AD318" s="36" t="s">
        <v>1878</v>
      </c>
      <c r="AE318" s="36">
        <v>2909703</v>
      </c>
      <c r="AH318" s="36"/>
    </row>
    <row r="319" spans="29:34">
      <c r="AC319" s="30" t="s">
        <v>3470</v>
      </c>
      <c r="AD319" s="36" t="s">
        <v>1894</v>
      </c>
      <c r="AE319" s="36">
        <v>2909802</v>
      </c>
      <c r="AH319" s="36"/>
    </row>
    <row r="320" spans="29:34">
      <c r="AC320" s="30" t="s">
        <v>3470</v>
      </c>
      <c r="AD320" s="36" t="s">
        <v>1910</v>
      </c>
      <c r="AE320" s="36">
        <v>2909901</v>
      </c>
      <c r="AH320" s="36"/>
    </row>
    <row r="321" spans="29:34">
      <c r="AC321" s="30" t="s">
        <v>3470</v>
      </c>
      <c r="AD321" s="36" t="s">
        <v>1924</v>
      </c>
      <c r="AE321" s="36">
        <v>2910008</v>
      </c>
      <c r="AH321" s="36"/>
    </row>
    <row r="322" spans="29:34">
      <c r="AC322" s="30" t="s">
        <v>3470</v>
      </c>
      <c r="AD322" s="36" t="s">
        <v>1939</v>
      </c>
      <c r="AE322" s="36">
        <v>2910057</v>
      </c>
      <c r="AH322" s="36"/>
    </row>
    <row r="323" spans="29:34">
      <c r="AC323" s="30" t="s">
        <v>3470</v>
      </c>
      <c r="AD323" s="36" t="s">
        <v>1955</v>
      </c>
      <c r="AE323" s="36">
        <v>2910107</v>
      </c>
      <c r="AH323" s="36"/>
    </row>
    <row r="324" spans="29:34">
      <c r="AC324" s="30" t="s">
        <v>3470</v>
      </c>
      <c r="AD324" s="36" t="s">
        <v>1969</v>
      </c>
      <c r="AE324" s="36">
        <v>2910206</v>
      </c>
      <c r="AH324" s="36"/>
    </row>
    <row r="325" spans="29:34">
      <c r="AC325" s="30" t="s">
        <v>3470</v>
      </c>
      <c r="AD325" s="36" t="s">
        <v>1985</v>
      </c>
      <c r="AE325" s="36">
        <v>2910305</v>
      </c>
      <c r="AH325" s="36"/>
    </row>
    <row r="326" spans="29:34">
      <c r="AC326" s="30" t="s">
        <v>3470</v>
      </c>
      <c r="AD326" s="36" t="s">
        <v>2000</v>
      </c>
      <c r="AE326" s="36">
        <v>2910404</v>
      </c>
      <c r="AH326" s="36"/>
    </row>
    <row r="327" spans="29:34">
      <c r="AC327" s="30" t="s">
        <v>3470</v>
      </c>
      <c r="AD327" s="36" t="s">
        <v>5343</v>
      </c>
      <c r="AE327" s="36">
        <v>2910503</v>
      </c>
      <c r="AH327" s="36"/>
    </row>
    <row r="328" spans="29:34">
      <c r="AC328" s="30" t="s">
        <v>3470</v>
      </c>
      <c r="AD328" s="36" t="s">
        <v>2030</v>
      </c>
      <c r="AE328" s="36">
        <v>2900504</v>
      </c>
      <c r="AH328" s="36"/>
    </row>
    <row r="329" spans="29:34">
      <c r="AC329" s="30" t="s">
        <v>3470</v>
      </c>
      <c r="AD329" s="36" t="s">
        <v>2045</v>
      </c>
      <c r="AE329" s="36">
        <v>2910602</v>
      </c>
      <c r="AH329" s="36"/>
    </row>
    <row r="330" spans="29:34">
      <c r="AC330" s="30" t="s">
        <v>3470</v>
      </c>
      <c r="AD330" s="36" t="s">
        <v>2061</v>
      </c>
      <c r="AE330" s="36">
        <v>2910701</v>
      </c>
      <c r="AH330" s="36"/>
    </row>
    <row r="331" spans="29:34">
      <c r="AC331" s="30" t="s">
        <v>3470</v>
      </c>
      <c r="AD331" s="36" t="s">
        <v>2076</v>
      </c>
      <c r="AE331" s="36">
        <v>2910727</v>
      </c>
      <c r="AH331" s="36"/>
    </row>
    <row r="332" spans="29:34">
      <c r="AC332" s="30" t="s">
        <v>3470</v>
      </c>
      <c r="AD332" s="36" t="s">
        <v>4666</v>
      </c>
      <c r="AE332" s="36">
        <v>2910750</v>
      </c>
      <c r="AH332" s="36"/>
    </row>
    <row r="333" spans="29:34">
      <c r="AC333" s="30" t="s">
        <v>3470</v>
      </c>
      <c r="AD333" s="36" t="s">
        <v>2103</v>
      </c>
      <c r="AE333" s="36">
        <v>2910776</v>
      </c>
      <c r="AH333" s="36"/>
    </row>
    <row r="334" spans="29:34">
      <c r="AC334" s="30" t="s">
        <v>3470</v>
      </c>
      <c r="AD334" s="36" t="s">
        <v>2116</v>
      </c>
      <c r="AE334" s="36">
        <v>2910800</v>
      </c>
      <c r="AH334" s="36"/>
    </row>
    <row r="335" spans="29:34">
      <c r="AC335" s="30" t="s">
        <v>3470</v>
      </c>
      <c r="AD335" s="36" t="s">
        <v>4709</v>
      </c>
      <c r="AE335" s="36">
        <v>2910859</v>
      </c>
      <c r="AH335" s="36"/>
    </row>
    <row r="336" spans="29:34">
      <c r="AC336" s="30" t="s">
        <v>3470</v>
      </c>
      <c r="AD336" s="36" t="s">
        <v>2145</v>
      </c>
      <c r="AE336" s="36">
        <v>2910909</v>
      </c>
      <c r="AH336" s="36"/>
    </row>
    <row r="337" spans="29:34">
      <c r="AC337" s="30" t="s">
        <v>3470</v>
      </c>
      <c r="AD337" s="36" t="s">
        <v>2161</v>
      </c>
      <c r="AE337" s="36">
        <v>2911006</v>
      </c>
      <c r="AH337" s="36"/>
    </row>
    <row r="338" spans="29:34">
      <c r="AC338" s="30" t="s">
        <v>3470</v>
      </c>
      <c r="AD338" s="36" t="s">
        <v>2176</v>
      </c>
      <c r="AE338" s="36">
        <v>2911105</v>
      </c>
      <c r="AH338" s="36"/>
    </row>
    <row r="339" spans="29:34">
      <c r="AC339" s="30" t="s">
        <v>3470</v>
      </c>
      <c r="AD339" s="36" t="s">
        <v>2192</v>
      </c>
      <c r="AE339" s="36">
        <v>2911204</v>
      </c>
      <c r="AH339" s="36"/>
    </row>
    <row r="340" spans="29:34">
      <c r="AC340" s="30" t="s">
        <v>3470</v>
      </c>
      <c r="AD340" s="36" t="s">
        <v>2207</v>
      </c>
      <c r="AE340" s="36">
        <v>2911253</v>
      </c>
      <c r="AH340" s="36"/>
    </row>
    <row r="341" spans="29:34">
      <c r="AC341" s="30" t="s">
        <v>3470</v>
      </c>
      <c r="AD341" s="36" t="s">
        <v>2222</v>
      </c>
      <c r="AE341" s="36">
        <v>2911303</v>
      </c>
      <c r="AH341" s="36"/>
    </row>
    <row r="342" spans="29:34">
      <c r="AC342" s="30" t="s">
        <v>3470</v>
      </c>
      <c r="AD342" s="36" t="s">
        <v>2238</v>
      </c>
      <c r="AE342" s="36">
        <v>2911402</v>
      </c>
      <c r="AH342" s="36"/>
    </row>
    <row r="343" spans="29:34">
      <c r="AC343" s="30" t="s">
        <v>3470</v>
      </c>
      <c r="AD343" s="36" t="s">
        <v>2253</v>
      </c>
      <c r="AE343" s="36">
        <v>2911501</v>
      </c>
      <c r="AH343" s="36"/>
    </row>
    <row r="344" spans="29:34">
      <c r="AC344" s="30" t="s">
        <v>3470</v>
      </c>
      <c r="AD344" s="36" t="s">
        <v>2268</v>
      </c>
      <c r="AE344" s="36">
        <v>2911600</v>
      </c>
      <c r="AH344" s="36"/>
    </row>
    <row r="345" spans="29:34">
      <c r="AC345" s="30" t="s">
        <v>3470</v>
      </c>
      <c r="AD345" s="36" t="s">
        <v>2283</v>
      </c>
      <c r="AE345" s="36">
        <v>2911659</v>
      </c>
      <c r="AH345" s="36"/>
    </row>
    <row r="346" spans="29:34">
      <c r="AC346" s="30" t="s">
        <v>3470</v>
      </c>
      <c r="AD346" s="36" t="s">
        <v>2295</v>
      </c>
      <c r="AE346" s="36">
        <v>2911709</v>
      </c>
      <c r="AH346" s="36"/>
    </row>
    <row r="347" spans="29:34">
      <c r="AC347" s="30" t="s">
        <v>3470</v>
      </c>
      <c r="AD347" s="36" t="s">
        <v>2308</v>
      </c>
      <c r="AE347" s="36">
        <v>2911808</v>
      </c>
      <c r="AH347" s="36"/>
    </row>
    <row r="348" spans="29:34">
      <c r="AC348" s="30" t="s">
        <v>3470</v>
      </c>
      <c r="AD348" s="36" t="s">
        <v>2321</v>
      </c>
      <c r="AE348" s="36">
        <v>2911857</v>
      </c>
      <c r="AH348" s="36"/>
    </row>
    <row r="349" spans="29:34">
      <c r="AC349" s="30" t="s">
        <v>3470</v>
      </c>
      <c r="AD349" s="36" t="s">
        <v>2334</v>
      </c>
      <c r="AE349" s="36">
        <v>2911907</v>
      </c>
      <c r="AH349" s="36"/>
    </row>
    <row r="350" spans="29:34">
      <c r="AC350" s="30" t="s">
        <v>3470</v>
      </c>
      <c r="AD350" s="36" t="s">
        <v>2346</v>
      </c>
      <c r="AE350" s="36">
        <v>2912004</v>
      </c>
      <c r="AH350" s="36"/>
    </row>
    <row r="351" spans="29:34">
      <c r="AC351" s="30" t="s">
        <v>3470</v>
      </c>
      <c r="AD351" s="36" t="s">
        <v>2359</v>
      </c>
      <c r="AE351" s="36">
        <v>2912103</v>
      </c>
      <c r="AH351" s="36"/>
    </row>
    <row r="352" spans="29:34">
      <c r="AC352" s="30" t="s">
        <v>3470</v>
      </c>
      <c r="AD352" s="36" t="s">
        <v>2371</v>
      </c>
      <c r="AE352" s="36">
        <v>2912202</v>
      </c>
      <c r="AH352" s="36"/>
    </row>
    <row r="353" spans="29:34">
      <c r="AC353" s="30" t="s">
        <v>3470</v>
      </c>
      <c r="AD353" s="36" t="s">
        <v>2384</v>
      </c>
      <c r="AE353" s="36">
        <v>2912301</v>
      </c>
      <c r="AH353" s="36"/>
    </row>
    <row r="354" spans="29:34">
      <c r="AC354" s="30" t="s">
        <v>3470</v>
      </c>
      <c r="AD354" s="36" t="s">
        <v>2395</v>
      </c>
      <c r="AE354" s="36">
        <v>2912400</v>
      </c>
      <c r="AH354" s="36"/>
    </row>
    <row r="355" spans="29:34">
      <c r="AC355" s="30" t="s">
        <v>3470</v>
      </c>
      <c r="AD355" s="36" t="s">
        <v>2407</v>
      </c>
      <c r="AE355" s="36">
        <v>2912509</v>
      </c>
      <c r="AH355" s="36"/>
    </row>
    <row r="356" spans="29:34">
      <c r="AC356" s="30" t="s">
        <v>3470</v>
      </c>
      <c r="AD356" s="36" t="s">
        <v>2419</v>
      </c>
      <c r="AE356" s="36">
        <v>2912608</v>
      </c>
      <c r="AH356" s="36"/>
    </row>
    <row r="357" spans="29:34">
      <c r="AC357" s="30" t="s">
        <v>3470</v>
      </c>
      <c r="AD357" s="36" t="s">
        <v>2431</v>
      </c>
      <c r="AE357" s="36">
        <v>2912707</v>
      </c>
      <c r="AH357" s="36"/>
    </row>
    <row r="358" spans="29:34">
      <c r="AC358" s="30" t="s">
        <v>3470</v>
      </c>
      <c r="AD358" s="36" t="s">
        <v>2443</v>
      </c>
      <c r="AE358" s="36">
        <v>2912806</v>
      </c>
      <c r="AH358" s="36"/>
    </row>
    <row r="359" spans="29:34">
      <c r="AC359" s="30" t="s">
        <v>3470</v>
      </c>
      <c r="AD359" s="36" t="s">
        <v>2455</v>
      </c>
      <c r="AE359" s="36">
        <v>2912905</v>
      </c>
      <c r="AH359" s="36"/>
    </row>
    <row r="360" spans="29:34">
      <c r="AC360" s="30" t="s">
        <v>3470</v>
      </c>
      <c r="AD360" s="36" t="s">
        <v>2468</v>
      </c>
      <c r="AE360" s="36">
        <v>2913002</v>
      </c>
      <c r="AH360" s="36"/>
    </row>
    <row r="361" spans="29:34">
      <c r="AC361" s="30" t="s">
        <v>3470</v>
      </c>
      <c r="AD361" s="36" t="s">
        <v>2481</v>
      </c>
      <c r="AE361" s="36">
        <v>2913101</v>
      </c>
      <c r="AH361" s="36"/>
    </row>
    <row r="362" spans="29:34">
      <c r="AC362" s="30" t="s">
        <v>3470</v>
      </c>
      <c r="AD362" s="36" t="s">
        <v>2493</v>
      </c>
      <c r="AE362" s="36">
        <v>2913200</v>
      </c>
      <c r="AH362" s="36"/>
    </row>
    <row r="363" spans="29:34">
      <c r="AC363" s="30" t="s">
        <v>3470</v>
      </c>
      <c r="AD363" s="36" t="s">
        <v>2505</v>
      </c>
      <c r="AE363" s="36">
        <v>2913309</v>
      </c>
      <c r="AH363" s="36"/>
    </row>
    <row r="364" spans="29:34">
      <c r="AC364" s="30" t="s">
        <v>3470</v>
      </c>
      <c r="AD364" s="36" t="s">
        <v>2517</v>
      </c>
      <c r="AE364" s="36">
        <v>2913408</v>
      </c>
      <c r="AH364" s="36"/>
    </row>
    <row r="365" spans="29:34">
      <c r="AC365" s="30" t="s">
        <v>3470</v>
      </c>
      <c r="AD365" s="36" t="s">
        <v>2529</v>
      </c>
      <c r="AE365" s="36">
        <v>2913457</v>
      </c>
      <c r="AH365" s="36"/>
    </row>
    <row r="366" spans="29:34">
      <c r="AC366" s="30" t="s">
        <v>3470</v>
      </c>
      <c r="AD366" s="36" t="s">
        <v>2541</v>
      </c>
      <c r="AE366" s="36">
        <v>2913507</v>
      </c>
      <c r="AH366" s="36"/>
    </row>
    <row r="367" spans="29:34">
      <c r="AC367" s="30" t="s">
        <v>3470</v>
      </c>
      <c r="AD367" s="36" t="s">
        <v>2554</v>
      </c>
      <c r="AE367" s="36">
        <v>2913606</v>
      </c>
      <c r="AH367" s="36"/>
    </row>
    <row r="368" spans="29:34">
      <c r="AC368" s="30" t="s">
        <v>3470</v>
      </c>
      <c r="AD368" s="36" t="s">
        <v>2566</v>
      </c>
      <c r="AE368" s="36">
        <v>2913705</v>
      </c>
      <c r="AH368" s="36"/>
    </row>
    <row r="369" spans="29:34">
      <c r="AC369" s="30" t="s">
        <v>3470</v>
      </c>
      <c r="AD369" s="36" t="s">
        <v>2578</v>
      </c>
      <c r="AE369" s="36">
        <v>2913804</v>
      </c>
      <c r="AH369" s="36"/>
    </row>
    <row r="370" spans="29:34">
      <c r="AC370" s="30" t="s">
        <v>3470</v>
      </c>
      <c r="AD370" s="36" t="s">
        <v>2590</v>
      </c>
      <c r="AE370" s="36">
        <v>2913903</v>
      </c>
      <c r="AH370" s="36"/>
    </row>
    <row r="371" spans="29:34">
      <c r="AC371" s="30" t="s">
        <v>3470</v>
      </c>
      <c r="AD371" s="36" t="s">
        <v>2602</v>
      </c>
      <c r="AE371" s="36">
        <v>2914000</v>
      </c>
      <c r="AH371" s="36"/>
    </row>
    <row r="372" spans="29:34">
      <c r="AC372" s="30" t="s">
        <v>3470</v>
      </c>
      <c r="AD372" s="36" t="s">
        <v>2613</v>
      </c>
      <c r="AE372" s="36">
        <v>2914109</v>
      </c>
      <c r="AH372" s="36"/>
    </row>
    <row r="373" spans="29:34">
      <c r="AC373" s="30" t="s">
        <v>3470</v>
      </c>
      <c r="AD373" s="36" t="s">
        <v>2624</v>
      </c>
      <c r="AE373" s="36">
        <v>2914208</v>
      </c>
      <c r="AH373" s="36"/>
    </row>
    <row r="374" spans="29:34">
      <c r="AC374" s="30" t="s">
        <v>3470</v>
      </c>
      <c r="AD374" s="36" t="s">
        <v>2635</v>
      </c>
      <c r="AE374" s="36">
        <v>2914307</v>
      </c>
      <c r="AH374" s="36"/>
    </row>
    <row r="375" spans="29:34">
      <c r="AC375" s="30" t="s">
        <v>3470</v>
      </c>
      <c r="AD375" s="36" t="s">
        <v>2646</v>
      </c>
      <c r="AE375" s="36">
        <v>2914406</v>
      </c>
      <c r="AH375" s="36"/>
    </row>
    <row r="376" spans="29:34">
      <c r="AC376" s="30" t="s">
        <v>3470</v>
      </c>
      <c r="AD376" s="36" t="s">
        <v>2658</v>
      </c>
      <c r="AE376" s="36">
        <v>2914505</v>
      </c>
      <c r="AH376" s="36"/>
    </row>
    <row r="377" spans="29:34">
      <c r="AC377" s="30" t="s">
        <v>3470</v>
      </c>
      <c r="AD377" s="36" t="s">
        <v>2670</v>
      </c>
      <c r="AE377" s="36">
        <v>2914604</v>
      </c>
      <c r="AH377" s="36"/>
    </row>
    <row r="378" spans="29:34">
      <c r="AC378" s="30" t="s">
        <v>3470</v>
      </c>
      <c r="AD378" s="36" t="s">
        <v>2682</v>
      </c>
      <c r="AE378" s="36">
        <v>2914653</v>
      </c>
      <c r="AH378" s="36"/>
    </row>
    <row r="379" spans="29:34">
      <c r="AC379" s="30" t="s">
        <v>3470</v>
      </c>
      <c r="AD379" s="36" t="s">
        <v>2692</v>
      </c>
      <c r="AE379" s="36">
        <v>2914703</v>
      </c>
      <c r="AH379" s="36"/>
    </row>
    <row r="380" spans="29:34">
      <c r="AC380" s="30" t="s">
        <v>3470</v>
      </c>
      <c r="AD380" s="36" t="s">
        <v>2703</v>
      </c>
      <c r="AE380" s="36">
        <v>2914802</v>
      </c>
      <c r="AH380" s="36"/>
    </row>
    <row r="381" spans="29:34">
      <c r="AC381" s="30" t="s">
        <v>3470</v>
      </c>
      <c r="AD381" s="36" t="s">
        <v>2713</v>
      </c>
      <c r="AE381" s="36">
        <v>2914901</v>
      </c>
      <c r="AH381" s="36"/>
    </row>
    <row r="382" spans="29:34">
      <c r="AC382" s="30" t="s">
        <v>3470</v>
      </c>
      <c r="AD382" s="36" t="s">
        <v>2724</v>
      </c>
      <c r="AE382" s="36">
        <v>2915007</v>
      </c>
      <c r="AH382" s="36"/>
    </row>
    <row r="383" spans="29:34">
      <c r="AC383" s="30" t="s">
        <v>3470</v>
      </c>
      <c r="AD383" s="36" t="s">
        <v>2736</v>
      </c>
      <c r="AE383" s="36">
        <v>2915106</v>
      </c>
      <c r="AH383" s="36"/>
    </row>
    <row r="384" spans="29:34">
      <c r="AC384" s="30" t="s">
        <v>3470</v>
      </c>
      <c r="AD384" s="36" t="s">
        <v>2747</v>
      </c>
      <c r="AE384" s="36">
        <v>2915205</v>
      </c>
      <c r="AH384" s="36"/>
    </row>
    <row r="385" spans="29:34">
      <c r="AC385" s="30" t="s">
        <v>3470</v>
      </c>
      <c r="AD385" s="36" t="s">
        <v>2759</v>
      </c>
      <c r="AE385" s="36">
        <v>2915304</v>
      </c>
      <c r="AH385" s="36"/>
    </row>
    <row r="386" spans="29:34">
      <c r="AC386" s="30" t="s">
        <v>3470</v>
      </c>
      <c r="AD386" s="36" t="s">
        <v>2771</v>
      </c>
      <c r="AE386" s="36">
        <v>2915353</v>
      </c>
      <c r="AH386" s="36"/>
    </row>
    <row r="387" spans="29:34">
      <c r="AC387" s="30" t="s">
        <v>3470</v>
      </c>
      <c r="AD387" s="36" t="s">
        <v>2782</v>
      </c>
      <c r="AE387" s="36">
        <v>2915403</v>
      </c>
      <c r="AH387" s="36"/>
    </row>
    <row r="388" spans="29:34">
      <c r="AC388" s="30" t="s">
        <v>3470</v>
      </c>
      <c r="AD388" s="36" t="s">
        <v>2793</v>
      </c>
      <c r="AE388" s="36">
        <v>2915502</v>
      </c>
      <c r="AH388" s="36"/>
    </row>
    <row r="389" spans="29:34">
      <c r="AC389" s="30" t="s">
        <v>3470</v>
      </c>
      <c r="AD389" s="36" t="s">
        <v>2804</v>
      </c>
      <c r="AE389" s="36">
        <v>2915601</v>
      </c>
      <c r="AH389" s="36"/>
    </row>
    <row r="390" spans="29:34">
      <c r="AC390" s="30" t="s">
        <v>3470</v>
      </c>
      <c r="AD390" s="36" t="s">
        <v>2814</v>
      </c>
      <c r="AE390" s="36">
        <v>2915700</v>
      </c>
      <c r="AH390" s="36"/>
    </row>
    <row r="391" spans="29:34">
      <c r="AC391" s="30" t="s">
        <v>3470</v>
      </c>
      <c r="AD391" s="36" t="s">
        <v>5323</v>
      </c>
      <c r="AE391" s="36">
        <v>2915809</v>
      </c>
      <c r="AH391" s="36"/>
    </row>
    <row r="392" spans="29:34">
      <c r="AC392" s="30" t="s">
        <v>3470</v>
      </c>
      <c r="AD392" s="36" t="s">
        <v>2833</v>
      </c>
      <c r="AE392" s="36">
        <v>2915908</v>
      </c>
      <c r="AH392" s="36"/>
    </row>
    <row r="393" spans="29:34">
      <c r="AC393" s="30" t="s">
        <v>3470</v>
      </c>
      <c r="AD393" s="36" t="s">
        <v>2843</v>
      </c>
      <c r="AE393" s="36">
        <v>2916005</v>
      </c>
      <c r="AH393" s="36"/>
    </row>
    <row r="394" spans="29:34">
      <c r="AC394" s="30" t="s">
        <v>3470</v>
      </c>
      <c r="AD394" s="36" t="s">
        <v>2853</v>
      </c>
      <c r="AE394" s="36">
        <v>2916104</v>
      </c>
      <c r="AH394" s="36"/>
    </row>
    <row r="395" spans="29:34">
      <c r="AC395" s="30" t="s">
        <v>3470</v>
      </c>
      <c r="AD395" s="36" t="s">
        <v>2863</v>
      </c>
      <c r="AE395" s="36">
        <v>2916203</v>
      </c>
      <c r="AH395" s="36"/>
    </row>
    <row r="396" spans="29:34">
      <c r="AC396" s="30" t="s">
        <v>3470</v>
      </c>
      <c r="AD396" s="36" t="s">
        <v>2873</v>
      </c>
      <c r="AE396" s="36">
        <v>2916302</v>
      </c>
      <c r="AH396" s="36"/>
    </row>
    <row r="397" spans="29:34">
      <c r="AC397" s="30" t="s">
        <v>3470</v>
      </c>
      <c r="AD397" s="36" t="s">
        <v>2883</v>
      </c>
      <c r="AE397" s="36">
        <v>2916401</v>
      </c>
      <c r="AH397" s="36"/>
    </row>
    <row r="398" spans="29:34">
      <c r="AC398" s="30" t="s">
        <v>3470</v>
      </c>
      <c r="AD398" s="36" t="s">
        <v>2892</v>
      </c>
      <c r="AE398" s="36">
        <v>2916500</v>
      </c>
      <c r="AH398" s="36"/>
    </row>
    <row r="399" spans="29:34">
      <c r="AC399" s="30" t="s">
        <v>3470</v>
      </c>
      <c r="AD399" s="36" t="s">
        <v>2901</v>
      </c>
      <c r="AE399" s="36">
        <v>2916609</v>
      </c>
      <c r="AH399" s="36"/>
    </row>
    <row r="400" spans="29:34">
      <c r="AC400" s="30" t="s">
        <v>3470</v>
      </c>
      <c r="AD400" s="36" t="s">
        <v>2910</v>
      </c>
      <c r="AE400" s="36">
        <v>2916708</v>
      </c>
      <c r="AH400" s="36"/>
    </row>
    <row r="401" spans="29:34">
      <c r="AC401" s="30" t="s">
        <v>3470</v>
      </c>
      <c r="AD401" s="36" t="s">
        <v>2920</v>
      </c>
      <c r="AE401" s="36">
        <v>2916807</v>
      </c>
      <c r="AH401" s="36"/>
    </row>
    <row r="402" spans="29:34">
      <c r="AC402" s="30" t="s">
        <v>3470</v>
      </c>
      <c r="AD402" s="36" t="s">
        <v>2930</v>
      </c>
      <c r="AE402" s="36">
        <v>2916856</v>
      </c>
      <c r="AH402" s="36"/>
    </row>
    <row r="403" spans="29:34">
      <c r="AC403" s="30" t="s">
        <v>3470</v>
      </c>
      <c r="AD403" s="36" t="s">
        <v>2939</v>
      </c>
      <c r="AE403" s="36">
        <v>2916906</v>
      </c>
      <c r="AH403" s="36"/>
    </row>
    <row r="404" spans="29:34">
      <c r="AC404" s="30" t="s">
        <v>3470</v>
      </c>
      <c r="AD404" s="36" t="s">
        <v>2949</v>
      </c>
      <c r="AE404" s="36">
        <v>2917003</v>
      </c>
      <c r="AH404" s="36"/>
    </row>
    <row r="405" spans="29:34">
      <c r="AC405" s="30" t="s">
        <v>3470</v>
      </c>
      <c r="AD405" s="36" t="s">
        <v>2958</v>
      </c>
      <c r="AE405" s="36">
        <v>2917102</v>
      </c>
      <c r="AH405" s="36"/>
    </row>
    <row r="406" spans="29:34">
      <c r="AC406" s="30" t="s">
        <v>3470</v>
      </c>
      <c r="AD406" s="36" t="s">
        <v>2968</v>
      </c>
      <c r="AE406" s="36">
        <v>2917201</v>
      </c>
      <c r="AH406" s="36"/>
    </row>
    <row r="407" spans="29:34">
      <c r="AC407" s="30" t="s">
        <v>3470</v>
      </c>
      <c r="AD407" s="36" t="s">
        <v>2978</v>
      </c>
      <c r="AE407" s="36">
        <v>2917300</v>
      </c>
      <c r="AH407" s="36"/>
    </row>
    <row r="408" spans="29:34">
      <c r="AC408" s="30" t="s">
        <v>3470</v>
      </c>
      <c r="AD408" s="36" t="s">
        <v>2988</v>
      </c>
      <c r="AE408" s="36">
        <v>2917334</v>
      </c>
      <c r="AH408" s="36"/>
    </row>
    <row r="409" spans="29:34">
      <c r="AC409" s="30" t="s">
        <v>3470</v>
      </c>
      <c r="AD409" s="36" t="s">
        <v>2998</v>
      </c>
      <c r="AE409" s="36">
        <v>2917359</v>
      </c>
      <c r="AH409" s="36"/>
    </row>
    <row r="410" spans="29:34">
      <c r="AC410" s="30" t="s">
        <v>3470</v>
      </c>
      <c r="AD410" s="36" t="s">
        <v>3006</v>
      </c>
      <c r="AE410" s="36">
        <v>2917409</v>
      </c>
      <c r="AH410" s="36"/>
    </row>
    <row r="411" spans="29:34">
      <c r="AC411" s="30" t="s">
        <v>3470</v>
      </c>
      <c r="AD411" s="36" t="s">
        <v>3016</v>
      </c>
      <c r="AE411" s="36">
        <v>2917508</v>
      </c>
      <c r="AH411" s="36"/>
    </row>
    <row r="412" spans="29:34">
      <c r="AC412" s="30" t="s">
        <v>3470</v>
      </c>
      <c r="AD412" s="36" t="s">
        <v>3026</v>
      </c>
      <c r="AE412" s="36">
        <v>2917607</v>
      </c>
      <c r="AH412" s="36"/>
    </row>
    <row r="413" spans="29:34">
      <c r="AC413" s="30" t="s">
        <v>3470</v>
      </c>
      <c r="AD413" s="36" t="s">
        <v>3036</v>
      </c>
      <c r="AE413" s="36">
        <v>2917706</v>
      </c>
      <c r="AH413" s="36"/>
    </row>
    <row r="414" spans="29:34">
      <c r="AC414" s="30" t="s">
        <v>3470</v>
      </c>
      <c r="AD414" s="36" t="s">
        <v>3046</v>
      </c>
      <c r="AE414" s="36">
        <v>2917805</v>
      </c>
      <c r="AH414" s="36"/>
    </row>
    <row r="415" spans="29:34">
      <c r="AC415" s="30" t="s">
        <v>3470</v>
      </c>
      <c r="AD415" s="36" t="s">
        <v>4769</v>
      </c>
      <c r="AE415" s="36">
        <v>2917904</v>
      </c>
      <c r="AH415" s="36"/>
    </row>
    <row r="416" spans="29:34">
      <c r="AC416" s="30" t="s">
        <v>3470</v>
      </c>
      <c r="AD416" s="36" t="s">
        <v>3065</v>
      </c>
      <c r="AE416" s="36">
        <v>2918001</v>
      </c>
      <c r="AH416" s="36"/>
    </row>
    <row r="417" spans="29:34">
      <c r="AC417" s="30" t="s">
        <v>3470</v>
      </c>
      <c r="AD417" s="36" t="s">
        <v>3074</v>
      </c>
      <c r="AE417" s="36">
        <v>2918100</v>
      </c>
      <c r="AH417" s="36"/>
    </row>
    <row r="418" spans="29:34">
      <c r="AC418" s="30" t="s">
        <v>3470</v>
      </c>
      <c r="AD418" s="36" t="s">
        <v>3083</v>
      </c>
      <c r="AE418" s="36">
        <v>2918209</v>
      </c>
      <c r="AH418" s="36"/>
    </row>
    <row r="419" spans="29:34">
      <c r="AC419" s="30" t="s">
        <v>3470</v>
      </c>
      <c r="AD419" s="36" t="s">
        <v>3093</v>
      </c>
      <c r="AE419" s="36">
        <v>2918308</v>
      </c>
      <c r="AH419" s="36"/>
    </row>
    <row r="420" spans="29:34">
      <c r="AC420" s="30" t="s">
        <v>3470</v>
      </c>
      <c r="AD420" s="36" t="s">
        <v>3103</v>
      </c>
      <c r="AE420" s="36">
        <v>2918357</v>
      </c>
      <c r="AH420" s="36"/>
    </row>
    <row r="421" spans="29:34">
      <c r="AC421" s="30" t="s">
        <v>3470</v>
      </c>
      <c r="AD421" s="36" t="s">
        <v>3112</v>
      </c>
      <c r="AE421" s="36">
        <v>2918407</v>
      </c>
      <c r="AH421" s="36"/>
    </row>
    <row r="422" spans="29:34">
      <c r="AC422" s="30" t="s">
        <v>3470</v>
      </c>
      <c r="AD422" s="36" t="s">
        <v>3121</v>
      </c>
      <c r="AE422" s="36">
        <v>2918456</v>
      </c>
      <c r="AH422" s="36"/>
    </row>
    <row r="423" spans="29:34">
      <c r="AC423" s="30" t="s">
        <v>3470</v>
      </c>
      <c r="AD423" s="36" t="s">
        <v>2132</v>
      </c>
      <c r="AE423" s="36">
        <v>2918506</v>
      </c>
      <c r="AH423" s="36"/>
    </row>
    <row r="424" spans="29:34">
      <c r="AC424" s="30" t="s">
        <v>3470</v>
      </c>
      <c r="AD424" s="36" t="s">
        <v>3137</v>
      </c>
      <c r="AE424" s="36">
        <v>2918555</v>
      </c>
      <c r="AH424" s="36"/>
    </row>
    <row r="425" spans="29:34">
      <c r="AC425" s="30" t="s">
        <v>3470</v>
      </c>
      <c r="AD425" s="36" t="s">
        <v>3145</v>
      </c>
      <c r="AE425" s="36">
        <v>2918605</v>
      </c>
      <c r="AH425" s="36"/>
    </row>
    <row r="426" spans="29:34">
      <c r="AC426" s="30" t="s">
        <v>3470</v>
      </c>
      <c r="AD426" s="36" t="s">
        <v>3154</v>
      </c>
      <c r="AE426" s="36">
        <v>2918704</v>
      </c>
      <c r="AH426" s="36"/>
    </row>
    <row r="427" spans="29:34">
      <c r="AC427" s="30" t="s">
        <v>3470</v>
      </c>
      <c r="AD427" s="36" t="s">
        <v>3162</v>
      </c>
      <c r="AE427" s="36">
        <v>2918753</v>
      </c>
      <c r="AH427" s="36"/>
    </row>
    <row r="428" spans="29:34">
      <c r="AC428" s="30" t="s">
        <v>3470</v>
      </c>
      <c r="AD428" s="36" t="s">
        <v>3170</v>
      </c>
      <c r="AE428" s="36">
        <v>2918803</v>
      </c>
      <c r="AH428" s="36"/>
    </row>
    <row r="429" spans="29:34">
      <c r="AC429" s="30" t="s">
        <v>3470</v>
      </c>
      <c r="AD429" s="36" t="s">
        <v>3177</v>
      </c>
      <c r="AE429" s="36">
        <v>2918902</v>
      </c>
      <c r="AH429" s="36"/>
    </row>
    <row r="430" spans="29:34">
      <c r="AC430" s="30" t="s">
        <v>3470</v>
      </c>
      <c r="AD430" s="36" t="s">
        <v>3184</v>
      </c>
      <c r="AE430" s="36">
        <v>2919009</v>
      </c>
      <c r="AH430" s="36"/>
    </row>
    <row r="431" spans="29:34">
      <c r="AC431" s="30" t="s">
        <v>3470</v>
      </c>
      <c r="AD431" s="36" t="s">
        <v>3191</v>
      </c>
      <c r="AE431" s="36">
        <v>2919058</v>
      </c>
      <c r="AH431" s="36"/>
    </row>
    <row r="432" spans="29:34">
      <c r="AC432" s="30" t="s">
        <v>3470</v>
      </c>
      <c r="AD432" s="36" t="s">
        <v>3198</v>
      </c>
      <c r="AE432" s="36">
        <v>2919108</v>
      </c>
      <c r="AH432" s="36"/>
    </row>
    <row r="433" spans="29:34">
      <c r="AC433" s="30" t="s">
        <v>3470</v>
      </c>
      <c r="AD433" s="36" t="s">
        <v>3205</v>
      </c>
      <c r="AE433" s="36">
        <v>2919157</v>
      </c>
      <c r="AH433" s="36"/>
    </row>
    <row r="434" spans="29:34">
      <c r="AC434" s="30" t="s">
        <v>3470</v>
      </c>
      <c r="AD434" s="36" t="s">
        <v>3211</v>
      </c>
      <c r="AE434" s="36">
        <v>2919207</v>
      </c>
      <c r="AH434" s="36"/>
    </row>
    <row r="435" spans="29:34">
      <c r="AC435" s="30" t="s">
        <v>3470</v>
      </c>
      <c r="AD435" s="36" t="s">
        <v>3217</v>
      </c>
      <c r="AE435" s="36">
        <v>2919306</v>
      </c>
      <c r="AH435" s="36"/>
    </row>
    <row r="436" spans="29:34">
      <c r="AC436" s="30" t="s">
        <v>3470</v>
      </c>
      <c r="AD436" s="36" t="s">
        <v>3221</v>
      </c>
      <c r="AE436" s="36">
        <v>2919405</v>
      </c>
      <c r="AH436" s="36"/>
    </row>
    <row r="437" spans="29:34">
      <c r="AC437" s="30" t="s">
        <v>3470</v>
      </c>
      <c r="AD437" s="36" t="s">
        <v>3227</v>
      </c>
      <c r="AE437" s="36">
        <v>2919504</v>
      </c>
      <c r="AH437" s="36"/>
    </row>
    <row r="438" spans="29:34">
      <c r="AC438" s="30" t="s">
        <v>3470</v>
      </c>
      <c r="AD438" s="36" t="s">
        <v>3233</v>
      </c>
      <c r="AE438" s="36">
        <v>2919553</v>
      </c>
      <c r="AH438" s="36"/>
    </row>
    <row r="439" spans="29:34">
      <c r="AC439" s="30" t="s">
        <v>3470</v>
      </c>
      <c r="AD439" s="36" t="s">
        <v>3240</v>
      </c>
      <c r="AE439" s="36">
        <v>2919603</v>
      </c>
      <c r="AH439" s="36"/>
    </row>
    <row r="440" spans="29:34">
      <c r="AC440" s="30" t="s">
        <v>3470</v>
      </c>
      <c r="AD440" s="36" t="s">
        <v>3247</v>
      </c>
      <c r="AE440" s="36">
        <v>2919702</v>
      </c>
      <c r="AH440" s="36"/>
    </row>
    <row r="441" spans="29:34">
      <c r="AC441" s="30" t="s">
        <v>3470</v>
      </c>
      <c r="AD441" s="36" t="s">
        <v>3254</v>
      </c>
      <c r="AE441" s="36">
        <v>2919801</v>
      </c>
      <c r="AH441" s="36"/>
    </row>
    <row r="442" spans="29:34">
      <c r="AC442" s="30" t="s">
        <v>3470</v>
      </c>
      <c r="AD442" s="36" t="s">
        <v>3261</v>
      </c>
      <c r="AE442" s="36">
        <v>2919900</v>
      </c>
      <c r="AH442" s="36"/>
    </row>
    <row r="443" spans="29:34">
      <c r="AC443" s="30" t="s">
        <v>3470</v>
      </c>
      <c r="AD443" s="36" t="s">
        <v>3267</v>
      </c>
      <c r="AE443" s="36">
        <v>2919926</v>
      </c>
      <c r="AH443" s="36"/>
    </row>
    <row r="444" spans="29:34">
      <c r="AC444" s="30" t="s">
        <v>3470</v>
      </c>
      <c r="AD444" s="36" t="s">
        <v>3274</v>
      </c>
      <c r="AE444" s="36">
        <v>2919959</v>
      </c>
      <c r="AH444" s="36"/>
    </row>
    <row r="445" spans="29:34">
      <c r="AC445" s="30" t="s">
        <v>3470</v>
      </c>
      <c r="AD445" s="36" t="s">
        <v>3281</v>
      </c>
      <c r="AE445" s="36">
        <v>2920007</v>
      </c>
      <c r="AH445" s="36"/>
    </row>
    <row r="446" spans="29:34">
      <c r="AC446" s="30" t="s">
        <v>3470</v>
      </c>
      <c r="AD446" s="36" t="s">
        <v>3288</v>
      </c>
      <c r="AE446" s="36">
        <v>2920106</v>
      </c>
      <c r="AH446" s="36"/>
    </row>
    <row r="447" spans="29:34">
      <c r="AC447" s="30" t="s">
        <v>3470</v>
      </c>
      <c r="AD447" s="36" t="s">
        <v>3294</v>
      </c>
      <c r="AE447" s="36">
        <v>2920205</v>
      </c>
      <c r="AH447" s="36"/>
    </row>
    <row r="448" spans="29:34">
      <c r="AC448" s="30" t="s">
        <v>3470</v>
      </c>
      <c r="AD448" s="36" t="s">
        <v>3301</v>
      </c>
      <c r="AE448" s="36">
        <v>2920304</v>
      </c>
      <c r="AH448" s="36"/>
    </row>
    <row r="449" spans="29:34">
      <c r="AC449" s="30" t="s">
        <v>3470</v>
      </c>
      <c r="AD449" s="36" t="s">
        <v>3307</v>
      </c>
      <c r="AE449" s="36">
        <v>2920403</v>
      </c>
      <c r="AH449" s="36"/>
    </row>
    <row r="450" spans="29:34">
      <c r="AC450" s="30" t="s">
        <v>3470</v>
      </c>
      <c r="AD450" s="36" t="s">
        <v>3314</v>
      </c>
      <c r="AE450" s="36">
        <v>2920452</v>
      </c>
      <c r="AH450" s="36"/>
    </row>
    <row r="451" spans="29:34">
      <c r="AC451" s="30" t="s">
        <v>3470</v>
      </c>
      <c r="AD451" s="36" t="s">
        <v>3320</v>
      </c>
      <c r="AE451" s="36">
        <v>2920502</v>
      </c>
      <c r="AH451" s="36"/>
    </row>
    <row r="452" spans="29:34">
      <c r="AC452" s="30" t="s">
        <v>3470</v>
      </c>
      <c r="AD452" s="36" t="s">
        <v>3326</v>
      </c>
      <c r="AE452" s="36">
        <v>2920601</v>
      </c>
      <c r="AH452" s="36"/>
    </row>
    <row r="453" spans="29:34">
      <c r="AC453" s="30" t="s">
        <v>3470</v>
      </c>
      <c r="AD453" s="36" t="s">
        <v>3331</v>
      </c>
      <c r="AE453" s="36">
        <v>2920700</v>
      </c>
      <c r="AH453" s="36"/>
    </row>
    <row r="454" spans="29:34">
      <c r="AC454" s="30" t="s">
        <v>3470</v>
      </c>
      <c r="AD454" s="36" t="s">
        <v>3336</v>
      </c>
      <c r="AE454" s="36">
        <v>2920809</v>
      </c>
      <c r="AH454" s="36"/>
    </row>
    <row r="455" spans="29:34">
      <c r="AC455" s="30" t="s">
        <v>3470</v>
      </c>
      <c r="AD455" s="36" t="s">
        <v>3342</v>
      </c>
      <c r="AE455" s="36">
        <v>2920908</v>
      </c>
      <c r="AH455" s="36"/>
    </row>
    <row r="456" spans="29:34">
      <c r="AC456" s="30" t="s">
        <v>3470</v>
      </c>
      <c r="AD456" s="36" t="s">
        <v>3348</v>
      </c>
      <c r="AE456" s="36">
        <v>2921005</v>
      </c>
      <c r="AH456" s="36"/>
    </row>
    <row r="457" spans="29:34">
      <c r="AC457" s="30" t="s">
        <v>3470</v>
      </c>
      <c r="AD457" s="36" t="s">
        <v>3354</v>
      </c>
      <c r="AE457" s="36">
        <v>2921054</v>
      </c>
      <c r="AH457" s="36"/>
    </row>
    <row r="458" spans="29:34">
      <c r="AC458" s="30" t="s">
        <v>3470</v>
      </c>
      <c r="AD458" s="36" t="s">
        <v>3360</v>
      </c>
      <c r="AE458" s="36">
        <v>2921104</v>
      </c>
      <c r="AH458" s="36"/>
    </row>
    <row r="459" spans="29:34">
      <c r="AC459" s="30" t="s">
        <v>3470</v>
      </c>
      <c r="AD459" s="36" t="s">
        <v>3366</v>
      </c>
      <c r="AE459" s="36">
        <v>2921203</v>
      </c>
      <c r="AH459" s="36"/>
    </row>
    <row r="460" spans="29:34">
      <c r="AC460" s="30" t="s">
        <v>3470</v>
      </c>
      <c r="AD460" s="36" t="s">
        <v>1818</v>
      </c>
      <c r="AE460" s="36">
        <v>2921302</v>
      </c>
      <c r="AH460" s="36"/>
    </row>
    <row r="461" spans="29:34">
      <c r="AC461" s="30" t="s">
        <v>3470</v>
      </c>
      <c r="AD461" s="36" t="s">
        <v>3377</v>
      </c>
      <c r="AE461" s="36">
        <v>2921401</v>
      </c>
      <c r="AH461" s="36"/>
    </row>
    <row r="462" spans="29:34">
      <c r="AC462" s="30" t="s">
        <v>3470</v>
      </c>
      <c r="AD462" s="36" t="s">
        <v>3383</v>
      </c>
      <c r="AE462" s="36">
        <v>2921450</v>
      </c>
      <c r="AH462" s="36"/>
    </row>
    <row r="463" spans="29:34">
      <c r="AC463" s="30" t="s">
        <v>3470</v>
      </c>
      <c r="AD463" s="36" t="s">
        <v>3389</v>
      </c>
      <c r="AE463" s="36">
        <v>2921500</v>
      </c>
      <c r="AH463" s="36"/>
    </row>
    <row r="464" spans="29:34">
      <c r="AC464" s="30" t="s">
        <v>3470</v>
      </c>
      <c r="AD464" s="36" t="s">
        <v>3395</v>
      </c>
      <c r="AE464" s="36">
        <v>2921609</v>
      </c>
      <c r="AH464" s="36"/>
    </row>
    <row r="465" spans="29:34">
      <c r="AC465" s="30" t="s">
        <v>3470</v>
      </c>
      <c r="AD465" s="36" t="s">
        <v>3401</v>
      </c>
      <c r="AE465" s="36">
        <v>2921708</v>
      </c>
      <c r="AH465" s="36"/>
    </row>
    <row r="466" spans="29:34">
      <c r="AC466" s="30" t="s">
        <v>3470</v>
      </c>
      <c r="AD466" s="36" t="s">
        <v>3407</v>
      </c>
      <c r="AE466" s="36">
        <v>2921807</v>
      </c>
      <c r="AH466" s="36"/>
    </row>
    <row r="467" spans="29:34">
      <c r="AC467" s="30" t="s">
        <v>3470</v>
      </c>
      <c r="AD467" s="36" t="s">
        <v>3413</v>
      </c>
      <c r="AE467" s="36">
        <v>2921906</v>
      </c>
      <c r="AH467" s="36"/>
    </row>
    <row r="468" spans="29:34">
      <c r="AC468" s="30" t="s">
        <v>3470</v>
      </c>
      <c r="AD468" s="36" t="s">
        <v>3418</v>
      </c>
      <c r="AE468" s="36">
        <v>2922003</v>
      </c>
      <c r="AH468" s="36"/>
    </row>
    <row r="469" spans="29:34">
      <c r="AC469" s="30" t="s">
        <v>3470</v>
      </c>
      <c r="AD469" s="36" t="s">
        <v>3424</v>
      </c>
      <c r="AE469" s="36">
        <v>2922052</v>
      </c>
      <c r="AH469" s="36"/>
    </row>
    <row r="470" spans="29:34">
      <c r="AC470" s="30" t="s">
        <v>3470</v>
      </c>
      <c r="AD470" s="36" t="s">
        <v>4675</v>
      </c>
      <c r="AE470" s="36">
        <v>2922102</v>
      </c>
      <c r="AH470" s="36"/>
    </row>
    <row r="471" spans="29:34">
      <c r="AC471" s="30" t="s">
        <v>3470</v>
      </c>
      <c r="AD471" s="36" t="s">
        <v>3434</v>
      </c>
      <c r="AE471" s="36">
        <v>2922201</v>
      </c>
      <c r="AH471" s="36"/>
    </row>
    <row r="472" spans="29:34">
      <c r="AC472" s="30" t="s">
        <v>3470</v>
      </c>
      <c r="AD472" s="36" t="s">
        <v>3440</v>
      </c>
      <c r="AE472" s="36">
        <v>2922250</v>
      </c>
      <c r="AH472" s="36"/>
    </row>
    <row r="473" spans="29:34">
      <c r="AC473" s="30" t="s">
        <v>3470</v>
      </c>
      <c r="AD473" s="36" t="s">
        <v>3446</v>
      </c>
      <c r="AE473" s="36">
        <v>2922300</v>
      </c>
      <c r="AH473" s="36"/>
    </row>
    <row r="474" spans="29:34">
      <c r="AC474" s="30" t="s">
        <v>3470</v>
      </c>
      <c r="AD474" s="36" t="s">
        <v>1</v>
      </c>
      <c r="AE474" s="36">
        <v>2922409</v>
      </c>
      <c r="AH474" s="36"/>
    </row>
    <row r="475" spans="29:34">
      <c r="AC475" s="30" t="s">
        <v>3470</v>
      </c>
      <c r="AD475" s="36" t="s">
        <v>5295</v>
      </c>
      <c r="AE475" s="36">
        <v>2922508</v>
      </c>
      <c r="AH475" s="36"/>
    </row>
    <row r="476" spans="29:34">
      <c r="AC476" s="30" t="s">
        <v>3470</v>
      </c>
      <c r="AD476" s="36" t="s">
        <v>12</v>
      </c>
      <c r="AE476" s="36">
        <v>2922607</v>
      </c>
      <c r="AH476" s="36"/>
    </row>
    <row r="477" spans="29:34">
      <c r="AC477" s="30" t="s">
        <v>3470</v>
      </c>
      <c r="AD477" s="36" t="s">
        <v>18</v>
      </c>
      <c r="AE477" s="36">
        <v>2922656</v>
      </c>
      <c r="AH477" s="36"/>
    </row>
    <row r="478" spans="29:34">
      <c r="AC478" s="30" t="s">
        <v>3470</v>
      </c>
      <c r="AD478" s="36" t="s">
        <v>24</v>
      </c>
      <c r="AE478" s="36">
        <v>2922706</v>
      </c>
      <c r="AH478" s="36"/>
    </row>
    <row r="479" spans="29:34">
      <c r="AC479" s="30" t="s">
        <v>3470</v>
      </c>
      <c r="AD479" s="36" t="s">
        <v>3243</v>
      </c>
      <c r="AE479" s="36">
        <v>2922730</v>
      </c>
      <c r="AH479" s="36"/>
    </row>
    <row r="480" spans="29:34">
      <c r="AC480" s="30" t="s">
        <v>3470</v>
      </c>
      <c r="AD480" s="36" t="s">
        <v>35</v>
      </c>
      <c r="AE480" s="36">
        <v>2922755</v>
      </c>
      <c r="AH480" s="36"/>
    </row>
    <row r="481" spans="29:34">
      <c r="AC481" s="30" t="s">
        <v>3470</v>
      </c>
      <c r="AD481" s="36" t="s">
        <v>41</v>
      </c>
      <c r="AE481" s="36">
        <v>2922805</v>
      </c>
      <c r="AH481" s="36"/>
    </row>
    <row r="482" spans="29:34">
      <c r="AC482" s="30" t="s">
        <v>3470</v>
      </c>
      <c r="AD482" s="36" t="s">
        <v>46</v>
      </c>
      <c r="AE482" s="36">
        <v>2922854</v>
      </c>
      <c r="AH482" s="36"/>
    </row>
    <row r="483" spans="29:34">
      <c r="AC483" s="30" t="s">
        <v>3470</v>
      </c>
      <c r="AD483" s="36" t="s">
        <v>52</v>
      </c>
      <c r="AE483" s="36">
        <v>2922904</v>
      </c>
      <c r="AH483" s="36"/>
    </row>
    <row r="484" spans="29:34">
      <c r="AC484" s="30" t="s">
        <v>3470</v>
      </c>
      <c r="AD484" s="36" t="s">
        <v>58</v>
      </c>
      <c r="AE484" s="36">
        <v>2923001</v>
      </c>
      <c r="AH484" s="36"/>
    </row>
    <row r="485" spans="29:34">
      <c r="AC485" s="30" t="s">
        <v>3470</v>
      </c>
      <c r="AD485" s="36" t="s">
        <v>2702</v>
      </c>
      <c r="AE485" s="36">
        <v>2923035</v>
      </c>
      <c r="AH485" s="36"/>
    </row>
    <row r="486" spans="29:34">
      <c r="AC486" s="30" t="s">
        <v>3470</v>
      </c>
      <c r="AD486" s="36" t="s">
        <v>69</v>
      </c>
      <c r="AE486" s="36">
        <v>2923050</v>
      </c>
      <c r="AH486" s="36"/>
    </row>
    <row r="487" spans="29:34">
      <c r="AC487" s="30" t="s">
        <v>3470</v>
      </c>
      <c r="AD487" s="36" t="s">
        <v>75</v>
      </c>
      <c r="AE487" s="36">
        <v>2923100</v>
      </c>
      <c r="AH487" s="36"/>
    </row>
    <row r="488" spans="29:34">
      <c r="AC488" s="30" t="s">
        <v>3470</v>
      </c>
      <c r="AD488" s="36" t="s">
        <v>81</v>
      </c>
      <c r="AE488" s="36">
        <v>2923209</v>
      </c>
      <c r="AH488" s="36"/>
    </row>
    <row r="489" spans="29:34">
      <c r="AC489" s="30" t="s">
        <v>3470</v>
      </c>
      <c r="AD489" s="36" t="s">
        <v>86</v>
      </c>
      <c r="AE489" s="36">
        <v>2923308</v>
      </c>
      <c r="AH489" s="36"/>
    </row>
    <row r="490" spans="29:34">
      <c r="AC490" s="30" t="s">
        <v>3470</v>
      </c>
      <c r="AD490" s="36" t="s">
        <v>92</v>
      </c>
      <c r="AE490" s="36">
        <v>2923357</v>
      </c>
      <c r="AH490" s="36"/>
    </row>
    <row r="491" spans="29:34">
      <c r="AC491" s="30" t="s">
        <v>3470</v>
      </c>
      <c r="AD491" s="36" t="s">
        <v>97</v>
      </c>
      <c r="AE491" s="36">
        <v>2923407</v>
      </c>
      <c r="AH491" s="36"/>
    </row>
    <row r="492" spans="29:34">
      <c r="AC492" s="30" t="s">
        <v>3470</v>
      </c>
      <c r="AD492" s="36" t="s">
        <v>103</v>
      </c>
      <c r="AE492" s="36">
        <v>2923506</v>
      </c>
      <c r="AH492" s="36"/>
    </row>
    <row r="493" spans="29:34">
      <c r="AC493" s="30" t="s">
        <v>3470</v>
      </c>
      <c r="AD493" s="36" t="s">
        <v>109</v>
      </c>
      <c r="AE493" s="36">
        <v>2923605</v>
      </c>
      <c r="AH493" s="36"/>
    </row>
    <row r="494" spans="29:34">
      <c r="AC494" s="30" t="s">
        <v>3470</v>
      </c>
      <c r="AD494" s="36" t="s">
        <v>115</v>
      </c>
      <c r="AE494" s="36">
        <v>2923704</v>
      </c>
      <c r="AH494" s="36"/>
    </row>
    <row r="495" spans="29:34">
      <c r="AC495" s="30" t="s">
        <v>3470</v>
      </c>
      <c r="AD495" s="36" t="s">
        <v>121</v>
      </c>
      <c r="AE495" s="36">
        <v>2923803</v>
      </c>
      <c r="AH495" s="36"/>
    </row>
    <row r="496" spans="29:34">
      <c r="AC496" s="30" t="s">
        <v>3470</v>
      </c>
      <c r="AD496" s="36" t="s">
        <v>126</v>
      </c>
      <c r="AE496" s="36">
        <v>2923902</v>
      </c>
      <c r="AH496" s="36"/>
    </row>
    <row r="497" spans="29:34">
      <c r="AC497" s="30" t="s">
        <v>3470</v>
      </c>
      <c r="AD497" s="36" t="s">
        <v>132</v>
      </c>
      <c r="AE497" s="36">
        <v>2924009</v>
      </c>
      <c r="AH497" s="36"/>
    </row>
    <row r="498" spans="29:34">
      <c r="AC498" s="30" t="s">
        <v>3470</v>
      </c>
      <c r="AD498" s="36" t="s">
        <v>138</v>
      </c>
      <c r="AE498" s="36">
        <v>2924058</v>
      </c>
      <c r="AH498" s="36"/>
    </row>
    <row r="499" spans="29:34">
      <c r="AC499" s="30" t="s">
        <v>3470</v>
      </c>
      <c r="AD499" s="36" t="s">
        <v>144</v>
      </c>
      <c r="AE499" s="36">
        <v>2924108</v>
      </c>
      <c r="AH499" s="36"/>
    </row>
    <row r="500" spans="29:34">
      <c r="AC500" s="30" t="s">
        <v>3470</v>
      </c>
      <c r="AD500" s="36" t="s">
        <v>149</v>
      </c>
      <c r="AE500" s="36">
        <v>2924207</v>
      </c>
      <c r="AH500" s="36"/>
    </row>
    <row r="501" spans="29:34">
      <c r="AC501" s="30" t="s">
        <v>3470</v>
      </c>
      <c r="AD501" s="36" t="s">
        <v>154</v>
      </c>
      <c r="AE501" s="36">
        <v>2924306</v>
      </c>
      <c r="AH501" s="36"/>
    </row>
    <row r="502" spans="29:34">
      <c r="AC502" s="30" t="s">
        <v>3470</v>
      </c>
      <c r="AD502" s="36" t="s">
        <v>159</v>
      </c>
      <c r="AE502" s="36">
        <v>2924405</v>
      </c>
      <c r="AH502" s="36"/>
    </row>
    <row r="503" spans="29:34">
      <c r="AC503" s="30" t="s">
        <v>3470</v>
      </c>
      <c r="AD503" s="36" t="s">
        <v>164</v>
      </c>
      <c r="AE503" s="36">
        <v>2924504</v>
      </c>
      <c r="AH503" s="36"/>
    </row>
    <row r="504" spans="29:34">
      <c r="AC504" s="30" t="s">
        <v>3470</v>
      </c>
      <c r="AD504" s="36" t="s">
        <v>169</v>
      </c>
      <c r="AE504" s="36">
        <v>2924603</v>
      </c>
      <c r="AH504" s="36"/>
    </row>
    <row r="505" spans="29:34">
      <c r="AC505" s="30" t="s">
        <v>3470</v>
      </c>
      <c r="AD505" s="36" t="s">
        <v>174</v>
      </c>
      <c r="AE505" s="36">
        <v>2924652</v>
      </c>
      <c r="AH505" s="36"/>
    </row>
    <row r="506" spans="29:34">
      <c r="AC506" s="30" t="s">
        <v>3470</v>
      </c>
      <c r="AD506" s="36" t="s">
        <v>179</v>
      </c>
      <c r="AE506" s="36">
        <v>2924678</v>
      </c>
      <c r="AH506" s="36"/>
    </row>
    <row r="507" spans="29:34">
      <c r="AC507" s="30" t="s">
        <v>3470</v>
      </c>
      <c r="AD507" s="36" t="s">
        <v>184</v>
      </c>
      <c r="AE507" s="36">
        <v>2924702</v>
      </c>
      <c r="AH507" s="36"/>
    </row>
    <row r="508" spans="29:34">
      <c r="AC508" s="30" t="s">
        <v>3470</v>
      </c>
      <c r="AD508" s="36" t="s">
        <v>189</v>
      </c>
      <c r="AE508" s="36">
        <v>2924801</v>
      </c>
      <c r="AH508" s="36"/>
    </row>
    <row r="509" spans="29:34">
      <c r="AC509" s="30" t="s">
        <v>3470</v>
      </c>
      <c r="AD509" s="36" t="s">
        <v>194</v>
      </c>
      <c r="AE509" s="36">
        <v>2924900</v>
      </c>
      <c r="AH509" s="36"/>
    </row>
    <row r="510" spans="29:34">
      <c r="AC510" s="30" t="s">
        <v>3470</v>
      </c>
      <c r="AD510" s="36" t="s">
        <v>31</v>
      </c>
      <c r="AE510" s="36">
        <v>2925006</v>
      </c>
      <c r="AH510" s="36"/>
    </row>
    <row r="511" spans="29:34">
      <c r="AC511" s="30" t="s">
        <v>3470</v>
      </c>
      <c r="AD511" s="36" t="s">
        <v>203</v>
      </c>
      <c r="AE511" s="36">
        <v>2925105</v>
      </c>
      <c r="AH511" s="36"/>
    </row>
    <row r="512" spans="29:34">
      <c r="AC512" s="30" t="s">
        <v>3470</v>
      </c>
      <c r="AD512" s="36" t="s">
        <v>208</v>
      </c>
      <c r="AE512" s="36">
        <v>2925204</v>
      </c>
      <c r="AH512" s="36"/>
    </row>
    <row r="513" spans="29:34">
      <c r="AC513" s="30" t="s">
        <v>3470</v>
      </c>
      <c r="AD513" s="36" t="s">
        <v>213</v>
      </c>
      <c r="AE513" s="36">
        <v>2925253</v>
      </c>
      <c r="AH513" s="36"/>
    </row>
    <row r="514" spans="29:34">
      <c r="AC514" s="30" t="s">
        <v>3470</v>
      </c>
      <c r="AD514" s="36" t="s">
        <v>218</v>
      </c>
      <c r="AE514" s="36">
        <v>2925303</v>
      </c>
      <c r="AH514" s="36"/>
    </row>
    <row r="515" spans="29:34">
      <c r="AC515" s="30" t="s">
        <v>3470</v>
      </c>
      <c r="AD515" s="36" t="s">
        <v>223</v>
      </c>
      <c r="AE515" s="36">
        <v>2925402</v>
      </c>
      <c r="AH515" s="36"/>
    </row>
    <row r="516" spans="29:34">
      <c r="AC516" s="30" t="s">
        <v>3470</v>
      </c>
      <c r="AD516" s="36" t="s">
        <v>227</v>
      </c>
      <c r="AE516" s="36">
        <v>2925501</v>
      </c>
      <c r="AH516" s="36"/>
    </row>
    <row r="517" spans="29:34">
      <c r="AC517" s="30" t="s">
        <v>3470</v>
      </c>
      <c r="AD517" s="36" t="s">
        <v>2386</v>
      </c>
      <c r="AE517" s="36">
        <v>2925600</v>
      </c>
      <c r="AH517" s="36"/>
    </row>
    <row r="518" spans="29:34">
      <c r="AC518" s="30" t="s">
        <v>3470</v>
      </c>
      <c r="AD518" s="36" t="s">
        <v>236</v>
      </c>
      <c r="AE518" s="36">
        <v>2925709</v>
      </c>
      <c r="AH518" s="36"/>
    </row>
    <row r="519" spans="29:34">
      <c r="AC519" s="30" t="s">
        <v>3470</v>
      </c>
      <c r="AD519" s="36" t="s">
        <v>241</v>
      </c>
      <c r="AE519" s="36">
        <v>2925758</v>
      </c>
      <c r="AH519" s="36"/>
    </row>
    <row r="520" spans="29:34">
      <c r="AC520" s="30" t="s">
        <v>3470</v>
      </c>
      <c r="AD520" s="36" t="s">
        <v>2448</v>
      </c>
      <c r="AE520" s="36">
        <v>2925808</v>
      </c>
      <c r="AH520" s="36"/>
    </row>
    <row r="521" spans="29:34">
      <c r="AC521" s="30" t="s">
        <v>3470</v>
      </c>
      <c r="AD521" s="36" t="s">
        <v>250</v>
      </c>
      <c r="AE521" s="36">
        <v>2925907</v>
      </c>
      <c r="AH521" s="36"/>
    </row>
    <row r="522" spans="29:34">
      <c r="AC522" s="30" t="s">
        <v>3470</v>
      </c>
      <c r="AD522" s="36" t="s">
        <v>255</v>
      </c>
      <c r="AE522" s="36">
        <v>2925931</v>
      </c>
      <c r="AH522" s="36"/>
    </row>
    <row r="523" spans="29:34">
      <c r="AC523" s="30" t="s">
        <v>3470</v>
      </c>
      <c r="AD523" s="36" t="s">
        <v>260</v>
      </c>
      <c r="AE523" s="36">
        <v>2925956</v>
      </c>
      <c r="AH523" s="36"/>
    </row>
    <row r="524" spans="29:34">
      <c r="AC524" s="30" t="s">
        <v>3470</v>
      </c>
      <c r="AD524" s="36" t="s">
        <v>264</v>
      </c>
      <c r="AE524" s="36">
        <v>2926004</v>
      </c>
      <c r="AH524" s="36"/>
    </row>
    <row r="525" spans="29:34">
      <c r="AC525" s="30" t="s">
        <v>3470</v>
      </c>
      <c r="AD525" s="36" t="s">
        <v>268</v>
      </c>
      <c r="AE525" s="36">
        <v>2926103</v>
      </c>
      <c r="AH525" s="36"/>
    </row>
    <row r="526" spans="29:34">
      <c r="AC526" s="30" t="s">
        <v>3470</v>
      </c>
      <c r="AD526" s="36" t="s">
        <v>273</v>
      </c>
      <c r="AE526" s="36">
        <v>2926202</v>
      </c>
      <c r="AH526" s="36"/>
    </row>
    <row r="527" spans="29:34">
      <c r="AC527" s="30" t="s">
        <v>3470</v>
      </c>
      <c r="AD527" s="36" t="s">
        <v>278</v>
      </c>
      <c r="AE527" s="36">
        <v>2926301</v>
      </c>
      <c r="AH527" s="36"/>
    </row>
    <row r="528" spans="29:34">
      <c r="AC528" s="30" t="s">
        <v>3470</v>
      </c>
      <c r="AD528" s="36" t="s">
        <v>1905</v>
      </c>
      <c r="AE528" s="36">
        <v>2926400</v>
      </c>
      <c r="AH528" s="36"/>
    </row>
    <row r="529" spans="29:34">
      <c r="AC529" s="30" t="s">
        <v>3470</v>
      </c>
      <c r="AD529" s="36" t="s">
        <v>286</v>
      </c>
      <c r="AE529" s="36">
        <v>2926509</v>
      </c>
      <c r="AH529" s="36"/>
    </row>
    <row r="530" spans="29:34">
      <c r="AC530" s="30" t="s">
        <v>3470</v>
      </c>
      <c r="AD530" s="36" t="s">
        <v>290</v>
      </c>
      <c r="AE530" s="36">
        <v>2926608</v>
      </c>
      <c r="AH530" s="36"/>
    </row>
    <row r="531" spans="29:34">
      <c r="AC531" s="30" t="s">
        <v>3470</v>
      </c>
      <c r="AD531" s="36" t="s">
        <v>295</v>
      </c>
      <c r="AE531" s="36">
        <v>2926657</v>
      </c>
      <c r="AH531" s="36"/>
    </row>
    <row r="532" spans="29:34">
      <c r="AC532" s="30" t="s">
        <v>3470</v>
      </c>
      <c r="AD532" s="36" t="s">
        <v>300</v>
      </c>
      <c r="AE532" s="36">
        <v>2926707</v>
      </c>
      <c r="AH532" s="36"/>
    </row>
    <row r="533" spans="29:34">
      <c r="AC533" s="30" t="s">
        <v>3470</v>
      </c>
      <c r="AD533" s="36" t="s">
        <v>305</v>
      </c>
      <c r="AE533" s="36">
        <v>2926806</v>
      </c>
      <c r="AH533" s="36"/>
    </row>
    <row r="534" spans="29:34">
      <c r="AC534" s="30" t="s">
        <v>3470</v>
      </c>
      <c r="AD534" s="36" t="s">
        <v>310</v>
      </c>
      <c r="AE534" s="36">
        <v>2926905</v>
      </c>
      <c r="AH534" s="36"/>
    </row>
    <row r="535" spans="29:34">
      <c r="AC535" s="30" t="s">
        <v>3470</v>
      </c>
      <c r="AD535" s="36" t="s">
        <v>315</v>
      </c>
      <c r="AE535" s="36">
        <v>2927002</v>
      </c>
      <c r="AH535" s="36"/>
    </row>
    <row r="536" spans="29:34">
      <c r="AC536" s="30" t="s">
        <v>3470</v>
      </c>
      <c r="AD536" s="36" t="s">
        <v>320</v>
      </c>
      <c r="AE536" s="36">
        <v>2927101</v>
      </c>
      <c r="AH536" s="36"/>
    </row>
    <row r="537" spans="29:34">
      <c r="AC537" s="30" t="s">
        <v>3470</v>
      </c>
      <c r="AD537" s="36" t="s">
        <v>1964</v>
      </c>
      <c r="AE537" s="36">
        <v>2927200</v>
      </c>
      <c r="AH537" s="36"/>
    </row>
    <row r="538" spans="29:34">
      <c r="AC538" s="30" t="s">
        <v>3470</v>
      </c>
      <c r="AD538" s="36" t="s">
        <v>329</v>
      </c>
      <c r="AE538" s="36">
        <v>2927309</v>
      </c>
      <c r="AH538" s="36"/>
    </row>
    <row r="539" spans="29:34">
      <c r="AC539" s="30" t="s">
        <v>3470</v>
      </c>
      <c r="AD539" s="36" t="s">
        <v>334</v>
      </c>
      <c r="AE539" s="36">
        <v>2927408</v>
      </c>
      <c r="AH539" s="36"/>
    </row>
    <row r="540" spans="29:34">
      <c r="AC540" s="30" t="s">
        <v>3470</v>
      </c>
      <c r="AD540" s="36" t="s">
        <v>339</v>
      </c>
      <c r="AE540" s="36">
        <v>2927507</v>
      </c>
      <c r="AH540" s="36"/>
    </row>
    <row r="541" spans="29:34">
      <c r="AC541" s="30" t="s">
        <v>3470</v>
      </c>
      <c r="AD541" s="36" t="s">
        <v>344</v>
      </c>
      <c r="AE541" s="36">
        <v>2927606</v>
      </c>
      <c r="AH541" s="36"/>
    </row>
    <row r="542" spans="29:34">
      <c r="AC542" s="30" t="s">
        <v>3470</v>
      </c>
      <c r="AD542" s="36" t="s">
        <v>349</v>
      </c>
      <c r="AE542" s="36">
        <v>2927705</v>
      </c>
      <c r="AH542" s="36"/>
    </row>
    <row r="543" spans="29:34">
      <c r="AC543" s="30" t="s">
        <v>3470</v>
      </c>
      <c r="AD543" s="36" t="s">
        <v>354</v>
      </c>
      <c r="AE543" s="36">
        <v>2927804</v>
      </c>
      <c r="AH543" s="36"/>
    </row>
    <row r="544" spans="29:34">
      <c r="AC544" s="30" t="s">
        <v>3470</v>
      </c>
      <c r="AD544" s="36" t="s">
        <v>2544</v>
      </c>
      <c r="AE544" s="36">
        <v>2927903</v>
      </c>
      <c r="AH544" s="36"/>
    </row>
    <row r="545" spans="29:34">
      <c r="AC545" s="30" t="s">
        <v>3470</v>
      </c>
      <c r="AD545" s="36" t="s">
        <v>2557</v>
      </c>
      <c r="AE545" s="36">
        <v>2928059</v>
      </c>
      <c r="AH545" s="36"/>
    </row>
    <row r="546" spans="29:34">
      <c r="AC546" s="30" t="s">
        <v>3470</v>
      </c>
      <c r="AD546" s="36" t="s">
        <v>367</v>
      </c>
      <c r="AE546" s="36">
        <v>2928109</v>
      </c>
      <c r="AH546" s="36"/>
    </row>
    <row r="547" spans="29:34">
      <c r="AC547" s="30" t="s">
        <v>3470</v>
      </c>
      <c r="AD547" s="36" t="s">
        <v>371</v>
      </c>
      <c r="AE547" s="36">
        <v>2928406</v>
      </c>
      <c r="AH547" s="36"/>
    </row>
    <row r="548" spans="29:34">
      <c r="AC548" s="30" t="s">
        <v>3470</v>
      </c>
      <c r="AD548" s="36" t="s">
        <v>2651</v>
      </c>
      <c r="AE548" s="36">
        <v>2928505</v>
      </c>
      <c r="AH548" s="36"/>
    </row>
    <row r="549" spans="29:34">
      <c r="AC549" s="30" t="s">
        <v>3470</v>
      </c>
      <c r="AD549" s="36" t="s">
        <v>380</v>
      </c>
      <c r="AE549" s="36">
        <v>2928000</v>
      </c>
      <c r="AH549" s="36"/>
    </row>
    <row r="550" spans="29:34">
      <c r="AC550" s="30" t="s">
        <v>3470</v>
      </c>
      <c r="AD550" s="36" t="s">
        <v>3795</v>
      </c>
      <c r="AE550" s="36">
        <v>2928208</v>
      </c>
      <c r="AH550" s="36"/>
    </row>
    <row r="551" spans="29:34">
      <c r="AC551" s="30" t="s">
        <v>3470</v>
      </c>
      <c r="AD551" s="36" t="s">
        <v>389</v>
      </c>
      <c r="AE551" s="36">
        <v>2928307</v>
      </c>
      <c r="AH551" s="36"/>
    </row>
    <row r="552" spans="29:34">
      <c r="AC552" s="30" t="s">
        <v>3470</v>
      </c>
      <c r="AD552" s="36" t="s">
        <v>394</v>
      </c>
      <c r="AE552" s="36">
        <v>2928604</v>
      </c>
      <c r="AH552" s="36"/>
    </row>
    <row r="553" spans="29:34">
      <c r="AC553" s="30" t="s">
        <v>3470</v>
      </c>
      <c r="AD553" s="36" t="s">
        <v>399</v>
      </c>
      <c r="AE553" s="36">
        <v>2928703</v>
      </c>
      <c r="AH553" s="36"/>
    </row>
    <row r="554" spans="29:34">
      <c r="AC554" s="30" t="s">
        <v>3470</v>
      </c>
      <c r="AD554" s="36" t="s">
        <v>403</v>
      </c>
      <c r="AE554" s="36">
        <v>2928802</v>
      </c>
      <c r="AH554" s="36"/>
    </row>
    <row r="555" spans="29:34">
      <c r="AC555" s="30" t="s">
        <v>3470</v>
      </c>
      <c r="AD555" s="36" t="s">
        <v>408</v>
      </c>
      <c r="AE555" s="36">
        <v>2928901</v>
      </c>
      <c r="AH555" s="36"/>
    </row>
    <row r="556" spans="29:34">
      <c r="AC556" s="30" t="s">
        <v>3470</v>
      </c>
      <c r="AD556" s="36" t="s">
        <v>5002</v>
      </c>
      <c r="AE556" s="36">
        <v>2928950</v>
      </c>
      <c r="AH556" s="36"/>
    </row>
    <row r="557" spans="29:34">
      <c r="AC557" s="30" t="s">
        <v>3470</v>
      </c>
      <c r="AD557" s="36" t="s">
        <v>417</v>
      </c>
      <c r="AE557" s="36">
        <v>2929107</v>
      </c>
      <c r="AH557" s="36"/>
    </row>
    <row r="558" spans="29:34">
      <c r="AC558" s="30" t="s">
        <v>3470</v>
      </c>
      <c r="AD558" s="36" t="s">
        <v>422</v>
      </c>
      <c r="AE558" s="36">
        <v>2929008</v>
      </c>
      <c r="AH558" s="36"/>
    </row>
    <row r="559" spans="29:34">
      <c r="AC559" s="30" t="s">
        <v>3470</v>
      </c>
      <c r="AD559" s="36" t="s">
        <v>427</v>
      </c>
      <c r="AE559" s="36">
        <v>2929057</v>
      </c>
      <c r="AH559" s="36"/>
    </row>
    <row r="560" spans="29:34">
      <c r="AC560" s="30" t="s">
        <v>3470</v>
      </c>
      <c r="AD560" s="36" t="s">
        <v>431</v>
      </c>
      <c r="AE560" s="36">
        <v>2929206</v>
      </c>
      <c r="AH560" s="36"/>
    </row>
    <row r="561" spans="29:34">
      <c r="AC561" s="30" t="s">
        <v>3470</v>
      </c>
      <c r="AD561" s="36" t="s">
        <v>436</v>
      </c>
      <c r="AE561" s="36">
        <v>2929255</v>
      </c>
      <c r="AH561" s="36"/>
    </row>
    <row r="562" spans="29:34">
      <c r="AC562" s="30" t="s">
        <v>3470</v>
      </c>
      <c r="AD562" s="36" t="s">
        <v>441</v>
      </c>
      <c r="AE562" s="36">
        <v>2929305</v>
      </c>
      <c r="AH562" s="36"/>
    </row>
    <row r="563" spans="29:34">
      <c r="AC563" s="30" t="s">
        <v>3470</v>
      </c>
      <c r="AD563" s="36" t="s">
        <v>446</v>
      </c>
      <c r="AE563" s="36">
        <v>2929354</v>
      </c>
      <c r="AH563" s="36"/>
    </row>
    <row r="564" spans="29:34">
      <c r="AC564" s="30" t="s">
        <v>3470</v>
      </c>
      <c r="AD564" s="36" t="s">
        <v>450</v>
      </c>
      <c r="AE564" s="36">
        <v>2929370</v>
      </c>
      <c r="AH564" s="36"/>
    </row>
    <row r="565" spans="29:34">
      <c r="AC565" s="30" t="s">
        <v>3470</v>
      </c>
      <c r="AD565" s="36" t="s">
        <v>455</v>
      </c>
      <c r="AE565" s="36">
        <v>2929404</v>
      </c>
      <c r="AH565" s="36"/>
    </row>
    <row r="566" spans="29:34">
      <c r="AC566" s="30" t="s">
        <v>3470</v>
      </c>
      <c r="AD566" s="36" t="s">
        <v>460</v>
      </c>
      <c r="AE566" s="36">
        <v>2929503</v>
      </c>
      <c r="AH566" s="36"/>
    </row>
    <row r="567" spans="29:34">
      <c r="AC567" s="30" t="s">
        <v>3470</v>
      </c>
      <c r="AD567" s="36" t="s">
        <v>465</v>
      </c>
      <c r="AE567" s="36">
        <v>2929602</v>
      </c>
      <c r="AH567" s="36"/>
    </row>
    <row r="568" spans="29:34">
      <c r="AC568" s="30" t="s">
        <v>3470</v>
      </c>
      <c r="AD568" s="36" t="s">
        <v>470</v>
      </c>
      <c r="AE568" s="36">
        <v>2929701</v>
      </c>
      <c r="AH568" s="36"/>
    </row>
    <row r="569" spans="29:34">
      <c r="AC569" s="30" t="s">
        <v>3470</v>
      </c>
      <c r="AD569" s="36" t="s">
        <v>475</v>
      </c>
      <c r="AE569" s="36">
        <v>2929750</v>
      </c>
      <c r="AH569" s="36"/>
    </row>
    <row r="570" spans="29:34">
      <c r="AC570" s="30" t="s">
        <v>3470</v>
      </c>
      <c r="AD570" s="36" t="s">
        <v>479</v>
      </c>
      <c r="AE570" s="36">
        <v>2929800</v>
      </c>
      <c r="AH570" s="36"/>
    </row>
    <row r="571" spans="29:34">
      <c r="AC571" s="30" t="s">
        <v>3470</v>
      </c>
      <c r="AD571" s="36" t="s">
        <v>484</v>
      </c>
      <c r="AE571" s="36">
        <v>2929909</v>
      </c>
      <c r="AH571" s="36"/>
    </row>
    <row r="572" spans="29:34">
      <c r="AC572" s="30" t="s">
        <v>3470</v>
      </c>
      <c r="AD572" s="36" t="s">
        <v>489</v>
      </c>
      <c r="AE572" s="36">
        <v>2930006</v>
      </c>
      <c r="AH572" s="36"/>
    </row>
    <row r="573" spans="29:34">
      <c r="AC573" s="30" t="s">
        <v>3470</v>
      </c>
      <c r="AD573" s="36" t="s">
        <v>494</v>
      </c>
      <c r="AE573" s="36">
        <v>2930105</v>
      </c>
      <c r="AH573" s="36"/>
    </row>
    <row r="574" spans="29:34">
      <c r="AC574" s="30" t="s">
        <v>3470</v>
      </c>
      <c r="AD574" s="36" t="s">
        <v>499</v>
      </c>
      <c r="AE574" s="36">
        <v>2930204</v>
      </c>
      <c r="AH574" s="36"/>
    </row>
    <row r="575" spans="29:34">
      <c r="AC575" s="30" t="s">
        <v>3470</v>
      </c>
      <c r="AD575" s="36" t="s">
        <v>504</v>
      </c>
      <c r="AE575" s="36">
        <v>2930154</v>
      </c>
      <c r="AH575" s="36"/>
    </row>
    <row r="576" spans="29:34">
      <c r="AC576" s="30" t="s">
        <v>3470</v>
      </c>
      <c r="AD576" s="36" t="s">
        <v>509</v>
      </c>
      <c r="AE576" s="36">
        <v>2930303</v>
      </c>
      <c r="AH576" s="36"/>
    </row>
    <row r="577" spans="29:34">
      <c r="AC577" s="30" t="s">
        <v>3470</v>
      </c>
      <c r="AD577" s="36" t="s">
        <v>514</v>
      </c>
      <c r="AE577" s="36">
        <v>2930402</v>
      </c>
      <c r="AH577" s="36"/>
    </row>
    <row r="578" spans="29:34">
      <c r="AC578" s="30" t="s">
        <v>3470</v>
      </c>
      <c r="AD578" s="36" t="s">
        <v>2355</v>
      </c>
      <c r="AE578" s="36">
        <v>2930501</v>
      </c>
      <c r="AH578" s="36"/>
    </row>
    <row r="579" spans="29:34">
      <c r="AC579" s="30" t="s">
        <v>3470</v>
      </c>
      <c r="AD579" s="36" t="s">
        <v>523</v>
      </c>
      <c r="AE579" s="36">
        <v>2930600</v>
      </c>
      <c r="AH579" s="36"/>
    </row>
    <row r="580" spans="29:34">
      <c r="AC580" s="30" t="s">
        <v>3470</v>
      </c>
      <c r="AD580" s="36" t="s">
        <v>528</v>
      </c>
      <c r="AE580" s="36">
        <v>2930709</v>
      </c>
      <c r="AH580" s="36"/>
    </row>
    <row r="581" spans="29:34">
      <c r="AC581" s="30" t="s">
        <v>3470</v>
      </c>
      <c r="AD581" s="36" t="s">
        <v>533</v>
      </c>
      <c r="AE581" s="36">
        <v>2930758</v>
      </c>
      <c r="AH581" s="36"/>
    </row>
    <row r="582" spans="29:34">
      <c r="AC582" s="30" t="s">
        <v>3470</v>
      </c>
      <c r="AD582" s="36" t="s">
        <v>538</v>
      </c>
      <c r="AE582" s="36">
        <v>2930766</v>
      </c>
      <c r="AH582" s="36"/>
    </row>
    <row r="583" spans="29:34">
      <c r="AC583" s="30" t="s">
        <v>3470</v>
      </c>
      <c r="AD583" s="36" t="s">
        <v>543</v>
      </c>
      <c r="AE583" s="36">
        <v>2930774</v>
      </c>
      <c r="AH583" s="36"/>
    </row>
    <row r="584" spans="29:34">
      <c r="AC584" s="30" t="s">
        <v>3470</v>
      </c>
      <c r="AD584" s="36" t="s">
        <v>547</v>
      </c>
      <c r="AE584" s="36">
        <v>2930808</v>
      </c>
      <c r="AH584" s="36"/>
    </row>
    <row r="585" spans="29:34">
      <c r="AC585" s="30" t="s">
        <v>3470</v>
      </c>
      <c r="AD585" s="36" t="s">
        <v>551</v>
      </c>
      <c r="AE585" s="36">
        <v>2930907</v>
      </c>
      <c r="AH585" s="36"/>
    </row>
    <row r="586" spans="29:34">
      <c r="AC586" s="30" t="s">
        <v>3470</v>
      </c>
      <c r="AD586" s="36" t="s">
        <v>556</v>
      </c>
      <c r="AE586" s="36">
        <v>2931004</v>
      </c>
      <c r="AH586" s="36"/>
    </row>
    <row r="587" spans="29:34">
      <c r="AC587" s="30" t="s">
        <v>3470</v>
      </c>
      <c r="AD587" s="36" t="s">
        <v>561</v>
      </c>
      <c r="AE587" s="36">
        <v>2931053</v>
      </c>
      <c r="AH587" s="36"/>
    </row>
    <row r="588" spans="29:34">
      <c r="AC588" s="30" t="s">
        <v>3470</v>
      </c>
      <c r="AD588" s="36" t="s">
        <v>566</v>
      </c>
      <c r="AE588" s="36">
        <v>2931103</v>
      </c>
      <c r="AH588" s="36"/>
    </row>
    <row r="589" spans="29:34">
      <c r="AC589" s="30" t="s">
        <v>3470</v>
      </c>
      <c r="AD589" s="36" t="s">
        <v>3068</v>
      </c>
      <c r="AE589" s="36">
        <v>2931202</v>
      </c>
      <c r="AH589" s="36"/>
    </row>
    <row r="590" spans="29:34">
      <c r="AC590" s="30" t="s">
        <v>3470</v>
      </c>
      <c r="AD590" s="36" t="s">
        <v>574</v>
      </c>
      <c r="AE590" s="36">
        <v>2931301</v>
      </c>
      <c r="AH590" s="36"/>
    </row>
    <row r="591" spans="29:34">
      <c r="AC591" s="30" t="s">
        <v>3470</v>
      </c>
      <c r="AD591" s="36" t="s">
        <v>578</v>
      </c>
      <c r="AE591" s="36">
        <v>2931350</v>
      </c>
      <c r="AH591" s="36"/>
    </row>
    <row r="592" spans="29:34">
      <c r="AC592" s="30" t="s">
        <v>3470</v>
      </c>
      <c r="AD592" s="36" t="s">
        <v>583</v>
      </c>
      <c r="AE592" s="36">
        <v>2931400</v>
      </c>
      <c r="AH592" s="36"/>
    </row>
    <row r="593" spans="29:34">
      <c r="AC593" s="30" t="s">
        <v>3470</v>
      </c>
      <c r="AD593" s="36" t="s">
        <v>588</v>
      </c>
      <c r="AE593" s="36">
        <v>2931509</v>
      </c>
      <c r="AH593" s="36"/>
    </row>
    <row r="594" spans="29:34">
      <c r="AC594" s="30" t="s">
        <v>3470</v>
      </c>
      <c r="AD594" s="36" t="s">
        <v>593</v>
      </c>
      <c r="AE594" s="36">
        <v>2931608</v>
      </c>
      <c r="AH594" s="36"/>
    </row>
    <row r="595" spans="29:34">
      <c r="AC595" s="30" t="s">
        <v>3470</v>
      </c>
      <c r="AD595" s="36" t="s">
        <v>2641</v>
      </c>
      <c r="AE595" s="36">
        <v>2931707</v>
      </c>
      <c r="AH595" s="36"/>
    </row>
    <row r="596" spans="29:34">
      <c r="AC596" s="30" t="s">
        <v>3470</v>
      </c>
      <c r="AD596" s="36" t="s">
        <v>602</v>
      </c>
      <c r="AE596" s="36">
        <v>2931806</v>
      </c>
      <c r="AH596" s="36"/>
    </row>
    <row r="597" spans="29:34">
      <c r="AC597" s="30" t="s">
        <v>3470</v>
      </c>
      <c r="AD597" s="36" t="s">
        <v>607</v>
      </c>
      <c r="AE597" s="36">
        <v>2931905</v>
      </c>
      <c r="AH597" s="36"/>
    </row>
    <row r="598" spans="29:34">
      <c r="AC598" s="30" t="s">
        <v>3470</v>
      </c>
      <c r="AD598" s="36" t="s">
        <v>610</v>
      </c>
      <c r="AE598" s="36">
        <v>2932002</v>
      </c>
      <c r="AH598" s="36"/>
    </row>
    <row r="599" spans="29:34">
      <c r="AC599" s="30" t="s">
        <v>3470</v>
      </c>
      <c r="AD599" s="36" t="s">
        <v>615</v>
      </c>
      <c r="AE599" s="36">
        <v>2932101</v>
      </c>
      <c r="AH599" s="36"/>
    </row>
    <row r="600" spans="29:34">
      <c r="AC600" s="30" t="s">
        <v>3470</v>
      </c>
      <c r="AD600" s="36" t="s">
        <v>620</v>
      </c>
      <c r="AE600" s="36">
        <v>2932200</v>
      </c>
      <c r="AH600" s="36"/>
    </row>
    <row r="601" spans="29:34">
      <c r="AC601" s="30" t="s">
        <v>3470</v>
      </c>
      <c r="AD601" s="36" t="s">
        <v>624</v>
      </c>
      <c r="AE601" s="36">
        <v>2932309</v>
      </c>
      <c r="AH601" s="36"/>
    </row>
    <row r="602" spans="29:34">
      <c r="AC602" s="30" t="s">
        <v>3470</v>
      </c>
      <c r="AD602" s="36" t="s">
        <v>629</v>
      </c>
      <c r="AE602" s="36">
        <v>2932408</v>
      </c>
      <c r="AH602" s="36"/>
    </row>
    <row r="603" spans="29:34">
      <c r="AC603" s="30" t="s">
        <v>3470</v>
      </c>
      <c r="AD603" s="36" t="s">
        <v>634</v>
      </c>
      <c r="AE603" s="36">
        <v>2932457</v>
      </c>
      <c r="AH603" s="36"/>
    </row>
    <row r="604" spans="29:34">
      <c r="AC604" s="30" t="s">
        <v>3470</v>
      </c>
      <c r="AD604" s="36" t="s">
        <v>637</v>
      </c>
      <c r="AE604" s="36">
        <v>2932507</v>
      </c>
      <c r="AH604" s="36"/>
    </row>
    <row r="605" spans="29:34">
      <c r="AC605" s="30" t="s">
        <v>3470</v>
      </c>
      <c r="AD605" s="36" t="s">
        <v>641</v>
      </c>
      <c r="AE605" s="36">
        <v>2932606</v>
      </c>
      <c r="AH605" s="36"/>
    </row>
    <row r="606" spans="29:34">
      <c r="AC606" s="30" t="s">
        <v>3470</v>
      </c>
      <c r="AD606" s="36" t="s">
        <v>645</v>
      </c>
      <c r="AE606" s="36">
        <v>2932705</v>
      </c>
      <c r="AH606" s="36"/>
    </row>
    <row r="607" spans="29:34">
      <c r="AC607" s="30" t="s">
        <v>3470</v>
      </c>
      <c r="AD607" s="36" t="s">
        <v>648</v>
      </c>
      <c r="AE607" s="36">
        <v>2932804</v>
      </c>
      <c r="AH607" s="36"/>
    </row>
    <row r="608" spans="29:34">
      <c r="AC608" s="30" t="s">
        <v>3470</v>
      </c>
      <c r="AD608" s="36" t="s">
        <v>5410</v>
      </c>
      <c r="AE608" s="36">
        <v>2932903</v>
      </c>
      <c r="AH608" s="36"/>
    </row>
    <row r="609" spans="29:34">
      <c r="AC609" s="30" t="s">
        <v>3470</v>
      </c>
      <c r="AD609" s="36" t="s">
        <v>654</v>
      </c>
      <c r="AE609" s="36">
        <v>2933000</v>
      </c>
      <c r="AH609" s="36"/>
    </row>
    <row r="610" spans="29:34">
      <c r="AC610" s="30" t="s">
        <v>3470</v>
      </c>
      <c r="AD610" s="36" t="s">
        <v>658</v>
      </c>
      <c r="AE610" s="36">
        <v>2933059</v>
      </c>
      <c r="AH610" s="36"/>
    </row>
    <row r="611" spans="29:34">
      <c r="AC611" s="30" t="s">
        <v>3470</v>
      </c>
      <c r="AD611" s="36" t="s">
        <v>662</v>
      </c>
      <c r="AE611" s="36">
        <v>2933109</v>
      </c>
      <c r="AH611" s="36"/>
    </row>
    <row r="612" spans="29:34">
      <c r="AC612" s="30" t="s">
        <v>3470</v>
      </c>
      <c r="AD612" s="36" t="s">
        <v>666</v>
      </c>
      <c r="AE612" s="36">
        <v>2933158</v>
      </c>
      <c r="AH612" s="36"/>
    </row>
    <row r="613" spans="29:34">
      <c r="AC613" s="30" t="s">
        <v>3470</v>
      </c>
      <c r="AD613" s="36" t="s">
        <v>670</v>
      </c>
      <c r="AE613" s="36">
        <v>2933174</v>
      </c>
      <c r="AH613" s="36"/>
    </row>
    <row r="614" spans="29:34">
      <c r="AC614" s="30" t="s">
        <v>3470</v>
      </c>
      <c r="AD614" s="36" t="s">
        <v>2575</v>
      </c>
      <c r="AE614" s="36">
        <v>2933208</v>
      </c>
      <c r="AH614" s="36"/>
    </row>
    <row r="615" spans="29:34">
      <c r="AC615" s="30" t="s">
        <v>3470</v>
      </c>
      <c r="AD615" s="36" t="s">
        <v>677</v>
      </c>
      <c r="AE615" s="36">
        <v>2933257</v>
      </c>
      <c r="AH615" s="36"/>
    </row>
    <row r="616" spans="29:34">
      <c r="AC616" s="30" t="s">
        <v>3470</v>
      </c>
      <c r="AD616" s="36" t="s">
        <v>681</v>
      </c>
      <c r="AE616" s="36">
        <v>2933307</v>
      </c>
      <c r="AH616" s="36"/>
    </row>
    <row r="617" spans="29:34">
      <c r="AC617" s="30" t="s">
        <v>3470</v>
      </c>
      <c r="AD617" s="36" t="s">
        <v>685</v>
      </c>
      <c r="AE617" s="36">
        <v>2933406</v>
      </c>
      <c r="AH617" s="36"/>
    </row>
    <row r="618" spans="29:34">
      <c r="AC618" s="30" t="s">
        <v>3470</v>
      </c>
      <c r="AD618" s="36" t="s">
        <v>689</v>
      </c>
      <c r="AE618" s="36">
        <v>2933455</v>
      </c>
      <c r="AH618" s="36"/>
    </row>
    <row r="619" spans="29:34">
      <c r="AC619" s="30" t="s">
        <v>3470</v>
      </c>
      <c r="AD619" s="36" t="s">
        <v>693</v>
      </c>
      <c r="AE619" s="36">
        <v>2933505</v>
      </c>
      <c r="AH619" s="36"/>
    </row>
    <row r="620" spans="29:34">
      <c r="AC620" s="30" t="s">
        <v>3470</v>
      </c>
      <c r="AD620" s="36" t="s">
        <v>697</v>
      </c>
      <c r="AE620" s="36">
        <v>2933604</v>
      </c>
      <c r="AH620" s="36"/>
    </row>
    <row r="621" spans="29:34">
      <c r="AC621" s="30" t="s">
        <v>3471</v>
      </c>
      <c r="AD621" s="36" t="s">
        <v>3497</v>
      </c>
      <c r="AE621" s="36">
        <v>2300101</v>
      </c>
      <c r="AH621" s="36"/>
    </row>
    <row r="622" spans="29:34">
      <c r="AC622" s="30" t="s">
        <v>3471</v>
      </c>
      <c r="AD622" s="36" t="s">
        <v>3523</v>
      </c>
      <c r="AE622" s="36">
        <v>2300150</v>
      </c>
      <c r="AH622" s="36"/>
    </row>
    <row r="623" spans="29:34">
      <c r="AC623" s="30" t="s">
        <v>3471</v>
      </c>
      <c r="AD623" s="36" t="s">
        <v>3548</v>
      </c>
      <c r="AE623" s="36">
        <v>2300200</v>
      </c>
      <c r="AH623" s="36"/>
    </row>
    <row r="624" spans="29:34">
      <c r="AC624" s="30" t="s">
        <v>3471</v>
      </c>
      <c r="AD624" s="36" t="s">
        <v>3572</v>
      </c>
      <c r="AE624" s="36">
        <v>2300309</v>
      </c>
      <c r="AH624" s="36"/>
    </row>
    <row r="625" spans="29:34">
      <c r="AC625" s="30" t="s">
        <v>3471</v>
      </c>
      <c r="AD625" s="36" t="s">
        <v>3598</v>
      </c>
      <c r="AE625" s="36">
        <v>2300408</v>
      </c>
      <c r="AH625" s="36"/>
    </row>
    <row r="626" spans="29:34">
      <c r="AC626" s="30" t="s">
        <v>3471</v>
      </c>
      <c r="AD626" s="36" t="s">
        <v>3624</v>
      </c>
      <c r="AE626" s="36">
        <v>2300507</v>
      </c>
      <c r="AH626" s="36"/>
    </row>
    <row r="627" spans="29:34">
      <c r="AC627" s="30" t="s">
        <v>3471</v>
      </c>
      <c r="AD627" s="36" t="s">
        <v>3648</v>
      </c>
      <c r="AE627" s="36">
        <v>2300606</v>
      </c>
      <c r="AH627" s="36"/>
    </row>
    <row r="628" spans="29:34">
      <c r="AC628" s="30" t="s">
        <v>3471</v>
      </c>
      <c r="AD628" s="36" t="s">
        <v>3673</v>
      </c>
      <c r="AE628" s="36">
        <v>2300705</v>
      </c>
      <c r="AH628" s="36"/>
    </row>
    <row r="629" spans="29:34">
      <c r="AC629" s="30" t="s">
        <v>3471</v>
      </c>
      <c r="AD629" s="36" t="s">
        <v>3699</v>
      </c>
      <c r="AE629" s="36">
        <v>2300754</v>
      </c>
      <c r="AH629" s="36"/>
    </row>
    <row r="630" spans="29:34">
      <c r="AC630" s="30" t="s">
        <v>3471</v>
      </c>
      <c r="AD630" s="36" t="s">
        <v>3725</v>
      </c>
      <c r="AE630" s="36">
        <v>2300804</v>
      </c>
      <c r="AH630" s="36"/>
    </row>
    <row r="631" spans="29:34">
      <c r="AC631" s="30" t="s">
        <v>3471</v>
      </c>
      <c r="AD631" s="36" t="s">
        <v>3750</v>
      </c>
      <c r="AE631" s="36">
        <v>2300903</v>
      </c>
      <c r="AH631" s="36"/>
    </row>
    <row r="632" spans="29:34">
      <c r="AC632" s="30" t="s">
        <v>3471</v>
      </c>
      <c r="AD632" s="36" t="s">
        <v>3774</v>
      </c>
      <c r="AE632" s="36">
        <v>2301000</v>
      </c>
      <c r="AH632" s="36"/>
    </row>
    <row r="633" spans="29:34">
      <c r="AC633" s="30" t="s">
        <v>3471</v>
      </c>
      <c r="AD633" s="36" t="s">
        <v>3798</v>
      </c>
      <c r="AE633" s="36">
        <v>2301109</v>
      </c>
      <c r="AH633" s="36"/>
    </row>
    <row r="634" spans="29:34">
      <c r="AC634" s="30" t="s">
        <v>3471</v>
      </c>
      <c r="AD634" s="36" t="s">
        <v>3822</v>
      </c>
      <c r="AE634" s="36">
        <v>2301208</v>
      </c>
      <c r="AH634" s="36"/>
    </row>
    <row r="635" spans="29:34">
      <c r="AC635" s="30" t="s">
        <v>3471</v>
      </c>
      <c r="AD635" s="36" t="s">
        <v>3848</v>
      </c>
      <c r="AE635" s="36">
        <v>2301257</v>
      </c>
      <c r="AH635" s="36"/>
    </row>
    <row r="636" spans="29:34">
      <c r="AC636" s="30" t="s">
        <v>3471</v>
      </c>
      <c r="AD636" s="36" t="s">
        <v>3872</v>
      </c>
      <c r="AE636" s="36">
        <v>2301307</v>
      </c>
      <c r="AH636" s="36"/>
    </row>
    <row r="637" spans="29:34">
      <c r="AC637" s="30" t="s">
        <v>3471</v>
      </c>
      <c r="AD637" s="36" t="s">
        <v>3896</v>
      </c>
      <c r="AE637" s="36">
        <v>2301406</v>
      </c>
      <c r="AH637" s="36"/>
    </row>
    <row r="638" spans="29:34">
      <c r="AC638" s="30" t="s">
        <v>3471</v>
      </c>
      <c r="AD638" s="36" t="s">
        <v>3919</v>
      </c>
      <c r="AE638" s="36">
        <v>2301505</v>
      </c>
      <c r="AH638" s="36"/>
    </row>
    <row r="639" spans="29:34">
      <c r="AC639" s="30" t="s">
        <v>3471</v>
      </c>
      <c r="AD639" s="36" t="s">
        <v>3942</v>
      </c>
      <c r="AE639" s="36">
        <v>2301604</v>
      </c>
      <c r="AH639" s="36"/>
    </row>
    <row r="640" spans="29:34">
      <c r="AC640" s="30" t="s">
        <v>3471</v>
      </c>
      <c r="AD640" s="36" t="s">
        <v>3964</v>
      </c>
      <c r="AE640" s="36">
        <v>2301703</v>
      </c>
      <c r="AH640" s="36"/>
    </row>
    <row r="641" spans="29:34">
      <c r="AC641" s="30" t="s">
        <v>3471</v>
      </c>
      <c r="AD641" s="36" t="s">
        <v>3987</v>
      </c>
      <c r="AE641" s="36">
        <v>2301802</v>
      </c>
      <c r="AH641" s="36"/>
    </row>
    <row r="642" spans="29:34">
      <c r="AC642" s="30" t="s">
        <v>3471</v>
      </c>
      <c r="AD642" s="36" t="s">
        <v>4009</v>
      </c>
      <c r="AE642" s="36">
        <v>2301851</v>
      </c>
      <c r="AH642" s="36"/>
    </row>
    <row r="643" spans="29:34">
      <c r="AC643" s="30" t="s">
        <v>3471</v>
      </c>
      <c r="AD643" s="36" t="s">
        <v>4030</v>
      </c>
      <c r="AE643" s="36">
        <v>2301901</v>
      </c>
      <c r="AH643" s="36"/>
    </row>
    <row r="644" spans="29:34">
      <c r="AC644" s="30" t="s">
        <v>3471</v>
      </c>
      <c r="AD644" s="36" t="s">
        <v>4051</v>
      </c>
      <c r="AE644" s="36">
        <v>2301950</v>
      </c>
      <c r="AH644" s="36"/>
    </row>
    <row r="645" spans="29:34">
      <c r="AC645" s="30" t="s">
        <v>3471</v>
      </c>
      <c r="AD645" s="36" t="s">
        <v>4072</v>
      </c>
      <c r="AE645" s="36">
        <v>2302008</v>
      </c>
      <c r="AH645" s="36"/>
    </row>
    <row r="646" spans="29:34">
      <c r="AC646" s="30" t="s">
        <v>3471</v>
      </c>
      <c r="AD646" s="36" t="s">
        <v>4092</v>
      </c>
      <c r="AE646" s="36">
        <v>2302057</v>
      </c>
      <c r="AH646" s="36"/>
    </row>
    <row r="647" spans="29:34">
      <c r="AC647" s="30" t="s">
        <v>3471</v>
      </c>
      <c r="AD647" s="36" t="s">
        <v>4114</v>
      </c>
      <c r="AE647" s="36">
        <v>2302107</v>
      </c>
      <c r="AH647" s="36"/>
    </row>
    <row r="648" spans="29:34">
      <c r="AC648" s="30" t="s">
        <v>3471</v>
      </c>
      <c r="AD648" s="36" t="s">
        <v>4136</v>
      </c>
      <c r="AE648" s="36">
        <v>2302206</v>
      </c>
      <c r="AH648" s="36"/>
    </row>
    <row r="649" spans="29:34">
      <c r="AC649" s="30" t="s">
        <v>3471</v>
      </c>
      <c r="AD649" s="36" t="s">
        <v>4157</v>
      </c>
      <c r="AE649" s="36">
        <v>2302305</v>
      </c>
      <c r="AH649" s="36"/>
    </row>
    <row r="650" spans="29:34">
      <c r="AC650" s="30" t="s">
        <v>3471</v>
      </c>
      <c r="AD650" s="36" t="s">
        <v>4180</v>
      </c>
      <c r="AE650" s="36">
        <v>2302404</v>
      </c>
      <c r="AH650" s="36"/>
    </row>
    <row r="651" spans="29:34">
      <c r="AC651" s="30" t="s">
        <v>3471</v>
      </c>
      <c r="AD651" s="36" t="s">
        <v>4201</v>
      </c>
      <c r="AE651" s="36">
        <v>2302503</v>
      </c>
      <c r="AH651" s="36"/>
    </row>
    <row r="652" spans="29:34">
      <c r="AC652" s="30" t="s">
        <v>3471</v>
      </c>
      <c r="AD652" s="36" t="s">
        <v>4222</v>
      </c>
      <c r="AE652" s="36">
        <v>2302602</v>
      </c>
      <c r="AH652" s="36"/>
    </row>
    <row r="653" spans="29:34">
      <c r="AC653" s="30" t="s">
        <v>3471</v>
      </c>
      <c r="AD653" s="36" t="s">
        <v>4244</v>
      </c>
      <c r="AE653" s="36">
        <v>2302701</v>
      </c>
      <c r="AH653" s="36"/>
    </row>
    <row r="654" spans="29:34">
      <c r="AC654" s="30" t="s">
        <v>3471</v>
      </c>
      <c r="AD654" s="36" t="s">
        <v>4266</v>
      </c>
      <c r="AE654" s="36">
        <v>2302800</v>
      </c>
      <c r="AH654" s="36"/>
    </row>
    <row r="655" spans="29:34">
      <c r="AC655" s="30" t="s">
        <v>3471</v>
      </c>
      <c r="AD655" s="36" t="s">
        <v>4288</v>
      </c>
      <c r="AE655" s="36">
        <v>2302909</v>
      </c>
      <c r="AH655" s="36"/>
    </row>
    <row r="656" spans="29:34">
      <c r="AC656" s="30" t="s">
        <v>3471</v>
      </c>
      <c r="AD656" s="36" t="s">
        <v>4311</v>
      </c>
      <c r="AE656" s="36">
        <v>2303006</v>
      </c>
      <c r="AH656" s="36"/>
    </row>
    <row r="657" spans="29:34">
      <c r="AC657" s="30" t="s">
        <v>3471</v>
      </c>
      <c r="AD657" s="36" t="s">
        <v>4334</v>
      </c>
      <c r="AE657" s="36">
        <v>2303105</v>
      </c>
      <c r="AH657" s="36"/>
    </row>
    <row r="658" spans="29:34">
      <c r="AC658" s="30" t="s">
        <v>3471</v>
      </c>
      <c r="AD658" s="36" t="s">
        <v>4356</v>
      </c>
      <c r="AE658" s="36">
        <v>2303204</v>
      </c>
      <c r="AH658" s="36"/>
    </row>
    <row r="659" spans="29:34">
      <c r="AC659" s="30" t="s">
        <v>3471</v>
      </c>
      <c r="AD659" s="36" t="s">
        <v>4378</v>
      </c>
      <c r="AE659" s="36">
        <v>2303303</v>
      </c>
      <c r="AH659" s="36"/>
    </row>
    <row r="660" spans="29:34">
      <c r="AC660" s="30" t="s">
        <v>3471</v>
      </c>
      <c r="AD660" s="36" t="s">
        <v>4401</v>
      </c>
      <c r="AE660" s="36">
        <v>2303402</v>
      </c>
      <c r="AH660" s="36"/>
    </row>
    <row r="661" spans="29:34">
      <c r="AC661" s="30" t="s">
        <v>3471</v>
      </c>
      <c r="AD661" s="36" t="s">
        <v>4423</v>
      </c>
      <c r="AE661" s="36">
        <v>2303501</v>
      </c>
      <c r="AH661" s="36"/>
    </row>
    <row r="662" spans="29:34">
      <c r="AC662" s="30" t="s">
        <v>3471</v>
      </c>
      <c r="AD662" s="36" t="s">
        <v>4445</v>
      </c>
      <c r="AE662" s="36">
        <v>2303600</v>
      </c>
      <c r="AH662" s="36"/>
    </row>
    <row r="663" spans="29:34">
      <c r="AC663" s="30" t="s">
        <v>3471</v>
      </c>
      <c r="AD663" s="36" t="s">
        <v>4467</v>
      </c>
      <c r="AE663" s="36">
        <v>2303659</v>
      </c>
      <c r="AH663" s="36"/>
    </row>
    <row r="664" spans="29:34">
      <c r="AC664" s="30" t="s">
        <v>3471</v>
      </c>
      <c r="AD664" s="36" t="s">
        <v>4489</v>
      </c>
      <c r="AE664" s="36">
        <v>2303709</v>
      </c>
      <c r="AH664" s="36"/>
    </row>
    <row r="665" spans="29:34">
      <c r="AC665" s="30" t="s">
        <v>3471</v>
      </c>
      <c r="AD665" s="36" t="s">
        <v>4512</v>
      </c>
      <c r="AE665" s="36">
        <v>2303808</v>
      </c>
      <c r="AH665" s="36"/>
    </row>
    <row r="666" spans="29:34">
      <c r="AC666" s="30" t="s">
        <v>3471</v>
      </c>
      <c r="AD666" s="36" t="s">
        <v>4535</v>
      </c>
      <c r="AE666" s="36">
        <v>2303907</v>
      </c>
      <c r="AH666" s="36"/>
    </row>
    <row r="667" spans="29:34">
      <c r="AC667" s="30" t="s">
        <v>3471</v>
      </c>
      <c r="AD667" s="36" t="s">
        <v>4558</v>
      </c>
      <c r="AE667" s="36">
        <v>2303931</v>
      </c>
      <c r="AH667" s="36"/>
    </row>
    <row r="668" spans="29:34">
      <c r="AC668" s="30" t="s">
        <v>3471</v>
      </c>
      <c r="AD668" s="36" t="s">
        <v>4581</v>
      </c>
      <c r="AE668" s="36">
        <v>2303956</v>
      </c>
      <c r="AH668" s="36"/>
    </row>
    <row r="669" spans="29:34">
      <c r="AC669" s="30" t="s">
        <v>3471</v>
      </c>
      <c r="AD669" s="36" t="s">
        <v>4603</v>
      </c>
      <c r="AE669" s="36">
        <v>2304004</v>
      </c>
      <c r="AH669" s="36"/>
    </row>
    <row r="670" spans="29:34">
      <c r="AC670" s="30" t="s">
        <v>3471</v>
      </c>
      <c r="AD670" s="36" t="s">
        <v>4624</v>
      </c>
      <c r="AE670" s="36">
        <v>2304103</v>
      </c>
      <c r="AH670" s="36"/>
    </row>
    <row r="671" spans="29:34">
      <c r="AC671" s="30" t="s">
        <v>3471</v>
      </c>
      <c r="AD671" s="36" t="s">
        <v>4647</v>
      </c>
      <c r="AE671" s="36">
        <v>2304202</v>
      </c>
      <c r="AH671" s="36"/>
    </row>
    <row r="672" spans="29:34">
      <c r="AC672" s="30" t="s">
        <v>3471</v>
      </c>
      <c r="AD672" s="36" t="s">
        <v>4670</v>
      </c>
      <c r="AE672" s="36">
        <v>2304236</v>
      </c>
      <c r="AH672" s="36"/>
    </row>
    <row r="673" spans="29:34">
      <c r="AC673" s="30" t="s">
        <v>3471</v>
      </c>
      <c r="AD673" s="36" t="s">
        <v>4691</v>
      </c>
      <c r="AE673" s="36">
        <v>2304251</v>
      </c>
      <c r="AH673" s="36"/>
    </row>
    <row r="674" spans="29:34">
      <c r="AC674" s="30" t="s">
        <v>3471</v>
      </c>
      <c r="AD674" s="36" t="s">
        <v>4713</v>
      </c>
      <c r="AE674" s="36">
        <v>2304269</v>
      </c>
      <c r="AH674" s="36"/>
    </row>
    <row r="675" spans="29:34">
      <c r="AC675" s="30" t="s">
        <v>3471</v>
      </c>
      <c r="AD675" s="36" t="s">
        <v>4735</v>
      </c>
      <c r="AE675" s="36">
        <v>2304277</v>
      </c>
      <c r="AH675" s="36"/>
    </row>
    <row r="676" spans="29:34">
      <c r="AC676" s="30" t="s">
        <v>3471</v>
      </c>
      <c r="AD676" s="36" t="s">
        <v>4756</v>
      </c>
      <c r="AE676" s="36">
        <v>2304285</v>
      </c>
      <c r="AH676" s="36"/>
    </row>
    <row r="677" spans="29:34">
      <c r="AC677" s="30" t="s">
        <v>3471</v>
      </c>
      <c r="AD677" s="36" t="s">
        <v>4778</v>
      </c>
      <c r="AE677" s="36">
        <v>2304301</v>
      </c>
      <c r="AH677" s="36"/>
    </row>
    <row r="678" spans="29:34">
      <c r="AC678" s="30" t="s">
        <v>3471</v>
      </c>
      <c r="AD678" s="36" t="s">
        <v>4800</v>
      </c>
      <c r="AE678" s="36">
        <v>2304350</v>
      </c>
      <c r="AH678" s="36"/>
    </row>
    <row r="679" spans="29:34">
      <c r="AC679" s="30" t="s">
        <v>3471</v>
      </c>
      <c r="AD679" s="36" t="s">
        <v>4822</v>
      </c>
      <c r="AE679" s="36">
        <v>2304400</v>
      </c>
      <c r="AH679" s="36"/>
    </row>
    <row r="680" spans="29:34">
      <c r="AC680" s="30" t="s">
        <v>3471</v>
      </c>
      <c r="AD680" s="36" t="s">
        <v>4843</v>
      </c>
      <c r="AE680" s="36">
        <v>2304459</v>
      </c>
      <c r="AH680" s="36"/>
    </row>
    <row r="681" spans="29:34">
      <c r="AC681" s="30" t="s">
        <v>3471</v>
      </c>
      <c r="AD681" s="36" t="s">
        <v>4863</v>
      </c>
      <c r="AE681" s="36">
        <v>2304509</v>
      </c>
      <c r="AH681" s="36"/>
    </row>
    <row r="682" spans="29:34">
      <c r="AC682" s="30" t="s">
        <v>3471</v>
      </c>
      <c r="AD682" s="36" t="s">
        <v>4885</v>
      </c>
      <c r="AE682" s="36">
        <v>2304608</v>
      </c>
      <c r="AH682" s="36"/>
    </row>
    <row r="683" spans="29:34">
      <c r="AC683" s="30" t="s">
        <v>3471</v>
      </c>
      <c r="AD683" s="36" t="s">
        <v>4905</v>
      </c>
      <c r="AE683" s="36">
        <v>2304657</v>
      </c>
      <c r="AH683" s="36"/>
    </row>
    <row r="684" spans="29:34">
      <c r="AC684" s="30" t="s">
        <v>3471</v>
      </c>
      <c r="AD684" s="36" t="s">
        <v>4926</v>
      </c>
      <c r="AE684" s="36">
        <v>2304707</v>
      </c>
      <c r="AH684" s="36"/>
    </row>
    <row r="685" spans="29:34">
      <c r="AC685" s="30" t="s">
        <v>3471</v>
      </c>
      <c r="AD685" s="36" t="s">
        <v>4947</v>
      </c>
      <c r="AE685" s="36">
        <v>2304806</v>
      </c>
      <c r="AH685" s="36"/>
    </row>
    <row r="686" spans="29:34">
      <c r="AC686" s="30" t="s">
        <v>3471</v>
      </c>
      <c r="AD686" s="36" t="s">
        <v>4966</v>
      </c>
      <c r="AE686" s="36">
        <v>2304905</v>
      </c>
      <c r="AH686" s="36"/>
    </row>
    <row r="687" spans="29:34">
      <c r="AC687" s="30" t="s">
        <v>3471</v>
      </c>
      <c r="AD687" s="36" t="s">
        <v>4986</v>
      </c>
      <c r="AE687" s="36">
        <v>2304954</v>
      </c>
      <c r="AH687" s="36"/>
    </row>
    <row r="688" spans="29:34">
      <c r="AC688" s="30" t="s">
        <v>3471</v>
      </c>
      <c r="AD688" s="36" t="s">
        <v>5006</v>
      </c>
      <c r="AE688" s="36">
        <v>2305001</v>
      </c>
      <c r="AH688" s="36"/>
    </row>
    <row r="689" spans="29:34">
      <c r="AC689" s="30" t="s">
        <v>3471</v>
      </c>
      <c r="AD689" s="36" t="s">
        <v>5027</v>
      </c>
      <c r="AE689" s="36">
        <v>2305100</v>
      </c>
      <c r="AH689" s="36"/>
    </row>
    <row r="690" spans="29:34">
      <c r="AC690" s="30" t="s">
        <v>3471</v>
      </c>
      <c r="AD690" s="36" t="s">
        <v>5048</v>
      </c>
      <c r="AE690" s="36">
        <v>2305209</v>
      </c>
      <c r="AH690" s="36"/>
    </row>
    <row r="691" spans="29:34">
      <c r="AC691" s="30" t="s">
        <v>3471</v>
      </c>
      <c r="AD691" s="36" t="s">
        <v>5068</v>
      </c>
      <c r="AE691" s="36">
        <v>2305233</v>
      </c>
      <c r="AH691" s="36"/>
    </row>
    <row r="692" spans="29:34">
      <c r="AC692" s="30" t="s">
        <v>3471</v>
      </c>
      <c r="AD692" s="36" t="s">
        <v>5089</v>
      </c>
      <c r="AE692" s="36">
        <v>2305266</v>
      </c>
      <c r="AH692" s="36"/>
    </row>
    <row r="693" spans="29:34">
      <c r="AC693" s="30" t="s">
        <v>3471</v>
      </c>
      <c r="AD693" s="36" t="s">
        <v>5109</v>
      </c>
      <c r="AE693" s="36">
        <v>2305308</v>
      </c>
      <c r="AH693" s="36"/>
    </row>
    <row r="694" spans="29:34">
      <c r="AC694" s="30" t="s">
        <v>3471</v>
      </c>
      <c r="AD694" s="36" t="s">
        <v>5130</v>
      </c>
      <c r="AE694" s="36">
        <v>2305332</v>
      </c>
      <c r="AH694" s="36"/>
    </row>
    <row r="695" spans="29:34">
      <c r="AC695" s="30" t="s">
        <v>3471</v>
      </c>
      <c r="AD695" s="36" t="s">
        <v>5150</v>
      </c>
      <c r="AE695" s="36">
        <v>2305357</v>
      </c>
      <c r="AH695" s="36"/>
    </row>
    <row r="696" spans="29:34">
      <c r="AC696" s="30" t="s">
        <v>3471</v>
      </c>
      <c r="AD696" s="36" t="s">
        <v>5171</v>
      </c>
      <c r="AE696" s="36">
        <v>2305407</v>
      </c>
      <c r="AH696" s="36"/>
    </row>
    <row r="697" spans="29:34">
      <c r="AC697" s="30" t="s">
        <v>3471</v>
      </c>
      <c r="AD697" s="36" t="s">
        <v>5190</v>
      </c>
      <c r="AE697" s="36">
        <v>2305506</v>
      </c>
      <c r="AH697" s="36"/>
    </row>
    <row r="698" spans="29:34">
      <c r="AC698" s="30" t="s">
        <v>3471</v>
      </c>
      <c r="AD698" s="36" t="s">
        <v>5209</v>
      </c>
      <c r="AE698" s="36">
        <v>2305605</v>
      </c>
      <c r="AH698" s="36"/>
    </row>
    <row r="699" spans="29:34">
      <c r="AC699" s="30" t="s">
        <v>3471</v>
      </c>
      <c r="AD699" s="36" t="s">
        <v>5228</v>
      </c>
      <c r="AE699" s="36">
        <v>2305654</v>
      </c>
      <c r="AH699" s="36"/>
    </row>
    <row r="700" spans="29:34">
      <c r="AC700" s="30" t="s">
        <v>3471</v>
      </c>
      <c r="AD700" s="36" t="s">
        <v>5246</v>
      </c>
      <c r="AE700" s="36">
        <v>2305704</v>
      </c>
      <c r="AH700" s="36"/>
    </row>
    <row r="701" spans="29:34">
      <c r="AC701" s="30" t="s">
        <v>3471</v>
      </c>
      <c r="AD701" s="36" t="s">
        <v>5264</v>
      </c>
      <c r="AE701" s="36">
        <v>2305803</v>
      </c>
      <c r="AH701" s="36"/>
    </row>
    <row r="702" spans="29:34">
      <c r="AC702" s="30" t="s">
        <v>3471</v>
      </c>
      <c r="AD702" s="36" t="s">
        <v>4859</v>
      </c>
      <c r="AE702" s="36">
        <v>2305902</v>
      </c>
      <c r="AH702" s="36"/>
    </row>
    <row r="703" spans="29:34">
      <c r="AC703" s="30" t="s">
        <v>3471</v>
      </c>
      <c r="AD703" s="36" t="s">
        <v>3689</v>
      </c>
      <c r="AE703" s="36">
        <v>2306009</v>
      </c>
      <c r="AH703" s="36"/>
    </row>
    <row r="704" spans="29:34">
      <c r="AC704" s="30" t="s">
        <v>3471</v>
      </c>
      <c r="AD704" s="36" t="s">
        <v>5315</v>
      </c>
      <c r="AE704" s="36">
        <v>2306108</v>
      </c>
      <c r="AH704" s="36"/>
    </row>
    <row r="705" spans="29:34">
      <c r="AC705" s="30" t="s">
        <v>3471</v>
      </c>
      <c r="AD705" s="36" t="s">
        <v>5332</v>
      </c>
      <c r="AE705" s="36">
        <v>2306207</v>
      </c>
      <c r="AH705" s="36"/>
    </row>
    <row r="706" spans="29:34">
      <c r="AC706" s="30" t="s">
        <v>3471</v>
      </c>
      <c r="AD706" s="36" t="s">
        <v>5348</v>
      </c>
      <c r="AE706" s="36">
        <v>2306256</v>
      </c>
      <c r="AH706" s="36"/>
    </row>
    <row r="707" spans="29:34">
      <c r="AC707" s="30" t="s">
        <v>3471</v>
      </c>
      <c r="AD707" s="36" t="s">
        <v>5365</v>
      </c>
      <c r="AE707" s="36">
        <v>2306306</v>
      </c>
      <c r="AH707" s="36"/>
    </row>
    <row r="708" spans="29:34">
      <c r="AC708" s="30" t="s">
        <v>3471</v>
      </c>
      <c r="AD708" s="36" t="s">
        <v>5383</v>
      </c>
      <c r="AE708" s="36">
        <v>2306405</v>
      </c>
      <c r="AH708" s="36"/>
    </row>
    <row r="709" spans="29:34">
      <c r="AC709" s="30" t="s">
        <v>3471</v>
      </c>
      <c r="AD709" s="36" t="s">
        <v>5400</v>
      </c>
      <c r="AE709" s="36">
        <v>2306504</v>
      </c>
      <c r="AH709" s="36"/>
    </row>
    <row r="710" spans="29:34">
      <c r="AC710" s="30" t="s">
        <v>3471</v>
      </c>
      <c r="AD710" s="36" t="s">
        <v>5418</v>
      </c>
      <c r="AE710" s="36">
        <v>2306553</v>
      </c>
      <c r="AH710" s="36"/>
    </row>
    <row r="711" spans="29:34">
      <c r="AC711" s="30" t="s">
        <v>3471</v>
      </c>
      <c r="AD711" s="36" t="s">
        <v>5436</v>
      </c>
      <c r="AE711" s="36">
        <v>2306603</v>
      </c>
      <c r="AH711" s="36"/>
    </row>
    <row r="712" spans="29:34">
      <c r="AC712" s="30" t="s">
        <v>3471</v>
      </c>
      <c r="AD712" s="36" t="s">
        <v>1518</v>
      </c>
      <c r="AE712" s="36">
        <v>2306702</v>
      </c>
      <c r="AH712" s="36"/>
    </row>
    <row r="713" spans="29:34">
      <c r="AC713" s="30" t="s">
        <v>3471</v>
      </c>
      <c r="AD713" s="36" t="s">
        <v>1535</v>
      </c>
      <c r="AE713" s="36">
        <v>2306801</v>
      </c>
      <c r="AH713" s="36"/>
    </row>
    <row r="714" spans="29:34">
      <c r="AC714" s="30" t="s">
        <v>3471</v>
      </c>
      <c r="AD714" s="36" t="s">
        <v>1551</v>
      </c>
      <c r="AE714" s="36">
        <v>2306900</v>
      </c>
      <c r="AH714" s="36"/>
    </row>
    <row r="715" spans="29:34">
      <c r="AC715" s="30" t="s">
        <v>3471</v>
      </c>
      <c r="AD715" s="36" t="s">
        <v>1567</v>
      </c>
      <c r="AE715" s="36">
        <v>2307007</v>
      </c>
      <c r="AH715" s="36"/>
    </row>
    <row r="716" spans="29:34">
      <c r="AC716" s="30" t="s">
        <v>3471</v>
      </c>
      <c r="AD716" s="36" t="s">
        <v>4517</v>
      </c>
      <c r="AE716" s="36">
        <v>2307106</v>
      </c>
      <c r="AH716" s="36"/>
    </row>
    <row r="717" spans="29:34">
      <c r="AC717" s="30" t="s">
        <v>3471</v>
      </c>
      <c r="AD717" s="36" t="s">
        <v>1599</v>
      </c>
      <c r="AE717" s="36">
        <v>2307205</v>
      </c>
      <c r="AH717" s="36"/>
    </row>
    <row r="718" spans="29:34">
      <c r="AC718" s="30" t="s">
        <v>3471</v>
      </c>
      <c r="AD718" s="36" t="s">
        <v>1615</v>
      </c>
      <c r="AE718" s="36">
        <v>2307254</v>
      </c>
      <c r="AH718" s="36"/>
    </row>
    <row r="719" spans="29:34">
      <c r="AC719" s="30" t="s">
        <v>3471</v>
      </c>
      <c r="AD719" s="36" t="s">
        <v>1632</v>
      </c>
      <c r="AE719" s="36">
        <v>2307304</v>
      </c>
      <c r="AH719" s="36"/>
    </row>
    <row r="720" spans="29:34">
      <c r="AC720" s="30" t="s">
        <v>3471</v>
      </c>
      <c r="AD720" s="36" t="s">
        <v>1649</v>
      </c>
      <c r="AE720" s="36">
        <v>2307403</v>
      </c>
      <c r="AH720" s="36"/>
    </row>
    <row r="721" spans="29:34">
      <c r="AC721" s="30" t="s">
        <v>3471</v>
      </c>
      <c r="AD721" s="36" t="s">
        <v>1665</v>
      </c>
      <c r="AE721" s="36">
        <v>2307502</v>
      </c>
      <c r="AH721" s="36"/>
    </row>
    <row r="722" spans="29:34">
      <c r="AC722" s="30" t="s">
        <v>3471</v>
      </c>
      <c r="AD722" s="36" t="s">
        <v>1680</v>
      </c>
      <c r="AE722" s="36">
        <v>2307601</v>
      </c>
      <c r="AH722" s="36"/>
    </row>
    <row r="723" spans="29:34">
      <c r="AC723" s="30" t="s">
        <v>3471</v>
      </c>
      <c r="AD723" s="36" t="s">
        <v>1696</v>
      </c>
      <c r="AE723" s="36">
        <v>2307635</v>
      </c>
      <c r="AH723" s="36"/>
    </row>
    <row r="724" spans="29:34">
      <c r="AC724" s="30" t="s">
        <v>3471</v>
      </c>
      <c r="AD724" s="36" t="s">
        <v>1710</v>
      </c>
      <c r="AE724" s="36">
        <v>2307650</v>
      </c>
      <c r="AH724" s="36"/>
    </row>
    <row r="725" spans="29:34">
      <c r="AC725" s="30" t="s">
        <v>3471</v>
      </c>
      <c r="AD725" s="36" t="s">
        <v>1726</v>
      </c>
      <c r="AE725" s="36">
        <v>2307700</v>
      </c>
      <c r="AH725" s="36"/>
    </row>
    <row r="726" spans="29:34">
      <c r="AC726" s="30" t="s">
        <v>3471</v>
      </c>
      <c r="AD726" s="36" t="s">
        <v>1741</v>
      </c>
      <c r="AE726" s="36">
        <v>2307809</v>
      </c>
      <c r="AH726" s="36"/>
    </row>
    <row r="727" spans="29:34">
      <c r="AC727" s="30" t="s">
        <v>3471</v>
      </c>
      <c r="AD727" s="36" t="s">
        <v>1757</v>
      </c>
      <c r="AE727" s="36">
        <v>2307908</v>
      </c>
      <c r="AH727" s="36"/>
    </row>
    <row r="728" spans="29:34">
      <c r="AC728" s="30" t="s">
        <v>3471</v>
      </c>
      <c r="AD728" s="36" t="s">
        <v>1772</v>
      </c>
      <c r="AE728" s="36">
        <v>2308005</v>
      </c>
      <c r="AH728" s="36"/>
    </row>
    <row r="729" spans="29:34">
      <c r="AC729" s="30" t="s">
        <v>3471</v>
      </c>
      <c r="AD729" s="36" t="s">
        <v>1786</v>
      </c>
      <c r="AE729" s="36">
        <v>2308104</v>
      </c>
      <c r="AH729" s="36"/>
    </row>
    <row r="730" spans="29:34">
      <c r="AC730" s="30" t="s">
        <v>3471</v>
      </c>
      <c r="AD730" s="36" t="s">
        <v>1802</v>
      </c>
      <c r="AE730" s="36">
        <v>2308203</v>
      </c>
      <c r="AH730" s="36"/>
    </row>
    <row r="731" spans="29:34">
      <c r="AC731" s="30" t="s">
        <v>3471</v>
      </c>
      <c r="AD731" s="36" t="s">
        <v>1818</v>
      </c>
      <c r="AE731" s="36">
        <v>2308302</v>
      </c>
      <c r="AH731" s="36"/>
    </row>
    <row r="732" spans="29:34">
      <c r="AC732" s="30" t="s">
        <v>3471</v>
      </c>
      <c r="AD732" s="36" t="s">
        <v>1832</v>
      </c>
      <c r="AE732" s="36">
        <v>2308351</v>
      </c>
      <c r="AH732" s="36"/>
    </row>
    <row r="733" spans="29:34">
      <c r="AC733" s="30" t="s">
        <v>3471</v>
      </c>
      <c r="AD733" s="36" t="s">
        <v>1847</v>
      </c>
      <c r="AE733" s="36">
        <v>2308377</v>
      </c>
      <c r="AH733" s="36"/>
    </row>
    <row r="734" spans="29:34">
      <c r="AC734" s="30" t="s">
        <v>3471</v>
      </c>
      <c r="AD734" s="36" t="s">
        <v>1863</v>
      </c>
      <c r="AE734" s="36">
        <v>2308401</v>
      </c>
      <c r="AH734" s="36"/>
    </row>
    <row r="735" spans="29:34">
      <c r="AC735" s="30" t="s">
        <v>3471</v>
      </c>
      <c r="AD735" s="36" t="s">
        <v>1879</v>
      </c>
      <c r="AE735" s="36">
        <v>2308500</v>
      </c>
      <c r="AH735" s="36"/>
    </row>
    <row r="736" spans="29:34">
      <c r="AC736" s="30" t="s">
        <v>3471</v>
      </c>
      <c r="AD736" s="36" t="s">
        <v>1895</v>
      </c>
      <c r="AE736" s="36">
        <v>2308609</v>
      </c>
      <c r="AH736" s="36"/>
    </row>
    <row r="737" spans="29:34">
      <c r="AC737" s="30" t="s">
        <v>3471</v>
      </c>
      <c r="AD737" s="36" t="s">
        <v>1911</v>
      </c>
      <c r="AE737" s="36">
        <v>2308708</v>
      </c>
      <c r="AH737" s="36"/>
    </row>
    <row r="738" spans="29:34">
      <c r="AC738" s="30" t="s">
        <v>3471</v>
      </c>
      <c r="AD738" s="36" t="s">
        <v>1925</v>
      </c>
      <c r="AE738" s="36">
        <v>2308807</v>
      </c>
      <c r="AH738" s="36"/>
    </row>
    <row r="739" spans="29:34">
      <c r="AC739" s="30" t="s">
        <v>3471</v>
      </c>
      <c r="AD739" s="36" t="s">
        <v>1940</v>
      </c>
      <c r="AE739" s="36">
        <v>2308906</v>
      </c>
      <c r="AH739" s="36"/>
    </row>
    <row r="740" spans="29:34">
      <c r="AC740" s="30" t="s">
        <v>3471</v>
      </c>
      <c r="AD740" s="36" t="s">
        <v>1956</v>
      </c>
      <c r="AE740" s="36">
        <v>2309003</v>
      </c>
      <c r="AH740" s="36"/>
    </row>
    <row r="741" spans="29:34">
      <c r="AC741" s="30" t="s">
        <v>3471</v>
      </c>
      <c r="AD741" s="36" t="s">
        <v>1970</v>
      </c>
      <c r="AE741" s="36">
        <v>2309102</v>
      </c>
      <c r="AH741" s="36"/>
    </row>
    <row r="742" spans="29:34">
      <c r="AC742" s="30" t="s">
        <v>3471</v>
      </c>
      <c r="AD742" s="36" t="s">
        <v>5312</v>
      </c>
      <c r="AE742" s="36">
        <v>2309201</v>
      </c>
      <c r="AH742" s="36"/>
    </row>
    <row r="743" spans="29:34">
      <c r="AC743" s="30" t="s">
        <v>3471</v>
      </c>
      <c r="AD743" s="36" t="s">
        <v>2001</v>
      </c>
      <c r="AE743" s="36">
        <v>2309300</v>
      </c>
      <c r="AH743" s="36"/>
    </row>
    <row r="744" spans="29:34">
      <c r="AC744" s="30" t="s">
        <v>3471</v>
      </c>
      <c r="AD744" s="36" t="s">
        <v>2016</v>
      </c>
      <c r="AE744" s="36">
        <v>2309409</v>
      </c>
      <c r="AH744" s="36"/>
    </row>
    <row r="745" spans="29:34">
      <c r="AC745" s="30" t="s">
        <v>3471</v>
      </c>
      <c r="AD745" s="36" t="s">
        <v>2031</v>
      </c>
      <c r="AE745" s="36">
        <v>2309458</v>
      </c>
      <c r="AH745" s="36"/>
    </row>
    <row r="746" spans="29:34">
      <c r="AC746" s="30" t="s">
        <v>3471</v>
      </c>
      <c r="AD746" s="36" t="s">
        <v>2046</v>
      </c>
      <c r="AE746" s="36">
        <v>2309508</v>
      </c>
      <c r="AH746" s="36"/>
    </row>
    <row r="747" spans="29:34">
      <c r="AC747" s="30" t="s">
        <v>3471</v>
      </c>
      <c r="AD747" s="36" t="s">
        <v>2062</v>
      </c>
      <c r="AE747" s="36">
        <v>2309607</v>
      </c>
      <c r="AH747" s="36"/>
    </row>
    <row r="748" spans="29:34">
      <c r="AC748" s="30" t="s">
        <v>3471</v>
      </c>
      <c r="AD748" s="36" t="s">
        <v>4598</v>
      </c>
      <c r="AE748" s="36">
        <v>2309706</v>
      </c>
      <c r="AH748" s="36"/>
    </row>
    <row r="749" spans="29:34">
      <c r="AC749" s="30" t="s">
        <v>3471</v>
      </c>
      <c r="AD749" s="36" t="s">
        <v>2089</v>
      </c>
      <c r="AE749" s="36">
        <v>2309805</v>
      </c>
      <c r="AH749" s="36"/>
    </row>
    <row r="750" spans="29:34">
      <c r="AC750" s="30" t="s">
        <v>3471</v>
      </c>
      <c r="AD750" s="36" t="s">
        <v>2104</v>
      </c>
      <c r="AE750" s="36">
        <v>2309904</v>
      </c>
      <c r="AH750" s="36"/>
    </row>
    <row r="751" spans="29:34">
      <c r="AC751" s="30" t="s">
        <v>3471</v>
      </c>
      <c r="AD751" s="36" t="s">
        <v>2117</v>
      </c>
      <c r="AE751" s="36">
        <v>2310001</v>
      </c>
      <c r="AH751" s="36"/>
    </row>
    <row r="752" spans="29:34">
      <c r="AC752" s="30" t="s">
        <v>3471</v>
      </c>
      <c r="AD752" s="36" t="s">
        <v>2131</v>
      </c>
      <c r="AE752" s="36">
        <v>2310100</v>
      </c>
      <c r="AH752" s="36"/>
    </row>
    <row r="753" spans="29:34">
      <c r="AC753" s="30" t="s">
        <v>3471</v>
      </c>
      <c r="AD753" s="36" t="s">
        <v>2146</v>
      </c>
      <c r="AE753" s="36">
        <v>2310209</v>
      </c>
      <c r="AH753" s="36"/>
    </row>
    <row r="754" spans="29:34">
      <c r="AC754" s="30" t="s">
        <v>3471</v>
      </c>
      <c r="AD754" s="36" t="s">
        <v>2162</v>
      </c>
      <c r="AE754" s="36">
        <v>2310258</v>
      </c>
      <c r="AH754" s="36"/>
    </row>
    <row r="755" spans="29:34">
      <c r="AC755" s="30" t="s">
        <v>3471</v>
      </c>
      <c r="AD755" s="36" t="s">
        <v>2177</v>
      </c>
      <c r="AE755" s="36">
        <v>2310308</v>
      </c>
      <c r="AH755" s="36"/>
    </row>
    <row r="756" spans="29:34">
      <c r="AC756" s="30" t="s">
        <v>3471</v>
      </c>
      <c r="AD756" s="36" t="s">
        <v>2193</v>
      </c>
      <c r="AE756" s="36">
        <v>2310407</v>
      </c>
      <c r="AH756" s="36"/>
    </row>
    <row r="757" spans="29:34">
      <c r="AC757" s="30" t="s">
        <v>3471</v>
      </c>
      <c r="AD757" s="36" t="s">
        <v>2208</v>
      </c>
      <c r="AE757" s="36">
        <v>2310506</v>
      </c>
      <c r="AH757" s="36"/>
    </row>
    <row r="758" spans="29:34">
      <c r="AC758" s="30" t="s">
        <v>3471</v>
      </c>
      <c r="AD758" s="36" t="s">
        <v>2223</v>
      </c>
      <c r="AE758" s="36">
        <v>2310605</v>
      </c>
      <c r="AH758" s="36"/>
    </row>
    <row r="759" spans="29:34">
      <c r="AC759" s="30" t="s">
        <v>3471</v>
      </c>
      <c r="AD759" s="36" t="s">
        <v>2239</v>
      </c>
      <c r="AE759" s="36">
        <v>2310704</v>
      </c>
      <c r="AH759" s="36"/>
    </row>
    <row r="760" spans="29:34">
      <c r="AC760" s="30" t="s">
        <v>3471</v>
      </c>
      <c r="AD760" s="36" t="s">
        <v>2254</v>
      </c>
      <c r="AE760" s="36">
        <v>2310803</v>
      </c>
      <c r="AH760" s="36"/>
    </row>
    <row r="761" spans="29:34">
      <c r="AC761" s="30" t="s">
        <v>3471</v>
      </c>
      <c r="AD761" s="36" t="s">
        <v>2269</v>
      </c>
      <c r="AE761" s="36">
        <v>2310852</v>
      </c>
      <c r="AH761" s="36"/>
    </row>
    <row r="762" spans="29:34">
      <c r="AC762" s="30" t="s">
        <v>3471</v>
      </c>
      <c r="AD762" s="36" t="s">
        <v>2284</v>
      </c>
      <c r="AE762" s="36">
        <v>2310902</v>
      </c>
      <c r="AH762" s="36"/>
    </row>
    <row r="763" spans="29:34">
      <c r="AC763" s="30" t="s">
        <v>3471</v>
      </c>
      <c r="AD763" s="36" t="s">
        <v>2296</v>
      </c>
      <c r="AE763" s="36">
        <v>2310951</v>
      </c>
      <c r="AH763" s="36"/>
    </row>
    <row r="764" spans="29:34">
      <c r="AC764" s="30" t="s">
        <v>3471</v>
      </c>
      <c r="AD764" s="36" t="s">
        <v>2309</v>
      </c>
      <c r="AE764" s="36">
        <v>2311009</v>
      </c>
      <c r="AH764" s="36"/>
    </row>
    <row r="765" spans="29:34">
      <c r="AC765" s="30" t="s">
        <v>3471</v>
      </c>
      <c r="AD765" s="36" t="s">
        <v>2322</v>
      </c>
      <c r="AE765" s="36">
        <v>2311108</v>
      </c>
      <c r="AH765" s="36"/>
    </row>
    <row r="766" spans="29:34">
      <c r="AC766" s="30" t="s">
        <v>3471</v>
      </c>
      <c r="AD766" s="36" t="s">
        <v>2335</v>
      </c>
      <c r="AE766" s="36">
        <v>2311207</v>
      </c>
      <c r="AH766" s="36"/>
    </row>
    <row r="767" spans="29:34">
      <c r="AC767" s="30" t="s">
        <v>3471</v>
      </c>
      <c r="AD767" s="36" t="s">
        <v>2347</v>
      </c>
      <c r="AE767" s="36">
        <v>2311231</v>
      </c>
      <c r="AH767" s="36"/>
    </row>
    <row r="768" spans="29:34">
      <c r="AC768" s="30" t="s">
        <v>3471</v>
      </c>
      <c r="AD768" s="36" t="s">
        <v>2360</v>
      </c>
      <c r="AE768" s="36">
        <v>2311264</v>
      </c>
      <c r="AH768" s="36"/>
    </row>
    <row r="769" spans="29:34">
      <c r="AC769" s="30" t="s">
        <v>3471</v>
      </c>
      <c r="AD769" s="36" t="s">
        <v>2372</v>
      </c>
      <c r="AE769" s="36">
        <v>2311306</v>
      </c>
      <c r="AH769" s="36"/>
    </row>
    <row r="770" spans="29:34">
      <c r="AC770" s="30" t="s">
        <v>3471</v>
      </c>
      <c r="AD770" s="36" t="s">
        <v>2385</v>
      </c>
      <c r="AE770" s="36">
        <v>2311355</v>
      </c>
      <c r="AH770" s="36"/>
    </row>
    <row r="771" spans="29:34">
      <c r="AC771" s="30" t="s">
        <v>3471</v>
      </c>
      <c r="AD771" s="36" t="s">
        <v>2396</v>
      </c>
      <c r="AE771" s="36">
        <v>2311405</v>
      </c>
      <c r="AH771" s="36"/>
    </row>
    <row r="772" spans="29:34">
      <c r="AC772" s="30" t="s">
        <v>3471</v>
      </c>
      <c r="AD772" s="36" t="s">
        <v>2408</v>
      </c>
      <c r="AE772" s="36">
        <v>2311504</v>
      </c>
      <c r="AH772" s="36"/>
    </row>
    <row r="773" spans="29:34">
      <c r="AC773" s="30" t="s">
        <v>3471</v>
      </c>
      <c r="AD773" s="36" t="s">
        <v>1669</v>
      </c>
      <c r="AE773" s="36">
        <v>2311603</v>
      </c>
      <c r="AH773" s="36"/>
    </row>
    <row r="774" spans="29:34">
      <c r="AC774" s="30" t="s">
        <v>3471</v>
      </c>
      <c r="AD774" s="36" t="s">
        <v>2432</v>
      </c>
      <c r="AE774" s="36">
        <v>2311702</v>
      </c>
      <c r="AH774" s="36"/>
    </row>
    <row r="775" spans="29:34">
      <c r="AC775" s="30" t="s">
        <v>3471</v>
      </c>
      <c r="AD775" s="36" t="s">
        <v>2444</v>
      </c>
      <c r="AE775" s="36">
        <v>2311801</v>
      </c>
      <c r="AH775" s="36"/>
    </row>
    <row r="776" spans="29:34">
      <c r="AC776" s="30" t="s">
        <v>3471</v>
      </c>
      <c r="AD776" s="36" t="s">
        <v>2456</v>
      </c>
      <c r="AE776" s="36">
        <v>2311900</v>
      </c>
      <c r="AH776" s="36"/>
    </row>
    <row r="777" spans="29:34">
      <c r="AC777" s="30" t="s">
        <v>3471</v>
      </c>
      <c r="AD777" s="36" t="s">
        <v>2469</v>
      </c>
      <c r="AE777" s="36">
        <v>2311959</v>
      </c>
      <c r="AH777" s="36"/>
    </row>
    <row r="778" spans="29:34">
      <c r="AC778" s="30" t="s">
        <v>3471</v>
      </c>
      <c r="AD778" s="36" t="s">
        <v>2482</v>
      </c>
      <c r="AE778" s="36">
        <v>2312205</v>
      </c>
      <c r="AH778" s="36"/>
    </row>
    <row r="779" spans="29:34">
      <c r="AC779" s="30" t="s">
        <v>3471</v>
      </c>
      <c r="AD779" s="36" t="s">
        <v>2494</v>
      </c>
      <c r="AE779" s="36">
        <v>2312007</v>
      </c>
      <c r="AH779" s="36"/>
    </row>
    <row r="780" spans="29:34">
      <c r="AC780" s="30" t="s">
        <v>3471</v>
      </c>
      <c r="AD780" s="36" t="s">
        <v>2506</v>
      </c>
      <c r="AE780" s="36">
        <v>2312106</v>
      </c>
      <c r="AH780" s="36"/>
    </row>
    <row r="781" spans="29:34">
      <c r="AC781" s="30" t="s">
        <v>3471</v>
      </c>
      <c r="AD781" s="36" t="s">
        <v>2518</v>
      </c>
      <c r="AE781" s="36">
        <v>2312304</v>
      </c>
      <c r="AH781" s="36"/>
    </row>
    <row r="782" spans="29:34">
      <c r="AC782" s="30" t="s">
        <v>3471</v>
      </c>
      <c r="AD782" s="36" t="s">
        <v>2112</v>
      </c>
      <c r="AE782" s="36">
        <v>2312403</v>
      </c>
      <c r="AH782" s="36"/>
    </row>
    <row r="783" spans="29:34">
      <c r="AC783" s="30" t="s">
        <v>3471</v>
      </c>
      <c r="AD783" s="36" t="s">
        <v>2542</v>
      </c>
      <c r="AE783" s="36">
        <v>2312502</v>
      </c>
      <c r="AH783" s="36"/>
    </row>
    <row r="784" spans="29:34">
      <c r="AC784" s="30" t="s">
        <v>3471</v>
      </c>
      <c r="AD784" s="36" t="s">
        <v>2555</v>
      </c>
      <c r="AE784" s="36">
        <v>2312601</v>
      </c>
      <c r="AH784" s="36"/>
    </row>
    <row r="785" spans="29:34">
      <c r="AC785" s="30" t="s">
        <v>3471</v>
      </c>
      <c r="AD785" s="36" t="s">
        <v>2567</v>
      </c>
      <c r="AE785" s="36">
        <v>2312700</v>
      </c>
      <c r="AH785" s="36"/>
    </row>
    <row r="786" spans="29:34">
      <c r="AC786" s="30" t="s">
        <v>3471</v>
      </c>
      <c r="AD786" s="36" t="s">
        <v>2579</v>
      </c>
      <c r="AE786" s="36">
        <v>2312809</v>
      </c>
      <c r="AH786" s="36"/>
    </row>
    <row r="787" spans="29:34">
      <c r="AC787" s="30" t="s">
        <v>3471</v>
      </c>
      <c r="AD787" s="36" t="s">
        <v>2591</v>
      </c>
      <c r="AE787" s="36">
        <v>2312908</v>
      </c>
      <c r="AH787" s="36"/>
    </row>
    <row r="788" spans="29:34">
      <c r="AC788" s="30" t="s">
        <v>3471</v>
      </c>
      <c r="AD788" s="36" t="s">
        <v>2603</v>
      </c>
      <c r="AE788" s="36">
        <v>2313005</v>
      </c>
      <c r="AH788" s="36"/>
    </row>
    <row r="789" spans="29:34">
      <c r="AC789" s="30" t="s">
        <v>3471</v>
      </c>
      <c r="AD789" s="36" t="s">
        <v>2614</v>
      </c>
      <c r="AE789" s="36">
        <v>2313104</v>
      </c>
      <c r="AH789" s="36"/>
    </row>
    <row r="790" spans="29:34">
      <c r="AC790" s="30" t="s">
        <v>3471</v>
      </c>
      <c r="AD790" s="36" t="s">
        <v>2625</v>
      </c>
      <c r="AE790" s="36">
        <v>2313203</v>
      </c>
      <c r="AH790" s="36"/>
    </row>
    <row r="791" spans="29:34">
      <c r="AC791" s="30" t="s">
        <v>3471</v>
      </c>
      <c r="AD791" s="36" t="s">
        <v>2636</v>
      </c>
      <c r="AE791" s="36">
        <v>2313252</v>
      </c>
      <c r="AH791" s="36"/>
    </row>
    <row r="792" spans="29:34">
      <c r="AC792" s="30" t="s">
        <v>3471</v>
      </c>
      <c r="AD792" s="36" t="s">
        <v>2647</v>
      </c>
      <c r="AE792" s="36">
        <v>2313302</v>
      </c>
      <c r="AH792" s="36"/>
    </row>
    <row r="793" spans="29:34">
      <c r="AC793" s="30" t="s">
        <v>3471</v>
      </c>
      <c r="AD793" s="36" t="s">
        <v>2659</v>
      </c>
      <c r="AE793" s="36">
        <v>2313351</v>
      </c>
      <c r="AH793" s="36"/>
    </row>
    <row r="794" spans="29:34">
      <c r="AC794" s="30" t="s">
        <v>3471</v>
      </c>
      <c r="AD794" s="36" t="s">
        <v>2671</v>
      </c>
      <c r="AE794" s="36">
        <v>2313401</v>
      </c>
      <c r="AH794" s="36"/>
    </row>
    <row r="795" spans="29:34">
      <c r="AC795" s="30" t="s">
        <v>3471</v>
      </c>
      <c r="AD795" s="36" t="s">
        <v>2683</v>
      </c>
      <c r="AE795" s="36">
        <v>2313500</v>
      </c>
      <c r="AH795" s="36"/>
    </row>
    <row r="796" spans="29:34">
      <c r="AC796" s="30" t="s">
        <v>3471</v>
      </c>
      <c r="AD796" s="36" t="s">
        <v>2693</v>
      </c>
      <c r="AE796" s="36">
        <v>2313559</v>
      </c>
      <c r="AH796" s="36"/>
    </row>
    <row r="797" spans="29:34">
      <c r="AC797" s="30" t="s">
        <v>3471</v>
      </c>
      <c r="AD797" s="36" t="s">
        <v>2704</v>
      </c>
      <c r="AE797" s="36">
        <v>2313609</v>
      </c>
      <c r="AH797" s="36"/>
    </row>
    <row r="798" spans="29:34">
      <c r="AC798" s="30" t="s">
        <v>3471</v>
      </c>
      <c r="AD798" s="36" t="s">
        <v>2714</v>
      </c>
      <c r="AE798" s="36">
        <v>2313708</v>
      </c>
      <c r="AH798" s="36"/>
    </row>
    <row r="799" spans="29:34">
      <c r="AC799" s="30" t="s">
        <v>3471</v>
      </c>
      <c r="AD799" s="36" t="s">
        <v>2725</v>
      </c>
      <c r="AE799" s="36">
        <v>2313757</v>
      </c>
      <c r="AH799" s="36"/>
    </row>
    <row r="800" spans="29:34">
      <c r="AC800" s="30" t="s">
        <v>3471</v>
      </c>
      <c r="AD800" s="36" t="s">
        <v>2737</v>
      </c>
      <c r="AE800" s="36">
        <v>2313807</v>
      </c>
      <c r="AH800" s="36"/>
    </row>
    <row r="801" spans="29:34">
      <c r="AC801" s="30" t="s">
        <v>3471</v>
      </c>
      <c r="AD801" s="36" t="s">
        <v>2748</v>
      </c>
      <c r="AE801" s="36">
        <v>2313906</v>
      </c>
      <c r="AH801" s="36"/>
    </row>
    <row r="802" spans="29:34">
      <c r="AC802" s="30" t="s">
        <v>3471</v>
      </c>
      <c r="AD802" s="36" t="s">
        <v>2760</v>
      </c>
      <c r="AE802" s="36">
        <v>2313955</v>
      </c>
      <c r="AH802" s="36"/>
    </row>
    <row r="803" spans="29:34">
      <c r="AC803" s="30" t="s">
        <v>3471</v>
      </c>
      <c r="AD803" s="36" t="s">
        <v>2772</v>
      </c>
      <c r="AE803" s="36">
        <v>2314003</v>
      </c>
      <c r="AH803" s="36"/>
    </row>
    <row r="804" spans="29:34">
      <c r="AC804" s="30" t="s">
        <v>3471</v>
      </c>
      <c r="AD804" s="36" t="s">
        <v>2783</v>
      </c>
      <c r="AE804" s="36">
        <v>2314102</v>
      </c>
      <c r="AH804" s="36"/>
    </row>
    <row r="805" spans="29:34">
      <c r="AC805" s="30" t="s">
        <v>3472</v>
      </c>
      <c r="AD805" s="36" t="s">
        <v>3498</v>
      </c>
      <c r="AE805" s="36">
        <v>5300108</v>
      </c>
      <c r="AH805" s="36"/>
    </row>
    <row r="806" spans="29:34">
      <c r="AC806" s="30" t="s">
        <v>3473</v>
      </c>
      <c r="AD806" s="36" t="s">
        <v>3499</v>
      </c>
      <c r="AE806" s="36">
        <v>3200102</v>
      </c>
      <c r="AH806" s="36"/>
    </row>
    <row r="807" spans="29:34">
      <c r="AC807" s="30" t="s">
        <v>3473</v>
      </c>
      <c r="AD807" s="36" t="s">
        <v>3524</v>
      </c>
      <c r="AE807" s="36">
        <v>3200169</v>
      </c>
      <c r="AH807" s="36"/>
    </row>
    <row r="808" spans="29:34">
      <c r="AC808" s="30" t="s">
        <v>3473</v>
      </c>
      <c r="AD808" s="36" t="s">
        <v>3549</v>
      </c>
      <c r="AE808" s="36">
        <v>3200136</v>
      </c>
      <c r="AH808" s="36"/>
    </row>
    <row r="809" spans="29:34">
      <c r="AC809" s="30" t="s">
        <v>3473</v>
      </c>
      <c r="AD809" s="36" t="s">
        <v>3573</v>
      </c>
      <c r="AE809" s="36">
        <v>3200201</v>
      </c>
      <c r="AH809" s="36"/>
    </row>
    <row r="810" spans="29:34">
      <c r="AC810" s="30" t="s">
        <v>3473</v>
      </c>
      <c r="AD810" s="36" t="s">
        <v>3599</v>
      </c>
      <c r="AE810" s="36">
        <v>3200300</v>
      </c>
      <c r="AH810" s="36"/>
    </row>
    <row r="811" spans="29:34">
      <c r="AC811" s="30" t="s">
        <v>3473</v>
      </c>
      <c r="AD811" s="36" t="s">
        <v>3625</v>
      </c>
      <c r="AE811" s="36">
        <v>3200359</v>
      </c>
      <c r="AH811" s="36"/>
    </row>
    <row r="812" spans="29:34">
      <c r="AC812" s="30" t="s">
        <v>3473</v>
      </c>
      <c r="AD812" s="36" t="s">
        <v>3649</v>
      </c>
      <c r="AE812" s="36">
        <v>3200409</v>
      </c>
      <c r="AH812" s="36"/>
    </row>
    <row r="813" spans="29:34">
      <c r="AC813" s="30" t="s">
        <v>3473</v>
      </c>
      <c r="AD813" s="36" t="s">
        <v>3674</v>
      </c>
      <c r="AE813" s="36">
        <v>3200508</v>
      </c>
      <c r="AH813" s="36"/>
    </row>
    <row r="814" spans="29:34">
      <c r="AC814" s="30" t="s">
        <v>3473</v>
      </c>
      <c r="AD814" s="36" t="s">
        <v>3700</v>
      </c>
      <c r="AE814" s="36">
        <v>3200607</v>
      </c>
      <c r="AH814" s="36"/>
    </row>
    <row r="815" spans="29:34">
      <c r="AC815" s="30" t="s">
        <v>3473</v>
      </c>
      <c r="AD815" s="36" t="s">
        <v>3726</v>
      </c>
      <c r="AE815" s="36">
        <v>3200706</v>
      </c>
      <c r="AH815" s="36"/>
    </row>
    <row r="816" spans="29:34">
      <c r="AC816" s="30" t="s">
        <v>3473</v>
      </c>
      <c r="AD816" s="36" t="s">
        <v>3751</v>
      </c>
      <c r="AE816" s="36">
        <v>3200805</v>
      </c>
      <c r="AH816" s="36"/>
    </row>
    <row r="817" spans="29:34">
      <c r="AC817" s="30" t="s">
        <v>3473</v>
      </c>
      <c r="AD817" s="36" t="s">
        <v>3775</v>
      </c>
      <c r="AE817" s="36">
        <v>3200904</v>
      </c>
      <c r="AH817" s="36"/>
    </row>
    <row r="818" spans="29:34">
      <c r="AC818" s="30" t="s">
        <v>3473</v>
      </c>
      <c r="AD818" s="36" t="s">
        <v>3799</v>
      </c>
      <c r="AE818" s="36">
        <v>3201001</v>
      </c>
      <c r="AH818" s="36"/>
    </row>
    <row r="819" spans="29:34">
      <c r="AC819" s="30" t="s">
        <v>3473</v>
      </c>
      <c r="AD819" s="36" t="s">
        <v>3823</v>
      </c>
      <c r="AE819" s="36">
        <v>3201100</v>
      </c>
      <c r="AH819" s="36"/>
    </row>
    <row r="820" spans="29:34">
      <c r="AC820" s="30" t="s">
        <v>3473</v>
      </c>
      <c r="AD820" s="36" t="s">
        <v>3849</v>
      </c>
      <c r="AE820" s="36">
        <v>3201159</v>
      </c>
      <c r="AH820" s="36"/>
    </row>
    <row r="821" spans="29:34">
      <c r="AC821" s="30" t="s">
        <v>3473</v>
      </c>
      <c r="AD821" s="36" t="s">
        <v>3873</v>
      </c>
      <c r="AE821" s="36">
        <v>3201209</v>
      </c>
      <c r="AH821" s="36"/>
    </row>
    <row r="822" spans="29:34">
      <c r="AC822" s="30" t="s">
        <v>3473</v>
      </c>
      <c r="AD822" s="36" t="s">
        <v>3897</v>
      </c>
      <c r="AE822" s="36">
        <v>3201308</v>
      </c>
      <c r="AH822" s="36"/>
    </row>
    <row r="823" spans="29:34">
      <c r="AC823" s="30" t="s">
        <v>3473</v>
      </c>
      <c r="AD823" s="36" t="s">
        <v>3920</v>
      </c>
      <c r="AE823" s="36">
        <v>3201407</v>
      </c>
      <c r="AH823" s="36"/>
    </row>
    <row r="824" spans="29:34">
      <c r="AC824" s="30" t="s">
        <v>3473</v>
      </c>
      <c r="AD824" s="36" t="s">
        <v>3943</v>
      </c>
      <c r="AE824" s="36">
        <v>3201506</v>
      </c>
      <c r="AH824" s="36"/>
    </row>
    <row r="825" spans="29:34">
      <c r="AC825" s="30" t="s">
        <v>3473</v>
      </c>
      <c r="AD825" s="36" t="s">
        <v>3965</v>
      </c>
      <c r="AE825" s="36">
        <v>3201605</v>
      </c>
      <c r="AH825" s="36"/>
    </row>
    <row r="826" spans="29:34">
      <c r="AC826" s="30" t="s">
        <v>3473</v>
      </c>
      <c r="AD826" s="36" t="s">
        <v>3988</v>
      </c>
      <c r="AE826" s="36">
        <v>3201704</v>
      </c>
      <c r="AH826" s="36"/>
    </row>
    <row r="827" spans="29:34">
      <c r="AC827" s="30" t="s">
        <v>3473</v>
      </c>
      <c r="AD827" s="36" t="s">
        <v>4010</v>
      </c>
      <c r="AE827" s="36">
        <v>3201803</v>
      </c>
      <c r="AH827" s="36"/>
    </row>
    <row r="828" spans="29:34">
      <c r="AC828" s="30" t="s">
        <v>3473</v>
      </c>
      <c r="AD828" s="36" t="s">
        <v>4031</v>
      </c>
      <c r="AE828" s="36">
        <v>3201902</v>
      </c>
      <c r="AH828" s="36"/>
    </row>
    <row r="829" spans="29:34">
      <c r="AC829" s="30" t="s">
        <v>3473</v>
      </c>
      <c r="AD829" s="36" t="s">
        <v>4052</v>
      </c>
      <c r="AE829" s="36">
        <v>3202009</v>
      </c>
      <c r="AH829" s="36"/>
    </row>
    <row r="830" spans="29:34">
      <c r="AC830" s="30" t="s">
        <v>3473</v>
      </c>
      <c r="AD830" s="36" t="s">
        <v>4073</v>
      </c>
      <c r="AE830" s="36">
        <v>3202108</v>
      </c>
      <c r="AH830" s="36"/>
    </row>
    <row r="831" spans="29:34">
      <c r="AC831" s="30" t="s">
        <v>3473</v>
      </c>
      <c r="AD831" s="36" t="s">
        <v>4093</v>
      </c>
      <c r="AE831" s="36">
        <v>3202207</v>
      </c>
      <c r="AH831" s="36"/>
    </row>
    <row r="832" spans="29:34">
      <c r="AC832" s="30" t="s">
        <v>3473</v>
      </c>
      <c r="AD832" s="36" t="s">
        <v>4115</v>
      </c>
      <c r="AE832" s="36">
        <v>3202256</v>
      </c>
      <c r="AH832" s="36"/>
    </row>
    <row r="833" spans="29:34">
      <c r="AC833" s="30" t="s">
        <v>3473</v>
      </c>
      <c r="AD833" s="36" t="s">
        <v>4137</v>
      </c>
      <c r="AE833" s="36">
        <v>3202306</v>
      </c>
      <c r="AH833" s="36"/>
    </row>
    <row r="834" spans="29:34">
      <c r="AC834" s="30" t="s">
        <v>3473</v>
      </c>
      <c r="AD834" s="36" t="s">
        <v>4158</v>
      </c>
      <c r="AE834" s="36">
        <v>3202405</v>
      </c>
      <c r="AH834" s="36"/>
    </row>
    <row r="835" spans="29:34">
      <c r="AC835" s="30" t="s">
        <v>3473</v>
      </c>
      <c r="AD835" s="36" t="s">
        <v>4181</v>
      </c>
      <c r="AE835" s="36">
        <v>3202454</v>
      </c>
      <c r="AH835" s="36"/>
    </row>
    <row r="836" spans="29:34">
      <c r="AC836" s="30" t="s">
        <v>3473</v>
      </c>
      <c r="AD836" s="36" t="s">
        <v>4202</v>
      </c>
      <c r="AE836" s="36">
        <v>3202504</v>
      </c>
      <c r="AH836" s="36"/>
    </row>
    <row r="837" spans="29:34">
      <c r="AC837" s="30" t="s">
        <v>3473</v>
      </c>
      <c r="AD837" s="36" t="s">
        <v>4223</v>
      </c>
      <c r="AE837" s="36">
        <v>3202553</v>
      </c>
      <c r="AH837" s="36"/>
    </row>
    <row r="838" spans="29:34">
      <c r="AC838" s="30" t="s">
        <v>3473</v>
      </c>
      <c r="AD838" s="36" t="s">
        <v>4245</v>
      </c>
      <c r="AE838" s="36">
        <v>3202603</v>
      </c>
      <c r="AH838" s="36"/>
    </row>
    <row r="839" spans="29:34">
      <c r="AC839" s="30" t="s">
        <v>3473</v>
      </c>
      <c r="AD839" s="36" t="s">
        <v>4267</v>
      </c>
      <c r="AE839" s="36">
        <v>3202652</v>
      </c>
      <c r="AH839" s="36"/>
    </row>
    <row r="840" spans="29:34">
      <c r="AC840" s="30" t="s">
        <v>3473</v>
      </c>
      <c r="AD840" s="36" t="s">
        <v>4289</v>
      </c>
      <c r="AE840" s="36">
        <v>3202702</v>
      </c>
      <c r="AH840" s="36"/>
    </row>
    <row r="841" spans="29:34">
      <c r="AC841" s="30" t="s">
        <v>3473</v>
      </c>
      <c r="AD841" s="36" t="s">
        <v>4312</v>
      </c>
      <c r="AE841" s="36">
        <v>3202801</v>
      </c>
      <c r="AH841" s="36"/>
    </row>
    <row r="842" spans="29:34">
      <c r="AC842" s="30" t="s">
        <v>3473</v>
      </c>
      <c r="AD842" s="36" t="s">
        <v>4335</v>
      </c>
      <c r="AE842" s="36">
        <v>3202900</v>
      </c>
      <c r="AH842" s="36"/>
    </row>
    <row r="843" spans="29:34">
      <c r="AC843" s="30" t="s">
        <v>3473</v>
      </c>
      <c r="AD843" s="36" t="s">
        <v>4357</v>
      </c>
      <c r="AE843" s="36">
        <v>3203007</v>
      </c>
      <c r="AH843" s="36"/>
    </row>
    <row r="844" spans="29:34">
      <c r="AC844" s="30" t="s">
        <v>3473</v>
      </c>
      <c r="AD844" s="36" t="s">
        <v>4379</v>
      </c>
      <c r="AE844" s="36">
        <v>3203056</v>
      </c>
      <c r="AH844" s="36"/>
    </row>
    <row r="845" spans="29:34">
      <c r="AC845" s="30" t="s">
        <v>3473</v>
      </c>
      <c r="AD845" s="36" t="s">
        <v>4402</v>
      </c>
      <c r="AE845" s="36">
        <v>3203106</v>
      </c>
      <c r="AH845" s="36"/>
    </row>
    <row r="846" spans="29:34">
      <c r="AC846" s="30" t="s">
        <v>3473</v>
      </c>
      <c r="AD846" s="36" t="s">
        <v>4424</v>
      </c>
      <c r="AE846" s="36">
        <v>3203130</v>
      </c>
      <c r="AH846" s="36"/>
    </row>
    <row r="847" spans="29:34">
      <c r="AC847" s="30" t="s">
        <v>3473</v>
      </c>
      <c r="AD847" s="36" t="s">
        <v>4446</v>
      </c>
      <c r="AE847" s="36">
        <v>3203163</v>
      </c>
      <c r="AH847" s="36"/>
    </row>
    <row r="848" spans="29:34">
      <c r="AC848" s="30" t="s">
        <v>3473</v>
      </c>
      <c r="AD848" s="36" t="s">
        <v>4468</v>
      </c>
      <c r="AE848" s="36">
        <v>3203205</v>
      </c>
      <c r="AH848" s="36"/>
    </row>
    <row r="849" spans="29:34">
      <c r="AC849" s="30" t="s">
        <v>3473</v>
      </c>
      <c r="AD849" s="36" t="s">
        <v>4490</v>
      </c>
      <c r="AE849" s="36">
        <v>3203304</v>
      </c>
      <c r="AH849" s="36"/>
    </row>
    <row r="850" spans="29:34">
      <c r="AC850" s="30" t="s">
        <v>3473</v>
      </c>
      <c r="AD850" s="36" t="s">
        <v>4513</v>
      </c>
      <c r="AE850" s="36">
        <v>3203320</v>
      </c>
      <c r="AH850" s="36"/>
    </row>
    <row r="851" spans="29:34">
      <c r="AC851" s="30" t="s">
        <v>3473</v>
      </c>
      <c r="AD851" s="36" t="s">
        <v>4536</v>
      </c>
      <c r="AE851" s="36">
        <v>3203346</v>
      </c>
      <c r="AH851" s="36"/>
    </row>
    <row r="852" spans="29:34">
      <c r="AC852" s="30" t="s">
        <v>3473</v>
      </c>
      <c r="AD852" s="36" t="s">
        <v>4559</v>
      </c>
      <c r="AE852" s="36">
        <v>3203353</v>
      </c>
      <c r="AH852" s="36"/>
    </row>
    <row r="853" spans="29:34">
      <c r="AC853" s="30" t="s">
        <v>3473</v>
      </c>
      <c r="AD853" s="36" t="s">
        <v>4582</v>
      </c>
      <c r="AE853" s="36">
        <v>3203403</v>
      </c>
      <c r="AH853" s="36"/>
    </row>
    <row r="854" spans="29:34">
      <c r="AC854" s="30" t="s">
        <v>3473</v>
      </c>
      <c r="AD854" s="36" t="s">
        <v>4604</v>
      </c>
      <c r="AE854" s="36">
        <v>3203502</v>
      </c>
      <c r="AH854" s="36"/>
    </row>
    <row r="855" spans="29:34">
      <c r="AC855" s="30" t="s">
        <v>3473</v>
      </c>
      <c r="AD855" s="36" t="s">
        <v>4625</v>
      </c>
      <c r="AE855" s="36">
        <v>3203601</v>
      </c>
      <c r="AH855" s="36"/>
    </row>
    <row r="856" spans="29:34">
      <c r="AC856" s="30" t="s">
        <v>3473</v>
      </c>
      <c r="AD856" s="36" t="s">
        <v>4648</v>
      </c>
      <c r="AE856" s="36">
        <v>3203700</v>
      </c>
      <c r="AH856" s="36"/>
    </row>
    <row r="857" spans="29:34">
      <c r="AC857" s="30" t="s">
        <v>3473</v>
      </c>
      <c r="AD857" s="36" t="s">
        <v>4671</v>
      </c>
      <c r="AE857" s="36">
        <v>3203809</v>
      </c>
      <c r="AH857" s="36"/>
    </row>
    <row r="858" spans="29:34">
      <c r="AC858" s="30" t="s">
        <v>3473</v>
      </c>
      <c r="AD858" s="36" t="s">
        <v>4692</v>
      </c>
      <c r="AE858" s="36">
        <v>3203908</v>
      </c>
      <c r="AH858" s="36"/>
    </row>
    <row r="859" spans="29:34">
      <c r="AC859" s="30" t="s">
        <v>3473</v>
      </c>
      <c r="AD859" s="36" t="s">
        <v>4714</v>
      </c>
      <c r="AE859" s="36">
        <v>3204005</v>
      </c>
      <c r="AH859" s="36"/>
    </row>
    <row r="860" spans="29:34">
      <c r="AC860" s="30" t="s">
        <v>3473</v>
      </c>
      <c r="AD860" s="36" t="s">
        <v>4736</v>
      </c>
      <c r="AE860" s="36">
        <v>3204054</v>
      </c>
      <c r="AH860" s="36"/>
    </row>
    <row r="861" spans="29:34">
      <c r="AC861" s="30" t="s">
        <v>3473</v>
      </c>
      <c r="AD861" s="36" t="s">
        <v>4757</v>
      </c>
      <c r="AE861" s="36">
        <v>3204104</v>
      </c>
      <c r="AH861" s="36"/>
    </row>
    <row r="862" spans="29:34">
      <c r="AC862" s="30" t="s">
        <v>3473</v>
      </c>
      <c r="AD862" s="36" t="s">
        <v>4779</v>
      </c>
      <c r="AE862" s="36">
        <v>3204203</v>
      </c>
      <c r="AH862" s="36"/>
    </row>
    <row r="863" spans="29:34">
      <c r="AC863" s="30" t="s">
        <v>3473</v>
      </c>
      <c r="AD863" s="36" t="s">
        <v>4801</v>
      </c>
      <c r="AE863" s="36">
        <v>3204252</v>
      </c>
      <c r="AH863" s="36"/>
    </row>
    <row r="864" spans="29:34">
      <c r="AC864" s="30" t="s">
        <v>3473</v>
      </c>
      <c r="AD864" s="36" t="s">
        <v>4823</v>
      </c>
      <c r="AE864" s="36">
        <v>3204302</v>
      </c>
      <c r="AH864" s="36"/>
    </row>
    <row r="865" spans="29:34">
      <c r="AC865" s="30" t="s">
        <v>3473</v>
      </c>
      <c r="AD865" s="36" t="s">
        <v>4844</v>
      </c>
      <c r="AE865" s="36">
        <v>3204351</v>
      </c>
      <c r="AH865" s="36"/>
    </row>
    <row r="866" spans="29:34">
      <c r="AC866" s="30" t="s">
        <v>3473</v>
      </c>
      <c r="AD866" s="36" t="s">
        <v>4864</v>
      </c>
      <c r="AE866" s="36">
        <v>3204401</v>
      </c>
      <c r="AH866" s="36"/>
    </row>
    <row r="867" spans="29:34">
      <c r="AC867" s="30" t="s">
        <v>3473</v>
      </c>
      <c r="AD867" s="36" t="s">
        <v>4886</v>
      </c>
      <c r="AE867" s="36">
        <v>3204500</v>
      </c>
      <c r="AH867" s="36"/>
    </row>
    <row r="868" spans="29:34">
      <c r="AC868" s="30" t="s">
        <v>3473</v>
      </c>
      <c r="AD868" s="36" t="s">
        <v>4906</v>
      </c>
      <c r="AE868" s="36">
        <v>3204559</v>
      </c>
      <c r="AH868" s="36"/>
    </row>
    <row r="869" spans="29:34">
      <c r="AC869" s="30" t="s">
        <v>3473</v>
      </c>
      <c r="AD869" s="36" t="s">
        <v>4927</v>
      </c>
      <c r="AE869" s="36">
        <v>3204609</v>
      </c>
      <c r="AH869" s="36"/>
    </row>
    <row r="870" spans="29:34">
      <c r="AC870" s="30" t="s">
        <v>3473</v>
      </c>
      <c r="AD870" s="36" t="s">
        <v>4948</v>
      </c>
      <c r="AE870" s="36">
        <v>3204658</v>
      </c>
      <c r="AH870" s="36"/>
    </row>
    <row r="871" spans="29:34">
      <c r="AC871" s="30" t="s">
        <v>3473</v>
      </c>
      <c r="AD871" s="36" t="s">
        <v>4967</v>
      </c>
      <c r="AE871" s="36">
        <v>3204708</v>
      </c>
      <c r="AH871" s="36"/>
    </row>
    <row r="872" spans="29:34">
      <c r="AC872" s="30" t="s">
        <v>3473</v>
      </c>
      <c r="AD872" s="36" t="s">
        <v>4987</v>
      </c>
      <c r="AE872" s="36">
        <v>3204807</v>
      </c>
      <c r="AH872" s="36"/>
    </row>
    <row r="873" spans="29:34">
      <c r="AC873" s="30" t="s">
        <v>3473</v>
      </c>
      <c r="AD873" s="36" t="s">
        <v>5007</v>
      </c>
      <c r="AE873" s="36">
        <v>3204906</v>
      </c>
      <c r="AH873" s="36"/>
    </row>
    <row r="874" spans="29:34">
      <c r="AC874" s="30" t="s">
        <v>3473</v>
      </c>
      <c r="AD874" s="36" t="s">
        <v>5028</v>
      </c>
      <c r="AE874" s="36">
        <v>3204955</v>
      </c>
      <c r="AH874" s="36"/>
    </row>
    <row r="875" spans="29:34">
      <c r="AC875" s="30" t="s">
        <v>3473</v>
      </c>
      <c r="AD875" s="36" t="s">
        <v>5049</v>
      </c>
      <c r="AE875" s="36">
        <v>3205002</v>
      </c>
      <c r="AH875" s="36"/>
    </row>
    <row r="876" spans="29:34">
      <c r="AC876" s="30" t="s">
        <v>3473</v>
      </c>
      <c r="AD876" s="36" t="s">
        <v>5069</v>
      </c>
      <c r="AE876" s="36">
        <v>3205010</v>
      </c>
      <c r="AH876" s="36"/>
    </row>
    <row r="877" spans="29:34">
      <c r="AC877" s="30" t="s">
        <v>3473</v>
      </c>
      <c r="AD877" s="36" t="s">
        <v>5090</v>
      </c>
      <c r="AE877" s="36">
        <v>3205036</v>
      </c>
      <c r="AH877" s="36"/>
    </row>
    <row r="878" spans="29:34">
      <c r="AC878" s="30" t="s">
        <v>3473</v>
      </c>
      <c r="AD878" s="36" t="s">
        <v>5110</v>
      </c>
      <c r="AE878" s="36">
        <v>3205069</v>
      </c>
      <c r="AH878" s="36"/>
    </row>
    <row r="879" spans="29:34">
      <c r="AC879" s="30" t="s">
        <v>3473</v>
      </c>
      <c r="AD879" s="36" t="s">
        <v>5131</v>
      </c>
      <c r="AE879" s="36">
        <v>3205101</v>
      </c>
      <c r="AH879" s="36"/>
    </row>
    <row r="880" spans="29:34">
      <c r="AC880" s="30" t="s">
        <v>3473</v>
      </c>
      <c r="AD880" s="36" t="s">
        <v>5151</v>
      </c>
      <c r="AE880" s="36">
        <v>3205150</v>
      </c>
      <c r="AH880" s="36"/>
    </row>
    <row r="881" spans="29:34">
      <c r="AC881" s="30" t="s">
        <v>3473</v>
      </c>
      <c r="AD881" s="36" t="s">
        <v>5172</v>
      </c>
      <c r="AE881" s="36">
        <v>3205176</v>
      </c>
      <c r="AH881" s="36"/>
    </row>
    <row r="882" spans="29:34">
      <c r="AC882" s="30" t="s">
        <v>3473</v>
      </c>
      <c r="AD882" s="36" t="s">
        <v>5191</v>
      </c>
      <c r="AE882" s="36">
        <v>3205200</v>
      </c>
      <c r="AH882" s="36"/>
    </row>
    <row r="883" spans="29:34">
      <c r="AC883" s="30" t="s">
        <v>3473</v>
      </c>
      <c r="AD883" s="36" t="s">
        <v>5210</v>
      </c>
      <c r="AE883" s="36">
        <v>3205309</v>
      </c>
      <c r="AH883" s="36"/>
    </row>
    <row r="884" spans="29:34">
      <c r="AC884" s="30" t="s">
        <v>3474</v>
      </c>
      <c r="AD884" s="36" t="s">
        <v>3500</v>
      </c>
      <c r="AE884" s="36">
        <v>5200050</v>
      </c>
      <c r="AH884" s="36"/>
    </row>
    <row r="885" spans="29:34">
      <c r="AC885" s="30" t="s">
        <v>3474</v>
      </c>
      <c r="AD885" s="36" t="s">
        <v>3525</v>
      </c>
      <c r="AE885" s="36">
        <v>5200100</v>
      </c>
      <c r="AH885" s="36"/>
    </row>
    <row r="886" spans="29:34">
      <c r="AC886" s="30" t="s">
        <v>3474</v>
      </c>
      <c r="AD886" s="36" t="s">
        <v>3550</v>
      </c>
      <c r="AE886" s="36">
        <v>5200134</v>
      </c>
      <c r="AH886" s="36"/>
    </row>
    <row r="887" spans="29:34">
      <c r="AC887" s="30" t="s">
        <v>3474</v>
      </c>
      <c r="AD887" s="36" t="s">
        <v>3574</v>
      </c>
      <c r="AE887" s="36">
        <v>5200159</v>
      </c>
      <c r="AH887" s="36"/>
    </row>
    <row r="888" spans="29:34">
      <c r="AC888" s="30" t="s">
        <v>3474</v>
      </c>
      <c r="AD888" s="36" t="s">
        <v>3600</v>
      </c>
      <c r="AE888" s="36">
        <v>5200175</v>
      </c>
      <c r="AH888" s="36"/>
    </row>
    <row r="889" spans="29:34">
      <c r="AC889" s="30" t="s">
        <v>3474</v>
      </c>
      <c r="AD889" s="36" t="s">
        <v>3626</v>
      </c>
      <c r="AE889" s="36">
        <v>5200209</v>
      </c>
      <c r="AH889" s="36"/>
    </row>
    <row r="890" spans="29:34">
      <c r="AC890" s="30" t="s">
        <v>3474</v>
      </c>
      <c r="AD890" s="36" t="s">
        <v>3650</v>
      </c>
      <c r="AE890" s="36">
        <v>5200258</v>
      </c>
      <c r="AH890" s="36"/>
    </row>
    <row r="891" spans="29:34">
      <c r="AC891" s="30" t="s">
        <v>3474</v>
      </c>
      <c r="AD891" s="36" t="s">
        <v>3675</v>
      </c>
      <c r="AE891" s="36">
        <v>5200308</v>
      </c>
      <c r="AH891" s="36"/>
    </row>
    <row r="892" spans="29:34">
      <c r="AC892" s="30" t="s">
        <v>3474</v>
      </c>
      <c r="AD892" s="36" t="s">
        <v>3701</v>
      </c>
      <c r="AE892" s="36">
        <v>5200506</v>
      </c>
      <c r="AH892" s="36"/>
    </row>
    <row r="893" spans="29:34">
      <c r="AC893" s="30" t="s">
        <v>3474</v>
      </c>
      <c r="AD893" s="36" t="s">
        <v>3727</v>
      </c>
      <c r="AE893" s="36">
        <v>5200555</v>
      </c>
      <c r="AH893" s="36"/>
    </row>
    <row r="894" spans="29:34">
      <c r="AC894" s="30" t="s">
        <v>3474</v>
      </c>
      <c r="AD894" s="36" t="s">
        <v>3752</v>
      </c>
      <c r="AE894" s="36">
        <v>5200605</v>
      </c>
      <c r="AH894" s="36"/>
    </row>
    <row r="895" spans="29:34">
      <c r="AC895" s="30" t="s">
        <v>3474</v>
      </c>
      <c r="AD895" s="36" t="s">
        <v>3776</v>
      </c>
      <c r="AE895" s="36">
        <v>5200803</v>
      </c>
      <c r="AH895" s="36"/>
    </row>
    <row r="896" spans="29:34">
      <c r="AC896" s="30" t="s">
        <v>3474</v>
      </c>
      <c r="AD896" s="36" t="s">
        <v>3800</v>
      </c>
      <c r="AE896" s="36">
        <v>5200829</v>
      </c>
      <c r="AH896" s="36"/>
    </row>
    <row r="897" spans="29:34">
      <c r="AC897" s="30" t="s">
        <v>3474</v>
      </c>
      <c r="AD897" s="36" t="s">
        <v>3824</v>
      </c>
      <c r="AE897" s="36">
        <v>5200852</v>
      </c>
      <c r="AH897" s="36"/>
    </row>
    <row r="898" spans="29:34">
      <c r="AC898" s="30" t="s">
        <v>3474</v>
      </c>
      <c r="AD898" s="36" t="s">
        <v>3850</v>
      </c>
      <c r="AE898" s="36">
        <v>5200902</v>
      </c>
      <c r="AH898" s="36"/>
    </row>
    <row r="899" spans="29:34">
      <c r="AC899" s="30" t="s">
        <v>3474</v>
      </c>
      <c r="AD899" s="36" t="s">
        <v>3874</v>
      </c>
      <c r="AE899" s="36">
        <v>5201108</v>
      </c>
      <c r="AH899" s="36"/>
    </row>
    <row r="900" spans="29:34">
      <c r="AC900" s="30" t="s">
        <v>3474</v>
      </c>
      <c r="AD900" s="36" t="s">
        <v>3898</v>
      </c>
      <c r="AE900" s="36">
        <v>5201207</v>
      </c>
      <c r="AH900" s="36"/>
    </row>
    <row r="901" spans="29:34">
      <c r="AC901" s="30" t="s">
        <v>3474</v>
      </c>
      <c r="AD901" s="36" t="s">
        <v>3921</v>
      </c>
      <c r="AE901" s="36">
        <v>5201306</v>
      </c>
      <c r="AH901" s="36"/>
    </row>
    <row r="902" spans="29:34">
      <c r="AC902" s="30" t="s">
        <v>3474</v>
      </c>
      <c r="AD902" s="36" t="s">
        <v>3944</v>
      </c>
      <c r="AE902" s="36">
        <v>5201405</v>
      </c>
      <c r="AH902" s="36"/>
    </row>
    <row r="903" spans="29:34">
      <c r="AC903" s="30" t="s">
        <v>3474</v>
      </c>
      <c r="AD903" s="36" t="s">
        <v>3966</v>
      </c>
      <c r="AE903" s="36">
        <v>5201454</v>
      </c>
      <c r="AH903" s="36"/>
    </row>
    <row r="904" spans="29:34">
      <c r="AC904" s="30" t="s">
        <v>3474</v>
      </c>
      <c r="AD904" s="36" t="s">
        <v>3989</v>
      </c>
      <c r="AE904" s="36">
        <v>5201504</v>
      </c>
      <c r="AH904" s="36"/>
    </row>
    <row r="905" spans="29:34">
      <c r="AC905" s="30" t="s">
        <v>3474</v>
      </c>
      <c r="AD905" s="36" t="s">
        <v>4011</v>
      </c>
      <c r="AE905" s="36">
        <v>5201603</v>
      </c>
      <c r="AH905" s="36"/>
    </row>
    <row r="906" spans="29:34">
      <c r="AC906" s="30" t="s">
        <v>3474</v>
      </c>
      <c r="AD906" s="36" t="s">
        <v>4032</v>
      </c>
      <c r="AE906" s="36">
        <v>5201702</v>
      </c>
      <c r="AH906" s="36"/>
    </row>
    <row r="907" spans="29:34">
      <c r="AC907" s="30" t="s">
        <v>3474</v>
      </c>
      <c r="AD907" s="36" t="s">
        <v>4053</v>
      </c>
      <c r="AE907" s="36">
        <v>5201801</v>
      </c>
      <c r="AH907" s="36"/>
    </row>
    <row r="908" spans="29:34">
      <c r="AC908" s="30" t="s">
        <v>3474</v>
      </c>
      <c r="AD908" s="36" t="s">
        <v>4074</v>
      </c>
      <c r="AE908" s="36">
        <v>5202155</v>
      </c>
      <c r="AH908" s="36"/>
    </row>
    <row r="909" spans="29:34">
      <c r="AC909" s="30" t="s">
        <v>3474</v>
      </c>
      <c r="AD909" s="36" t="s">
        <v>4094</v>
      </c>
      <c r="AE909" s="36">
        <v>5202353</v>
      </c>
      <c r="AH909" s="36"/>
    </row>
    <row r="910" spans="29:34">
      <c r="AC910" s="30" t="s">
        <v>3474</v>
      </c>
      <c r="AD910" s="36" t="s">
        <v>4116</v>
      </c>
      <c r="AE910" s="36">
        <v>5202502</v>
      </c>
      <c r="AH910" s="36"/>
    </row>
    <row r="911" spans="29:34">
      <c r="AC911" s="30" t="s">
        <v>3474</v>
      </c>
      <c r="AD911" s="36" t="s">
        <v>4138</v>
      </c>
      <c r="AE911" s="36">
        <v>5202601</v>
      </c>
      <c r="AH911" s="36"/>
    </row>
    <row r="912" spans="29:34">
      <c r="AC912" s="30" t="s">
        <v>3474</v>
      </c>
      <c r="AD912" s="36" t="s">
        <v>4159</v>
      </c>
      <c r="AE912" s="36">
        <v>5202809</v>
      </c>
      <c r="AH912" s="36"/>
    </row>
    <row r="913" spans="29:34">
      <c r="AC913" s="30" t="s">
        <v>3474</v>
      </c>
      <c r="AD913" s="36" t="s">
        <v>4182</v>
      </c>
      <c r="AE913" s="36">
        <v>5203104</v>
      </c>
      <c r="AH913" s="36"/>
    </row>
    <row r="914" spans="29:34">
      <c r="AC914" s="30" t="s">
        <v>3474</v>
      </c>
      <c r="AD914" s="36" t="s">
        <v>4203</v>
      </c>
      <c r="AE914" s="36">
        <v>5203203</v>
      </c>
      <c r="AH914" s="36"/>
    </row>
    <row r="915" spans="29:34">
      <c r="AC915" s="30" t="s">
        <v>3474</v>
      </c>
      <c r="AD915" s="36" t="s">
        <v>4224</v>
      </c>
      <c r="AE915" s="36">
        <v>5203302</v>
      </c>
      <c r="AH915" s="36"/>
    </row>
    <row r="916" spans="29:34">
      <c r="AC916" s="30" t="s">
        <v>3474</v>
      </c>
      <c r="AD916" s="36" t="s">
        <v>4246</v>
      </c>
      <c r="AE916" s="36">
        <v>5203401</v>
      </c>
      <c r="AH916" s="36"/>
    </row>
    <row r="917" spans="29:34">
      <c r="AC917" s="30" t="s">
        <v>3474</v>
      </c>
      <c r="AD917" s="36" t="s">
        <v>4268</v>
      </c>
      <c r="AE917" s="36">
        <v>5203500</v>
      </c>
      <c r="AH917" s="36"/>
    </row>
    <row r="918" spans="29:34">
      <c r="AC918" s="30" t="s">
        <v>3474</v>
      </c>
      <c r="AD918" s="36" t="s">
        <v>4290</v>
      </c>
      <c r="AE918" s="36">
        <v>5203559</v>
      </c>
      <c r="AH918" s="36"/>
    </row>
    <row r="919" spans="29:34">
      <c r="AC919" s="30" t="s">
        <v>3474</v>
      </c>
      <c r="AD919" s="36" t="s">
        <v>4313</v>
      </c>
      <c r="AE919" s="36">
        <v>5203575</v>
      </c>
      <c r="AH919" s="36"/>
    </row>
    <row r="920" spans="29:34">
      <c r="AC920" s="30" t="s">
        <v>3474</v>
      </c>
      <c r="AD920" s="36" t="s">
        <v>4336</v>
      </c>
      <c r="AE920" s="36">
        <v>5203609</v>
      </c>
      <c r="AH920" s="36"/>
    </row>
    <row r="921" spans="29:34">
      <c r="AC921" s="30" t="s">
        <v>3474</v>
      </c>
      <c r="AD921" s="36" t="s">
        <v>4358</v>
      </c>
      <c r="AE921" s="36">
        <v>5203807</v>
      </c>
      <c r="AH921" s="36"/>
    </row>
    <row r="922" spans="29:34">
      <c r="AC922" s="30" t="s">
        <v>3474</v>
      </c>
      <c r="AD922" s="36" t="s">
        <v>4380</v>
      </c>
      <c r="AE922" s="36">
        <v>5203906</v>
      </c>
      <c r="AH922" s="36"/>
    </row>
    <row r="923" spans="29:34">
      <c r="AC923" s="30" t="s">
        <v>3474</v>
      </c>
      <c r="AD923" s="36" t="s">
        <v>4403</v>
      </c>
      <c r="AE923" s="36">
        <v>5203939</v>
      </c>
      <c r="AH923" s="36"/>
    </row>
    <row r="924" spans="29:34">
      <c r="AC924" s="30" t="s">
        <v>3474</v>
      </c>
      <c r="AD924" s="36" t="s">
        <v>4425</v>
      </c>
      <c r="AE924" s="36">
        <v>5203962</v>
      </c>
      <c r="AH924" s="36"/>
    </row>
    <row r="925" spans="29:34">
      <c r="AC925" s="30" t="s">
        <v>3474</v>
      </c>
      <c r="AD925" s="36" t="s">
        <v>4447</v>
      </c>
      <c r="AE925" s="36">
        <v>5204003</v>
      </c>
      <c r="AH925" s="36"/>
    </row>
    <row r="926" spans="29:34">
      <c r="AC926" s="30" t="s">
        <v>3474</v>
      </c>
      <c r="AD926" s="36" t="s">
        <v>4469</v>
      </c>
      <c r="AE926" s="36">
        <v>5204102</v>
      </c>
      <c r="AH926" s="36"/>
    </row>
    <row r="927" spans="29:34">
      <c r="AC927" s="30" t="s">
        <v>3474</v>
      </c>
      <c r="AD927" s="36" t="s">
        <v>4491</v>
      </c>
      <c r="AE927" s="36">
        <v>5204201</v>
      </c>
      <c r="AH927" s="36"/>
    </row>
    <row r="928" spans="29:34">
      <c r="AC928" s="30" t="s">
        <v>3474</v>
      </c>
      <c r="AD928" s="36" t="s">
        <v>4514</v>
      </c>
      <c r="AE928" s="36">
        <v>5204250</v>
      </c>
      <c r="AH928" s="36"/>
    </row>
    <row r="929" spans="29:34">
      <c r="AC929" s="30" t="s">
        <v>3474</v>
      </c>
      <c r="AD929" s="36" t="s">
        <v>4537</v>
      </c>
      <c r="AE929" s="36">
        <v>5204300</v>
      </c>
      <c r="AH929" s="36"/>
    </row>
    <row r="930" spans="29:34">
      <c r="AC930" s="30" t="s">
        <v>3474</v>
      </c>
      <c r="AD930" s="36" t="s">
        <v>4560</v>
      </c>
      <c r="AE930" s="36">
        <v>5204409</v>
      </c>
      <c r="AH930" s="36"/>
    </row>
    <row r="931" spans="29:34">
      <c r="AC931" s="30" t="s">
        <v>3474</v>
      </c>
      <c r="AD931" s="36" t="s">
        <v>4583</v>
      </c>
      <c r="AE931" s="36">
        <v>5204508</v>
      </c>
      <c r="AH931" s="36"/>
    </row>
    <row r="932" spans="29:34">
      <c r="AC932" s="30" t="s">
        <v>3474</v>
      </c>
      <c r="AD932" s="36" t="s">
        <v>4605</v>
      </c>
      <c r="AE932" s="36">
        <v>5204557</v>
      </c>
      <c r="AH932" s="36"/>
    </row>
    <row r="933" spans="29:34">
      <c r="AC933" s="30" t="s">
        <v>3474</v>
      </c>
      <c r="AD933" s="36" t="s">
        <v>4626</v>
      </c>
      <c r="AE933" s="36">
        <v>5204607</v>
      </c>
      <c r="AH933" s="36"/>
    </row>
    <row r="934" spans="29:34">
      <c r="AC934" s="30" t="s">
        <v>3474</v>
      </c>
      <c r="AD934" s="36" t="s">
        <v>4649</v>
      </c>
      <c r="AE934" s="36">
        <v>5204656</v>
      </c>
      <c r="AH934" s="36"/>
    </row>
    <row r="935" spans="29:34">
      <c r="AC935" s="30" t="s">
        <v>3474</v>
      </c>
      <c r="AD935" s="36" t="s">
        <v>4672</v>
      </c>
      <c r="AE935" s="36">
        <v>5204706</v>
      </c>
      <c r="AH935" s="36"/>
    </row>
    <row r="936" spans="29:34">
      <c r="AC936" s="30" t="s">
        <v>3474</v>
      </c>
      <c r="AD936" s="36" t="s">
        <v>4693</v>
      </c>
      <c r="AE936" s="36">
        <v>5204805</v>
      </c>
      <c r="AH936" s="36"/>
    </row>
    <row r="937" spans="29:34">
      <c r="AC937" s="30" t="s">
        <v>3474</v>
      </c>
      <c r="AD937" s="36" t="s">
        <v>4715</v>
      </c>
      <c r="AE937" s="36">
        <v>5204854</v>
      </c>
      <c r="AH937" s="36"/>
    </row>
    <row r="938" spans="29:34">
      <c r="AC938" s="30" t="s">
        <v>3474</v>
      </c>
      <c r="AD938" s="36" t="s">
        <v>4737</v>
      </c>
      <c r="AE938" s="36">
        <v>5204904</v>
      </c>
      <c r="AH938" s="36"/>
    </row>
    <row r="939" spans="29:34">
      <c r="AC939" s="30" t="s">
        <v>3474</v>
      </c>
      <c r="AD939" s="36" t="s">
        <v>4758</v>
      </c>
      <c r="AE939" s="36">
        <v>5204953</v>
      </c>
      <c r="AH939" s="36"/>
    </row>
    <row r="940" spans="29:34">
      <c r="AC940" s="30" t="s">
        <v>3474</v>
      </c>
      <c r="AD940" s="36" t="s">
        <v>4780</v>
      </c>
      <c r="AE940" s="36">
        <v>5205000</v>
      </c>
      <c r="AH940" s="36"/>
    </row>
    <row r="941" spans="29:34">
      <c r="AC941" s="30" t="s">
        <v>3474</v>
      </c>
      <c r="AD941" s="36" t="s">
        <v>4802</v>
      </c>
      <c r="AE941" s="36">
        <v>5205059</v>
      </c>
      <c r="AH941" s="36"/>
    </row>
    <row r="942" spans="29:34">
      <c r="AC942" s="30" t="s">
        <v>3474</v>
      </c>
      <c r="AD942" s="36" t="s">
        <v>4824</v>
      </c>
      <c r="AE942" s="36">
        <v>5205109</v>
      </c>
      <c r="AH942" s="36"/>
    </row>
    <row r="943" spans="29:34">
      <c r="AC943" s="30" t="s">
        <v>3474</v>
      </c>
      <c r="AD943" s="36" t="s">
        <v>4845</v>
      </c>
      <c r="AE943" s="36">
        <v>5205208</v>
      </c>
      <c r="AH943" s="36"/>
    </row>
    <row r="944" spans="29:34">
      <c r="AC944" s="30" t="s">
        <v>3474</v>
      </c>
      <c r="AD944" s="36" t="s">
        <v>4865</v>
      </c>
      <c r="AE944" s="36">
        <v>5205307</v>
      </c>
      <c r="AH944" s="36"/>
    </row>
    <row r="945" spans="29:34">
      <c r="AC945" s="30" t="s">
        <v>3474</v>
      </c>
      <c r="AD945" s="36" t="s">
        <v>4887</v>
      </c>
      <c r="AE945" s="36">
        <v>5205406</v>
      </c>
      <c r="AH945" s="36"/>
    </row>
    <row r="946" spans="29:34">
      <c r="AC946" s="30" t="s">
        <v>3474</v>
      </c>
      <c r="AD946" s="36" t="s">
        <v>4907</v>
      </c>
      <c r="AE946" s="36">
        <v>5205455</v>
      </c>
      <c r="AH946" s="36"/>
    </row>
    <row r="947" spans="29:34">
      <c r="AC947" s="30" t="s">
        <v>3474</v>
      </c>
      <c r="AD947" s="36" t="s">
        <v>4928</v>
      </c>
      <c r="AE947" s="36">
        <v>5205471</v>
      </c>
      <c r="AH947" s="36"/>
    </row>
    <row r="948" spans="29:34">
      <c r="AC948" s="30" t="s">
        <v>3474</v>
      </c>
      <c r="AD948" s="36" t="s">
        <v>4949</v>
      </c>
      <c r="AE948" s="36">
        <v>5205497</v>
      </c>
      <c r="AH948" s="36"/>
    </row>
    <row r="949" spans="29:34">
      <c r="AC949" s="30" t="s">
        <v>3474</v>
      </c>
      <c r="AD949" s="36" t="s">
        <v>4968</v>
      </c>
      <c r="AE949" s="36">
        <v>5205513</v>
      </c>
      <c r="AH949" s="36"/>
    </row>
    <row r="950" spans="29:34">
      <c r="AC950" s="30" t="s">
        <v>3474</v>
      </c>
      <c r="AD950" s="36" t="s">
        <v>4988</v>
      </c>
      <c r="AE950" s="36">
        <v>5205521</v>
      </c>
      <c r="AH950" s="36"/>
    </row>
    <row r="951" spans="29:34">
      <c r="AC951" s="30" t="s">
        <v>3474</v>
      </c>
      <c r="AD951" s="36" t="s">
        <v>5008</v>
      </c>
      <c r="AE951" s="36">
        <v>5205703</v>
      </c>
      <c r="AH951" s="36"/>
    </row>
    <row r="952" spans="29:34">
      <c r="AC952" s="30" t="s">
        <v>3474</v>
      </c>
      <c r="AD952" s="36" t="s">
        <v>5029</v>
      </c>
      <c r="AE952" s="36">
        <v>5205802</v>
      </c>
      <c r="AH952" s="36"/>
    </row>
    <row r="953" spans="29:34">
      <c r="AC953" s="30" t="s">
        <v>3474</v>
      </c>
      <c r="AD953" s="36" t="s">
        <v>5050</v>
      </c>
      <c r="AE953" s="36">
        <v>5205901</v>
      </c>
      <c r="AH953" s="36"/>
    </row>
    <row r="954" spans="29:34">
      <c r="AC954" s="30" t="s">
        <v>3474</v>
      </c>
      <c r="AD954" s="36" t="s">
        <v>5070</v>
      </c>
      <c r="AE954" s="36">
        <v>5206206</v>
      </c>
      <c r="AH954" s="36"/>
    </row>
    <row r="955" spans="29:34">
      <c r="AC955" s="30" t="s">
        <v>3474</v>
      </c>
      <c r="AD955" s="36" t="s">
        <v>5091</v>
      </c>
      <c r="AE955" s="36">
        <v>5206305</v>
      </c>
      <c r="AH955" s="36"/>
    </row>
    <row r="956" spans="29:34">
      <c r="AC956" s="30" t="s">
        <v>3474</v>
      </c>
      <c r="AD956" s="36" t="s">
        <v>5111</v>
      </c>
      <c r="AE956" s="36">
        <v>5206404</v>
      </c>
      <c r="AH956" s="36"/>
    </row>
    <row r="957" spans="29:34">
      <c r="AC957" s="30" t="s">
        <v>3474</v>
      </c>
      <c r="AD957" s="36" t="s">
        <v>5132</v>
      </c>
      <c r="AE957" s="36">
        <v>5206503</v>
      </c>
      <c r="AH957" s="36"/>
    </row>
    <row r="958" spans="29:34">
      <c r="AC958" s="30" t="s">
        <v>3474</v>
      </c>
      <c r="AD958" s="36" t="s">
        <v>5152</v>
      </c>
      <c r="AE958" s="36">
        <v>5206602</v>
      </c>
      <c r="AH958" s="36"/>
    </row>
    <row r="959" spans="29:34">
      <c r="AC959" s="30" t="s">
        <v>3474</v>
      </c>
      <c r="AD959" s="36" t="s">
        <v>5173</v>
      </c>
      <c r="AE959" s="36">
        <v>5206701</v>
      </c>
      <c r="AH959" s="36"/>
    </row>
    <row r="960" spans="29:34">
      <c r="AC960" s="30" t="s">
        <v>3474</v>
      </c>
      <c r="AD960" s="36" t="s">
        <v>5192</v>
      </c>
      <c r="AE960" s="36">
        <v>5206800</v>
      </c>
      <c r="AH960" s="36"/>
    </row>
    <row r="961" spans="29:34">
      <c r="AC961" s="30" t="s">
        <v>3474</v>
      </c>
      <c r="AD961" s="36" t="s">
        <v>4950</v>
      </c>
      <c r="AE961" s="36">
        <v>5206909</v>
      </c>
      <c r="AH961" s="36"/>
    </row>
    <row r="962" spans="29:34">
      <c r="AC962" s="30" t="s">
        <v>3474</v>
      </c>
      <c r="AD962" s="36" t="s">
        <v>5229</v>
      </c>
      <c r="AE962" s="36">
        <v>5207105</v>
      </c>
      <c r="AH962" s="36"/>
    </row>
    <row r="963" spans="29:34">
      <c r="AC963" s="30" t="s">
        <v>3474</v>
      </c>
      <c r="AD963" s="36" t="s">
        <v>5247</v>
      </c>
      <c r="AE963" s="36">
        <v>5208301</v>
      </c>
      <c r="AH963" s="36"/>
    </row>
    <row r="964" spans="29:34">
      <c r="AC964" s="30" t="s">
        <v>3474</v>
      </c>
      <c r="AD964" s="36" t="s">
        <v>5265</v>
      </c>
      <c r="AE964" s="36">
        <v>5207253</v>
      </c>
      <c r="AH964" s="36"/>
    </row>
    <row r="965" spans="29:34">
      <c r="AC965" s="30" t="s">
        <v>3474</v>
      </c>
      <c r="AD965" s="36" t="s">
        <v>5281</v>
      </c>
      <c r="AE965" s="36">
        <v>5207352</v>
      </c>
      <c r="AH965" s="36"/>
    </row>
    <row r="966" spans="29:34">
      <c r="AC966" s="30" t="s">
        <v>3474</v>
      </c>
      <c r="AD966" s="36" t="s">
        <v>5298</v>
      </c>
      <c r="AE966" s="36">
        <v>5207402</v>
      </c>
      <c r="AH966" s="36"/>
    </row>
    <row r="967" spans="29:34">
      <c r="AC967" s="30" t="s">
        <v>3474</v>
      </c>
      <c r="AD967" s="36" t="s">
        <v>5316</v>
      </c>
      <c r="AE967" s="36">
        <v>5207501</v>
      </c>
      <c r="AH967" s="36"/>
    </row>
    <row r="968" spans="29:34">
      <c r="AC968" s="30" t="s">
        <v>3474</v>
      </c>
      <c r="AD968" s="36" t="s">
        <v>5333</v>
      </c>
      <c r="AE968" s="36">
        <v>5207535</v>
      </c>
      <c r="AH968" s="36"/>
    </row>
    <row r="969" spans="29:34">
      <c r="AC969" s="30" t="s">
        <v>3474</v>
      </c>
      <c r="AD969" s="36" t="s">
        <v>5349</v>
      </c>
      <c r="AE969" s="36">
        <v>5207600</v>
      </c>
      <c r="AH969" s="36"/>
    </row>
    <row r="970" spans="29:34">
      <c r="AC970" s="30" t="s">
        <v>3474</v>
      </c>
      <c r="AD970" s="36" t="s">
        <v>5366</v>
      </c>
      <c r="AE970" s="36">
        <v>5207808</v>
      </c>
      <c r="AH970" s="36"/>
    </row>
    <row r="971" spans="29:34">
      <c r="AC971" s="30" t="s">
        <v>3474</v>
      </c>
      <c r="AD971" s="36" t="s">
        <v>5384</v>
      </c>
      <c r="AE971" s="36">
        <v>5207907</v>
      </c>
      <c r="AH971" s="36"/>
    </row>
    <row r="972" spans="29:34">
      <c r="AC972" s="30" t="s">
        <v>3474</v>
      </c>
      <c r="AD972" s="36" t="s">
        <v>5401</v>
      </c>
      <c r="AE972" s="36">
        <v>5208004</v>
      </c>
      <c r="AH972" s="36"/>
    </row>
    <row r="973" spans="29:34">
      <c r="AC973" s="30" t="s">
        <v>3474</v>
      </c>
      <c r="AD973" s="36" t="s">
        <v>5419</v>
      </c>
      <c r="AE973" s="36">
        <v>5208103</v>
      </c>
      <c r="AH973" s="36"/>
    </row>
    <row r="974" spans="29:34">
      <c r="AC974" s="30" t="s">
        <v>3474</v>
      </c>
      <c r="AD974" s="36" t="s">
        <v>5437</v>
      </c>
      <c r="AE974" s="36">
        <v>5208152</v>
      </c>
      <c r="AH974" s="36"/>
    </row>
    <row r="975" spans="29:34">
      <c r="AC975" s="30" t="s">
        <v>3474</v>
      </c>
      <c r="AD975" s="36" t="s">
        <v>1519</v>
      </c>
      <c r="AE975" s="36">
        <v>5208400</v>
      </c>
      <c r="AH975" s="36"/>
    </row>
    <row r="976" spans="29:34">
      <c r="AC976" s="30" t="s">
        <v>3474</v>
      </c>
      <c r="AD976" s="36" t="s">
        <v>1536</v>
      </c>
      <c r="AE976" s="36">
        <v>5208509</v>
      </c>
      <c r="AH976" s="36"/>
    </row>
    <row r="977" spans="29:34">
      <c r="AC977" s="30" t="s">
        <v>3474</v>
      </c>
      <c r="AD977" s="36" t="s">
        <v>1552</v>
      </c>
      <c r="AE977" s="36">
        <v>5208608</v>
      </c>
      <c r="AH977" s="36"/>
    </row>
    <row r="978" spans="29:34">
      <c r="AC978" s="30" t="s">
        <v>3474</v>
      </c>
      <c r="AD978" s="36" t="s">
        <v>1568</v>
      </c>
      <c r="AE978" s="36">
        <v>5208707</v>
      </c>
      <c r="AH978" s="36"/>
    </row>
    <row r="979" spans="29:34">
      <c r="AC979" s="30" t="s">
        <v>3474</v>
      </c>
      <c r="AD979" s="36" t="s">
        <v>1583</v>
      </c>
      <c r="AE979" s="36">
        <v>5208806</v>
      </c>
      <c r="AH979" s="36"/>
    </row>
    <row r="980" spans="29:34">
      <c r="AC980" s="30" t="s">
        <v>3474</v>
      </c>
      <c r="AD980" s="36" t="s">
        <v>1600</v>
      </c>
      <c r="AE980" s="36">
        <v>5208905</v>
      </c>
      <c r="AH980" s="36"/>
    </row>
    <row r="981" spans="29:34">
      <c r="AC981" s="30" t="s">
        <v>3474</v>
      </c>
      <c r="AD981" s="36" t="s">
        <v>1616</v>
      </c>
      <c r="AE981" s="36">
        <v>5209101</v>
      </c>
      <c r="AH981" s="36"/>
    </row>
    <row r="982" spans="29:34">
      <c r="AC982" s="30" t="s">
        <v>3474</v>
      </c>
      <c r="AD982" s="36" t="s">
        <v>1633</v>
      </c>
      <c r="AE982" s="36">
        <v>5209150</v>
      </c>
      <c r="AH982" s="36"/>
    </row>
    <row r="983" spans="29:34">
      <c r="AC983" s="30" t="s">
        <v>3474</v>
      </c>
      <c r="AD983" s="36" t="s">
        <v>1650</v>
      </c>
      <c r="AE983" s="36">
        <v>5209200</v>
      </c>
      <c r="AH983" s="36"/>
    </row>
    <row r="984" spans="29:34">
      <c r="AC984" s="30" t="s">
        <v>3474</v>
      </c>
      <c r="AD984" s="36" t="s">
        <v>1666</v>
      </c>
      <c r="AE984" s="36">
        <v>5209291</v>
      </c>
      <c r="AH984" s="36"/>
    </row>
    <row r="985" spans="29:34">
      <c r="AC985" s="30" t="s">
        <v>3474</v>
      </c>
      <c r="AD985" s="36" t="s">
        <v>1681</v>
      </c>
      <c r="AE985" s="36">
        <v>5209408</v>
      </c>
      <c r="AH985" s="36"/>
    </row>
    <row r="986" spans="29:34">
      <c r="AC986" s="30" t="s">
        <v>3474</v>
      </c>
      <c r="AD986" s="36" t="s">
        <v>1697</v>
      </c>
      <c r="AE986" s="36">
        <v>5209457</v>
      </c>
      <c r="AH986" s="36"/>
    </row>
    <row r="987" spans="29:34">
      <c r="AC987" s="30" t="s">
        <v>3474</v>
      </c>
      <c r="AD987" s="36" t="s">
        <v>1711</v>
      </c>
      <c r="AE987" s="36">
        <v>5209606</v>
      </c>
      <c r="AH987" s="36"/>
    </row>
    <row r="988" spans="29:34">
      <c r="AC988" s="30" t="s">
        <v>3474</v>
      </c>
      <c r="AD988" s="36" t="s">
        <v>5048</v>
      </c>
      <c r="AE988" s="36">
        <v>5209705</v>
      </c>
      <c r="AH988" s="36"/>
    </row>
    <row r="989" spans="29:34">
      <c r="AC989" s="30" t="s">
        <v>3474</v>
      </c>
      <c r="AD989" s="36" t="s">
        <v>1742</v>
      </c>
      <c r="AE989" s="36">
        <v>5209804</v>
      </c>
      <c r="AH989" s="36"/>
    </row>
    <row r="990" spans="29:34">
      <c r="AC990" s="30" t="s">
        <v>3474</v>
      </c>
      <c r="AD990" s="36" t="s">
        <v>1758</v>
      </c>
      <c r="AE990" s="36">
        <v>5209903</v>
      </c>
      <c r="AH990" s="36"/>
    </row>
    <row r="991" spans="29:34">
      <c r="AC991" s="30" t="s">
        <v>3474</v>
      </c>
      <c r="AD991" s="36" t="s">
        <v>1773</v>
      </c>
      <c r="AE991" s="36">
        <v>5209937</v>
      </c>
      <c r="AH991" s="36"/>
    </row>
    <row r="992" spans="29:34">
      <c r="AC992" s="30" t="s">
        <v>3474</v>
      </c>
      <c r="AD992" s="36" t="s">
        <v>1787</v>
      </c>
      <c r="AE992" s="36">
        <v>5209952</v>
      </c>
      <c r="AH992" s="36"/>
    </row>
    <row r="993" spans="29:34">
      <c r="AC993" s="30" t="s">
        <v>3474</v>
      </c>
      <c r="AD993" s="36" t="s">
        <v>1803</v>
      </c>
      <c r="AE993" s="36">
        <v>5210000</v>
      </c>
      <c r="AH993" s="36"/>
    </row>
    <row r="994" spans="29:34">
      <c r="AC994" s="30" t="s">
        <v>3474</v>
      </c>
      <c r="AD994" s="36" t="s">
        <v>1819</v>
      </c>
      <c r="AE994" s="36">
        <v>5210109</v>
      </c>
      <c r="AH994" s="36"/>
    </row>
    <row r="995" spans="29:34">
      <c r="AC995" s="30" t="s">
        <v>3474</v>
      </c>
      <c r="AD995" s="36" t="s">
        <v>1833</v>
      </c>
      <c r="AE995" s="36">
        <v>5210158</v>
      </c>
      <c r="AH995" s="36"/>
    </row>
    <row r="996" spans="29:34">
      <c r="AC996" s="30" t="s">
        <v>3474</v>
      </c>
      <c r="AD996" s="36" t="s">
        <v>1848</v>
      </c>
      <c r="AE996" s="36">
        <v>5210208</v>
      </c>
      <c r="AH996" s="36"/>
    </row>
    <row r="997" spans="29:34">
      <c r="AC997" s="30" t="s">
        <v>3474</v>
      </c>
      <c r="AD997" s="36" t="s">
        <v>1864</v>
      </c>
      <c r="AE997" s="36">
        <v>5210307</v>
      </c>
      <c r="AH997" s="36"/>
    </row>
    <row r="998" spans="29:34">
      <c r="AC998" s="30" t="s">
        <v>3474</v>
      </c>
      <c r="AD998" s="36" t="s">
        <v>1880</v>
      </c>
      <c r="AE998" s="36">
        <v>5210406</v>
      </c>
      <c r="AH998" s="36"/>
    </row>
    <row r="999" spans="29:34">
      <c r="AC999" s="30" t="s">
        <v>3474</v>
      </c>
      <c r="AD999" s="36" t="s">
        <v>1896</v>
      </c>
      <c r="AE999" s="36">
        <v>5210562</v>
      </c>
      <c r="AH999" s="36"/>
    </row>
    <row r="1000" spans="29:34">
      <c r="AC1000" s="30" t="s">
        <v>3474</v>
      </c>
      <c r="AD1000" s="36" t="s">
        <v>1912</v>
      </c>
      <c r="AE1000" s="36">
        <v>5210604</v>
      </c>
      <c r="AH1000" s="36"/>
    </row>
    <row r="1001" spans="29:34">
      <c r="AC1001" s="30" t="s">
        <v>3474</v>
      </c>
      <c r="AD1001" s="36" t="s">
        <v>4704</v>
      </c>
      <c r="AE1001" s="36">
        <v>5210802</v>
      </c>
      <c r="AH1001" s="36"/>
    </row>
    <row r="1002" spans="29:34">
      <c r="AC1002" s="30" t="s">
        <v>3474</v>
      </c>
      <c r="AD1002" s="36" t="s">
        <v>1941</v>
      </c>
      <c r="AE1002" s="36">
        <v>5210901</v>
      </c>
      <c r="AH1002" s="36"/>
    </row>
    <row r="1003" spans="29:34">
      <c r="AC1003" s="30" t="s">
        <v>3474</v>
      </c>
      <c r="AD1003" s="36" t="s">
        <v>1957</v>
      </c>
      <c r="AE1003" s="36">
        <v>5211008</v>
      </c>
      <c r="AH1003" s="36"/>
    </row>
    <row r="1004" spans="29:34">
      <c r="AC1004" s="30" t="s">
        <v>3474</v>
      </c>
      <c r="AD1004" s="36" t="s">
        <v>1971</v>
      </c>
      <c r="AE1004" s="36">
        <v>5211206</v>
      </c>
      <c r="AH1004" s="36"/>
    </row>
    <row r="1005" spans="29:34">
      <c r="AC1005" s="30" t="s">
        <v>3474</v>
      </c>
      <c r="AD1005" s="36" t="s">
        <v>1986</v>
      </c>
      <c r="AE1005" s="36">
        <v>5211305</v>
      </c>
      <c r="AH1005" s="36"/>
    </row>
    <row r="1006" spans="29:34">
      <c r="AC1006" s="30" t="s">
        <v>3474</v>
      </c>
      <c r="AD1006" s="36" t="s">
        <v>2002</v>
      </c>
      <c r="AE1006" s="36">
        <v>5211404</v>
      </c>
      <c r="AH1006" s="36"/>
    </row>
    <row r="1007" spans="29:34">
      <c r="AC1007" s="30" t="s">
        <v>3474</v>
      </c>
      <c r="AD1007" s="36" t="s">
        <v>2017</v>
      </c>
      <c r="AE1007" s="36">
        <v>5211503</v>
      </c>
      <c r="AH1007" s="36"/>
    </row>
    <row r="1008" spans="29:34">
      <c r="AC1008" s="30" t="s">
        <v>3474</v>
      </c>
      <c r="AD1008" s="36" t="s">
        <v>2032</v>
      </c>
      <c r="AE1008" s="36">
        <v>5211602</v>
      </c>
      <c r="AH1008" s="36"/>
    </row>
    <row r="1009" spans="29:34">
      <c r="AC1009" s="30" t="s">
        <v>3474</v>
      </c>
      <c r="AD1009" s="36" t="s">
        <v>2047</v>
      </c>
      <c r="AE1009" s="36">
        <v>5211701</v>
      </c>
      <c r="AH1009" s="36"/>
    </row>
    <row r="1010" spans="29:34">
      <c r="AC1010" s="30" t="s">
        <v>3474</v>
      </c>
      <c r="AD1010" s="36" t="s">
        <v>2063</v>
      </c>
      <c r="AE1010" s="36">
        <v>5211800</v>
      </c>
      <c r="AH1010" s="36"/>
    </row>
    <row r="1011" spans="29:34">
      <c r="AC1011" s="30" t="s">
        <v>3474</v>
      </c>
      <c r="AD1011" s="36" t="s">
        <v>2077</v>
      </c>
      <c r="AE1011" s="36">
        <v>5211909</v>
      </c>
      <c r="AH1011" s="36"/>
    </row>
    <row r="1012" spans="29:34">
      <c r="AC1012" s="30" t="s">
        <v>3474</v>
      </c>
      <c r="AD1012" s="36" t="s">
        <v>2090</v>
      </c>
      <c r="AE1012" s="36">
        <v>5212006</v>
      </c>
      <c r="AH1012" s="36"/>
    </row>
    <row r="1013" spans="29:34">
      <c r="AC1013" s="30" t="s">
        <v>3474</v>
      </c>
      <c r="AD1013" s="36" t="s">
        <v>2105</v>
      </c>
      <c r="AE1013" s="36">
        <v>5212055</v>
      </c>
      <c r="AH1013" s="36"/>
    </row>
    <row r="1014" spans="29:34">
      <c r="AC1014" s="30" t="s">
        <v>3474</v>
      </c>
      <c r="AD1014" s="36" t="s">
        <v>2118</v>
      </c>
      <c r="AE1014" s="36">
        <v>5212105</v>
      </c>
      <c r="AH1014" s="36"/>
    </row>
    <row r="1015" spans="29:34">
      <c r="AC1015" s="30" t="s">
        <v>3474</v>
      </c>
      <c r="AD1015" s="36" t="s">
        <v>2132</v>
      </c>
      <c r="AE1015" s="36">
        <v>5212204</v>
      </c>
      <c r="AH1015" s="36"/>
    </row>
    <row r="1016" spans="29:34">
      <c r="AC1016" s="30" t="s">
        <v>3474</v>
      </c>
      <c r="AD1016" s="36" t="s">
        <v>2147</v>
      </c>
      <c r="AE1016" s="36">
        <v>5212253</v>
      </c>
      <c r="AH1016" s="36"/>
    </row>
    <row r="1017" spans="29:34">
      <c r="AC1017" s="30" t="s">
        <v>3474</v>
      </c>
      <c r="AD1017" s="36" t="s">
        <v>2163</v>
      </c>
      <c r="AE1017" s="36">
        <v>5212303</v>
      </c>
      <c r="AH1017" s="36"/>
    </row>
    <row r="1018" spans="29:34">
      <c r="AC1018" s="30" t="s">
        <v>3474</v>
      </c>
      <c r="AD1018" s="36" t="s">
        <v>2178</v>
      </c>
      <c r="AE1018" s="36">
        <v>5212501</v>
      </c>
      <c r="AH1018" s="36"/>
    </row>
    <row r="1019" spans="29:34">
      <c r="AC1019" s="30" t="s">
        <v>3474</v>
      </c>
      <c r="AD1019" s="36" t="s">
        <v>2194</v>
      </c>
      <c r="AE1019" s="36">
        <v>5212600</v>
      </c>
      <c r="AH1019" s="36"/>
    </row>
    <row r="1020" spans="29:34">
      <c r="AC1020" s="30" t="s">
        <v>3474</v>
      </c>
      <c r="AD1020" s="36" t="s">
        <v>2209</v>
      </c>
      <c r="AE1020" s="36">
        <v>5212709</v>
      </c>
      <c r="AH1020" s="36"/>
    </row>
    <row r="1021" spans="29:34">
      <c r="AC1021" s="30" t="s">
        <v>3474</v>
      </c>
      <c r="AD1021" s="36" t="s">
        <v>2224</v>
      </c>
      <c r="AE1021" s="36">
        <v>5212808</v>
      </c>
      <c r="AH1021" s="36"/>
    </row>
    <row r="1022" spans="29:34">
      <c r="AC1022" s="30" t="s">
        <v>3474</v>
      </c>
      <c r="AD1022" s="36" t="s">
        <v>2240</v>
      </c>
      <c r="AE1022" s="36">
        <v>5212907</v>
      </c>
      <c r="AH1022" s="36"/>
    </row>
    <row r="1023" spans="29:34">
      <c r="AC1023" s="30" t="s">
        <v>3474</v>
      </c>
      <c r="AD1023" s="36" t="s">
        <v>2255</v>
      </c>
      <c r="AE1023" s="36">
        <v>5212956</v>
      </c>
      <c r="AH1023" s="36"/>
    </row>
    <row r="1024" spans="29:34">
      <c r="AC1024" s="30" t="s">
        <v>3474</v>
      </c>
      <c r="AD1024" s="36" t="s">
        <v>2270</v>
      </c>
      <c r="AE1024" s="36">
        <v>5213004</v>
      </c>
      <c r="AH1024" s="36"/>
    </row>
    <row r="1025" spans="29:34">
      <c r="AC1025" s="30" t="s">
        <v>3474</v>
      </c>
      <c r="AD1025" s="36" t="s">
        <v>2285</v>
      </c>
      <c r="AE1025" s="36">
        <v>5213053</v>
      </c>
      <c r="AH1025" s="36"/>
    </row>
    <row r="1026" spans="29:34">
      <c r="AC1026" s="30" t="s">
        <v>3474</v>
      </c>
      <c r="AD1026" s="36" t="s">
        <v>2297</v>
      </c>
      <c r="AE1026" s="36">
        <v>5213087</v>
      </c>
      <c r="AH1026" s="36"/>
    </row>
    <row r="1027" spans="29:34">
      <c r="AC1027" s="30" t="s">
        <v>3474</v>
      </c>
      <c r="AD1027" s="36" t="s">
        <v>2310</v>
      </c>
      <c r="AE1027" s="36">
        <v>5213103</v>
      </c>
      <c r="AH1027" s="36"/>
    </row>
    <row r="1028" spans="29:34">
      <c r="AC1028" s="30" t="s">
        <v>3474</v>
      </c>
      <c r="AD1028" s="36" t="s">
        <v>2323</v>
      </c>
      <c r="AE1028" s="36">
        <v>5213400</v>
      </c>
      <c r="AH1028" s="36"/>
    </row>
    <row r="1029" spans="29:34">
      <c r="AC1029" s="30" t="s">
        <v>3474</v>
      </c>
      <c r="AD1029" s="36" t="s">
        <v>2336</v>
      </c>
      <c r="AE1029" s="36">
        <v>5213509</v>
      </c>
      <c r="AH1029" s="36"/>
    </row>
    <row r="1030" spans="29:34">
      <c r="AC1030" s="30" t="s">
        <v>3474</v>
      </c>
      <c r="AD1030" s="36" t="s">
        <v>2348</v>
      </c>
      <c r="AE1030" s="36">
        <v>5213707</v>
      </c>
      <c r="AH1030" s="36"/>
    </row>
    <row r="1031" spans="29:34">
      <c r="AC1031" s="30" t="s">
        <v>3474</v>
      </c>
      <c r="AD1031" s="36" t="s">
        <v>2361</v>
      </c>
      <c r="AE1031" s="36">
        <v>5213756</v>
      </c>
      <c r="AH1031" s="36"/>
    </row>
    <row r="1032" spans="29:34">
      <c r="AC1032" s="30" t="s">
        <v>3474</v>
      </c>
      <c r="AD1032" s="36" t="s">
        <v>2373</v>
      </c>
      <c r="AE1032" s="36">
        <v>5213772</v>
      </c>
      <c r="AH1032" s="36"/>
    </row>
    <row r="1033" spans="29:34">
      <c r="AC1033" s="30" t="s">
        <v>3474</v>
      </c>
      <c r="AD1033" s="36" t="s">
        <v>1940</v>
      </c>
      <c r="AE1033" s="36">
        <v>5213806</v>
      </c>
      <c r="AH1033" s="36"/>
    </row>
    <row r="1034" spans="29:34">
      <c r="AC1034" s="30" t="s">
        <v>3474</v>
      </c>
      <c r="AD1034" s="36" t="s">
        <v>2397</v>
      </c>
      <c r="AE1034" s="36">
        <v>5213855</v>
      </c>
      <c r="AH1034" s="36"/>
    </row>
    <row r="1035" spans="29:34">
      <c r="AC1035" s="30" t="s">
        <v>3474</v>
      </c>
      <c r="AD1035" s="36" t="s">
        <v>2409</v>
      </c>
      <c r="AE1035" s="36">
        <v>5213905</v>
      </c>
      <c r="AH1035" s="36"/>
    </row>
    <row r="1036" spans="29:34">
      <c r="AC1036" s="30" t="s">
        <v>3474</v>
      </c>
      <c r="AD1036" s="36" t="s">
        <v>2420</v>
      </c>
      <c r="AE1036" s="36">
        <v>5214002</v>
      </c>
      <c r="AH1036" s="36"/>
    </row>
    <row r="1037" spans="29:34">
      <c r="AC1037" s="30" t="s">
        <v>3474</v>
      </c>
      <c r="AD1037" s="36" t="s">
        <v>4675</v>
      </c>
      <c r="AE1037" s="36">
        <v>5214051</v>
      </c>
      <c r="AH1037" s="36"/>
    </row>
    <row r="1038" spans="29:34">
      <c r="AC1038" s="30" t="s">
        <v>3474</v>
      </c>
      <c r="AD1038" s="36" t="s">
        <v>2445</v>
      </c>
      <c r="AE1038" s="36">
        <v>5214101</v>
      </c>
      <c r="AH1038" s="36"/>
    </row>
    <row r="1039" spans="29:34">
      <c r="AC1039" s="30" t="s">
        <v>3474</v>
      </c>
      <c r="AD1039" s="36" t="s">
        <v>2457</v>
      </c>
      <c r="AE1039" s="36">
        <v>5214408</v>
      </c>
      <c r="AH1039" s="36"/>
    </row>
    <row r="1040" spans="29:34">
      <c r="AC1040" s="30" t="s">
        <v>3474</v>
      </c>
      <c r="AD1040" s="36" t="s">
        <v>2470</v>
      </c>
      <c r="AE1040" s="36">
        <v>5214507</v>
      </c>
      <c r="AH1040" s="36"/>
    </row>
    <row r="1041" spans="29:34">
      <c r="AC1041" s="30" t="s">
        <v>3474</v>
      </c>
      <c r="AD1041" s="36" t="s">
        <v>2483</v>
      </c>
      <c r="AE1041" s="36">
        <v>5214606</v>
      </c>
      <c r="AH1041" s="36"/>
    </row>
    <row r="1042" spans="29:34">
      <c r="AC1042" s="30" t="s">
        <v>3474</v>
      </c>
      <c r="AD1042" s="36" t="s">
        <v>2495</v>
      </c>
      <c r="AE1042" s="36">
        <v>5214705</v>
      </c>
      <c r="AH1042" s="36"/>
    </row>
    <row r="1043" spans="29:34">
      <c r="AC1043" s="30" t="s">
        <v>3474</v>
      </c>
      <c r="AD1043" s="36" t="s">
        <v>2507</v>
      </c>
      <c r="AE1043" s="36">
        <v>5214804</v>
      </c>
      <c r="AH1043" s="36"/>
    </row>
    <row r="1044" spans="29:34">
      <c r="AC1044" s="30" t="s">
        <v>3474</v>
      </c>
      <c r="AD1044" s="36" t="s">
        <v>2519</v>
      </c>
      <c r="AE1044" s="36">
        <v>5214838</v>
      </c>
      <c r="AH1044" s="36"/>
    </row>
    <row r="1045" spans="29:34">
      <c r="AC1045" s="30" t="s">
        <v>3474</v>
      </c>
      <c r="AD1045" s="36" t="s">
        <v>2530</v>
      </c>
      <c r="AE1045" s="36">
        <v>5214861</v>
      </c>
      <c r="AH1045" s="36"/>
    </row>
    <row r="1046" spans="29:34">
      <c r="AC1046" s="30" t="s">
        <v>3474</v>
      </c>
      <c r="AD1046" s="36" t="s">
        <v>2543</v>
      </c>
      <c r="AE1046" s="36">
        <v>5214879</v>
      </c>
      <c r="AH1046" s="36"/>
    </row>
    <row r="1047" spans="29:34">
      <c r="AC1047" s="30" t="s">
        <v>3474</v>
      </c>
      <c r="AD1047" s="36" t="s">
        <v>2556</v>
      </c>
      <c r="AE1047" s="36">
        <v>5214903</v>
      </c>
      <c r="AH1047" s="36"/>
    </row>
    <row r="1048" spans="29:34">
      <c r="AC1048" s="30" t="s">
        <v>3474</v>
      </c>
      <c r="AD1048" s="36" t="s">
        <v>2568</v>
      </c>
      <c r="AE1048" s="36">
        <v>5215009</v>
      </c>
      <c r="AH1048" s="36"/>
    </row>
    <row r="1049" spans="29:34">
      <c r="AC1049" s="30" t="s">
        <v>3474</v>
      </c>
      <c r="AD1049" s="36" t="s">
        <v>2580</v>
      </c>
      <c r="AE1049" s="36">
        <v>5215207</v>
      </c>
      <c r="AH1049" s="36"/>
    </row>
    <row r="1050" spans="29:34">
      <c r="AC1050" s="30" t="s">
        <v>3474</v>
      </c>
      <c r="AD1050" s="36" t="s">
        <v>2592</v>
      </c>
      <c r="AE1050" s="36">
        <v>5215231</v>
      </c>
      <c r="AH1050" s="36"/>
    </row>
    <row r="1051" spans="29:34">
      <c r="AC1051" s="30" t="s">
        <v>3474</v>
      </c>
      <c r="AD1051" s="36" t="s">
        <v>2604</v>
      </c>
      <c r="AE1051" s="36">
        <v>5215256</v>
      </c>
      <c r="AH1051" s="36"/>
    </row>
    <row r="1052" spans="29:34">
      <c r="AC1052" s="30" t="s">
        <v>3474</v>
      </c>
      <c r="AD1052" s="36" t="s">
        <v>2615</v>
      </c>
      <c r="AE1052" s="36">
        <v>5215306</v>
      </c>
      <c r="AH1052" s="36"/>
    </row>
    <row r="1053" spans="29:34">
      <c r="AC1053" s="30" t="s">
        <v>3474</v>
      </c>
      <c r="AD1053" s="36" t="s">
        <v>2626</v>
      </c>
      <c r="AE1053" s="36">
        <v>5215405</v>
      </c>
      <c r="AH1053" s="36"/>
    </row>
    <row r="1054" spans="29:34">
      <c r="AC1054" s="30" t="s">
        <v>3474</v>
      </c>
      <c r="AD1054" s="36" t="s">
        <v>2637</v>
      </c>
      <c r="AE1054" s="36">
        <v>5215504</v>
      </c>
      <c r="AH1054" s="36"/>
    </row>
    <row r="1055" spans="29:34">
      <c r="AC1055" s="30" t="s">
        <v>3474</v>
      </c>
      <c r="AD1055" s="36" t="s">
        <v>2648</v>
      </c>
      <c r="AE1055" s="36">
        <v>5215603</v>
      </c>
      <c r="AH1055" s="36"/>
    </row>
    <row r="1056" spans="29:34">
      <c r="AC1056" s="30" t="s">
        <v>3474</v>
      </c>
      <c r="AD1056" s="36" t="s">
        <v>2660</v>
      </c>
      <c r="AE1056" s="36">
        <v>5215652</v>
      </c>
      <c r="AH1056" s="36"/>
    </row>
    <row r="1057" spans="29:34">
      <c r="AC1057" s="30" t="s">
        <v>3474</v>
      </c>
      <c r="AD1057" s="36" t="s">
        <v>2672</v>
      </c>
      <c r="AE1057" s="36">
        <v>5215702</v>
      </c>
      <c r="AH1057" s="36"/>
    </row>
    <row r="1058" spans="29:34">
      <c r="AC1058" s="30" t="s">
        <v>3474</v>
      </c>
      <c r="AD1058" s="36" t="s">
        <v>2684</v>
      </c>
      <c r="AE1058" s="36">
        <v>5215801</v>
      </c>
      <c r="AH1058" s="36"/>
    </row>
    <row r="1059" spans="29:34">
      <c r="AC1059" s="30" t="s">
        <v>3474</v>
      </c>
      <c r="AD1059" s="36" t="s">
        <v>2694</v>
      </c>
      <c r="AE1059" s="36">
        <v>5215900</v>
      </c>
      <c r="AH1059" s="36"/>
    </row>
    <row r="1060" spans="29:34">
      <c r="AC1060" s="30" t="s">
        <v>3474</v>
      </c>
      <c r="AD1060" s="36" t="s">
        <v>2705</v>
      </c>
      <c r="AE1060" s="36">
        <v>5216007</v>
      </c>
      <c r="AH1060" s="36"/>
    </row>
    <row r="1061" spans="29:34">
      <c r="AC1061" s="30" t="s">
        <v>3474</v>
      </c>
      <c r="AD1061" s="36" t="s">
        <v>2715</v>
      </c>
      <c r="AE1061" s="36">
        <v>5216304</v>
      </c>
      <c r="AH1061" s="36"/>
    </row>
    <row r="1062" spans="29:34">
      <c r="AC1062" s="30" t="s">
        <v>3474</v>
      </c>
      <c r="AD1062" s="36" t="s">
        <v>2726</v>
      </c>
      <c r="AE1062" s="36">
        <v>5216403</v>
      </c>
      <c r="AH1062" s="36"/>
    </row>
    <row r="1063" spans="29:34">
      <c r="AC1063" s="30" t="s">
        <v>3474</v>
      </c>
      <c r="AD1063" s="36" t="s">
        <v>2738</v>
      </c>
      <c r="AE1063" s="36">
        <v>5216452</v>
      </c>
      <c r="AH1063" s="36"/>
    </row>
    <row r="1064" spans="29:34">
      <c r="AC1064" s="30" t="s">
        <v>3474</v>
      </c>
      <c r="AD1064" s="36" t="s">
        <v>2749</v>
      </c>
      <c r="AE1064" s="36">
        <v>5216809</v>
      </c>
      <c r="AH1064" s="36"/>
    </row>
    <row r="1065" spans="29:34">
      <c r="AC1065" s="30" t="s">
        <v>3474</v>
      </c>
      <c r="AD1065" s="36" t="s">
        <v>2761</v>
      </c>
      <c r="AE1065" s="36">
        <v>5216908</v>
      </c>
      <c r="AH1065" s="36"/>
    </row>
    <row r="1066" spans="29:34">
      <c r="AC1066" s="30" t="s">
        <v>3474</v>
      </c>
      <c r="AD1066" s="36" t="s">
        <v>2773</v>
      </c>
      <c r="AE1066" s="36">
        <v>5217104</v>
      </c>
      <c r="AH1066" s="36"/>
    </row>
    <row r="1067" spans="29:34">
      <c r="AC1067" s="30" t="s">
        <v>3474</v>
      </c>
      <c r="AD1067" s="36" t="s">
        <v>5188</v>
      </c>
      <c r="AE1067" s="36">
        <v>5217203</v>
      </c>
      <c r="AH1067" s="36"/>
    </row>
    <row r="1068" spans="29:34">
      <c r="AC1068" s="30" t="s">
        <v>3474</v>
      </c>
      <c r="AD1068" s="36" t="s">
        <v>2794</v>
      </c>
      <c r="AE1068" s="36">
        <v>5217302</v>
      </c>
      <c r="AH1068" s="36"/>
    </row>
    <row r="1069" spans="29:34">
      <c r="AC1069" s="30" t="s">
        <v>3474</v>
      </c>
      <c r="AD1069" s="36" t="s">
        <v>2805</v>
      </c>
      <c r="AE1069" s="36">
        <v>5217401</v>
      </c>
      <c r="AH1069" s="36"/>
    </row>
    <row r="1070" spans="29:34">
      <c r="AC1070" s="30" t="s">
        <v>3474</v>
      </c>
      <c r="AD1070" s="36" t="s">
        <v>2815</v>
      </c>
      <c r="AE1070" s="36">
        <v>5217609</v>
      </c>
      <c r="AH1070" s="36"/>
    </row>
    <row r="1071" spans="29:34">
      <c r="AC1071" s="30" t="s">
        <v>3474</v>
      </c>
      <c r="AD1071" s="36" t="s">
        <v>2824</v>
      </c>
      <c r="AE1071" s="36">
        <v>5217708</v>
      </c>
      <c r="AH1071" s="36"/>
    </row>
    <row r="1072" spans="29:34">
      <c r="AC1072" s="30" t="s">
        <v>3474</v>
      </c>
      <c r="AD1072" s="36" t="s">
        <v>2834</v>
      </c>
      <c r="AE1072" s="36">
        <v>5218003</v>
      </c>
      <c r="AH1072" s="36"/>
    </row>
    <row r="1073" spans="29:34">
      <c r="AC1073" s="30" t="s">
        <v>3474</v>
      </c>
      <c r="AD1073" s="36" t="s">
        <v>2844</v>
      </c>
      <c r="AE1073" s="36">
        <v>5218052</v>
      </c>
      <c r="AH1073" s="36"/>
    </row>
    <row r="1074" spans="29:34">
      <c r="AC1074" s="30" t="s">
        <v>3474</v>
      </c>
      <c r="AD1074" s="36" t="s">
        <v>2854</v>
      </c>
      <c r="AE1074" s="36">
        <v>5218102</v>
      </c>
      <c r="AH1074" s="36"/>
    </row>
    <row r="1075" spans="29:34">
      <c r="AC1075" s="30" t="s">
        <v>3474</v>
      </c>
      <c r="AD1075" s="36" t="s">
        <v>2864</v>
      </c>
      <c r="AE1075" s="36">
        <v>5218300</v>
      </c>
      <c r="AH1075" s="36"/>
    </row>
    <row r="1076" spans="29:34">
      <c r="AC1076" s="30" t="s">
        <v>3474</v>
      </c>
      <c r="AD1076" s="36" t="s">
        <v>2874</v>
      </c>
      <c r="AE1076" s="36">
        <v>5218391</v>
      </c>
      <c r="AH1076" s="36"/>
    </row>
    <row r="1077" spans="29:34">
      <c r="AC1077" s="30" t="s">
        <v>3474</v>
      </c>
      <c r="AD1077" s="36" t="s">
        <v>2884</v>
      </c>
      <c r="AE1077" s="36">
        <v>5218508</v>
      </c>
      <c r="AH1077" s="36"/>
    </row>
    <row r="1078" spans="29:34">
      <c r="AC1078" s="30" t="s">
        <v>3474</v>
      </c>
      <c r="AD1078" s="36" t="s">
        <v>2893</v>
      </c>
      <c r="AE1078" s="36">
        <v>5218607</v>
      </c>
      <c r="AH1078" s="36"/>
    </row>
    <row r="1079" spans="29:34">
      <c r="AC1079" s="30" t="s">
        <v>3474</v>
      </c>
      <c r="AD1079" s="36" t="s">
        <v>2902</v>
      </c>
      <c r="AE1079" s="36">
        <v>5218706</v>
      </c>
      <c r="AH1079" s="36"/>
    </row>
    <row r="1080" spans="29:34">
      <c r="AC1080" s="30" t="s">
        <v>3474</v>
      </c>
      <c r="AD1080" s="36" t="s">
        <v>2911</v>
      </c>
      <c r="AE1080" s="36">
        <v>5218789</v>
      </c>
      <c r="AH1080" s="36"/>
    </row>
    <row r="1081" spans="29:34">
      <c r="AC1081" s="30" t="s">
        <v>3474</v>
      </c>
      <c r="AD1081" s="36" t="s">
        <v>2921</v>
      </c>
      <c r="AE1081" s="36">
        <v>5218805</v>
      </c>
      <c r="AH1081" s="36"/>
    </row>
    <row r="1082" spans="29:34">
      <c r="AC1082" s="30" t="s">
        <v>3474</v>
      </c>
      <c r="AD1082" s="36" t="s">
        <v>2931</v>
      </c>
      <c r="AE1082" s="36">
        <v>5218904</v>
      </c>
      <c r="AH1082" s="36"/>
    </row>
    <row r="1083" spans="29:34">
      <c r="AC1083" s="30" t="s">
        <v>3474</v>
      </c>
      <c r="AD1083" s="36" t="s">
        <v>2940</v>
      </c>
      <c r="AE1083" s="36">
        <v>5219001</v>
      </c>
      <c r="AH1083" s="36"/>
    </row>
    <row r="1084" spans="29:34">
      <c r="AC1084" s="30" t="s">
        <v>3474</v>
      </c>
      <c r="AD1084" s="36" t="s">
        <v>2950</v>
      </c>
      <c r="AE1084" s="36">
        <v>5219100</v>
      </c>
      <c r="AH1084" s="36"/>
    </row>
    <row r="1085" spans="29:34">
      <c r="AC1085" s="30" t="s">
        <v>3474</v>
      </c>
      <c r="AD1085" s="36" t="s">
        <v>2959</v>
      </c>
      <c r="AE1085" s="36">
        <v>5219209</v>
      </c>
      <c r="AH1085" s="36"/>
    </row>
    <row r="1086" spans="29:34">
      <c r="AC1086" s="30" t="s">
        <v>3474</v>
      </c>
      <c r="AD1086" s="36" t="s">
        <v>2969</v>
      </c>
      <c r="AE1086" s="36">
        <v>5219258</v>
      </c>
      <c r="AH1086" s="36"/>
    </row>
    <row r="1087" spans="29:34">
      <c r="AC1087" s="30" t="s">
        <v>3474</v>
      </c>
      <c r="AD1087" s="36" t="s">
        <v>2979</v>
      </c>
      <c r="AE1087" s="36">
        <v>5219308</v>
      </c>
      <c r="AH1087" s="36"/>
    </row>
    <row r="1088" spans="29:34">
      <c r="AC1088" s="30" t="s">
        <v>3474</v>
      </c>
      <c r="AD1088" s="36" t="s">
        <v>2989</v>
      </c>
      <c r="AE1088" s="36">
        <v>5219357</v>
      </c>
      <c r="AH1088" s="36"/>
    </row>
    <row r="1089" spans="29:34">
      <c r="AC1089" s="30" t="s">
        <v>3474</v>
      </c>
      <c r="AD1089" s="36" t="s">
        <v>2999</v>
      </c>
      <c r="AE1089" s="36">
        <v>5219407</v>
      </c>
      <c r="AH1089" s="36"/>
    </row>
    <row r="1090" spans="29:34">
      <c r="AC1090" s="30" t="s">
        <v>3474</v>
      </c>
      <c r="AD1090" s="36" t="s">
        <v>3007</v>
      </c>
      <c r="AE1090" s="36">
        <v>5219456</v>
      </c>
      <c r="AH1090" s="36"/>
    </row>
    <row r="1091" spans="29:34">
      <c r="AC1091" s="30" t="s">
        <v>3474</v>
      </c>
      <c r="AD1091" s="36" t="s">
        <v>3017</v>
      </c>
      <c r="AE1091" s="36">
        <v>5219506</v>
      </c>
      <c r="AH1091" s="36"/>
    </row>
    <row r="1092" spans="29:34">
      <c r="AC1092" s="30" t="s">
        <v>3474</v>
      </c>
      <c r="AD1092" s="36" t="s">
        <v>3027</v>
      </c>
      <c r="AE1092" s="36">
        <v>5219605</v>
      </c>
      <c r="AH1092" s="36"/>
    </row>
    <row r="1093" spans="29:34">
      <c r="AC1093" s="30" t="s">
        <v>3474</v>
      </c>
      <c r="AD1093" s="36" t="s">
        <v>3037</v>
      </c>
      <c r="AE1093" s="36">
        <v>5219704</v>
      </c>
      <c r="AH1093" s="36"/>
    </row>
    <row r="1094" spans="29:34">
      <c r="AC1094" s="30" t="s">
        <v>3474</v>
      </c>
      <c r="AD1094" s="36" t="s">
        <v>3047</v>
      </c>
      <c r="AE1094" s="36">
        <v>5219712</v>
      </c>
      <c r="AH1094" s="36"/>
    </row>
    <row r="1095" spans="29:34">
      <c r="AC1095" s="30" t="s">
        <v>3474</v>
      </c>
      <c r="AD1095" s="36" t="s">
        <v>3056</v>
      </c>
      <c r="AE1095" s="36">
        <v>5219738</v>
      </c>
      <c r="AH1095" s="36"/>
    </row>
    <row r="1096" spans="29:34">
      <c r="AC1096" s="30" t="s">
        <v>3474</v>
      </c>
      <c r="AD1096" s="36" t="s">
        <v>3066</v>
      </c>
      <c r="AE1096" s="36">
        <v>5219753</v>
      </c>
      <c r="AH1096" s="36"/>
    </row>
    <row r="1097" spans="29:34">
      <c r="AC1097" s="30" t="s">
        <v>3474</v>
      </c>
      <c r="AD1097" s="36" t="s">
        <v>5002</v>
      </c>
      <c r="AE1097" s="36">
        <v>5219803</v>
      </c>
      <c r="AH1097" s="36"/>
    </row>
    <row r="1098" spans="29:34">
      <c r="AC1098" s="30" t="s">
        <v>3474</v>
      </c>
      <c r="AD1098" s="36" t="s">
        <v>3084</v>
      </c>
      <c r="AE1098" s="36">
        <v>5219902</v>
      </c>
      <c r="AH1098" s="36"/>
    </row>
    <row r="1099" spans="29:34">
      <c r="AC1099" s="30" t="s">
        <v>3474</v>
      </c>
      <c r="AD1099" s="36" t="s">
        <v>3094</v>
      </c>
      <c r="AE1099" s="36">
        <v>5220058</v>
      </c>
      <c r="AH1099" s="36"/>
    </row>
    <row r="1100" spans="29:34">
      <c r="AC1100" s="30" t="s">
        <v>3474</v>
      </c>
      <c r="AD1100" s="36" t="s">
        <v>3104</v>
      </c>
      <c r="AE1100" s="36">
        <v>5220009</v>
      </c>
      <c r="AH1100" s="36"/>
    </row>
    <row r="1101" spans="29:34">
      <c r="AC1101" s="30" t="s">
        <v>3474</v>
      </c>
      <c r="AD1101" s="36" t="s">
        <v>3113</v>
      </c>
      <c r="AE1101" s="36">
        <v>5220108</v>
      </c>
      <c r="AH1101" s="36"/>
    </row>
    <row r="1102" spans="29:34">
      <c r="AC1102" s="30" t="s">
        <v>3474</v>
      </c>
      <c r="AD1102" s="36" t="s">
        <v>3122</v>
      </c>
      <c r="AE1102" s="36">
        <v>5220157</v>
      </c>
      <c r="AH1102" s="36"/>
    </row>
    <row r="1103" spans="29:34">
      <c r="AC1103" s="30" t="s">
        <v>3474</v>
      </c>
      <c r="AD1103" s="36" t="s">
        <v>3130</v>
      </c>
      <c r="AE1103" s="36">
        <v>5220207</v>
      </c>
      <c r="AH1103" s="36"/>
    </row>
    <row r="1104" spans="29:34">
      <c r="AC1104" s="30" t="s">
        <v>3474</v>
      </c>
      <c r="AD1104" s="36" t="s">
        <v>3138</v>
      </c>
      <c r="AE1104" s="36">
        <v>5220264</v>
      </c>
      <c r="AH1104" s="36"/>
    </row>
    <row r="1105" spans="29:34">
      <c r="AC1105" s="30" t="s">
        <v>3474</v>
      </c>
      <c r="AD1105" s="36" t="s">
        <v>3146</v>
      </c>
      <c r="AE1105" s="36">
        <v>5220280</v>
      </c>
      <c r="AH1105" s="36"/>
    </row>
    <row r="1106" spans="29:34">
      <c r="AC1106" s="30" t="s">
        <v>3474</v>
      </c>
      <c r="AD1106" s="36" t="s">
        <v>3155</v>
      </c>
      <c r="AE1106" s="36">
        <v>5220405</v>
      </c>
      <c r="AH1106" s="36"/>
    </row>
    <row r="1107" spans="29:34">
      <c r="AC1107" s="30" t="s">
        <v>3474</v>
      </c>
      <c r="AD1107" s="36" t="s">
        <v>3163</v>
      </c>
      <c r="AE1107" s="36">
        <v>5220454</v>
      </c>
      <c r="AH1107" s="36"/>
    </row>
    <row r="1108" spans="29:34">
      <c r="AC1108" s="30" t="s">
        <v>3474</v>
      </c>
      <c r="AD1108" s="36" t="s">
        <v>3171</v>
      </c>
      <c r="AE1108" s="36">
        <v>5220504</v>
      </c>
      <c r="AH1108" s="36"/>
    </row>
    <row r="1109" spans="29:34">
      <c r="AC1109" s="30" t="s">
        <v>3474</v>
      </c>
      <c r="AD1109" s="36" t="s">
        <v>3178</v>
      </c>
      <c r="AE1109" s="36">
        <v>5220603</v>
      </c>
      <c r="AH1109" s="36"/>
    </row>
    <row r="1110" spans="29:34">
      <c r="AC1110" s="30" t="s">
        <v>3474</v>
      </c>
      <c r="AD1110" s="36" t="s">
        <v>3185</v>
      </c>
      <c r="AE1110" s="36">
        <v>5220686</v>
      </c>
      <c r="AH1110" s="36"/>
    </row>
    <row r="1111" spans="29:34">
      <c r="AC1111" s="30" t="s">
        <v>3474</v>
      </c>
      <c r="AD1111" s="36" t="s">
        <v>3192</v>
      </c>
      <c r="AE1111" s="36">
        <v>5220702</v>
      </c>
      <c r="AH1111" s="36"/>
    </row>
    <row r="1112" spans="29:34">
      <c r="AC1112" s="30" t="s">
        <v>3474</v>
      </c>
      <c r="AD1112" s="36" t="s">
        <v>3199</v>
      </c>
      <c r="AE1112" s="36">
        <v>5221007</v>
      </c>
      <c r="AH1112" s="36"/>
    </row>
    <row r="1113" spans="29:34">
      <c r="AC1113" s="30" t="s">
        <v>3474</v>
      </c>
      <c r="AD1113" s="36" t="s">
        <v>3206</v>
      </c>
      <c r="AE1113" s="36">
        <v>5221080</v>
      </c>
      <c r="AH1113" s="36"/>
    </row>
    <row r="1114" spans="29:34">
      <c r="AC1114" s="30" t="s">
        <v>3474</v>
      </c>
      <c r="AD1114" s="36" t="s">
        <v>3212</v>
      </c>
      <c r="AE1114" s="36">
        <v>5221197</v>
      </c>
      <c r="AH1114" s="36"/>
    </row>
    <row r="1115" spans="29:34">
      <c r="AC1115" s="30" t="s">
        <v>3474</v>
      </c>
      <c r="AD1115" s="36" t="s">
        <v>3218</v>
      </c>
      <c r="AE1115" s="36">
        <v>5221304</v>
      </c>
      <c r="AH1115" s="36"/>
    </row>
    <row r="1116" spans="29:34">
      <c r="AC1116" s="30" t="s">
        <v>3474</v>
      </c>
      <c r="AD1116" s="36" t="s">
        <v>2688</v>
      </c>
      <c r="AE1116" s="36">
        <v>5221403</v>
      </c>
      <c r="AH1116" s="36"/>
    </row>
    <row r="1117" spans="29:34">
      <c r="AC1117" s="30" t="s">
        <v>3474</v>
      </c>
      <c r="AD1117" s="36" t="s">
        <v>3228</v>
      </c>
      <c r="AE1117" s="36">
        <v>5221452</v>
      </c>
      <c r="AH1117" s="36"/>
    </row>
    <row r="1118" spans="29:34">
      <c r="AC1118" s="30" t="s">
        <v>3474</v>
      </c>
      <c r="AD1118" s="36" t="s">
        <v>3234</v>
      </c>
      <c r="AE1118" s="36">
        <v>5221502</v>
      </c>
      <c r="AH1118" s="36"/>
    </row>
    <row r="1119" spans="29:34">
      <c r="AC1119" s="30" t="s">
        <v>3474</v>
      </c>
      <c r="AD1119" s="36" t="s">
        <v>3241</v>
      </c>
      <c r="AE1119" s="36">
        <v>5221551</v>
      </c>
      <c r="AH1119" s="36"/>
    </row>
    <row r="1120" spans="29:34">
      <c r="AC1120" s="30" t="s">
        <v>3474</v>
      </c>
      <c r="AD1120" s="36" t="s">
        <v>3248</v>
      </c>
      <c r="AE1120" s="36">
        <v>5221577</v>
      </c>
      <c r="AH1120" s="36"/>
    </row>
    <row r="1121" spans="29:34">
      <c r="AC1121" s="30" t="s">
        <v>3474</v>
      </c>
      <c r="AD1121" s="36" t="s">
        <v>3255</v>
      </c>
      <c r="AE1121" s="36">
        <v>5221601</v>
      </c>
      <c r="AH1121" s="36"/>
    </row>
    <row r="1122" spans="29:34">
      <c r="AC1122" s="30" t="s">
        <v>3474</v>
      </c>
      <c r="AD1122" s="36" t="s">
        <v>3262</v>
      </c>
      <c r="AE1122" s="36">
        <v>5221700</v>
      </c>
      <c r="AH1122" s="36"/>
    </row>
    <row r="1123" spans="29:34">
      <c r="AC1123" s="30" t="s">
        <v>3474</v>
      </c>
      <c r="AD1123" s="36" t="s">
        <v>3268</v>
      </c>
      <c r="AE1123" s="36">
        <v>5221809</v>
      </c>
      <c r="AH1123" s="36"/>
    </row>
    <row r="1124" spans="29:34">
      <c r="AC1124" s="30" t="s">
        <v>3474</v>
      </c>
      <c r="AD1124" s="36" t="s">
        <v>3275</v>
      </c>
      <c r="AE1124" s="36">
        <v>5221858</v>
      </c>
      <c r="AH1124" s="36"/>
    </row>
    <row r="1125" spans="29:34">
      <c r="AC1125" s="30" t="s">
        <v>3474</v>
      </c>
      <c r="AD1125" s="36" t="s">
        <v>3282</v>
      </c>
      <c r="AE1125" s="36">
        <v>5221908</v>
      </c>
      <c r="AH1125" s="36"/>
    </row>
    <row r="1126" spans="29:34">
      <c r="AC1126" s="30" t="s">
        <v>3474</v>
      </c>
      <c r="AD1126" s="36" t="s">
        <v>3289</v>
      </c>
      <c r="AE1126" s="36">
        <v>5222005</v>
      </c>
      <c r="AH1126" s="36"/>
    </row>
    <row r="1127" spans="29:34">
      <c r="AC1127" s="30" t="s">
        <v>3474</v>
      </c>
      <c r="AD1127" s="36" t="s">
        <v>3295</v>
      </c>
      <c r="AE1127" s="36">
        <v>5222054</v>
      </c>
      <c r="AH1127" s="36"/>
    </row>
    <row r="1128" spans="29:34">
      <c r="AC1128" s="30" t="s">
        <v>3474</v>
      </c>
      <c r="AD1128" s="36" t="s">
        <v>3302</v>
      </c>
      <c r="AE1128" s="36">
        <v>5222203</v>
      </c>
      <c r="AH1128" s="36"/>
    </row>
    <row r="1129" spans="29:34">
      <c r="AC1129" s="30" t="s">
        <v>3474</v>
      </c>
      <c r="AD1129" s="36" t="s">
        <v>3308</v>
      </c>
      <c r="AE1129" s="36">
        <v>5222302</v>
      </c>
      <c r="AH1129" s="36"/>
    </row>
    <row r="1130" spans="29:34">
      <c r="AC1130" s="30" t="s">
        <v>3475</v>
      </c>
      <c r="AD1130" s="36" t="s">
        <v>3501</v>
      </c>
      <c r="AE1130" s="36">
        <v>2100055</v>
      </c>
      <c r="AH1130" s="36"/>
    </row>
    <row r="1131" spans="29:34">
      <c r="AC1131" s="30" t="s">
        <v>3475</v>
      </c>
      <c r="AD1131" s="36" t="s">
        <v>3526</v>
      </c>
      <c r="AE1131" s="36">
        <v>2100105</v>
      </c>
      <c r="AH1131" s="36"/>
    </row>
    <row r="1132" spans="29:34">
      <c r="AC1132" s="30" t="s">
        <v>3475</v>
      </c>
      <c r="AD1132" s="36" t="s">
        <v>3551</v>
      </c>
      <c r="AE1132" s="36">
        <v>2100154</v>
      </c>
      <c r="AH1132" s="36"/>
    </row>
    <row r="1133" spans="29:34">
      <c r="AC1133" s="30" t="s">
        <v>3475</v>
      </c>
      <c r="AD1133" s="36" t="s">
        <v>3575</v>
      </c>
      <c r="AE1133" s="36">
        <v>2100204</v>
      </c>
      <c r="AH1133" s="36"/>
    </row>
    <row r="1134" spans="29:34">
      <c r="AC1134" s="30" t="s">
        <v>3475</v>
      </c>
      <c r="AD1134" s="36" t="s">
        <v>3601</v>
      </c>
      <c r="AE1134" s="36">
        <v>2100303</v>
      </c>
      <c r="AH1134" s="36"/>
    </row>
    <row r="1135" spans="29:34">
      <c r="AC1135" s="30" t="s">
        <v>3475</v>
      </c>
      <c r="AD1135" s="36" t="s">
        <v>3627</v>
      </c>
      <c r="AE1135" s="36">
        <v>2100402</v>
      </c>
      <c r="AH1135" s="36"/>
    </row>
    <row r="1136" spans="29:34">
      <c r="AC1136" s="30" t="s">
        <v>3475</v>
      </c>
      <c r="AD1136" s="36" t="s">
        <v>3651</v>
      </c>
      <c r="AE1136" s="36">
        <v>2100436</v>
      </c>
      <c r="AH1136" s="36"/>
    </row>
    <row r="1137" spans="29:34">
      <c r="AC1137" s="30" t="s">
        <v>3475</v>
      </c>
      <c r="AD1137" s="36" t="s">
        <v>3676</v>
      </c>
      <c r="AE1137" s="36">
        <v>2100477</v>
      </c>
      <c r="AH1137" s="36"/>
    </row>
    <row r="1138" spans="29:34">
      <c r="AC1138" s="30" t="s">
        <v>3475</v>
      </c>
      <c r="AD1138" s="36" t="s">
        <v>3702</v>
      </c>
      <c r="AE1138" s="36">
        <v>2100501</v>
      </c>
      <c r="AH1138" s="36"/>
    </row>
    <row r="1139" spans="29:34">
      <c r="AC1139" s="30" t="s">
        <v>3475</v>
      </c>
      <c r="AD1139" s="36" t="s">
        <v>3728</v>
      </c>
      <c r="AE1139" s="36">
        <v>2100550</v>
      </c>
      <c r="AH1139" s="36"/>
    </row>
    <row r="1140" spans="29:34">
      <c r="AC1140" s="30" t="s">
        <v>3475</v>
      </c>
      <c r="AD1140" s="36" t="s">
        <v>3753</v>
      </c>
      <c r="AE1140" s="36">
        <v>2100600</v>
      </c>
      <c r="AH1140" s="36"/>
    </row>
    <row r="1141" spans="29:34">
      <c r="AC1141" s="30" t="s">
        <v>3475</v>
      </c>
      <c r="AD1141" s="36" t="s">
        <v>3777</v>
      </c>
      <c r="AE1141" s="36">
        <v>2100709</v>
      </c>
      <c r="AH1141" s="36"/>
    </row>
    <row r="1142" spans="29:34">
      <c r="AC1142" s="30" t="s">
        <v>3475</v>
      </c>
      <c r="AD1142" s="36" t="s">
        <v>3801</v>
      </c>
      <c r="AE1142" s="36">
        <v>2100808</v>
      </c>
      <c r="AH1142" s="36"/>
    </row>
    <row r="1143" spans="29:34">
      <c r="AC1143" s="30" t="s">
        <v>3475</v>
      </c>
      <c r="AD1143" s="36" t="s">
        <v>3825</v>
      </c>
      <c r="AE1143" s="36">
        <v>2100832</v>
      </c>
      <c r="AH1143" s="36"/>
    </row>
    <row r="1144" spans="29:34">
      <c r="AC1144" s="30" t="s">
        <v>3475</v>
      </c>
      <c r="AD1144" s="36" t="s">
        <v>3817</v>
      </c>
      <c r="AE1144" s="36">
        <v>2100873</v>
      </c>
      <c r="AH1144" s="36"/>
    </row>
    <row r="1145" spans="29:34">
      <c r="AC1145" s="30" t="s">
        <v>3475</v>
      </c>
      <c r="AD1145" s="36" t="s">
        <v>3875</v>
      </c>
      <c r="AE1145" s="36">
        <v>2100907</v>
      </c>
      <c r="AH1145" s="36"/>
    </row>
    <row r="1146" spans="29:34">
      <c r="AC1146" s="30" t="s">
        <v>3475</v>
      </c>
      <c r="AD1146" s="36" t="s">
        <v>3899</v>
      </c>
      <c r="AE1146" s="36">
        <v>2100956</v>
      </c>
      <c r="AH1146" s="36"/>
    </row>
    <row r="1147" spans="29:34">
      <c r="AC1147" s="30" t="s">
        <v>3475</v>
      </c>
      <c r="AD1147" s="36" t="s">
        <v>3922</v>
      </c>
      <c r="AE1147" s="36">
        <v>2101004</v>
      </c>
      <c r="AH1147" s="36"/>
    </row>
    <row r="1148" spans="29:34">
      <c r="AC1148" s="30" t="s">
        <v>3475</v>
      </c>
      <c r="AD1148" s="36" t="s">
        <v>3945</v>
      </c>
      <c r="AE1148" s="36">
        <v>2101103</v>
      </c>
      <c r="AH1148" s="36"/>
    </row>
    <row r="1149" spans="29:34">
      <c r="AC1149" s="30" t="s">
        <v>3475</v>
      </c>
      <c r="AD1149" s="36" t="s">
        <v>3967</v>
      </c>
      <c r="AE1149" s="36">
        <v>2101202</v>
      </c>
      <c r="AH1149" s="36"/>
    </row>
    <row r="1150" spans="29:34">
      <c r="AC1150" s="30" t="s">
        <v>3475</v>
      </c>
      <c r="AD1150" s="36" t="s">
        <v>3990</v>
      </c>
      <c r="AE1150" s="36">
        <v>2101251</v>
      </c>
      <c r="AH1150" s="36"/>
    </row>
    <row r="1151" spans="29:34">
      <c r="AC1151" s="30" t="s">
        <v>3475</v>
      </c>
      <c r="AD1151" s="36" t="s">
        <v>4012</v>
      </c>
      <c r="AE1151" s="36">
        <v>2101301</v>
      </c>
      <c r="AH1151" s="36"/>
    </row>
    <row r="1152" spans="29:34">
      <c r="AC1152" s="30" t="s">
        <v>3475</v>
      </c>
      <c r="AD1152" s="36" t="s">
        <v>4033</v>
      </c>
      <c r="AE1152" s="36">
        <v>2101350</v>
      </c>
      <c r="AH1152" s="36"/>
    </row>
    <row r="1153" spans="29:34">
      <c r="AC1153" s="30" t="s">
        <v>3475</v>
      </c>
      <c r="AD1153" s="36" t="s">
        <v>4054</v>
      </c>
      <c r="AE1153" s="36">
        <v>2101400</v>
      </c>
      <c r="AH1153" s="36"/>
    </row>
    <row r="1154" spans="29:34">
      <c r="AC1154" s="30" t="s">
        <v>3475</v>
      </c>
      <c r="AD1154" s="36" t="s">
        <v>4075</v>
      </c>
      <c r="AE1154" s="36">
        <v>2101509</v>
      </c>
      <c r="AH1154" s="36"/>
    </row>
    <row r="1155" spans="29:34">
      <c r="AC1155" s="30" t="s">
        <v>3475</v>
      </c>
      <c r="AD1155" s="36" t="s">
        <v>4095</v>
      </c>
      <c r="AE1155" s="36">
        <v>2101608</v>
      </c>
      <c r="AH1155" s="36"/>
    </row>
    <row r="1156" spans="29:34">
      <c r="AC1156" s="30" t="s">
        <v>3475</v>
      </c>
      <c r="AD1156" s="36" t="s">
        <v>4117</v>
      </c>
      <c r="AE1156" s="36">
        <v>2101707</v>
      </c>
      <c r="AH1156" s="36"/>
    </row>
    <row r="1157" spans="29:34">
      <c r="AC1157" s="30" t="s">
        <v>3475</v>
      </c>
      <c r="AD1157" s="36" t="s">
        <v>4139</v>
      </c>
      <c r="AE1157" s="36">
        <v>2101772</v>
      </c>
      <c r="AH1157" s="36"/>
    </row>
    <row r="1158" spans="29:34">
      <c r="AC1158" s="30" t="s">
        <v>3475</v>
      </c>
      <c r="AD1158" s="36" t="s">
        <v>4160</v>
      </c>
      <c r="AE1158" s="36">
        <v>2101731</v>
      </c>
      <c r="AH1158" s="36"/>
    </row>
    <row r="1159" spans="29:34">
      <c r="AC1159" s="30" t="s">
        <v>3475</v>
      </c>
      <c r="AD1159" s="36" t="s">
        <v>4183</v>
      </c>
      <c r="AE1159" s="36">
        <v>2101806</v>
      </c>
      <c r="AH1159" s="36"/>
    </row>
    <row r="1160" spans="29:34">
      <c r="AC1160" s="30" t="s">
        <v>3475</v>
      </c>
      <c r="AD1160" s="36" t="s">
        <v>4204</v>
      </c>
      <c r="AE1160" s="36">
        <v>2101905</v>
      </c>
      <c r="AH1160" s="36"/>
    </row>
    <row r="1161" spans="29:34">
      <c r="AC1161" s="30" t="s">
        <v>3475</v>
      </c>
      <c r="AD1161" s="36" t="s">
        <v>4225</v>
      </c>
      <c r="AE1161" s="36">
        <v>2101939</v>
      </c>
      <c r="AH1161" s="36"/>
    </row>
    <row r="1162" spans="29:34">
      <c r="AC1162" s="30" t="s">
        <v>3475</v>
      </c>
      <c r="AD1162" s="36" t="s">
        <v>4247</v>
      </c>
      <c r="AE1162" s="36">
        <v>2101970</v>
      </c>
      <c r="AH1162" s="36"/>
    </row>
    <row r="1163" spans="29:34">
      <c r="AC1163" s="30" t="s">
        <v>3475</v>
      </c>
      <c r="AD1163" s="36" t="s">
        <v>3737</v>
      </c>
      <c r="AE1163" s="36">
        <v>2102002</v>
      </c>
      <c r="AH1163" s="36"/>
    </row>
    <row r="1164" spans="29:34">
      <c r="AC1164" s="30" t="s">
        <v>3475</v>
      </c>
      <c r="AD1164" s="36" t="s">
        <v>4291</v>
      </c>
      <c r="AE1164" s="36">
        <v>2102036</v>
      </c>
      <c r="AH1164" s="36"/>
    </row>
    <row r="1165" spans="29:34">
      <c r="AC1165" s="30" t="s">
        <v>3475</v>
      </c>
      <c r="AD1165" s="36" t="s">
        <v>4314</v>
      </c>
      <c r="AE1165" s="36">
        <v>2102077</v>
      </c>
      <c r="AH1165" s="36"/>
    </row>
    <row r="1166" spans="29:34">
      <c r="AC1166" s="30" t="s">
        <v>3475</v>
      </c>
      <c r="AD1166" s="36" t="s">
        <v>4337</v>
      </c>
      <c r="AE1166" s="36">
        <v>2102101</v>
      </c>
      <c r="AH1166" s="36"/>
    </row>
    <row r="1167" spans="29:34">
      <c r="AC1167" s="30" t="s">
        <v>3475</v>
      </c>
      <c r="AD1167" s="36" t="s">
        <v>4359</v>
      </c>
      <c r="AE1167" s="36">
        <v>2102150</v>
      </c>
      <c r="AH1167" s="36"/>
    </row>
    <row r="1168" spans="29:34">
      <c r="AC1168" s="30" t="s">
        <v>3475</v>
      </c>
      <c r="AD1168" s="36" t="s">
        <v>4381</v>
      </c>
      <c r="AE1168" s="36">
        <v>2102200</v>
      </c>
      <c r="AH1168" s="36"/>
    </row>
    <row r="1169" spans="29:34">
      <c r="AC1169" s="30" t="s">
        <v>3475</v>
      </c>
      <c r="AD1169" s="36" t="s">
        <v>4404</v>
      </c>
      <c r="AE1169" s="36">
        <v>2102309</v>
      </c>
      <c r="AH1169" s="36"/>
    </row>
    <row r="1170" spans="29:34">
      <c r="AC1170" s="30" t="s">
        <v>3475</v>
      </c>
      <c r="AD1170" s="36" t="s">
        <v>4426</v>
      </c>
      <c r="AE1170" s="36">
        <v>2102325</v>
      </c>
      <c r="AH1170" s="36"/>
    </row>
    <row r="1171" spans="29:34">
      <c r="AC1171" s="30" t="s">
        <v>3475</v>
      </c>
      <c r="AD1171" s="36" t="s">
        <v>4448</v>
      </c>
      <c r="AE1171" s="36">
        <v>2102358</v>
      </c>
      <c r="AH1171" s="36"/>
    </row>
    <row r="1172" spans="29:34">
      <c r="AC1172" s="30" t="s">
        <v>3475</v>
      </c>
      <c r="AD1172" s="36" t="s">
        <v>4470</v>
      </c>
      <c r="AE1172" s="36">
        <v>2102374</v>
      </c>
      <c r="AH1172" s="36"/>
    </row>
    <row r="1173" spans="29:34">
      <c r="AC1173" s="30" t="s">
        <v>3475</v>
      </c>
      <c r="AD1173" s="36" t="s">
        <v>4492</v>
      </c>
      <c r="AE1173" s="36">
        <v>2102408</v>
      </c>
      <c r="AH1173" s="36"/>
    </row>
    <row r="1174" spans="29:34">
      <c r="AC1174" s="30" t="s">
        <v>3475</v>
      </c>
      <c r="AD1174" s="36" t="s">
        <v>4515</v>
      </c>
      <c r="AE1174" s="36">
        <v>2102507</v>
      </c>
      <c r="AH1174" s="36"/>
    </row>
    <row r="1175" spans="29:34">
      <c r="AC1175" s="30" t="s">
        <v>3475</v>
      </c>
      <c r="AD1175" s="36" t="s">
        <v>4538</v>
      </c>
      <c r="AE1175" s="36">
        <v>2102556</v>
      </c>
      <c r="AH1175" s="36"/>
    </row>
    <row r="1176" spans="29:34">
      <c r="AC1176" s="30" t="s">
        <v>3475</v>
      </c>
      <c r="AD1176" s="36" t="s">
        <v>4561</v>
      </c>
      <c r="AE1176" s="36">
        <v>2102606</v>
      </c>
      <c r="AH1176" s="36"/>
    </row>
    <row r="1177" spans="29:34">
      <c r="AC1177" s="30" t="s">
        <v>3475</v>
      </c>
      <c r="AD1177" s="36" t="s">
        <v>4584</v>
      </c>
      <c r="AE1177" s="36">
        <v>2102705</v>
      </c>
      <c r="AH1177" s="36"/>
    </row>
    <row r="1178" spans="29:34">
      <c r="AC1178" s="30" t="s">
        <v>3475</v>
      </c>
      <c r="AD1178" s="36" t="s">
        <v>4606</v>
      </c>
      <c r="AE1178" s="36">
        <v>2102754</v>
      </c>
      <c r="AH1178" s="36"/>
    </row>
    <row r="1179" spans="29:34">
      <c r="AC1179" s="30" t="s">
        <v>3475</v>
      </c>
      <c r="AD1179" s="36" t="s">
        <v>4627</v>
      </c>
      <c r="AE1179" s="36">
        <v>2102804</v>
      </c>
      <c r="AH1179" s="36"/>
    </row>
    <row r="1180" spans="29:34">
      <c r="AC1180" s="30" t="s">
        <v>3475</v>
      </c>
      <c r="AD1180" s="36" t="s">
        <v>4650</v>
      </c>
      <c r="AE1180" s="36">
        <v>2102903</v>
      </c>
      <c r="AH1180" s="36"/>
    </row>
    <row r="1181" spans="29:34">
      <c r="AC1181" s="30" t="s">
        <v>3475</v>
      </c>
      <c r="AD1181" s="36" t="s">
        <v>4673</v>
      </c>
      <c r="AE1181" s="36">
        <v>2103000</v>
      </c>
      <c r="AH1181" s="36"/>
    </row>
    <row r="1182" spans="29:34">
      <c r="AC1182" s="30" t="s">
        <v>3475</v>
      </c>
      <c r="AD1182" s="36" t="s">
        <v>4694</v>
      </c>
      <c r="AE1182" s="36">
        <v>2103109</v>
      </c>
      <c r="AH1182" s="36"/>
    </row>
    <row r="1183" spans="29:34">
      <c r="AC1183" s="30" t="s">
        <v>3475</v>
      </c>
      <c r="AD1183" s="36" t="s">
        <v>4716</v>
      </c>
      <c r="AE1183" s="36">
        <v>2103125</v>
      </c>
      <c r="AH1183" s="36"/>
    </row>
    <row r="1184" spans="29:34">
      <c r="AC1184" s="30" t="s">
        <v>3475</v>
      </c>
      <c r="AD1184" s="36" t="s">
        <v>4738</v>
      </c>
      <c r="AE1184" s="36">
        <v>2103158</v>
      </c>
      <c r="AH1184" s="36"/>
    </row>
    <row r="1185" spans="29:34">
      <c r="AC1185" s="30" t="s">
        <v>3475</v>
      </c>
      <c r="AD1185" s="36" t="s">
        <v>4759</v>
      </c>
      <c r="AE1185" s="36">
        <v>2103174</v>
      </c>
      <c r="AH1185" s="36"/>
    </row>
    <row r="1186" spans="29:34">
      <c r="AC1186" s="30" t="s">
        <v>3475</v>
      </c>
      <c r="AD1186" s="36" t="s">
        <v>4781</v>
      </c>
      <c r="AE1186" s="36">
        <v>2103208</v>
      </c>
      <c r="AH1186" s="36"/>
    </row>
    <row r="1187" spans="29:34">
      <c r="AC1187" s="30" t="s">
        <v>3475</v>
      </c>
      <c r="AD1187" s="36" t="s">
        <v>4803</v>
      </c>
      <c r="AE1187" s="36">
        <v>2103257</v>
      </c>
      <c r="AH1187" s="36"/>
    </row>
    <row r="1188" spans="29:34">
      <c r="AC1188" s="30" t="s">
        <v>3475</v>
      </c>
      <c r="AD1188" s="36" t="s">
        <v>4825</v>
      </c>
      <c r="AE1188" s="36">
        <v>2103307</v>
      </c>
      <c r="AH1188" s="36"/>
    </row>
    <row r="1189" spans="29:34">
      <c r="AC1189" s="30" t="s">
        <v>3475</v>
      </c>
      <c r="AD1189" s="36" t="s">
        <v>4846</v>
      </c>
      <c r="AE1189" s="36">
        <v>2103406</v>
      </c>
      <c r="AH1189" s="36"/>
    </row>
    <row r="1190" spans="29:34">
      <c r="AC1190" s="30" t="s">
        <v>3475</v>
      </c>
      <c r="AD1190" s="36" t="s">
        <v>4866</v>
      </c>
      <c r="AE1190" s="36">
        <v>2103505</v>
      </c>
      <c r="AH1190" s="36"/>
    </row>
    <row r="1191" spans="29:34">
      <c r="AC1191" s="30" t="s">
        <v>3475</v>
      </c>
      <c r="AD1191" s="36" t="s">
        <v>4888</v>
      </c>
      <c r="AE1191" s="36">
        <v>2103554</v>
      </c>
      <c r="AH1191" s="36"/>
    </row>
    <row r="1192" spans="29:34">
      <c r="AC1192" s="30" t="s">
        <v>3475</v>
      </c>
      <c r="AD1192" s="36" t="s">
        <v>4908</v>
      </c>
      <c r="AE1192" s="36">
        <v>2103604</v>
      </c>
      <c r="AH1192" s="36"/>
    </row>
    <row r="1193" spans="29:34">
      <c r="AC1193" s="30" t="s">
        <v>3475</v>
      </c>
      <c r="AD1193" s="36" t="s">
        <v>4929</v>
      </c>
      <c r="AE1193" s="36">
        <v>2103703</v>
      </c>
      <c r="AH1193" s="36"/>
    </row>
    <row r="1194" spans="29:34">
      <c r="AC1194" s="30" t="s">
        <v>3475</v>
      </c>
      <c r="AD1194" s="36" t="s">
        <v>4950</v>
      </c>
      <c r="AE1194" s="36">
        <v>2103752</v>
      </c>
      <c r="AH1194" s="36"/>
    </row>
    <row r="1195" spans="29:34">
      <c r="AC1195" s="30" t="s">
        <v>3475</v>
      </c>
      <c r="AD1195" s="36" t="s">
        <v>4969</v>
      </c>
      <c r="AE1195" s="36">
        <v>2103802</v>
      </c>
      <c r="AH1195" s="36"/>
    </row>
    <row r="1196" spans="29:34">
      <c r="AC1196" s="30" t="s">
        <v>3475</v>
      </c>
      <c r="AD1196" s="36" t="s">
        <v>4989</v>
      </c>
      <c r="AE1196" s="36">
        <v>2103901</v>
      </c>
      <c r="AH1196" s="36"/>
    </row>
    <row r="1197" spans="29:34">
      <c r="AC1197" s="30" t="s">
        <v>3475</v>
      </c>
      <c r="AD1197" s="36" t="s">
        <v>5009</v>
      </c>
      <c r="AE1197" s="36">
        <v>2104008</v>
      </c>
      <c r="AH1197" s="36"/>
    </row>
    <row r="1198" spans="29:34">
      <c r="AC1198" s="30" t="s">
        <v>3475</v>
      </c>
      <c r="AD1198" s="36" t="s">
        <v>5030</v>
      </c>
      <c r="AE1198" s="36">
        <v>2104057</v>
      </c>
      <c r="AH1198" s="36"/>
    </row>
    <row r="1199" spans="29:34">
      <c r="AC1199" s="30" t="s">
        <v>3475</v>
      </c>
      <c r="AD1199" s="36" t="s">
        <v>5051</v>
      </c>
      <c r="AE1199" s="36">
        <v>2104073</v>
      </c>
      <c r="AH1199" s="36"/>
    </row>
    <row r="1200" spans="29:34">
      <c r="AC1200" s="30" t="s">
        <v>3475</v>
      </c>
      <c r="AD1200" s="36" t="s">
        <v>5071</v>
      </c>
      <c r="AE1200" s="36">
        <v>2104081</v>
      </c>
      <c r="AH1200" s="36"/>
    </row>
    <row r="1201" spans="29:34">
      <c r="AC1201" s="30" t="s">
        <v>3475</v>
      </c>
      <c r="AD1201" s="36" t="s">
        <v>5092</v>
      </c>
      <c r="AE1201" s="36">
        <v>2104099</v>
      </c>
      <c r="AH1201" s="36"/>
    </row>
    <row r="1202" spans="29:34">
      <c r="AC1202" s="30" t="s">
        <v>3475</v>
      </c>
      <c r="AD1202" s="36" t="s">
        <v>5112</v>
      </c>
      <c r="AE1202" s="36">
        <v>2104107</v>
      </c>
      <c r="AH1202" s="36"/>
    </row>
    <row r="1203" spans="29:34">
      <c r="AC1203" s="30" t="s">
        <v>3475</v>
      </c>
      <c r="AD1203" s="36" t="s">
        <v>5133</v>
      </c>
      <c r="AE1203" s="36">
        <v>2104206</v>
      </c>
      <c r="AH1203" s="36"/>
    </row>
    <row r="1204" spans="29:34">
      <c r="AC1204" s="30" t="s">
        <v>3475</v>
      </c>
      <c r="AD1204" s="36" t="s">
        <v>5153</v>
      </c>
      <c r="AE1204" s="36">
        <v>2104305</v>
      </c>
      <c r="AH1204" s="36"/>
    </row>
    <row r="1205" spans="29:34">
      <c r="AC1205" s="30" t="s">
        <v>3475</v>
      </c>
      <c r="AD1205" s="36" t="s">
        <v>5174</v>
      </c>
      <c r="AE1205" s="36">
        <v>2104404</v>
      </c>
      <c r="AH1205" s="36"/>
    </row>
    <row r="1206" spans="29:34">
      <c r="AC1206" s="30" t="s">
        <v>3475</v>
      </c>
      <c r="AD1206" s="36" t="s">
        <v>5193</v>
      </c>
      <c r="AE1206" s="36">
        <v>2104503</v>
      </c>
      <c r="AH1206" s="36"/>
    </row>
    <row r="1207" spans="29:34">
      <c r="AC1207" s="30" t="s">
        <v>3475</v>
      </c>
      <c r="AD1207" s="36" t="s">
        <v>5211</v>
      </c>
      <c r="AE1207" s="36">
        <v>2104552</v>
      </c>
      <c r="AH1207" s="36"/>
    </row>
    <row r="1208" spans="29:34">
      <c r="AC1208" s="30" t="s">
        <v>3475</v>
      </c>
      <c r="AD1208" s="36" t="s">
        <v>5230</v>
      </c>
      <c r="AE1208" s="36">
        <v>2104602</v>
      </c>
      <c r="AH1208" s="36"/>
    </row>
    <row r="1209" spans="29:34">
      <c r="AC1209" s="30" t="s">
        <v>3475</v>
      </c>
      <c r="AD1209" s="36" t="s">
        <v>5248</v>
      </c>
      <c r="AE1209" s="36">
        <v>2104628</v>
      </c>
      <c r="AH1209" s="36"/>
    </row>
    <row r="1210" spans="29:34">
      <c r="AC1210" s="30" t="s">
        <v>3475</v>
      </c>
      <c r="AD1210" s="36" t="s">
        <v>5266</v>
      </c>
      <c r="AE1210" s="36">
        <v>2104651</v>
      </c>
      <c r="AH1210" s="36"/>
    </row>
    <row r="1211" spans="29:34">
      <c r="AC1211" s="30" t="s">
        <v>3475</v>
      </c>
      <c r="AD1211" s="36" t="s">
        <v>5282</v>
      </c>
      <c r="AE1211" s="36">
        <v>2104677</v>
      </c>
      <c r="AH1211" s="36"/>
    </row>
    <row r="1212" spans="29:34">
      <c r="AC1212" s="30" t="s">
        <v>3475</v>
      </c>
      <c r="AD1212" s="36" t="s">
        <v>5299</v>
      </c>
      <c r="AE1212" s="36">
        <v>2104701</v>
      </c>
      <c r="AH1212" s="36"/>
    </row>
    <row r="1213" spans="29:34">
      <c r="AC1213" s="30" t="s">
        <v>3475</v>
      </c>
      <c r="AD1213" s="36" t="s">
        <v>5317</v>
      </c>
      <c r="AE1213" s="36">
        <v>2104800</v>
      </c>
      <c r="AH1213" s="36"/>
    </row>
    <row r="1214" spans="29:34">
      <c r="AC1214" s="30" t="s">
        <v>3475</v>
      </c>
      <c r="AD1214" s="36" t="s">
        <v>5334</v>
      </c>
      <c r="AE1214" s="36">
        <v>2104909</v>
      </c>
      <c r="AH1214" s="36"/>
    </row>
    <row r="1215" spans="29:34">
      <c r="AC1215" s="30" t="s">
        <v>3475</v>
      </c>
      <c r="AD1215" s="36" t="s">
        <v>5350</v>
      </c>
      <c r="AE1215" s="36">
        <v>2105005</v>
      </c>
      <c r="AH1215" s="36"/>
    </row>
    <row r="1216" spans="29:34">
      <c r="AC1216" s="30" t="s">
        <v>3475</v>
      </c>
      <c r="AD1216" s="36" t="s">
        <v>5367</v>
      </c>
      <c r="AE1216" s="36">
        <v>2105104</v>
      </c>
      <c r="AH1216" s="36"/>
    </row>
    <row r="1217" spans="29:34">
      <c r="AC1217" s="30" t="s">
        <v>3475</v>
      </c>
      <c r="AD1217" s="36" t="s">
        <v>5385</v>
      </c>
      <c r="AE1217" s="36">
        <v>2105153</v>
      </c>
      <c r="AH1217" s="36"/>
    </row>
    <row r="1218" spans="29:34">
      <c r="AC1218" s="30" t="s">
        <v>3475</v>
      </c>
      <c r="AD1218" s="36" t="s">
        <v>5402</v>
      </c>
      <c r="AE1218" s="36">
        <v>2105203</v>
      </c>
      <c r="AH1218" s="36"/>
    </row>
    <row r="1219" spans="29:34">
      <c r="AC1219" s="30" t="s">
        <v>3475</v>
      </c>
      <c r="AD1219" s="36" t="s">
        <v>5420</v>
      </c>
      <c r="AE1219" s="36">
        <v>2105302</v>
      </c>
      <c r="AH1219" s="36"/>
    </row>
    <row r="1220" spans="29:34">
      <c r="AC1220" s="30" t="s">
        <v>3475</v>
      </c>
      <c r="AD1220" s="36" t="s">
        <v>5438</v>
      </c>
      <c r="AE1220" s="36">
        <v>2105351</v>
      </c>
      <c r="AH1220" s="36"/>
    </row>
    <row r="1221" spans="29:34">
      <c r="AC1221" s="30" t="s">
        <v>3475</v>
      </c>
      <c r="AD1221" s="36" t="s">
        <v>1520</v>
      </c>
      <c r="AE1221" s="36">
        <v>2105401</v>
      </c>
      <c r="AH1221" s="36"/>
    </row>
    <row r="1222" spans="29:34">
      <c r="AC1222" s="30" t="s">
        <v>3475</v>
      </c>
      <c r="AD1222" s="36" t="s">
        <v>1537</v>
      </c>
      <c r="AE1222" s="36">
        <v>2105427</v>
      </c>
      <c r="AH1222" s="36"/>
    </row>
    <row r="1223" spans="29:34">
      <c r="AC1223" s="30" t="s">
        <v>3475</v>
      </c>
      <c r="AD1223" s="36" t="s">
        <v>1508</v>
      </c>
      <c r="AE1223" s="36">
        <v>2105450</v>
      </c>
      <c r="AH1223" s="36"/>
    </row>
    <row r="1224" spans="29:34">
      <c r="AC1224" s="30" t="s">
        <v>3475</v>
      </c>
      <c r="AD1224" s="36" t="s">
        <v>1569</v>
      </c>
      <c r="AE1224" s="36">
        <v>2105476</v>
      </c>
      <c r="AH1224" s="36"/>
    </row>
    <row r="1225" spans="29:34">
      <c r="AC1225" s="30" t="s">
        <v>3475</v>
      </c>
      <c r="AD1225" s="36" t="s">
        <v>1584</v>
      </c>
      <c r="AE1225" s="36">
        <v>2105500</v>
      </c>
      <c r="AH1225" s="36"/>
    </row>
    <row r="1226" spans="29:34">
      <c r="AC1226" s="30" t="s">
        <v>3475</v>
      </c>
      <c r="AD1226" s="36" t="s">
        <v>1601</v>
      </c>
      <c r="AE1226" s="36">
        <v>2105609</v>
      </c>
      <c r="AH1226" s="36"/>
    </row>
    <row r="1227" spans="29:34">
      <c r="AC1227" s="30" t="s">
        <v>3475</v>
      </c>
      <c r="AD1227" s="36" t="s">
        <v>1617</v>
      </c>
      <c r="AE1227" s="36">
        <v>2105658</v>
      </c>
      <c r="AH1227" s="36"/>
    </row>
    <row r="1228" spans="29:34">
      <c r="AC1228" s="30" t="s">
        <v>3475</v>
      </c>
      <c r="AD1228" s="36" t="s">
        <v>1634</v>
      </c>
      <c r="AE1228" s="36">
        <v>2105708</v>
      </c>
      <c r="AH1228" s="36"/>
    </row>
    <row r="1229" spans="29:34">
      <c r="AC1229" s="30" t="s">
        <v>3475</v>
      </c>
      <c r="AD1229" s="36" t="s">
        <v>1651</v>
      </c>
      <c r="AE1229" s="36">
        <v>2105807</v>
      </c>
      <c r="AH1229" s="36"/>
    </row>
    <row r="1230" spans="29:34">
      <c r="AC1230" s="30" t="s">
        <v>3475</v>
      </c>
      <c r="AD1230" s="36" t="s">
        <v>1667</v>
      </c>
      <c r="AE1230" s="36">
        <v>2105948</v>
      </c>
      <c r="AH1230" s="36"/>
    </row>
    <row r="1231" spans="29:34">
      <c r="AC1231" s="30" t="s">
        <v>3475</v>
      </c>
      <c r="AD1231" s="36" t="s">
        <v>1682</v>
      </c>
      <c r="AE1231" s="36">
        <v>2105906</v>
      </c>
      <c r="AH1231" s="36"/>
    </row>
    <row r="1232" spans="29:34">
      <c r="AC1232" s="30" t="s">
        <v>3475</v>
      </c>
      <c r="AD1232" s="36" t="s">
        <v>1698</v>
      </c>
      <c r="AE1232" s="36">
        <v>2105922</v>
      </c>
      <c r="AH1232" s="36"/>
    </row>
    <row r="1233" spans="29:34">
      <c r="AC1233" s="30" t="s">
        <v>3475</v>
      </c>
      <c r="AD1233" s="36" t="s">
        <v>1712</v>
      </c>
      <c r="AE1233" s="36">
        <v>2105963</v>
      </c>
      <c r="AH1233" s="36"/>
    </row>
    <row r="1234" spans="29:34">
      <c r="AC1234" s="30" t="s">
        <v>3475</v>
      </c>
      <c r="AD1234" s="36" t="s">
        <v>1727</v>
      </c>
      <c r="AE1234" s="36">
        <v>2105989</v>
      </c>
      <c r="AH1234" s="36"/>
    </row>
    <row r="1235" spans="29:34">
      <c r="AC1235" s="30" t="s">
        <v>3475</v>
      </c>
      <c r="AD1235" s="36" t="s">
        <v>1743</v>
      </c>
      <c r="AE1235" s="36">
        <v>2106003</v>
      </c>
      <c r="AH1235" s="36"/>
    </row>
    <row r="1236" spans="29:34">
      <c r="AC1236" s="30" t="s">
        <v>3475</v>
      </c>
      <c r="AD1236" s="36" t="s">
        <v>1759</v>
      </c>
      <c r="AE1236" s="36">
        <v>2106102</v>
      </c>
      <c r="AH1236" s="36"/>
    </row>
    <row r="1237" spans="29:34">
      <c r="AC1237" s="30" t="s">
        <v>3475</v>
      </c>
      <c r="AD1237" s="36" t="s">
        <v>1774</v>
      </c>
      <c r="AE1237" s="36">
        <v>2106201</v>
      </c>
      <c r="AH1237" s="36"/>
    </row>
    <row r="1238" spans="29:34">
      <c r="AC1238" s="30" t="s">
        <v>3475</v>
      </c>
      <c r="AD1238" s="36" t="s">
        <v>1788</v>
      </c>
      <c r="AE1238" s="36">
        <v>2106300</v>
      </c>
      <c r="AH1238" s="36"/>
    </row>
    <row r="1239" spans="29:34">
      <c r="AC1239" s="30" t="s">
        <v>3475</v>
      </c>
      <c r="AD1239" s="36" t="s">
        <v>1804</v>
      </c>
      <c r="AE1239" s="36">
        <v>2106326</v>
      </c>
      <c r="AH1239" s="36"/>
    </row>
    <row r="1240" spans="29:34">
      <c r="AC1240" s="30" t="s">
        <v>3475</v>
      </c>
      <c r="AD1240" s="36" t="s">
        <v>1820</v>
      </c>
      <c r="AE1240" s="36">
        <v>2106359</v>
      </c>
      <c r="AH1240" s="36"/>
    </row>
    <row r="1241" spans="29:34">
      <c r="AC1241" s="30" t="s">
        <v>3475</v>
      </c>
      <c r="AD1241" s="36" t="s">
        <v>1834</v>
      </c>
      <c r="AE1241" s="36">
        <v>2106375</v>
      </c>
      <c r="AH1241" s="36"/>
    </row>
    <row r="1242" spans="29:34">
      <c r="AC1242" s="30" t="s">
        <v>3475</v>
      </c>
      <c r="AD1242" s="36" t="s">
        <v>1849</v>
      </c>
      <c r="AE1242" s="36">
        <v>2106409</v>
      </c>
      <c r="AH1242" s="36"/>
    </row>
    <row r="1243" spans="29:34">
      <c r="AC1243" s="30" t="s">
        <v>3475</v>
      </c>
      <c r="AD1243" s="36" t="s">
        <v>1865</v>
      </c>
      <c r="AE1243" s="36">
        <v>2106508</v>
      </c>
      <c r="AH1243" s="36"/>
    </row>
    <row r="1244" spans="29:34">
      <c r="AC1244" s="30" t="s">
        <v>3475</v>
      </c>
      <c r="AD1244" s="36" t="s">
        <v>1881</v>
      </c>
      <c r="AE1244" s="36">
        <v>2106607</v>
      </c>
      <c r="AH1244" s="36"/>
    </row>
    <row r="1245" spans="29:34">
      <c r="AC1245" s="30" t="s">
        <v>3475</v>
      </c>
      <c r="AD1245" s="36" t="s">
        <v>1897</v>
      </c>
      <c r="AE1245" s="36">
        <v>2106631</v>
      </c>
      <c r="AH1245" s="36"/>
    </row>
    <row r="1246" spans="29:34">
      <c r="AC1246" s="30" t="s">
        <v>3475</v>
      </c>
      <c r="AD1246" s="36" t="s">
        <v>1913</v>
      </c>
      <c r="AE1246" s="36">
        <v>2106672</v>
      </c>
      <c r="AH1246" s="36"/>
    </row>
    <row r="1247" spans="29:34">
      <c r="AC1247" s="30" t="s">
        <v>3475</v>
      </c>
      <c r="AD1247" s="36" t="s">
        <v>1926</v>
      </c>
      <c r="AE1247" s="36">
        <v>2106706</v>
      </c>
      <c r="AH1247" s="36"/>
    </row>
    <row r="1248" spans="29:34">
      <c r="AC1248" s="30" t="s">
        <v>3475</v>
      </c>
      <c r="AD1248" s="36" t="s">
        <v>1942</v>
      </c>
      <c r="AE1248" s="36">
        <v>2106755</v>
      </c>
      <c r="AH1248" s="36"/>
    </row>
    <row r="1249" spans="29:34">
      <c r="AC1249" s="30" t="s">
        <v>3475</v>
      </c>
      <c r="AD1249" s="36" t="s">
        <v>1958</v>
      </c>
      <c r="AE1249" s="36">
        <v>2106805</v>
      </c>
      <c r="AH1249" s="36"/>
    </row>
    <row r="1250" spans="29:34">
      <c r="AC1250" s="30" t="s">
        <v>3475</v>
      </c>
      <c r="AD1250" s="36" t="s">
        <v>1972</v>
      </c>
      <c r="AE1250" s="36">
        <v>2106904</v>
      </c>
      <c r="AH1250" s="36"/>
    </row>
    <row r="1251" spans="29:34">
      <c r="AC1251" s="30" t="s">
        <v>3475</v>
      </c>
      <c r="AD1251" s="36" t="s">
        <v>1987</v>
      </c>
      <c r="AE1251" s="36">
        <v>2107001</v>
      </c>
      <c r="AH1251" s="36"/>
    </row>
    <row r="1252" spans="29:34">
      <c r="AC1252" s="30" t="s">
        <v>3475</v>
      </c>
      <c r="AD1252" s="36" t="s">
        <v>2003</v>
      </c>
      <c r="AE1252" s="36">
        <v>2107100</v>
      </c>
      <c r="AH1252" s="36"/>
    </row>
    <row r="1253" spans="29:34">
      <c r="AC1253" s="30" t="s">
        <v>3475</v>
      </c>
      <c r="AD1253" s="36" t="s">
        <v>2018</v>
      </c>
      <c r="AE1253" s="36">
        <v>2107209</v>
      </c>
      <c r="AH1253" s="36"/>
    </row>
    <row r="1254" spans="29:34">
      <c r="AC1254" s="30" t="s">
        <v>3475</v>
      </c>
      <c r="AD1254" s="36" t="s">
        <v>2033</v>
      </c>
      <c r="AE1254" s="36">
        <v>2107258</v>
      </c>
      <c r="AH1254" s="36"/>
    </row>
    <row r="1255" spans="29:34">
      <c r="AC1255" s="30" t="s">
        <v>3475</v>
      </c>
      <c r="AD1255" s="36" t="s">
        <v>2048</v>
      </c>
      <c r="AE1255" s="36">
        <v>2107308</v>
      </c>
      <c r="AH1255" s="36"/>
    </row>
    <row r="1256" spans="29:34">
      <c r="AC1256" s="30" t="s">
        <v>3475</v>
      </c>
      <c r="AD1256" s="36" t="s">
        <v>2064</v>
      </c>
      <c r="AE1256" s="36">
        <v>2107357</v>
      </c>
      <c r="AH1256" s="36"/>
    </row>
    <row r="1257" spans="29:34">
      <c r="AC1257" s="30" t="s">
        <v>3475</v>
      </c>
      <c r="AD1257" s="36" t="s">
        <v>2078</v>
      </c>
      <c r="AE1257" s="36">
        <v>2107407</v>
      </c>
      <c r="AH1257" s="36"/>
    </row>
    <row r="1258" spans="29:34">
      <c r="AC1258" s="30" t="s">
        <v>3475</v>
      </c>
      <c r="AD1258" s="36" t="s">
        <v>2091</v>
      </c>
      <c r="AE1258" s="36">
        <v>2107456</v>
      </c>
      <c r="AH1258" s="36"/>
    </row>
    <row r="1259" spans="29:34">
      <c r="AC1259" s="30" t="s">
        <v>3475</v>
      </c>
      <c r="AD1259" s="36" t="s">
        <v>2106</v>
      </c>
      <c r="AE1259" s="36">
        <v>2107506</v>
      </c>
      <c r="AH1259" s="36"/>
    </row>
    <row r="1260" spans="29:34">
      <c r="AC1260" s="30" t="s">
        <v>3475</v>
      </c>
      <c r="AD1260" s="36" t="s">
        <v>2119</v>
      </c>
      <c r="AE1260" s="36">
        <v>2107605</v>
      </c>
      <c r="AH1260" s="36"/>
    </row>
    <row r="1261" spans="29:34">
      <c r="AC1261" s="30" t="s">
        <v>3475</v>
      </c>
      <c r="AD1261" s="36" t="s">
        <v>2133</v>
      </c>
      <c r="AE1261" s="36">
        <v>2107704</v>
      </c>
      <c r="AH1261" s="36"/>
    </row>
    <row r="1262" spans="29:34">
      <c r="AC1262" s="30" t="s">
        <v>3475</v>
      </c>
      <c r="AD1262" s="36" t="s">
        <v>2148</v>
      </c>
      <c r="AE1262" s="36">
        <v>2107803</v>
      </c>
      <c r="AH1262" s="36"/>
    </row>
    <row r="1263" spans="29:34">
      <c r="AC1263" s="30" t="s">
        <v>3475</v>
      </c>
      <c r="AD1263" s="36" t="s">
        <v>2164</v>
      </c>
      <c r="AE1263" s="36">
        <v>2107902</v>
      </c>
      <c r="AH1263" s="36"/>
    </row>
    <row r="1264" spans="29:34">
      <c r="AC1264" s="30" t="s">
        <v>3475</v>
      </c>
      <c r="AD1264" s="36" t="s">
        <v>2179</v>
      </c>
      <c r="AE1264" s="36">
        <v>2108009</v>
      </c>
      <c r="AH1264" s="36"/>
    </row>
    <row r="1265" spans="29:34">
      <c r="AC1265" s="30" t="s">
        <v>3475</v>
      </c>
      <c r="AD1265" s="36" t="s">
        <v>2195</v>
      </c>
      <c r="AE1265" s="36">
        <v>2108058</v>
      </c>
      <c r="AH1265" s="36"/>
    </row>
    <row r="1266" spans="29:34">
      <c r="AC1266" s="30" t="s">
        <v>3475</v>
      </c>
      <c r="AD1266" s="36" t="s">
        <v>2210</v>
      </c>
      <c r="AE1266" s="36">
        <v>2108108</v>
      </c>
      <c r="AH1266" s="36"/>
    </row>
    <row r="1267" spans="29:34">
      <c r="AC1267" s="30" t="s">
        <v>3475</v>
      </c>
      <c r="AD1267" s="36" t="s">
        <v>2225</v>
      </c>
      <c r="AE1267" s="36">
        <v>2108207</v>
      </c>
      <c r="AH1267" s="36"/>
    </row>
    <row r="1268" spans="29:34">
      <c r="AC1268" s="30" t="s">
        <v>3475</v>
      </c>
      <c r="AD1268" s="36" t="s">
        <v>2241</v>
      </c>
      <c r="AE1268" s="36">
        <v>2108256</v>
      </c>
      <c r="AH1268" s="36"/>
    </row>
    <row r="1269" spans="29:34">
      <c r="AC1269" s="30" t="s">
        <v>3475</v>
      </c>
      <c r="AD1269" s="36" t="s">
        <v>2256</v>
      </c>
      <c r="AE1269" s="36">
        <v>2108306</v>
      </c>
      <c r="AH1269" s="36"/>
    </row>
    <row r="1270" spans="29:34">
      <c r="AC1270" s="30" t="s">
        <v>3475</v>
      </c>
      <c r="AD1270" s="36" t="s">
        <v>2271</v>
      </c>
      <c r="AE1270" s="36">
        <v>2108405</v>
      </c>
      <c r="AH1270" s="36"/>
    </row>
    <row r="1271" spans="29:34">
      <c r="AC1271" s="30" t="s">
        <v>3475</v>
      </c>
      <c r="AD1271" s="36" t="s">
        <v>2286</v>
      </c>
      <c r="AE1271" s="36">
        <v>2108454</v>
      </c>
      <c r="AH1271" s="36"/>
    </row>
    <row r="1272" spans="29:34">
      <c r="AC1272" s="30" t="s">
        <v>3475</v>
      </c>
      <c r="AD1272" s="36" t="s">
        <v>2298</v>
      </c>
      <c r="AE1272" s="36">
        <v>2108504</v>
      </c>
      <c r="AH1272" s="36"/>
    </row>
    <row r="1273" spans="29:34">
      <c r="AC1273" s="30" t="s">
        <v>3475</v>
      </c>
      <c r="AD1273" s="36" t="s">
        <v>2311</v>
      </c>
      <c r="AE1273" s="36">
        <v>2108603</v>
      </c>
      <c r="AH1273" s="36"/>
    </row>
    <row r="1274" spans="29:34">
      <c r="AC1274" s="30" t="s">
        <v>3475</v>
      </c>
      <c r="AD1274" s="36" t="s">
        <v>2324</v>
      </c>
      <c r="AE1274" s="36">
        <v>2108702</v>
      </c>
      <c r="AH1274" s="36"/>
    </row>
    <row r="1275" spans="29:34">
      <c r="AC1275" s="30" t="s">
        <v>3475</v>
      </c>
      <c r="AD1275" s="36" t="s">
        <v>2337</v>
      </c>
      <c r="AE1275" s="36">
        <v>2108801</v>
      </c>
      <c r="AH1275" s="36"/>
    </row>
    <row r="1276" spans="29:34">
      <c r="AC1276" s="30" t="s">
        <v>3475</v>
      </c>
      <c r="AD1276" s="36" t="s">
        <v>2349</v>
      </c>
      <c r="AE1276" s="36">
        <v>2108900</v>
      </c>
      <c r="AH1276" s="36"/>
    </row>
    <row r="1277" spans="29:34">
      <c r="AC1277" s="30" t="s">
        <v>3475</v>
      </c>
      <c r="AD1277" s="36" t="s">
        <v>2362</v>
      </c>
      <c r="AE1277" s="36">
        <v>2109007</v>
      </c>
      <c r="AH1277" s="36"/>
    </row>
    <row r="1278" spans="29:34">
      <c r="AC1278" s="30" t="s">
        <v>3475</v>
      </c>
      <c r="AD1278" s="36" t="s">
        <v>2374</v>
      </c>
      <c r="AE1278" s="36">
        <v>2109056</v>
      </c>
      <c r="AH1278" s="36"/>
    </row>
    <row r="1279" spans="29:34">
      <c r="AC1279" s="30" t="s">
        <v>3475</v>
      </c>
      <c r="AD1279" s="36" t="s">
        <v>2386</v>
      </c>
      <c r="AE1279" s="36">
        <v>2109106</v>
      </c>
      <c r="AH1279" s="36"/>
    </row>
    <row r="1280" spans="29:34">
      <c r="AC1280" s="30" t="s">
        <v>3475</v>
      </c>
      <c r="AD1280" s="36" t="s">
        <v>1827</v>
      </c>
      <c r="AE1280" s="36">
        <v>2109205</v>
      </c>
      <c r="AH1280" s="36"/>
    </row>
    <row r="1281" spans="29:34">
      <c r="AC1281" s="30" t="s">
        <v>3475</v>
      </c>
      <c r="AD1281" s="36" t="s">
        <v>4371</v>
      </c>
      <c r="AE1281" s="36">
        <v>2109239</v>
      </c>
      <c r="AH1281" s="36"/>
    </row>
    <row r="1282" spans="29:34">
      <c r="AC1282" s="30" t="s">
        <v>3475</v>
      </c>
      <c r="AD1282" s="36" t="s">
        <v>2421</v>
      </c>
      <c r="AE1282" s="36">
        <v>2109270</v>
      </c>
      <c r="AH1282" s="36"/>
    </row>
    <row r="1283" spans="29:34">
      <c r="AC1283" s="30" t="s">
        <v>3475</v>
      </c>
      <c r="AD1283" s="36" t="s">
        <v>2433</v>
      </c>
      <c r="AE1283" s="36">
        <v>2109304</v>
      </c>
      <c r="AH1283" s="36"/>
    </row>
    <row r="1284" spans="29:34">
      <c r="AC1284" s="30" t="s">
        <v>3475</v>
      </c>
      <c r="AD1284" s="36" t="s">
        <v>2446</v>
      </c>
      <c r="AE1284" s="36">
        <v>2109403</v>
      </c>
      <c r="AH1284" s="36"/>
    </row>
    <row r="1285" spans="29:34">
      <c r="AC1285" s="30" t="s">
        <v>3475</v>
      </c>
      <c r="AD1285" s="36" t="s">
        <v>2458</v>
      </c>
      <c r="AE1285" s="36">
        <v>2109452</v>
      </c>
      <c r="AH1285" s="36"/>
    </row>
    <row r="1286" spans="29:34">
      <c r="AC1286" s="30" t="s">
        <v>3475</v>
      </c>
      <c r="AD1286" s="36" t="s">
        <v>2471</v>
      </c>
      <c r="AE1286" s="36">
        <v>2109502</v>
      </c>
      <c r="AH1286" s="36"/>
    </row>
    <row r="1287" spans="29:34">
      <c r="AC1287" s="30" t="s">
        <v>3475</v>
      </c>
      <c r="AD1287" s="36" t="s">
        <v>2484</v>
      </c>
      <c r="AE1287" s="36">
        <v>2109551</v>
      </c>
      <c r="AH1287" s="36"/>
    </row>
    <row r="1288" spans="29:34">
      <c r="AC1288" s="30" t="s">
        <v>3475</v>
      </c>
      <c r="AD1288" s="36" t="s">
        <v>2496</v>
      </c>
      <c r="AE1288" s="36">
        <v>2109601</v>
      </c>
      <c r="AH1288" s="36"/>
    </row>
    <row r="1289" spans="29:34">
      <c r="AC1289" s="30" t="s">
        <v>3475</v>
      </c>
      <c r="AD1289" s="36" t="s">
        <v>2508</v>
      </c>
      <c r="AE1289" s="36">
        <v>2109700</v>
      </c>
      <c r="AH1289" s="36"/>
    </row>
    <row r="1290" spans="29:34">
      <c r="AC1290" s="30" t="s">
        <v>3475</v>
      </c>
      <c r="AD1290" s="36" t="s">
        <v>2520</v>
      </c>
      <c r="AE1290" s="36">
        <v>2109759</v>
      </c>
      <c r="AH1290" s="36"/>
    </row>
    <row r="1291" spans="29:34">
      <c r="AC1291" s="30" t="s">
        <v>3475</v>
      </c>
      <c r="AD1291" s="36" t="s">
        <v>2531</v>
      </c>
      <c r="AE1291" s="36">
        <v>2109809</v>
      </c>
      <c r="AH1291" s="36"/>
    </row>
    <row r="1292" spans="29:34">
      <c r="AC1292" s="30" t="s">
        <v>3475</v>
      </c>
      <c r="AD1292" s="36" t="s">
        <v>2544</v>
      </c>
      <c r="AE1292" s="36">
        <v>2109908</v>
      </c>
      <c r="AH1292" s="36"/>
    </row>
    <row r="1293" spans="29:34">
      <c r="AC1293" s="30" t="s">
        <v>3475</v>
      </c>
      <c r="AD1293" s="36" t="s">
        <v>2557</v>
      </c>
      <c r="AE1293" s="36">
        <v>2110005</v>
      </c>
      <c r="AH1293" s="36"/>
    </row>
    <row r="1294" spans="29:34">
      <c r="AC1294" s="30" t="s">
        <v>3475</v>
      </c>
      <c r="AD1294" s="36" t="s">
        <v>2569</v>
      </c>
      <c r="AE1294" s="36">
        <v>2110039</v>
      </c>
      <c r="AH1294" s="36"/>
    </row>
    <row r="1295" spans="29:34">
      <c r="AC1295" s="30" t="s">
        <v>3475</v>
      </c>
      <c r="AD1295" s="36" t="s">
        <v>2581</v>
      </c>
      <c r="AE1295" s="36">
        <v>2110104</v>
      </c>
      <c r="AH1295" s="36"/>
    </row>
    <row r="1296" spans="29:34">
      <c r="AC1296" s="30" t="s">
        <v>3475</v>
      </c>
      <c r="AD1296" s="36" t="s">
        <v>2593</v>
      </c>
      <c r="AE1296" s="36">
        <v>2110203</v>
      </c>
      <c r="AH1296" s="36"/>
    </row>
    <row r="1297" spans="29:34">
      <c r="AC1297" s="30" t="s">
        <v>3475</v>
      </c>
      <c r="AD1297" s="36" t="s">
        <v>2605</v>
      </c>
      <c r="AE1297" s="36">
        <v>2110237</v>
      </c>
      <c r="AH1297" s="36"/>
    </row>
    <row r="1298" spans="29:34">
      <c r="AC1298" s="30" t="s">
        <v>3475</v>
      </c>
      <c r="AD1298" s="36" t="s">
        <v>2616</v>
      </c>
      <c r="AE1298" s="36">
        <v>2110278</v>
      </c>
      <c r="AH1298" s="36"/>
    </row>
    <row r="1299" spans="29:34">
      <c r="AC1299" s="30" t="s">
        <v>3475</v>
      </c>
      <c r="AD1299" s="36" t="s">
        <v>2627</v>
      </c>
      <c r="AE1299" s="36">
        <v>2110302</v>
      </c>
      <c r="AH1299" s="36"/>
    </row>
    <row r="1300" spans="29:34">
      <c r="AC1300" s="30" t="s">
        <v>3475</v>
      </c>
      <c r="AD1300" s="36" t="s">
        <v>2638</v>
      </c>
      <c r="AE1300" s="36">
        <v>2110401</v>
      </c>
      <c r="AH1300" s="36"/>
    </row>
    <row r="1301" spans="29:34">
      <c r="AC1301" s="30" t="s">
        <v>3475</v>
      </c>
      <c r="AD1301" s="36" t="s">
        <v>2649</v>
      </c>
      <c r="AE1301" s="36">
        <v>2110500</v>
      </c>
      <c r="AH1301" s="36"/>
    </row>
    <row r="1302" spans="29:34">
      <c r="AC1302" s="30" t="s">
        <v>3475</v>
      </c>
      <c r="AD1302" s="36" t="s">
        <v>2661</v>
      </c>
      <c r="AE1302" s="36">
        <v>2110609</v>
      </c>
      <c r="AH1302" s="36"/>
    </row>
    <row r="1303" spans="29:34">
      <c r="AC1303" s="30" t="s">
        <v>3475</v>
      </c>
      <c r="AD1303" s="36" t="s">
        <v>2673</v>
      </c>
      <c r="AE1303" s="36">
        <v>2110658</v>
      </c>
      <c r="AH1303" s="36"/>
    </row>
    <row r="1304" spans="29:34">
      <c r="AC1304" s="30" t="s">
        <v>3475</v>
      </c>
      <c r="AD1304" s="36" t="s">
        <v>2685</v>
      </c>
      <c r="AE1304" s="36">
        <v>2110708</v>
      </c>
      <c r="AH1304" s="36"/>
    </row>
    <row r="1305" spans="29:34">
      <c r="AC1305" s="30" t="s">
        <v>3475</v>
      </c>
      <c r="AD1305" s="36" t="s">
        <v>2695</v>
      </c>
      <c r="AE1305" s="36">
        <v>2110807</v>
      </c>
      <c r="AH1305" s="36"/>
    </row>
    <row r="1306" spans="29:34">
      <c r="AC1306" s="30" t="s">
        <v>3475</v>
      </c>
      <c r="AD1306" s="36" t="s">
        <v>2706</v>
      </c>
      <c r="AE1306" s="36">
        <v>2110856</v>
      </c>
      <c r="AH1306" s="36"/>
    </row>
    <row r="1307" spans="29:34">
      <c r="AC1307" s="30" t="s">
        <v>3475</v>
      </c>
      <c r="AD1307" s="36" t="s">
        <v>2716</v>
      </c>
      <c r="AE1307" s="36">
        <v>2110906</v>
      </c>
      <c r="AH1307" s="36"/>
    </row>
    <row r="1308" spans="29:34">
      <c r="AC1308" s="30" t="s">
        <v>3475</v>
      </c>
      <c r="AD1308" s="36" t="s">
        <v>2727</v>
      </c>
      <c r="AE1308" s="36">
        <v>2111003</v>
      </c>
      <c r="AH1308" s="36"/>
    </row>
    <row r="1309" spans="29:34">
      <c r="AC1309" s="30" t="s">
        <v>3475</v>
      </c>
      <c r="AD1309" s="36" t="s">
        <v>2739</v>
      </c>
      <c r="AE1309" s="36">
        <v>2111029</v>
      </c>
      <c r="AH1309" s="36"/>
    </row>
    <row r="1310" spans="29:34">
      <c r="AC1310" s="30" t="s">
        <v>3475</v>
      </c>
      <c r="AD1310" s="36" t="s">
        <v>2750</v>
      </c>
      <c r="AE1310" s="36">
        <v>2111052</v>
      </c>
      <c r="AH1310" s="36"/>
    </row>
    <row r="1311" spans="29:34">
      <c r="AC1311" s="30" t="s">
        <v>3475</v>
      </c>
      <c r="AD1311" s="36" t="s">
        <v>2762</v>
      </c>
      <c r="AE1311" s="36">
        <v>2111078</v>
      </c>
      <c r="AH1311" s="36"/>
    </row>
    <row r="1312" spans="29:34">
      <c r="AC1312" s="30" t="s">
        <v>3475</v>
      </c>
      <c r="AD1312" s="36" t="s">
        <v>2774</v>
      </c>
      <c r="AE1312" s="36">
        <v>2111102</v>
      </c>
      <c r="AH1312" s="36"/>
    </row>
    <row r="1313" spans="29:34">
      <c r="AC1313" s="30" t="s">
        <v>3475</v>
      </c>
      <c r="AD1313" s="36" t="s">
        <v>2784</v>
      </c>
      <c r="AE1313" s="36">
        <v>2111201</v>
      </c>
      <c r="AH1313" s="36"/>
    </row>
    <row r="1314" spans="29:34">
      <c r="AC1314" s="30" t="s">
        <v>3475</v>
      </c>
      <c r="AD1314" s="36" t="s">
        <v>2795</v>
      </c>
      <c r="AE1314" s="36">
        <v>2111250</v>
      </c>
      <c r="AH1314" s="36"/>
    </row>
    <row r="1315" spans="29:34">
      <c r="AC1315" s="30" t="s">
        <v>3475</v>
      </c>
      <c r="AD1315" s="36" t="s">
        <v>2806</v>
      </c>
      <c r="AE1315" s="36">
        <v>2111300</v>
      </c>
      <c r="AH1315" s="36"/>
    </row>
    <row r="1316" spans="29:34">
      <c r="AC1316" s="30" t="s">
        <v>3475</v>
      </c>
      <c r="AD1316" s="36" t="s">
        <v>2816</v>
      </c>
      <c r="AE1316" s="36">
        <v>2111409</v>
      </c>
      <c r="AH1316" s="36"/>
    </row>
    <row r="1317" spans="29:34">
      <c r="AC1317" s="30" t="s">
        <v>3475</v>
      </c>
      <c r="AD1317" s="36" t="s">
        <v>2825</v>
      </c>
      <c r="AE1317" s="36">
        <v>2111508</v>
      </c>
      <c r="AH1317" s="36"/>
    </row>
    <row r="1318" spans="29:34">
      <c r="AC1318" s="30" t="s">
        <v>3475</v>
      </c>
      <c r="AD1318" s="36" t="s">
        <v>2835</v>
      </c>
      <c r="AE1318" s="36">
        <v>2111532</v>
      </c>
      <c r="AH1318" s="36"/>
    </row>
    <row r="1319" spans="29:34">
      <c r="AC1319" s="30" t="s">
        <v>3475</v>
      </c>
      <c r="AD1319" s="36" t="s">
        <v>2845</v>
      </c>
      <c r="AE1319" s="36">
        <v>2111573</v>
      </c>
      <c r="AH1319" s="36"/>
    </row>
    <row r="1320" spans="29:34">
      <c r="AC1320" s="30" t="s">
        <v>3475</v>
      </c>
      <c r="AD1320" s="36" t="s">
        <v>2855</v>
      </c>
      <c r="AE1320" s="36">
        <v>2111607</v>
      </c>
      <c r="AH1320" s="36"/>
    </row>
    <row r="1321" spans="29:34">
      <c r="AC1321" s="30" t="s">
        <v>3475</v>
      </c>
      <c r="AD1321" s="36" t="s">
        <v>2865</v>
      </c>
      <c r="AE1321" s="36">
        <v>2111631</v>
      </c>
      <c r="AH1321" s="36"/>
    </row>
    <row r="1322" spans="29:34">
      <c r="AC1322" s="30" t="s">
        <v>3475</v>
      </c>
      <c r="AD1322" s="36" t="s">
        <v>2875</v>
      </c>
      <c r="AE1322" s="36">
        <v>2111672</v>
      </c>
      <c r="AH1322" s="36"/>
    </row>
    <row r="1323" spans="29:34">
      <c r="AC1323" s="30" t="s">
        <v>3475</v>
      </c>
      <c r="AD1323" s="36" t="s">
        <v>2487</v>
      </c>
      <c r="AE1323" s="36">
        <v>2111706</v>
      </c>
      <c r="AH1323" s="36"/>
    </row>
    <row r="1324" spans="29:34">
      <c r="AC1324" s="30" t="s">
        <v>3475</v>
      </c>
      <c r="AD1324" s="36" t="s">
        <v>2894</v>
      </c>
      <c r="AE1324" s="36">
        <v>2111722</v>
      </c>
      <c r="AH1324" s="36"/>
    </row>
    <row r="1325" spans="29:34">
      <c r="AC1325" s="30" t="s">
        <v>3475</v>
      </c>
      <c r="AD1325" s="36" t="s">
        <v>2903</v>
      </c>
      <c r="AE1325" s="36">
        <v>2111748</v>
      </c>
      <c r="AH1325" s="36"/>
    </row>
    <row r="1326" spans="29:34">
      <c r="AC1326" s="30" t="s">
        <v>3475</v>
      </c>
      <c r="AD1326" s="36" t="s">
        <v>2912</v>
      </c>
      <c r="AE1326" s="36">
        <v>2111763</v>
      </c>
      <c r="AH1326" s="36"/>
    </row>
    <row r="1327" spans="29:34">
      <c r="AC1327" s="30" t="s">
        <v>3475</v>
      </c>
      <c r="AD1327" s="36" t="s">
        <v>2922</v>
      </c>
      <c r="AE1327" s="36">
        <v>2111789</v>
      </c>
      <c r="AH1327" s="36"/>
    </row>
    <row r="1328" spans="29:34">
      <c r="AC1328" s="30" t="s">
        <v>3475</v>
      </c>
      <c r="AD1328" s="36" t="s">
        <v>2391</v>
      </c>
      <c r="AE1328" s="36">
        <v>2111805</v>
      </c>
      <c r="AH1328" s="36"/>
    </row>
    <row r="1329" spans="29:34">
      <c r="AC1329" s="30" t="s">
        <v>3475</v>
      </c>
      <c r="AD1329" s="36" t="s">
        <v>2941</v>
      </c>
      <c r="AE1329" s="36">
        <v>2111904</v>
      </c>
      <c r="AH1329" s="36"/>
    </row>
    <row r="1330" spans="29:34">
      <c r="AC1330" s="30" t="s">
        <v>3475</v>
      </c>
      <c r="AD1330" s="36" t="s">
        <v>2951</v>
      </c>
      <c r="AE1330" s="36">
        <v>2111953</v>
      </c>
      <c r="AH1330" s="36"/>
    </row>
    <row r="1331" spans="29:34">
      <c r="AC1331" s="30" t="s">
        <v>3475</v>
      </c>
      <c r="AD1331" s="36" t="s">
        <v>2960</v>
      </c>
      <c r="AE1331" s="36">
        <v>2112001</v>
      </c>
      <c r="AH1331" s="36"/>
    </row>
    <row r="1332" spans="29:34">
      <c r="AC1332" s="30" t="s">
        <v>3475</v>
      </c>
      <c r="AD1332" s="36" t="s">
        <v>2970</v>
      </c>
      <c r="AE1332" s="36">
        <v>2112100</v>
      </c>
      <c r="AH1332" s="36"/>
    </row>
    <row r="1333" spans="29:34">
      <c r="AC1333" s="30" t="s">
        <v>3475</v>
      </c>
      <c r="AD1333" s="36" t="s">
        <v>2980</v>
      </c>
      <c r="AE1333" s="36">
        <v>2112209</v>
      </c>
      <c r="AH1333" s="36"/>
    </row>
    <row r="1334" spans="29:34">
      <c r="AC1334" s="30" t="s">
        <v>3475</v>
      </c>
      <c r="AD1334" s="36" t="s">
        <v>2990</v>
      </c>
      <c r="AE1334" s="36">
        <v>2112233</v>
      </c>
      <c r="AH1334" s="36"/>
    </row>
    <row r="1335" spans="29:34">
      <c r="AC1335" s="30" t="s">
        <v>3475</v>
      </c>
      <c r="AD1335" s="36" t="s">
        <v>3000</v>
      </c>
      <c r="AE1335" s="36">
        <v>2112274</v>
      </c>
      <c r="AH1335" s="36"/>
    </row>
    <row r="1336" spans="29:34">
      <c r="AC1336" s="30" t="s">
        <v>3475</v>
      </c>
      <c r="AD1336" s="36" t="s">
        <v>3008</v>
      </c>
      <c r="AE1336" s="36">
        <v>2112308</v>
      </c>
      <c r="AH1336" s="36"/>
    </row>
    <row r="1337" spans="29:34">
      <c r="AC1337" s="30" t="s">
        <v>3475</v>
      </c>
      <c r="AD1337" s="36" t="s">
        <v>3018</v>
      </c>
      <c r="AE1337" s="36">
        <v>2112407</v>
      </c>
      <c r="AH1337" s="36"/>
    </row>
    <row r="1338" spans="29:34">
      <c r="AC1338" s="30" t="s">
        <v>3475</v>
      </c>
      <c r="AD1338" s="36" t="s">
        <v>3028</v>
      </c>
      <c r="AE1338" s="36">
        <v>2112456</v>
      </c>
      <c r="AH1338" s="36"/>
    </row>
    <row r="1339" spans="29:34">
      <c r="AC1339" s="30" t="s">
        <v>3475</v>
      </c>
      <c r="AD1339" s="36" t="s">
        <v>3038</v>
      </c>
      <c r="AE1339" s="36">
        <v>2112506</v>
      </c>
      <c r="AH1339" s="36"/>
    </row>
    <row r="1340" spans="29:34">
      <c r="AC1340" s="30" t="s">
        <v>3475</v>
      </c>
      <c r="AD1340" s="36" t="s">
        <v>3048</v>
      </c>
      <c r="AE1340" s="36">
        <v>2112605</v>
      </c>
      <c r="AH1340" s="36"/>
    </row>
    <row r="1341" spans="29:34">
      <c r="AC1341" s="30" t="s">
        <v>3475</v>
      </c>
      <c r="AD1341" s="36" t="s">
        <v>3057</v>
      </c>
      <c r="AE1341" s="36">
        <v>2112704</v>
      </c>
      <c r="AH1341" s="36"/>
    </row>
    <row r="1342" spans="29:34">
      <c r="AC1342" s="30" t="s">
        <v>3475</v>
      </c>
      <c r="AD1342" s="36" t="s">
        <v>5131</v>
      </c>
      <c r="AE1342" s="36">
        <v>2112803</v>
      </c>
      <c r="AH1342" s="36"/>
    </row>
    <row r="1343" spans="29:34">
      <c r="AC1343" s="30" t="s">
        <v>3475</v>
      </c>
      <c r="AD1343" s="36" t="s">
        <v>3075</v>
      </c>
      <c r="AE1343" s="36">
        <v>2112852</v>
      </c>
      <c r="AH1343" s="36"/>
    </row>
    <row r="1344" spans="29:34">
      <c r="AC1344" s="30" t="s">
        <v>3475</v>
      </c>
      <c r="AD1344" s="36" t="s">
        <v>3085</v>
      </c>
      <c r="AE1344" s="36">
        <v>2112902</v>
      </c>
      <c r="AH1344" s="36"/>
    </row>
    <row r="1345" spans="29:34">
      <c r="AC1345" s="30" t="s">
        <v>3475</v>
      </c>
      <c r="AD1345" s="36" t="s">
        <v>3095</v>
      </c>
      <c r="AE1345" s="36">
        <v>2113009</v>
      </c>
      <c r="AH1345" s="36"/>
    </row>
    <row r="1346" spans="29:34">
      <c r="AC1346" s="30" t="s">
        <v>3475</v>
      </c>
      <c r="AD1346" s="36" t="s">
        <v>3105</v>
      </c>
      <c r="AE1346" s="36">
        <v>2114007</v>
      </c>
      <c r="AH1346" s="36"/>
    </row>
    <row r="1347" spans="29:34">
      <c r="AC1347" s="30" t="s">
        <v>3478</v>
      </c>
      <c r="AD1347" s="36" t="s">
        <v>3504</v>
      </c>
      <c r="AE1347" s="36">
        <v>3100104</v>
      </c>
      <c r="AH1347" s="36"/>
    </row>
    <row r="1348" spans="29:34">
      <c r="AC1348" s="30" t="s">
        <v>3478</v>
      </c>
      <c r="AD1348" s="36" t="s">
        <v>3529</v>
      </c>
      <c r="AE1348" s="36">
        <v>3100203</v>
      </c>
      <c r="AH1348" s="36"/>
    </row>
    <row r="1349" spans="29:34">
      <c r="AC1349" s="30" t="s">
        <v>3478</v>
      </c>
      <c r="AD1349" s="36" t="s">
        <v>3554</v>
      </c>
      <c r="AE1349" s="36">
        <v>3100302</v>
      </c>
      <c r="AH1349" s="36"/>
    </row>
    <row r="1350" spans="29:34">
      <c r="AC1350" s="30" t="s">
        <v>3478</v>
      </c>
      <c r="AD1350" s="36" t="s">
        <v>3578</v>
      </c>
      <c r="AE1350" s="36">
        <v>3100401</v>
      </c>
      <c r="AH1350" s="36"/>
    </row>
    <row r="1351" spans="29:34">
      <c r="AC1351" s="30" t="s">
        <v>3478</v>
      </c>
      <c r="AD1351" s="36" t="s">
        <v>3604</v>
      </c>
      <c r="AE1351" s="36">
        <v>3100500</v>
      </c>
      <c r="AH1351" s="36"/>
    </row>
    <row r="1352" spans="29:34">
      <c r="AC1352" s="30" t="s">
        <v>3478</v>
      </c>
      <c r="AD1352" s="36" t="s">
        <v>3527</v>
      </c>
      <c r="AE1352" s="36">
        <v>3100609</v>
      </c>
      <c r="AH1352" s="36"/>
    </row>
    <row r="1353" spans="29:34">
      <c r="AC1353" s="30" t="s">
        <v>3478</v>
      </c>
      <c r="AD1353" s="36" t="s">
        <v>3654</v>
      </c>
      <c r="AE1353" s="36">
        <v>3100708</v>
      </c>
      <c r="AH1353" s="36"/>
    </row>
    <row r="1354" spans="29:34">
      <c r="AC1354" s="30" t="s">
        <v>3478</v>
      </c>
      <c r="AD1354" s="36" t="s">
        <v>3679</v>
      </c>
      <c r="AE1354" s="36">
        <v>3100807</v>
      </c>
      <c r="AH1354" s="36"/>
    </row>
    <row r="1355" spans="29:34">
      <c r="AC1355" s="30" t="s">
        <v>3478</v>
      </c>
      <c r="AD1355" s="36" t="s">
        <v>3705</v>
      </c>
      <c r="AE1355" s="36">
        <v>3100906</v>
      </c>
      <c r="AH1355" s="36"/>
    </row>
    <row r="1356" spans="29:34">
      <c r="AC1356" s="30" t="s">
        <v>3478</v>
      </c>
      <c r="AD1356" s="36" t="s">
        <v>3731</v>
      </c>
      <c r="AE1356" s="36">
        <v>3101003</v>
      </c>
      <c r="AH1356" s="36"/>
    </row>
    <row r="1357" spans="29:34">
      <c r="AC1357" s="30" t="s">
        <v>3478</v>
      </c>
      <c r="AD1357" s="36" t="s">
        <v>3756</v>
      </c>
      <c r="AE1357" s="36">
        <v>3101102</v>
      </c>
      <c r="AH1357" s="36"/>
    </row>
    <row r="1358" spans="29:34">
      <c r="AC1358" s="30" t="s">
        <v>3478</v>
      </c>
      <c r="AD1358" s="36" t="s">
        <v>3780</v>
      </c>
      <c r="AE1358" s="36">
        <v>3101201</v>
      </c>
      <c r="AH1358" s="36"/>
    </row>
    <row r="1359" spans="29:34">
      <c r="AC1359" s="30" t="s">
        <v>3478</v>
      </c>
      <c r="AD1359" s="36" t="s">
        <v>3804</v>
      </c>
      <c r="AE1359" s="36">
        <v>3101300</v>
      </c>
      <c r="AH1359" s="36"/>
    </row>
    <row r="1360" spans="29:34">
      <c r="AC1360" s="30" t="s">
        <v>3478</v>
      </c>
      <c r="AD1360" s="36" t="s">
        <v>3828</v>
      </c>
      <c r="AE1360" s="36">
        <v>3101409</v>
      </c>
      <c r="AH1360" s="36"/>
    </row>
    <row r="1361" spans="29:34">
      <c r="AC1361" s="30" t="s">
        <v>3478</v>
      </c>
      <c r="AD1361" s="36" t="s">
        <v>3853</v>
      </c>
      <c r="AE1361" s="36">
        <v>3101508</v>
      </c>
      <c r="AH1361" s="36"/>
    </row>
    <row r="1362" spans="29:34">
      <c r="AC1362" s="30" t="s">
        <v>3478</v>
      </c>
      <c r="AD1362" s="36" t="s">
        <v>3878</v>
      </c>
      <c r="AE1362" s="36">
        <v>3101607</v>
      </c>
      <c r="AH1362" s="36"/>
    </row>
    <row r="1363" spans="29:34">
      <c r="AC1363" s="30" t="s">
        <v>3478</v>
      </c>
      <c r="AD1363" s="36" t="s">
        <v>3902</v>
      </c>
      <c r="AE1363" s="36">
        <v>3101631</v>
      </c>
      <c r="AH1363" s="36"/>
    </row>
    <row r="1364" spans="29:34">
      <c r="AC1364" s="30" t="s">
        <v>3478</v>
      </c>
      <c r="AD1364" s="36" t="s">
        <v>3925</v>
      </c>
      <c r="AE1364" s="36">
        <v>3101706</v>
      </c>
      <c r="AH1364" s="36"/>
    </row>
    <row r="1365" spans="29:34">
      <c r="AC1365" s="30" t="s">
        <v>3478</v>
      </c>
      <c r="AD1365" s="36" t="s">
        <v>3948</v>
      </c>
      <c r="AE1365" s="36">
        <v>3101805</v>
      </c>
      <c r="AH1365" s="36"/>
    </row>
    <row r="1366" spans="29:34">
      <c r="AC1366" s="30" t="s">
        <v>3478</v>
      </c>
      <c r="AD1366" s="36" t="s">
        <v>3969</v>
      </c>
      <c r="AE1366" s="36">
        <v>3101904</v>
      </c>
      <c r="AH1366" s="36"/>
    </row>
    <row r="1367" spans="29:34">
      <c r="AC1367" s="30" t="s">
        <v>3478</v>
      </c>
      <c r="AD1367" s="36" t="s">
        <v>3993</v>
      </c>
      <c r="AE1367" s="36">
        <v>3102001</v>
      </c>
      <c r="AH1367" s="36"/>
    </row>
    <row r="1368" spans="29:34">
      <c r="AC1368" s="30" t="s">
        <v>3478</v>
      </c>
      <c r="AD1368" s="36" t="s">
        <v>4015</v>
      </c>
      <c r="AE1368" s="36">
        <v>3102050</v>
      </c>
      <c r="AH1368" s="36"/>
    </row>
    <row r="1369" spans="29:34">
      <c r="AC1369" s="30" t="s">
        <v>3478</v>
      </c>
      <c r="AD1369" s="36" t="s">
        <v>4036</v>
      </c>
      <c r="AE1369" s="36">
        <v>3153509</v>
      </c>
      <c r="AH1369" s="36"/>
    </row>
    <row r="1370" spans="29:34">
      <c r="AC1370" s="30" t="s">
        <v>3478</v>
      </c>
      <c r="AD1370" s="36" t="s">
        <v>4057</v>
      </c>
      <c r="AE1370" s="36">
        <v>3102100</v>
      </c>
      <c r="AH1370" s="36"/>
    </row>
    <row r="1371" spans="29:34">
      <c r="AC1371" s="30" t="s">
        <v>3478</v>
      </c>
      <c r="AD1371" s="36" t="s">
        <v>4078</v>
      </c>
      <c r="AE1371" s="36">
        <v>3102209</v>
      </c>
      <c r="AH1371" s="36"/>
    </row>
    <row r="1372" spans="29:34">
      <c r="AC1372" s="30" t="s">
        <v>3478</v>
      </c>
      <c r="AD1372" s="36" t="s">
        <v>4098</v>
      </c>
      <c r="AE1372" s="36">
        <v>3102308</v>
      </c>
      <c r="AH1372" s="36"/>
    </row>
    <row r="1373" spans="29:34">
      <c r="AC1373" s="30" t="s">
        <v>3478</v>
      </c>
      <c r="AD1373" s="36" t="s">
        <v>4120</v>
      </c>
      <c r="AE1373" s="36">
        <v>3102407</v>
      </c>
      <c r="AH1373" s="36"/>
    </row>
    <row r="1374" spans="29:34">
      <c r="AC1374" s="30" t="s">
        <v>3478</v>
      </c>
      <c r="AD1374" s="36" t="s">
        <v>4142</v>
      </c>
      <c r="AE1374" s="36">
        <v>3102506</v>
      </c>
      <c r="AH1374" s="36"/>
    </row>
    <row r="1375" spans="29:34">
      <c r="AC1375" s="30" t="s">
        <v>3478</v>
      </c>
      <c r="AD1375" s="36" t="s">
        <v>4163</v>
      </c>
      <c r="AE1375" s="36">
        <v>3102605</v>
      </c>
      <c r="AH1375" s="36"/>
    </row>
    <row r="1376" spans="29:34">
      <c r="AC1376" s="30" t="s">
        <v>3478</v>
      </c>
      <c r="AD1376" s="36" t="s">
        <v>4186</v>
      </c>
      <c r="AE1376" s="36">
        <v>3102803</v>
      </c>
      <c r="AH1376" s="36"/>
    </row>
    <row r="1377" spans="29:34">
      <c r="AC1377" s="30" t="s">
        <v>3478</v>
      </c>
      <c r="AD1377" s="36" t="s">
        <v>4207</v>
      </c>
      <c r="AE1377" s="36">
        <v>3102852</v>
      </c>
      <c r="AH1377" s="36"/>
    </row>
    <row r="1378" spans="29:34">
      <c r="AC1378" s="30" t="s">
        <v>3478</v>
      </c>
      <c r="AD1378" s="36" t="s">
        <v>3864</v>
      </c>
      <c r="AE1378" s="36">
        <v>3102902</v>
      </c>
      <c r="AH1378" s="36"/>
    </row>
    <row r="1379" spans="29:34">
      <c r="AC1379" s="30" t="s">
        <v>3478</v>
      </c>
      <c r="AD1379" s="36" t="s">
        <v>4250</v>
      </c>
      <c r="AE1379" s="36">
        <v>3103009</v>
      </c>
      <c r="AH1379" s="36"/>
    </row>
    <row r="1380" spans="29:34">
      <c r="AC1380" s="30" t="s">
        <v>3478</v>
      </c>
      <c r="AD1380" s="36" t="s">
        <v>4271</v>
      </c>
      <c r="AE1380" s="36">
        <v>3103108</v>
      </c>
      <c r="AH1380" s="36"/>
    </row>
    <row r="1381" spans="29:34">
      <c r="AC1381" s="30" t="s">
        <v>3478</v>
      </c>
      <c r="AD1381" s="36" t="s">
        <v>4294</v>
      </c>
      <c r="AE1381" s="36">
        <v>3103207</v>
      </c>
      <c r="AH1381" s="36"/>
    </row>
    <row r="1382" spans="29:34">
      <c r="AC1382" s="30" t="s">
        <v>3478</v>
      </c>
      <c r="AD1382" s="36" t="s">
        <v>4317</v>
      </c>
      <c r="AE1382" s="36">
        <v>3103306</v>
      </c>
      <c r="AH1382" s="36"/>
    </row>
    <row r="1383" spans="29:34">
      <c r="AC1383" s="30" t="s">
        <v>3478</v>
      </c>
      <c r="AD1383" s="36" t="s">
        <v>4340</v>
      </c>
      <c r="AE1383" s="36">
        <v>3103405</v>
      </c>
      <c r="AH1383" s="36"/>
    </row>
    <row r="1384" spans="29:34">
      <c r="AC1384" s="30" t="s">
        <v>3478</v>
      </c>
      <c r="AD1384" s="36" t="s">
        <v>4362</v>
      </c>
      <c r="AE1384" s="36">
        <v>3103504</v>
      </c>
      <c r="AH1384" s="36"/>
    </row>
    <row r="1385" spans="29:34">
      <c r="AC1385" s="30" t="s">
        <v>3478</v>
      </c>
      <c r="AD1385" s="36" t="s">
        <v>4384</v>
      </c>
      <c r="AE1385" s="36">
        <v>3103603</v>
      </c>
      <c r="AH1385" s="36"/>
    </row>
    <row r="1386" spans="29:34">
      <c r="AC1386" s="30" t="s">
        <v>3478</v>
      </c>
      <c r="AD1386" s="36" t="s">
        <v>4407</v>
      </c>
      <c r="AE1386" s="36">
        <v>3103702</v>
      </c>
      <c r="AH1386" s="36"/>
    </row>
    <row r="1387" spans="29:34">
      <c r="AC1387" s="30" t="s">
        <v>3478</v>
      </c>
      <c r="AD1387" s="36" t="s">
        <v>4429</v>
      </c>
      <c r="AE1387" s="36">
        <v>3103751</v>
      </c>
      <c r="AH1387" s="36"/>
    </row>
    <row r="1388" spans="29:34">
      <c r="AC1388" s="30" t="s">
        <v>3478</v>
      </c>
      <c r="AD1388" s="36" t="s">
        <v>4451</v>
      </c>
      <c r="AE1388" s="36">
        <v>3103801</v>
      </c>
      <c r="AH1388" s="36"/>
    </row>
    <row r="1389" spans="29:34">
      <c r="AC1389" s="30" t="s">
        <v>3478</v>
      </c>
      <c r="AD1389" s="36" t="s">
        <v>4473</v>
      </c>
      <c r="AE1389" s="36">
        <v>3103900</v>
      </c>
      <c r="AH1389" s="36"/>
    </row>
    <row r="1390" spans="29:34">
      <c r="AC1390" s="30" t="s">
        <v>3478</v>
      </c>
      <c r="AD1390" s="36" t="s">
        <v>4495</v>
      </c>
      <c r="AE1390" s="36">
        <v>3104007</v>
      </c>
      <c r="AH1390" s="36"/>
    </row>
    <row r="1391" spans="29:34">
      <c r="AC1391" s="30" t="s">
        <v>3478</v>
      </c>
      <c r="AD1391" s="36" t="s">
        <v>4518</v>
      </c>
      <c r="AE1391" s="36">
        <v>3104106</v>
      </c>
      <c r="AH1391" s="36"/>
    </row>
    <row r="1392" spans="29:34">
      <c r="AC1392" s="30" t="s">
        <v>3478</v>
      </c>
      <c r="AD1392" s="36" t="s">
        <v>4541</v>
      </c>
      <c r="AE1392" s="36">
        <v>3104205</v>
      </c>
      <c r="AH1392" s="36"/>
    </row>
    <row r="1393" spans="29:34">
      <c r="AC1393" s="30" t="s">
        <v>3478</v>
      </c>
      <c r="AD1393" s="36" t="s">
        <v>4564</v>
      </c>
      <c r="AE1393" s="36">
        <v>3104304</v>
      </c>
      <c r="AH1393" s="36"/>
    </row>
    <row r="1394" spans="29:34">
      <c r="AC1394" s="30" t="s">
        <v>3478</v>
      </c>
      <c r="AD1394" s="36" t="s">
        <v>4587</v>
      </c>
      <c r="AE1394" s="36">
        <v>3104403</v>
      </c>
      <c r="AH1394" s="36"/>
    </row>
    <row r="1395" spans="29:34">
      <c r="AC1395" s="30" t="s">
        <v>3478</v>
      </c>
      <c r="AD1395" s="36" t="s">
        <v>4609</v>
      </c>
      <c r="AE1395" s="36">
        <v>3104452</v>
      </c>
      <c r="AH1395" s="36"/>
    </row>
    <row r="1396" spans="29:34">
      <c r="AC1396" s="30" t="s">
        <v>3478</v>
      </c>
      <c r="AD1396" s="36" t="s">
        <v>4630</v>
      </c>
      <c r="AE1396" s="36">
        <v>3104502</v>
      </c>
      <c r="AH1396" s="36"/>
    </row>
    <row r="1397" spans="29:34">
      <c r="AC1397" s="30" t="s">
        <v>3478</v>
      </c>
      <c r="AD1397" s="36" t="s">
        <v>4653</v>
      </c>
      <c r="AE1397" s="36">
        <v>3104601</v>
      </c>
      <c r="AH1397" s="36"/>
    </row>
    <row r="1398" spans="29:34">
      <c r="AC1398" s="30" t="s">
        <v>3478</v>
      </c>
      <c r="AD1398" s="36" t="s">
        <v>4676</v>
      </c>
      <c r="AE1398" s="36">
        <v>3104700</v>
      </c>
      <c r="AH1398" s="36"/>
    </row>
    <row r="1399" spans="29:34">
      <c r="AC1399" s="30" t="s">
        <v>3478</v>
      </c>
      <c r="AD1399" s="36" t="s">
        <v>4697</v>
      </c>
      <c r="AE1399" s="36">
        <v>3104809</v>
      </c>
      <c r="AH1399" s="36"/>
    </row>
    <row r="1400" spans="29:34">
      <c r="AC1400" s="30" t="s">
        <v>3478</v>
      </c>
      <c r="AD1400" s="36" t="s">
        <v>4719</v>
      </c>
      <c r="AE1400" s="36">
        <v>3104908</v>
      </c>
      <c r="AH1400" s="36"/>
    </row>
    <row r="1401" spans="29:34">
      <c r="AC1401" s="30" t="s">
        <v>3478</v>
      </c>
      <c r="AD1401" s="36" t="s">
        <v>4741</v>
      </c>
      <c r="AE1401" s="36">
        <v>3105004</v>
      </c>
      <c r="AH1401" s="36"/>
    </row>
    <row r="1402" spans="29:34">
      <c r="AC1402" s="30" t="s">
        <v>3478</v>
      </c>
      <c r="AD1402" s="36" t="s">
        <v>4762</v>
      </c>
      <c r="AE1402" s="36">
        <v>3105103</v>
      </c>
      <c r="AH1402" s="36"/>
    </row>
    <row r="1403" spans="29:34">
      <c r="AC1403" s="30" t="s">
        <v>3478</v>
      </c>
      <c r="AD1403" s="36" t="s">
        <v>4784</v>
      </c>
      <c r="AE1403" s="36">
        <v>3105202</v>
      </c>
      <c r="AH1403" s="36"/>
    </row>
    <row r="1404" spans="29:34">
      <c r="AC1404" s="30" t="s">
        <v>3478</v>
      </c>
      <c r="AD1404" s="36" t="s">
        <v>4806</v>
      </c>
      <c r="AE1404" s="36">
        <v>3105301</v>
      </c>
      <c r="AH1404" s="36"/>
    </row>
    <row r="1405" spans="29:34">
      <c r="AC1405" s="30" t="s">
        <v>3478</v>
      </c>
      <c r="AD1405" s="36" t="s">
        <v>4828</v>
      </c>
      <c r="AE1405" s="36">
        <v>3105400</v>
      </c>
      <c r="AH1405" s="36"/>
    </row>
    <row r="1406" spans="29:34">
      <c r="AC1406" s="30" t="s">
        <v>3478</v>
      </c>
      <c r="AD1406" s="36" t="s">
        <v>4849</v>
      </c>
      <c r="AE1406" s="36">
        <v>3105509</v>
      </c>
      <c r="AH1406" s="36"/>
    </row>
    <row r="1407" spans="29:34">
      <c r="AC1407" s="30" t="s">
        <v>3478</v>
      </c>
      <c r="AD1407" s="36" t="s">
        <v>4869</v>
      </c>
      <c r="AE1407" s="36">
        <v>3105608</v>
      </c>
      <c r="AH1407" s="36"/>
    </row>
    <row r="1408" spans="29:34">
      <c r="AC1408" s="30" t="s">
        <v>3478</v>
      </c>
      <c r="AD1408" s="36" t="s">
        <v>4891</v>
      </c>
      <c r="AE1408" s="36">
        <v>3105707</v>
      </c>
      <c r="AH1408" s="36"/>
    </row>
    <row r="1409" spans="29:34">
      <c r="AC1409" s="30" t="s">
        <v>3478</v>
      </c>
      <c r="AD1409" s="36" t="s">
        <v>4911</v>
      </c>
      <c r="AE1409" s="36">
        <v>3105905</v>
      </c>
      <c r="AH1409" s="36"/>
    </row>
    <row r="1410" spans="29:34">
      <c r="AC1410" s="30" t="s">
        <v>3478</v>
      </c>
      <c r="AD1410" s="36" t="s">
        <v>4932</v>
      </c>
      <c r="AE1410" s="36">
        <v>3106002</v>
      </c>
      <c r="AH1410" s="36"/>
    </row>
    <row r="1411" spans="29:34">
      <c r="AC1411" s="30" t="s">
        <v>3478</v>
      </c>
      <c r="AD1411" s="36" t="s">
        <v>4953</v>
      </c>
      <c r="AE1411" s="36">
        <v>3106101</v>
      </c>
      <c r="AH1411" s="36"/>
    </row>
    <row r="1412" spans="29:34">
      <c r="AC1412" s="30" t="s">
        <v>3478</v>
      </c>
      <c r="AD1412" s="36" t="s">
        <v>4972</v>
      </c>
      <c r="AE1412" s="36">
        <v>3106200</v>
      </c>
      <c r="AH1412" s="36"/>
    </row>
    <row r="1413" spans="29:34">
      <c r="AC1413" s="30" t="s">
        <v>3478</v>
      </c>
      <c r="AD1413" s="36" t="s">
        <v>4992</v>
      </c>
      <c r="AE1413" s="36">
        <v>3106309</v>
      </c>
      <c r="AH1413" s="36"/>
    </row>
    <row r="1414" spans="29:34">
      <c r="AC1414" s="30" t="s">
        <v>3478</v>
      </c>
      <c r="AD1414" s="36" t="s">
        <v>5012</v>
      </c>
      <c r="AE1414" s="36">
        <v>3106408</v>
      </c>
      <c r="AH1414" s="36"/>
    </row>
    <row r="1415" spans="29:34">
      <c r="AC1415" s="30" t="s">
        <v>3478</v>
      </c>
      <c r="AD1415" s="36" t="s">
        <v>5033</v>
      </c>
      <c r="AE1415" s="36">
        <v>3106507</v>
      </c>
      <c r="AH1415" s="36"/>
    </row>
    <row r="1416" spans="29:34">
      <c r="AC1416" s="30" t="s">
        <v>3478</v>
      </c>
      <c r="AD1416" s="36" t="s">
        <v>5054</v>
      </c>
      <c r="AE1416" s="36">
        <v>3106655</v>
      </c>
      <c r="AH1416" s="36"/>
    </row>
    <row r="1417" spans="29:34">
      <c r="AC1417" s="30" t="s">
        <v>3478</v>
      </c>
      <c r="AD1417" s="36" t="s">
        <v>5074</v>
      </c>
      <c r="AE1417" s="36">
        <v>3106606</v>
      </c>
      <c r="AH1417" s="36"/>
    </row>
    <row r="1418" spans="29:34">
      <c r="AC1418" s="30" t="s">
        <v>3478</v>
      </c>
      <c r="AD1418" s="36" t="s">
        <v>5095</v>
      </c>
      <c r="AE1418" s="36">
        <v>3106705</v>
      </c>
      <c r="AH1418" s="36"/>
    </row>
    <row r="1419" spans="29:34">
      <c r="AC1419" s="30" t="s">
        <v>3478</v>
      </c>
      <c r="AD1419" s="36" t="s">
        <v>5115</v>
      </c>
      <c r="AE1419" s="36">
        <v>3106804</v>
      </c>
      <c r="AH1419" s="36"/>
    </row>
    <row r="1420" spans="29:34">
      <c r="AC1420" s="30" t="s">
        <v>3478</v>
      </c>
      <c r="AD1420" s="36" t="s">
        <v>5136</v>
      </c>
      <c r="AE1420" s="36">
        <v>3106903</v>
      </c>
      <c r="AH1420" s="36"/>
    </row>
    <row r="1421" spans="29:34">
      <c r="AC1421" s="30" t="s">
        <v>3478</v>
      </c>
      <c r="AD1421" s="36" t="s">
        <v>5156</v>
      </c>
      <c r="AE1421" s="36">
        <v>3107000</v>
      </c>
      <c r="AH1421" s="36"/>
    </row>
    <row r="1422" spans="29:34">
      <c r="AC1422" s="30" t="s">
        <v>3478</v>
      </c>
      <c r="AD1422" s="36" t="s">
        <v>3799</v>
      </c>
      <c r="AE1422" s="36">
        <v>3107109</v>
      </c>
      <c r="AH1422" s="36"/>
    </row>
    <row r="1423" spans="29:34">
      <c r="AC1423" s="30" t="s">
        <v>3478</v>
      </c>
      <c r="AD1423" s="36" t="s">
        <v>5196</v>
      </c>
      <c r="AE1423" s="36">
        <v>3107208</v>
      </c>
      <c r="AH1423" s="36"/>
    </row>
    <row r="1424" spans="29:34">
      <c r="AC1424" s="30" t="s">
        <v>3478</v>
      </c>
      <c r="AD1424" s="36" t="s">
        <v>5214</v>
      </c>
      <c r="AE1424" s="36">
        <v>3107307</v>
      </c>
      <c r="AH1424" s="36"/>
    </row>
    <row r="1425" spans="29:34">
      <c r="AC1425" s="30" t="s">
        <v>3478</v>
      </c>
      <c r="AD1425" s="36" t="s">
        <v>5233</v>
      </c>
      <c r="AE1425" s="36">
        <v>3107406</v>
      </c>
      <c r="AH1425" s="36"/>
    </row>
    <row r="1426" spans="29:34">
      <c r="AC1426" s="30" t="s">
        <v>3478</v>
      </c>
      <c r="AD1426" s="36" t="s">
        <v>5250</v>
      </c>
      <c r="AE1426" s="36">
        <v>3107505</v>
      </c>
      <c r="AH1426" s="36"/>
    </row>
    <row r="1427" spans="29:34">
      <c r="AC1427" s="30" t="s">
        <v>3478</v>
      </c>
      <c r="AD1427" s="36" t="s">
        <v>5268</v>
      </c>
      <c r="AE1427" s="36">
        <v>3107604</v>
      </c>
      <c r="AH1427" s="36"/>
    </row>
    <row r="1428" spans="29:34">
      <c r="AC1428" s="30" t="s">
        <v>3478</v>
      </c>
      <c r="AD1428" s="36" t="s">
        <v>5284</v>
      </c>
      <c r="AE1428" s="36">
        <v>3107703</v>
      </c>
      <c r="AH1428" s="36"/>
    </row>
    <row r="1429" spans="29:34">
      <c r="AC1429" s="30" t="s">
        <v>3478</v>
      </c>
      <c r="AD1429" s="36" t="s">
        <v>5301</v>
      </c>
      <c r="AE1429" s="36">
        <v>3107802</v>
      </c>
      <c r="AH1429" s="36"/>
    </row>
    <row r="1430" spans="29:34">
      <c r="AC1430" s="30" t="s">
        <v>3478</v>
      </c>
      <c r="AD1430" s="36" t="s">
        <v>5319</v>
      </c>
      <c r="AE1430" s="36">
        <v>3107901</v>
      </c>
      <c r="AH1430" s="36"/>
    </row>
    <row r="1431" spans="29:34">
      <c r="AC1431" s="30" t="s">
        <v>3478</v>
      </c>
      <c r="AD1431" s="36" t="s">
        <v>4229</v>
      </c>
      <c r="AE1431" s="36">
        <v>3108008</v>
      </c>
      <c r="AH1431" s="36"/>
    </row>
    <row r="1432" spans="29:34">
      <c r="AC1432" s="30" t="s">
        <v>3478</v>
      </c>
      <c r="AD1432" s="36" t="s">
        <v>3588</v>
      </c>
      <c r="AE1432" s="36">
        <v>3108107</v>
      </c>
      <c r="AH1432" s="36"/>
    </row>
    <row r="1433" spans="29:34">
      <c r="AC1433" s="30" t="s">
        <v>3478</v>
      </c>
      <c r="AD1433" s="36" t="s">
        <v>5369</v>
      </c>
      <c r="AE1433" s="36">
        <v>3108206</v>
      </c>
      <c r="AH1433" s="36"/>
    </row>
    <row r="1434" spans="29:34">
      <c r="AC1434" s="30" t="s">
        <v>3478</v>
      </c>
      <c r="AD1434" s="36" t="s">
        <v>5387</v>
      </c>
      <c r="AE1434" s="36">
        <v>3108255</v>
      </c>
      <c r="AH1434" s="36"/>
    </row>
    <row r="1435" spans="29:34">
      <c r="AC1435" s="30" t="s">
        <v>3478</v>
      </c>
      <c r="AD1435" s="36" t="s">
        <v>5404</v>
      </c>
      <c r="AE1435" s="36">
        <v>3108305</v>
      </c>
      <c r="AH1435" s="36"/>
    </row>
    <row r="1436" spans="29:34">
      <c r="AC1436" s="30" t="s">
        <v>3478</v>
      </c>
      <c r="AD1436" s="36" t="s">
        <v>5422</v>
      </c>
      <c r="AE1436" s="36">
        <v>3108404</v>
      </c>
      <c r="AH1436" s="36"/>
    </row>
    <row r="1437" spans="29:34">
      <c r="AC1437" s="30" t="s">
        <v>3478</v>
      </c>
      <c r="AD1437" s="36" t="s">
        <v>5440</v>
      </c>
      <c r="AE1437" s="36">
        <v>3108503</v>
      </c>
      <c r="AH1437" s="36"/>
    </row>
    <row r="1438" spans="29:34">
      <c r="AC1438" s="30" t="s">
        <v>3478</v>
      </c>
      <c r="AD1438" s="36" t="s">
        <v>1522</v>
      </c>
      <c r="AE1438" s="36">
        <v>3108701</v>
      </c>
      <c r="AH1438" s="36"/>
    </row>
    <row r="1439" spans="29:34">
      <c r="AC1439" s="30" t="s">
        <v>3478</v>
      </c>
      <c r="AD1439" s="36" t="s">
        <v>1539</v>
      </c>
      <c r="AE1439" s="36">
        <v>3108552</v>
      </c>
      <c r="AH1439" s="36"/>
    </row>
    <row r="1440" spans="29:34">
      <c r="AC1440" s="30" t="s">
        <v>3478</v>
      </c>
      <c r="AD1440" s="36" t="s">
        <v>1554</v>
      </c>
      <c r="AE1440" s="36">
        <v>3108602</v>
      </c>
      <c r="AH1440" s="36"/>
    </row>
    <row r="1441" spans="29:34">
      <c r="AC1441" s="30" t="s">
        <v>3478</v>
      </c>
      <c r="AD1441" s="36" t="s">
        <v>1571</v>
      </c>
      <c r="AE1441" s="36">
        <v>3108800</v>
      </c>
      <c r="AH1441" s="36"/>
    </row>
    <row r="1442" spans="29:34">
      <c r="AC1442" s="30" t="s">
        <v>3478</v>
      </c>
      <c r="AD1442" s="36" t="s">
        <v>1586</v>
      </c>
      <c r="AE1442" s="36">
        <v>3108909</v>
      </c>
      <c r="AH1442" s="36"/>
    </row>
    <row r="1443" spans="29:34">
      <c r="AC1443" s="30" t="s">
        <v>3478</v>
      </c>
      <c r="AD1443" s="36" t="s">
        <v>1603</v>
      </c>
      <c r="AE1443" s="36">
        <v>3109006</v>
      </c>
      <c r="AH1443" s="36"/>
    </row>
    <row r="1444" spans="29:34">
      <c r="AC1444" s="30" t="s">
        <v>3478</v>
      </c>
      <c r="AD1444" s="36" t="s">
        <v>1619</v>
      </c>
      <c r="AE1444" s="36">
        <v>3109105</v>
      </c>
      <c r="AH1444" s="36"/>
    </row>
    <row r="1445" spans="29:34">
      <c r="AC1445" s="30" t="s">
        <v>3478</v>
      </c>
      <c r="AD1445" s="36" t="s">
        <v>1636</v>
      </c>
      <c r="AE1445" s="36">
        <v>3109204</v>
      </c>
      <c r="AH1445" s="36"/>
    </row>
    <row r="1446" spans="29:34">
      <c r="AC1446" s="30" t="s">
        <v>3478</v>
      </c>
      <c r="AD1446" s="36" t="s">
        <v>1653</v>
      </c>
      <c r="AE1446" s="36">
        <v>3109253</v>
      </c>
      <c r="AH1446" s="36"/>
    </row>
    <row r="1447" spans="29:34">
      <c r="AC1447" s="30" t="s">
        <v>3478</v>
      </c>
      <c r="AD1447" s="36" t="s">
        <v>3637</v>
      </c>
      <c r="AE1447" s="36">
        <v>3109303</v>
      </c>
      <c r="AH1447" s="36"/>
    </row>
    <row r="1448" spans="29:34">
      <c r="AC1448" s="30" t="s">
        <v>3478</v>
      </c>
      <c r="AD1448" s="36" t="s">
        <v>1684</v>
      </c>
      <c r="AE1448" s="36">
        <v>3109402</v>
      </c>
      <c r="AH1448" s="36"/>
    </row>
    <row r="1449" spans="29:34">
      <c r="AC1449" s="30" t="s">
        <v>3478</v>
      </c>
      <c r="AD1449" s="36" t="s">
        <v>1700</v>
      </c>
      <c r="AE1449" s="36">
        <v>3109451</v>
      </c>
      <c r="AH1449" s="36"/>
    </row>
    <row r="1450" spans="29:34">
      <c r="AC1450" s="30" t="s">
        <v>3478</v>
      </c>
      <c r="AD1450" s="36" t="s">
        <v>1714</v>
      </c>
      <c r="AE1450" s="36">
        <v>3109501</v>
      </c>
      <c r="AH1450" s="36"/>
    </row>
    <row r="1451" spans="29:34">
      <c r="AC1451" s="30" t="s">
        <v>3478</v>
      </c>
      <c r="AD1451" s="36" t="s">
        <v>1729</v>
      </c>
      <c r="AE1451" s="36">
        <v>3109600</v>
      </c>
      <c r="AH1451" s="36"/>
    </row>
    <row r="1452" spans="29:34">
      <c r="AC1452" s="30" t="s">
        <v>3478</v>
      </c>
      <c r="AD1452" s="36" t="s">
        <v>1745</v>
      </c>
      <c r="AE1452" s="36">
        <v>3109709</v>
      </c>
      <c r="AH1452" s="36"/>
    </row>
    <row r="1453" spans="29:34">
      <c r="AC1453" s="30" t="s">
        <v>3478</v>
      </c>
      <c r="AD1453" s="36" t="s">
        <v>1761</v>
      </c>
      <c r="AE1453" s="36">
        <v>3102704</v>
      </c>
      <c r="AH1453" s="36"/>
    </row>
    <row r="1454" spans="29:34">
      <c r="AC1454" s="30" t="s">
        <v>3478</v>
      </c>
      <c r="AD1454" s="36" t="s">
        <v>4514</v>
      </c>
      <c r="AE1454" s="36">
        <v>3109808</v>
      </c>
      <c r="AH1454" s="36"/>
    </row>
    <row r="1455" spans="29:34">
      <c r="AC1455" s="30" t="s">
        <v>3478</v>
      </c>
      <c r="AD1455" s="36" t="s">
        <v>1790</v>
      </c>
      <c r="AE1455" s="36">
        <v>3109907</v>
      </c>
      <c r="AH1455" s="36"/>
    </row>
    <row r="1456" spans="29:34">
      <c r="AC1456" s="30" t="s">
        <v>3478</v>
      </c>
      <c r="AD1456" s="36" t="s">
        <v>1806</v>
      </c>
      <c r="AE1456" s="36">
        <v>3110004</v>
      </c>
      <c r="AH1456" s="36"/>
    </row>
    <row r="1457" spans="29:34">
      <c r="AC1457" s="30" t="s">
        <v>3478</v>
      </c>
      <c r="AD1457" s="36" t="s">
        <v>1822</v>
      </c>
      <c r="AE1457" s="36">
        <v>3110103</v>
      </c>
      <c r="AH1457" s="36"/>
    </row>
    <row r="1458" spans="29:34">
      <c r="AC1458" s="30" t="s">
        <v>3478</v>
      </c>
      <c r="AD1458" s="36" t="s">
        <v>1836</v>
      </c>
      <c r="AE1458" s="36">
        <v>3110202</v>
      </c>
      <c r="AH1458" s="36"/>
    </row>
    <row r="1459" spans="29:34">
      <c r="AC1459" s="30" t="s">
        <v>3478</v>
      </c>
      <c r="AD1459" s="36" t="s">
        <v>1851</v>
      </c>
      <c r="AE1459" s="36">
        <v>3110301</v>
      </c>
      <c r="AH1459" s="36"/>
    </row>
    <row r="1460" spans="29:34">
      <c r="AC1460" s="30" t="s">
        <v>3478</v>
      </c>
      <c r="AD1460" s="36" t="s">
        <v>1867</v>
      </c>
      <c r="AE1460" s="36">
        <v>3110400</v>
      </c>
      <c r="AH1460" s="36"/>
    </row>
    <row r="1461" spans="29:34">
      <c r="AC1461" s="30" t="s">
        <v>3478</v>
      </c>
      <c r="AD1461" s="36" t="s">
        <v>1883</v>
      </c>
      <c r="AE1461" s="36">
        <v>3110509</v>
      </c>
      <c r="AH1461" s="36"/>
    </row>
    <row r="1462" spans="29:34">
      <c r="AC1462" s="30" t="s">
        <v>3478</v>
      </c>
      <c r="AD1462" s="36" t="s">
        <v>1899</v>
      </c>
      <c r="AE1462" s="36">
        <v>3110608</v>
      </c>
      <c r="AH1462" s="36"/>
    </row>
    <row r="1463" spans="29:34">
      <c r="AC1463" s="30" t="s">
        <v>3478</v>
      </c>
      <c r="AD1463" s="36" t="s">
        <v>1915</v>
      </c>
      <c r="AE1463" s="36">
        <v>3110707</v>
      </c>
      <c r="AH1463" s="36"/>
    </row>
    <row r="1464" spans="29:34">
      <c r="AC1464" s="30" t="s">
        <v>3478</v>
      </c>
      <c r="AD1464" s="36" t="s">
        <v>1928</v>
      </c>
      <c r="AE1464" s="36">
        <v>3110806</v>
      </c>
      <c r="AH1464" s="36"/>
    </row>
    <row r="1465" spans="29:34">
      <c r="AC1465" s="30" t="s">
        <v>3478</v>
      </c>
      <c r="AD1465" s="36" t="s">
        <v>1944</v>
      </c>
      <c r="AE1465" s="36">
        <v>3110905</v>
      </c>
      <c r="AH1465" s="36"/>
    </row>
    <row r="1466" spans="29:34">
      <c r="AC1466" s="30" t="s">
        <v>3478</v>
      </c>
      <c r="AD1466" s="36" t="s">
        <v>3818</v>
      </c>
      <c r="AE1466" s="36">
        <v>3111002</v>
      </c>
      <c r="AH1466" s="36"/>
    </row>
    <row r="1467" spans="29:34">
      <c r="AC1467" s="30" t="s">
        <v>3478</v>
      </c>
      <c r="AD1467" s="36" t="s">
        <v>1974</v>
      </c>
      <c r="AE1467" s="36">
        <v>3111101</v>
      </c>
      <c r="AH1467" s="36"/>
    </row>
    <row r="1468" spans="29:34">
      <c r="AC1468" s="30" t="s">
        <v>3478</v>
      </c>
      <c r="AD1468" s="36" t="s">
        <v>1989</v>
      </c>
      <c r="AE1468" s="36">
        <v>3111150</v>
      </c>
      <c r="AH1468" s="36"/>
    </row>
    <row r="1469" spans="29:34">
      <c r="AC1469" s="30" t="s">
        <v>3478</v>
      </c>
      <c r="AD1469" s="36" t="s">
        <v>2005</v>
      </c>
      <c r="AE1469" s="36">
        <v>3111200</v>
      </c>
      <c r="AH1469" s="36"/>
    </row>
    <row r="1470" spans="29:34">
      <c r="AC1470" s="30" t="s">
        <v>3478</v>
      </c>
      <c r="AD1470" s="36" t="s">
        <v>2020</v>
      </c>
      <c r="AE1470" s="36">
        <v>3111309</v>
      </c>
      <c r="AH1470" s="36"/>
    </row>
    <row r="1471" spans="29:34">
      <c r="AC1471" s="30" t="s">
        <v>3478</v>
      </c>
      <c r="AD1471" s="36" t="s">
        <v>2035</v>
      </c>
      <c r="AE1471" s="36">
        <v>3111408</v>
      </c>
      <c r="AH1471" s="36"/>
    </row>
    <row r="1472" spans="29:34">
      <c r="AC1472" s="30" t="s">
        <v>3478</v>
      </c>
      <c r="AD1472" s="36" t="s">
        <v>2050</v>
      </c>
      <c r="AE1472" s="36">
        <v>3111507</v>
      </c>
      <c r="AH1472" s="36"/>
    </row>
    <row r="1473" spans="29:34">
      <c r="AC1473" s="30" t="s">
        <v>3478</v>
      </c>
      <c r="AD1473" s="36" t="s">
        <v>2066</v>
      </c>
      <c r="AE1473" s="36">
        <v>3111606</v>
      </c>
      <c r="AH1473" s="36"/>
    </row>
    <row r="1474" spans="29:34">
      <c r="AC1474" s="30" t="s">
        <v>3478</v>
      </c>
      <c r="AD1474" s="36" t="s">
        <v>2080</v>
      </c>
      <c r="AE1474" s="36">
        <v>3111903</v>
      </c>
      <c r="AH1474" s="36"/>
    </row>
    <row r="1475" spans="29:34">
      <c r="AC1475" s="30" t="s">
        <v>3478</v>
      </c>
      <c r="AD1475" s="36" t="s">
        <v>2093</v>
      </c>
      <c r="AE1475" s="36">
        <v>3111705</v>
      </c>
      <c r="AH1475" s="36"/>
    </row>
    <row r="1476" spans="29:34">
      <c r="AC1476" s="30" t="s">
        <v>3478</v>
      </c>
      <c r="AD1476" s="36" t="s">
        <v>5129</v>
      </c>
      <c r="AE1476" s="36">
        <v>3111804</v>
      </c>
      <c r="AH1476" s="36"/>
    </row>
    <row r="1477" spans="29:34">
      <c r="AC1477" s="30" t="s">
        <v>3478</v>
      </c>
      <c r="AD1477" s="36" t="s">
        <v>5208</v>
      </c>
      <c r="AE1477" s="36">
        <v>3112000</v>
      </c>
      <c r="AH1477" s="36"/>
    </row>
    <row r="1478" spans="29:34">
      <c r="AC1478" s="30" t="s">
        <v>3478</v>
      </c>
      <c r="AD1478" s="36" t="s">
        <v>3884</v>
      </c>
      <c r="AE1478" s="36">
        <v>3112059</v>
      </c>
      <c r="AH1478" s="36"/>
    </row>
    <row r="1479" spans="29:34">
      <c r="AC1479" s="30" t="s">
        <v>3478</v>
      </c>
      <c r="AD1479" s="36" t="s">
        <v>2150</v>
      </c>
      <c r="AE1479" s="36">
        <v>3112109</v>
      </c>
      <c r="AH1479" s="36"/>
    </row>
    <row r="1480" spans="29:34">
      <c r="AC1480" s="30" t="s">
        <v>3478</v>
      </c>
      <c r="AD1480" s="36" t="s">
        <v>2166</v>
      </c>
      <c r="AE1480" s="36">
        <v>3112208</v>
      </c>
      <c r="AH1480" s="36"/>
    </row>
    <row r="1481" spans="29:34">
      <c r="AC1481" s="30" t="s">
        <v>3478</v>
      </c>
      <c r="AD1481" s="36" t="s">
        <v>2181</v>
      </c>
      <c r="AE1481" s="36">
        <v>3112307</v>
      </c>
      <c r="AH1481" s="36"/>
    </row>
    <row r="1482" spans="29:34">
      <c r="AC1482" s="30" t="s">
        <v>3478</v>
      </c>
      <c r="AD1482" s="36" t="s">
        <v>2197</v>
      </c>
      <c r="AE1482" s="36">
        <v>3112406</v>
      </c>
      <c r="AH1482" s="36"/>
    </row>
    <row r="1483" spans="29:34">
      <c r="AC1483" s="30" t="s">
        <v>3478</v>
      </c>
      <c r="AD1483" s="36" t="s">
        <v>2212</v>
      </c>
      <c r="AE1483" s="36">
        <v>3112505</v>
      </c>
      <c r="AH1483" s="36"/>
    </row>
    <row r="1484" spans="29:34">
      <c r="AC1484" s="30" t="s">
        <v>3478</v>
      </c>
      <c r="AD1484" s="36" t="s">
        <v>2227</v>
      </c>
      <c r="AE1484" s="36">
        <v>3112604</v>
      </c>
      <c r="AH1484" s="36"/>
    </row>
    <row r="1485" spans="29:34">
      <c r="AC1485" s="30" t="s">
        <v>3478</v>
      </c>
      <c r="AD1485" s="36" t="s">
        <v>2243</v>
      </c>
      <c r="AE1485" s="36">
        <v>3112653</v>
      </c>
      <c r="AH1485" s="36"/>
    </row>
    <row r="1486" spans="29:34">
      <c r="AC1486" s="30" t="s">
        <v>3478</v>
      </c>
      <c r="AD1486" s="36" t="s">
        <v>2258</v>
      </c>
      <c r="AE1486" s="36">
        <v>3112703</v>
      </c>
      <c r="AH1486" s="36"/>
    </row>
    <row r="1487" spans="29:34">
      <c r="AC1487" s="30" t="s">
        <v>3478</v>
      </c>
      <c r="AD1487" s="36" t="s">
        <v>2273</v>
      </c>
      <c r="AE1487" s="36">
        <v>3112802</v>
      </c>
      <c r="AH1487" s="36"/>
    </row>
    <row r="1488" spans="29:34">
      <c r="AC1488" s="30" t="s">
        <v>3478</v>
      </c>
      <c r="AD1488" s="36" t="s">
        <v>2287</v>
      </c>
      <c r="AE1488" s="36">
        <v>3112901</v>
      </c>
      <c r="AH1488" s="36"/>
    </row>
    <row r="1489" spans="29:34">
      <c r="AC1489" s="30" t="s">
        <v>3478</v>
      </c>
      <c r="AD1489" s="36" t="s">
        <v>2299</v>
      </c>
      <c r="AE1489" s="36">
        <v>3113008</v>
      </c>
      <c r="AH1489" s="36"/>
    </row>
    <row r="1490" spans="29:34">
      <c r="AC1490" s="30" t="s">
        <v>3478</v>
      </c>
      <c r="AD1490" s="36" t="s">
        <v>2312</v>
      </c>
      <c r="AE1490" s="36">
        <v>3113107</v>
      </c>
      <c r="AH1490" s="36"/>
    </row>
    <row r="1491" spans="29:34">
      <c r="AC1491" s="30" t="s">
        <v>3478</v>
      </c>
      <c r="AD1491" s="36" t="s">
        <v>2325</v>
      </c>
      <c r="AE1491" s="36">
        <v>3113206</v>
      </c>
      <c r="AH1491" s="36"/>
    </row>
    <row r="1492" spans="29:34">
      <c r="AC1492" s="30" t="s">
        <v>3478</v>
      </c>
      <c r="AD1492" s="36" t="s">
        <v>2338</v>
      </c>
      <c r="AE1492" s="36">
        <v>3113305</v>
      </c>
      <c r="AH1492" s="36"/>
    </row>
    <row r="1493" spans="29:34">
      <c r="AC1493" s="30" t="s">
        <v>3478</v>
      </c>
      <c r="AD1493" s="36" t="s">
        <v>2350</v>
      </c>
      <c r="AE1493" s="36">
        <v>3113404</v>
      </c>
      <c r="AH1493" s="36"/>
    </row>
    <row r="1494" spans="29:34">
      <c r="AC1494" s="30" t="s">
        <v>3478</v>
      </c>
      <c r="AD1494" s="36" t="s">
        <v>2363</v>
      </c>
      <c r="AE1494" s="36">
        <v>3113503</v>
      </c>
      <c r="AH1494" s="36"/>
    </row>
    <row r="1495" spans="29:34">
      <c r="AC1495" s="30" t="s">
        <v>3478</v>
      </c>
      <c r="AD1495" s="36" t="s">
        <v>2375</v>
      </c>
      <c r="AE1495" s="36">
        <v>3113602</v>
      </c>
      <c r="AH1495" s="36"/>
    </row>
    <row r="1496" spans="29:34">
      <c r="AC1496" s="30" t="s">
        <v>3478</v>
      </c>
      <c r="AD1496" s="36" t="s">
        <v>2387</v>
      </c>
      <c r="AE1496" s="36">
        <v>3113701</v>
      </c>
      <c r="AH1496" s="36"/>
    </row>
    <row r="1497" spans="29:34">
      <c r="AC1497" s="30" t="s">
        <v>3478</v>
      </c>
      <c r="AD1497" s="36" t="s">
        <v>2398</v>
      </c>
      <c r="AE1497" s="36">
        <v>3113800</v>
      </c>
      <c r="AH1497" s="36"/>
    </row>
    <row r="1498" spans="29:34">
      <c r="AC1498" s="30" t="s">
        <v>3478</v>
      </c>
      <c r="AD1498" s="36" t="s">
        <v>2410</v>
      </c>
      <c r="AE1498" s="36">
        <v>3113909</v>
      </c>
      <c r="AH1498" s="36"/>
    </row>
    <row r="1499" spans="29:34">
      <c r="AC1499" s="30" t="s">
        <v>3478</v>
      </c>
      <c r="AD1499" s="36" t="s">
        <v>2422</v>
      </c>
      <c r="AE1499" s="36">
        <v>3114006</v>
      </c>
      <c r="AH1499" s="36"/>
    </row>
    <row r="1500" spans="29:34">
      <c r="AC1500" s="30" t="s">
        <v>3478</v>
      </c>
      <c r="AD1500" s="36" t="s">
        <v>2434</v>
      </c>
      <c r="AE1500" s="36">
        <v>3114105</v>
      </c>
      <c r="AH1500" s="36"/>
    </row>
    <row r="1501" spans="29:34">
      <c r="AC1501" s="30" t="s">
        <v>3478</v>
      </c>
      <c r="AD1501" s="36" t="s">
        <v>2447</v>
      </c>
      <c r="AE1501" s="36">
        <v>3114204</v>
      </c>
      <c r="AH1501" s="36"/>
    </row>
    <row r="1502" spans="29:34">
      <c r="AC1502" s="30" t="s">
        <v>3478</v>
      </c>
      <c r="AD1502" s="36" t="s">
        <v>2459</v>
      </c>
      <c r="AE1502" s="36">
        <v>3114303</v>
      </c>
      <c r="AH1502" s="36"/>
    </row>
    <row r="1503" spans="29:34">
      <c r="AC1503" s="30" t="s">
        <v>3478</v>
      </c>
      <c r="AD1503" s="36" t="s">
        <v>2472</v>
      </c>
      <c r="AE1503" s="36">
        <v>3114402</v>
      </c>
      <c r="AH1503" s="36"/>
    </row>
    <row r="1504" spans="29:34">
      <c r="AC1504" s="30" t="s">
        <v>3478</v>
      </c>
      <c r="AD1504" s="36" t="s">
        <v>2485</v>
      </c>
      <c r="AE1504" s="36">
        <v>3114501</v>
      </c>
      <c r="AH1504" s="36"/>
    </row>
    <row r="1505" spans="29:34">
      <c r="AC1505" s="30" t="s">
        <v>3478</v>
      </c>
      <c r="AD1505" s="36" t="s">
        <v>2497</v>
      </c>
      <c r="AE1505" s="36">
        <v>3114550</v>
      </c>
      <c r="AH1505" s="36"/>
    </row>
    <row r="1506" spans="29:34">
      <c r="AC1506" s="30" t="s">
        <v>3478</v>
      </c>
      <c r="AD1506" s="36" t="s">
        <v>2509</v>
      </c>
      <c r="AE1506" s="36">
        <v>3114600</v>
      </c>
      <c r="AH1506" s="36"/>
    </row>
    <row r="1507" spans="29:34">
      <c r="AC1507" s="30" t="s">
        <v>3478</v>
      </c>
      <c r="AD1507" s="36" t="s">
        <v>2521</v>
      </c>
      <c r="AE1507" s="36">
        <v>3114709</v>
      </c>
      <c r="AH1507" s="36"/>
    </row>
    <row r="1508" spans="29:34">
      <c r="AC1508" s="30" t="s">
        <v>3478</v>
      </c>
      <c r="AD1508" s="36" t="s">
        <v>2532</v>
      </c>
      <c r="AE1508" s="36">
        <v>3114808</v>
      </c>
      <c r="AH1508" s="36"/>
    </row>
    <row r="1509" spans="29:34">
      <c r="AC1509" s="30" t="s">
        <v>3478</v>
      </c>
      <c r="AD1509" s="36" t="s">
        <v>2545</v>
      </c>
      <c r="AE1509" s="36">
        <v>3114907</v>
      </c>
      <c r="AH1509" s="36"/>
    </row>
    <row r="1510" spans="29:34">
      <c r="AC1510" s="30" t="s">
        <v>3478</v>
      </c>
      <c r="AD1510" s="36" t="s">
        <v>2558</v>
      </c>
      <c r="AE1510" s="36">
        <v>3115003</v>
      </c>
      <c r="AH1510" s="36"/>
    </row>
    <row r="1511" spans="29:34">
      <c r="AC1511" s="30" t="s">
        <v>3478</v>
      </c>
      <c r="AD1511" s="36" t="s">
        <v>2570</v>
      </c>
      <c r="AE1511" s="36">
        <v>3115102</v>
      </c>
      <c r="AH1511" s="36"/>
    </row>
    <row r="1512" spans="29:34">
      <c r="AC1512" s="30" t="s">
        <v>3478</v>
      </c>
      <c r="AD1512" s="36" t="s">
        <v>2582</v>
      </c>
      <c r="AE1512" s="36">
        <v>3115300</v>
      </c>
      <c r="AH1512" s="36"/>
    </row>
    <row r="1513" spans="29:34">
      <c r="AC1513" s="30" t="s">
        <v>3478</v>
      </c>
      <c r="AD1513" s="36" t="s">
        <v>2594</v>
      </c>
      <c r="AE1513" s="36">
        <v>3115359</v>
      </c>
      <c r="AH1513" s="36"/>
    </row>
    <row r="1514" spans="29:34">
      <c r="AC1514" s="30" t="s">
        <v>3478</v>
      </c>
      <c r="AD1514" s="36" t="s">
        <v>2606</v>
      </c>
      <c r="AE1514" s="36">
        <v>3115409</v>
      </c>
      <c r="AH1514" s="36"/>
    </row>
    <row r="1515" spans="29:34">
      <c r="AC1515" s="30" t="s">
        <v>3478</v>
      </c>
      <c r="AD1515" s="36" t="s">
        <v>2617</v>
      </c>
      <c r="AE1515" s="36">
        <v>3115458</v>
      </c>
      <c r="AH1515" s="36"/>
    </row>
    <row r="1516" spans="29:34">
      <c r="AC1516" s="30" t="s">
        <v>3478</v>
      </c>
      <c r="AD1516" s="36" t="s">
        <v>2628</v>
      </c>
      <c r="AE1516" s="36">
        <v>3115474</v>
      </c>
      <c r="AH1516" s="36"/>
    </row>
    <row r="1517" spans="29:34">
      <c r="AC1517" s="30" t="s">
        <v>3478</v>
      </c>
      <c r="AD1517" s="36" t="s">
        <v>2639</v>
      </c>
      <c r="AE1517" s="36">
        <v>3115508</v>
      </c>
      <c r="AH1517" s="36"/>
    </row>
    <row r="1518" spans="29:34">
      <c r="AC1518" s="30" t="s">
        <v>3478</v>
      </c>
      <c r="AD1518" s="36" t="s">
        <v>2650</v>
      </c>
      <c r="AE1518" s="36">
        <v>3115607</v>
      </c>
      <c r="AH1518" s="36"/>
    </row>
    <row r="1519" spans="29:34">
      <c r="AC1519" s="30" t="s">
        <v>3478</v>
      </c>
      <c r="AD1519" s="36" t="s">
        <v>2662</v>
      </c>
      <c r="AE1519" s="36">
        <v>3115706</v>
      </c>
      <c r="AH1519" s="36"/>
    </row>
    <row r="1520" spans="29:34">
      <c r="AC1520" s="30" t="s">
        <v>3478</v>
      </c>
      <c r="AD1520" s="36" t="s">
        <v>2674</v>
      </c>
      <c r="AE1520" s="36">
        <v>3115805</v>
      </c>
      <c r="AH1520" s="36"/>
    </row>
    <row r="1521" spans="29:34">
      <c r="AC1521" s="30" t="s">
        <v>3478</v>
      </c>
      <c r="AD1521" s="36" t="s">
        <v>2686</v>
      </c>
      <c r="AE1521" s="36">
        <v>3115904</v>
      </c>
      <c r="AH1521" s="36"/>
    </row>
    <row r="1522" spans="29:34">
      <c r="AC1522" s="30" t="s">
        <v>3478</v>
      </c>
      <c r="AD1522" s="36" t="s">
        <v>2696</v>
      </c>
      <c r="AE1522" s="36">
        <v>3116001</v>
      </c>
      <c r="AH1522" s="36"/>
    </row>
    <row r="1523" spans="29:34">
      <c r="AC1523" s="30" t="s">
        <v>3478</v>
      </c>
      <c r="AD1523" s="36" t="s">
        <v>2707</v>
      </c>
      <c r="AE1523" s="36">
        <v>3116100</v>
      </c>
      <c r="AH1523" s="36"/>
    </row>
    <row r="1524" spans="29:34">
      <c r="AC1524" s="30" t="s">
        <v>3478</v>
      </c>
      <c r="AD1524" s="36" t="s">
        <v>2717</v>
      </c>
      <c r="AE1524" s="36">
        <v>3116159</v>
      </c>
      <c r="AH1524" s="36"/>
    </row>
    <row r="1525" spans="29:34">
      <c r="AC1525" s="30" t="s">
        <v>3478</v>
      </c>
      <c r="AD1525" s="36" t="s">
        <v>2728</v>
      </c>
      <c r="AE1525" s="36">
        <v>3116209</v>
      </c>
      <c r="AH1525" s="36"/>
    </row>
    <row r="1526" spans="29:34">
      <c r="AC1526" s="30" t="s">
        <v>3478</v>
      </c>
      <c r="AD1526" s="36" t="s">
        <v>2740</v>
      </c>
      <c r="AE1526" s="36">
        <v>3116308</v>
      </c>
      <c r="AH1526" s="36"/>
    </row>
    <row r="1527" spans="29:34">
      <c r="AC1527" s="30" t="s">
        <v>3478</v>
      </c>
      <c r="AD1527" s="36" t="s">
        <v>2751</v>
      </c>
      <c r="AE1527" s="36">
        <v>3116407</v>
      </c>
      <c r="AH1527" s="36"/>
    </row>
    <row r="1528" spans="29:34">
      <c r="AC1528" s="30" t="s">
        <v>3478</v>
      </c>
      <c r="AD1528" s="36" t="s">
        <v>2763</v>
      </c>
      <c r="AE1528" s="36">
        <v>3116506</v>
      </c>
      <c r="AH1528" s="36"/>
    </row>
    <row r="1529" spans="29:34">
      <c r="AC1529" s="30" t="s">
        <v>3478</v>
      </c>
      <c r="AD1529" s="36" t="s">
        <v>2775</v>
      </c>
      <c r="AE1529" s="36">
        <v>3116605</v>
      </c>
      <c r="AH1529" s="36"/>
    </row>
    <row r="1530" spans="29:34">
      <c r="AC1530" s="30" t="s">
        <v>3478</v>
      </c>
      <c r="AD1530" s="36" t="s">
        <v>2785</v>
      </c>
      <c r="AE1530" s="36">
        <v>3116704</v>
      </c>
      <c r="AH1530" s="36"/>
    </row>
    <row r="1531" spans="29:34">
      <c r="AC1531" s="30" t="s">
        <v>3478</v>
      </c>
      <c r="AD1531" s="36" t="s">
        <v>2796</v>
      </c>
      <c r="AE1531" s="36">
        <v>3116803</v>
      </c>
      <c r="AH1531" s="36"/>
    </row>
    <row r="1532" spans="29:34">
      <c r="AC1532" s="30" t="s">
        <v>3478</v>
      </c>
      <c r="AD1532" s="36" t="s">
        <v>2807</v>
      </c>
      <c r="AE1532" s="36">
        <v>3116902</v>
      </c>
      <c r="AH1532" s="36"/>
    </row>
    <row r="1533" spans="29:34">
      <c r="AC1533" s="30" t="s">
        <v>3478</v>
      </c>
      <c r="AD1533" s="36" t="s">
        <v>2817</v>
      </c>
      <c r="AE1533" s="36">
        <v>3117009</v>
      </c>
      <c r="AH1533" s="36"/>
    </row>
    <row r="1534" spans="29:34">
      <c r="AC1534" s="30" t="s">
        <v>3478</v>
      </c>
      <c r="AD1534" s="36" t="s">
        <v>2826</v>
      </c>
      <c r="AE1534" s="36">
        <v>3117108</v>
      </c>
      <c r="AH1534" s="36"/>
    </row>
    <row r="1535" spans="29:34">
      <c r="AC1535" s="30" t="s">
        <v>3478</v>
      </c>
      <c r="AD1535" s="36" t="s">
        <v>2836</v>
      </c>
      <c r="AE1535" s="36">
        <v>3115201</v>
      </c>
      <c r="AH1535" s="36"/>
    </row>
    <row r="1536" spans="29:34">
      <c r="AC1536" s="30" t="s">
        <v>3478</v>
      </c>
      <c r="AD1536" s="36" t="s">
        <v>2846</v>
      </c>
      <c r="AE1536" s="36">
        <v>3117306</v>
      </c>
      <c r="AH1536" s="36"/>
    </row>
    <row r="1537" spans="29:34">
      <c r="AC1537" s="30" t="s">
        <v>3478</v>
      </c>
      <c r="AD1537" s="36" t="s">
        <v>2856</v>
      </c>
      <c r="AE1537" s="36">
        <v>3117207</v>
      </c>
      <c r="AH1537" s="36"/>
    </row>
    <row r="1538" spans="29:34">
      <c r="AC1538" s="30" t="s">
        <v>3478</v>
      </c>
      <c r="AD1538" s="36" t="s">
        <v>2866</v>
      </c>
      <c r="AE1538" s="36">
        <v>3117405</v>
      </c>
      <c r="AH1538" s="36"/>
    </row>
    <row r="1539" spans="29:34">
      <c r="AC1539" s="30" t="s">
        <v>3478</v>
      </c>
      <c r="AD1539" s="36" t="s">
        <v>2876</v>
      </c>
      <c r="AE1539" s="36">
        <v>3117504</v>
      </c>
      <c r="AH1539" s="36"/>
    </row>
    <row r="1540" spans="29:34">
      <c r="AC1540" s="30" t="s">
        <v>3478</v>
      </c>
      <c r="AD1540" s="36" t="s">
        <v>2885</v>
      </c>
      <c r="AE1540" s="36">
        <v>3117603</v>
      </c>
      <c r="AH1540" s="36"/>
    </row>
    <row r="1541" spans="29:34">
      <c r="AC1541" s="30" t="s">
        <v>3478</v>
      </c>
      <c r="AD1541" s="36" t="s">
        <v>2895</v>
      </c>
      <c r="AE1541" s="36">
        <v>3117702</v>
      </c>
      <c r="AH1541" s="36"/>
    </row>
    <row r="1542" spans="29:34">
      <c r="AC1542" s="30" t="s">
        <v>3478</v>
      </c>
      <c r="AD1542" s="36" t="s">
        <v>2904</v>
      </c>
      <c r="AE1542" s="36">
        <v>3117801</v>
      </c>
      <c r="AH1542" s="36"/>
    </row>
    <row r="1543" spans="29:34">
      <c r="AC1543" s="30" t="s">
        <v>3478</v>
      </c>
      <c r="AD1543" s="36" t="s">
        <v>2913</v>
      </c>
      <c r="AE1543" s="36">
        <v>3117836</v>
      </c>
      <c r="AH1543" s="36"/>
    </row>
    <row r="1544" spans="29:34">
      <c r="AC1544" s="30" t="s">
        <v>3478</v>
      </c>
      <c r="AD1544" s="36" t="s">
        <v>2923</v>
      </c>
      <c r="AE1544" s="36">
        <v>3117876</v>
      </c>
      <c r="AH1544" s="36"/>
    </row>
    <row r="1545" spans="29:34">
      <c r="AC1545" s="30" t="s">
        <v>3478</v>
      </c>
      <c r="AD1545" s="36" t="s">
        <v>2932</v>
      </c>
      <c r="AE1545" s="36">
        <v>3117900</v>
      </c>
      <c r="AH1545" s="36"/>
    </row>
    <row r="1546" spans="29:34">
      <c r="AC1546" s="30" t="s">
        <v>3478</v>
      </c>
      <c r="AD1546" s="36" t="s">
        <v>2942</v>
      </c>
      <c r="AE1546" s="36">
        <v>3118007</v>
      </c>
      <c r="AH1546" s="36"/>
    </row>
    <row r="1547" spans="29:34">
      <c r="AC1547" s="30" t="s">
        <v>3478</v>
      </c>
      <c r="AD1547" s="36" t="s">
        <v>2952</v>
      </c>
      <c r="AE1547" s="36">
        <v>3118106</v>
      </c>
      <c r="AH1547" s="36"/>
    </row>
    <row r="1548" spans="29:34">
      <c r="AC1548" s="30" t="s">
        <v>3478</v>
      </c>
      <c r="AD1548" s="36" t="s">
        <v>2961</v>
      </c>
      <c r="AE1548" s="36">
        <v>3118205</v>
      </c>
      <c r="AH1548" s="36"/>
    </row>
    <row r="1549" spans="29:34">
      <c r="AC1549" s="30" t="s">
        <v>3478</v>
      </c>
      <c r="AD1549" s="36" t="s">
        <v>2971</v>
      </c>
      <c r="AE1549" s="36">
        <v>3118304</v>
      </c>
      <c r="AH1549" s="36"/>
    </row>
    <row r="1550" spans="29:34">
      <c r="AC1550" s="30" t="s">
        <v>3478</v>
      </c>
      <c r="AD1550" s="36" t="s">
        <v>2981</v>
      </c>
      <c r="AE1550" s="36">
        <v>3118403</v>
      </c>
      <c r="AH1550" s="36"/>
    </row>
    <row r="1551" spans="29:34">
      <c r="AC1551" s="30" t="s">
        <v>3478</v>
      </c>
      <c r="AD1551" s="36" t="s">
        <v>2991</v>
      </c>
      <c r="AE1551" s="36">
        <v>3118502</v>
      </c>
      <c r="AH1551" s="36"/>
    </row>
    <row r="1552" spans="29:34">
      <c r="AC1552" s="30" t="s">
        <v>3478</v>
      </c>
      <c r="AD1552" s="36" t="s">
        <v>3001</v>
      </c>
      <c r="AE1552" s="36">
        <v>3118601</v>
      </c>
      <c r="AH1552" s="36"/>
    </row>
    <row r="1553" spans="29:34">
      <c r="AC1553" s="30" t="s">
        <v>3478</v>
      </c>
      <c r="AD1553" s="36" t="s">
        <v>3009</v>
      </c>
      <c r="AE1553" s="36">
        <v>3118700</v>
      </c>
      <c r="AH1553" s="36"/>
    </row>
    <row r="1554" spans="29:34">
      <c r="AC1554" s="30" t="s">
        <v>3478</v>
      </c>
      <c r="AD1554" s="36" t="s">
        <v>3019</v>
      </c>
      <c r="AE1554" s="36">
        <v>3118809</v>
      </c>
      <c r="AH1554" s="36"/>
    </row>
    <row r="1555" spans="29:34">
      <c r="AC1555" s="30" t="s">
        <v>3478</v>
      </c>
      <c r="AD1555" s="36" t="s">
        <v>3029</v>
      </c>
      <c r="AE1555" s="36">
        <v>3118908</v>
      </c>
      <c r="AH1555" s="36"/>
    </row>
    <row r="1556" spans="29:34">
      <c r="AC1556" s="30" t="s">
        <v>3478</v>
      </c>
      <c r="AD1556" s="36" t="s">
        <v>3039</v>
      </c>
      <c r="AE1556" s="36">
        <v>3119005</v>
      </c>
      <c r="AH1556" s="36"/>
    </row>
    <row r="1557" spans="29:34">
      <c r="AC1557" s="30" t="s">
        <v>3478</v>
      </c>
      <c r="AD1557" s="36" t="s">
        <v>3049</v>
      </c>
      <c r="AE1557" s="36">
        <v>3119104</v>
      </c>
      <c r="AH1557" s="36"/>
    </row>
    <row r="1558" spans="29:34">
      <c r="AC1558" s="30" t="s">
        <v>3478</v>
      </c>
      <c r="AD1558" s="36" t="s">
        <v>3058</v>
      </c>
      <c r="AE1558" s="36">
        <v>3119203</v>
      </c>
      <c r="AH1558" s="36"/>
    </row>
    <row r="1559" spans="29:34">
      <c r="AC1559" s="30" t="s">
        <v>3478</v>
      </c>
      <c r="AD1559" s="36" t="s">
        <v>3067</v>
      </c>
      <c r="AE1559" s="36">
        <v>3119302</v>
      </c>
      <c r="AH1559" s="36"/>
    </row>
    <row r="1560" spans="29:34">
      <c r="AC1560" s="30" t="s">
        <v>3478</v>
      </c>
      <c r="AD1560" s="36" t="s">
        <v>3076</v>
      </c>
      <c r="AE1560" s="36">
        <v>3119401</v>
      </c>
      <c r="AH1560" s="36"/>
    </row>
    <row r="1561" spans="29:34">
      <c r="AC1561" s="30" t="s">
        <v>3478</v>
      </c>
      <c r="AD1561" s="36" t="s">
        <v>3086</v>
      </c>
      <c r="AE1561" s="36">
        <v>3119500</v>
      </c>
      <c r="AH1561" s="36"/>
    </row>
    <row r="1562" spans="29:34">
      <c r="AC1562" s="30" t="s">
        <v>3478</v>
      </c>
      <c r="AD1562" s="36" t="s">
        <v>3096</v>
      </c>
      <c r="AE1562" s="36">
        <v>3119609</v>
      </c>
      <c r="AH1562" s="36"/>
    </row>
    <row r="1563" spans="29:34">
      <c r="AC1563" s="30" t="s">
        <v>3478</v>
      </c>
      <c r="AD1563" s="36" t="s">
        <v>3106</v>
      </c>
      <c r="AE1563" s="36">
        <v>3119708</v>
      </c>
      <c r="AH1563" s="36"/>
    </row>
    <row r="1564" spans="29:34">
      <c r="AC1564" s="30" t="s">
        <v>3478</v>
      </c>
      <c r="AD1564" s="36" t="s">
        <v>3114</v>
      </c>
      <c r="AE1564" s="36">
        <v>3119807</v>
      </c>
      <c r="AH1564" s="36"/>
    </row>
    <row r="1565" spans="29:34">
      <c r="AC1565" s="30" t="s">
        <v>3478</v>
      </c>
      <c r="AD1565" s="36" t="s">
        <v>3123</v>
      </c>
      <c r="AE1565" s="36">
        <v>3119906</v>
      </c>
      <c r="AH1565" s="36"/>
    </row>
    <row r="1566" spans="29:34">
      <c r="AC1566" s="30" t="s">
        <v>3478</v>
      </c>
      <c r="AD1566" s="36" t="s">
        <v>3131</v>
      </c>
      <c r="AE1566" s="36">
        <v>3119955</v>
      </c>
      <c r="AH1566" s="36"/>
    </row>
    <row r="1567" spans="29:34">
      <c r="AC1567" s="30" t="s">
        <v>3478</v>
      </c>
      <c r="AD1567" s="36" t="s">
        <v>3139</v>
      </c>
      <c r="AE1567" s="36">
        <v>3120003</v>
      </c>
      <c r="AH1567" s="36"/>
    </row>
    <row r="1568" spans="29:34">
      <c r="AC1568" s="30" t="s">
        <v>3478</v>
      </c>
      <c r="AD1568" s="36" t="s">
        <v>3147</v>
      </c>
      <c r="AE1568" s="36">
        <v>3120102</v>
      </c>
      <c r="AH1568" s="36"/>
    </row>
    <row r="1569" spans="29:34">
      <c r="AC1569" s="30" t="s">
        <v>3478</v>
      </c>
      <c r="AD1569" s="36" t="s">
        <v>3156</v>
      </c>
      <c r="AE1569" s="36">
        <v>3120151</v>
      </c>
      <c r="AH1569" s="36"/>
    </row>
    <row r="1570" spans="29:34">
      <c r="AC1570" s="30" t="s">
        <v>3478</v>
      </c>
      <c r="AD1570" s="36" t="s">
        <v>3164</v>
      </c>
      <c r="AE1570" s="36">
        <v>3120201</v>
      </c>
      <c r="AH1570" s="36"/>
    </row>
    <row r="1571" spans="29:34">
      <c r="AC1571" s="30" t="s">
        <v>3478</v>
      </c>
      <c r="AD1571" s="36" t="s">
        <v>3172</v>
      </c>
      <c r="AE1571" s="36">
        <v>3120300</v>
      </c>
      <c r="AH1571" s="36"/>
    </row>
    <row r="1572" spans="29:34">
      <c r="AC1572" s="30" t="s">
        <v>3478</v>
      </c>
      <c r="AD1572" s="36" t="s">
        <v>3179</v>
      </c>
      <c r="AE1572" s="36">
        <v>3120409</v>
      </c>
      <c r="AH1572" s="36"/>
    </row>
    <row r="1573" spans="29:34">
      <c r="AC1573" s="30" t="s">
        <v>3478</v>
      </c>
      <c r="AD1573" s="36" t="s">
        <v>3186</v>
      </c>
      <c r="AE1573" s="36">
        <v>3120508</v>
      </c>
      <c r="AH1573" s="36"/>
    </row>
    <row r="1574" spans="29:34">
      <c r="AC1574" s="30" t="s">
        <v>3478</v>
      </c>
      <c r="AD1574" s="36" t="s">
        <v>3193</v>
      </c>
      <c r="AE1574" s="36">
        <v>3120607</v>
      </c>
      <c r="AH1574" s="36"/>
    </row>
    <row r="1575" spans="29:34">
      <c r="AC1575" s="30" t="s">
        <v>3478</v>
      </c>
      <c r="AD1575" s="36" t="s">
        <v>3200</v>
      </c>
      <c r="AE1575" s="36">
        <v>3120706</v>
      </c>
      <c r="AH1575" s="36"/>
    </row>
    <row r="1576" spans="29:34">
      <c r="AC1576" s="30" t="s">
        <v>3478</v>
      </c>
      <c r="AD1576" s="36" t="s">
        <v>3207</v>
      </c>
      <c r="AE1576" s="36">
        <v>3120805</v>
      </c>
      <c r="AH1576" s="36"/>
    </row>
    <row r="1577" spans="29:34">
      <c r="AC1577" s="30" t="s">
        <v>3478</v>
      </c>
      <c r="AD1577" s="36" t="s">
        <v>3213</v>
      </c>
      <c r="AE1577" s="36">
        <v>3120839</v>
      </c>
      <c r="AH1577" s="36"/>
    </row>
    <row r="1578" spans="29:34">
      <c r="AC1578" s="30" t="s">
        <v>3478</v>
      </c>
      <c r="AD1578" s="36" t="s">
        <v>3219</v>
      </c>
      <c r="AE1578" s="36">
        <v>3120870</v>
      </c>
      <c r="AH1578" s="36"/>
    </row>
    <row r="1579" spans="29:34">
      <c r="AC1579" s="30" t="s">
        <v>3478</v>
      </c>
      <c r="AD1579" s="36" t="s">
        <v>3222</v>
      </c>
      <c r="AE1579" s="36">
        <v>3120904</v>
      </c>
      <c r="AH1579" s="36"/>
    </row>
    <row r="1580" spans="29:34">
      <c r="AC1580" s="30" t="s">
        <v>3478</v>
      </c>
      <c r="AD1580" s="36" t="s">
        <v>3229</v>
      </c>
      <c r="AE1580" s="36">
        <v>3121001</v>
      </c>
      <c r="AH1580" s="36"/>
    </row>
    <row r="1581" spans="29:34">
      <c r="AC1581" s="30" t="s">
        <v>3478</v>
      </c>
      <c r="AD1581" s="36" t="s">
        <v>3235</v>
      </c>
      <c r="AE1581" s="36">
        <v>3121100</v>
      </c>
      <c r="AH1581" s="36"/>
    </row>
    <row r="1582" spans="29:34">
      <c r="AC1582" s="30" t="s">
        <v>3478</v>
      </c>
      <c r="AD1582" s="36" t="s">
        <v>3242</v>
      </c>
      <c r="AE1582" s="36">
        <v>3121209</v>
      </c>
      <c r="AH1582" s="36"/>
    </row>
    <row r="1583" spans="29:34">
      <c r="AC1583" s="30" t="s">
        <v>3478</v>
      </c>
      <c r="AD1583" s="36" t="s">
        <v>3249</v>
      </c>
      <c r="AE1583" s="36">
        <v>3121258</v>
      </c>
      <c r="AH1583" s="36"/>
    </row>
    <row r="1584" spans="29:34">
      <c r="AC1584" s="30" t="s">
        <v>3478</v>
      </c>
      <c r="AD1584" s="36" t="s">
        <v>3256</v>
      </c>
      <c r="AE1584" s="36">
        <v>3121308</v>
      </c>
      <c r="AH1584" s="36"/>
    </row>
    <row r="1585" spans="29:34">
      <c r="AC1585" s="30" t="s">
        <v>3478</v>
      </c>
      <c r="AD1585" s="36" t="s">
        <v>3263</v>
      </c>
      <c r="AE1585" s="36">
        <v>3121407</v>
      </c>
      <c r="AH1585" s="36"/>
    </row>
    <row r="1586" spans="29:34">
      <c r="AC1586" s="30" t="s">
        <v>3478</v>
      </c>
      <c r="AD1586" s="36" t="s">
        <v>3269</v>
      </c>
      <c r="AE1586" s="36">
        <v>3121506</v>
      </c>
      <c r="AH1586" s="36"/>
    </row>
    <row r="1587" spans="29:34">
      <c r="AC1587" s="30" t="s">
        <v>3478</v>
      </c>
      <c r="AD1587" s="36" t="s">
        <v>3276</v>
      </c>
      <c r="AE1587" s="36">
        <v>3121605</v>
      </c>
      <c r="AH1587" s="36"/>
    </row>
    <row r="1588" spans="29:34">
      <c r="AC1588" s="30" t="s">
        <v>3478</v>
      </c>
      <c r="AD1588" s="36" t="s">
        <v>3283</v>
      </c>
      <c r="AE1588" s="36">
        <v>3121704</v>
      </c>
      <c r="AH1588" s="36"/>
    </row>
    <row r="1589" spans="29:34">
      <c r="AC1589" s="30" t="s">
        <v>3478</v>
      </c>
      <c r="AD1589" s="36" t="s">
        <v>3290</v>
      </c>
      <c r="AE1589" s="36">
        <v>3121803</v>
      </c>
      <c r="AH1589" s="36"/>
    </row>
    <row r="1590" spans="29:34">
      <c r="AC1590" s="30" t="s">
        <v>3478</v>
      </c>
      <c r="AD1590" s="36" t="s">
        <v>3296</v>
      </c>
      <c r="AE1590" s="36">
        <v>3121902</v>
      </c>
      <c r="AH1590" s="36"/>
    </row>
    <row r="1591" spans="29:34">
      <c r="AC1591" s="30" t="s">
        <v>3478</v>
      </c>
      <c r="AD1591" s="36" t="s">
        <v>3303</v>
      </c>
      <c r="AE1591" s="36">
        <v>3122009</v>
      </c>
      <c r="AH1591" s="36"/>
    </row>
    <row r="1592" spans="29:34">
      <c r="AC1592" s="30" t="s">
        <v>3478</v>
      </c>
      <c r="AD1592" s="36" t="s">
        <v>3309</v>
      </c>
      <c r="AE1592" s="36">
        <v>3122108</v>
      </c>
      <c r="AH1592" s="36"/>
    </row>
    <row r="1593" spans="29:34">
      <c r="AC1593" s="30" t="s">
        <v>3478</v>
      </c>
      <c r="AD1593" s="36" t="s">
        <v>3315</v>
      </c>
      <c r="AE1593" s="36">
        <v>3122207</v>
      </c>
      <c r="AH1593" s="36"/>
    </row>
    <row r="1594" spans="29:34">
      <c r="AC1594" s="30" t="s">
        <v>3478</v>
      </c>
      <c r="AD1594" s="36" t="s">
        <v>3321</v>
      </c>
      <c r="AE1594" s="36">
        <v>3122306</v>
      </c>
      <c r="AH1594" s="36"/>
    </row>
    <row r="1595" spans="29:34">
      <c r="AC1595" s="30" t="s">
        <v>3478</v>
      </c>
      <c r="AD1595" s="36" t="s">
        <v>3327</v>
      </c>
      <c r="AE1595" s="36">
        <v>3122355</v>
      </c>
      <c r="AH1595" s="36"/>
    </row>
    <row r="1596" spans="29:34">
      <c r="AC1596" s="30" t="s">
        <v>3478</v>
      </c>
      <c r="AD1596" s="36" t="s">
        <v>3332</v>
      </c>
      <c r="AE1596" s="36">
        <v>3122405</v>
      </c>
      <c r="AH1596" s="36"/>
    </row>
    <row r="1597" spans="29:34">
      <c r="AC1597" s="30" t="s">
        <v>3478</v>
      </c>
      <c r="AD1597" s="36" t="s">
        <v>3337</v>
      </c>
      <c r="AE1597" s="36">
        <v>3122454</v>
      </c>
      <c r="AH1597" s="36"/>
    </row>
    <row r="1598" spans="29:34">
      <c r="AC1598" s="30" t="s">
        <v>3478</v>
      </c>
      <c r="AD1598" s="36" t="s">
        <v>3343</v>
      </c>
      <c r="AE1598" s="36">
        <v>3122470</v>
      </c>
      <c r="AH1598" s="36"/>
    </row>
    <row r="1599" spans="29:34">
      <c r="AC1599" s="30" t="s">
        <v>3478</v>
      </c>
      <c r="AD1599" s="36" t="s">
        <v>3349</v>
      </c>
      <c r="AE1599" s="36">
        <v>3122504</v>
      </c>
      <c r="AH1599" s="36"/>
    </row>
    <row r="1600" spans="29:34">
      <c r="AC1600" s="30" t="s">
        <v>3478</v>
      </c>
      <c r="AD1600" s="36" t="s">
        <v>3355</v>
      </c>
      <c r="AE1600" s="36">
        <v>3122603</v>
      </c>
      <c r="AH1600" s="36"/>
    </row>
    <row r="1601" spans="29:34">
      <c r="AC1601" s="30" t="s">
        <v>3478</v>
      </c>
      <c r="AD1601" s="36" t="s">
        <v>3361</v>
      </c>
      <c r="AE1601" s="36">
        <v>3122702</v>
      </c>
      <c r="AH1601" s="36"/>
    </row>
    <row r="1602" spans="29:34">
      <c r="AC1602" s="30" t="s">
        <v>3478</v>
      </c>
      <c r="AD1602" s="36" t="s">
        <v>3367</v>
      </c>
      <c r="AE1602" s="36">
        <v>3122801</v>
      </c>
      <c r="AH1602" s="36"/>
    </row>
    <row r="1603" spans="29:34">
      <c r="AC1603" s="30" t="s">
        <v>3478</v>
      </c>
      <c r="AD1603" s="36" t="s">
        <v>3372</v>
      </c>
      <c r="AE1603" s="36">
        <v>3122900</v>
      </c>
      <c r="AH1603" s="36"/>
    </row>
    <row r="1604" spans="29:34">
      <c r="AC1604" s="30" t="s">
        <v>3478</v>
      </c>
      <c r="AD1604" s="36" t="s">
        <v>3378</v>
      </c>
      <c r="AE1604" s="36">
        <v>3123007</v>
      </c>
      <c r="AH1604" s="36"/>
    </row>
    <row r="1605" spans="29:34">
      <c r="AC1605" s="30" t="s">
        <v>3478</v>
      </c>
      <c r="AD1605" s="36" t="s">
        <v>3384</v>
      </c>
      <c r="AE1605" s="36">
        <v>3123106</v>
      </c>
      <c r="AH1605" s="36"/>
    </row>
    <row r="1606" spans="29:34">
      <c r="AC1606" s="30" t="s">
        <v>3478</v>
      </c>
      <c r="AD1606" s="36" t="s">
        <v>3390</v>
      </c>
      <c r="AE1606" s="36">
        <v>3123205</v>
      </c>
      <c r="AH1606" s="36"/>
    </row>
    <row r="1607" spans="29:34">
      <c r="AC1607" s="30" t="s">
        <v>3478</v>
      </c>
      <c r="AD1607" s="36" t="s">
        <v>3396</v>
      </c>
      <c r="AE1607" s="36">
        <v>3123304</v>
      </c>
      <c r="AH1607" s="36"/>
    </row>
    <row r="1608" spans="29:34">
      <c r="AC1608" s="30" t="s">
        <v>3478</v>
      </c>
      <c r="AD1608" s="36" t="s">
        <v>3402</v>
      </c>
      <c r="AE1608" s="36">
        <v>3123403</v>
      </c>
      <c r="AH1608" s="36"/>
    </row>
    <row r="1609" spans="29:34">
      <c r="AC1609" s="30" t="s">
        <v>3478</v>
      </c>
      <c r="AD1609" s="36" t="s">
        <v>3408</v>
      </c>
      <c r="AE1609" s="36">
        <v>3123502</v>
      </c>
      <c r="AH1609" s="36"/>
    </row>
    <row r="1610" spans="29:34">
      <c r="AC1610" s="30" t="s">
        <v>3478</v>
      </c>
      <c r="AD1610" s="36" t="s">
        <v>3414</v>
      </c>
      <c r="AE1610" s="36">
        <v>3123528</v>
      </c>
      <c r="AH1610" s="36"/>
    </row>
    <row r="1611" spans="29:34">
      <c r="AC1611" s="30" t="s">
        <v>3478</v>
      </c>
      <c r="AD1611" s="36" t="s">
        <v>3419</v>
      </c>
      <c r="AE1611" s="36">
        <v>3123601</v>
      </c>
      <c r="AH1611" s="36"/>
    </row>
    <row r="1612" spans="29:34">
      <c r="AC1612" s="30" t="s">
        <v>3478</v>
      </c>
      <c r="AD1612" s="36" t="s">
        <v>3425</v>
      </c>
      <c r="AE1612" s="36">
        <v>3123700</v>
      </c>
      <c r="AH1612" s="36"/>
    </row>
    <row r="1613" spans="29:34">
      <c r="AC1613" s="30" t="s">
        <v>3478</v>
      </c>
      <c r="AD1613" s="36" t="s">
        <v>3430</v>
      </c>
      <c r="AE1613" s="36">
        <v>3123809</v>
      </c>
      <c r="AH1613" s="36"/>
    </row>
    <row r="1614" spans="29:34">
      <c r="AC1614" s="30" t="s">
        <v>3478</v>
      </c>
      <c r="AD1614" s="36" t="s">
        <v>3435</v>
      </c>
      <c r="AE1614" s="36">
        <v>3123858</v>
      </c>
      <c r="AH1614" s="36"/>
    </row>
    <row r="1615" spans="29:34">
      <c r="AC1615" s="30" t="s">
        <v>3478</v>
      </c>
      <c r="AD1615" s="36" t="s">
        <v>3441</v>
      </c>
      <c r="AE1615" s="36">
        <v>3123908</v>
      </c>
      <c r="AH1615" s="36"/>
    </row>
    <row r="1616" spans="29:34">
      <c r="AC1616" s="30" t="s">
        <v>3478</v>
      </c>
      <c r="AD1616" s="36" t="s">
        <v>3447</v>
      </c>
      <c r="AE1616" s="36">
        <v>3124005</v>
      </c>
      <c r="AH1616" s="36"/>
    </row>
    <row r="1617" spans="29:34">
      <c r="AC1617" s="30" t="s">
        <v>3478</v>
      </c>
      <c r="AD1617" s="36" t="s">
        <v>2</v>
      </c>
      <c r="AE1617" s="36">
        <v>3124104</v>
      </c>
      <c r="AH1617" s="36"/>
    </row>
    <row r="1618" spans="29:34">
      <c r="AC1618" s="30" t="s">
        <v>3478</v>
      </c>
      <c r="AD1618" s="36" t="s">
        <v>7</v>
      </c>
      <c r="AE1618" s="36">
        <v>3124203</v>
      </c>
      <c r="AH1618" s="36"/>
    </row>
    <row r="1619" spans="29:34">
      <c r="AC1619" s="30" t="s">
        <v>3478</v>
      </c>
      <c r="AD1619" s="36" t="s">
        <v>13</v>
      </c>
      <c r="AE1619" s="36">
        <v>3124302</v>
      </c>
      <c r="AH1619" s="36"/>
    </row>
    <row r="1620" spans="29:34">
      <c r="AC1620" s="30" t="s">
        <v>3478</v>
      </c>
      <c r="AD1620" s="36" t="s">
        <v>19</v>
      </c>
      <c r="AE1620" s="36">
        <v>3124401</v>
      </c>
      <c r="AH1620" s="36"/>
    </row>
    <row r="1621" spans="29:34">
      <c r="AC1621" s="30" t="s">
        <v>3478</v>
      </c>
      <c r="AD1621" s="36" t="s">
        <v>25</v>
      </c>
      <c r="AE1621" s="36">
        <v>3124500</v>
      </c>
      <c r="AH1621" s="36"/>
    </row>
    <row r="1622" spans="29:34">
      <c r="AC1622" s="30" t="s">
        <v>3478</v>
      </c>
      <c r="AD1622" s="36" t="s">
        <v>30</v>
      </c>
      <c r="AE1622" s="36">
        <v>3124609</v>
      </c>
      <c r="AH1622" s="36"/>
    </row>
    <row r="1623" spans="29:34">
      <c r="AC1623" s="30" t="s">
        <v>3478</v>
      </c>
      <c r="AD1623" s="36" t="s">
        <v>36</v>
      </c>
      <c r="AE1623" s="36">
        <v>3124708</v>
      </c>
      <c r="AH1623" s="36"/>
    </row>
    <row r="1624" spans="29:34">
      <c r="AC1624" s="30" t="s">
        <v>3478</v>
      </c>
      <c r="AD1624" s="36" t="s">
        <v>42</v>
      </c>
      <c r="AE1624" s="36">
        <v>3124807</v>
      </c>
      <c r="AH1624" s="36"/>
    </row>
    <row r="1625" spans="29:34">
      <c r="AC1625" s="30" t="s">
        <v>3478</v>
      </c>
      <c r="AD1625" s="36" t="s">
        <v>47</v>
      </c>
      <c r="AE1625" s="36">
        <v>3124906</v>
      </c>
      <c r="AH1625" s="36"/>
    </row>
    <row r="1626" spans="29:34">
      <c r="AC1626" s="30" t="s">
        <v>3478</v>
      </c>
      <c r="AD1626" s="36" t="s">
        <v>53</v>
      </c>
      <c r="AE1626" s="36">
        <v>3125002</v>
      </c>
      <c r="AH1626" s="36"/>
    </row>
    <row r="1627" spans="29:34">
      <c r="AC1627" s="30" t="s">
        <v>3478</v>
      </c>
      <c r="AD1627" s="36" t="s">
        <v>59</v>
      </c>
      <c r="AE1627" s="36">
        <v>3125101</v>
      </c>
      <c r="AH1627" s="36"/>
    </row>
    <row r="1628" spans="29:34">
      <c r="AC1628" s="30" t="s">
        <v>3478</v>
      </c>
      <c r="AD1628" s="36" t="s">
        <v>64</v>
      </c>
      <c r="AE1628" s="36">
        <v>3125200</v>
      </c>
      <c r="AH1628" s="36"/>
    </row>
    <row r="1629" spans="29:34">
      <c r="AC1629" s="30" t="s">
        <v>3478</v>
      </c>
      <c r="AD1629" s="36" t="s">
        <v>70</v>
      </c>
      <c r="AE1629" s="36">
        <v>3125309</v>
      </c>
      <c r="AH1629" s="36"/>
    </row>
    <row r="1630" spans="29:34">
      <c r="AC1630" s="30" t="s">
        <v>3478</v>
      </c>
      <c r="AD1630" s="36" t="s">
        <v>76</v>
      </c>
      <c r="AE1630" s="36">
        <v>3125408</v>
      </c>
      <c r="AH1630" s="36"/>
    </row>
    <row r="1631" spans="29:34">
      <c r="AC1631" s="30" t="s">
        <v>3478</v>
      </c>
      <c r="AD1631" s="36" t="s">
        <v>82</v>
      </c>
      <c r="AE1631" s="36">
        <v>3125606</v>
      </c>
      <c r="AH1631" s="36"/>
    </row>
    <row r="1632" spans="29:34">
      <c r="AC1632" s="30" t="s">
        <v>3478</v>
      </c>
      <c r="AD1632" s="36" t="s">
        <v>87</v>
      </c>
      <c r="AE1632" s="36">
        <v>3125705</v>
      </c>
      <c r="AH1632" s="36"/>
    </row>
    <row r="1633" spans="29:34">
      <c r="AC1633" s="30" t="s">
        <v>3478</v>
      </c>
      <c r="AD1633" s="36" t="s">
        <v>93</v>
      </c>
      <c r="AE1633" s="36">
        <v>3125804</v>
      </c>
      <c r="AH1633" s="36"/>
    </row>
    <row r="1634" spans="29:34">
      <c r="AC1634" s="30" t="s">
        <v>3478</v>
      </c>
      <c r="AD1634" s="36" t="s">
        <v>98</v>
      </c>
      <c r="AE1634" s="36">
        <v>3125903</v>
      </c>
      <c r="AH1634" s="36"/>
    </row>
    <row r="1635" spans="29:34">
      <c r="AC1635" s="30" t="s">
        <v>3478</v>
      </c>
      <c r="AD1635" s="36" t="s">
        <v>104</v>
      </c>
      <c r="AE1635" s="36">
        <v>3125952</v>
      </c>
      <c r="AH1635" s="36"/>
    </row>
    <row r="1636" spans="29:34">
      <c r="AC1636" s="30" t="s">
        <v>3478</v>
      </c>
      <c r="AD1636" s="36" t="s">
        <v>110</v>
      </c>
      <c r="AE1636" s="36">
        <v>3126000</v>
      </c>
      <c r="AH1636" s="36"/>
    </row>
    <row r="1637" spans="29:34">
      <c r="AC1637" s="30" t="s">
        <v>3478</v>
      </c>
      <c r="AD1637" s="36" t="s">
        <v>116</v>
      </c>
      <c r="AE1637" s="36">
        <v>3126109</v>
      </c>
      <c r="AH1637" s="36"/>
    </row>
    <row r="1638" spans="29:34">
      <c r="AC1638" s="30" t="s">
        <v>3478</v>
      </c>
      <c r="AD1638" s="36" t="s">
        <v>5419</v>
      </c>
      <c r="AE1638" s="36">
        <v>3126208</v>
      </c>
      <c r="AH1638" s="36"/>
    </row>
    <row r="1639" spans="29:34">
      <c r="AC1639" s="30" t="s">
        <v>3478</v>
      </c>
      <c r="AD1639" s="36" t="s">
        <v>127</v>
      </c>
      <c r="AE1639" s="36">
        <v>3126307</v>
      </c>
      <c r="AH1639" s="36"/>
    </row>
    <row r="1640" spans="29:34">
      <c r="AC1640" s="30" t="s">
        <v>3478</v>
      </c>
      <c r="AD1640" s="36" t="s">
        <v>133</v>
      </c>
      <c r="AE1640" s="36">
        <v>3126406</v>
      </c>
      <c r="AH1640" s="36"/>
    </row>
    <row r="1641" spans="29:34">
      <c r="AC1641" s="30" t="s">
        <v>3478</v>
      </c>
      <c r="AD1641" s="36" t="s">
        <v>139</v>
      </c>
      <c r="AE1641" s="36">
        <v>3126505</v>
      </c>
      <c r="AH1641" s="36"/>
    </row>
    <row r="1642" spans="29:34">
      <c r="AC1642" s="30" t="s">
        <v>3478</v>
      </c>
      <c r="AD1642" s="36" t="s">
        <v>145</v>
      </c>
      <c r="AE1642" s="36">
        <v>3126604</v>
      </c>
      <c r="AH1642" s="36"/>
    </row>
    <row r="1643" spans="29:34">
      <c r="AC1643" s="30" t="s">
        <v>3478</v>
      </c>
      <c r="AD1643" s="36" t="s">
        <v>150</v>
      </c>
      <c r="AE1643" s="36">
        <v>3126703</v>
      </c>
      <c r="AH1643" s="36"/>
    </row>
    <row r="1644" spans="29:34">
      <c r="AC1644" s="30" t="s">
        <v>3478</v>
      </c>
      <c r="AD1644" s="36" t="s">
        <v>155</v>
      </c>
      <c r="AE1644" s="36">
        <v>3126752</v>
      </c>
      <c r="AH1644" s="36"/>
    </row>
    <row r="1645" spans="29:34">
      <c r="AC1645" s="30" t="s">
        <v>3478</v>
      </c>
      <c r="AD1645" s="36" t="s">
        <v>160</v>
      </c>
      <c r="AE1645" s="36">
        <v>3126802</v>
      </c>
      <c r="AH1645" s="36"/>
    </row>
    <row r="1646" spans="29:34">
      <c r="AC1646" s="30" t="s">
        <v>3478</v>
      </c>
      <c r="AD1646" s="36" t="s">
        <v>165</v>
      </c>
      <c r="AE1646" s="36">
        <v>3126901</v>
      </c>
      <c r="AH1646" s="36"/>
    </row>
    <row r="1647" spans="29:34">
      <c r="AC1647" s="30" t="s">
        <v>3478</v>
      </c>
      <c r="AD1647" s="36" t="s">
        <v>170</v>
      </c>
      <c r="AE1647" s="36">
        <v>3126950</v>
      </c>
      <c r="AH1647" s="36"/>
    </row>
    <row r="1648" spans="29:34">
      <c r="AC1648" s="30" t="s">
        <v>3478</v>
      </c>
      <c r="AD1648" s="36" t="s">
        <v>175</v>
      </c>
      <c r="AE1648" s="36">
        <v>3127008</v>
      </c>
      <c r="AH1648" s="36"/>
    </row>
    <row r="1649" spans="29:34">
      <c r="AC1649" s="30" t="s">
        <v>3478</v>
      </c>
      <c r="AD1649" s="36" t="s">
        <v>180</v>
      </c>
      <c r="AE1649" s="36">
        <v>3127057</v>
      </c>
      <c r="AH1649" s="36"/>
    </row>
    <row r="1650" spans="29:34">
      <c r="AC1650" s="30" t="s">
        <v>3478</v>
      </c>
      <c r="AD1650" s="36" t="s">
        <v>185</v>
      </c>
      <c r="AE1650" s="36">
        <v>3127073</v>
      </c>
      <c r="AH1650" s="36"/>
    </row>
    <row r="1651" spans="29:34">
      <c r="AC1651" s="30" t="s">
        <v>3478</v>
      </c>
      <c r="AD1651" s="36" t="s">
        <v>190</v>
      </c>
      <c r="AE1651" s="36">
        <v>3127107</v>
      </c>
      <c r="AH1651" s="36"/>
    </row>
    <row r="1652" spans="29:34">
      <c r="AC1652" s="30" t="s">
        <v>3478</v>
      </c>
      <c r="AD1652" s="36" t="s">
        <v>195</v>
      </c>
      <c r="AE1652" s="36">
        <v>3127206</v>
      </c>
      <c r="AH1652" s="36"/>
    </row>
    <row r="1653" spans="29:34">
      <c r="AC1653" s="30" t="s">
        <v>3478</v>
      </c>
      <c r="AD1653" s="36" t="s">
        <v>199</v>
      </c>
      <c r="AE1653" s="36">
        <v>3127305</v>
      </c>
      <c r="AH1653" s="36"/>
    </row>
    <row r="1654" spans="29:34">
      <c r="AC1654" s="30" t="s">
        <v>3478</v>
      </c>
      <c r="AD1654" s="36" t="s">
        <v>204</v>
      </c>
      <c r="AE1654" s="36">
        <v>3127339</v>
      </c>
      <c r="AH1654" s="36"/>
    </row>
    <row r="1655" spans="29:34">
      <c r="AC1655" s="30" t="s">
        <v>3478</v>
      </c>
      <c r="AD1655" s="36" t="s">
        <v>209</v>
      </c>
      <c r="AE1655" s="36">
        <v>3127354</v>
      </c>
      <c r="AH1655" s="36"/>
    </row>
    <row r="1656" spans="29:34">
      <c r="AC1656" s="30" t="s">
        <v>3478</v>
      </c>
      <c r="AD1656" s="36" t="s">
        <v>214</v>
      </c>
      <c r="AE1656" s="36">
        <v>3127370</v>
      </c>
      <c r="AH1656" s="36"/>
    </row>
    <row r="1657" spans="29:34">
      <c r="AC1657" s="30" t="s">
        <v>3478</v>
      </c>
      <c r="AD1657" s="36" t="s">
        <v>219</v>
      </c>
      <c r="AE1657" s="36">
        <v>3127388</v>
      </c>
      <c r="AH1657" s="36"/>
    </row>
    <row r="1658" spans="29:34">
      <c r="AC1658" s="30" t="s">
        <v>3478</v>
      </c>
      <c r="AD1658" s="36" t="s">
        <v>224</v>
      </c>
      <c r="AE1658" s="36">
        <v>3127404</v>
      </c>
      <c r="AH1658" s="36"/>
    </row>
    <row r="1659" spans="29:34">
      <c r="AC1659" s="30" t="s">
        <v>3478</v>
      </c>
      <c r="AD1659" s="36" t="s">
        <v>228</v>
      </c>
      <c r="AE1659" s="36">
        <v>3127503</v>
      </c>
      <c r="AH1659" s="36"/>
    </row>
    <row r="1660" spans="29:34">
      <c r="AC1660" s="30" t="s">
        <v>3478</v>
      </c>
      <c r="AD1660" s="36" t="s">
        <v>232</v>
      </c>
      <c r="AE1660" s="36">
        <v>3127602</v>
      </c>
      <c r="AH1660" s="36"/>
    </row>
    <row r="1661" spans="29:34">
      <c r="AC1661" s="30" t="s">
        <v>3478</v>
      </c>
      <c r="AD1661" s="36" t="s">
        <v>237</v>
      </c>
      <c r="AE1661" s="36">
        <v>3127701</v>
      </c>
      <c r="AH1661" s="36"/>
    </row>
    <row r="1662" spans="29:34">
      <c r="AC1662" s="30" t="s">
        <v>3478</v>
      </c>
      <c r="AD1662" s="36" t="s">
        <v>242</v>
      </c>
      <c r="AE1662" s="36">
        <v>3127800</v>
      </c>
      <c r="AH1662" s="36"/>
    </row>
    <row r="1663" spans="29:34">
      <c r="AC1663" s="30" t="s">
        <v>3478</v>
      </c>
      <c r="AD1663" s="36" t="s">
        <v>246</v>
      </c>
      <c r="AE1663" s="36">
        <v>3127909</v>
      </c>
      <c r="AH1663" s="36"/>
    </row>
    <row r="1664" spans="29:34">
      <c r="AC1664" s="30" t="s">
        <v>3478</v>
      </c>
      <c r="AD1664" s="36" t="s">
        <v>251</v>
      </c>
      <c r="AE1664" s="36">
        <v>3128006</v>
      </c>
      <c r="AH1664" s="36"/>
    </row>
    <row r="1665" spans="29:34">
      <c r="AC1665" s="30" t="s">
        <v>3478</v>
      </c>
      <c r="AD1665" s="36" t="s">
        <v>256</v>
      </c>
      <c r="AE1665" s="36">
        <v>3128105</v>
      </c>
      <c r="AH1665" s="36"/>
    </row>
    <row r="1666" spans="29:34">
      <c r="AC1666" s="30" t="s">
        <v>3478</v>
      </c>
      <c r="AD1666" s="36" t="s">
        <v>1707</v>
      </c>
      <c r="AE1666" s="36">
        <v>3128204</v>
      </c>
      <c r="AH1666" s="36"/>
    </row>
    <row r="1667" spans="29:34">
      <c r="AC1667" s="30" t="s">
        <v>3478</v>
      </c>
      <c r="AD1667" s="36" t="s">
        <v>265</v>
      </c>
      <c r="AE1667" s="36">
        <v>3128253</v>
      </c>
      <c r="AH1667" s="36"/>
    </row>
    <row r="1668" spans="29:34">
      <c r="AC1668" s="30" t="s">
        <v>3478</v>
      </c>
      <c r="AD1668" s="36" t="s">
        <v>269</v>
      </c>
      <c r="AE1668" s="36">
        <v>3128303</v>
      </c>
      <c r="AH1668" s="36"/>
    </row>
    <row r="1669" spans="29:34">
      <c r="AC1669" s="30" t="s">
        <v>3478</v>
      </c>
      <c r="AD1669" s="36" t="s">
        <v>274</v>
      </c>
      <c r="AE1669" s="36">
        <v>3128402</v>
      </c>
      <c r="AH1669" s="36"/>
    </row>
    <row r="1670" spans="29:34">
      <c r="AC1670" s="30" t="s">
        <v>3478</v>
      </c>
      <c r="AD1670" s="36" t="s">
        <v>279</v>
      </c>
      <c r="AE1670" s="36">
        <v>3128501</v>
      </c>
      <c r="AH1670" s="36"/>
    </row>
    <row r="1671" spans="29:34">
      <c r="AC1671" s="30" t="s">
        <v>3478</v>
      </c>
      <c r="AD1671" s="36" t="s">
        <v>283</v>
      </c>
      <c r="AE1671" s="36">
        <v>3128600</v>
      </c>
      <c r="AH1671" s="36"/>
    </row>
    <row r="1672" spans="29:34">
      <c r="AC1672" s="30" t="s">
        <v>3478</v>
      </c>
      <c r="AD1672" s="36" t="s">
        <v>287</v>
      </c>
      <c r="AE1672" s="36">
        <v>3128709</v>
      </c>
      <c r="AH1672" s="36"/>
    </row>
    <row r="1673" spans="29:34">
      <c r="AC1673" s="30" t="s">
        <v>3478</v>
      </c>
      <c r="AD1673" s="36" t="s">
        <v>291</v>
      </c>
      <c r="AE1673" s="36">
        <v>3128808</v>
      </c>
      <c r="AH1673" s="36"/>
    </row>
    <row r="1674" spans="29:34">
      <c r="AC1674" s="30" t="s">
        <v>3478</v>
      </c>
      <c r="AD1674" s="36" t="s">
        <v>296</v>
      </c>
      <c r="AE1674" s="36">
        <v>3128907</v>
      </c>
      <c r="AH1674" s="36"/>
    </row>
    <row r="1675" spans="29:34">
      <c r="AC1675" s="30" t="s">
        <v>3478</v>
      </c>
      <c r="AD1675" s="36" t="s">
        <v>301</v>
      </c>
      <c r="AE1675" s="36">
        <v>3129004</v>
      </c>
      <c r="AH1675" s="36"/>
    </row>
    <row r="1676" spans="29:34">
      <c r="AC1676" s="30" t="s">
        <v>3478</v>
      </c>
      <c r="AD1676" s="36" t="s">
        <v>306</v>
      </c>
      <c r="AE1676" s="36">
        <v>3129103</v>
      </c>
      <c r="AH1676" s="36"/>
    </row>
    <row r="1677" spans="29:34">
      <c r="AC1677" s="30" t="s">
        <v>3478</v>
      </c>
      <c r="AD1677" s="36" t="s">
        <v>311</v>
      </c>
      <c r="AE1677" s="36">
        <v>3129202</v>
      </c>
      <c r="AH1677" s="36"/>
    </row>
    <row r="1678" spans="29:34">
      <c r="AC1678" s="30" t="s">
        <v>3478</v>
      </c>
      <c r="AD1678" s="36" t="s">
        <v>316</v>
      </c>
      <c r="AE1678" s="36">
        <v>3129301</v>
      </c>
      <c r="AH1678" s="36"/>
    </row>
    <row r="1679" spans="29:34">
      <c r="AC1679" s="30" t="s">
        <v>3478</v>
      </c>
      <c r="AD1679" s="36" t="s">
        <v>321</v>
      </c>
      <c r="AE1679" s="36">
        <v>3129400</v>
      </c>
      <c r="AH1679" s="36"/>
    </row>
    <row r="1680" spans="29:34">
      <c r="AC1680" s="30" t="s">
        <v>3478</v>
      </c>
      <c r="AD1680" s="36" t="s">
        <v>325</v>
      </c>
      <c r="AE1680" s="36">
        <v>3129509</v>
      </c>
      <c r="AH1680" s="36"/>
    </row>
    <row r="1681" spans="29:34">
      <c r="AC1681" s="30" t="s">
        <v>3478</v>
      </c>
      <c r="AD1681" s="36" t="s">
        <v>330</v>
      </c>
      <c r="AE1681" s="36">
        <v>3129608</v>
      </c>
      <c r="AH1681" s="36"/>
    </row>
    <row r="1682" spans="29:34">
      <c r="AC1682" s="30" t="s">
        <v>3478</v>
      </c>
      <c r="AD1682" s="36" t="s">
        <v>335</v>
      </c>
      <c r="AE1682" s="36">
        <v>3129657</v>
      </c>
      <c r="AH1682" s="36"/>
    </row>
    <row r="1683" spans="29:34">
      <c r="AC1683" s="30" t="s">
        <v>3478</v>
      </c>
      <c r="AD1683" s="36" t="s">
        <v>340</v>
      </c>
      <c r="AE1683" s="36">
        <v>3129707</v>
      </c>
      <c r="AH1683" s="36"/>
    </row>
    <row r="1684" spans="29:34">
      <c r="AC1684" s="30" t="s">
        <v>3478</v>
      </c>
      <c r="AD1684" s="36" t="s">
        <v>345</v>
      </c>
      <c r="AE1684" s="36">
        <v>3129806</v>
      </c>
      <c r="AH1684" s="36"/>
    </row>
    <row r="1685" spans="29:34">
      <c r="AC1685" s="30" t="s">
        <v>3478</v>
      </c>
      <c r="AD1685" s="36" t="s">
        <v>350</v>
      </c>
      <c r="AE1685" s="36">
        <v>3129905</v>
      </c>
      <c r="AH1685" s="36"/>
    </row>
    <row r="1686" spans="29:34">
      <c r="AC1686" s="30" t="s">
        <v>3478</v>
      </c>
      <c r="AD1686" s="36" t="s">
        <v>355</v>
      </c>
      <c r="AE1686" s="36">
        <v>3130002</v>
      </c>
      <c r="AH1686" s="36"/>
    </row>
    <row r="1687" spans="29:34">
      <c r="AC1687" s="30" t="s">
        <v>3478</v>
      </c>
      <c r="AD1687" s="36" t="s">
        <v>359</v>
      </c>
      <c r="AE1687" s="36">
        <v>3130051</v>
      </c>
      <c r="AH1687" s="36"/>
    </row>
    <row r="1688" spans="29:34">
      <c r="AC1688" s="30" t="s">
        <v>3478</v>
      </c>
      <c r="AD1688" s="36" t="s">
        <v>363</v>
      </c>
      <c r="AE1688" s="36">
        <v>3130101</v>
      </c>
      <c r="AH1688" s="36"/>
    </row>
    <row r="1689" spans="29:34">
      <c r="AC1689" s="30" t="s">
        <v>3478</v>
      </c>
      <c r="AD1689" s="36" t="s">
        <v>368</v>
      </c>
      <c r="AE1689" s="36">
        <v>3130200</v>
      </c>
      <c r="AH1689" s="36"/>
    </row>
    <row r="1690" spans="29:34">
      <c r="AC1690" s="30" t="s">
        <v>3478</v>
      </c>
      <c r="AD1690" s="36" t="s">
        <v>372</v>
      </c>
      <c r="AE1690" s="36">
        <v>3130309</v>
      </c>
      <c r="AH1690" s="36"/>
    </row>
    <row r="1691" spans="29:34">
      <c r="AC1691" s="30" t="s">
        <v>3478</v>
      </c>
      <c r="AD1691" s="36" t="s">
        <v>376</v>
      </c>
      <c r="AE1691" s="36">
        <v>3130408</v>
      </c>
      <c r="AH1691" s="36"/>
    </row>
    <row r="1692" spans="29:34">
      <c r="AC1692" s="30" t="s">
        <v>3478</v>
      </c>
      <c r="AD1692" s="36" t="s">
        <v>381</v>
      </c>
      <c r="AE1692" s="36">
        <v>3130507</v>
      </c>
      <c r="AH1692" s="36"/>
    </row>
    <row r="1693" spans="29:34">
      <c r="AC1693" s="30" t="s">
        <v>3478</v>
      </c>
      <c r="AD1693" s="36" t="s">
        <v>385</v>
      </c>
      <c r="AE1693" s="36">
        <v>3130556</v>
      </c>
      <c r="AH1693" s="36"/>
    </row>
    <row r="1694" spans="29:34">
      <c r="AC1694" s="30" t="s">
        <v>3478</v>
      </c>
      <c r="AD1694" s="36" t="s">
        <v>390</v>
      </c>
      <c r="AE1694" s="36">
        <v>3130606</v>
      </c>
      <c r="AH1694" s="36"/>
    </row>
    <row r="1695" spans="29:34">
      <c r="AC1695" s="30" t="s">
        <v>3478</v>
      </c>
      <c r="AD1695" s="36" t="s">
        <v>395</v>
      </c>
      <c r="AE1695" s="36">
        <v>3130655</v>
      </c>
      <c r="AH1695" s="36"/>
    </row>
    <row r="1696" spans="29:34">
      <c r="AC1696" s="30" t="s">
        <v>3478</v>
      </c>
      <c r="AD1696" s="36" t="s">
        <v>2400</v>
      </c>
      <c r="AE1696" s="36">
        <v>3130705</v>
      </c>
      <c r="AH1696" s="36"/>
    </row>
    <row r="1697" spans="29:34">
      <c r="AC1697" s="30" t="s">
        <v>3478</v>
      </c>
      <c r="AD1697" s="36" t="s">
        <v>404</v>
      </c>
      <c r="AE1697" s="36">
        <v>3130804</v>
      </c>
      <c r="AH1697" s="36"/>
    </row>
    <row r="1698" spans="29:34">
      <c r="AC1698" s="30" t="s">
        <v>3478</v>
      </c>
      <c r="AD1698" s="36" t="s">
        <v>409</v>
      </c>
      <c r="AE1698" s="36">
        <v>3130903</v>
      </c>
      <c r="AH1698" s="36"/>
    </row>
    <row r="1699" spans="29:34">
      <c r="AC1699" s="30" t="s">
        <v>3478</v>
      </c>
      <c r="AD1699" s="36" t="s">
        <v>413</v>
      </c>
      <c r="AE1699" s="36">
        <v>3131000</v>
      </c>
      <c r="AH1699" s="36"/>
    </row>
    <row r="1700" spans="29:34">
      <c r="AC1700" s="30" t="s">
        <v>3478</v>
      </c>
      <c r="AD1700" s="36" t="s">
        <v>418</v>
      </c>
      <c r="AE1700" s="36">
        <v>3131109</v>
      </c>
      <c r="AH1700" s="36"/>
    </row>
    <row r="1701" spans="29:34">
      <c r="AC1701" s="30" t="s">
        <v>3478</v>
      </c>
      <c r="AD1701" s="36" t="s">
        <v>423</v>
      </c>
      <c r="AE1701" s="36">
        <v>3131158</v>
      </c>
      <c r="AH1701" s="36"/>
    </row>
    <row r="1702" spans="29:34">
      <c r="AC1702" s="30" t="s">
        <v>3478</v>
      </c>
      <c r="AD1702" s="36" t="s">
        <v>428</v>
      </c>
      <c r="AE1702" s="36">
        <v>3131208</v>
      </c>
      <c r="AH1702" s="36"/>
    </row>
    <row r="1703" spans="29:34">
      <c r="AC1703" s="30" t="s">
        <v>3478</v>
      </c>
      <c r="AD1703" s="36" t="s">
        <v>432</v>
      </c>
      <c r="AE1703" s="36">
        <v>3131307</v>
      </c>
      <c r="AH1703" s="36"/>
    </row>
    <row r="1704" spans="29:34">
      <c r="AC1704" s="30" t="s">
        <v>3478</v>
      </c>
      <c r="AD1704" s="36" t="s">
        <v>437</v>
      </c>
      <c r="AE1704" s="36">
        <v>3131406</v>
      </c>
      <c r="AH1704" s="36"/>
    </row>
    <row r="1705" spans="29:34">
      <c r="AC1705" s="30" t="s">
        <v>3478</v>
      </c>
      <c r="AD1705" s="36" t="s">
        <v>442</v>
      </c>
      <c r="AE1705" s="36">
        <v>3131505</v>
      </c>
      <c r="AH1705" s="36"/>
    </row>
    <row r="1706" spans="29:34">
      <c r="AC1706" s="30" t="s">
        <v>3478</v>
      </c>
      <c r="AD1706" s="36" t="s">
        <v>447</v>
      </c>
      <c r="AE1706" s="36">
        <v>3131604</v>
      </c>
      <c r="AH1706" s="36"/>
    </row>
    <row r="1707" spans="29:34">
      <c r="AC1707" s="30" t="s">
        <v>3478</v>
      </c>
      <c r="AD1707" s="36" t="s">
        <v>451</v>
      </c>
      <c r="AE1707" s="36">
        <v>3131703</v>
      </c>
      <c r="AH1707" s="36"/>
    </row>
    <row r="1708" spans="29:34">
      <c r="AC1708" s="30" t="s">
        <v>3478</v>
      </c>
      <c r="AD1708" s="36" t="s">
        <v>456</v>
      </c>
      <c r="AE1708" s="36">
        <v>3131802</v>
      </c>
      <c r="AH1708" s="36"/>
    </row>
    <row r="1709" spans="29:34">
      <c r="AC1709" s="30" t="s">
        <v>3478</v>
      </c>
      <c r="AD1709" s="36" t="s">
        <v>461</v>
      </c>
      <c r="AE1709" s="36">
        <v>3131901</v>
      </c>
      <c r="AH1709" s="36"/>
    </row>
    <row r="1710" spans="29:34">
      <c r="AC1710" s="30" t="s">
        <v>3478</v>
      </c>
      <c r="AD1710" s="36" t="s">
        <v>466</v>
      </c>
      <c r="AE1710" s="36">
        <v>3132008</v>
      </c>
      <c r="AH1710" s="36"/>
    </row>
    <row r="1711" spans="29:34">
      <c r="AC1711" s="30" t="s">
        <v>3478</v>
      </c>
      <c r="AD1711" s="36" t="s">
        <v>471</v>
      </c>
      <c r="AE1711" s="36">
        <v>3132107</v>
      </c>
      <c r="AH1711" s="36"/>
    </row>
    <row r="1712" spans="29:34">
      <c r="AC1712" s="30" t="s">
        <v>3478</v>
      </c>
      <c r="AD1712" s="36" t="s">
        <v>476</v>
      </c>
      <c r="AE1712" s="36">
        <v>3132206</v>
      </c>
      <c r="AH1712" s="36"/>
    </row>
    <row r="1713" spans="29:34">
      <c r="AC1713" s="30" t="s">
        <v>3478</v>
      </c>
      <c r="AD1713" s="36" t="s">
        <v>480</v>
      </c>
      <c r="AE1713" s="36">
        <v>3132305</v>
      </c>
      <c r="AH1713" s="36"/>
    </row>
    <row r="1714" spans="29:34">
      <c r="AC1714" s="30" t="s">
        <v>3478</v>
      </c>
      <c r="AD1714" s="36" t="s">
        <v>485</v>
      </c>
      <c r="AE1714" s="36">
        <v>3132404</v>
      </c>
      <c r="AH1714" s="36"/>
    </row>
    <row r="1715" spans="29:34">
      <c r="AC1715" s="30" t="s">
        <v>3478</v>
      </c>
      <c r="AD1715" s="36" t="s">
        <v>490</v>
      </c>
      <c r="AE1715" s="36">
        <v>3132503</v>
      </c>
      <c r="AH1715" s="36"/>
    </row>
    <row r="1716" spans="29:34">
      <c r="AC1716" s="30" t="s">
        <v>3478</v>
      </c>
      <c r="AD1716" s="36" t="s">
        <v>495</v>
      </c>
      <c r="AE1716" s="36">
        <v>3132602</v>
      </c>
      <c r="AH1716" s="36"/>
    </row>
    <row r="1717" spans="29:34">
      <c r="AC1717" s="30" t="s">
        <v>3478</v>
      </c>
      <c r="AD1717" s="36" t="s">
        <v>500</v>
      </c>
      <c r="AE1717" s="36">
        <v>3132701</v>
      </c>
      <c r="AH1717" s="36"/>
    </row>
    <row r="1718" spans="29:34">
      <c r="AC1718" s="30" t="s">
        <v>3478</v>
      </c>
      <c r="AD1718" s="36" t="s">
        <v>505</v>
      </c>
      <c r="AE1718" s="36">
        <v>3132800</v>
      </c>
      <c r="AH1718" s="36"/>
    </row>
    <row r="1719" spans="29:34">
      <c r="AC1719" s="30" t="s">
        <v>3478</v>
      </c>
      <c r="AD1719" s="36" t="s">
        <v>510</v>
      </c>
      <c r="AE1719" s="36">
        <v>3132909</v>
      </c>
      <c r="AH1719" s="36"/>
    </row>
    <row r="1720" spans="29:34">
      <c r="AC1720" s="30" t="s">
        <v>3478</v>
      </c>
      <c r="AD1720" s="36" t="s">
        <v>515</v>
      </c>
      <c r="AE1720" s="36">
        <v>3133006</v>
      </c>
      <c r="AH1720" s="36"/>
    </row>
    <row r="1721" spans="29:34">
      <c r="AC1721" s="30" t="s">
        <v>3478</v>
      </c>
      <c r="AD1721" s="36" t="s">
        <v>519</v>
      </c>
      <c r="AE1721" s="36">
        <v>3133105</v>
      </c>
      <c r="AH1721" s="36"/>
    </row>
    <row r="1722" spans="29:34">
      <c r="AC1722" s="30" t="s">
        <v>3478</v>
      </c>
      <c r="AD1722" s="36" t="s">
        <v>524</v>
      </c>
      <c r="AE1722" s="36">
        <v>3133204</v>
      </c>
      <c r="AH1722" s="36"/>
    </row>
    <row r="1723" spans="29:34">
      <c r="AC1723" s="30" t="s">
        <v>3478</v>
      </c>
      <c r="AD1723" s="36" t="s">
        <v>529</v>
      </c>
      <c r="AE1723" s="36">
        <v>3133303</v>
      </c>
      <c r="AH1723" s="36"/>
    </row>
    <row r="1724" spans="29:34">
      <c r="AC1724" s="30" t="s">
        <v>3478</v>
      </c>
      <c r="AD1724" s="36" t="s">
        <v>534</v>
      </c>
      <c r="AE1724" s="36">
        <v>3133402</v>
      </c>
      <c r="AH1724" s="36"/>
    </row>
    <row r="1725" spans="29:34">
      <c r="AC1725" s="30" t="s">
        <v>3478</v>
      </c>
      <c r="AD1725" s="36" t="s">
        <v>539</v>
      </c>
      <c r="AE1725" s="36">
        <v>3133501</v>
      </c>
      <c r="AH1725" s="36"/>
    </row>
    <row r="1726" spans="29:34">
      <c r="AC1726" s="30" t="s">
        <v>3478</v>
      </c>
      <c r="AD1726" s="36" t="s">
        <v>3388</v>
      </c>
      <c r="AE1726" s="36">
        <v>3133600</v>
      </c>
      <c r="AH1726" s="36"/>
    </row>
    <row r="1727" spans="29:34">
      <c r="AC1727" s="30" t="s">
        <v>3478</v>
      </c>
      <c r="AD1727" s="36" t="s">
        <v>548</v>
      </c>
      <c r="AE1727" s="36">
        <v>3133709</v>
      </c>
      <c r="AH1727" s="36"/>
    </row>
    <row r="1728" spans="29:34">
      <c r="AC1728" s="30" t="s">
        <v>3478</v>
      </c>
      <c r="AD1728" s="36" t="s">
        <v>552</v>
      </c>
      <c r="AE1728" s="36">
        <v>3133758</v>
      </c>
      <c r="AH1728" s="36"/>
    </row>
    <row r="1729" spans="29:34">
      <c r="AC1729" s="30" t="s">
        <v>3478</v>
      </c>
      <c r="AD1729" s="36" t="s">
        <v>557</v>
      </c>
      <c r="AE1729" s="36">
        <v>3133808</v>
      </c>
      <c r="AH1729" s="36"/>
    </row>
    <row r="1730" spans="29:34">
      <c r="AC1730" s="30" t="s">
        <v>3478</v>
      </c>
      <c r="AD1730" s="36" t="s">
        <v>562</v>
      </c>
      <c r="AE1730" s="36">
        <v>3133907</v>
      </c>
      <c r="AH1730" s="36"/>
    </row>
    <row r="1731" spans="29:34">
      <c r="AC1731" s="30" t="s">
        <v>3478</v>
      </c>
      <c r="AD1731" s="36" t="s">
        <v>567</v>
      </c>
      <c r="AE1731" s="36">
        <v>3134004</v>
      </c>
      <c r="AH1731" s="36"/>
    </row>
    <row r="1732" spans="29:34">
      <c r="AC1732" s="30" t="s">
        <v>3478</v>
      </c>
      <c r="AD1732" s="36" t="s">
        <v>571</v>
      </c>
      <c r="AE1732" s="36">
        <v>3134103</v>
      </c>
      <c r="AH1732" s="36"/>
    </row>
    <row r="1733" spans="29:34">
      <c r="AC1733" s="30" t="s">
        <v>3478</v>
      </c>
      <c r="AD1733" s="36" t="s">
        <v>575</v>
      </c>
      <c r="AE1733" s="36">
        <v>3134202</v>
      </c>
      <c r="AH1733" s="36"/>
    </row>
    <row r="1734" spans="29:34">
      <c r="AC1734" s="30" t="s">
        <v>3478</v>
      </c>
      <c r="AD1734" s="36" t="s">
        <v>579</v>
      </c>
      <c r="AE1734" s="36">
        <v>3134301</v>
      </c>
      <c r="AH1734" s="36"/>
    </row>
    <row r="1735" spans="29:34">
      <c r="AC1735" s="30" t="s">
        <v>3478</v>
      </c>
      <c r="AD1735" s="36" t="s">
        <v>584</v>
      </c>
      <c r="AE1735" s="36">
        <v>3134400</v>
      </c>
      <c r="AH1735" s="36"/>
    </row>
    <row r="1736" spans="29:34">
      <c r="AC1736" s="30" t="s">
        <v>3478</v>
      </c>
      <c r="AD1736" s="36" t="s">
        <v>589</v>
      </c>
      <c r="AE1736" s="36">
        <v>3134509</v>
      </c>
      <c r="AH1736" s="36"/>
    </row>
    <row r="1737" spans="29:34">
      <c r="AC1737" s="30" t="s">
        <v>3478</v>
      </c>
      <c r="AD1737" s="36" t="s">
        <v>594</v>
      </c>
      <c r="AE1737" s="36">
        <v>3134608</v>
      </c>
      <c r="AH1737" s="36"/>
    </row>
    <row r="1738" spans="29:34">
      <c r="AC1738" s="30" t="s">
        <v>3478</v>
      </c>
      <c r="AD1738" s="36" t="s">
        <v>598</v>
      </c>
      <c r="AE1738" s="36">
        <v>3134707</v>
      </c>
      <c r="AH1738" s="36"/>
    </row>
    <row r="1739" spans="29:34">
      <c r="AC1739" s="30" t="s">
        <v>3478</v>
      </c>
      <c r="AD1739" s="36" t="s">
        <v>603</v>
      </c>
      <c r="AE1739" s="36">
        <v>3134806</v>
      </c>
      <c r="AH1739" s="36"/>
    </row>
    <row r="1740" spans="29:34">
      <c r="AC1740" s="30" t="s">
        <v>3478</v>
      </c>
      <c r="AD1740" s="36" t="s">
        <v>3142</v>
      </c>
      <c r="AE1740" s="36">
        <v>3134905</v>
      </c>
      <c r="AH1740" s="36"/>
    </row>
    <row r="1741" spans="29:34">
      <c r="AC1741" s="30" t="s">
        <v>3478</v>
      </c>
      <c r="AD1741" s="36" t="s">
        <v>611</v>
      </c>
      <c r="AE1741" s="36">
        <v>3135001</v>
      </c>
      <c r="AH1741" s="36"/>
    </row>
    <row r="1742" spans="29:34">
      <c r="AC1742" s="30" t="s">
        <v>3478</v>
      </c>
      <c r="AD1742" s="36" t="s">
        <v>616</v>
      </c>
      <c r="AE1742" s="36">
        <v>3135050</v>
      </c>
      <c r="AH1742" s="36"/>
    </row>
    <row r="1743" spans="29:34">
      <c r="AC1743" s="30" t="s">
        <v>3478</v>
      </c>
      <c r="AD1743" s="36" t="s">
        <v>621</v>
      </c>
      <c r="AE1743" s="36">
        <v>3135076</v>
      </c>
      <c r="AH1743" s="36"/>
    </row>
    <row r="1744" spans="29:34">
      <c r="AC1744" s="30" t="s">
        <v>3478</v>
      </c>
      <c r="AD1744" s="36" t="s">
        <v>625</v>
      </c>
      <c r="AE1744" s="36">
        <v>3135100</v>
      </c>
      <c r="AH1744" s="36"/>
    </row>
    <row r="1745" spans="29:34">
      <c r="AC1745" s="30" t="s">
        <v>3478</v>
      </c>
      <c r="AD1745" s="36" t="s">
        <v>630</v>
      </c>
      <c r="AE1745" s="36">
        <v>3135209</v>
      </c>
      <c r="AH1745" s="36"/>
    </row>
    <row r="1746" spans="29:34">
      <c r="AC1746" s="30" t="s">
        <v>3478</v>
      </c>
      <c r="AD1746" s="36" t="s">
        <v>635</v>
      </c>
      <c r="AE1746" s="36">
        <v>3135308</v>
      </c>
      <c r="AH1746" s="36"/>
    </row>
    <row r="1747" spans="29:34">
      <c r="AC1747" s="30" t="s">
        <v>3478</v>
      </c>
      <c r="AD1747" s="36" t="s">
        <v>638</v>
      </c>
      <c r="AE1747" s="36">
        <v>3135357</v>
      </c>
      <c r="AH1747" s="36"/>
    </row>
    <row r="1748" spans="29:34">
      <c r="AC1748" s="30" t="s">
        <v>3478</v>
      </c>
      <c r="AD1748" s="36" t="s">
        <v>642</v>
      </c>
      <c r="AE1748" s="36">
        <v>3135407</v>
      </c>
      <c r="AH1748" s="36"/>
    </row>
    <row r="1749" spans="29:34">
      <c r="AC1749" s="30" t="s">
        <v>3478</v>
      </c>
      <c r="AD1749" s="36" t="s">
        <v>646</v>
      </c>
      <c r="AE1749" s="36">
        <v>3135456</v>
      </c>
      <c r="AH1749" s="36"/>
    </row>
    <row r="1750" spans="29:34">
      <c r="AC1750" s="30" t="s">
        <v>3478</v>
      </c>
      <c r="AD1750" s="36" t="s">
        <v>649</v>
      </c>
      <c r="AE1750" s="36">
        <v>3135506</v>
      </c>
      <c r="AH1750" s="36"/>
    </row>
    <row r="1751" spans="29:34">
      <c r="AC1751" s="30" t="s">
        <v>3478</v>
      </c>
      <c r="AD1751" s="36" t="s">
        <v>651</v>
      </c>
      <c r="AE1751" s="36">
        <v>3135605</v>
      </c>
      <c r="AH1751" s="36"/>
    </row>
    <row r="1752" spans="29:34">
      <c r="AC1752" s="30" t="s">
        <v>3478</v>
      </c>
      <c r="AD1752" s="36" t="s">
        <v>655</v>
      </c>
      <c r="AE1752" s="36">
        <v>3135704</v>
      </c>
      <c r="AH1752" s="36"/>
    </row>
    <row r="1753" spans="29:34">
      <c r="AC1753" s="30" t="s">
        <v>3478</v>
      </c>
      <c r="AD1753" s="36" t="s">
        <v>659</v>
      </c>
      <c r="AE1753" s="36">
        <v>3135803</v>
      </c>
      <c r="AH1753" s="36"/>
    </row>
    <row r="1754" spans="29:34">
      <c r="AC1754" s="30" t="s">
        <v>3478</v>
      </c>
      <c r="AD1754" s="36" t="s">
        <v>663</v>
      </c>
      <c r="AE1754" s="36">
        <v>3135902</v>
      </c>
      <c r="AH1754" s="36"/>
    </row>
    <row r="1755" spans="29:34">
      <c r="AC1755" s="30" t="s">
        <v>3478</v>
      </c>
      <c r="AD1755" s="36" t="s">
        <v>667</v>
      </c>
      <c r="AE1755" s="36">
        <v>3136009</v>
      </c>
      <c r="AH1755" s="36"/>
    </row>
    <row r="1756" spans="29:34">
      <c r="AC1756" s="30" t="s">
        <v>3478</v>
      </c>
      <c r="AD1756" s="36" t="s">
        <v>671</v>
      </c>
      <c r="AE1756" s="36">
        <v>3136108</v>
      </c>
      <c r="AH1756" s="36"/>
    </row>
    <row r="1757" spans="29:34">
      <c r="AC1757" s="30" t="s">
        <v>3478</v>
      </c>
      <c r="AD1757" s="36" t="s">
        <v>674</v>
      </c>
      <c r="AE1757" s="36">
        <v>3136207</v>
      </c>
      <c r="AH1757" s="36"/>
    </row>
    <row r="1758" spans="29:34">
      <c r="AC1758" s="30" t="s">
        <v>3478</v>
      </c>
      <c r="AD1758" s="36" t="s">
        <v>678</v>
      </c>
      <c r="AE1758" s="36">
        <v>3136306</v>
      </c>
      <c r="AH1758" s="36"/>
    </row>
    <row r="1759" spans="29:34">
      <c r="AC1759" s="30" t="s">
        <v>3478</v>
      </c>
      <c r="AD1759" s="36" t="s">
        <v>682</v>
      </c>
      <c r="AE1759" s="36">
        <v>3136405</v>
      </c>
      <c r="AH1759" s="36"/>
    </row>
    <row r="1760" spans="29:34">
      <c r="AC1760" s="30" t="s">
        <v>3478</v>
      </c>
      <c r="AD1760" s="36" t="s">
        <v>686</v>
      </c>
      <c r="AE1760" s="36">
        <v>3136504</v>
      </c>
      <c r="AH1760" s="36"/>
    </row>
    <row r="1761" spans="29:34">
      <c r="AC1761" s="30" t="s">
        <v>3478</v>
      </c>
      <c r="AD1761" s="36" t="s">
        <v>690</v>
      </c>
      <c r="AE1761" s="36">
        <v>3136520</v>
      </c>
      <c r="AH1761" s="36"/>
    </row>
    <row r="1762" spans="29:34">
      <c r="AC1762" s="30" t="s">
        <v>3478</v>
      </c>
      <c r="AD1762" s="36" t="s">
        <v>694</v>
      </c>
      <c r="AE1762" s="36">
        <v>3136553</v>
      </c>
      <c r="AH1762" s="36"/>
    </row>
    <row r="1763" spans="29:34">
      <c r="AC1763" s="30" t="s">
        <v>3478</v>
      </c>
      <c r="AD1763" s="36" t="s">
        <v>698</v>
      </c>
      <c r="AE1763" s="36">
        <v>3136579</v>
      </c>
      <c r="AH1763" s="36"/>
    </row>
    <row r="1764" spans="29:34">
      <c r="AC1764" s="30" t="s">
        <v>3478</v>
      </c>
      <c r="AD1764" s="36" t="s">
        <v>701</v>
      </c>
      <c r="AE1764" s="36">
        <v>3136652</v>
      </c>
      <c r="AH1764" s="36"/>
    </row>
    <row r="1765" spans="29:34">
      <c r="AC1765" s="30" t="s">
        <v>3478</v>
      </c>
      <c r="AD1765" s="36" t="s">
        <v>704</v>
      </c>
      <c r="AE1765" s="36">
        <v>3136702</v>
      </c>
      <c r="AH1765" s="36"/>
    </row>
    <row r="1766" spans="29:34">
      <c r="AC1766" s="30" t="s">
        <v>3478</v>
      </c>
      <c r="AD1766" s="36" t="s">
        <v>707</v>
      </c>
      <c r="AE1766" s="36">
        <v>3136801</v>
      </c>
      <c r="AH1766" s="36"/>
    </row>
    <row r="1767" spans="29:34">
      <c r="AC1767" s="30" t="s">
        <v>3478</v>
      </c>
      <c r="AD1767" s="36" t="s">
        <v>710</v>
      </c>
      <c r="AE1767" s="36">
        <v>3136900</v>
      </c>
      <c r="AH1767" s="36"/>
    </row>
    <row r="1768" spans="29:34">
      <c r="AC1768" s="30" t="s">
        <v>3478</v>
      </c>
      <c r="AD1768" s="36" t="s">
        <v>712</v>
      </c>
      <c r="AE1768" s="36">
        <v>3136959</v>
      </c>
      <c r="AH1768" s="36"/>
    </row>
    <row r="1769" spans="29:34">
      <c r="AC1769" s="30" t="s">
        <v>3478</v>
      </c>
      <c r="AD1769" s="36" t="s">
        <v>715</v>
      </c>
      <c r="AE1769" s="36">
        <v>3137007</v>
      </c>
      <c r="AH1769" s="36"/>
    </row>
    <row r="1770" spans="29:34">
      <c r="AC1770" s="30" t="s">
        <v>3478</v>
      </c>
      <c r="AD1770" s="36" t="s">
        <v>718</v>
      </c>
      <c r="AE1770" s="36">
        <v>3137106</v>
      </c>
      <c r="AH1770" s="36"/>
    </row>
    <row r="1771" spans="29:34">
      <c r="AC1771" s="30" t="s">
        <v>3478</v>
      </c>
      <c r="AD1771" s="36" t="s">
        <v>721</v>
      </c>
      <c r="AE1771" s="36">
        <v>3137205</v>
      </c>
      <c r="AH1771" s="36"/>
    </row>
    <row r="1772" spans="29:34">
      <c r="AC1772" s="30" t="s">
        <v>3478</v>
      </c>
      <c r="AD1772" s="36" t="s">
        <v>724</v>
      </c>
      <c r="AE1772" s="36">
        <v>3137304</v>
      </c>
      <c r="AH1772" s="36"/>
    </row>
    <row r="1773" spans="29:34">
      <c r="AC1773" s="30" t="s">
        <v>3478</v>
      </c>
      <c r="AD1773" s="36" t="s">
        <v>727</v>
      </c>
      <c r="AE1773" s="36">
        <v>3137403</v>
      </c>
      <c r="AH1773" s="36"/>
    </row>
    <row r="1774" spans="29:34">
      <c r="AC1774" s="30" t="s">
        <v>3478</v>
      </c>
      <c r="AD1774" s="36" t="s">
        <v>730</v>
      </c>
      <c r="AE1774" s="36">
        <v>3137502</v>
      </c>
      <c r="AH1774" s="36"/>
    </row>
    <row r="1775" spans="29:34">
      <c r="AC1775" s="30" t="s">
        <v>3478</v>
      </c>
      <c r="AD1775" s="36" t="s">
        <v>1671</v>
      </c>
      <c r="AE1775" s="36">
        <v>3137536</v>
      </c>
      <c r="AH1775" s="36"/>
    </row>
    <row r="1776" spans="29:34">
      <c r="AC1776" s="30" t="s">
        <v>3478</v>
      </c>
      <c r="AD1776" s="36" t="s">
        <v>2147</v>
      </c>
      <c r="AE1776" s="36">
        <v>3137601</v>
      </c>
      <c r="AH1776" s="36"/>
    </row>
    <row r="1777" spans="29:34">
      <c r="AC1777" s="30" t="s">
        <v>3478</v>
      </c>
      <c r="AD1777" s="36" t="s">
        <v>737</v>
      </c>
      <c r="AE1777" s="36">
        <v>3137700</v>
      </c>
      <c r="AH1777" s="36"/>
    </row>
    <row r="1778" spans="29:34">
      <c r="AC1778" s="30" t="s">
        <v>3478</v>
      </c>
      <c r="AD1778" s="36" t="s">
        <v>740</v>
      </c>
      <c r="AE1778" s="36">
        <v>3137809</v>
      </c>
      <c r="AH1778" s="36"/>
    </row>
    <row r="1779" spans="29:34">
      <c r="AC1779" s="30" t="s">
        <v>3478</v>
      </c>
      <c r="AD1779" s="36" t="s">
        <v>742</v>
      </c>
      <c r="AE1779" s="36">
        <v>3137908</v>
      </c>
      <c r="AH1779" s="36"/>
    </row>
    <row r="1780" spans="29:34">
      <c r="AC1780" s="30" t="s">
        <v>3478</v>
      </c>
      <c r="AD1780" s="36" t="s">
        <v>2809</v>
      </c>
      <c r="AE1780" s="36">
        <v>3138005</v>
      </c>
      <c r="AH1780" s="36"/>
    </row>
    <row r="1781" spans="29:34">
      <c r="AC1781" s="30" t="s">
        <v>3478</v>
      </c>
      <c r="AD1781" s="36" t="s">
        <v>747</v>
      </c>
      <c r="AE1781" s="36">
        <v>3138104</v>
      </c>
      <c r="AH1781" s="36"/>
    </row>
    <row r="1782" spans="29:34">
      <c r="AC1782" s="30" t="s">
        <v>3478</v>
      </c>
      <c r="AD1782" s="36" t="s">
        <v>750</v>
      </c>
      <c r="AE1782" s="36">
        <v>3138203</v>
      </c>
      <c r="AH1782" s="36"/>
    </row>
    <row r="1783" spans="29:34">
      <c r="AC1783" s="30" t="s">
        <v>3478</v>
      </c>
      <c r="AD1783" s="36" t="s">
        <v>752</v>
      </c>
      <c r="AE1783" s="36">
        <v>3138302</v>
      </c>
      <c r="AH1783" s="36"/>
    </row>
    <row r="1784" spans="29:34">
      <c r="AC1784" s="30" t="s">
        <v>3478</v>
      </c>
      <c r="AD1784" s="36" t="s">
        <v>754</v>
      </c>
      <c r="AE1784" s="36">
        <v>3138351</v>
      </c>
      <c r="AH1784" s="36"/>
    </row>
    <row r="1785" spans="29:34">
      <c r="AC1785" s="30" t="s">
        <v>3478</v>
      </c>
      <c r="AD1785" s="36" t="s">
        <v>757</v>
      </c>
      <c r="AE1785" s="36">
        <v>3138401</v>
      </c>
      <c r="AH1785" s="36"/>
    </row>
    <row r="1786" spans="29:34">
      <c r="AC1786" s="30" t="s">
        <v>3478</v>
      </c>
      <c r="AD1786" s="36" t="s">
        <v>759</v>
      </c>
      <c r="AE1786" s="36">
        <v>3138500</v>
      </c>
      <c r="AH1786" s="36"/>
    </row>
    <row r="1787" spans="29:34">
      <c r="AC1787" s="30" t="s">
        <v>3478</v>
      </c>
      <c r="AD1787" s="36" t="s">
        <v>762</v>
      </c>
      <c r="AE1787" s="36">
        <v>3138609</v>
      </c>
      <c r="AH1787" s="36"/>
    </row>
    <row r="1788" spans="29:34">
      <c r="AC1788" s="30" t="s">
        <v>3478</v>
      </c>
      <c r="AD1788" s="36" t="s">
        <v>765</v>
      </c>
      <c r="AE1788" s="36">
        <v>3138625</v>
      </c>
      <c r="AH1788" s="36"/>
    </row>
    <row r="1789" spans="29:34">
      <c r="AC1789" s="30" t="s">
        <v>3478</v>
      </c>
      <c r="AD1789" s="36" t="s">
        <v>768</v>
      </c>
      <c r="AE1789" s="36">
        <v>3138658</v>
      </c>
      <c r="AH1789" s="36"/>
    </row>
    <row r="1790" spans="29:34">
      <c r="AC1790" s="30" t="s">
        <v>3478</v>
      </c>
      <c r="AD1790" s="36" t="s">
        <v>771</v>
      </c>
      <c r="AE1790" s="36">
        <v>3138674</v>
      </c>
      <c r="AH1790" s="36"/>
    </row>
    <row r="1791" spans="29:34">
      <c r="AC1791" s="30" t="s">
        <v>3478</v>
      </c>
      <c r="AD1791" s="36" t="s">
        <v>773</v>
      </c>
      <c r="AE1791" s="36">
        <v>3138682</v>
      </c>
      <c r="AH1791" s="36"/>
    </row>
    <row r="1792" spans="29:34">
      <c r="AC1792" s="30" t="s">
        <v>3478</v>
      </c>
      <c r="AD1792" s="36" t="s">
        <v>774</v>
      </c>
      <c r="AE1792" s="36">
        <v>3138708</v>
      </c>
      <c r="AH1792" s="36"/>
    </row>
    <row r="1793" spans="29:34">
      <c r="AC1793" s="30" t="s">
        <v>3478</v>
      </c>
      <c r="AD1793" s="36" t="s">
        <v>777</v>
      </c>
      <c r="AE1793" s="36">
        <v>3138807</v>
      </c>
      <c r="AH1793" s="36"/>
    </row>
    <row r="1794" spans="29:34">
      <c r="AC1794" s="30" t="s">
        <v>3478</v>
      </c>
      <c r="AD1794" s="36" t="s">
        <v>780</v>
      </c>
      <c r="AE1794" s="36">
        <v>3138906</v>
      </c>
      <c r="AH1794" s="36"/>
    </row>
    <row r="1795" spans="29:34">
      <c r="AC1795" s="30" t="s">
        <v>3478</v>
      </c>
      <c r="AD1795" s="36" t="s">
        <v>783</v>
      </c>
      <c r="AE1795" s="36">
        <v>3139003</v>
      </c>
      <c r="AH1795" s="36"/>
    </row>
    <row r="1796" spans="29:34">
      <c r="AC1796" s="30" t="s">
        <v>3478</v>
      </c>
      <c r="AD1796" s="36" t="s">
        <v>786</v>
      </c>
      <c r="AE1796" s="36">
        <v>3139102</v>
      </c>
      <c r="AH1796" s="36"/>
    </row>
    <row r="1797" spans="29:34">
      <c r="AC1797" s="30" t="s">
        <v>3478</v>
      </c>
      <c r="AD1797" s="36" t="s">
        <v>789</v>
      </c>
      <c r="AE1797" s="36">
        <v>3139201</v>
      </c>
      <c r="AH1797" s="36"/>
    </row>
    <row r="1798" spans="29:34">
      <c r="AC1798" s="30" t="s">
        <v>3478</v>
      </c>
      <c r="AD1798" s="36" t="s">
        <v>792</v>
      </c>
      <c r="AE1798" s="36">
        <v>3139250</v>
      </c>
      <c r="AH1798" s="36"/>
    </row>
    <row r="1799" spans="29:34">
      <c r="AC1799" s="30" t="s">
        <v>3478</v>
      </c>
      <c r="AD1799" s="36" t="s">
        <v>795</v>
      </c>
      <c r="AE1799" s="36">
        <v>3139300</v>
      </c>
      <c r="AH1799" s="36"/>
    </row>
    <row r="1800" spans="29:34">
      <c r="AC1800" s="30" t="s">
        <v>3478</v>
      </c>
      <c r="AD1800" s="36" t="s">
        <v>798</v>
      </c>
      <c r="AE1800" s="36">
        <v>3139409</v>
      </c>
      <c r="AH1800" s="36"/>
    </row>
    <row r="1801" spans="29:34">
      <c r="AC1801" s="30" t="s">
        <v>3478</v>
      </c>
      <c r="AD1801" s="36" t="s">
        <v>801</v>
      </c>
      <c r="AE1801" s="36">
        <v>3139508</v>
      </c>
      <c r="AH1801" s="36"/>
    </row>
    <row r="1802" spans="29:34">
      <c r="AC1802" s="30" t="s">
        <v>3478</v>
      </c>
      <c r="AD1802" s="36" t="s">
        <v>804</v>
      </c>
      <c r="AE1802" s="36">
        <v>3139607</v>
      </c>
      <c r="AH1802" s="36"/>
    </row>
    <row r="1803" spans="29:34">
      <c r="AC1803" s="30" t="s">
        <v>3478</v>
      </c>
      <c r="AD1803" s="36" t="s">
        <v>807</v>
      </c>
      <c r="AE1803" s="36">
        <v>3139805</v>
      </c>
      <c r="AH1803" s="36"/>
    </row>
    <row r="1804" spans="29:34">
      <c r="AC1804" s="30" t="s">
        <v>3478</v>
      </c>
      <c r="AD1804" s="36" t="s">
        <v>810</v>
      </c>
      <c r="AE1804" s="36">
        <v>3139706</v>
      </c>
      <c r="AH1804" s="36"/>
    </row>
    <row r="1805" spans="29:34">
      <c r="AC1805" s="30" t="s">
        <v>3478</v>
      </c>
      <c r="AD1805" s="36" t="s">
        <v>813</v>
      </c>
      <c r="AE1805" s="36">
        <v>3139904</v>
      </c>
      <c r="AH1805" s="36"/>
    </row>
    <row r="1806" spans="29:34">
      <c r="AC1806" s="30" t="s">
        <v>3478</v>
      </c>
      <c r="AD1806" s="36" t="s">
        <v>816</v>
      </c>
      <c r="AE1806" s="36">
        <v>3140001</v>
      </c>
      <c r="AH1806" s="36"/>
    </row>
    <row r="1807" spans="29:34">
      <c r="AC1807" s="30" t="s">
        <v>3478</v>
      </c>
      <c r="AD1807" s="36" t="s">
        <v>819</v>
      </c>
      <c r="AE1807" s="36">
        <v>3140100</v>
      </c>
      <c r="AH1807" s="36"/>
    </row>
    <row r="1808" spans="29:34">
      <c r="AC1808" s="30" t="s">
        <v>3478</v>
      </c>
      <c r="AD1808" s="36" t="s">
        <v>822</v>
      </c>
      <c r="AE1808" s="36">
        <v>3140159</v>
      </c>
      <c r="AH1808" s="36"/>
    </row>
    <row r="1809" spans="29:34">
      <c r="AC1809" s="30" t="s">
        <v>3478</v>
      </c>
      <c r="AD1809" s="36" t="s">
        <v>824</v>
      </c>
      <c r="AE1809" s="36">
        <v>3140209</v>
      </c>
      <c r="AH1809" s="36"/>
    </row>
    <row r="1810" spans="29:34">
      <c r="AC1810" s="30" t="s">
        <v>3478</v>
      </c>
      <c r="AD1810" s="36" t="s">
        <v>826</v>
      </c>
      <c r="AE1810" s="36">
        <v>3140308</v>
      </c>
      <c r="AH1810" s="36"/>
    </row>
    <row r="1811" spans="29:34">
      <c r="AC1811" s="30" t="s">
        <v>3478</v>
      </c>
      <c r="AD1811" s="36" t="s">
        <v>829</v>
      </c>
      <c r="AE1811" s="36">
        <v>3140407</v>
      </c>
      <c r="AH1811" s="36"/>
    </row>
    <row r="1812" spans="29:34">
      <c r="AC1812" s="30" t="s">
        <v>3478</v>
      </c>
      <c r="AD1812" s="36" t="s">
        <v>832</v>
      </c>
      <c r="AE1812" s="36">
        <v>3140506</v>
      </c>
      <c r="AH1812" s="36"/>
    </row>
    <row r="1813" spans="29:34">
      <c r="AC1813" s="30" t="s">
        <v>3478</v>
      </c>
      <c r="AD1813" s="36" t="s">
        <v>835</v>
      </c>
      <c r="AE1813" s="36">
        <v>3140530</v>
      </c>
      <c r="AH1813" s="36"/>
    </row>
    <row r="1814" spans="29:34">
      <c r="AC1814" s="30" t="s">
        <v>3478</v>
      </c>
      <c r="AD1814" s="36" t="s">
        <v>838</v>
      </c>
      <c r="AE1814" s="36">
        <v>3140555</v>
      </c>
      <c r="AH1814" s="36"/>
    </row>
    <row r="1815" spans="29:34">
      <c r="AC1815" s="30" t="s">
        <v>3478</v>
      </c>
      <c r="AD1815" s="36" t="s">
        <v>841</v>
      </c>
      <c r="AE1815" s="36">
        <v>3140605</v>
      </c>
      <c r="AH1815" s="36"/>
    </row>
    <row r="1816" spans="29:34">
      <c r="AC1816" s="30" t="s">
        <v>3478</v>
      </c>
      <c r="AD1816" s="36" t="s">
        <v>844</v>
      </c>
      <c r="AE1816" s="36">
        <v>3140704</v>
      </c>
      <c r="AH1816" s="36"/>
    </row>
    <row r="1817" spans="29:34">
      <c r="AC1817" s="30" t="s">
        <v>3478</v>
      </c>
      <c r="AD1817" s="36" t="s">
        <v>847</v>
      </c>
      <c r="AE1817" s="36">
        <v>3171501</v>
      </c>
      <c r="AH1817" s="36"/>
    </row>
    <row r="1818" spans="29:34">
      <c r="AC1818" s="30" t="s">
        <v>3478</v>
      </c>
      <c r="AD1818" s="36" t="s">
        <v>850</v>
      </c>
      <c r="AE1818" s="36">
        <v>3140803</v>
      </c>
      <c r="AH1818" s="36"/>
    </row>
    <row r="1819" spans="29:34">
      <c r="AC1819" s="30" t="s">
        <v>3478</v>
      </c>
      <c r="AD1819" s="36" t="s">
        <v>853</v>
      </c>
      <c r="AE1819" s="36">
        <v>3140852</v>
      </c>
      <c r="AH1819" s="36"/>
    </row>
    <row r="1820" spans="29:34">
      <c r="AC1820" s="30" t="s">
        <v>3478</v>
      </c>
      <c r="AD1820" s="36" t="s">
        <v>856</v>
      </c>
      <c r="AE1820" s="36">
        <v>3140902</v>
      </c>
      <c r="AH1820" s="36"/>
    </row>
    <row r="1821" spans="29:34">
      <c r="AC1821" s="30" t="s">
        <v>3478</v>
      </c>
      <c r="AD1821" s="36" t="s">
        <v>859</v>
      </c>
      <c r="AE1821" s="36">
        <v>3141009</v>
      </c>
      <c r="AH1821" s="36"/>
    </row>
    <row r="1822" spans="29:34">
      <c r="AC1822" s="30" t="s">
        <v>3478</v>
      </c>
      <c r="AD1822" s="36" t="s">
        <v>862</v>
      </c>
      <c r="AE1822" s="36">
        <v>3141108</v>
      </c>
      <c r="AH1822" s="36"/>
    </row>
    <row r="1823" spans="29:34">
      <c r="AC1823" s="30" t="s">
        <v>3478</v>
      </c>
      <c r="AD1823" s="36" t="s">
        <v>865</v>
      </c>
      <c r="AE1823" s="36">
        <v>3141207</v>
      </c>
      <c r="AH1823" s="36"/>
    </row>
    <row r="1824" spans="29:34">
      <c r="AC1824" s="30" t="s">
        <v>3478</v>
      </c>
      <c r="AD1824" s="36" t="s">
        <v>868</v>
      </c>
      <c r="AE1824" s="36">
        <v>3141306</v>
      </c>
      <c r="AH1824" s="36"/>
    </row>
    <row r="1825" spans="29:34">
      <c r="AC1825" s="30" t="s">
        <v>3478</v>
      </c>
      <c r="AD1825" s="36" t="s">
        <v>871</v>
      </c>
      <c r="AE1825" s="36">
        <v>3141405</v>
      </c>
      <c r="AH1825" s="36"/>
    </row>
    <row r="1826" spans="29:34">
      <c r="AC1826" s="30" t="s">
        <v>3478</v>
      </c>
      <c r="AD1826" s="36" t="s">
        <v>874</v>
      </c>
      <c r="AE1826" s="36">
        <v>3141504</v>
      </c>
      <c r="AH1826" s="36"/>
    </row>
    <row r="1827" spans="29:34">
      <c r="AC1827" s="30" t="s">
        <v>3478</v>
      </c>
      <c r="AD1827" s="36" t="s">
        <v>877</v>
      </c>
      <c r="AE1827" s="36">
        <v>3141603</v>
      </c>
      <c r="AH1827" s="36"/>
    </row>
    <row r="1828" spans="29:34">
      <c r="AC1828" s="30" t="s">
        <v>3478</v>
      </c>
      <c r="AD1828" s="36" t="s">
        <v>4478</v>
      </c>
      <c r="AE1828" s="36">
        <v>3141702</v>
      </c>
      <c r="AH1828" s="36"/>
    </row>
    <row r="1829" spans="29:34">
      <c r="AC1829" s="30" t="s">
        <v>3478</v>
      </c>
      <c r="AD1829" s="36" t="s">
        <v>881</v>
      </c>
      <c r="AE1829" s="36">
        <v>3141801</v>
      </c>
      <c r="AH1829" s="36"/>
    </row>
    <row r="1830" spans="29:34">
      <c r="AC1830" s="30" t="s">
        <v>3478</v>
      </c>
      <c r="AD1830" s="36" t="s">
        <v>884</v>
      </c>
      <c r="AE1830" s="36">
        <v>3141900</v>
      </c>
      <c r="AH1830" s="36"/>
    </row>
    <row r="1831" spans="29:34">
      <c r="AC1831" s="30" t="s">
        <v>3478</v>
      </c>
      <c r="AD1831" s="36" t="s">
        <v>887</v>
      </c>
      <c r="AE1831" s="36">
        <v>3142007</v>
      </c>
      <c r="AH1831" s="36"/>
    </row>
    <row r="1832" spans="29:34">
      <c r="AC1832" s="30" t="s">
        <v>3478</v>
      </c>
      <c r="AD1832" s="36" t="s">
        <v>890</v>
      </c>
      <c r="AE1832" s="36">
        <v>3142106</v>
      </c>
      <c r="AH1832" s="36"/>
    </row>
    <row r="1833" spans="29:34">
      <c r="AC1833" s="30" t="s">
        <v>3478</v>
      </c>
      <c r="AD1833" s="36" t="s">
        <v>893</v>
      </c>
      <c r="AE1833" s="36">
        <v>3142205</v>
      </c>
      <c r="AH1833" s="36"/>
    </row>
    <row r="1834" spans="29:34">
      <c r="AC1834" s="30" t="s">
        <v>3478</v>
      </c>
      <c r="AD1834" s="36" t="s">
        <v>896</v>
      </c>
      <c r="AE1834" s="36">
        <v>3142254</v>
      </c>
      <c r="AH1834" s="36"/>
    </row>
    <row r="1835" spans="29:34">
      <c r="AC1835" s="30" t="s">
        <v>3478</v>
      </c>
      <c r="AD1835" s="36" t="s">
        <v>899</v>
      </c>
      <c r="AE1835" s="36">
        <v>3142304</v>
      </c>
      <c r="AH1835" s="36"/>
    </row>
    <row r="1836" spans="29:34">
      <c r="AC1836" s="30" t="s">
        <v>3478</v>
      </c>
      <c r="AD1836" s="36" t="s">
        <v>902</v>
      </c>
      <c r="AE1836" s="36">
        <v>3142403</v>
      </c>
      <c r="AH1836" s="36"/>
    </row>
    <row r="1837" spans="29:34">
      <c r="AC1837" s="30" t="s">
        <v>3478</v>
      </c>
      <c r="AD1837" s="36" t="s">
        <v>905</v>
      </c>
      <c r="AE1837" s="36">
        <v>3142502</v>
      </c>
      <c r="AH1837" s="36"/>
    </row>
    <row r="1838" spans="29:34">
      <c r="AC1838" s="30" t="s">
        <v>3478</v>
      </c>
      <c r="AD1838" s="36" t="s">
        <v>908</v>
      </c>
      <c r="AE1838" s="36">
        <v>3142601</v>
      </c>
      <c r="AH1838" s="36"/>
    </row>
    <row r="1839" spans="29:34">
      <c r="AC1839" s="30" t="s">
        <v>3478</v>
      </c>
      <c r="AD1839" s="36" t="s">
        <v>911</v>
      </c>
      <c r="AE1839" s="36">
        <v>3142700</v>
      </c>
      <c r="AH1839" s="36"/>
    </row>
    <row r="1840" spans="29:34">
      <c r="AC1840" s="30" t="s">
        <v>3478</v>
      </c>
      <c r="AD1840" s="36" t="s">
        <v>914</v>
      </c>
      <c r="AE1840" s="36">
        <v>3142809</v>
      </c>
      <c r="AH1840" s="36"/>
    </row>
    <row r="1841" spans="29:34">
      <c r="AC1841" s="30" t="s">
        <v>3478</v>
      </c>
      <c r="AD1841" s="36" t="s">
        <v>916</v>
      </c>
      <c r="AE1841" s="36">
        <v>3142908</v>
      </c>
      <c r="AH1841" s="36"/>
    </row>
    <row r="1842" spans="29:34">
      <c r="AC1842" s="30" t="s">
        <v>3478</v>
      </c>
      <c r="AD1842" s="36" t="s">
        <v>919</v>
      </c>
      <c r="AE1842" s="36">
        <v>3143005</v>
      </c>
      <c r="AH1842" s="36"/>
    </row>
    <row r="1843" spans="29:34">
      <c r="AC1843" s="30" t="s">
        <v>3478</v>
      </c>
      <c r="AD1843" s="36" t="s">
        <v>922</v>
      </c>
      <c r="AE1843" s="36">
        <v>3143104</v>
      </c>
      <c r="AH1843" s="36"/>
    </row>
    <row r="1844" spans="29:34">
      <c r="AC1844" s="30" t="s">
        <v>3478</v>
      </c>
      <c r="AD1844" s="36" t="s">
        <v>925</v>
      </c>
      <c r="AE1844" s="36">
        <v>3143153</v>
      </c>
      <c r="AH1844" s="36"/>
    </row>
    <row r="1845" spans="29:34">
      <c r="AC1845" s="30" t="s">
        <v>3478</v>
      </c>
      <c r="AD1845" s="36" t="s">
        <v>927</v>
      </c>
      <c r="AE1845" s="36">
        <v>3143203</v>
      </c>
      <c r="AH1845" s="36"/>
    </row>
    <row r="1846" spans="29:34">
      <c r="AC1846" s="30" t="s">
        <v>3478</v>
      </c>
      <c r="AD1846" s="36" t="s">
        <v>929</v>
      </c>
      <c r="AE1846" s="36">
        <v>3143401</v>
      </c>
      <c r="AH1846" s="36"/>
    </row>
    <row r="1847" spans="29:34">
      <c r="AC1847" s="30" t="s">
        <v>3478</v>
      </c>
      <c r="AD1847" s="36" t="s">
        <v>931</v>
      </c>
      <c r="AE1847" s="36">
        <v>3143302</v>
      </c>
      <c r="AH1847" s="36"/>
    </row>
    <row r="1848" spans="29:34">
      <c r="AC1848" s="30" t="s">
        <v>3478</v>
      </c>
      <c r="AD1848" s="36" t="s">
        <v>933</v>
      </c>
      <c r="AE1848" s="36">
        <v>3143450</v>
      </c>
      <c r="AH1848" s="36"/>
    </row>
    <row r="1849" spans="29:34">
      <c r="AC1849" s="30" t="s">
        <v>3478</v>
      </c>
      <c r="AD1849" s="36" t="s">
        <v>935</v>
      </c>
      <c r="AE1849" s="36">
        <v>3143500</v>
      </c>
      <c r="AH1849" s="36"/>
    </row>
    <row r="1850" spans="29:34">
      <c r="AC1850" s="30" t="s">
        <v>3478</v>
      </c>
      <c r="AD1850" s="36" t="s">
        <v>937</v>
      </c>
      <c r="AE1850" s="36">
        <v>3143609</v>
      </c>
      <c r="AH1850" s="36"/>
    </row>
    <row r="1851" spans="29:34">
      <c r="AC1851" s="30" t="s">
        <v>3478</v>
      </c>
      <c r="AD1851" s="36" t="s">
        <v>939</v>
      </c>
      <c r="AE1851" s="36">
        <v>3143708</v>
      </c>
      <c r="AH1851" s="36"/>
    </row>
    <row r="1852" spans="29:34">
      <c r="AC1852" s="30" t="s">
        <v>3478</v>
      </c>
      <c r="AD1852" s="36" t="s">
        <v>941</v>
      </c>
      <c r="AE1852" s="36">
        <v>3143807</v>
      </c>
      <c r="AH1852" s="36"/>
    </row>
    <row r="1853" spans="29:34">
      <c r="AC1853" s="30" t="s">
        <v>3478</v>
      </c>
      <c r="AD1853" s="36" t="s">
        <v>943</v>
      </c>
      <c r="AE1853" s="36">
        <v>3143906</v>
      </c>
      <c r="AH1853" s="36"/>
    </row>
    <row r="1854" spans="29:34">
      <c r="AC1854" s="30" t="s">
        <v>3478</v>
      </c>
      <c r="AD1854" s="36" t="s">
        <v>945</v>
      </c>
      <c r="AE1854" s="36">
        <v>3144003</v>
      </c>
      <c r="AH1854" s="36"/>
    </row>
    <row r="1855" spans="29:34">
      <c r="AC1855" s="30" t="s">
        <v>3478</v>
      </c>
      <c r="AD1855" s="36" t="s">
        <v>947</v>
      </c>
      <c r="AE1855" s="36">
        <v>3144102</v>
      </c>
      <c r="AH1855" s="36"/>
    </row>
    <row r="1856" spans="29:34">
      <c r="AC1856" s="30" t="s">
        <v>3478</v>
      </c>
      <c r="AD1856" s="36" t="s">
        <v>948</v>
      </c>
      <c r="AE1856" s="36">
        <v>3144201</v>
      </c>
      <c r="AH1856" s="36"/>
    </row>
    <row r="1857" spans="29:34">
      <c r="AC1857" s="30" t="s">
        <v>3478</v>
      </c>
      <c r="AD1857" s="36" t="s">
        <v>950</v>
      </c>
      <c r="AE1857" s="36">
        <v>3144300</v>
      </c>
      <c r="AH1857" s="36"/>
    </row>
    <row r="1858" spans="29:34">
      <c r="AC1858" s="30" t="s">
        <v>3478</v>
      </c>
      <c r="AD1858" s="36" t="s">
        <v>952</v>
      </c>
      <c r="AE1858" s="36">
        <v>3144359</v>
      </c>
      <c r="AH1858" s="36"/>
    </row>
    <row r="1859" spans="29:34">
      <c r="AC1859" s="30" t="s">
        <v>3478</v>
      </c>
      <c r="AD1859" s="36" t="s">
        <v>954</v>
      </c>
      <c r="AE1859" s="36">
        <v>3144375</v>
      </c>
      <c r="AH1859" s="36"/>
    </row>
    <row r="1860" spans="29:34">
      <c r="AC1860" s="30" t="s">
        <v>3478</v>
      </c>
      <c r="AD1860" s="36" t="s">
        <v>956</v>
      </c>
      <c r="AE1860" s="36">
        <v>3144409</v>
      </c>
      <c r="AH1860" s="36"/>
    </row>
    <row r="1861" spans="29:34">
      <c r="AC1861" s="30" t="s">
        <v>3478</v>
      </c>
      <c r="AD1861" s="36" t="s">
        <v>958</v>
      </c>
      <c r="AE1861" s="36">
        <v>3144508</v>
      </c>
      <c r="AH1861" s="36"/>
    </row>
    <row r="1862" spans="29:34">
      <c r="AC1862" s="30" t="s">
        <v>3478</v>
      </c>
      <c r="AD1862" s="36" t="s">
        <v>960</v>
      </c>
      <c r="AE1862" s="36">
        <v>3144607</v>
      </c>
      <c r="AH1862" s="36"/>
    </row>
    <row r="1863" spans="29:34">
      <c r="AC1863" s="30" t="s">
        <v>3478</v>
      </c>
      <c r="AD1863" s="36" t="s">
        <v>962</v>
      </c>
      <c r="AE1863" s="36">
        <v>3144656</v>
      </c>
      <c r="AH1863" s="36"/>
    </row>
    <row r="1864" spans="29:34">
      <c r="AC1864" s="30" t="s">
        <v>3478</v>
      </c>
      <c r="AD1864" s="36" t="s">
        <v>964</v>
      </c>
      <c r="AE1864" s="36">
        <v>3144672</v>
      </c>
      <c r="AH1864" s="36"/>
    </row>
    <row r="1865" spans="29:34">
      <c r="AC1865" s="30" t="s">
        <v>3478</v>
      </c>
      <c r="AD1865" s="36" t="s">
        <v>966</v>
      </c>
      <c r="AE1865" s="36">
        <v>3144706</v>
      </c>
      <c r="AH1865" s="36"/>
    </row>
    <row r="1866" spans="29:34">
      <c r="AC1866" s="30" t="s">
        <v>3478</v>
      </c>
      <c r="AD1866" s="36" t="s">
        <v>968</v>
      </c>
      <c r="AE1866" s="36">
        <v>3144805</v>
      </c>
      <c r="AH1866" s="36"/>
    </row>
    <row r="1867" spans="29:34">
      <c r="AC1867" s="30" t="s">
        <v>3478</v>
      </c>
      <c r="AD1867" s="36" t="s">
        <v>970</v>
      </c>
      <c r="AE1867" s="36">
        <v>3144904</v>
      </c>
      <c r="AH1867" s="36"/>
    </row>
    <row r="1868" spans="29:34">
      <c r="AC1868" s="30" t="s">
        <v>3478</v>
      </c>
      <c r="AD1868" s="36" t="s">
        <v>972</v>
      </c>
      <c r="AE1868" s="36">
        <v>3145000</v>
      </c>
      <c r="AH1868" s="36"/>
    </row>
    <row r="1869" spans="29:34">
      <c r="AC1869" s="30" t="s">
        <v>3478</v>
      </c>
      <c r="AD1869" s="36" t="s">
        <v>974</v>
      </c>
      <c r="AE1869" s="36">
        <v>3145059</v>
      </c>
      <c r="AH1869" s="36"/>
    </row>
    <row r="1870" spans="29:34">
      <c r="AC1870" s="30" t="s">
        <v>3478</v>
      </c>
      <c r="AD1870" s="36" t="s">
        <v>976</v>
      </c>
      <c r="AE1870" s="36">
        <v>3145109</v>
      </c>
      <c r="AH1870" s="36"/>
    </row>
    <row r="1871" spans="29:34">
      <c r="AC1871" s="30" t="s">
        <v>3478</v>
      </c>
      <c r="AD1871" s="36" t="s">
        <v>978</v>
      </c>
      <c r="AE1871" s="36">
        <v>3145208</v>
      </c>
      <c r="AH1871" s="36"/>
    </row>
    <row r="1872" spans="29:34">
      <c r="AC1872" s="30" t="s">
        <v>3478</v>
      </c>
      <c r="AD1872" s="36" t="s">
        <v>4214</v>
      </c>
      <c r="AE1872" s="36">
        <v>3136603</v>
      </c>
      <c r="AH1872" s="36"/>
    </row>
    <row r="1873" spans="29:34">
      <c r="AC1873" s="30" t="s">
        <v>3478</v>
      </c>
      <c r="AD1873" s="36" t="s">
        <v>980</v>
      </c>
      <c r="AE1873" s="36">
        <v>3145307</v>
      </c>
      <c r="AH1873" s="36"/>
    </row>
    <row r="1874" spans="29:34">
      <c r="AC1874" s="30" t="s">
        <v>3478</v>
      </c>
      <c r="AD1874" s="36" t="s">
        <v>981</v>
      </c>
      <c r="AE1874" s="36">
        <v>3145356</v>
      </c>
      <c r="AH1874" s="36"/>
    </row>
    <row r="1875" spans="29:34">
      <c r="AC1875" s="30" t="s">
        <v>3478</v>
      </c>
      <c r="AD1875" s="36" t="s">
        <v>983</v>
      </c>
      <c r="AE1875" s="36">
        <v>3145372</v>
      </c>
      <c r="AH1875" s="36"/>
    </row>
    <row r="1876" spans="29:34">
      <c r="AC1876" s="30" t="s">
        <v>3478</v>
      </c>
      <c r="AD1876" s="36" t="s">
        <v>985</v>
      </c>
      <c r="AE1876" s="36">
        <v>3145406</v>
      </c>
      <c r="AH1876" s="36"/>
    </row>
    <row r="1877" spans="29:34">
      <c r="AC1877" s="30" t="s">
        <v>3478</v>
      </c>
      <c r="AD1877" s="36" t="s">
        <v>987</v>
      </c>
      <c r="AE1877" s="36">
        <v>3145455</v>
      </c>
      <c r="AH1877" s="36"/>
    </row>
    <row r="1878" spans="29:34">
      <c r="AC1878" s="30" t="s">
        <v>3478</v>
      </c>
      <c r="AD1878" s="36" t="s">
        <v>989</v>
      </c>
      <c r="AE1878" s="36">
        <v>3145505</v>
      </c>
      <c r="AH1878" s="36"/>
    </row>
    <row r="1879" spans="29:34">
      <c r="AC1879" s="30" t="s">
        <v>3478</v>
      </c>
      <c r="AD1879" s="36" t="s">
        <v>991</v>
      </c>
      <c r="AE1879" s="36">
        <v>3145604</v>
      </c>
      <c r="AH1879" s="36"/>
    </row>
    <row r="1880" spans="29:34">
      <c r="AC1880" s="30" t="s">
        <v>3478</v>
      </c>
      <c r="AD1880" s="36" t="s">
        <v>993</v>
      </c>
      <c r="AE1880" s="36">
        <v>3145703</v>
      </c>
      <c r="AH1880" s="36"/>
    </row>
    <row r="1881" spans="29:34">
      <c r="AC1881" s="30" t="s">
        <v>3478</v>
      </c>
      <c r="AD1881" s="36" t="s">
        <v>995</v>
      </c>
      <c r="AE1881" s="36">
        <v>3145802</v>
      </c>
      <c r="AH1881" s="36"/>
    </row>
    <row r="1882" spans="29:34">
      <c r="AC1882" s="30" t="s">
        <v>3478</v>
      </c>
      <c r="AD1882" s="36" t="s">
        <v>997</v>
      </c>
      <c r="AE1882" s="36">
        <v>3145851</v>
      </c>
      <c r="AH1882" s="36"/>
    </row>
    <row r="1883" spans="29:34">
      <c r="AC1883" s="30" t="s">
        <v>3478</v>
      </c>
      <c r="AD1883" s="36" t="s">
        <v>999</v>
      </c>
      <c r="AE1883" s="36">
        <v>3145877</v>
      </c>
      <c r="AH1883" s="36"/>
    </row>
    <row r="1884" spans="29:34">
      <c r="AC1884" s="30" t="s">
        <v>3478</v>
      </c>
      <c r="AD1884" s="36" t="s">
        <v>4945</v>
      </c>
      <c r="AE1884" s="36">
        <v>3145901</v>
      </c>
      <c r="AH1884" s="36"/>
    </row>
    <row r="1885" spans="29:34">
      <c r="AC1885" s="30" t="s">
        <v>3478</v>
      </c>
      <c r="AD1885" s="36" t="s">
        <v>1001</v>
      </c>
      <c r="AE1885" s="36">
        <v>3146008</v>
      </c>
      <c r="AH1885" s="36"/>
    </row>
    <row r="1886" spans="29:34">
      <c r="AC1886" s="30" t="s">
        <v>3478</v>
      </c>
      <c r="AD1886" s="36" t="s">
        <v>1003</v>
      </c>
      <c r="AE1886" s="36">
        <v>3146107</v>
      </c>
      <c r="AH1886" s="36"/>
    </row>
    <row r="1887" spans="29:34">
      <c r="AC1887" s="30" t="s">
        <v>3478</v>
      </c>
      <c r="AD1887" s="36" t="s">
        <v>1005</v>
      </c>
      <c r="AE1887" s="36">
        <v>3146206</v>
      </c>
      <c r="AH1887" s="36"/>
    </row>
    <row r="1888" spans="29:34">
      <c r="AC1888" s="30" t="s">
        <v>3478</v>
      </c>
      <c r="AD1888" s="36" t="s">
        <v>1007</v>
      </c>
      <c r="AE1888" s="36">
        <v>3146255</v>
      </c>
      <c r="AH1888" s="36"/>
    </row>
    <row r="1889" spans="29:34">
      <c r="AC1889" s="30" t="s">
        <v>3478</v>
      </c>
      <c r="AD1889" s="36" t="s">
        <v>1009</v>
      </c>
      <c r="AE1889" s="36">
        <v>3146305</v>
      </c>
      <c r="AH1889" s="36"/>
    </row>
    <row r="1890" spans="29:34">
      <c r="AC1890" s="30" t="s">
        <v>3478</v>
      </c>
      <c r="AD1890" s="36" t="s">
        <v>1011</v>
      </c>
      <c r="AE1890" s="36">
        <v>3146552</v>
      </c>
      <c r="AH1890" s="36"/>
    </row>
    <row r="1891" spans="29:34">
      <c r="AC1891" s="30" t="s">
        <v>3478</v>
      </c>
      <c r="AD1891" s="36" t="s">
        <v>1013</v>
      </c>
      <c r="AE1891" s="36">
        <v>3146404</v>
      </c>
      <c r="AH1891" s="36"/>
    </row>
    <row r="1892" spans="29:34">
      <c r="AC1892" s="30" t="s">
        <v>3478</v>
      </c>
      <c r="AD1892" s="36" t="s">
        <v>1015</v>
      </c>
      <c r="AE1892" s="36">
        <v>3146503</v>
      </c>
      <c r="AH1892" s="36"/>
    </row>
    <row r="1893" spans="29:34">
      <c r="AC1893" s="30" t="s">
        <v>3478</v>
      </c>
      <c r="AD1893" s="36" t="s">
        <v>1017</v>
      </c>
      <c r="AE1893" s="36">
        <v>3146602</v>
      </c>
      <c r="AH1893" s="36"/>
    </row>
    <row r="1894" spans="29:34">
      <c r="AC1894" s="30" t="s">
        <v>3478</v>
      </c>
      <c r="AD1894" s="36" t="s">
        <v>1019</v>
      </c>
      <c r="AE1894" s="36">
        <v>3146701</v>
      </c>
      <c r="AH1894" s="36"/>
    </row>
    <row r="1895" spans="29:34">
      <c r="AC1895" s="30" t="s">
        <v>3478</v>
      </c>
      <c r="AD1895" s="36" t="s">
        <v>1021</v>
      </c>
      <c r="AE1895" s="36">
        <v>3146750</v>
      </c>
      <c r="AH1895" s="36"/>
    </row>
    <row r="1896" spans="29:34">
      <c r="AC1896" s="30" t="s">
        <v>3478</v>
      </c>
      <c r="AD1896" s="36" t="s">
        <v>1022</v>
      </c>
      <c r="AE1896" s="36">
        <v>3146909</v>
      </c>
      <c r="AH1896" s="36"/>
    </row>
    <row r="1897" spans="29:34">
      <c r="AC1897" s="30" t="s">
        <v>3478</v>
      </c>
      <c r="AD1897" s="36" t="s">
        <v>1023</v>
      </c>
      <c r="AE1897" s="36">
        <v>3147105</v>
      </c>
      <c r="AH1897" s="36"/>
    </row>
    <row r="1898" spans="29:34">
      <c r="AC1898" s="30" t="s">
        <v>3478</v>
      </c>
      <c r="AD1898" s="36" t="s">
        <v>1025</v>
      </c>
      <c r="AE1898" s="36">
        <v>3147006</v>
      </c>
      <c r="AH1898" s="36"/>
    </row>
    <row r="1899" spans="29:34">
      <c r="AC1899" s="30" t="s">
        <v>3478</v>
      </c>
      <c r="AD1899" s="36" t="s">
        <v>1027</v>
      </c>
      <c r="AE1899" s="36">
        <v>3147204</v>
      </c>
      <c r="AH1899" s="36"/>
    </row>
    <row r="1900" spans="29:34">
      <c r="AC1900" s="30" t="s">
        <v>3478</v>
      </c>
      <c r="AD1900" s="36" t="s">
        <v>1029</v>
      </c>
      <c r="AE1900" s="36">
        <v>3147303</v>
      </c>
      <c r="AH1900" s="36"/>
    </row>
    <row r="1901" spans="29:34">
      <c r="AC1901" s="30" t="s">
        <v>3478</v>
      </c>
      <c r="AD1901" s="36" t="s">
        <v>1031</v>
      </c>
      <c r="AE1901" s="36">
        <v>3147402</v>
      </c>
      <c r="AH1901" s="36"/>
    </row>
    <row r="1902" spans="29:34">
      <c r="AC1902" s="30" t="s">
        <v>3478</v>
      </c>
      <c r="AD1902" s="36" t="s">
        <v>1033</v>
      </c>
      <c r="AE1902" s="36">
        <v>3147600</v>
      </c>
      <c r="AH1902" s="36"/>
    </row>
    <row r="1903" spans="29:34">
      <c r="AC1903" s="30" t="s">
        <v>3478</v>
      </c>
      <c r="AD1903" s="36" t="s">
        <v>1035</v>
      </c>
      <c r="AE1903" s="36">
        <v>3147709</v>
      </c>
      <c r="AH1903" s="36"/>
    </row>
    <row r="1904" spans="29:34">
      <c r="AC1904" s="30" t="s">
        <v>3478</v>
      </c>
      <c r="AD1904" s="36" t="s">
        <v>1037</v>
      </c>
      <c r="AE1904" s="36">
        <v>3147501</v>
      </c>
      <c r="AH1904" s="36"/>
    </row>
    <row r="1905" spans="29:34">
      <c r="AC1905" s="30" t="s">
        <v>3478</v>
      </c>
      <c r="AD1905" s="36" t="s">
        <v>1039</v>
      </c>
      <c r="AE1905" s="36">
        <v>3147808</v>
      </c>
      <c r="AH1905" s="36"/>
    </row>
    <row r="1906" spans="29:34">
      <c r="AC1906" s="30" t="s">
        <v>3478</v>
      </c>
      <c r="AD1906" s="36" t="s">
        <v>1041</v>
      </c>
      <c r="AE1906" s="36">
        <v>3147907</v>
      </c>
      <c r="AH1906" s="36"/>
    </row>
    <row r="1907" spans="29:34">
      <c r="AC1907" s="30" t="s">
        <v>3478</v>
      </c>
      <c r="AD1907" s="36" t="s">
        <v>1043</v>
      </c>
      <c r="AE1907" s="36">
        <v>3147956</v>
      </c>
      <c r="AH1907" s="36"/>
    </row>
    <row r="1908" spans="29:34">
      <c r="AC1908" s="30" t="s">
        <v>3478</v>
      </c>
      <c r="AD1908" s="36" t="s">
        <v>1045</v>
      </c>
      <c r="AE1908" s="36">
        <v>3148004</v>
      </c>
      <c r="AH1908" s="36"/>
    </row>
    <row r="1909" spans="29:34">
      <c r="AC1909" s="30" t="s">
        <v>3478</v>
      </c>
      <c r="AD1909" s="36" t="s">
        <v>1047</v>
      </c>
      <c r="AE1909" s="36">
        <v>3148103</v>
      </c>
      <c r="AH1909" s="36"/>
    </row>
    <row r="1910" spans="29:34">
      <c r="AC1910" s="30" t="s">
        <v>3478</v>
      </c>
      <c r="AD1910" s="36" t="s">
        <v>1049</v>
      </c>
      <c r="AE1910" s="36">
        <v>3148202</v>
      </c>
      <c r="AH1910" s="36"/>
    </row>
    <row r="1911" spans="29:34">
      <c r="AC1911" s="30" t="s">
        <v>3478</v>
      </c>
      <c r="AD1911" s="36" t="s">
        <v>1051</v>
      </c>
      <c r="AE1911" s="36">
        <v>3148301</v>
      </c>
      <c r="AH1911" s="36"/>
    </row>
    <row r="1912" spans="29:34">
      <c r="AC1912" s="30" t="s">
        <v>3478</v>
      </c>
      <c r="AD1912" s="36" t="s">
        <v>1053</v>
      </c>
      <c r="AE1912" s="36">
        <v>3148400</v>
      </c>
      <c r="AH1912" s="36"/>
    </row>
    <row r="1913" spans="29:34">
      <c r="AC1913" s="30" t="s">
        <v>3478</v>
      </c>
      <c r="AD1913" s="36" t="s">
        <v>1054</v>
      </c>
      <c r="AE1913" s="36">
        <v>3148509</v>
      </c>
      <c r="AH1913" s="36"/>
    </row>
    <row r="1914" spans="29:34">
      <c r="AC1914" s="30" t="s">
        <v>3478</v>
      </c>
      <c r="AD1914" s="36" t="s">
        <v>1056</v>
      </c>
      <c r="AE1914" s="36">
        <v>3148608</v>
      </c>
      <c r="AH1914" s="36"/>
    </row>
    <row r="1915" spans="29:34">
      <c r="AC1915" s="30" t="s">
        <v>3478</v>
      </c>
      <c r="AD1915" s="36" t="s">
        <v>1058</v>
      </c>
      <c r="AE1915" s="36">
        <v>3148707</v>
      </c>
      <c r="AH1915" s="36"/>
    </row>
    <row r="1916" spans="29:34">
      <c r="AC1916" s="30" t="s">
        <v>3478</v>
      </c>
      <c r="AD1916" s="36" t="s">
        <v>1059</v>
      </c>
      <c r="AE1916" s="36">
        <v>3148756</v>
      </c>
      <c r="AH1916" s="36"/>
    </row>
    <row r="1917" spans="29:34">
      <c r="AC1917" s="30" t="s">
        <v>3478</v>
      </c>
      <c r="AD1917" s="36" t="s">
        <v>1061</v>
      </c>
      <c r="AE1917" s="36">
        <v>3148806</v>
      </c>
      <c r="AH1917" s="36"/>
    </row>
    <row r="1918" spans="29:34">
      <c r="AC1918" s="30" t="s">
        <v>3478</v>
      </c>
      <c r="AD1918" s="36" t="s">
        <v>1062</v>
      </c>
      <c r="AE1918" s="36">
        <v>3148905</v>
      </c>
      <c r="AH1918" s="36"/>
    </row>
    <row r="1919" spans="29:34">
      <c r="AC1919" s="30" t="s">
        <v>3478</v>
      </c>
      <c r="AD1919" s="36" t="s">
        <v>1063</v>
      </c>
      <c r="AE1919" s="36">
        <v>3149002</v>
      </c>
      <c r="AH1919" s="36"/>
    </row>
    <row r="1920" spans="29:34">
      <c r="AC1920" s="30" t="s">
        <v>3478</v>
      </c>
      <c r="AD1920" s="36" t="s">
        <v>1065</v>
      </c>
      <c r="AE1920" s="36">
        <v>3149101</v>
      </c>
      <c r="AH1920" s="36"/>
    </row>
    <row r="1921" spans="29:34">
      <c r="AC1921" s="30" t="s">
        <v>3478</v>
      </c>
      <c r="AD1921" s="36" t="s">
        <v>1067</v>
      </c>
      <c r="AE1921" s="36">
        <v>3149150</v>
      </c>
      <c r="AH1921" s="36"/>
    </row>
    <row r="1922" spans="29:34">
      <c r="AC1922" s="30" t="s">
        <v>3478</v>
      </c>
      <c r="AD1922" s="36" t="s">
        <v>1069</v>
      </c>
      <c r="AE1922" s="36">
        <v>3149200</v>
      </c>
      <c r="AH1922" s="36"/>
    </row>
    <row r="1923" spans="29:34">
      <c r="AC1923" s="30" t="s">
        <v>3478</v>
      </c>
      <c r="AD1923" s="36" t="s">
        <v>1071</v>
      </c>
      <c r="AE1923" s="36">
        <v>3149309</v>
      </c>
      <c r="AH1923" s="36"/>
    </row>
    <row r="1924" spans="29:34">
      <c r="AC1924" s="30" t="s">
        <v>3478</v>
      </c>
      <c r="AD1924" s="36" t="s">
        <v>1073</v>
      </c>
      <c r="AE1924" s="36">
        <v>3149408</v>
      </c>
      <c r="AH1924" s="36"/>
    </row>
    <row r="1925" spans="29:34">
      <c r="AC1925" s="30" t="s">
        <v>3478</v>
      </c>
      <c r="AD1925" s="36" t="s">
        <v>1075</v>
      </c>
      <c r="AE1925" s="36">
        <v>3149507</v>
      </c>
      <c r="AH1925" s="36"/>
    </row>
    <row r="1926" spans="29:34">
      <c r="AC1926" s="30" t="s">
        <v>3478</v>
      </c>
      <c r="AD1926" s="36" t="s">
        <v>1076</v>
      </c>
      <c r="AE1926" s="36">
        <v>3149606</v>
      </c>
      <c r="AH1926" s="36"/>
    </row>
    <row r="1927" spans="29:34">
      <c r="AC1927" s="30" t="s">
        <v>3478</v>
      </c>
      <c r="AD1927" s="36" t="s">
        <v>1078</v>
      </c>
      <c r="AE1927" s="36">
        <v>3149705</v>
      </c>
      <c r="AH1927" s="36"/>
    </row>
    <row r="1928" spans="29:34">
      <c r="AC1928" s="30" t="s">
        <v>3478</v>
      </c>
      <c r="AD1928" s="36" t="s">
        <v>1080</v>
      </c>
      <c r="AE1928" s="36">
        <v>3149804</v>
      </c>
      <c r="AH1928" s="36"/>
    </row>
    <row r="1929" spans="29:34">
      <c r="AC1929" s="30" t="s">
        <v>3478</v>
      </c>
      <c r="AD1929" s="36" t="s">
        <v>1082</v>
      </c>
      <c r="AE1929" s="36">
        <v>3149903</v>
      </c>
      <c r="AH1929" s="36"/>
    </row>
    <row r="1930" spans="29:34">
      <c r="AC1930" s="30" t="s">
        <v>3478</v>
      </c>
      <c r="AD1930" s="36" t="s">
        <v>1084</v>
      </c>
      <c r="AE1930" s="36">
        <v>3149952</v>
      </c>
      <c r="AH1930" s="36"/>
    </row>
    <row r="1931" spans="29:34">
      <c r="AC1931" s="30" t="s">
        <v>3478</v>
      </c>
      <c r="AD1931" s="36" t="s">
        <v>1086</v>
      </c>
      <c r="AE1931" s="36">
        <v>3150000</v>
      </c>
      <c r="AH1931" s="36"/>
    </row>
    <row r="1932" spans="29:34">
      <c r="AC1932" s="30" t="s">
        <v>3478</v>
      </c>
      <c r="AD1932" s="36" t="s">
        <v>1088</v>
      </c>
      <c r="AE1932" s="36">
        <v>3150109</v>
      </c>
      <c r="AH1932" s="36"/>
    </row>
    <row r="1933" spans="29:34">
      <c r="AC1933" s="30" t="s">
        <v>3478</v>
      </c>
      <c r="AD1933" s="36" t="s">
        <v>1090</v>
      </c>
      <c r="AE1933" s="36">
        <v>3150158</v>
      </c>
      <c r="AH1933" s="36"/>
    </row>
    <row r="1934" spans="29:34">
      <c r="AC1934" s="30" t="s">
        <v>3478</v>
      </c>
      <c r="AD1934" s="36" t="s">
        <v>1092</v>
      </c>
      <c r="AE1934" s="36">
        <v>3150208</v>
      </c>
      <c r="AH1934" s="36"/>
    </row>
    <row r="1935" spans="29:34">
      <c r="AC1935" s="30" t="s">
        <v>3478</v>
      </c>
      <c r="AD1935" s="36" t="s">
        <v>1094</v>
      </c>
      <c r="AE1935" s="36">
        <v>3150307</v>
      </c>
      <c r="AH1935" s="36"/>
    </row>
    <row r="1936" spans="29:34">
      <c r="AC1936" s="30" t="s">
        <v>3478</v>
      </c>
      <c r="AD1936" s="36" t="s">
        <v>1096</v>
      </c>
      <c r="AE1936" s="36">
        <v>3150406</v>
      </c>
      <c r="AH1936" s="36"/>
    </row>
    <row r="1937" spans="29:34">
      <c r="AC1937" s="30" t="s">
        <v>3478</v>
      </c>
      <c r="AD1937" s="36" t="s">
        <v>1097</v>
      </c>
      <c r="AE1937" s="36">
        <v>3150505</v>
      </c>
      <c r="AH1937" s="36"/>
    </row>
    <row r="1938" spans="29:34">
      <c r="AC1938" s="30" t="s">
        <v>3478</v>
      </c>
      <c r="AD1938" s="36" t="s">
        <v>1099</v>
      </c>
      <c r="AE1938" s="36">
        <v>3150539</v>
      </c>
      <c r="AH1938" s="36"/>
    </row>
    <row r="1939" spans="29:34">
      <c r="AC1939" s="30" t="s">
        <v>3478</v>
      </c>
      <c r="AD1939" s="36" t="s">
        <v>1101</v>
      </c>
      <c r="AE1939" s="36">
        <v>3150570</v>
      </c>
      <c r="AH1939" s="36"/>
    </row>
    <row r="1940" spans="29:34">
      <c r="AC1940" s="30" t="s">
        <v>3478</v>
      </c>
      <c r="AD1940" s="36" t="s">
        <v>1103</v>
      </c>
      <c r="AE1940" s="36">
        <v>3150604</v>
      </c>
      <c r="AH1940" s="36"/>
    </row>
    <row r="1941" spans="29:34">
      <c r="AC1941" s="30" t="s">
        <v>3478</v>
      </c>
      <c r="AD1941" s="36" t="s">
        <v>1105</v>
      </c>
      <c r="AE1941" s="36">
        <v>3150703</v>
      </c>
      <c r="AH1941" s="36"/>
    </row>
    <row r="1942" spans="29:34">
      <c r="AC1942" s="30" t="s">
        <v>3478</v>
      </c>
      <c r="AD1942" s="36" t="s">
        <v>1107</v>
      </c>
      <c r="AE1942" s="36">
        <v>3150802</v>
      </c>
      <c r="AH1942" s="36"/>
    </row>
    <row r="1943" spans="29:34">
      <c r="AC1943" s="30" t="s">
        <v>3478</v>
      </c>
      <c r="AD1943" s="36" t="s">
        <v>1109</v>
      </c>
      <c r="AE1943" s="36">
        <v>3150901</v>
      </c>
      <c r="AH1943" s="36"/>
    </row>
    <row r="1944" spans="29:34">
      <c r="AC1944" s="30" t="s">
        <v>3478</v>
      </c>
      <c r="AD1944" s="36" t="s">
        <v>1111</v>
      </c>
      <c r="AE1944" s="36">
        <v>3151008</v>
      </c>
      <c r="AH1944" s="36"/>
    </row>
    <row r="1945" spans="29:34">
      <c r="AC1945" s="30" t="s">
        <v>3478</v>
      </c>
      <c r="AD1945" s="36" t="s">
        <v>1113</v>
      </c>
      <c r="AE1945" s="36">
        <v>3151107</v>
      </c>
      <c r="AH1945" s="36"/>
    </row>
    <row r="1946" spans="29:34">
      <c r="AC1946" s="30" t="s">
        <v>3478</v>
      </c>
      <c r="AD1946" s="36" t="s">
        <v>1115</v>
      </c>
      <c r="AE1946" s="36">
        <v>3151206</v>
      </c>
      <c r="AH1946" s="36"/>
    </row>
    <row r="1947" spans="29:34">
      <c r="AC1947" s="30" t="s">
        <v>3478</v>
      </c>
      <c r="AD1947" s="36" t="s">
        <v>1117</v>
      </c>
      <c r="AE1947" s="36">
        <v>3151305</v>
      </c>
      <c r="AH1947" s="36"/>
    </row>
    <row r="1948" spans="29:34">
      <c r="AC1948" s="30" t="s">
        <v>3478</v>
      </c>
      <c r="AD1948" s="36" t="s">
        <v>1119</v>
      </c>
      <c r="AE1948" s="36">
        <v>3151404</v>
      </c>
      <c r="AH1948" s="36"/>
    </row>
    <row r="1949" spans="29:34">
      <c r="AC1949" s="30" t="s">
        <v>3478</v>
      </c>
      <c r="AD1949" s="36" t="s">
        <v>1121</v>
      </c>
      <c r="AE1949" s="36">
        <v>3151503</v>
      </c>
      <c r="AH1949" s="36"/>
    </row>
    <row r="1950" spans="29:34">
      <c r="AC1950" s="30" t="s">
        <v>3478</v>
      </c>
      <c r="AD1950" s="36" t="s">
        <v>1123</v>
      </c>
      <c r="AE1950" s="36">
        <v>3151602</v>
      </c>
      <c r="AH1950" s="36"/>
    </row>
    <row r="1951" spans="29:34">
      <c r="AC1951" s="30" t="s">
        <v>3478</v>
      </c>
      <c r="AD1951" s="36" t="s">
        <v>1125</v>
      </c>
      <c r="AE1951" s="36">
        <v>3151701</v>
      </c>
      <c r="AH1951" s="36"/>
    </row>
    <row r="1952" spans="29:34">
      <c r="AC1952" s="30" t="s">
        <v>3478</v>
      </c>
      <c r="AD1952" s="36" t="s">
        <v>1127</v>
      </c>
      <c r="AE1952" s="36">
        <v>3151800</v>
      </c>
      <c r="AH1952" s="36"/>
    </row>
    <row r="1953" spans="29:34">
      <c r="AC1953" s="30" t="s">
        <v>3478</v>
      </c>
      <c r="AD1953" s="36" t="s">
        <v>1129</v>
      </c>
      <c r="AE1953" s="36">
        <v>3151909</v>
      </c>
      <c r="AH1953" s="36"/>
    </row>
    <row r="1954" spans="29:34">
      <c r="AC1954" s="30" t="s">
        <v>3478</v>
      </c>
      <c r="AD1954" s="36" t="s">
        <v>1131</v>
      </c>
      <c r="AE1954" s="36">
        <v>3152006</v>
      </c>
      <c r="AH1954" s="36"/>
    </row>
    <row r="1955" spans="29:34">
      <c r="AC1955" s="30" t="s">
        <v>3478</v>
      </c>
      <c r="AD1955" s="36" t="s">
        <v>1133</v>
      </c>
      <c r="AE1955" s="36">
        <v>3152105</v>
      </c>
      <c r="AH1955" s="36"/>
    </row>
    <row r="1956" spans="29:34">
      <c r="AC1956" s="30" t="s">
        <v>3478</v>
      </c>
      <c r="AD1956" s="36" t="s">
        <v>1134</v>
      </c>
      <c r="AE1956" s="36">
        <v>3152131</v>
      </c>
      <c r="AH1956" s="36"/>
    </row>
    <row r="1957" spans="29:34">
      <c r="AC1957" s="30" t="s">
        <v>3478</v>
      </c>
      <c r="AD1957" s="36" t="s">
        <v>1135</v>
      </c>
      <c r="AE1957" s="36">
        <v>3152170</v>
      </c>
      <c r="AH1957" s="36"/>
    </row>
    <row r="1958" spans="29:34">
      <c r="AC1958" s="30" t="s">
        <v>3478</v>
      </c>
      <c r="AD1958" s="36" t="s">
        <v>1137</v>
      </c>
      <c r="AE1958" s="36">
        <v>3152204</v>
      </c>
      <c r="AH1958" s="36"/>
    </row>
    <row r="1959" spans="29:34">
      <c r="AC1959" s="30" t="s">
        <v>3478</v>
      </c>
      <c r="AD1959" s="36" t="s">
        <v>1139</v>
      </c>
      <c r="AE1959" s="36">
        <v>3152303</v>
      </c>
      <c r="AH1959" s="36"/>
    </row>
    <row r="1960" spans="29:34">
      <c r="AC1960" s="30" t="s">
        <v>3478</v>
      </c>
      <c r="AD1960" s="36" t="s">
        <v>1141</v>
      </c>
      <c r="AE1960" s="36">
        <v>3152402</v>
      </c>
      <c r="AH1960" s="36"/>
    </row>
    <row r="1961" spans="29:34">
      <c r="AC1961" s="30" t="s">
        <v>3478</v>
      </c>
      <c r="AD1961" s="36" t="s">
        <v>1143</v>
      </c>
      <c r="AE1961" s="36">
        <v>3152501</v>
      </c>
      <c r="AH1961" s="36"/>
    </row>
    <row r="1962" spans="29:34">
      <c r="AC1962" s="30" t="s">
        <v>3478</v>
      </c>
      <c r="AD1962" s="36" t="s">
        <v>1145</v>
      </c>
      <c r="AE1962" s="36">
        <v>3152600</v>
      </c>
      <c r="AH1962" s="36"/>
    </row>
    <row r="1963" spans="29:34">
      <c r="AC1963" s="30" t="s">
        <v>3478</v>
      </c>
      <c r="AD1963" s="36" t="s">
        <v>1147</v>
      </c>
      <c r="AE1963" s="36">
        <v>3152709</v>
      </c>
      <c r="AH1963" s="36"/>
    </row>
    <row r="1964" spans="29:34">
      <c r="AC1964" s="30" t="s">
        <v>3478</v>
      </c>
      <c r="AD1964" s="36" t="s">
        <v>2411</v>
      </c>
      <c r="AE1964" s="36">
        <v>3152808</v>
      </c>
      <c r="AH1964" s="36"/>
    </row>
    <row r="1965" spans="29:34">
      <c r="AC1965" s="30" t="s">
        <v>3478</v>
      </c>
      <c r="AD1965" s="36" t="s">
        <v>1150</v>
      </c>
      <c r="AE1965" s="36">
        <v>3152907</v>
      </c>
      <c r="AH1965" s="36"/>
    </row>
    <row r="1966" spans="29:34">
      <c r="AC1966" s="30" t="s">
        <v>3478</v>
      </c>
      <c r="AD1966" s="36" t="s">
        <v>1152</v>
      </c>
      <c r="AE1966" s="36">
        <v>3153004</v>
      </c>
      <c r="AH1966" s="36"/>
    </row>
    <row r="1967" spans="29:34">
      <c r="AC1967" s="30" t="s">
        <v>3478</v>
      </c>
      <c r="AD1967" s="36" t="s">
        <v>831</v>
      </c>
      <c r="AE1967" s="36">
        <v>3153103</v>
      </c>
      <c r="AH1967" s="36"/>
    </row>
    <row r="1968" spans="29:34">
      <c r="AC1968" s="30" t="s">
        <v>3478</v>
      </c>
      <c r="AD1968" s="36" t="s">
        <v>1827</v>
      </c>
      <c r="AE1968" s="36">
        <v>3153202</v>
      </c>
      <c r="AH1968" s="36"/>
    </row>
    <row r="1969" spans="29:34">
      <c r="AC1969" s="30" t="s">
        <v>3478</v>
      </c>
      <c r="AD1969" s="36" t="s">
        <v>1156</v>
      </c>
      <c r="AE1969" s="36">
        <v>3153301</v>
      </c>
      <c r="AH1969" s="36"/>
    </row>
    <row r="1970" spans="29:34">
      <c r="AC1970" s="30" t="s">
        <v>3478</v>
      </c>
      <c r="AD1970" s="36" t="s">
        <v>1158</v>
      </c>
      <c r="AE1970" s="36">
        <v>3153400</v>
      </c>
      <c r="AH1970" s="36"/>
    </row>
    <row r="1971" spans="29:34">
      <c r="AC1971" s="30" t="s">
        <v>3478</v>
      </c>
      <c r="AD1971" s="36" t="s">
        <v>1160</v>
      </c>
      <c r="AE1971" s="36">
        <v>3153608</v>
      </c>
      <c r="AH1971" s="36"/>
    </row>
    <row r="1972" spans="29:34">
      <c r="AC1972" s="30" t="s">
        <v>3478</v>
      </c>
      <c r="AD1972" s="36" t="s">
        <v>1162</v>
      </c>
      <c r="AE1972" s="36">
        <v>3153707</v>
      </c>
      <c r="AH1972" s="36"/>
    </row>
    <row r="1973" spans="29:34">
      <c r="AC1973" s="30" t="s">
        <v>3478</v>
      </c>
      <c r="AD1973" s="36" t="s">
        <v>1164</v>
      </c>
      <c r="AE1973" s="36">
        <v>3153806</v>
      </c>
      <c r="AH1973" s="36"/>
    </row>
    <row r="1974" spans="29:34">
      <c r="AC1974" s="30" t="s">
        <v>3478</v>
      </c>
      <c r="AD1974" s="36" t="s">
        <v>1166</v>
      </c>
      <c r="AE1974" s="36">
        <v>3153905</v>
      </c>
      <c r="AH1974" s="36"/>
    </row>
    <row r="1975" spans="29:34">
      <c r="AC1975" s="30" t="s">
        <v>3478</v>
      </c>
      <c r="AD1975" s="36" t="s">
        <v>1168</v>
      </c>
      <c r="AE1975" s="36">
        <v>3154002</v>
      </c>
      <c r="AH1975" s="36"/>
    </row>
    <row r="1976" spans="29:34">
      <c r="AC1976" s="30" t="s">
        <v>3478</v>
      </c>
      <c r="AD1976" s="36" t="s">
        <v>1170</v>
      </c>
      <c r="AE1976" s="36">
        <v>3154101</v>
      </c>
      <c r="AH1976" s="36"/>
    </row>
    <row r="1977" spans="29:34">
      <c r="AC1977" s="30" t="s">
        <v>3478</v>
      </c>
      <c r="AD1977" s="36" t="s">
        <v>1172</v>
      </c>
      <c r="AE1977" s="36">
        <v>3154150</v>
      </c>
      <c r="AH1977" s="36"/>
    </row>
    <row r="1978" spans="29:34">
      <c r="AC1978" s="30" t="s">
        <v>3478</v>
      </c>
      <c r="AD1978" s="36" t="s">
        <v>1174</v>
      </c>
      <c r="AE1978" s="36">
        <v>3154200</v>
      </c>
      <c r="AH1978" s="36"/>
    </row>
    <row r="1979" spans="29:34">
      <c r="AC1979" s="30" t="s">
        <v>3478</v>
      </c>
      <c r="AD1979" s="36" t="s">
        <v>1176</v>
      </c>
      <c r="AE1979" s="36">
        <v>3154309</v>
      </c>
      <c r="AH1979" s="36"/>
    </row>
    <row r="1980" spans="29:34">
      <c r="AC1980" s="30" t="s">
        <v>3478</v>
      </c>
      <c r="AD1980" s="36" t="s">
        <v>1178</v>
      </c>
      <c r="AE1980" s="36">
        <v>3154408</v>
      </c>
      <c r="AH1980" s="36"/>
    </row>
    <row r="1981" spans="29:34">
      <c r="AC1981" s="30" t="s">
        <v>3478</v>
      </c>
      <c r="AD1981" s="36" t="s">
        <v>1816</v>
      </c>
      <c r="AE1981" s="36">
        <v>3154457</v>
      </c>
      <c r="AH1981" s="36"/>
    </row>
    <row r="1982" spans="29:34">
      <c r="AC1982" s="30" t="s">
        <v>3478</v>
      </c>
      <c r="AD1982" s="36" t="s">
        <v>1180</v>
      </c>
      <c r="AE1982" s="36">
        <v>3154507</v>
      </c>
      <c r="AH1982" s="36"/>
    </row>
    <row r="1983" spans="29:34">
      <c r="AC1983" s="30" t="s">
        <v>3478</v>
      </c>
      <c r="AD1983" s="36" t="s">
        <v>1182</v>
      </c>
      <c r="AE1983" s="36">
        <v>3154606</v>
      </c>
      <c r="AH1983" s="36"/>
    </row>
    <row r="1984" spans="29:34">
      <c r="AC1984" s="30" t="s">
        <v>3478</v>
      </c>
      <c r="AD1984" s="36" t="s">
        <v>1184</v>
      </c>
      <c r="AE1984" s="36">
        <v>3154705</v>
      </c>
      <c r="AH1984" s="36"/>
    </row>
    <row r="1985" spans="29:34">
      <c r="AC1985" s="30" t="s">
        <v>3478</v>
      </c>
      <c r="AD1985" s="36" t="s">
        <v>1185</v>
      </c>
      <c r="AE1985" s="36">
        <v>3154804</v>
      </c>
      <c r="AH1985" s="36"/>
    </row>
    <row r="1986" spans="29:34">
      <c r="AC1986" s="30" t="s">
        <v>3478</v>
      </c>
      <c r="AD1986" s="36" t="s">
        <v>1187</v>
      </c>
      <c r="AE1986" s="36">
        <v>3154903</v>
      </c>
      <c r="AH1986" s="36"/>
    </row>
    <row r="1987" spans="29:34">
      <c r="AC1987" s="30" t="s">
        <v>3478</v>
      </c>
      <c r="AD1987" s="36" t="s">
        <v>1189</v>
      </c>
      <c r="AE1987" s="36">
        <v>3155108</v>
      </c>
      <c r="AH1987" s="36"/>
    </row>
    <row r="1988" spans="29:34">
      <c r="AC1988" s="30" t="s">
        <v>3478</v>
      </c>
      <c r="AD1988" s="36" t="s">
        <v>1191</v>
      </c>
      <c r="AE1988" s="36">
        <v>3155009</v>
      </c>
      <c r="AH1988" s="36"/>
    </row>
    <row r="1989" spans="29:34">
      <c r="AC1989" s="30" t="s">
        <v>3478</v>
      </c>
      <c r="AD1989" s="36" t="s">
        <v>1193</v>
      </c>
      <c r="AE1989" s="36">
        <v>3155207</v>
      </c>
      <c r="AH1989" s="36"/>
    </row>
    <row r="1990" spans="29:34">
      <c r="AC1990" s="30" t="s">
        <v>3478</v>
      </c>
      <c r="AD1990" s="36" t="s">
        <v>1195</v>
      </c>
      <c r="AE1990" s="36">
        <v>3155306</v>
      </c>
      <c r="AH1990" s="36"/>
    </row>
    <row r="1991" spans="29:34">
      <c r="AC1991" s="30" t="s">
        <v>3478</v>
      </c>
      <c r="AD1991" s="36" t="s">
        <v>1197</v>
      </c>
      <c r="AE1991" s="36">
        <v>3155405</v>
      </c>
      <c r="AH1991" s="36"/>
    </row>
    <row r="1992" spans="29:34">
      <c r="AC1992" s="30" t="s">
        <v>3478</v>
      </c>
      <c r="AD1992" s="36" t="s">
        <v>1199</v>
      </c>
      <c r="AE1992" s="36">
        <v>3155504</v>
      </c>
      <c r="AH1992" s="36"/>
    </row>
    <row r="1993" spans="29:34">
      <c r="AC1993" s="30" t="s">
        <v>3478</v>
      </c>
      <c r="AD1993" s="36" t="s">
        <v>1200</v>
      </c>
      <c r="AE1993" s="36">
        <v>3155603</v>
      </c>
      <c r="AH1993" s="36"/>
    </row>
    <row r="1994" spans="29:34">
      <c r="AC1994" s="30" t="s">
        <v>3478</v>
      </c>
      <c r="AD1994" s="36" t="s">
        <v>1201</v>
      </c>
      <c r="AE1994" s="36">
        <v>3155702</v>
      </c>
      <c r="AH1994" s="36"/>
    </row>
    <row r="1995" spans="29:34">
      <c r="AC1995" s="30" t="s">
        <v>3478</v>
      </c>
      <c r="AD1995" s="36" t="s">
        <v>1202</v>
      </c>
      <c r="AE1995" s="36">
        <v>3155801</v>
      </c>
      <c r="AH1995" s="36"/>
    </row>
    <row r="1996" spans="29:34">
      <c r="AC1996" s="30" t="s">
        <v>3478</v>
      </c>
      <c r="AD1996" s="36" t="s">
        <v>1203</v>
      </c>
      <c r="AE1996" s="36">
        <v>3155900</v>
      </c>
      <c r="AH1996" s="36"/>
    </row>
    <row r="1997" spans="29:34">
      <c r="AC1997" s="30" t="s">
        <v>3478</v>
      </c>
      <c r="AD1997" s="36" t="s">
        <v>1204</v>
      </c>
      <c r="AE1997" s="36">
        <v>3156007</v>
      </c>
      <c r="AH1997" s="36"/>
    </row>
    <row r="1998" spans="29:34">
      <c r="AC1998" s="30" t="s">
        <v>3478</v>
      </c>
      <c r="AD1998" s="36" t="s">
        <v>1205</v>
      </c>
      <c r="AE1998" s="36">
        <v>3156106</v>
      </c>
      <c r="AH1998" s="36"/>
    </row>
    <row r="1999" spans="29:34">
      <c r="AC1999" s="30" t="s">
        <v>3478</v>
      </c>
      <c r="AD1999" s="36" t="s">
        <v>1206</v>
      </c>
      <c r="AE1999" s="36">
        <v>3156205</v>
      </c>
      <c r="AH1999" s="36"/>
    </row>
    <row r="2000" spans="29:34">
      <c r="AC2000" s="30" t="s">
        <v>3478</v>
      </c>
      <c r="AD2000" s="36" t="s">
        <v>1207</v>
      </c>
      <c r="AE2000" s="36">
        <v>3156304</v>
      </c>
      <c r="AH2000" s="36"/>
    </row>
    <row r="2001" spans="29:34">
      <c r="AC2001" s="30" t="s">
        <v>3478</v>
      </c>
      <c r="AD2001" s="36" t="s">
        <v>1208</v>
      </c>
      <c r="AE2001" s="36">
        <v>3156403</v>
      </c>
      <c r="AH2001" s="36"/>
    </row>
    <row r="2002" spans="29:34">
      <c r="AC2002" s="30" t="s">
        <v>3478</v>
      </c>
      <c r="AD2002" s="36" t="s">
        <v>1209</v>
      </c>
      <c r="AE2002" s="36">
        <v>3156452</v>
      </c>
      <c r="AH2002" s="36"/>
    </row>
    <row r="2003" spans="29:34">
      <c r="AC2003" s="30" t="s">
        <v>3478</v>
      </c>
      <c r="AD2003" s="36" t="s">
        <v>1210</v>
      </c>
      <c r="AE2003" s="36">
        <v>3156502</v>
      </c>
      <c r="AH2003" s="36"/>
    </row>
    <row r="2004" spans="29:34">
      <c r="AC2004" s="30" t="s">
        <v>3478</v>
      </c>
      <c r="AD2004" s="36" t="s">
        <v>1211</v>
      </c>
      <c r="AE2004" s="36">
        <v>3156601</v>
      </c>
      <c r="AH2004" s="36"/>
    </row>
    <row r="2005" spans="29:34">
      <c r="AC2005" s="30" t="s">
        <v>3478</v>
      </c>
      <c r="AD2005" s="36" t="s">
        <v>1212</v>
      </c>
      <c r="AE2005" s="36">
        <v>3156700</v>
      </c>
      <c r="AH2005" s="36"/>
    </row>
    <row r="2006" spans="29:34">
      <c r="AC2006" s="30" t="s">
        <v>3478</v>
      </c>
      <c r="AD2006" s="36" t="s">
        <v>1213</v>
      </c>
      <c r="AE2006" s="36">
        <v>3156809</v>
      </c>
      <c r="AH2006" s="36"/>
    </row>
    <row r="2007" spans="29:34">
      <c r="AC2007" s="30" t="s">
        <v>3478</v>
      </c>
      <c r="AD2007" s="36" t="s">
        <v>1214</v>
      </c>
      <c r="AE2007" s="36">
        <v>3156908</v>
      </c>
      <c r="AH2007" s="36"/>
    </row>
    <row r="2008" spans="29:34">
      <c r="AC2008" s="30" t="s">
        <v>3478</v>
      </c>
      <c r="AD2008" s="36" t="s">
        <v>1215</v>
      </c>
      <c r="AE2008" s="36">
        <v>3157005</v>
      </c>
      <c r="AH2008" s="36"/>
    </row>
    <row r="2009" spans="29:34">
      <c r="AC2009" s="30" t="s">
        <v>3478</v>
      </c>
      <c r="AD2009" s="36" t="s">
        <v>1216</v>
      </c>
      <c r="AE2009" s="36">
        <v>3157104</v>
      </c>
      <c r="AH2009" s="36"/>
    </row>
    <row r="2010" spans="29:34">
      <c r="AC2010" s="30" t="s">
        <v>3478</v>
      </c>
      <c r="AD2010" s="36" t="s">
        <v>339</v>
      </c>
      <c r="AE2010" s="36">
        <v>3157203</v>
      </c>
      <c r="AH2010" s="36"/>
    </row>
    <row r="2011" spans="29:34">
      <c r="AC2011" s="30" t="s">
        <v>3478</v>
      </c>
      <c r="AD2011" s="36" t="s">
        <v>1217</v>
      </c>
      <c r="AE2011" s="36">
        <v>3157252</v>
      </c>
      <c r="AH2011" s="36"/>
    </row>
    <row r="2012" spans="29:34">
      <c r="AC2012" s="30" t="s">
        <v>3478</v>
      </c>
      <c r="AD2012" s="36" t="s">
        <v>1218</v>
      </c>
      <c r="AE2012" s="36">
        <v>3157278</v>
      </c>
      <c r="AH2012" s="36"/>
    </row>
    <row r="2013" spans="29:34">
      <c r="AC2013" s="30" t="s">
        <v>3478</v>
      </c>
      <c r="AD2013" s="36" t="s">
        <v>1219</v>
      </c>
      <c r="AE2013" s="36">
        <v>3157302</v>
      </c>
      <c r="AH2013" s="36"/>
    </row>
    <row r="2014" spans="29:34">
      <c r="AC2014" s="30" t="s">
        <v>3478</v>
      </c>
      <c r="AD2014" s="36" t="s">
        <v>1220</v>
      </c>
      <c r="AE2014" s="36">
        <v>3157336</v>
      </c>
      <c r="AH2014" s="36"/>
    </row>
    <row r="2015" spans="29:34">
      <c r="AC2015" s="30" t="s">
        <v>3478</v>
      </c>
      <c r="AD2015" s="36" t="s">
        <v>1221</v>
      </c>
      <c r="AE2015" s="36">
        <v>3157377</v>
      </c>
      <c r="AH2015" s="36"/>
    </row>
    <row r="2016" spans="29:34">
      <c r="AC2016" s="30" t="s">
        <v>3478</v>
      </c>
      <c r="AD2016" s="36" t="s">
        <v>1222</v>
      </c>
      <c r="AE2016" s="36">
        <v>3157401</v>
      </c>
      <c r="AH2016" s="36"/>
    </row>
    <row r="2017" spans="29:34">
      <c r="AC2017" s="30" t="s">
        <v>3478</v>
      </c>
      <c r="AD2017" s="36" t="s">
        <v>1223</v>
      </c>
      <c r="AE2017" s="36">
        <v>3157500</v>
      </c>
      <c r="AH2017" s="36"/>
    </row>
    <row r="2018" spans="29:34">
      <c r="AC2018" s="30" t="s">
        <v>3478</v>
      </c>
      <c r="AD2018" s="36" t="s">
        <v>1224</v>
      </c>
      <c r="AE2018" s="36">
        <v>3157609</v>
      </c>
      <c r="AH2018" s="36"/>
    </row>
    <row r="2019" spans="29:34">
      <c r="AC2019" s="30" t="s">
        <v>3478</v>
      </c>
      <c r="AD2019" s="36" t="s">
        <v>1225</v>
      </c>
      <c r="AE2019" s="36">
        <v>3157658</v>
      </c>
      <c r="AH2019" s="36"/>
    </row>
    <row r="2020" spans="29:34">
      <c r="AC2020" s="30" t="s">
        <v>3478</v>
      </c>
      <c r="AD2020" s="36" t="s">
        <v>1226</v>
      </c>
      <c r="AE2020" s="36">
        <v>3157708</v>
      </c>
      <c r="AH2020" s="36"/>
    </row>
    <row r="2021" spans="29:34">
      <c r="AC2021" s="30" t="s">
        <v>3478</v>
      </c>
      <c r="AD2021" s="36" t="s">
        <v>2557</v>
      </c>
      <c r="AE2021" s="36">
        <v>3157807</v>
      </c>
      <c r="AH2021" s="36"/>
    </row>
    <row r="2022" spans="29:34">
      <c r="AC2022" s="30" t="s">
        <v>3478</v>
      </c>
      <c r="AD2022" s="36" t="s">
        <v>1227</v>
      </c>
      <c r="AE2022" s="36">
        <v>3157906</v>
      </c>
      <c r="AH2022" s="36"/>
    </row>
    <row r="2023" spans="29:34">
      <c r="AC2023" s="30" t="s">
        <v>3478</v>
      </c>
      <c r="AD2023" s="36" t="s">
        <v>1228</v>
      </c>
      <c r="AE2023" s="36">
        <v>3158003</v>
      </c>
      <c r="AH2023" s="36"/>
    </row>
    <row r="2024" spans="29:34">
      <c r="AC2024" s="30" t="s">
        <v>3478</v>
      </c>
      <c r="AD2024" s="36" t="s">
        <v>1229</v>
      </c>
      <c r="AE2024" s="36">
        <v>3158102</v>
      </c>
      <c r="AH2024" s="36"/>
    </row>
    <row r="2025" spans="29:34">
      <c r="AC2025" s="30" t="s">
        <v>3478</v>
      </c>
      <c r="AD2025" s="36" t="s">
        <v>1230</v>
      </c>
      <c r="AE2025" s="36">
        <v>3158201</v>
      </c>
      <c r="AH2025" s="36"/>
    </row>
    <row r="2026" spans="29:34">
      <c r="AC2026" s="30" t="s">
        <v>3478</v>
      </c>
      <c r="AD2026" s="36" t="s">
        <v>1231</v>
      </c>
      <c r="AE2026" s="36">
        <v>3159209</v>
      </c>
      <c r="AH2026" s="36"/>
    </row>
    <row r="2027" spans="29:34">
      <c r="AC2027" s="30" t="s">
        <v>3478</v>
      </c>
      <c r="AD2027" s="36" t="s">
        <v>1232</v>
      </c>
      <c r="AE2027" s="36">
        <v>3159407</v>
      </c>
      <c r="AH2027" s="36"/>
    </row>
    <row r="2028" spans="29:34">
      <c r="AC2028" s="30" t="s">
        <v>3478</v>
      </c>
      <c r="AD2028" s="36" t="s">
        <v>1233</v>
      </c>
      <c r="AE2028" s="36">
        <v>3159308</v>
      </c>
      <c r="AH2028" s="36"/>
    </row>
    <row r="2029" spans="29:34">
      <c r="AC2029" s="30" t="s">
        <v>3478</v>
      </c>
      <c r="AD2029" s="36" t="s">
        <v>1234</v>
      </c>
      <c r="AE2029" s="36">
        <v>3159357</v>
      </c>
      <c r="AH2029" s="36"/>
    </row>
    <row r="2030" spans="29:34">
      <c r="AC2030" s="30" t="s">
        <v>3478</v>
      </c>
      <c r="AD2030" s="36" t="s">
        <v>1235</v>
      </c>
      <c r="AE2030" s="36">
        <v>3159506</v>
      </c>
      <c r="AH2030" s="36"/>
    </row>
    <row r="2031" spans="29:34">
      <c r="AC2031" s="30" t="s">
        <v>3478</v>
      </c>
      <c r="AD2031" s="36" t="s">
        <v>1236</v>
      </c>
      <c r="AE2031" s="36">
        <v>3159605</v>
      </c>
      <c r="AH2031" s="36"/>
    </row>
    <row r="2032" spans="29:34">
      <c r="AC2032" s="30" t="s">
        <v>3478</v>
      </c>
      <c r="AD2032" s="36" t="s">
        <v>1237</v>
      </c>
      <c r="AE2032" s="36">
        <v>3159704</v>
      </c>
      <c r="AH2032" s="36"/>
    </row>
    <row r="2033" spans="29:34">
      <c r="AC2033" s="30" t="s">
        <v>3478</v>
      </c>
      <c r="AD2033" s="36" t="s">
        <v>1238</v>
      </c>
      <c r="AE2033" s="36">
        <v>3159803</v>
      </c>
      <c r="AH2033" s="36"/>
    </row>
    <row r="2034" spans="29:34">
      <c r="AC2034" s="30" t="s">
        <v>3478</v>
      </c>
      <c r="AD2034" s="36" t="s">
        <v>1239</v>
      </c>
      <c r="AE2034" s="36">
        <v>3158300</v>
      </c>
      <c r="AH2034" s="36"/>
    </row>
    <row r="2035" spans="29:34">
      <c r="AC2035" s="30" t="s">
        <v>3478</v>
      </c>
      <c r="AD2035" s="36" t="s">
        <v>1240</v>
      </c>
      <c r="AE2035" s="36">
        <v>3158409</v>
      </c>
      <c r="AH2035" s="36"/>
    </row>
    <row r="2036" spans="29:34">
      <c r="AC2036" s="30" t="s">
        <v>3478</v>
      </c>
      <c r="AD2036" s="36" t="s">
        <v>1241</v>
      </c>
      <c r="AE2036" s="36">
        <v>3158508</v>
      </c>
      <c r="AH2036" s="36"/>
    </row>
    <row r="2037" spans="29:34">
      <c r="AC2037" s="30" t="s">
        <v>3478</v>
      </c>
      <c r="AD2037" s="36" t="s">
        <v>1242</v>
      </c>
      <c r="AE2037" s="36">
        <v>3158607</v>
      </c>
      <c r="AH2037" s="36"/>
    </row>
    <row r="2038" spans="29:34">
      <c r="AC2038" s="30" t="s">
        <v>3478</v>
      </c>
      <c r="AD2038" s="36" t="s">
        <v>1243</v>
      </c>
      <c r="AE2038" s="36">
        <v>3158706</v>
      </c>
      <c r="AH2038" s="36"/>
    </row>
    <row r="2039" spans="29:34">
      <c r="AC2039" s="30" t="s">
        <v>3478</v>
      </c>
      <c r="AD2039" s="36" t="s">
        <v>1244</v>
      </c>
      <c r="AE2039" s="36">
        <v>3158805</v>
      </c>
      <c r="AH2039" s="36"/>
    </row>
    <row r="2040" spans="29:34">
      <c r="AC2040" s="30" t="s">
        <v>3478</v>
      </c>
      <c r="AD2040" s="36" t="s">
        <v>1245</v>
      </c>
      <c r="AE2040" s="36">
        <v>3158904</v>
      </c>
      <c r="AH2040" s="36"/>
    </row>
    <row r="2041" spans="29:34">
      <c r="AC2041" s="30" t="s">
        <v>3478</v>
      </c>
      <c r="AD2041" s="36" t="s">
        <v>1246</v>
      </c>
      <c r="AE2041" s="36">
        <v>3158953</v>
      </c>
      <c r="AH2041" s="36"/>
    </row>
    <row r="2042" spans="29:34">
      <c r="AC2042" s="30" t="s">
        <v>3478</v>
      </c>
      <c r="AD2042" s="36" t="s">
        <v>1247</v>
      </c>
      <c r="AE2042" s="36">
        <v>3159001</v>
      </c>
      <c r="AH2042" s="36"/>
    </row>
    <row r="2043" spans="29:34">
      <c r="AC2043" s="30" t="s">
        <v>3478</v>
      </c>
      <c r="AD2043" s="36" t="s">
        <v>1248</v>
      </c>
      <c r="AE2043" s="36">
        <v>3159100</v>
      </c>
      <c r="AH2043" s="36"/>
    </row>
    <row r="2044" spans="29:34">
      <c r="AC2044" s="30" t="s">
        <v>3478</v>
      </c>
      <c r="AD2044" s="36" t="s">
        <v>1249</v>
      </c>
      <c r="AE2044" s="36">
        <v>3159902</v>
      </c>
      <c r="AH2044" s="36"/>
    </row>
    <row r="2045" spans="29:34">
      <c r="AC2045" s="30" t="s">
        <v>3478</v>
      </c>
      <c r="AD2045" s="36" t="s">
        <v>1250</v>
      </c>
      <c r="AE2045" s="36">
        <v>3160009</v>
      </c>
      <c r="AH2045" s="36"/>
    </row>
    <row r="2046" spans="29:34">
      <c r="AC2046" s="30" t="s">
        <v>3478</v>
      </c>
      <c r="AD2046" s="36" t="s">
        <v>1251</v>
      </c>
      <c r="AE2046" s="36">
        <v>3160108</v>
      </c>
      <c r="AH2046" s="36"/>
    </row>
    <row r="2047" spans="29:34">
      <c r="AC2047" s="30" t="s">
        <v>3478</v>
      </c>
      <c r="AD2047" s="36" t="s">
        <v>1252</v>
      </c>
      <c r="AE2047" s="36">
        <v>3160207</v>
      </c>
      <c r="AH2047" s="36"/>
    </row>
    <row r="2048" spans="29:34">
      <c r="AC2048" s="30" t="s">
        <v>3478</v>
      </c>
      <c r="AD2048" s="36" t="s">
        <v>1253</v>
      </c>
      <c r="AE2048" s="36">
        <v>3160306</v>
      </c>
      <c r="AH2048" s="36"/>
    </row>
    <row r="2049" spans="29:34">
      <c r="AC2049" s="30" t="s">
        <v>3478</v>
      </c>
      <c r="AD2049" s="36" t="s">
        <v>1254</v>
      </c>
      <c r="AE2049" s="36">
        <v>3160405</v>
      </c>
      <c r="AH2049" s="36"/>
    </row>
    <row r="2050" spans="29:34">
      <c r="AC2050" s="30" t="s">
        <v>3478</v>
      </c>
      <c r="AD2050" s="36" t="s">
        <v>1255</v>
      </c>
      <c r="AE2050" s="36">
        <v>3160454</v>
      </c>
      <c r="AH2050" s="36"/>
    </row>
    <row r="2051" spans="29:34">
      <c r="AC2051" s="30" t="s">
        <v>3478</v>
      </c>
      <c r="AD2051" s="36" t="s">
        <v>1256</v>
      </c>
      <c r="AE2051" s="36">
        <v>3160504</v>
      </c>
      <c r="AH2051" s="36"/>
    </row>
    <row r="2052" spans="29:34">
      <c r="AC2052" s="30" t="s">
        <v>3478</v>
      </c>
      <c r="AD2052" s="36" t="s">
        <v>1257</v>
      </c>
      <c r="AE2052" s="36">
        <v>3160603</v>
      </c>
      <c r="AH2052" s="36"/>
    </row>
    <row r="2053" spans="29:34">
      <c r="AC2053" s="30" t="s">
        <v>3478</v>
      </c>
      <c r="AD2053" s="36" t="s">
        <v>1258</v>
      </c>
      <c r="AE2053" s="36">
        <v>3160702</v>
      </c>
      <c r="AH2053" s="36"/>
    </row>
    <row r="2054" spans="29:34">
      <c r="AC2054" s="30" t="s">
        <v>3478</v>
      </c>
      <c r="AD2054" s="36" t="s">
        <v>1259</v>
      </c>
      <c r="AE2054" s="36">
        <v>3160801</v>
      </c>
      <c r="AH2054" s="36"/>
    </row>
    <row r="2055" spans="29:34">
      <c r="AC2055" s="30" t="s">
        <v>3478</v>
      </c>
      <c r="AD2055" s="36" t="s">
        <v>1260</v>
      </c>
      <c r="AE2055" s="36">
        <v>3160900</v>
      </c>
      <c r="AH2055" s="36"/>
    </row>
    <row r="2056" spans="29:34">
      <c r="AC2056" s="30" t="s">
        <v>3478</v>
      </c>
      <c r="AD2056" s="36" t="s">
        <v>1261</v>
      </c>
      <c r="AE2056" s="36">
        <v>3160959</v>
      </c>
      <c r="AH2056" s="36"/>
    </row>
    <row r="2057" spans="29:34">
      <c r="AC2057" s="30" t="s">
        <v>3478</v>
      </c>
      <c r="AD2057" s="36" t="s">
        <v>1262</v>
      </c>
      <c r="AE2057" s="36">
        <v>3161007</v>
      </c>
      <c r="AH2057" s="36"/>
    </row>
    <row r="2058" spans="29:34">
      <c r="AC2058" s="30" t="s">
        <v>3478</v>
      </c>
      <c r="AD2058" s="36" t="s">
        <v>1263</v>
      </c>
      <c r="AE2058" s="36">
        <v>3161056</v>
      </c>
      <c r="AH2058" s="36"/>
    </row>
    <row r="2059" spans="29:34">
      <c r="AC2059" s="30" t="s">
        <v>3478</v>
      </c>
      <c r="AD2059" s="36" t="s">
        <v>5023</v>
      </c>
      <c r="AE2059" s="36">
        <v>3161106</v>
      </c>
      <c r="AH2059" s="36"/>
    </row>
    <row r="2060" spans="29:34">
      <c r="AC2060" s="30" t="s">
        <v>3478</v>
      </c>
      <c r="AD2060" s="36" t="s">
        <v>569</v>
      </c>
      <c r="AE2060" s="36">
        <v>3161205</v>
      </c>
      <c r="AH2060" s="36"/>
    </row>
    <row r="2061" spans="29:34">
      <c r="AC2061" s="30" t="s">
        <v>3478</v>
      </c>
      <c r="AD2061" s="36" t="s">
        <v>1264</v>
      </c>
      <c r="AE2061" s="36">
        <v>3161304</v>
      </c>
      <c r="AH2061" s="36"/>
    </row>
    <row r="2062" spans="29:34">
      <c r="AC2062" s="30" t="s">
        <v>3478</v>
      </c>
      <c r="AD2062" s="36" t="s">
        <v>1265</v>
      </c>
      <c r="AE2062" s="36">
        <v>3161403</v>
      </c>
      <c r="AH2062" s="36"/>
    </row>
    <row r="2063" spans="29:34">
      <c r="AC2063" s="30" t="s">
        <v>3478</v>
      </c>
      <c r="AD2063" s="36" t="s">
        <v>1266</v>
      </c>
      <c r="AE2063" s="36">
        <v>3161502</v>
      </c>
      <c r="AH2063" s="36"/>
    </row>
    <row r="2064" spans="29:34">
      <c r="AC2064" s="30" t="s">
        <v>3478</v>
      </c>
      <c r="AD2064" s="36" t="s">
        <v>1267</v>
      </c>
      <c r="AE2064" s="36">
        <v>3161601</v>
      </c>
      <c r="AH2064" s="36"/>
    </row>
    <row r="2065" spans="29:34">
      <c r="AC2065" s="30" t="s">
        <v>3478</v>
      </c>
      <c r="AD2065" s="36" t="s">
        <v>1268</v>
      </c>
      <c r="AE2065" s="36">
        <v>3161650</v>
      </c>
      <c r="AH2065" s="36"/>
    </row>
    <row r="2066" spans="29:34">
      <c r="AC2066" s="30" t="s">
        <v>3478</v>
      </c>
      <c r="AD2066" s="36" t="s">
        <v>1269</v>
      </c>
      <c r="AE2066" s="36">
        <v>3161700</v>
      </c>
      <c r="AH2066" s="36"/>
    </row>
    <row r="2067" spans="29:34">
      <c r="AC2067" s="30" t="s">
        <v>3478</v>
      </c>
      <c r="AD2067" s="36" t="s">
        <v>1270</v>
      </c>
      <c r="AE2067" s="36">
        <v>3161809</v>
      </c>
      <c r="AH2067" s="36"/>
    </row>
    <row r="2068" spans="29:34">
      <c r="AC2068" s="30" t="s">
        <v>3478</v>
      </c>
      <c r="AD2068" s="36" t="s">
        <v>1271</v>
      </c>
      <c r="AE2068" s="36">
        <v>3161908</v>
      </c>
      <c r="AH2068" s="36"/>
    </row>
    <row r="2069" spans="29:34">
      <c r="AC2069" s="30" t="s">
        <v>3478</v>
      </c>
      <c r="AD2069" s="36" t="s">
        <v>1272</v>
      </c>
      <c r="AE2069" s="36">
        <v>3125507</v>
      </c>
      <c r="AH2069" s="36"/>
    </row>
    <row r="2070" spans="29:34">
      <c r="AC2070" s="30" t="s">
        <v>3478</v>
      </c>
      <c r="AD2070" s="36" t="s">
        <v>1273</v>
      </c>
      <c r="AE2070" s="36">
        <v>3162005</v>
      </c>
      <c r="AH2070" s="36"/>
    </row>
    <row r="2071" spans="29:34">
      <c r="AC2071" s="30" t="s">
        <v>3478</v>
      </c>
      <c r="AD2071" s="36" t="s">
        <v>1274</v>
      </c>
      <c r="AE2071" s="36">
        <v>3162104</v>
      </c>
      <c r="AH2071" s="36"/>
    </row>
    <row r="2072" spans="29:34">
      <c r="AC2072" s="30" t="s">
        <v>3478</v>
      </c>
      <c r="AD2072" s="36" t="s">
        <v>1275</v>
      </c>
      <c r="AE2072" s="36">
        <v>3162203</v>
      </c>
      <c r="AH2072" s="36"/>
    </row>
    <row r="2073" spans="29:34">
      <c r="AC2073" s="30" t="s">
        <v>3478</v>
      </c>
      <c r="AD2073" s="36" t="s">
        <v>1276</v>
      </c>
      <c r="AE2073" s="36">
        <v>3162252</v>
      </c>
      <c r="AH2073" s="36"/>
    </row>
    <row r="2074" spans="29:34">
      <c r="AC2074" s="30" t="s">
        <v>3478</v>
      </c>
      <c r="AD2074" s="36" t="s">
        <v>1277</v>
      </c>
      <c r="AE2074" s="36">
        <v>3162302</v>
      </c>
      <c r="AH2074" s="36"/>
    </row>
    <row r="2075" spans="29:34">
      <c r="AC2075" s="30" t="s">
        <v>3478</v>
      </c>
      <c r="AD2075" s="36" t="s">
        <v>1278</v>
      </c>
      <c r="AE2075" s="36">
        <v>3162401</v>
      </c>
      <c r="AH2075" s="36"/>
    </row>
    <row r="2076" spans="29:34">
      <c r="AC2076" s="30" t="s">
        <v>3478</v>
      </c>
      <c r="AD2076" s="36" t="s">
        <v>1279</v>
      </c>
      <c r="AE2076" s="36">
        <v>3162450</v>
      </c>
      <c r="AH2076" s="36"/>
    </row>
    <row r="2077" spans="29:34">
      <c r="AC2077" s="30" t="s">
        <v>3478</v>
      </c>
      <c r="AD2077" s="36" t="s">
        <v>1280</v>
      </c>
      <c r="AE2077" s="36">
        <v>3162500</v>
      </c>
      <c r="AH2077" s="36"/>
    </row>
    <row r="2078" spans="29:34">
      <c r="AC2078" s="30" t="s">
        <v>3478</v>
      </c>
      <c r="AD2078" s="36" t="s">
        <v>1281</v>
      </c>
      <c r="AE2078" s="36">
        <v>3162559</v>
      </c>
      <c r="AH2078" s="36"/>
    </row>
    <row r="2079" spans="29:34">
      <c r="AC2079" s="30" t="s">
        <v>3478</v>
      </c>
      <c r="AD2079" s="36" t="s">
        <v>1282</v>
      </c>
      <c r="AE2079" s="36">
        <v>3162575</v>
      </c>
      <c r="AH2079" s="36"/>
    </row>
    <row r="2080" spans="29:34">
      <c r="AC2080" s="30" t="s">
        <v>3478</v>
      </c>
      <c r="AD2080" s="36" t="s">
        <v>1283</v>
      </c>
      <c r="AE2080" s="36">
        <v>3162609</v>
      </c>
      <c r="AH2080" s="36"/>
    </row>
    <row r="2081" spans="29:34">
      <c r="AC2081" s="30" t="s">
        <v>3478</v>
      </c>
      <c r="AD2081" s="36" t="s">
        <v>1284</v>
      </c>
      <c r="AE2081" s="36">
        <v>3162658</v>
      </c>
      <c r="AH2081" s="36"/>
    </row>
    <row r="2082" spans="29:34">
      <c r="AC2082" s="30" t="s">
        <v>3478</v>
      </c>
      <c r="AD2082" s="36" t="s">
        <v>2750</v>
      </c>
      <c r="AE2082" s="36">
        <v>3162708</v>
      </c>
      <c r="AH2082" s="36"/>
    </row>
    <row r="2083" spans="29:34">
      <c r="AC2083" s="30" t="s">
        <v>3478</v>
      </c>
      <c r="AD2083" s="36" t="s">
        <v>1285</v>
      </c>
      <c r="AE2083" s="36">
        <v>3162807</v>
      </c>
      <c r="AH2083" s="36"/>
    </row>
    <row r="2084" spans="29:34">
      <c r="AC2084" s="30" t="s">
        <v>3478</v>
      </c>
      <c r="AD2084" s="36" t="s">
        <v>1286</v>
      </c>
      <c r="AE2084" s="36">
        <v>3162906</v>
      </c>
      <c r="AH2084" s="36"/>
    </row>
    <row r="2085" spans="29:34">
      <c r="AC2085" s="30" t="s">
        <v>3478</v>
      </c>
      <c r="AD2085" s="36" t="s">
        <v>1287</v>
      </c>
      <c r="AE2085" s="36">
        <v>3162922</v>
      </c>
      <c r="AH2085" s="36"/>
    </row>
    <row r="2086" spans="29:34">
      <c r="AC2086" s="30" t="s">
        <v>3478</v>
      </c>
      <c r="AD2086" s="36" t="s">
        <v>1288</v>
      </c>
      <c r="AE2086" s="36">
        <v>3162948</v>
      </c>
      <c r="AH2086" s="36"/>
    </row>
    <row r="2087" spans="29:34">
      <c r="AC2087" s="30" t="s">
        <v>3478</v>
      </c>
      <c r="AD2087" s="36" t="s">
        <v>1289</v>
      </c>
      <c r="AE2087" s="36">
        <v>3162955</v>
      </c>
      <c r="AH2087" s="36"/>
    </row>
    <row r="2088" spans="29:34">
      <c r="AC2088" s="30" t="s">
        <v>3478</v>
      </c>
      <c r="AD2088" s="36" t="s">
        <v>1290</v>
      </c>
      <c r="AE2088" s="36">
        <v>3163003</v>
      </c>
      <c r="AH2088" s="36"/>
    </row>
    <row r="2089" spans="29:34">
      <c r="AC2089" s="30" t="s">
        <v>3478</v>
      </c>
      <c r="AD2089" s="36" t="s">
        <v>1291</v>
      </c>
      <c r="AE2089" s="36">
        <v>3163102</v>
      </c>
      <c r="AH2089" s="36"/>
    </row>
    <row r="2090" spans="29:34">
      <c r="AC2090" s="30" t="s">
        <v>3478</v>
      </c>
      <c r="AD2090" s="36" t="s">
        <v>1292</v>
      </c>
      <c r="AE2090" s="36">
        <v>3163201</v>
      </c>
      <c r="AH2090" s="36"/>
    </row>
    <row r="2091" spans="29:34">
      <c r="AC2091" s="30" t="s">
        <v>3478</v>
      </c>
      <c r="AD2091" s="36" t="s">
        <v>2907</v>
      </c>
      <c r="AE2091" s="36">
        <v>3163300</v>
      </c>
      <c r="AH2091" s="36"/>
    </row>
    <row r="2092" spans="29:34">
      <c r="AC2092" s="30" t="s">
        <v>3478</v>
      </c>
      <c r="AD2092" s="36" t="s">
        <v>1293</v>
      </c>
      <c r="AE2092" s="36">
        <v>3163409</v>
      </c>
      <c r="AH2092" s="36"/>
    </row>
    <row r="2093" spans="29:34">
      <c r="AC2093" s="30" t="s">
        <v>3478</v>
      </c>
      <c r="AD2093" s="36" t="s">
        <v>1294</v>
      </c>
      <c r="AE2093" s="36">
        <v>3163508</v>
      </c>
      <c r="AH2093" s="36"/>
    </row>
    <row r="2094" spans="29:34">
      <c r="AC2094" s="30" t="s">
        <v>3478</v>
      </c>
      <c r="AD2094" s="36" t="s">
        <v>1295</v>
      </c>
      <c r="AE2094" s="36">
        <v>3163607</v>
      </c>
      <c r="AH2094" s="36"/>
    </row>
    <row r="2095" spans="29:34">
      <c r="AC2095" s="30" t="s">
        <v>3478</v>
      </c>
      <c r="AD2095" s="36" t="s">
        <v>1296</v>
      </c>
      <c r="AE2095" s="36">
        <v>3163706</v>
      </c>
      <c r="AH2095" s="36"/>
    </row>
    <row r="2096" spans="29:34">
      <c r="AC2096" s="30" t="s">
        <v>3478</v>
      </c>
      <c r="AD2096" s="36" t="s">
        <v>1297</v>
      </c>
      <c r="AE2096" s="36">
        <v>3163805</v>
      </c>
      <c r="AH2096" s="36"/>
    </row>
    <row r="2097" spans="29:34">
      <c r="AC2097" s="30" t="s">
        <v>3478</v>
      </c>
      <c r="AD2097" s="36" t="s">
        <v>1298</v>
      </c>
      <c r="AE2097" s="36">
        <v>3163904</v>
      </c>
      <c r="AH2097" s="36"/>
    </row>
    <row r="2098" spans="29:34">
      <c r="AC2098" s="30" t="s">
        <v>3478</v>
      </c>
      <c r="AD2098" s="36" t="s">
        <v>1299</v>
      </c>
      <c r="AE2098" s="36">
        <v>3164100</v>
      </c>
      <c r="AH2098" s="36"/>
    </row>
    <row r="2099" spans="29:34">
      <c r="AC2099" s="30" t="s">
        <v>3478</v>
      </c>
      <c r="AD2099" s="36" t="s">
        <v>1300</v>
      </c>
      <c r="AE2099" s="36">
        <v>3164001</v>
      </c>
      <c r="AH2099" s="36"/>
    </row>
    <row r="2100" spans="29:34">
      <c r="AC2100" s="30" t="s">
        <v>3478</v>
      </c>
      <c r="AD2100" s="36" t="s">
        <v>1301</v>
      </c>
      <c r="AE2100" s="36">
        <v>3164209</v>
      </c>
      <c r="AH2100" s="36"/>
    </row>
    <row r="2101" spans="29:34">
      <c r="AC2101" s="30" t="s">
        <v>3478</v>
      </c>
      <c r="AD2101" s="36" t="s">
        <v>1302</v>
      </c>
      <c r="AE2101" s="36">
        <v>3164308</v>
      </c>
      <c r="AH2101" s="36"/>
    </row>
    <row r="2102" spans="29:34">
      <c r="AC2102" s="30" t="s">
        <v>3478</v>
      </c>
      <c r="AD2102" s="36" t="s">
        <v>1303</v>
      </c>
      <c r="AE2102" s="36">
        <v>3164407</v>
      </c>
      <c r="AH2102" s="36"/>
    </row>
    <row r="2103" spans="29:34">
      <c r="AC2103" s="30" t="s">
        <v>3478</v>
      </c>
      <c r="AD2103" s="36" t="s">
        <v>1304</v>
      </c>
      <c r="AE2103" s="36">
        <v>3164431</v>
      </c>
      <c r="AH2103" s="36"/>
    </row>
    <row r="2104" spans="29:34">
      <c r="AC2104" s="30" t="s">
        <v>3478</v>
      </c>
      <c r="AD2104" s="36" t="s">
        <v>1305</v>
      </c>
      <c r="AE2104" s="36">
        <v>3164472</v>
      </c>
      <c r="AH2104" s="36"/>
    </row>
    <row r="2105" spans="29:34">
      <c r="AC2105" s="30" t="s">
        <v>3478</v>
      </c>
      <c r="AD2105" s="36" t="s">
        <v>1306</v>
      </c>
      <c r="AE2105" s="36">
        <v>3164506</v>
      </c>
      <c r="AH2105" s="36"/>
    </row>
    <row r="2106" spans="29:34">
      <c r="AC2106" s="30" t="s">
        <v>3478</v>
      </c>
      <c r="AD2106" s="36" t="s">
        <v>1307</v>
      </c>
      <c r="AE2106" s="36">
        <v>3164605</v>
      </c>
      <c r="AH2106" s="36"/>
    </row>
    <row r="2107" spans="29:34">
      <c r="AC2107" s="30" t="s">
        <v>3478</v>
      </c>
      <c r="AD2107" s="36" t="s">
        <v>1308</v>
      </c>
      <c r="AE2107" s="36">
        <v>3164704</v>
      </c>
      <c r="AH2107" s="36"/>
    </row>
    <row r="2108" spans="29:34">
      <c r="AC2108" s="30" t="s">
        <v>3478</v>
      </c>
      <c r="AD2108" s="36" t="s">
        <v>1309</v>
      </c>
      <c r="AE2108" s="36">
        <v>3164803</v>
      </c>
      <c r="AH2108" s="36"/>
    </row>
    <row r="2109" spans="29:34">
      <c r="AC2109" s="30" t="s">
        <v>3478</v>
      </c>
      <c r="AD2109" s="36" t="s">
        <v>1310</v>
      </c>
      <c r="AE2109" s="36">
        <v>3164902</v>
      </c>
      <c r="AH2109" s="36"/>
    </row>
    <row r="2110" spans="29:34">
      <c r="AC2110" s="30" t="s">
        <v>3478</v>
      </c>
      <c r="AD2110" s="36" t="s">
        <v>1311</v>
      </c>
      <c r="AE2110" s="36">
        <v>3165206</v>
      </c>
      <c r="AH2110" s="36"/>
    </row>
    <row r="2111" spans="29:34">
      <c r="AC2111" s="30" t="s">
        <v>3478</v>
      </c>
      <c r="AD2111" s="36" t="s">
        <v>1312</v>
      </c>
      <c r="AE2111" s="36">
        <v>3165008</v>
      </c>
      <c r="AH2111" s="36"/>
    </row>
    <row r="2112" spans="29:34">
      <c r="AC2112" s="30" t="s">
        <v>3478</v>
      </c>
      <c r="AD2112" s="36" t="s">
        <v>1313</v>
      </c>
      <c r="AE2112" s="36">
        <v>3165107</v>
      </c>
      <c r="AH2112" s="36"/>
    </row>
    <row r="2113" spans="29:34">
      <c r="AC2113" s="30" t="s">
        <v>3478</v>
      </c>
      <c r="AD2113" s="36" t="s">
        <v>1314</v>
      </c>
      <c r="AE2113" s="36">
        <v>3165305</v>
      </c>
      <c r="AH2113" s="36"/>
    </row>
    <row r="2114" spans="29:34">
      <c r="AC2114" s="30" t="s">
        <v>3478</v>
      </c>
      <c r="AD2114" s="36" t="s">
        <v>1315</v>
      </c>
      <c r="AE2114" s="36">
        <v>3165404</v>
      </c>
      <c r="AH2114" s="36"/>
    </row>
    <row r="2115" spans="29:34">
      <c r="AC2115" s="30" t="s">
        <v>3478</v>
      </c>
      <c r="AD2115" s="36" t="s">
        <v>1316</v>
      </c>
      <c r="AE2115" s="36">
        <v>3165503</v>
      </c>
      <c r="AH2115" s="36"/>
    </row>
    <row r="2116" spans="29:34">
      <c r="AC2116" s="30" t="s">
        <v>3478</v>
      </c>
      <c r="AD2116" s="36" t="s">
        <v>1317</v>
      </c>
      <c r="AE2116" s="36">
        <v>3165537</v>
      </c>
      <c r="AH2116" s="36"/>
    </row>
    <row r="2117" spans="29:34">
      <c r="AC2117" s="30" t="s">
        <v>3478</v>
      </c>
      <c r="AD2117" s="36" t="s">
        <v>1318</v>
      </c>
      <c r="AE2117" s="36">
        <v>3165560</v>
      </c>
      <c r="AH2117" s="36"/>
    </row>
    <row r="2118" spans="29:34">
      <c r="AC2118" s="30" t="s">
        <v>3478</v>
      </c>
      <c r="AD2118" s="36" t="s">
        <v>1319</v>
      </c>
      <c r="AE2118" s="36">
        <v>3165578</v>
      </c>
      <c r="AH2118" s="36"/>
    </row>
    <row r="2119" spans="29:34">
      <c r="AC2119" s="30" t="s">
        <v>3478</v>
      </c>
      <c r="AD2119" s="36" t="s">
        <v>1320</v>
      </c>
      <c r="AE2119" s="36">
        <v>3165602</v>
      </c>
      <c r="AH2119" s="36"/>
    </row>
    <row r="2120" spans="29:34">
      <c r="AC2120" s="30" t="s">
        <v>3478</v>
      </c>
      <c r="AD2120" s="36" t="s">
        <v>1321</v>
      </c>
      <c r="AE2120" s="36">
        <v>3165701</v>
      </c>
      <c r="AH2120" s="36"/>
    </row>
    <row r="2121" spans="29:34">
      <c r="AC2121" s="30" t="s">
        <v>3478</v>
      </c>
      <c r="AD2121" s="36" t="s">
        <v>1322</v>
      </c>
      <c r="AE2121" s="36">
        <v>3165800</v>
      </c>
      <c r="AH2121" s="36"/>
    </row>
    <row r="2122" spans="29:34">
      <c r="AC2122" s="30" t="s">
        <v>3478</v>
      </c>
      <c r="AD2122" s="36" t="s">
        <v>1323</v>
      </c>
      <c r="AE2122" s="36">
        <v>3165909</v>
      </c>
      <c r="AH2122" s="36"/>
    </row>
    <row r="2123" spans="29:34">
      <c r="AC2123" s="30" t="s">
        <v>3478</v>
      </c>
      <c r="AD2123" s="36" t="s">
        <v>1324</v>
      </c>
      <c r="AE2123" s="36">
        <v>3166006</v>
      </c>
      <c r="AH2123" s="36"/>
    </row>
    <row r="2124" spans="29:34">
      <c r="AC2124" s="30" t="s">
        <v>3478</v>
      </c>
      <c r="AD2124" s="36" t="s">
        <v>1325</v>
      </c>
      <c r="AE2124" s="36">
        <v>3166105</v>
      </c>
      <c r="AH2124" s="36"/>
    </row>
    <row r="2125" spans="29:34">
      <c r="AC2125" s="30" t="s">
        <v>3478</v>
      </c>
      <c r="AD2125" s="36" t="s">
        <v>1326</v>
      </c>
      <c r="AE2125" s="36">
        <v>3166204</v>
      </c>
      <c r="AH2125" s="36"/>
    </row>
    <row r="2126" spans="29:34">
      <c r="AC2126" s="30" t="s">
        <v>3478</v>
      </c>
      <c r="AD2126" s="36" t="s">
        <v>1327</v>
      </c>
      <c r="AE2126" s="36">
        <v>3166303</v>
      </c>
      <c r="AH2126" s="36"/>
    </row>
    <row r="2127" spans="29:34">
      <c r="AC2127" s="30" t="s">
        <v>3478</v>
      </c>
      <c r="AD2127" s="36" t="s">
        <v>1328</v>
      </c>
      <c r="AE2127" s="36">
        <v>3166402</v>
      </c>
      <c r="AH2127" s="36"/>
    </row>
    <row r="2128" spans="29:34">
      <c r="AC2128" s="30" t="s">
        <v>3478</v>
      </c>
      <c r="AD2128" s="36" t="s">
        <v>1329</v>
      </c>
      <c r="AE2128" s="36">
        <v>3166501</v>
      </c>
      <c r="AH2128" s="36"/>
    </row>
    <row r="2129" spans="29:34">
      <c r="AC2129" s="30" t="s">
        <v>3478</v>
      </c>
      <c r="AD2129" s="36" t="s">
        <v>1330</v>
      </c>
      <c r="AE2129" s="36">
        <v>3166600</v>
      </c>
      <c r="AH2129" s="36"/>
    </row>
    <row r="2130" spans="29:34">
      <c r="AC2130" s="30" t="s">
        <v>3478</v>
      </c>
      <c r="AD2130" s="36" t="s">
        <v>1331</v>
      </c>
      <c r="AE2130" s="36">
        <v>3166808</v>
      </c>
      <c r="AH2130" s="36"/>
    </row>
    <row r="2131" spans="29:34">
      <c r="AC2131" s="30" t="s">
        <v>3478</v>
      </c>
      <c r="AD2131" s="36" t="s">
        <v>1332</v>
      </c>
      <c r="AE2131" s="36">
        <v>3166709</v>
      </c>
      <c r="AH2131" s="36"/>
    </row>
    <row r="2132" spans="29:34">
      <c r="AC2132" s="30" t="s">
        <v>3478</v>
      </c>
      <c r="AD2132" s="36" t="s">
        <v>1333</v>
      </c>
      <c r="AE2132" s="36">
        <v>3166907</v>
      </c>
      <c r="AH2132" s="36"/>
    </row>
    <row r="2133" spans="29:34">
      <c r="AC2133" s="30" t="s">
        <v>3478</v>
      </c>
      <c r="AD2133" s="36" t="s">
        <v>1334</v>
      </c>
      <c r="AE2133" s="36">
        <v>3166956</v>
      </c>
      <c r="AH2133" s="36"/>
    </row>
    <row r="2134" spans="29:34">
      <c r="AC2134" s="30" t="s">
        <v>3478</v>
      </c>
      <c r="AD2134" s="36" t="s">
        <v>1335</v>
      </c>
      <c r="AE2134" s="36">
        <v>3167004</v>
      </c>
      <c r="AH2134" s="36"/>
    </row>
    <row r="2135" spans="29:34">
      <c r="AC2135" s="30" t="s">
        <v>3478</v>
      </c>
      <c r="AD2135" s="36" t="s">
        <v>1336</v>
      </c>
      <c r="AE2135" s="36">
        <v>3167103</v>
      </c>
      <c r="AH2135" s="36"/>
    </row>
    <row r="2136" spans="29:34">
      <c r="AC2136" s="30" t="s">
        <v>3478</v>
      </c>
      <c r="AD2136" s="36" t="s">
        <v>1337</v>
      </c>
      <c r="AE2136" s="36">
        <v>3167202</v>
      </c>
      <c r="AH2136" s="36"/>
    </row>
    <row r="2137" spans="29:34">
      <c r="AC2137" s="30" t="s">
        <v>3478</v>
      </c>
      <c r="AD2137" s="36" t="s">
        <v>1338</v>
      </c>
      <c r="AE2137" s="36">
        <v>3165552</v>
      </c>
      <c r="AH2137" s="36"/>
    </row>
    <row r="2138" spans="29:34">
      <c r="AC2138" s="30" t="s">
        <v>3478</v>
      </c>
      <c r="AD2138" s="36" t="s">
        <v>1339</v>
      </c>
      <c r="AE2138" s="36">
        <v>3167301</v>
      </c>
      <c r="AH2138" s="36"/>
    </row>
    <row r="2139" spans="29:34">
      <c r="AC2139" s="30" t="s">
        <v>3478</v>
      </c>
      <c r="AD2139" s="36" t="s">
        <v>1340</v>
      </c>
      <c r="AE2139" s="36">
        <v>3167400</v>
      </c>
      <c r="AH2139" s="36"/>
    </row>
    <row r="2140" spans="29:34">
      <c r="AC2140" s="30" t="s">
        <v>3478</v>
      </c>
      <c r="AD2140" s="36" t="s">
        <v>1341</v>
      </c>
      <c r="AE2140" s="36">
        <v>3167509</v>
      </c>
      <c r="AH2140" s="36"/>
    </row>
    <row r="2141" spans="29:34">
      <c r="AC2141" s="30" t="s">
        <v>3478</v>
      </c>
      <c r="AD2141" s="36" t="s">
        <v>1342</v>
      </c>
      <c r="AE2141" s="36">
        <v>3167608</v>
      </c>
      <c r="AH2141" s="36"/>
    </row>
    <row r="2142" spans="29:34">
      <c r="AC2142" s="30" t="s">
        <v>3478</v>
      </c>
      <c r="AD2142" s="36" t="s">
        <v>1343</v>
      </c>
      <c r="AE2142" s="36">
        <v>3167707</v>
      </c>
      <c r="AH2142" s="36"/>
    </row>
    <row r="2143" spans="29:34">
      <c r="AC2143" s="30" t="s">
        <v>3478</v>
      </c>
      <c r="AD2143" s="36" t="s">
        <v>1344</v>
      </c>
      <c r="AE2143" s="36">
        <v>3167806</v>
      </c>
      <c r="AH2143" s="36"/>
    </row>
    <row r="2144" spans="29:34">
      <c r="AC2144" s="30" t="s">
        <v>3478</v>
      </c>
      <c r="AD2144" s="36" t="s">
        <v>1345</v>
      </c>
      <c r="AE2144" s="36">
        <v>3167905</v>
      </c>
      <c r="AH2144" s="36"/>
    </row>
    <row r="2145" spans="29:34">
      <c r="AC2145" s="30" t="s">
        <v>3478</v>
      </c>
      <c r="AD2145" s="36" t="s">
        <v>1346</v>
      </c>
      <c r="AE2145" s="36">
        <v>3168002</v>
      </c>
      <c r="AH2145" s="36"/>
    </row>
    <row r="2146" spans="29:34">
      <c r="AC2146" s="30" t="s">
        <v>3478</v>
      </c>
      <c r="AD2146" s="36" t="s">
        <v>1347</v>
      </c>
      <c r="AE2146" s="36">
        <v>3168051</v>
      </c>
      <c r="AH2146" s="36"/>
    </row>
    <row r="2147" spans="29:34">
      <c r="AC2147" s="30" t="s">
        <v>3478</v>
      </c>
      <c r="AD2147" s="36" t="s">
        <v>511</v>
      </c>
      <c r="AE2147" s="36">
        <v>3168101</v>
      </c>
      <c r="AH2147" s="36"/>
    </row>
    <row r="2148" spans="29:34">
      <c r="AC2148" s="30" t="s">
        <v>3478</v>
      </c>
      <c r="AD2148" s="36" t="s">
        <v>1112</v>
      </c>
      <c r="AE2148" s="36">
        <v>3168200</v>
      </c>
      <c r="AH2148" s="36"/>
    </row>
    <row r="2149" spans="29:34">
      <c r="AC2149" s="30" t="s">
        <v>3478</v>
      </c>
      <c r="AD2149" s="36" t="s">
        <v>1348</v>
      </c>
      <c r="AE2149" s="36">
        <v>3168309</v>
      </c>
      <c r="AH2149" s="36"/>
    </row>
    <row r="2150" spans="29:34">
      <c r="AC2150" s="30" t="s">
        <v>3478</v>
      </c>
      <c r="AD2150" s="36" t="s">
        <v>1349</v>
      </c>
      <c r="AE2150" s="36">
        <v>3168408</v>
      </c>
      <c r="AH2150" s="36"/>
    </row>
    <row r="2151" spans="29:34">
      <c r="AC2151" s="30" t="s">
        <v>3478</v>
      </c>
      <c r="AD2151" s="36" t="s">
        <v>1350</v>
      </c>
      <c r="AE2151" s="36">
        <v>3168507</v>
      </c>
      <c r="AH2151" s="36"/>
    </row>
    <row r="2152" spans="29:34">
      <c r="AC2152" s="30" t="s">
        <v>3478</v>
      </c>
      <c r="AD2152" s="36" t="s">
        <v>1351</v>
      </c>
      <c r="AE2152" s="36">
        <v>3168606</v>
      </c>
      <c r="AH2152" s="36"/>
    </row>
    <row r="2153" spans="29:34">
      <c r="AC2153" s="30" t="s">
        <v>3478</v>
      </c>
      <c r="AD2153" s="36" t="s">
        <v>1352</v>
      </c>
      <c r="AE2153" s="36">
        <v>3168705</v>
      </c>
      <c r="AH2153" s="36"/>
    </row>
    <row r="2154" spans="29:34">
      <c r="AC2154" s="30" t="s">
        <v>3478</v>
      </c>
      <c r="AD2154" s="36" t="s">
        <v>1353</v>
      </c>
      <c r="AE2154" s="36">
        <v>3168804</v>
      </c>
      <c r="AH2154" s="36"/>
    </row>
    <row r="2155" spans="29:34">
      <c r="AC2155" s="30" t="s">
        <v>3478</v>
      </c>
      <c r="AD2155" s="36" t="s">
        <v>1354</v>
      </c>
      <c r="AE2155" s="36">
        <v>3168903</v>
      </c>
      <c r="AH2155" s="36"/>
    </row>
    <row r="2156" spans="29:34">
      <c r="AC2156" s="30" t="s">
        <v>3478</v>
      </c>
      <c r="AD2156" s="36" t="s">
        <v>1355</v>
      </c>
      <c r="AE2156" s="36">
        <v>3169000</v>
      </c>
      <c r="AH2156" s="36"/>
    </row>
    <row r="2157" spans="29:34">
      <c r="AC2157" s="30" t="s">
        <v>3478</v>
      </c>
      <c r="AD2157" s="36" t="s">
        <v>1356</v>
      </c>
      <c r="AE2157" s="36">
        <v>3169059</v>
      </c>
      <c r="AH2157" s="36"/>
    </row>
    <row r="2158" spans="29:34">
      <c r="AC2158" s="30" t="s">
        <v>3478</v>
      </c>
      <c r="AD2158" s="36" t="s">
        <v>549</v>
      </c>
      <c r="AE2158" s="36">
        <v>3169109</v>
      </c>
      <c r="AH2158" s="36"/>
    </row>
    <row r="2159" spans="29:34">
      <c r="AC2159" s="30" t="s">
        <v>3478</v>
      </c>
      <c r="AD2159" s="36" t="s">
        <v>1357</v>
      </c>
      <c r="AE2159" s="36">
        <v>3169208</v>
      </c>
      <c r="AH2159" s="36"/>
    </row>
    <row r="2160" spans="29:34">
      <c r="AC2160" s="30" t="s">
        <v>3478</v>
      </c>
      <c r="AD2160" s="36" t="s">
        <v>1358</v>
      </c>
      <c r="AE2160" s="36">
        <v>3169307</v>
      </c>
      <c r="AH2160" s="36"/>
    </row>
    <row r="2161" spans="29:34">
      <c r="AC2161" s="30" t="s">
        <v>3478</v>
      </c>
      <c r="AD2161" s="36" t="s">
        <v>1359</v>
      </c>
      <c r="AE2161" s="36">
        <v>3169356</v>
      </c>
      <c r="AH2161" s="36"/>
    </row>
    <row r="2162" spans="29:34">
      <c r="AC2162" s="30" t="s">
        <v>3478</v>
      </c>
      <c r="AD2162" s="36" t="s">
        <v>1360</v>
      </c>
      <c r="AE2162" s="36">
        <v>3169406</v>
      </c>
      <c r="AH2162" s="36"/>
    </row>
    <row r="2163" spans="29:34">
      <c r="AC2163" s="30" t="s">
        <v>3478</v>
      </c>
      <c r="AD2163" s="36" t="s">
        <v>1361</v>
      </c>
      <c r="AE2163" s="36">
        <v>3169505</v>
      </c>
      <c r="AH2163" s="36"/>
    </row>
    <row r="2164" spans="29:34">
      <c r="AC2164" s="30" t="s">
        <v>3478</v>
      </c>
      <c r="AD2164" s="36" t="s">
        <v>1362</v>
      </c>
      <c r="AE2164" s="36">
        <v>3169604</v>
      </c>
      <c r="AH2164" s="36"/>
    </row>
    <row r="2165" spans="29:34">
      <c r="AC2165" s="30" t="s">
        <v>3478</v>
      </c>
      <c r="AD2165" s="36" t="s">
        <v>1155</v>
      </c>
      <c r="AE2165" s="36">
        <v>3169703</v>
      </c>
      <c r="AH2165" s="36"/>
    </row>
    <row r="2166" spans="29:34">
      <c r="AC2166" s="30" t="s">
        <v>3478</v>
      </c>
      <c r="AD2166" s="36" t="s">
        <v>1363</v>
      </c>
      <c r="AE2166" s="36">
        <v>3169802</v>
      </c>
      <c r="AH2166" s="36"/>
    </row>
    <row r="2167" spans="29:34">
      <c r="AC2167" s="30" t="s">
        <v>3478</v>
      </c>
      <c r="AD2167" s="36" t="s">
        <v>1364</v>
      </c>
      <c r="AE2167" s="36">
        <v>3169901</v>
      </c>
      <c r="AH2167" s="36"/>
    </row>
    <row r="2168" spans="29:34">
      <c r="AC2168" s="30" t="s">
        <v>3478</v>
      </c>
      <c r="AD2168" s="36" t="s">
        <v>1365</v>
      </c>
      <c r="AE2168" s="36">
        <v>3170008</v>
      </c>
      <c r="AH2168" s="36"/>
    </row>
    <row r="2169" spans="29:34">
      <c r="AC2169" s="30" t="s">
        <v>3478</v>
      </c>
      <c r="AD2169" s="36" t="s">
        <v>1366</v>
      </c>
      <c r="AE2169" s="36">
        <v>3170057</v>
      </c>
      <c r="AH2169" s="36"/>
    </row>
    <row r="2170" spans="29:34">
      <c r="AC2170" s="30" t="s">
        <v>3478</v>
      </c>
      <c r="AD2170" s="36" t="s">
        <v>1367</v>
      </c>
      <c r="AE2170" s="36">
        <v>3170107</v>
      </c>
      <c r="AH2170" s="36"/>
    </row>
    <row r="2171" spans="29:34">
      <c r="AC2171" s="30" t="s">
        <v>3478</v>
      </c>
      <c r="AD2171" s="36" t="s">
        <v>1368</v>
      </c>
      <c r="AE2171" s="36">
        <v>3170206</v>
      </c>
      <c r="AH2171" s="36"/>
    </row>
    <row r="2172" spans="29:34">
      <c r="AC2172" s="30" t="s">
        <v>3478</v>
      </c>
      <c r="AD2172" s="36" t="s">
        <v>1369</v>
      </c>
      <c r="AE2172" s="36">
        <v>3170305</v>
      </c>
      <c r="AH2172" s="36"/>
    </row>
    <row r="2173" spans="29:34">
      <c r="AC2173" s="30" t="s">
        <v>3478</v>
      </c>
      <c r="AD2173" s="36" t="s">
        <v>1370</v>
      </c>
      <c r="AE2173" s="36">
        <v>3170404</v>
      </c>
      <c r="AH2173" s="36"/>
    </row>
    <row r="2174" spans="29:34">
      <c r="AC2174" s="30" t="s">
        <v>3478</v>
      </c>
      <c r="AD2174" s="36" t="s">
        <v>1371</v>
      </c>
      <c r="AE2174" s="36">
        <v>3170438</v>
      </c>
      <c r="AH2174" s="36"/>
    </row>
    <row r="2175" spans="29:34">
      <c r="AC2175" s="30" t="s">
        <v>3478</v>
      </c>
      <c r="AD2175" s="36" t="s">
        <v>1372</v>
      </c>
      <c r="AE2175" s="36">
        <v>3170479</v>
      </c>
      <c r="AH2175" s="36"/>
    </row>
    <row r="2176" spans="29:34">
      <c r="AC2176" s="30" t="s">
        <v>3478</v>
      </c>
      <c r="AD2176" s="36" t="s">
        <v>1373</v>
      </c>
      <c r="AE2176" s="36">
        <v>3170503</v>
      </c>
      <c r="AH2176" s="36"/>
    </row>
    <row r="2177" spans="29:34">
      <c r="AC2177" s="30" t="s">
        <v>3478</v>
      </c>
      <c r="AD2177" s="36" t="s">
        <v>1374</v>
      </c>
      <c r="AE2177" s="36">
        <v>3170529</v>
      </c>
      <c r="AH2177" s="36"/>
    </row>
    <row r="2178" spans="29:34">
      <c r="AC2178" s="30" t="s">
        <v>3478</v>
      </c>
      <c r="AD2178" s="36" t="s">
        <v>1375</v>
      </c>
      <c r="AE2178" s="36">
        <v>3170578</v>
      </c>
      <c r="AH2178" s="36"/>
    </row>
    <row r="2179" spans="29:34">
      <c r="AC2179" s="30" t="s">
        <v>3478</v>
      </c>
      <c r="AD2179" s="36" t="s">
        <v>96</v>
      </c>
      <c r="AE2179" s="36">
        <v>3170602</v>
      </c>
      <c r="AH2179" s="36"/>
    </row>
    <row r="2180" spans="29:34">
      <c r="AC2180" s="30" t="s">
        <v>3478</v>
      </c>
      <c r="AD2180" s="36" t="s">
        <v>1376</v>
      </c>
      <c r="AE2180" s="36">
        <v>3170651</v>
      </c>
      <c r="AH2180" s="36"/>
    </row>
    <row r="2181" spans="29:34">
      <c r="AC2181" s="30" t="s">
        <v>3478</v>
      </c>
      <c r="AD2181" s="36" t="s">
        <v>1377</v>
      </c>
      <c r="AE2181" s="36">
        <v>3170701</v>
      </c>
      <c r="AH2181" s="36"/>
    </row>
    <row r="2182" spans="29:34">
      <c r="AC2182" s="30" t="s">
        <v>3478</v>
      </c>
      <c r="AD2182" s="36" t="s">
        <v>1378</v>
      </c>
      <c r="AE2182" s="36">
        <v>3170750</v>
      </c>
      <c r="AH2182" s="36"/>
    </row>
    <row r="2183" spans="29:34">
      <c r="AC2183" s="30" t="s">
        <v>3478</v>
      </c>
      <c r="AD2183" s="36" t="s">
        <v>1379</v>
      </c>
      <c r="AE2183" s="36">
        <v>3170800</v>
      </c>
      <c r="AH2183" s="36"/>
    </row>
    <row r="2184" spans="29:34">
      <c r="AC2184" s="30" t="s">
        <v>3478</v>
      </c>
      <c r="AD2184" s="36" t="s">
        <v>1380</v>
      </c>
      <c r="AE2184" s="36">
        <v>3170909</v>
      </c>
      <c r="AH2184" s="36"/>
    </row>
    <row r="2185" spans="29:34">
      <c r="AC2185" s="30" t="s">
        <v>3478</v>
      </c>
      <c r="AD2185" s="36" t="s">
        <v>1381</v>
      </c>
      <c r="AE2185" s="36">
        <v>3171006</v>
      </c>
      <c r="AH2185" s="36"/>
    </row>
    <row r="2186" spans="29:34">
      <c r="AC2186" s="30" t="s">
        <v>3478</v>
      </c>
      <c r="AD2186" s="36" t="s">
        <v>1382</v>
      </c>
      <c r="AE2186" s="36">
        <v>3171030</v>
      </c>
      <c r="AH2186" s="36"/>
    </row>
    <row r="2187" spans="29:34">
      <c r="AC2187" s="30" t="s">
        <v>3478</v>
      </c>
      <c r="AD2187" s="36" t="s">
        <v>1383</v>
      </c>
      <c r="AE2187" s="36">
        <v>3171071</v>
      </c>
      <c r="AH2187" s="36"/>
    </row>
    <row r="2188" spans="29:34">
      <c r="AC2188" s="30" t="s">
        <v>3478</v>
      </c>
      <c r="AD2188" s="36" t="s">
        <v>1384</v>
      </c>
      <c r="AE2188" s="36">
        <v>3171105</v>
      </c>
      <c r="AH2188" s="36"/>
    </row>
    <row r="2189" spans="29:34">
      <c r="AC2189" s="30" t="s">
        <v>3478</v>
      </c>
      <c r="AD2189" s="36" t="s">
        <v>1385</v>
      </c>
      <c r="AE2189" s="36">
        <v>3171154</v>
      </c>
      <c r="AH2189" s="36"/>
    </row>
    <row r="2190" spans="29:34">
      <c r="AC2190" s="30" t="s">
        <v>3478</v>
      </c>
      <c r="AD2190" s="36" t="s">
        <v>1386</v>
      </c>
      <c r="AE2190" s="36">
        <v>3171204</v>
      </c>
      <c r="AH2190" s="36"/>
    </row>
    <row r="2191" spans="29:34">
      <c r="AC2191" s="30" t="s">
        <v>3478</v>
      </c>
      <c r="AD2191" s="36" t="s">
        <v>1678</v>
      </c>
      <c r="AE2191" s="36">
        <v>3171303</v>
      </c>
      <c r="AH2191" s="36"/>
    </row>
    <row r="2192" spans="29:34">
      <c r="AC2192" s="30" t="s">
        <v>3478</v>
      </c>
      <c r="AD2192" s="36" t="s">
        <v>1387</v>
      </c>
      <c r="AE2192" s="36">
        <v>3171402</v>
      </c>
      <c r="AH2192" s="36"/>
    </row>
    <row r="2193" spans="29:34">
      <c r="AC2193" s="30" t="s">
        <v>3478</v>
      </c>
      <c r="AD2193" s="36" t="s">
        <v>1388</v>
      </c>
      <c r="AE2193" s="36">
        <v>3171600</v>
      </c>
      <c r="AH2193" s="36"/>
    </row>
    <row r="2194" spans="29:34">
      <c r="AC2194" s="30" t="s">
        <v>3478</v>
      </c>
      <c r="AD2194" s="36" t="s">
        <v>1389</v>
      </c>
      <c r="AE2194" s="36">
        <v>3171709</v>
      </c>
      <c r="AH2194" s="36"/>
    </row>
    <row r="2195" spans="29:34">
      <c r="AC2195" s="30" t="s">
        <v>3478</v>
      </c>
      <c r="AD2195" s="36" t="s">
        <v>1390</v>
      </c>
      <c r="AE2195" s="36">
        <v>3171808</v>
      </c>
      <c r="AH2195" s="36"/>
    </row>
    <row r="2196" spans="29:34">
      <c r="AC2196" s="30" t="s">
        <v>3478</v>
      </c>
      <c r="AD2196" s="36" t="s">
        <v>1391</v>
      </c>
      <c r="AE2196" s="36">
        <v>3171907</v>
      </c>
      <c r="AH2196" s="36"/>
    </row>
    <row r="2197" spans="29:34">
      <c r="AC2197" s="30" t="s">
        <v>3478</v>
      </c>
      <c r="AD2197" s="36" t="s">
        <v>1392</v>
      </c>
      <c r="AE2197" s="36">
        <v>3172004</v>
      </c>
      <c r="AH2197" s="36"/>
    </row>
    <row r="2198" spans="29:34">
      <c r="AC2198" s="30" t="s">
        <v>3478</v>
      </c>
      <c r="AD2198" s="36" t="s">
        <v>1393</v>
      </c>
      <c r="AE2198" s="36">
        <v>3172103</v>
      </c>
      <c r="AH2198" s="36"/>
    </row>
    <row r="2199" spans="29:34">
      <c r="AC2199" s="30" t="s">
        <v>3478</v>
      </c>
      <c r="AD2199" s="36" t="s">
        <v>626</v>
      </c>
      <c r="AE2199" s="36">
        <v>3172202</v>
      </c>
      <c r="AH2199" s="36"/>
    </row>
    <row r="2200" spans="29:34">
      <c r="AC2200" s="30" t="s">
        <v>3477</v>
      </c>
      <c r="AD2200" s="36" t="s">
        <v>3503</v>
      </c>
      <c r="AE2200" s="36">
        <v>5000203</v>
      </c>
      <c r="AH2200" s="36"/>
    </row>
    <row r="2201" spans="29:34">
      <c r="AC2201" s="30" t="s">
        <v>3477</v>
      </c>
      <c r="AD2201" s="36" t="s">
        <v>3528</v>
      </c>
      <c r="AE2201" s="36">
        <v>5000252</v>
      </c>
      <c r="AH2201" s="36"/>
    </row>
    <row r="2202" spans="29:34">
      <c r="AC2202" s="30" t="s">
        <v>3477</v>
      </c>
      <c r="AD2202" s="36" t="s">
        <v>3553</v>
      </c>
      <c r="AE2202" s="36">
        <v>5000609</v>
      </c>
      <c r="AH2202" s="36"/>
    </row>
    <row r="2203" spans="29:34">
      <c r="AC2203" s="30" t="s">
        <v>3477</v>
      </c>
      <c r="AD2203" s="36" t="s">
        <v>3577</v>
      </c>
      <c r="AE2203" s="36">
        <v>5000708</v>
      </c>
      <c r="AH2203" s="36"/>
    </row>
    <row r="2204" spans="29:34">
      <c r="AC2204" s="30" t="s">
        <v>3477</v>
      </c>
      <c r="AD2204" s="36" t="s">
        <v>3603</v>
      </c>
      <c r="AE2204" s="36">
        <v>5000807</v>
      </c>
      <c r="AH2204" s="36"/>
    </row>
    <row r="2205" spans="29:34">
      <c r="AC2205" s="30" t="s">
        <v>3477</v>
      </c>
      <c r="AD2205" s="36" t="s">
        <v>3629</v>
      </c>
      <c r="AE2205" s="36">
        <v>5000856</v>
      </c>
      <c r="AH2205" s="36"/>
    </row>
    <row r="2206" spans="29:34">
      <c r="AC2206" s="30" t="s">
        <v>3477</v>
      </c>
      <c r="AD2206" s="36" t="s">
        <v>3653</v>
      </c>
      <c r="AE2206" s="36">
        <v>5000906</v>
      </c>
      <c r="AH2206" s="36"/>
    </row>
    <row r="2207" spans="29:34">
      <c r="AC2207" s="30" t="s">
        <v>3477</v>
      </c>
      <c r="AD2207" s="36" t="s">
        <v>3678</v>
      </c>
      <c r="AE2207" s="36">
        <v>5001003</v>
      </c>
      <c r="AH2207" s="36"/>
    </row>
    <row r="2208" spans="29:34">
      <c r="AC2208" s="30" t="s">
        <v>3477</v>
      </c>
      <c r="AD2208" s="36" t="s">
        <v>3704</v>
      </c>
      <c r="AE2208" s="36">
        <v>5001102</v>
      </c>
      <c r="AH2208" s="36"/>
    </row>
    <row r="2209" spans="29:34">
      <c r="AC2209" s="30" t="s">
        <v>3477</v>
      </c>
      <c r="AD2209" s="36" t="s">
        <v>3730</v>
      </c>
      <c r="AE2209" s="36">
        <v>5001243</v>
      </c>
      <c r="AH2209" s="36"/>
    </row>
    <row r="2210" spans="29:34">
      <c r="AC2210" s="30" t="s">
        <v>3477</v>
      </c>
      <c r="AD2210" s="36" t="s">
        <v>3755</v>
      </c>
      <c r="AE2210" s="36">
        <v>5001508</v>
      </c>
      <c r="AH2210" s="36"/>
    </row>
    <row r="2211" spans="29:34">
      <c r="AC2211" s="30" t="s">
        <v>3477</v>
      </c>
      <c r="AD2211" s="36" t="s">
        <v>3779</v>
      </c>
      <c r="AE2211" s="36">
        <v>5001904</v>
      </c>
      <c r="AH2211" s="36"/>
    </row>
    <row r="2212" spans="29:34">
      <c r="AC2212" s="30" t="s">
        <v>3477</v>
      </c>
      <c r="AD2212" s="36" t="s">
        <v>3803</v>
      </c>
      <c r="AE2212" s="36">
        <v>5002001</v>
      </c>
      <c r="AH2212" s="36"/>
    </row>
    <row r="2213" spans="29:34">
      <c r="AC2213" s="30" t="s">
        <v>3477</v>
      </c>
      <c r="AD2213" s="36" t="s">
        <v>3827</v>
      </c>
      <c r="AE2213" s="36">
        <v>5002100</v>
      </c>
      <c r="AH2213" s="36"/>
    </row>
    <row r="2214" spans="29:34">
      <c r="AC2214" s="30" t="s">
        <v>3477</v>
      </c>
      <c r="AD2214" s="36" t="s">
        <v>3852</v>
      </c>
      <c r="AE2214" s="36">
        <v>5002159</v>
      </c>
      <c r="AH2214" s="36"/>
    </row>
    <row r="2215" spans="29:34">
      <c r="AC2215" s="30" t="s">
        <v>3477</v>
      </c>
      <c r="AD2215" s="36" t="s">
        <v>3877</v>
      </c>
      <c r="AE2215" s="36">
        <v>5002209</v>
      </c>
      <c r="AH2215" s="36"/>
    </row>
    <row r="2216" spans="29:34">
      <c r="AC2216" s="30" t="s">
        <v>3477</v>
      </c>
      <c r="AD2216" s="36" t="s">
        <v>3901</v>
      </c>
      <c r="AE2216" s="36">
        <v>5002308</v>
      </c>
      <c r="AH2216" s="36"/>
    </row>
    <row r="2217" spans="29:34">
      <c r="AC2217" s="30" t="s">
        <v>3477</v>
      </c>
      <c r="AD2217" s="36" t="s">
        <v>3924</v>
      </c>
      <c r="AE2217" s="36">
        <v>5002407</v>
      </c>
      <c r="AH2217" s="36"/>
    </row>
    <row r="2218" spans="29:34">
      <c r="AC2218" s="30" t="s">
        <v>3477</v>
      </c>
      <c r="AD2218" s="36" t="s">
        <v>3947</v>
      </c>
      <c r="AE2218" s="36">
        <v>5002605</v>
      </c>
      <c r="AH2218" s="36"/>
    </row>
    <row r="2219" spans="29:34">
      <c r="AC2219" s="30" t="s">
        <v>3477</v>
      </c>
      <c r="AD2219" s="36" t="s">
        <v>3868</v>
      </c>
      <c r="AE2219" s="36">
        <v>5002704</v>
      </c>
      <c r="AH2219" s="36"/>
    </row>
    <row r="2220" spans="29:34">
      <c r="AC2220" s="30" t="s">
        <v>3477</v>
      </c>
      <c r="AD2220" s="36" t="s">
        <v>3992</v>
      </c>
      <c r="AE2220" s="36">
        <v>5002803</v>
      </c>
      <c r="AH2220" s="36"/>
    </row>
    <row r="2221" spans="29:34">
      <c r="AC2221" s="30" t="s">
        <v>3477</v>
      </c>
      <c r="AD2221" s="36" t="s">
        <v>4014</v>
      </c>
      <c r="AE2221" s="36">
        <v>5002902</v>
      </c>
      <c r="AH2221" s="36"/>
    </row>
    <row r="2222" spans="29:34">
      <c r="AC2222" s="30" t="s">
        <v>3477</v>
      </c>
      <c r="AD2222" s="36" t="s">
        <v>4035</v>
      </c>
      <c r="AE2222" s="36">
        <v>5002951</v>
      </c>
      <c r="AH2222" s="36"/>
    </row>
    <row r="2223" spans="29:34">
      <c r="AC2223" s="30" t="s">
        <v>3477</v>
      </c>
      <c r="AD2223" s="36" t="s">
        <v>4056</v>
      </c>
      <c r="AE2223" s="36">
        <v>5003108</v>
      </c>
      <c r="AH2223" s="36"/>
    </row>
    <row r="2224" spans="29:34">
      <c r="AC2224" s="30" t="s">
        <v>3477</v>
      </c>
      <c r="AD2224" s="36" t="s">
        <v>4077</v>
      </c>
      <c r="AE2224" s="36">
        <v>5003157</v>
      </c>
      <c r="AH2224" s="36"/>
    </row>
    <row r="2225" spans="29:34">
      <c r="AC2225" s="30" t="s">
        <v>3477</v>
      </c>
      <c r="AD2225" s="36" t="s">
        <v>4097</v>
      </c>
      <c r="AE2225" s="36">
        <v>5003207</v>
      </c>
      <c r="AH2225" s="36"/>
    </row>
    <row r="2226" spans="29:34">
      <c r="AC2226" s="30" t="s">
        <v>3477</v>
      </c>
      <c r="AD2226" s="36" t="s">
        <v>4119</v>
      </c>
      <c r="AE2226" s="36">
        <v>5003256</v>
      </c>
      <c r="AH2226" s="36"/>
    </row>
    <row r="2227" spans="29:34">
      <c r="AC2227" s="30" t="s">
        <v>3477</v>
      </c>
      <c r="AD2227" s="36" t="s">
        <v>4141</v>
      </c>
      <c r="AE2227" s="36">
        <v>5003306</v>
      </c>
      <c r="AH2227" s="36"/>
    </row>
    <row r="2228" spans="29:34">
      <c r="AC2228" s="30" t="s">
        <v>3477</v>
      </c>
      <c r="AD2228" s="36" t="s">
        <v>4162</v>
      </c>
      <c r="AE2228" s="36">
        <v>5003454</v>
      </c>
      <c r="AH2228" s="36"/>
    </row>
    <row r="2229" spans="29:34">
      <c r="AC2229" s="30" t="s">
        <v>3477</v>
      </c>
      <c r="AD2229" s="36" t="s">
        <v>4185</v>
      </c>
      <c r="AE2229" s="36">
        <v>5003488</v>
      </c>
      <c r="AH2229" s="36"/>
    </row>
    <row r="2230" spans="29:34">
      <c r="AC2230" s="30" t="s">
        <v>3477</v>
      </c>
      <c r="AD2230" s="36" t="s">
        <v>4206</v>
      </c>
      <c r="AE2230" s="36">
        <v>5003504</v>
      </c>
      <c r="AH2230" s="36"/>
    </row>
    <row r="2231" spans="29:34">
      <c r="AC2231" s="30" t="s">
        <v>3477</v>
      </c>
      <c r="AD2231" s="36" t="s">
        <v>4227</v>
      </c>
      <c r="AE2231" s="36">
        <v>5003702</v>
      </c>
      <c r="AH2231" s="36"/>
    </row>
    <row r="2232" spans="29:34">
      <c r="AC2232" s="30" t="s">
        <v>3477</v>
      </c>
      <c r="AD2232" s="36" t="s">
        <v>4249</v>
      </c>
      <c r="AE2232" s="36">
        <v>5003751</v>
      </c>
      <c r="AH2232" s="36"/>
    </row>
    <row r="2233" spans="29:34">
      <c r="AC2233" s="30" t="s">
        <v>3477</v>
      </c>
      <c r="AD2233" s="36" t="s">
        <v>4270</v>
      </c>
      <c r="AE2233" s="36">
        <v>5003801</v>
      </c>
      <c r="AH2233" s="36"/>
    </row>
    <row r="2234" spans="29:34">
      <c r="AC2234" s="30" t="s">
        <v>3477</v>
      </c>
      <c r="AD2234" s="36" t="s">
        <v>4293</v>
      </c>
      <c r="AE2234" s="36">
        <v>5003900</v>
      </c>
      <c r="AH2234" s="36"/>
    </row>
    <row r="2235" spans="29:34">
      <c r="AC2235" s="30" t="s">
        <v>3477</v>
      </c>
      <c r="AD2235" s="36" t="s">
        <v>4316</v>
      </c>
      <c r="AE2235" s="36">
        <v>5004007</v>
      </c>
      <c r="AH2235" s="36"/>
    </row>
    <row r="2236" spans="29:34">
      <c r="AC2236" s="30" t="s">
        <v>3477</v>
      </c>
      <c r="AD2236" s="36" t="s">
        <v>4339</v>
      </c>
      <c r="AE2236" s="36">
        <v>5004106</v>
      </c>
      <c r="AH2236" s="36"/>
    </row>
    <row r="2237" spans="29:34">
      <c r="AC2237" s="30" t="s">
        <v>3477</v>
      </c>
      <c r="AD2237" s="36" t="s">
        <v>4361</v>
      </c>
      <c r="AE2237" s="36">
        <v>5004304</v>
      </c>
      <c r="AH2237" s="36"/>
    </row>
    <row r="2238" spans="29:34">
      <c r="AC2238" s="30" t="s">
        <v>3477</v>
      </c>
      <c r="AD2238" s="36" t="s">
        <v>4383</v>
      </c>
      <c r="AE2238" s="36">
        <v>5004403</v>
      </c>
      <c r="AH2238" s="36"/>
    </row>
    <row r="2239" spans="29:34">
      <c r="AC2239" s="30" t="s">
        <v>3477</v>
      </c>
      <c r="AD2239" s="36" t="s">
        <v>4406</v>
      </c>
      <c r="AE2239" s="36">
        <v>5004502</v>
      </c>
      <c r="AH2239" s="36"/>
    </row>
    <row r="2240" spans="29:34">
      <c r="AC2240" s="30" t="s">
        <v>3477</v>
      </c>
      <c r="AD2240" s="36" t="s">
        <v>4428</v>
      </c>
      <c r="AE2240" s="36">
        <v>5004601</v>
      </c>
      <c r="AH2240" s="36"/>
    </row>
    <row r="2241" spans="29:34">
      <c r="AC2241" s="30" t="s">
        <v>3477</v>
      </c>
      <c r="AD2241" s="36" t="s">
        <v>4450</v>
      </c>
      <c r="AE2241" s="36">
        <v>5004700</v>
      </c>
      <c r="AH2241" s="36"/>
    </row>
    <row r="2242" spans="29:34">
      <c r="AC2242" s="30" t="s">
        <v>3477</v>
      </c>
      <c r="AD2242" s="36" t="s">
        <v>4472</v>
      </c>
      <c r="AE2242" s="36">
        <v>5004809</v>
      </c>
      <c r="AH2242" s="36"/>
    </row>
    <row r="2243" spans="29:34">
      <c r="AC2243" s="30" t="s">
        <v>3477</v>
      </c>
      <c r="AD2243" s="36" t="s">
        <v>4494</v>
      </c>
      <c r="AE2243" s="36">
        <v>5004908</v>
      </c>
      <c r="AH2243" s="36"/>
    </row>
    <row r="2244" spans="29:34">
      <c r="AC2244" s="30" t="s">
        <v>3477</v>
      </c>
      <c r="AD2244" s="36" t="s">
        <v>4517</v>
      </c>
      <c r="AE2244" s="36">
        <v>5005004</v>
      </c>
      <c r="AH2244" s="36"/>
    </row>
    <row r="2245" spans="29:34">
      <c r="AC2245" s="30" t="s">
        <v>3477</v>
      </c>
      <c r="AD2245" s="36" t="s">
        <v>4540</v>
      </c>
      <c r="AE2245" s="47">
        <v>5005103</v>
      </c>
      <c r="AH2245" s="36"/>
    </row>
    <row r="2246" spans="29:34">
      <c r="AC2246" s="30" t="s">
        <v>3477</v>
      </c>
      <c r="AD2246" s="36" t="s">
        <v>4563</v>
      </c>
      <c r="AE2246" s="47">
        <v>5005152</v>
      </c>
      <c r="AH2246" s="36"/>
    </row>
    <row r="2247" spans="29:34">
      <c r="AC2247" s="30" t="s">
        <v>3477</v>
      </c>
      <c r="AD2247" s="36" t="s">
        <v>4586</v>
      </c>
      <c r="AE2247" s="47">
        <v>5005202</v>
      </c>
      <c r="AH2247" s="36"/>
    </row>
    <row r="2248" spans="29:34">
      <c r="AC2248" s="30" t="s">
        <v>3477</v>
      </c>
      <c r="AD2248" s="36" t="s">
        <v>4608</v>
      </c>
      <c r="AE2248" s="47">
        <v>5005251</v>
      </c>
      <c r="AH2248" s="36"/>
    </row>
    <row r="2249" spans="29:34">
      <c r="AC2249" s="30" t="s">
        <v>3477</v>
      </c>
      <c r="AD2249" s="36" t="s">
        <v>4629</v>
      </c>
      <c r="AE2249" s="47">
        <v>5005400</v>
      </c>
      <c r="AH2249" s="36"/>
    </row>
    <row r="2250" spans="29:34">
      <c r="AC2250" s="30" t="s">
        <v>3477</v>
      </c>
      <c r="AD2250" s="36" t="s">
        <v>4652</v>
      </c>
      <c r="AE2250" s="47">
        <v>5005608</v>
      </c>
      <c r="AH2250" s="36"/>
    </row>
    <row r="2251" spans="29:34">
      <c r="AC2251" s="30" t="s">
        <v>3477</v>
      </c>
      <c r="AD2251" s="36" t="s">
        <v>4675</v>
      </c>
      <c r="AE2251" s="47">
        <v>5005681</v>
      </c>
      <c r="AH2251" s="36"/>
    </row>
    <row r="2252" spans="29:34">
      <c r="AC2252" s="30" t="s">
        <v>3477</v>
      </c>
      <c r="AD2252" s="36" t="s">
        <v>4696</v>
      </c>
      <c r="AE2252" s="47">
        <v>5005707</v>
      </c>
      <c r="AH2252" s="36"/>
    </row>
    <row r="2253" spans="29:34">
      <c r="AC2253" s="30" t="s">
        <v>3477</v>
      </c>
      <c r="AD2253" s="36" t="s">
        <v>4718</v>
      </c>
      <c r="AE2253" s="47">
        <v>5005806</v>
      </c>
      <c r="AH2253" s="36"/>
    </row>
    <row r="2254" spans="29:34">
      <c r="AC2254" s="30" t="s">
        <v>3477</v>
      </c>
      <c r="AD2254" s="36" t="s">
        <v>4740</v>
      </c>
      <c r="AE2254" s="47">
        <v>5006002</v>
      </c>
      <c r="AH2254" s="36"/>
    </row>
    <row r="2255" spans="29:34">
      <c r="AC2255" s="30" t="s">
        <v>3477</v>
      </c>
      <c r="AD2255" s="36" t="s">
        <v>4761</v>
      </c>
      <c r="AE2255" s="47">
        <v>5006200</v>
      </c>
      <c r="AH2255" s="36"/>
    </row>
    <row r="2256" spans="29:34">
      <c r="AC2256" s="30" t="s">
        <v>3477</v>
      </c>
      <c r="AD2256" s="36" t="s">
        <v>4783</v>
      </c>
      <c r="AE2256" s="47">
        <v>5006259</v>
      </c>
      <c r="AH2256" s="36"/>
    </row>
    <row r="2257" spans="29:34">
      <c r="AC2257" s="30" t="s">
        <v>3477</v>
      </c>
      <c r="AD2257" s="36" t="s">
        <v>4805</v>
      </c>
      <c r="AE2257" s="47">
        <v>5006275</v>
      </c>
      <c r="AH2257" s="36"/>
    </row>
    <row r="2258" spans="29:34">
      <c r="AC2258" s="30" t="s">
        <v>3477</v>
      </c>
      <c r="AD2258" s="36" t="s">
        <v>4827</v>
      </c>
      <c r="AE2258" s="47">
        <v>5006309</v>
      </c>
      <c r="AH2258" s="36"/>
    </row>
    <row r="2259" spans="29:34">
      <c r="AC2259" s="30" t="s">
        <v>3477</v>
      </c>
      <c r="AD2259" s="36" t="s">
        <v>4848</v>
      </c>
      <c r="AE2259" s="47">
        <v>5006358</v>
      </c>
      <c r="AH2259" s="36"/>
    </row>
    <row r="2260" spans="29:34">
      <c r="AC2260" s="30" t="s">
        <v>3477</v>
      </c>
      <c r="AD2260" s="36" t="s">
        <v>4868</v>
      </c>
      <c r="AE2260" s="47">
        <v>5006408</v>
      </c>
      <c r="AH2260" s="36"/>
    </row>
    <row r="2261" spans="29:34">
      <c r="AC2261" s="30" t="s">
        <v>3477</v>
      </c>
      <c r="AD2261" s="36" t="s">
        <v>4890</v>
      </c>
      <c r="AE2261" s="47">
        <v>5006606</v>
      </c>
      <c r="AH2261" s="36"/>
    </row>
    <row r="2262" spans="29:34">
      <c r="AC2262" s="30" t="s">
        <v>3477</v>
      </c>
      <c r="AD2262" s="36" t="s">
        <v>4910</v>
      </c>
      <c r="AE2262" s="47">
        <v>5006903</v>
      </c>
      <c r="AH2262" s="36"/>
    </row>
    <row r="2263" spans="29:34">
      <c r="AC2263" s="30" t="s">
        <v>3477</v>
      </c>
      <c r="AD2263" s="36" t="s">
        <v>4931</v>
      </c>
      <c r="AE2263" s="47">
        <v>5007109</v>
      </c>
      <c r="AH2263" s="36"/>
    </row>
    <row r="2264" spans="29:34">
      <c r="AC2264" s="30" t="s">
        <v>3477</v>
      </c>
      <c r="AD2264" s="36" t="s">
        <v>4952</v>
      </c>
      <c r="AE2264" s="47">
        <v>5007208</v>
      </c>
      <c r="AH2264" s="36"/>
    </row>
    <row r="2265" spans="29:34">
      <c r="AC2265" s="30" t="s">
        <v>3477</v>
      </c>
      <c r="AD2265" s="36" t="s">
        <v>4971</v>
      </c>
      <c r="AE2265" s="47">
        <v>5007307</v>
      </c>
      <c r="AH2265" s="36"/>
    </row>
    <row r="2266" spans="29:34">
      <c r="AC2266" s="30" t="s">
        <v>3477</v>
      </c>
      <c r="AD2266" s="36" t="s">
        <v>4991</v>
      </c>
      <c r="AE2266" s="47">
        <v>5007406</v>
      </c>
      <c r="AH2266" s="36"/>
    </row>
    <row r="2267" spans="29:34">
      <c r="AC2267" s="30" t="s">
        <v>3477</v>
      </c>
      <c r="AD2267" s="36" t="s">
        <v>5011</v>
      </c>
      <c r="AE2267" s="47">
        <v>5007505</v>
      </c>
      <c r="AH2267" s="36"/>
    </row>
    <row r="2268" spans="29:34">
      <c r="AC2268" s="30" t="s">
        <v>3477</v>
      </c>
      <c r="AD2268" s="36" t="s">
        <v>5032</v>
      </c>
      <c r="AE2268" s="47">
        <v>5007554</v>
      </c>
      <c r="AH2268" s="36"/>
    </row>
    <row r="2269" spans="29:34">
      <c r="AC2269" s="30" t="s">
        <v>3477</v>
      </c>
      <c r="AD2269" s="36" t="s">
        <v>5053</v>
      </c>
      <c r="AE2269" s="47">
        <v>5007695</v>
      </c>
      <c r="AH2269" s="36"/>
    </row>
    <row r="2270" spans="29:34">
      <c r="AC2270" s="30" t="s">
        <v>3477</v>
      </c>
      <c r="AD2270" s="36" t="s">
        <v>5073</v>
      </c>
      <c r="AE2270" s="47">
        <v>5007802</v>
      </c>
      <c r="AH2270" s="36"/>
    </row>
    <row r="2271" spans="29:34">
      <c r="AC2271" s="30" t="s">
        <v>3477</v>
      </c>
      <c r="AD2271" s="36" t="s">
        <v>5094</v>
      </c>
      <c r="AE2271" s="47">
        <v>5007703</v>
      </c>
      <c r="AH2271" s="36"/>
    </row>
    <row r="2272" spans="29:34">
      <c r="AC2272" s="30" t="s">
        <v>3477</v>
      </c>
      <c r="AD2272" s="36" t="s">
        <v>5114</v>
      </c>
      <c r="AE2272" s="47">
        <v>5007901</v>
      </c>
      <c r="AH2272" s="36"/>
    </row>
    <row r="2273" spans="29:34">
      <c r="AC2273" s="30" t="s">
        <v>3477</v>
      </c>
      <c r="AD2273" s="36" t="s">
        <v>5135</v>
      </c>
      <c r="AE2273" s="47">
        <v>5007935</v>
      </c>
      <c r="AH2273" s="36"/>
    </row>
    <row r="2274" spans="29:34">
      <c r="AC2274" s="30" t="s">
        <v>3477</v>
      </c>
      <c r="AD2274" s="36" t="s">
        <v>5155</v>
      </c>
      <c r="AE2274" s="47">
        <v>5007950</v>
      </c>
      <c r="AH2274" s="36"/>
    </row>
    <row r="2275" spans="29:34">
      <c r="AC2275" s="30" t="s">
        <v>3477</v>
      </c>
      <c r="AD2275" s="36" t="s">
        <v>5176</v>
      </c>
      <c r="AE2275" s="47">
        <v>5007976</v>
      </c>
      <c r="AH2275" s="36"/>
    </row>
    <row r="2276" spans="29:34">
      <c r="AC2276" s="30" t="s">
        <v>3477</v>
      </c>
      <c r="AD2276" s="36" t="s">
        <v>5195</v>
      </c>
      <c r="AE2276" s="47">
        <v>5008008</v>
      </c>
      <c r="AH2276" s="36"/>
    </row>
    <row r="2277" spans="29:34">
      <c r="AC2277" s="30" t="s">
        <v>3477</v>
      </c>
      <c r="AD2277" s="36" t="s">
        <v>5213</v>
      </c>
      <c r="AE2277" s="47">
        <v>5008305</v>
      </c>
      <c r="AH2277" s="36"/>
    </row>
    <row r="2278" spans="29:34">
      <c r="AC2278" s="30" t="s">
        <v>3477</v>
      </c>
      <c r="AD2278" s="36" t="s">
        <v>5232</v>
      </c>
      <c r="AE2278" s="47">
        <v>5008404</v>
      </c>
      <c r="AH2278" s="36"/>
    </row>
    <row r="2279" spans="29:34">
      <c r="AC2279" s="30" t="s">
        <v>3476</v>
      </c>
      <c r="AD2279" s="36" t="s">
        <v>3502</v>
      </c>
      <c r="AE2279" s="47">
        <v>5100102</v>
      </c>
      <c r="AH2279" s="36"/>
    </row>
    <row r="2280" spans="29:34">
      <c r="AC2280" s="30" t="s">
        <v>3476</v>
      </c>
      <c r="AD2280" s="36" t="s">
        <v>3527</v>
      </c>
      <c r="AE2280" s="47">
        <v>5100201</v>
      </c>
      <c r="AH2280" s="36"/>
    </row>
    <row r="2281" spans="29:34">
      <c r="AC2281" s="30" t="s">
        <v>3476</v>
      </c>
      <c r="AD2281" s="36" t="s">
        <v>3552</v>
      </c>
      <c r="AE2281" s="47">
        <v>5100250</v>
      </c>
      <c r="AH2281" s="36"/>
    </row>
    <row r="2282" spans="29:34">
      <c r="AC2282" s="30" t="s">
        <v>3476</v>
      </c>
      <c r="AD2282" s="36" t="s">
        <v>3576</v>
      </c>
      <c r="AE2282" s="47">
        <v>5100300</v>
      </c>
      <c r="AH2282" s="36"/>
    </row>
    <row r="2283" spans="29:34">
      <c r="AC2283" s="30" t="s">
        <v>3476</v>
      </c>
      <c r="AD2283" s="36" t="s">
        <v>3602</v>
      </c>
      <c r="AE2283" s="47">
        <v>5100359</v>
      </c>
      <c r="AH2283" s="36"/>
    </row>
    <row r="2284" spans="29:34">
      <c r="AC2284" s="30" t="s">
        <v>3476</v>
      </c>
      <c r="AD2284" s="36" t="s">
        <v>3628</v>
      </c>
      <c r="AE2284" s="47">
        <v>5100409</v>
      </c>
      <c r="AH2284" s="36"/>
    </row>
    <row r="2285" spans="29:34">
      <c r="AC2285" s="30" t="s">
        <v>3476</v>
      </c>
      <c r="AD2285" s="36" t="s">
        <v>3652</v>
      </c>
      <c r="AE2285" s="47">
        <v>5100508</v>
      </c>
      <c r="AH2285" s="36"/>
    </row>
    <row r="2286" spans="29:34">
      <c r="AC2286" s="30" t="s">
        <v>3476</v>
      </c>
      <c r="AD2286" s="36" t="s">
        <v>3677</v>
      </c>
      <c r="AE2286" s="47">
        <v>5100607</v>
      </c>
      <c r="AH2286" s="36"/>
    </row>
    <row r="2287" spans="29:34">
      <c r="AC2287" s="30" t="s">
        <v>3476</v>
      </c>
      <c r="AD2287" s="36" t="s">
        <v>3703</v>
      </c>
      <c r="AE2287" s="47">
        <v>5100805</v>
      </c>
      <c r="AH2287" s="36"/>
    </row>
    <row r="2288" spans="29:34">
      <c r="AC2288" s="30" t="s">
        <v>3476</v>
      </c>
      <c r="AD2288" s="36" t="s">
        <v>3729</v>
      </c>
      <c r="AE2288" s="47">
        <v>5101001</v>
      </c>
      <c r="AH2288" s="36"/>
    </row>
    <row r="2289" spans="29:34">
      <c r="AC2289" s="30" t="s">
        <v>3476</v>
      </c>
      <c r="AD2289" s="36" t="s">
        <v>3754</v>
      </c>
      <c r="AE2289" s="47">
        <v>5101209</v>
      </c>
      <c r="AH2289" s="36"/>
    </row>
    <row r="2290" spans="29:34">
      <c r="AC2290" s="30" t="s">
        <v>3476</v>
      </c>
      <c r="AD2290" s="36" t="s">
        <v>3778</v>
      </c>
      <c r="AE2290" s="47">
        <v>5101258</v>
      </c>
      <c r="AH2290" s="36"/>
    </row>
    <row r="2291" spans="29:34">
      <c r="AC2291" s="30" t="s">
        <v>3476</v>
      </c>
      <c r="AD2291" s="36" t="s">
        <v>3802</v>
      </c>
      <c r="AE2291" s="47">
        <v>5101308</v>
      </c>
      <c r="AH2291" s="36"/>
    </row>
    <row r="2292" spans="29:34">
      <c r="AC2292" s="30" t="s">
        <v>3476</v>
      </c>
      <c r="AD2292" s="36" t="s">
        <v>3826</v>
      </c>
      <c r="AE2292" s="47">
        <v>5101407</v>
      </c>
      <c r="AH2292" s="36"/>
    </row>
    <row r="2293" spans="29:34">
      <c r="AC2293" s="30" t="s">
        <v>3476</v>
      </c>
      <c r="AD2293" s="36" t="s">
        <v>3851</v>
      </c>
      <c r="AE2293" s="47">
        <v>5101605</v>
      </c>
      <c r="AH2293" s="36"/>
    </row>
    <row r="2294" spans="29:34">
      <c r="AC2294" s="30" t="s">
        <v>3476</v>
      </c>
      <c r="AD2294" s="36" t="s">
        <v>3876</v>
      </c>
      <c r="AE2294" s="47">
        <v>5101704</v>
      </c>
      <c r="AH2294" s="36"/>
    </row>
    <row r="2295" spans="29:34">
      <c r="AC2295" s="30" t="s">
        <v>3476</v>
      </c>
      <c r="AD2295" s="36" t="s">
        <v>3900</v>
      </c>
      <c r="AE2295" s="47">
        <v>5101803</v>
      </c>
      <c r="AH2295" s="36"/>
    </row>
    <row r="2296" spans="29:34">
      <c r="AC2296" s="30" t="s">
        <v>3476</v>
      </c>
      <c r="AD2296" s="36" t="s">
        <v>3923</v>
      </c>
      <c r="AE2296" s="47">
        <v>5101852</v>
      </c>
      <c r="AH2296" s="36"/>
    </row>
    <row r="2297" spans="29:34">
      <c r="AC2297" s="30" t="s">
        <v>3476</v>
      </c>
      <c r="AD2297" s="36" t="s">
        <v>3946</v>
      </c>
      <c r="AE2297" s="47">
        <v>5101902</v>
      </c>
      <c r="AH2297" s="36"/>
    </row>
    <row r="2298" spans="29:34">
      <c r="AC2298" s="30" t="s">
        <v>3476</v>
      </c>
      <c r="AD2298" s="36" t="s">
        <v>3968</v>
      </c>
      <c r="AE2298" s="47">
        <v>5102504</v>
      </c>
      <c r="AH2298" s="36"/>
    </row>
    <row r="2299" spans="29:34">
      <c r="AC2299" s="30" t="s">
        <v>3476</v>
      </c>
      <c r="AD2299" s="36" t="s">
        <v>3991</v>
      </c>
      <c r="AE2299" s="47">
        <v>5102603</v>
      </c>
      <c r="AH2299" s="36"/>
    </row>
    <row r="2300" spans="29:34">
      <c r="AC2300" s="30" t="s">
        <v>3476</v>
      </c>
      <c r="AD2300" s="36" t="s">
        <v>4013</v>
      </c>
      <c r="AE2300" s="47">
        <v>5102637</v>
      </c>
      <c r="AH2300" s="36"/>
    </row>
    <row r="2301" spans="29:34">
      <c r="AC2301" s="30" t="s">
        <v>3476</v>
      </c>
      <c r="AD2301" s="36" t="s">
        <v>4034</v>
      </c>
      <c r="AE2301" s="47">
        <v>5102678</v>
      </c>
      <c r="AH2301" s="36"/>
    </row>
    <row r="2302" spans="29:34">
      <c r="AC2302" s="30" t="s">
        <v>3476</v>
      </c>
      <c r="AD2302" s="36" t="s">
        <v>4055</v>
      </c>
      <c r="AE2302" s="47">
        <v>5102686</v>
      </c>
      <c r="AH2302" s="36"/>
    </row>
    <row r="2303" spans="29:34">
      <c r="AC2303" s="30" t="s">
        <v>3476</v>
      </c>
      <c r="AD2303" s="36" t="s">
        <v>4076</v>
      </c>
      <c r="AE2303" s="47">
        <v>5102694</v>
      </c>
      <c r="AH2303" s="36"/>
    </row>
    <row r="2304" spans="29:34">
      <c r="AC2304" s="30" t="s">
        <v>3476</v>
      </c>
      <c r="AD2304" s="36" t="s">
        <v>4096</v>
      </c>
      <c r="AE2304" s="47">
        <v>5102702</v>
      </c>
      <c r="AH2304" s="36"/>
    </row>
    <row r="2305" spans="29:34">
      <c r="AC2305" s="30" t="s">
        <v>3476</v>
      </c>
      <c r="AD2305" s="36" t="s">
        <v>4118</v>
      </c>
      <c r="AE2305" s="47">
        <v>5102793</v>
      </c>
      <c r="AH2305" s="36"/>
    </row>
    <row r="2306" spans="29:34">
      <c r="AC2306" s="30" t="s">
        <v>3476</v>
      </c>
      <c r="AD2306" s="36" t="s">
        <v>4140</v>
      </c>
      <c r="AE2306" s="47">
        <v>5102850</v>
      </c>
      <c r="AH2306" s="36"/>
    </row>
    <row r="2307" spans="29:34">
      <c r="AC2307" s="30" t="s">
        <v>3476</v>
      </c>
      <c r="AD2307" s="36" t="s">
        <v>4161</v>
      </c>
      <c r="AE2307" s="47">
        <v>5103007</v>
      </c>
      <c r="AH2307" s="36"/>
    </row>
    <row r="2308" spans="29:34">
      <c r="AC2308" s="30" t="s">
        <v>3476</v>
      </c>
      <c r="AD2308" s="36" t="s">
        <v>4184</v>
      </c>
      <c r="AE2308" s="47">
        <v>5103056</v>
      </c>
      <c r="AH2308" s="36"/>
    </row>
    <row r="2309" spans="29:34">
      <c r="AC2309" s="30" t="s">
        <v>3476</v>
      </c>
      <c r="AD2309" s="36" t="s">
        <v>4205</v>
      </c>
      <c r="AE2309" s="47">
        <v>5103106</v>
      </c>
      <c r="AH2309" s="36"/>
    </row>
    <row r="2310" spans="29:34">
      <c r="AC2310" s="30" t="s">
        <v>3476</v>
      </c>
      <c r="AD2310" s="36" t="s">
        <v>4226</v>
      </c>
      <c r="AE2310" s="47">
        <v>5103205</v>
      </c>
      <c r="AH2310" s="36"/>
    </row>
    <row r="2311" spans="29:34">
      <c r="AC2311" s="30" t="s">
        <v>3476</v>
      </c>
      <c r="AD2311" s="36" t="s">
        <v>4248</v>
      </c>
      <c r="AE2311" s="47">
        <v>5103254</v>
      </c>
      <c r="AH2311" s="36"/>
    </row>
    <row r="2312" spans="29:34">
      <c r="AC2312" s="30" t="s">
        <v>3476</v>
      </c>
      <c r="AD2312" s="36" t="s">
        <v>4269</v>
      </c>
      <c r="AE2312" s="47">
        <v>5103304</v>
      </c>
      <c r="AH2312" s="36"/>
    </row>
    <row r="2313" spans="29:34">
      <c r="AC2313" s="30" t="s">
        <v>3476</v>
      </c>
      <c r="AD2313" s="36" t="s">
        <v>4292</v>
      </c>
      <c r="AE2313" s="47">
        <v>5103353</v>
      </c>
      <c r="AH2313" s="36"/>
    </row>
    <row r="2314" spans="29:34">
      <c r="AC2314" s="30" t="s">
        <v>3476</v>
      </c>
      <c r="AD2314" s="36" t="s">
        <v>4315</v>
      </c>
      <c r="AE2314" s="47">
        <v>5103361</v>
      </c>
      <c r="AH2314" s="36"/>
    </row>
    <row r="2315" spans="29:34">
      <c r="AC2315" s="30" t="s">
        <v>3476</v>
      </c>
      <c r="AD2315" s="36" t="s">
        <v>4338</v>
      </c>
      <c r="AE2315" s="47">
        <v>5103379</v>
      </c>
      <c r="AH2315" s="36"/>
    </row>
    <row r="2316" spans="29:34">
      <c r="AC2316" s="30" t="s">
        <v>3476</v>
      </c>
      <c r="AD2316" s="36" t="s">
        <v>4360</v>
      </c>
      <c r="AE2316" s="47">
        <v>5103403</v>
      </c>
      <c r="AH2316" s="36"/>
    </row>
    <row r="2317" spans="29:34">
      <c r="AC2317" s="30" t="s">
        <v>3476</v>
      </c>
      <c r="AD2317" s="36" t="s">
        <v>4382</v>
      </c>
      <c r="AE2317" s="47">
        <v>5103437</v>
      </c>
      <c r="AH2317" s="36"/>
    </row>
    <row r="2318" spans="29:34">
      <c r="AC2318" s="30" t="s">
        <v>3476</v>
      </c>
      <c r="AD2318" s="36" t="s">
        <v>4405</v>
      </c>
      <c r="AE2318" s="47">
        <v>5103452</v>
      </c>
      <c r="AH2318" s="36"/>
    </row>
    <row r="2319" spans="29:34">
      <c r="AC2319" s="30" t="s">
        <v>3476</v>
      </c>
      <c r="AD2319" s="36" t="s">
        <v>4427</v>
      </c>
      <c r="AE2319" s="47">
        <v>5103502</v>
      </c>
      <c r="AH2319" s="36"/>
    </row>
    <row r="2320" spans="29:34">
      <c r="AC2320" s="30" t="s">
        <v>3476</v>
      </c>
      <c r="AD2320" s="36" t="s">
        <v>4449</v>
      </c>
      <c r="AE2320" s="47">
        <v>5103601</v>
      </c>
      <c r="AH2320" s="36"/>
    </row>
    <row r="2321" spans="29:34">
      <c r="AC2321" s="30" t="s">
        <v>3476</v>
      </c>
      <c r="AD2321" s="36" t="s">
        <v>4471</v>
      </c>
      <c r="AE2321" s="47">
        <v>5103700</v>
      </c>
      <c r="AH2321" s="36"/>
    </row>
    <row r="2322" spans="29:34">
      <c r="AC2322" s="30" t="s">
        <v>3476</v>
      </c>
      <c r="AD2322" s="36" t="s">
        <v>4493</v>
      </c>
      <c r="AE2322" s="47">
        <v>5103809</v>
      </c>
      <c r="AH2322" s="36"/>
    </row>
    <row r="2323" spans="29:34">
      <c r="AC2323" s="30" t="s">
        <v>3476</v>
      </c>
      <c r="AD2323" s="36" t="s">
        <v>4516</v>
      </c>
      <c r="AE2323" s="47">
        <v>5103858</v>
      </c>
      <c r="AH2323" s="36"/>
    </row>
    <row r="2324" spans="29:34">
      <c r="AC2324" s="30" t="s">
        <v>3476</v>
      </c>
      <c r="AD2324" s="36" t="s">
        <v>4539</v>
      </c>
      <c r="AE2324" s="47">
        <v>5103908</v>
      </c>
      <c r="AH2324" s="36"/>
    </row>
    <row r="2325" spans="29:34">
      <c r="AC2325" s="30" t="s">
        <v>3476</v>
      </c>
      <c r="AD2325" s="36" t="s">
        <v>4562</v>
      </c>
      <c r="AE2325" s="47">
        <v>5103957</v>
      </c>
      <c r="AH2325" s="36"/>
    </row>
    <row r="2326" spans="29:34">
      <c r="AC2326" s="30" t="s">
        <v>3476</v>
      </c>
      <c r="AD2326" s="36" t="s">
        <v>4585</v>
      </c>
      <c r="AE2326" s="47">
        <v>5104104</v>
      </c>
      <c r="AH2326" s="36"/>
    </row>
    <row r="2327" spans="29:34">
      <c r="AC2327" s="30" t="s">
        <v>3476</v>
      </c>
      <c r="AD2327" s="36" t="s">
        <v>4607</v>
      </c>
      <c r="AE2327" s="47">
        <v>5104203</v>
      </c>
      <c r="AH2327" s="36"/>
    </row>
    <row r="2328" spans="29:34">
      <c r="AC2328" s="30" t="s">
        <v>3476</v>
      </c>
      <c r="AD2328" s="36" t="s">
        <v>4628</v>
      </c>
      <c r="AE2328" s="47">
        <v>5104500</v>
      </c>
      <c r="AH2328" s="36"/>
    </row>
    <row r="2329" spans="29:34">
      <c r="AC2329" s="30" t="s">
        <v>3476</v>
      </c>
      <c r="AD2329" s="36" t="s">
        <v>4651</v>
      </c>
      <c r="AE2329" s="47">
        <v>5104526</v>
      </c>
      <c r="AH2329" s="36"/>
    </row>
    <row r="2330" spans="29:34">
      <c r="AC2330" s="30" t="s">
        <v>3476</v>
      </c>
      <c r="AD2330" s="36" t="s">
        <v>4674</v>
      </c>
      <c r="AE2330" s="47">
        <v>5104542</v>
      </c>
      <c r="AH2330" s="36"/>
    </row>
    <row r="2331" spans="29:34">
      <c r="AC2331" s="30" t="s">
        <v>3476</v>
      </c>
      <c r="AD2331" s="36" t="s">
        <v>4695</v>
      </c>
      <c r="AE2331" s="47">
        <v>5104559</v>
      </c>
      <c r="AH2331" s="36"/>
    </row>
    <row r="2332" spans="29:34">
      <c r="AC2332" s="30" t="s">
        <v>3476</v>
      </c>
      <c r="AD2332" s="36" t="s">
        <v>4717</v>
      </c>
      <c r="AE2332" s="47">
        <v>5104609</v>
      </c>
      <c r="AH2332" s="36"/>
    </row>
    <row r="2333" spans="29:34">
      <c r="AC2333" s="30" t="s">
        <v>3476</v>
      </c>
      <c r="AD2333" s="36" t="s">
        <v>4739</v>
      </c>
      <c r="AE2333" s="47">
        <v>5104807</v>
      </c>
      <c r="AH2333" s="36"/>
    </row>
    <row r="2334" spans="29:34">
      <c r="AC2334" s="30" t="s">
        <v>3476</v>
      </c>
      <c r="AD2334" s="36" t="s">
        <v>4760</v>
      </c>
      <c r="AE2334" s="47">
        <v>5104906</v>
      </c>
      <c r="AH2334" s="36"/>
    </row>
    <row r="2335" spans="29:34">
      <c r="AC2335" s="30" t="s">
        <v>3476</v>
      </c>
      <c r="AD2335" s="36" t="s">
        <v>4782</v>
      </c>
      <c r="AE2335" s="47">
        <v>5105002</v>
      </c>
      <c r="AH2335" s="36"/>
    </row>
    <row r="2336" spans="29:34">
      <c r="AC2336" s="30" t="s">
        <v>3476</v>
      </c>
      <c r="AD2336" s="36" t="s">
        <v>4804</v>
      </c>
      <c r="AE2336" s="47">
        <v>5105101</v>
      </c>
      <c r="AH2336" s="36"/>
    </row>
    <row r="2337" spans="29:34">
      <c r="AC2337" s="30" t="s">
        <v>3476</v>
      </c>
      <c r="AD2337" s="36" t="s">
        <v>4826</v>
      </c>
      <c r="AE2337" s="47">
        <v>5105150</v>
      </c>
      <c r="AH2337" s="36"/>
    </row>
    <row r="2338" spans="29:34">
      <c r="AC2338" s="30" t="s">
        <v>3476</v>
      </c>
      <c r="AD2338" s="36" t="s">
        <v>4847</v>
      </c>
      <c r="AE2338" s="47">
        <v>5105176</v>
      </c>
      <c r="AH2338" s="36"/>
    </row>
    <row r="2339" spans="29:34">
      <c r="AC2339" s="30" t="s">
        <v>3476</v>
      </c>
      <c r="AD2339" s="36" t="s">
        <v>4867</v>
      </c>
      <c r="AE2339" s="47">
        <v>5105200</v>
      </c>
      <c r="AH2339" s="36"/>
    </row>
    <row r="2340" spans="29:34">
      <c r="AC2340" s="30" t="s">
        <v>3476</v>
      </c>
      <c r="AD2340" s="36" t="s">
        <v>4889</v>
      </c>
      <c r="AE2340" s="47">
        <v>5105234</v>
      </c>
      <c r="AH2340" s="36"/>
    </row>
    <row r="2341" spans="29:34">
      <c r="AC2341" s="30" t="s">
        <v>3476</v>
      </c>
      <c r="AD2341" s="36" t="s">
        <v>4909</v>
      </c>
      <c r="AE2341" s="47">
        <v>5105259</v>
      </c>
      <c r="AH2341" s="36"/>
    </row>
    <row r="2342" spans="29:34">
      <c r="AC2342" s="30" t="s">
        <v>3476</v>
      </c>
      <c r="AD2342" s="36" t="s">
        <v>4930</v>
      </c>
      <c r="AE2342" s="47">
        <v>5105309</v>
      </c>
      <c r="AH2342" s="36"/>
    </row>
    <row r="2343" spans="29:34">
      <c r="AC2343" s="30" t="s">
        <v>3476</v>
      </c>
      <c r="AD2343" s="36" t="s">
        <v>4951</v>
      </c>
      <c r="AE2343" s="47">
        <v>5105580</v>
      </c>
      <c r="AH2343" s="36"/>
    </row>
    <row r="2344" spans="29:34">
      <c r="AC2344" s="30" t="s">
        <v>3476</v>
      </c>
      <c r="AD2344" s="36" t="s">
        <v>4970</v>
      </c>
      <c r="AE2344" s="47">
        <v>5105606</v>
      </c>
      <c r="AH2344" s="36"/>
    </row>
    <row r="2345" spans="29:34">
      <c r="AC2345" s="30" t="s">
        <v>3476</v>
      </c>
      <c r="AD2345" s="36" t="s">
        <v>4990</v>
      </c>
      <c r="AE2345" s="47">
        <v>5105622</v>
      </c>
      <c r="AH2345" s="36"/>
    </row>
    <row r="2346" spans="29:34">
      <c r="AC2346" s="30" t="s">
        <v>3476</v>
      </c>
      <c r="AD2346" s="36" t="s">
        <v>5010</v>
      </c>
      <c r="AE2346" s="47">
        <v>5105903</v>
      </c>
      <c r="AH2346" s="36"/>
    </row>
    <row r="2347" spans="29:34">
      <c r="AC2347" s="30" t="s">
        <v>3476</v>
      </c>
      <c r="AD2347" s="36" t="s">
        <v>5031</v>
      </c>
      <c r="AE2347" s="47">
        <v>5106000</v>
      </c>
      <c r="AH2347" s="36"/>
    </row>
    <row r="2348" spans="29:34">
      <c r="AC2348" s="30" t="s">
        <v>3476</v>
      </c>
      <c r="AD2348" s="36" t="s">
        <v>5052</v>
      </c>
      <c r="AE2348" s="47">
        <v>5106109</v>
      </c>
      <c r="AH2348" s="36"/>
    </row>
    <row r="2349" spans="29:34">
      <c r="AC2349" s="30" t="s">
        <v>3476</v>
      </c>
      <c r="AD2349" s="36" t="s">
        <v>5072</v>
      </c>
      <c r="AE2349" s="47">
        <v>5106158</v>
      </c>
      <c r="AH2349" s="36"/>
    </row>
    <row r="2350" spans="29:34">
      <c r="AC2350" s="30" t="s">
        <v>3476</v>
      </c>
      <c r="AD2350" s="36" t="s">
        <v>5093</v>
      </c>
      <c r="AE2350" s="47">
        <v>5106208</v>
      </c>
      <c r="AH2350" s="36"/>
    </row>
    <row r="2351" spans="29:34">
      <c r="AC2351" s="30" t="s">
        <v>3476</v>
      </c>
      <c r="AD2351" s="36" t="s">
        <v>5113</v>
      </c>
      <c r="AE2351" s="47">
        <v>5106216</v>
      </c>
      <c r="AH2351" s="36"/>
    </row>
    <row r="2352" spans="29:34">
      <c r="AC2352" s="30" t="s">
        <v>3476</v>
      </c>
      <c r="AD2352" s="36" t="s">
        <v>5134</v>
      </c>
      <c r="AE2352" s="47">
        <v>5108808</v>
      </c>
      <c r="AH2352" s="36"/>
    </row>
    <row r="2353" spans="29:34">
      <c r="AC2353" s="30" t="s">
        <v>3476</v>
      </c>
      <c r="AD2353" s="36" t="s">
        <v>5154</v>
      </c>
      <c r="AE2353" s="47">
        <v>5106182</v>
      </c>
      <c r="AH2353" s="36"/>
    </row>
    <row r="2354" spans="29:34">
      <c r="AC2354" s="30" t="s">
        <v>3476</v>
      </c>
      <c r="AD2354" s="36" t="s">
        <v>5175</v>
      </c>
      <c r="AE2354" s="47">
        <v>5108857</v>
      </c>
      <c r="AH2354" s="36"/>
    </row>
    <row r="2355" spans="29:34">
      <c r="AC2355" s="30" t="s">
        <v>3476</v>
      </c>
      <c r="AD2355" s="36" t="s">
        <v>5194</v>
      </c>
      <c r="AE2355" s="47">
        <v>5108907</v>
      </c>
      <c r="AH2355" s="36"/>
    </row>
    <row r="2356" spans="29:34">
      <c r="AC2356" s="30" t="s">
        <v>3476</v>
      </c>
      <c r="AD2356" s="36" t="s">
        <v>5212</v>
      </c>
      <c r="AE2356" s="47">
        <v>5108956</v>
      </c>
      <c r="AH2356" s="36"/>
    </row>
    <row r="2357" spans="29:34">
      <c r="AC2357" s="30" t="s">
        <v>3476</v>
      </c>
      <c r="AD2357" s="36" t="s">
        <v>5231</v>
      </c>
      <c r="AE2357" s="47">
        <v>5106224</v>
      </c>
      <c r="AH2357" s="36"/>
    </row>
    <row r="2358" spans="29:34">
      <c r="AC2358" s="30" t="s">
        <v>3476</v>
      </c>
      <c r="AD2358" s="36" t="s">
        <v>5249</v>
      </c>
      <c r="AE2358" s="47">
        <v>5106174</v>
      </c>
      <c r="AH2358" s="36"/>
    </row>
    <row r="2359" spans="29:34">
      <c r="AC2359" s="30" t="s">
        <v>3476</v>
      </c>
      <c r="AD2359" s="36" t="s">
        <v>5267</v>
      </c>
      <c r="AE2359" s="47">
        <v>5106232</v>
      </c>
      <c r="AH2359" s="36"/>
    </row>
    <row r="2360" spans="29:34">
      <c r="AC2360" s="30" t="s">
        <v>3476</v>
      </c>
      <c r="AD2360" s="36" t="s">
        <v>5283</v>
      </c>
      <c r="AE2360" s="47">
        <v>5106190</v>
      </c>
      <c r="AH2360" s="36"/>
    </row>
    <row r="2361" spans="29:34">
      <c r="AC2361" s="30" t="s">
        <v>3476</v>
      </c>
      <c r="AD2361" s="36" t="s">
        <v>5300</v>
      </c>
      <c r="AE2361" s="47">
        <v>5106240</v>
      </c>
      <c r="AH2361" s="36"/>
    </row>
    <row r="2362" spans="29:34">
      <c r="AC2362" s="30" t="s">
        <v>3476</v>
      </c>
      <c r="AD2362" s="36" t="s">
        <v>5318</v>
      </c>
      <c r="AE2362" s="47">
        <v>5106257</v>
      </c>
      <c r="AH2362" s="36"/>
    </row>
    <row r="2363" spans="29:34">
      <c r="AC2363" s="30" t="s">
        <v>3476</v>
      </c>
      <c r="AD2363" s="36" t="s">
        <v>5335</v>
      </c>
      <c r="AE2363" s="47">
        <v>5106273</v>
      </c>
      <c r="AH2363" s="36"/>
    </row>
    <row r="2364" spans="29:34">
      <c r="AC2364" s="30" t="s">
        <v>3476</v>
      </c>
      <c r="AD2364" s="36" t="s">
        <v>5351</v>
      </c>
      <c r="AE2364" s="47">
        <v>5106265</v>
      </c>
      <c r="AH2364" s="36"/>
    </row>
    <row r="2365" spans="29:34">
      <c r="AC2365" s="30" t="s">
        <v>3476</v>
      </c>
      <c r="AD2365" s="36" t="s">
        <v>5368</v>
      </c>
      <c r="AE2365" s="47">
        <v>5106315</v>
      </c>
      <c r="AH2365" s="36"/>
    </row>
    <row r="2366" spans="29:34">
      <c r="AC2366" s="30" t="s">
        <v>3476</v>
      </c>
      <c r="AD2366" s="36" t="s">
        <v>5386</v>
      </c>
      <c r="AE2366" s="47">
        <v>5106281</v>
      </c>
      <c r="AH2366" s="36"/>
    </row>
    <row r="2367" spans="29:34">
      <c r="AC2367" s="30" t="s">
        <v>3476</v>
      </c>
      <c r="AD2367" s="36" t="s">
        <v>5403</v>
      </c>
      <c r="AE2367" s="47">
        <v>5106299</v>
      </c>
      <c r="AH2367" s="36"/>
    </row>
    <row r="2368" spans="29:34">
      <c r="AC2368" s="30" t="s">
        <v>3476</v>
      </c>
      <c r="AD2368" s="36" t="s">
        <v>5421</v>
      </c>
      <c r="AE2368" s="47">
        <v>5106307</v>
      </c>
      <c r="AH2368" s="36"/>
    </row>
    <row r="2369" spans="29:34">
      <c r="AC2369" s="30" t="s">
        <v>3476</v>
      </c>
      <c r="AD2369" s="36" t="s">
        <v>5439</v>
      </c>
      <c r="AE2369" s="47">
        <v>5106372</v>
      </c>
      <c r="AH2369" s="36"/>
    </row>
    <row r="2370" spans="29:34">
      <c r="AC2370" s="30" t="s">
        <v>3476</v>
      </c>
      <c r="AD2370" s="36" t="s">
        <v>1521</v>
      </c>
      <c r="AE2370" s="47">
        <v>5106422</v>
      </c>
      <c r="AH2370" s="36"/>
    </row>
    <row r="2371" spans="29:34">
      <c r="AC2371" s="30" t="s">
        <v>3476</v>
      </c>
      <c r="AD2371" s="36" t="s">
        <v>1538</v>
      </c>
      <c r="AE2371" s="47">
        <v>5106455</v>
      </c>
      <c r="AH2371" s="36"/>
    </row>
    <row r="2372" spans="29:34">
      <c r="AC2372" s="30" t="s">
        <v>3476</v>
      </c>
      <c r="AD2372" s="36" t="s">
        <v>1553</v>
      </c>
      <c r="AE2372" s="47">
        <v>5106505</v>
      </c>
      <c r="AH2372" s="36"/>
    </row>
    <row r="2373" spans="29:34">
      <c r="AC2373" s="30" t="s">
        <v>3476</v>
      </c>
      <c r="AD2373" s="36" t="s">
        <v>1570</v>
      </c>
      <c r="AE2373" s="47">
        <v>5106653</v>
      </c>
      <c r="AH2373" s="36"/>
    </row>
    <row r="2374" spans="29:34">
      <c r="AC2374" s="30" t="s">
        <v>3476</v>
      </c>
      <c r="AD2374" s="36" t="s">
        <v>1585</v>
      </c>
      <c r="AE2374" s="47">
        <v>5106703</v>
      </c>
      <c r="AH2374" s="36"/>
    </row>
    <row r="2375" spans="29:34">
      <c r="AC2375" s="30" t="s">
        <v>3476</v>
      </c>
      <c r="AD2375" s="36" t="s">
        <v>1602</v>
      </c>
      <c r="AE2375" s="47">
        <v>5106752</v>
      </c>
      <c r="AH2375" s="36"/>
    </row>
    <row r="2376" spans="29:34">
      <c r="AC2376" s="30" t="s">
        <v>3476</v>
      </c>
      <c r="AD2376" s="36" t="s">
        <v>1618</v>
      </c>
      <c r="AE2376" s="47">
        <v>5106778</v>
      </c>
      <c r="AH2376" s="36"/>
    </row>
    <row r="2377" spans="29:34">
      <c r="AC2377" s="30" t="s">
        <v>3476</v>
      </c>
      <c r="AD2377" s="36" t="s">
        <v>1635</v>
      </c>
      <c r="AE2377" s="47">
        <v>5106802</v>
      </c>
      <c r="AH2377" s="36"/>
    </row>
    <row r="2378" spans="29:34">
      <c r="AC2378" s="30" t="s">
        <v>3476</v>
      </c>
      <c r="AD2378" s="36" t="s">
        <v>1652</v>
      </c>
      <c r="AE2378" s="47">
        <v>5106828</v>
      </c>
      <c r="AH2378" s="36"/>
    </row>
    <row r="2379" spans="29:34">
      <c r="AC2379" s="30" t="s">
        <v>3476</v>
      </c>
      <c r="AD2379" s="36" t="s">
        <v>1668</v>
      </c>
      <c r="AE2379" s="47">
        <v>5106851</v>
      </c>
      <c r="AH2379" s="36"/>
    </row>
    <row r="2380" spans="29:34">
      <c r="AC2380" s="30" t="s">
        <v>3476</v>
      </c>
      <c r="AD2380" s="36" t="s">
        <v>1683</v>
      </c>
      <c r="AE2380" s="47">
        <v>5107008</v>
      </c>
      <c r="AH2380" s="36"/>
    </row>
    <row r="2381" spans="29:34">
      <c r="AC2381" s="30" t="s">
        <v>3476</v>
      </c>
      <c r="AD2381" s="36" t="s">
        <v>1699</v>
      </c>
      <c r="AE2381" s="47">
        <v>5107040</v>
      </c>
      <c r="AH2381" s="36"/>
    </row>
    <row r="2382" spans="29:34">
      <c r="AC2382" s="30" t="s">
        <v>3476</v>
      </c>
      <c r="AD2382" s="36" t="s">
        <v>1713</v>
      </c>
      <c r="AE2382" s="47">
        <v>5107065</v>
      </c>
      <c r="AH2382" s="36"/>
    </row>
    <row r="2383" spans="29:34">
      <c r="AC2383" s="30" t="s">
        <v>3476</v>
      </c>
      <c r="AD2383" s="36" t="s">
        <v>1728</v>
      </c>
      <c r="AE2383" s="47">
        <v>5107156</v>
      </c>
      <c r="AH2383" s="36"/>
    </row>
    <row r="2384" spans="29:34">
      <c r="AC2384" s="30" t="s">
        <v>3476</v>
      </c>
      <c r="AD2384" s="36" t="s">
        <v>1744</v>
      </c>
      <c r="AE2384" s="47">
        <v>5107180</v>
      </c>
      <c r="AH2384" s="36"/>
    </row>
    <row r="2385" spans="29:34">
      <c r="AC2385" s="30" t="s">
        <v>3476</v>
      </c>
      <c r="AD2385" s="36" t="s">
        <v>1760</v>
      </c>
      <c r="AE2385" s="47">
        <v>5107198</v>
      </c>
      <c r="AH2385" s="36"/>
    </row>
    <row r="2386" spans="29:34">
      <c r="AC2386" s="30" t="s">
        <v>3476</v>
      </c>
      <c r="AD2386" s="36" t="s">
        <v>3454</v>
      </c>
      <c r="AE2386" s="47">
        <v>5107206</v>
      </c>
      <c r="AH2386" s="36"/>
    </row>
    <row r="2387" spans="29:34">
      <c r="AC2387" s="30" t="s">
        <v>3476</v>
      </c>
      <c r="AD2387" s="36" t="s">
        <v>1789</v>
      </c>
      <c r="AE2387" s="47">
        <v>5107578</v>
      </c>
      <c r="AH2387" s="36"/>
    </row>
    <row r="2388" spans="29:34">
      <c r="AC2388" s="30" t="s">
        <v>3476</v>
      </c>
      <c r="AD2388" s="36" t="s">
        <v>1805</v>
      </c>
      <c r="AE2388" s="47">
        <v>5107602</v>
      </c>
      <c r="AH2388" s="36"/>
    </row>
    <row r="2389" spans="29:34">
      <c r="AC2389" s="30" t="s">
        <v>3476</v>
      </c>
      <c r="AD2389" s="36" t="s">
        <v>1821</v>
      </c>
      <c r="AE2389" s="47">
        <v>5107701</v>
      </c>
      <c r="AH2389" s="36"/>
    </row>
    <row r="2390" spans="29:34">
      <c r="AC2390" s="30" t="s">
        <v>3476</v>
      </c>
      <c r="AD2390" s="36" t="s">
        <v>1835</v>
      </c>
      <c r="AE2390" s="47">
        <v>5107750</v>
      </c>
      <c r="AH2390" s="36"/>
    </row>
    <row r="2391" spans="29:34">
      <c r="AC2391" s="30" t="s">
        <v>3476</v>
      </c>
      <c r="AD2391" s="36" t="s">
        <v>1850</v>
      </c>
      <c r="AE2391" s="47">
        <v>5107248</v>
      </c>
      <c r="AH2391" s="36"/>
    </row>
    <row r="2392" spans="29:34">
      <c r="AC2392" s="30" t="s">
        <v>3476</v>
      </c>
      <c r="AD2392" s="36" t="s">
        <v>1866</v>
      </c>
      <c r="AE2392" s="47">
        <v>5107743</v>
      </c>
      <c r="AH2392" s="36"/>
    </row>
    <row r="2393" spans="29:34">
      <c r="AC2393" s="30" t="s">
        <v>3476</v>
      </c>
      <c r="AD2393" s="36" t="s">
        <v>1882</v>
      </c>
      <c r="AE2393" s="47">
        <v>5107768</v>
      </c>
      <c r="AH2393" s="36"/>
    </row>
    <row r="2394" spans="29:34">
      <c r="AC2394" s="30" t="s">
        <v>3476</v>
      </c>
      <c r="AD2394" s="36" t="s">
        <v>1898</v>
      </c>
      <c r="AE2394" s="47">
        <v>5107776</v>
      </c>
      <c r="AH2394" s="36"/>
    </row>
    <row r="2395" spans="29:34">
      <c r="AC2395" s="30" t="s">
        <v>3476</v>
      </c>
      <c r="AD2395" s="36" t="s">
        <v>1914</v>
      </c>
      <c r="AE2395" s="47">
        <v>5107263</v>
      </c>
      <c r="AH2395" s="36"/>
    </row>
    <row r="2396" spans="29:34">
      <c r="AC2396" s="30" t="s">
        <v>3476</v>
      </c>
      <c r="AD2396" s="36" t="s">
        <v>1927</v>
      </c>
      <c r="AE2396" s="47">
        <v>5107792</v>
      </c>
      <c r="AH2396" s="36"/>
    </row>
    <row r="2397" spans="29:34">
      <c r="AC2397" s="30" t="s">
        <v>3476</v>
      </c>
      <c r="AD2397" s="36" t="s">
        <v>1943</v>
      </c>
      <c r="AE2397" s="47">
        <v>5107800</v>
      </c>
      <c r="AH2397" s="36"/>
    </row>
    <row r="2398" spans="29:34">
      <c r="AC2398" s="30" t="s">
        <v>3476</v>
      </c>
      <c r="AD2398" s="36" t="s">
        <v>1959</v>
      </c>
      <c r="AE2398" s="47">
        <v>5107859</v>
      </c>
      <c r="AH2398" s="36"/>
    </row>
    <row r="2399" spans="29:34">
      <c r="AC2399" s="30" t="s">
        <v>3476</v>
      </c>
      <c r="AD2399" s="36" t="s">
        <v>1973</v>
      </c>
      <c r="AE2399" s="47">
        <v>5107297</v>
      </c>
      <c r="AH2399" s="36"/>
    </row>
    <row r="2400" spans="29:34">
      <c r="AC2400" s="30" t="s">
        <v>3476</v>
      </c>
      <c r="AD2400" s="36" t="s">
        <v>1988</v>
      </c>
      <c r="AE2400" s="47">
        <v>5107305</v>
      </c>
      <c r="AH2400" s="36"/>
    </row>
    <row r="2401" spans="29:34">
      <c r="AC2401" s="30" t="s">
        <v>3476</v>
      </c>
      <c r="AD2401" s="36" t="s">
        <v>2004</v>
      </c>
      <c r="AE2401" s="47">
        <v>5107354</v>
      </c>
      <c r="AH2401" s="36"/>
    </row>
    <row r="2402" spans="29:34">
      <c r="AC2402" s="30" t="s">
        <v>3476</v>
      </c>
      <c r="AD2402" s="36" t="s">
        <v>2019</v>
      </c>
      <c r="AE2402" s="47">
        <v>5107107</v>
      </c>
      <c r="AH2402" s="36"/>
    </row>
    <row r="2403" spans="29:34">
      <c r="AC2403" s="30" t="s">
        <v>3476</v>
      </c>
      <c r="AD2403" s="36" t="s">
        <v>2034</v>
      </c>
      <c r="AE2403" s="47">
        <v>5107404</v>
      </c>
      <c r="AH2403" s="36"/>
    </row>
    <row r="2404" spans="29:34">
      <c r="AC2404" s="30" t="s">
        <v>3476</v>
      </c>
      <c r="AD2404" s="36" t="s">
        <v>2049</v>
      </c>
      <c r="AE2404" s="47">
        <v>5107875</v>
      </c>
      <c r="AH2404" s="36"/>
    </row>
    <row r="2405" spans="29:34">
      <c r="AC2405" s="30" t="s">
        <v>3476</v>
      </c>
      <c r="AD2405" s="36" t="s">
        <v>2065</v>
      </c>
      <c r="AE2405" s="47">
        <v>5107883</v>
      </c>
      <c r="AH2405" s="36"/>
    </row>
    <row r="2406" spans="29:34">
      <c r="AC2406" s="30" t="s">
        <v>3476</v>
      </c>
      <c r="AD2406" s="36" t="s">
        <v>2079</v>
      </c>
      <c r="AE2406" s="47">
        <v>5107909</v>
      </c>
      <c r="AH2406" s="36"/>
    </row>
    <row r="2407" spans="29:34">
      <c r="AC2407" s="30" t="s">
        <v>3476</v>
      </c>
      <c r="AD2407" s="36" t="s">
        <v>2092</v>
      </c>
      <c r="AE2407" s="47">
        <v>5107925</v>
      </c>
      <c r="AH2407" s="36"/>
    </row>
    <row r="2408" spans="29:34">
      <c r="AC2408" s="30" t="s">
        <v>3476</v>
      </c>
      <c r="AD2408" s="36" t="s">
        <v>2107</v>
      </c>
      <c r="AE2408" s="47">
        <v>5107941</v>
      </c>
      <c r="AH2408" s="36"/>
    </row>
    <row r="2409" spans="29:34">
      <c r="AC2409" s="30" t="s">
        <v>3476</v>
      </c>
      <c r="AD2409" s="36" t="s">
        <v>2120</v>
      </c>
      <c r="AE2409" s="47">
        <v>5107958</v>
      </c>
      <c r="AH2409" s="36"/>
    </row>
    <row r="2410" spans="29:34">
      <c r="AC2410" s="30" t="s">
        <v>3476</v>
      </c>
      <c r="AD2410" s="36" t="s">
        <v>2134</v>
      </c>
      <c r="AE2410" s="47">
        <v>5108006</v>
      </c>
      <c r="AH2410" s="36"/>
    </row>
    <row r="2411" spans="29:34">
      <c r="AC2411" s="30" t="s">
        <v>3476</v>
      </c>
      <c r="AD2411" s="36" t="s">
        <v>2149</v>
      </c>
      <c r="AE2411" s="47">
        <v>5108055</v>
      </c>
      <c r="AH2411" s="36"/>
    </row>
    <row r="2412" spans="29:34">
      <c r="AC2412" s="30" t="s">
        <v>3476</v>
      </c>
      <c r="AD2412" s="36" t="s">
        <v>2165</v>
      </c>
      <c r="AE2412" s="47">
        <v>5108105</v>
      </c>
      <c r="AH2412" s="36"/>
    </row>
    <row r="2413" spans="29:34">
      <c r="AC2413" s="30" t="s">
        <v>3476</v>
      </c>
      <c r="AD2413" s="36" t="s">
        <v>2180</v>
      </c>
      <c r="AE2413" s="47">
        <v>5108204</v>
      </c>
      <c r="AH2413" s="36"/>
    </row>
    <row r="2414" spans="29:34">
      <c r="AC2414" s="30" t="s">
        <v>3476</v>
      </c>
      <c r="AD2414" s="36" t="s">
        <v>2196</v>
      </c>
      <c r="AE2414" s="47">
        <v>5108303</v>
      </c>
      <c r="AH2414" s="36"/>
    </row>
    <row r="2415" spans="29:34">
      <c r="AC2415" s="30" t="s">
        <v>3476</v>
      </c>
      <c r="AD2415" s="36" t="s">
        <v>2211</v>
      </c>
      <c r="AE2415" s="47">
        <v>5108352</v>
      </c>
      <c r="AH2415" s="36"/>
    </row>
    <row r="2416" spans="29:34">
      <c r="AC2416" s="30" t="s">
        <v>3476</v>
      </c>
      <c r="AD2416" s="36" t="s">
        <v>2226</v>
      </c>
      <c r="AE2416" s="47">
        <v>5108402</v>
      </c>
      <c r="AH2416" s="36"/>
    </row>
    <row r="2417" spans="29:34">
      <c r="AC2417" s="30" t="s">
        <v>3476</v>
      </c>
      <c r="AD2417" s="36" t="s">
        <v>2242</v>
      </c>
      <c r="AE2417" s="47">
        <v>5108501</v>
      </c>
      <c r="AH2417" s="36"/>
    </row>
    <row r="2418" spans="29:34">
      <c r="AC2418" s="30" t="s">
        <v>3476</v>
      </c>
      <c r="AD2418" s="36" t="s">
        <v>2257</v>
      </c>
      <c r="AE2418" s="47">
        <v>5105507</v>
      </c>
      <c r="AH2418" s="36"/>
    </row>
    <row r="2419" spans="29:34">
      <c r="AC2419" s="30" t="s">
        <v>3476</v>
      </c>
      <c r="AD2419" s="36" t="s">
        <v>2272</v>
      </c>
      <c r="AE2419" s="47">
        <v>5108600</v>
      </c>
      <c r="AH2419" s="36"/>
    </row>
    <row r="2420" spans="29:34">
      <c r="AC2420" s="30" t="s">
        <v>3479</v>
      </c>
      <c r="AD2420" s="36" t="s">
        <v>3505</v>
      </c>
      <c r="AE2420" s="47">
        <v>1500107</v>
      </c>
      <c r="AH2420" s="36"/>
    </row>
    <row r="2421" spans="29:34">
      <c r="AC2421" s="30" t="s">
        <v>3479</v>
      </c>
      <c r="AD2421" s="36" t="s">
        <v>3530</v>
      </c>
      <c r="AE2421" s="47">
        <v>1500131</v>
      </c>
      <c r="AH2421" s="36"/>
    </row>
    <row r="2422" spans="29:34">
      <c r="AC2422" s="30" t="s">
        <v>3479</v>
      </c>
      <c r="AD2422" s="36" t="s">
        <v>3555</v>
      </c>
      <c r="AE2422" s="47">
        <v>1500206</v>
      </c>
      <c r="AH2422" s="36"/>
    </row>
    <row r="2423" spans="29:34">
      <c r="AC2423" s="30" t="s">
        <v>3479</v>
      </c>
      <c r="AD2423" s="36" t="s">
        <v>3579</v>
      </c>
      <c r="AE2423" s="47">
        <v>1500305</v>
      </c>
      <c r="AH2423" s="36"/>
    </row>
    <row r="2424" spans="29:34">
      <c r="AC2424" s="30" t="s">
        <v>3479</v>
      </c>
      <c r="AD2424" s="36" t="s">
        <v>3605</v>
      </c>
      <c r="AE2424" s="47">
        <v>1500347</v>
      </c>
      <c r="AH2424" s="36"/>
    </row>
    <row r="2425" spans="29:34">
      <c r="AC2425" s="30" t="s">
        <v>3479</v>
      </c>
      <c r="AD2425" s="36" t="s">
        <v>3630</v>
      </c>
      <c r="AE2425" s="47">
        <v>1500404</v>
      </c>
      <c r="AH2425" s="36"/>
    </row>
    <row r="2426" spans="29:34">
      <c r="AC2426" s="30" t="s">
        <v>3479</v>
      </c>
      <c r="AD2426" s="36" t="s">
        <v>3655</v>
      </c>
      <c r="AE2426" s="47">
        <v>1500503</v>
      </c>
      <c r="AH2426" s="36"/>
    </row>
    <row r="2427" spans="29:34">
      <c r="AC2427" s="30" t="s">
        <v>3479</v>
      </c>
      <c r="AD2427" s="36" t="s">
        <v>3680</v>
      </c>
      <c r="AE2427" s="47">
        <v>1500602</v>
      </c>
      <c r="AH2427" s="36"/>
    </row>
    <row r="2428" spans="29:34">
      <c r="AC2428" s="30" t="s">
        <v>3479</v>
      </c>
      <c r="AD2428" s="36" t="s">
        <v>3706</v>
      </c>
      <c r="AE2428" s="47">
        <v>1500701</v>
      </c>
      <c r="AH2428" s="36"/>
    </row>
    <row r="2429" spans="29:34">
      <c r="AC2429" s="30" t="s">
        <v>3479</v>
      </c>
      <c r="AD2429" s="36" t="s">
        <v>3732</v>
      </c>
      <c r="AE2429" s="47">
        <v>1500800</v>
      </c>
      <c r="AH2429" s="36"/>
    </row>
    <row r="2430" spans="29:34">
      <c r="AC2430" s="30" t="s">
        <v>3479</v>
      </c>
      <c r="AD2430" s="36" t="s">
        <v>3757</v>
      </c>
      <c r="AE2430" s="47">
        <v>1500859</v>
      </c>
      <c r="AH2430" s="36"/>
    </row>
    <row r="2431" spans="29:34">
      <c r="AC2431" s="30" t="s">
        <v>3479</v>
      </c>
      <c r="AD2431" s="36" t="s">
        <v>3781</v>
      </c>
      <c r="AE2431" s="47">
        <v>1500909</v>
      </c>
      <c r="AH2431" s="36"/>
    </row>
    <row r="2432" spans="29:34">
      <c r="AC2432" s="30" t="s">
        <v>3479</v>
      </c>
      <c r="AD2432" s="36" t="s">
        <v>3805</v>
      </c>
      <c r="AE2432" s="47">
        <v>1500958</v>
      </c>
      <c r="AH2432" s="36"/>
    </row>
    <row r="2433" spans="29:34">
      <c r="AC2433" s="30" t="s">
        <v>3479</v>
      </c>
      <c r="AD2433" s="36" t="s">
        <v>3829</v>
      </c>
      <c r="AE2433" s="47">
        <v>1501006</v>
      </c>
      <c r="AH2433" s="36"/>
    </row>
    <row r="2434" spans="29:34">
      <c r="AC2434" s="30" t="s">
        <v>3479</v>
      </c>
      <c r="AD2434" s="36" t="s">
        <v>3854</v>
      </c>
      <c r="AE2434" s="47">
        <v>1501105</v>
      </c>
      <c r="AH2434" s="36"/>
    </row>
    <row r="2435" spans="29:34">
      <c r="AC2435" s="30" t="s">
        <v>3479</v>
      </c>
      <c r="AD2435" s="36" t="s">
        <v>3879</v>
      </c>
      <c r="AE2435" s="47">
        <v>1501204</v>
      </c>
      <c r="AH2435" s="36"/>
    </row>
    <row r="2436" spans="29:34">
      <c r="AC2436" s="30" t="s">
        <v>3479</v>
      </c>
      <c r="AD2436" s="36" t="s">
        <v>3903</v>
      </c>
      <c r="AE2436" s="47">
        <v>1501253</v>
      </c>
      <c r="AH2436" s="36"/>
    </row>
    <row r="2437" spans="29:34">
      <c r="AC2437" s="30" t="s">
        <v>3479</v>
      </c>
      <c r="AD2437" s="36" t="s">
        <v>3926</v>
      </c>
      <c r="AE2437" s="47">
        <v>1501303</v>
      </c>
      <c r="AH2437" s="36"/>
    </row>
    <row r="2438" spans="29:34">
      <c r="AC2438" s="30" t="s">
        <v>3479</v>
      </c>
      <c r="AD2438" s="36" t="s">
        <v>3669</v>
      </c>
      <c r="AE2438" s="47">
        <v>1501402</v>
      </c>
      <c r="AH2438" s="36"/>
    </row>
    <row r="2439" spans="29:34">
      <c r="AC2439" s="30" t="s">
        <v>3479</v>
      </c>
      <c r="AD2439" s="36" t="s">
        <v>3970</v>
      </c>
      <c r="AE2439" s="47">
        <v>1501451</v>
      </c>
      <c r="AH2439" s="36"/>
    </row>
    <row r="2440" spans="29:34">
      <c r="AC2440" s="30" t="s">
        <v>3479</v>
      </c>
      <c r="AD2440" s="36" t="s">
        <v>3994</v>
      </c>
      <c r="AE2440" s="47">
        <v>1501501</v>
      </c>
      <c r="AH2440" s="36"/>
    </row>
    <row r="2441" spans="29:34">
      <c r="AC2441" s="30" t="s">
        <v>3479</v>
      </c>
      <c r="AD2441" s="36" t="s">
        <v>4016</v>
      </c>
      <c r="AE2441" s="47">
        <v>1501576</v>
      </c>
      <c r="AH2441" s="36"/>
    </row>
    <row r="2442" spans="29:34">
      <c r="AC2442" s="30" t="s">
        <v>3479</v>
      </c>
      <c r="AD2442" s="36" t="s">
        <v>3877</v>
      </c>
      <c r="AE2442" s="47">
        <v>1501600</v>
      </c>
      <c r="AH2442" s="36"/>
    </row>
    <row r="2443" spans="29:34">
      <c r="AC2443" s="30" t="s">
        <v>3479</v>
      </c>
      <c r="AD2443" s="36" t="s">
        <v>4058</v>
      </c>
      <c r="AE2443" s="47">
        <v>1501709</v>
      </c>
      <c r="AH2443" s="36"/>
    </row>
    <row r="2444" spans="29:34">
      <c r="AC2444" s="30" t="s">
        <v>3479</v>
      </c>
      <c r="AD2444" s="36" t="s">
        <v>4079</v>
      </c>
      <c r="AE2444" s="47">
        <v>1501725</v>
      </c>
      <c r="AH2444" s="36"/>
    </row>
    <row r="2445" spans="29:34">
      <c r="AC2445" s="30" t="s">
        <v>3479</v>
      </c>
      <c r="AD2445" s="36" t="s">
        <v>4099</v>
      </c>
      <c r="AE2445" s="47">
        <v>1501758</v>
      </c>
      <c r="AH2445" s="36"/>
    </row>
    <row r="2446" spans="29:34">
      <c r="AC2446" s="30" t="s">
        <v>3479</v>
      </c>
      <c r="AD2446" s="36" t="s">
        <v>4121</v>
      </c>
      <c r="AE2446" s="47">
        <v>1501782</v>
      </c>
      <c r="AH2446" s="36"/>
    </row>
    <row r="2447" spans="29:34">
      <c r="AC2447" s="30" t="s">
        <v>3479</v>
      </c>
      <c r="AD2447" s="36" t="s">
        <v>4143</v>
      </c>
      <c r="AE2447" s="47">
        <v>1501808</v>
      </c>
      <c r="AH2447" s="36"/>
    </row>
    <row r="2448" spans="29:34">
      <c r="AC2448" s="30" t="s">
        <v>3479</v>
      </c>
      <c r="AD2448" s="36" t="s">
        <v>4164</v>
      </c>
      <c r="AE2448" s="47">
        <v>1501907</v>
      </c>
      <c r="AH2448" s="36"/>
    </row>
    <row r="2449" spans="29:34">
      <c r="AC2449" s="30" t="s">
        <v>3479</v>
      </c>
      <c r="AD2449" s="36" t="s">
        <v>4187</v>
      </c>
      <c r="AE2449" s="47">
        <v>1502004</v>
      </c>
      <c r="AH2449" s="36"/>
    </row>
    <row r="2450" spans="29:34">
      <c r="AC2450" s="30" t="s">
        <v>3479</v>
      </c>
      <c r="AD2450" s="36" t="s">
        <v>4208</v>
      </c>
      <c r="AE2450" s="47">
        <v>1501956</v>
      </c>
      <c r="AH2450" s="36"/>
    </row>
    <row r="2451" spans="29:34">
      <c r="AC2451" s="30" t="s">
        <v>3479</v>
      </c>
      <c r="AD2451" s="36" t="s">
        <v>4228</v>
      </c>
      <c r="AE2451" s="47">
        <v>1502103</v>
      </c>
      <c r="AH2451" s="36"/>
    </row>
    <row r="2452" spans="29:34">
      <c r="AC2452" s="30" t="s">
        <v>3479</v>
      </c>
      <c r="AD2452" s="36" t="s">
        <v>4251</v>
      </c>
      <c r="AE2452" s="47">
        <v>1502152</v>
      </c>
      <c r="AH2452" s="36"/>
    </row>
    <row r="2453" spans="29:34">
      <c r="AC2453" s="30" t="s">
        <v>3479</v>
      </c>
      <c r="AD2453" s="36" t="s">
        <v>4272</v>
      </c>
      <c r="AE2453" s="47">
        <v>1502202</v>
      </c>
      <c r="AH2453" s="36"/>
    </row>
    <row r="2454" spans="29:34">
      <c r="AC2454" s="30" t="s">
        <v>3479</v>
      </c>
      <c r="AD2454" s="36" t="s">
        <v>4295</v>
      </c>
      <c r="AE2454" s="47">
        <v>1502301</v>
      </c>
      <c r="AH2454" s="36"/>
    </row>
    <row r="2455" spans="29:34">
      <c r="AC2455" s="30" t="s">
        <v>3479</v>
      </c>
      <c r="AD2455" s="36" t="s">
        <v>4318</v>
      </c>
      <c r="AE2455" s="47">
        <v>1502400</v>
      </c>
      <c r="AH2455" s="36"/>
    </row>
    <row r="2456" spans="29:34">
      <c r="AC2456" s="30" t="s">
        <v>3479</v>
      </c>
      <c r="AD2456" s="36" t="s">
        <v>4341</v>
      </c>
      <c r="AE2456" s="47">
        <v>1502509</v>
      </c>
      <c r="AH2456" s="36"/>
    </row>
    <row r="2457" spans="29:34">
      <c r="AC2457" s="30" t="s">
        <v>3479</v>
      </c>
      <c r="AD2457" s="36" t="s">
        <v>4363</v>
      </c>
      <c r="AE2457" s="47">
        <v>1502608</v>
      </c>
      <c r="AH2457" s="36"/>
    </row>
    <row r="2458" spans="29:34">
      <c r="AC2458" s="30" t="s">
        <v>3479</v>
      </c>
      <c r="AD2458" s="36" t="s">
        <v>4385</v>
      </c>
      <c r="AE2458" s="47">
        <v>1502707</v>
      </c>
      <c r="AH2458" s="36"/>
    </row>
    <row r="2459" spans="29:34">
      <c r="AC2459" s="30" t="s">
        <v>3479</v>
      </c>
      <c r="AD2459" s="36" t="s">
        <v>4408</v>
      </c>
      <c r="AE2459" s="47">
        <v>1502756</v>
      </c>
      <c r="AH2459" s="36"/>
    </row>
    <row r="2460" spans="29:34">
      <c r="AC2460" s="30" t="s">
        <v>3479</v>
      </c>
      <c r="AD2460" s="36" t="s">
        <v>4430</v>
      </c>
      <c r="AE2460" s="47">
        <v>1502764</v>
      </c>
      <c r="AH2460" s="36"/>
    </row>
    <row r="2461" spans="29:34">
      <c r="AC2461" s="30" t="s">
        <v>3479</v>
      </c>
      <c r="AD2461" s="36" t="s">
        <v>4452</v>
      </c>
      <c r="AE2461" s="47">
        <v>1502772</v>
      </c>
      <c r="AH2461" s="36"/>
    </row>
    <row r="2462" spans="29:34">
      <c r="AC2462" s="30" t="s">
        <v>3479</v>
      </c>
      <c r="AD2462" s="36" t="s">
        <v>4474</v>
      </c>
      <c r="AE2462" s="47">
        <v>1502806</v>
      </c>
      <c r="AH2462" s="36"/>
    </row>
    <row r="2463" spans="29:34">
      <c r="AC2463" s="30" t="s">
        <v>3479</v>
      </c>
      <c r="AD2463" s="36" t="s">
        <v>4496</v>
      </c>
      <c r="AE2463" s="47">
        <v>1502855</v>
      </c>
      <c r="AH2463" s="36"/>
    </row>
    <row r="2464" spans="29:34">
      <c r="AC2464" s="30" t="s">
        <v>3479</v>
      </c>
      <c r="AD2464" s="36" t="s">
        <v>4519</v>
      </c>
      <c r="AE2464" s="47">
        <v>1502905</v>
      </c>
      <c r="AH2464" s="36"/>
    </row>
    <row r="2465" spans="29:34">
      <c r="AC2465" s="30" t="s">
        <v>3479</v>
      </c>
      <c r="AD2465" s="36" t="s">
        <v>4542</v>
      </c>
      <c r="AE2465" s="47">
        <v>1502939</v>
      </c>
      <c r="AH2465" s="36"/>
    </row>
    <row r="2466" spans="29:34">
      <c r="AC2466" s="30" t="s">
        <v>3479</v>
      </c>
      <c r="AD2466" s="36" t="s">
        <v>4565</v>
      </c>
      <c r="AE2466" s="47">
        <v>1502954</v>
      </c>
      <c r="AH2466" s="36"/>
    </row>
    <row r="2467" spans="29:34">
      <c r="AC2467" s="30" t="s">
        <v>3479</v>
      </c>
      <c r="AD2467" s="36" t="s">
        <v>4588</v>
      </c>
      <c r="AE2467" s="47">
        <v>1503002</v>
      </c>
      <c r="AH2467" s="36"/>
    </row>
    <row r="2468" spans="29:34">
      <c r="AC2468" s="30" t="s">
        <v>3479</v>
      </c>
      <c r="AD2468" s="36" t="s">
        <v>4610</v>
      </c>
      <c r="AE2468" s="47">
        <v>1503044</v>
      </c>
      <c r="AH2468" s="36"/>
    </row>
    <row r="2469" spans="29:34">
      <c r="AC2469" s="30" t="s">
        <v>3479</v>
      </c>
      <c r="AD2469" s="36" t="s">
        <v>4631</v>
      </c>
      <c r="AE2469" s="47">
        <v>1503077</v>
      </c>
      <c r="AH2469" s="36"/>
    </row>
    <row r="2470" spans="29:34">
      <c r="AC2470" s="30" t="s">
        <v>3479</v>
      </c>
      <c r="AD2470" s="36" t="s">
        <v>4654</v>
      </c>
      <c r="AE2470" s="47">
        <v>1503093</v>
      </c>
      <c r="AH2470" s="36"/>
    </row>
    <row r="2471" spans="29:34">
      <c r="AC2471" s="30" t="s">
        <v>3479</v>
      </c>
      <c r="AD2471" s="36" t="s">
        <v>4677</v>
      </c>
      <c r="AE2471" s="47">
        <v>1503101</v>
      </c>
      <c r="AH2471" s="36"/>
    </row>
    <row r="2472" spans="29:34">
      <c r="AC2472" s="30" t="s">
        <v>3479</v>
      </c>
      <c r="AD2472" s="36" t="s">
        <v>4698</v>
      </c>
      <c r="AE2472" s="47">
        <v>1503200</v>
      </c>
      <c r="AH2472" s="36"/>
    </row>
    <row r="2473" spans="29:34">
      <c r="AC2473" s="30" t="s">
        <v>3479</v>
      </c>
      <c r="AD2473" s="36" t="s">
        <v>4720</v>
      </c>
      <c r="AE2473" s="47">
        <v>1503309</v>
      </c>
      <c r="AH2473" s="36"/>
    </row>
    <row r="2474" spans="29:34">
      <c r="AC2474" s="30" t="s">
        <v>3479</v>
      </c>
      <c r="AD2474" s="36" t="s">
        <v>4742</v>
      </c>
      <c r="AE2474" s="47">
        <v>1503408</v>
      </c>
      <c r="AH2474" s="36"/>
    </row>
    <row r="2475" spans="29:34">
      <c r="AC2475" s="30" t="s">
        <v>3479</v>
      </c>
      <c r="AD2475" s="36" t="s">
        <v>4763</v>
      </c>
      <c r="AE2475" s="47">
        <v>1503457</v>
      </c>
      <c r="AH2475" s="36"/>
    </row>
    <row r="2476" spans="29:34">
      <c r="AC2476" s="30" t="s">
        <v>3479</v>
      </c>
      <c r="AD2476" s="36" t="s">
        <v>4785</v>
      </c>
      <c r="AE2476" s="47">
        <v>1503507</v>
      </c>
      <c r="AH2476" s="36"/>
    </row>
    <row r="2477" spans="29:34">
      <c r="AC2477" s="30" t="s">
        <v>3479</v>
      </c>
      <c r="AD2477" s="36" t="s">
        <v>4807</v>
      </c>
      <c r="AE2477" s="47">
        <v>1503606</v>
      </c>
      <c r="AH2477" s="36"/>
    </row>
    <row r="2478" spans="29:34">
      <c r="AC2478" s="30" t="s">
        <v>3479</v>
      </c>
      <c r="AD2478" s="36" t="s">
        <v>4829</v>
      </c>
      <c r="AE2478" s="47">
        <v>1503705</v>
      </c>
      <c r="AH2478" s="36"/>
    </row>
    <row r="2479" spans="29:34">
      <c r="AC2479" s="30" t="s">
        <v>3479</v>
      </c>
      <c r="AD2479" s="36" t="s">
        <v>4850</v>
      </c>
      <c r="AE2479" s="47">
        <v>1503754</v>
      </c>
      <c r="AH2479" s="36"/>
    </row>
    <row r="2480" spans="29:34">
      <c r="AC2480" s="30" t="s">
        <v>3479</v>
      </c>
      <c r="AD2480" s="36" t="s">
        <v>4870</v>
      </c>
      <c r="AE2480" s="47">
        <v>1503804</v>
      </c>
      <c r="AH2480" s="36"/>
    </row>
    <row r="2481" spans="29:34">
      <c r="AC2481" s="30" t="s">
        <v>3479</v>
      </c>
      <c r="AD2481" s="36" t="s">
        <v>4892</v>
      </c>
      <c r="AE2481" s="47">
        <v>1503903</v>
      </c>
      <c r="AH2481" s="36"/>
    </row>
    <row r="2482" spans="29:34">
      <c r="AC2482" s="30" t="s">
        <v>3479</v>
      </c>
      <c r="AD2482" s="36" t="s">
        <v>4912</v>
      </c>
      <c r="AE2482" s="47">
        <v>1504000</v>
      </c>
      <c r="AH2482" s="36"/>
    </row>
    <row r="2483" spans="29:34">
      <c r="AC2483" s="30" t="s">
        <v>3479</v>
      </c>
      <c r="AD2483" s="36" t="s">
        <v>4933</v>
      </c>
      <c r="AE2483" s="47">
        <v>1504059</v>
      </c>
      <c r="AH2483" s="36"/>
    </row>
    <row r="2484" spans="29:34">
      <c r="AC2484" s="30" t="s">
        <v>3479</v>
      </c>
      <c r="AD2484" s="36" t="s">
        <v>4954</v>
      </c>
      <c r="AE2484" s="47">
        <v>1504109</v>
      </c>
      <c r="AH2484" s="36"/>
    </row>
    <row r="2485" spans="29:34">
      <c r="AC2485" s="30" t="s">
        <v>3479</v>
      </c>
      <c r="AD2485" s="36" t="s">
        <v>4973</v>
      </c>
      <c r="AE2485" s="47">
        <v>1504208</v>
      </c>
      <c r="AH2485" s="36"/>
    </row>
    <row r="2486" spans="29:34">
      <c r="AC2486" s="30" t="s">
        <v>3479</v>
      </c>
      <c r="AD2486" s="36" t="s">
        <v>4993</v>
      </c>
      <c r="AE2486" s="47">
        <v>1504307</v>
      </c>
      <c r="AH2486" s="36"/>
    </row>
    <row r="2487" spans="29:34">
      <c r="AC2487" s="30" t="s">
        <v>3479</v>
      </c>
      <c r="AD2487" s="36" t="s">
        <v>5013</v>
      </c>
      <c r="AE2487" s="47">
        <v>1504406</v>
      </c>
      <c r="AH2487" s="36"/>
    </row>
    <row r="2488" spans="29:34">
      <c r="AC2488" s="30" t="s">
        <v>3479</v>
      </c>
      <c r="AD2488" s="36" t="s">
        <v>5034</v>
      </c>
      <c r="AE2488" s="47">
        <v>1504422</v>
      </c>
      <c r="AH2488" s="36"/>
    </row>
    <row r="2489" spans="29:34">
      <c r="AC2489" s="30" t="s">
        <v>3479</v>
      </c>
      <c r="AD2489" s="36" t="s">
        <v>5055</v>
      </c>
      <c r="AE2489" s="47">
        <v>1504455</v>
      </c>
      <c r="AH2489" s="36"/>
    </row>
    <row r="2490" spans="29:34">
      <c r="AC2490" s="30" t="s">
        <v>3479</v>
      </c>
      <c r="AD2490" s="36" t="s">
        <v>5075</v>
      </c>
      <c r="AE2490" s="47">
        <v>1504505</v>
      </c>
      <c r="AH2490" s="36"/>
    </row>
    <row r="2491" spans="29:34">
      <c r="AC2491" s="30" t="s">
        <v>3479</v>
      </c>
      <c r="AD2491" s="36" t="s">
        <v>5096</v>
      </c>
      <c r="AE2491" s="47">
        <v>1504604</v>
      </c>
      <c r="AH2491" s="36"/>
    </row>
    <row r="2492" spans="29:34">
      <c r="AC2492" s="30" t="s">
        <v>3479</v>
      </c>
      <c r="AD2492" s="36" t="s">
        <v>5116</v>
      </c>
      <c r="AE2492" s="47">
        <v>1504703</v>
      </c>
      <c r="AH2492" s="36"/>
    </row>
    <row r="2493" spans="29:34">
      <c r="AC2493" s="30" t="s">
        <v>3479</v>
      </c>
      <c r="AD2493" s="36" t="s">
        <v>5137</v>
      </c>
      <c r="AE2493" s="47">
        <v>1504752</v>
      </c>
      <c r="AH2493" s="36"/>
    </row>
    <row r="2494" spans="29:34">
      <c r="AC2494" s="30" t="s">
        <v>3479</v>
      </c>
      <c r="AD2494" s="36" t="s">
        <v>5157</v>
      </c>
      <c r="AE2494" s="47">
        <v>1504802</v>
      </c>
      <c r="AH2494" s="36"/>
    </row>
    <row r="2495" spans="29:34">
      <c r="AC2495" s="30" t="s">
        <v>3479</v>
      </c>
      <c r="AD2495" s="36" t="s">
        <v>5177</v>
      </c>
      <c r="AE2495" s="47">
        <v>1504901</v>
      </c>
      <c r="AH2495" s="36"/>
    </row>
    <row r="2496" spans="29:34">
      <c r="AC2496" s="30" t="s">
        <v>3479</v>
      </c>
      <c r="AD2496" s="36" t="s">
        <v>5197</v>
      </c>
      <c r="AE2496" s="47">
        <v>1504950</v>
      </c>
      <c r="AH2496" s="36"/>
    </row>
    <row r="2497" spans="29:34">
      <c r="AC2497" s="30" t="s">
        <v>3479</v>
      </c>
      <c r="AD2497" s="36" t="s">
        <v>5215</v>
      </c>
      <c r="AE2497" s="47">
        <v>1504976</v>
      </c>
      <c r="AH2497" s="36"/>
    </row>
    <row r="2498" spans="29:34">
      <c r="AC2498" s="30" t="s">
        <v>3479</v>
      </c>
      <c r="AD2498" s="36" t="s">
        <v>5234</v>
      </c>
      <c r="AE2498" s="47">
        <v>1505007</v>
      </c>
      <c r="AH2498" s="36"/>
    </row>
    <row r="2499" spans="29:34">
      <c r="AC2499" s="30" t="s">
        <v>3479</v>
      </c>
      <c r="AD2499" s="36" t="s">
        <v>5251</v>
      </c>
      <c r="AE2499" s="47">
        <v>1505031</v>
      </c>
      <c r="AH2499" s="36"/>
    </row>
    <row r="2500" spans="29:34">
      <c r="AC2500" s="30" t="s">
        <v>3479</v>
      </c>
      <c r="AD2500" s="36" t="s">
        <v>5269</v>
      </c>
      <c r="AE2500" s="47">
        <v>1505064</v>
      </c>
      <c r="AH2500" s="36"/>
    </row>
    <row r="2501" spans="29:34">
      <c r="AC2501" s="30" t="s">
        <v>3479</v>
      </c>
      <c r="AD2501" s="36" t="s">
        <v>5285</v>
      </c>
      <c r="AE2501" s="47">
        <v>1505106</v>
      </c>
      <c r="AH2501" s="36"/>
    </row>
    <row r="2502" spans="29:34">
      <c r="AC2502" s="30" t="s">
        <v>3479</v>
      </c>
      <c r="AD2502" s="36" t="s">
        <v>5302</v>
      </c>
      <c r="AE2502" s="47">
        <v>1505205</v>
      </c>
      <c r="AH2502" s="36"/>
    </row>
    <row r="2503" spans="29:34">
      <c r="AC2503" s="30" t="s">
        <v>3479</v>
      </c>
      <c r="AD2503" s="36" t="s">
        <v>5320</v>
      </c>
      <c r="AE2503" s="47">
        <v>1505304</v>
      </c>
      <c r="AH2503" s="36"/>
    </row>
    <row r="2504" spans="29:34">
      <c r="AC2504" s="30" t="s">
        <v>3479</v>
      </c>
      <c r="AD2504" s="36" t="s">
        <v>5336</v>
      </c>
      <c r="AE2504" s="47">
        <v>1505403</v>
      </c>
      <c r="AH2504" s="36"/>
    </row>
    <row r="2505" spans="29:34">
      <c r="AC2505" s="30" t="s">
        <v>3479</v>
      </c>
      <c r="AD2505" s="36" t="s">
        <v>5352</v>
      </c>
      <c r="AE2505" s="47">
        <v>1505437</v>
      </c>
      <c r="AH2505" s="36"/>
    </row>
    <row r="2506" spans="29:34">
      <c r="AC2506" s="30" t="s">
        <v>3479</v>
      </c>
      <c r="AD2506" s="36" t="s">
        <v>5370</v>
      </c>
      <c r="AE2506" s="47">
        <v>1505486</v>
      </c>
      <c r="AH2506" s="36"/>
    </row>
    <row r="2507" spans="29:34">
      <c r="AC2507" s="30" t="s">
        <v>3479</v>
      </c>
      <c r="AD2507" s="36" t="s">
        <v>5388</v>
      </c>
      <c r="AE2507" s="47">
        <v>1505494</v>
      </c>
      <c r="AH2507" s="36"/>
    </row>
    <row r="2508" spans="29:34">
      <c r="AC2508" s="30" t="s">
        <v>3479</v>
      </c>
      <c r="AD2508" s="36" t="s">
        <v>5405</v>
      </c>
      <c r="AE2508" s="47">
        <v>1505502</v>
      </c>
      <c r="AH2508" s="36"/>
    </row>
    <row r="2509" spans="29:34">
      <c r="AC2509" s="30" t="s">
        <v>3479</v>
      </c>
      <c r="AD2509" s="36" t="s">
        <v>5423</v>
      </c>
      <c r="AE2509" s="47">
        <v>1505536</v>
      </c>
      <c r="AH2509" s="36"/>
    </row>
    <row r="2510" spans="29:34">
      <c r="AC2510" s="30" t="s">
        <v>3479</v>
      </c>
      <c r="AD2510" s="36" t="s">
        <v>5441</v>
      </c>
      <c r="AE2510" s="47">
        <v>1505551</v>
      </c>
      <c r="AH2510" s="36"/>
    </row>
    <row r="2511" spans="29:34">
      <c r="AC2511" s="30" t="s">
        <v>3479</v>
      </c>
      <c r="AD2511" s="36" t="s">
        <v>1523</v>
      </c>
      <c r="AE2511" s="47">
        <v>1505601</v>
      </c>
      <c r="AH2511" s="36"/>
    </row>
    <row r="2512" spans="29:34">
      <c r="AC2512" s="30" t="s">
        <v>3479</v>
      </c>
      <c r="AD2512" s="36" t="s">
        <v>1540</v>
      </c>
      <c r="AE2512" s="47">
        <v>1505635</v>
      </c>
      <c r="AH2512" s="36"/>
    </row>
    <row r="2513" spans="29:34">
      <c r="AC2513" s="30" t="s">
        <v>3479</v>
      </c>
      <c r="AD2513" s="36" t="s">
        <v>1555</v>
      </c>
      <c r="AE2513" s="47">
        <v>1505650</v>
      </c>
      <c r="AH2513" s="36"/>
    </row>
    <row r="2514" spans="29:34">
      <c r="AC2514" s="30" t="s">
        <v>3479</v>
      </c>
      <c r="AD2514" s="36" t="s">
        <v>1572</v>
      </c>
      <c r="AE2514" s="47">
        <v>1505700</v>
      </c>
      <c r="AH2514" s="36"/>
    </row>
    <row r="2515" spans="29:34">
      <c r="AC2515" s="30" t="s">
        <v>3479</v>
      </c>
      <c r="AD2515" s="36" t="s">
        <v>1587</v>
      </c>
      <c r="AE2515" s="47">
        <v>1505809</v>
      </c>
      <c r="AH2515" s="36"/>
    </row>
    <row r="2516" spans="29:34">
      <c r="AC2516" s="30" t="s">
        <v>3479</v>
      </c>
      <c r="AD2516" s="36" t="s">
        <v>1604</v>
      </c>
      <c r="AE2516" s="47">
        <v>1505908</v>
      </c>
      <c r="AH2516" s="36"/>
    </row>
    <row r="2517" spans="29:34">
      <c r="AC2517" s="30" t="s">
        <v>3479</v>
      </c>
      <c r="AD2517" s="36" t="s">
        <v>1620</v>
      </c>
      <c r="AE2517" s="47">
        <v>1506005</v>
      </c>
      <c r="AH2517" s="36"/>
    </row>
    <row r="2518" spans="29:34">
      <c r="AC2518" s="30" t="s">
        <v>3479</v>
      </c>
      <c r="AD2518" s="36" t="s">
        <v>1637</v>
      </c>
      <c r="AE2518" s="47">
        <v>1506104</v>
      </c>
      <c r="AH2518" s="36"/>
    </row>
    <row r="2519" spans="29:34">
      <c r="AC2519" s="30" t="s">
        <v>3479</v>
      </c>
      <c r="AD2519" s="36" t="s">
        <v>1654</v>
      </c>
      <c r="AE2519" s="47">
        <v>1506112</v>
      </c>
      <c r="AH2519" s="36"/>
    </row>
    <row r="2520" spans="29:34">
      <c r="AC2520" s="30" t="s">
        <v>3479</v>
      </c>
      <c r="AD2520" s="36" t="s">
        <v>1669</v>
      </c>
      <c r="AE2520" s="47">
        <v>1506138</v>
      </c>
      <c r="AH2520" s="36"/>
    </row>
    <row r="2521" spans="29:34">
      <c r="AC2521" s="30" t="s">
        <v>3479</v>
      </c>
      <c r="AD2521" s="36" t="s">
        <v>1685</v>
      </c>
      <c r="AE2521" s="47">
        <v>1506161</v>
      </c>
      <c r="AH2521" s="36"/>
    </row>
    <row r="2522" spans="29:34">
      <c r="AC2522" s="30" t="s">
        <v>3479</v>
      </c>
      <c r="AD2522" s="36" t="s">
        <v>1701</v>
      </c>
      <c r="AE2522" s="47">
        <v>1506187</v>
      </c>
      <c r="AH2522" s="36"/>
    </row>
    <row r="2523" spans="29:34">
      <c r="AC2523" s="30" t="s">
        <v>3479</v>
      </c>
      <c r="AD2523" s="36" t="s">
        <v>1715</v>
      </c>
      <c r="AE2523" s="47">
        <v>1506195</v>
      </c>
      <c r="AH2523" s="36"/>
    </row>
    <row r="2524" spans="29:34">
      <c r="AC2524" s="30" t="s">
        <v>3479</v>
      </c>
      <c r="AD2524" s="36" t="s">
        <v>1730</v>
      </c>
      <c r="AE2524" s="47">
        <v>1506203</v>
      </c>
      <c r="AH2524" s="36"/>
    </row>
    <row r="2525" spans="29:34">
      <c r="AC2525" s="30" t="s">
        <v>3479</v>
      </c>
      <c r="AD2525" s="36" t="s">
        <v>1746</v>
      </c>
      <c r="AE2525" s="47">
        <v>1506302</v>
      </c>
      <c r="AH2525" s="36"/>
    </row>
    <row r="2526" spans="29:34">
      <c r="AC2526" s="30" t="s">
        <v>3479</v>
      </c>
      <c r="AD2526" s="36" t="s">
        <v>1762</v>
      </c>
      <c r="AE2526" s="47">
        <v>1506351</v>
      </c>
      <c r="AH2526" s="36"/>
    </row>
    <row r="2527" spans="29:34">
      <c r="AC2527" s="30" t="s">
        <v>3479</v>
      </c>
      <c r="AD2527" s="36" t="s">
        <v>1775</v>
      </c>
      <c r="AE2527" s="47">
        <v>1506401</v>
      </c>
      <c r="AH2527" s="36"/>
    </row>
    <row r="2528" spans="29:34">
      <c r="AC2528" s="30" t="s">
        <v>3479</v>
      </c>
      <c r="AD2528" s="36" t="s">
        <v>1791</v>
      </c>
      <c r="AE2528" s="47">
        <v>1506500</v>
      </c>
      <c r="AH2528" s="36"/>
    </row>
    <row r="2529" spans="29:34">
      <c r="AC2529" s="30" t="s">
        <v>3479</v>
      </c>
      <c r="AD2529" s="36" t="s">
        <v>1807</v>
      </c>
      <c r="AE2529" s="47">
        <v>1506559</v>
      </c>
      <c r="AH2529" s="36"/>
    </row>
    <row r="2530" spans="29:34">
      <c r="AC2530" s="30" t="s">
        <v>3479</v>
      </c>
      <c r="AD2530" s="36" t="s">
        <v>1823</v>
      </c>
      <c r="AE2530" s="47">
        <v>1506583</v>
      </c>
      <c r="AH2530" s="36"/>
    </row>
    <row r="2531" spans="29:34">
      <c r="AC2531" s="30" t="s">
        <v>3479</v>
      </c>
      <c r="AD2531" s="36" t="s">
        <v>1837</v>
      </c>
      <c r="AE2531" s="47">
        <v>1506609</v>
      </c>
      <c r="AH2531" s="36"/>
    </row>
    <row r="2532" spans="29:34">
      <c r="AC2532" s="30" t="s">
        <v>3479</v>
      </c>
      <c r="AD2532" s="36" t="s">
        <v>1852</v>
      </c>
      <c r="AE2532" s="47">
        <v>1506708</v>
      </c>
      <c r="AH2532" s="36"/>
    </row>
    <row r="2533" spans="29:34">
      <c r="AC2533" s="30" t="s">
        <v>3479</v>
      </c>
      <c r="AD2533" s="36" t="s">
        <v>1868</v>
      </c>
      <c r="AE2533" s="47">
        <v>1506807</v>
      </c>
      <c r="AH2533" s="36"/>
    </row>
    <row r="2534" spans="29:34">
      <c r="AC2534" s="30" t="s">
        <v>3479</v>
      </c>
      <c r="AD2534" s="36" t="s">
        <v>1884</v>
      </c>
      <c r="AE2534" s="47">
        <v>1506906</v>
      </c>
      <c r="AH2534" s="36"/>
    </row>
    <row r="2535" spans="29:34">
      <c r="AC2535" s="30" t="s">
        <v>3479</v>
      </c>
      <c r="AD2535" s="36" t="s">
        <v>1900</v>
      </c>
      <c r="AE2535" s="47">
        <v>1507003</v>
      </c>
      <c r="AH2535" s="36"/>
    </row>
    <row r="2536" spans="29:34">
      <c r="AC2536" s="30" t="s">
        <v>3479</v>
      </c>
      <c r="AD2536" s="36" t="s">
        <v>1916</v>
      </c>
      <c r="AE2536" s="47">
        <v>1507102</v>
      </c>
      <c r="AH2536" s="36"/>
    </row>
    <row r="2537" spans="29:34">
      <c r="AC2537" s="30" t="s">
        <v>3479</v>
      </c>
      <c r="AD2537" s="36" t="s">
        <v>1929</v>
      </c>
      <c r="AE2537" s="47">
        <v>1507151</v>
      </c>
      <c r="AH2537" s="36"/>
    </row>
    <row r="2538" spans="29:34">
      <c r="AC2538" s="30" t="s">
        <v>3479</v>
      </c>
      <c r="AD2538" s="36" t="s">
        <v>1945</v>
      </c>
      <c r="AE2538" s="47">
        <v>1507201</v>
      </c>
      <c r="AH2538" s="36"/>
    </row>
    <row r="2539" spans="29:34">
      <c r="AC2539" s="30" t="s">
        <v>3479</v>
      </c>
      <c r="AD2539" s="36" t="s">
        <v>1960</v>
      </c>
      <c r="AE2539" s="47">
        <v>1507300</v>
      </c>
      <c r="AH2539" s="36"/>
    </row>
    <row r="2540" spans="29:34">
      <c r="AC2540" s="30" t="s">
        <v>3479</v>
      </c>
      <c r="AD2540" s="36" t="s">
        <v>1975</v>
      </c>
      <c r="AE2540" s="47">
        <v>1507409</v>
      </c>
      <c r="AH2540" s="36"/>
    </row>
    <row r="2541" spans="29:34">
      <c r="AC2541" s="30" t="s">
        <v>3479</v>
      </c>
      <c r="AD2541" s="36" t="s">
        <v>1990</v>
      </c>
      <c r="AE2541" s="47">
        <v>1507458</v>
      </c>
      <c r="AH2541" s="36"/>
    </row>
    <row r="2542" spans="29:34">
      <c r="AC2542" s="30" t="s">
        <v>3479</v>
      </c>
      <c r="AD2542" s="36" t="s">
        <v>2006</v>
      </c>
      <c r="AE2542" s="47">
        <v>1507466</v>
      </c>
      <c r="AH2542" s="36"/>
    </row>
    <row r="2543" spans="29:34">
      <c r="AC2543" s="30" t="s">
        <v>3479</v>
      </c>
      <c r="AD2543" s="36" t="s">
        <v>2021</v>
      </c>
      <c r="AE2543" s="47">
        <v>1507474</v>
      </c>
      <c r="AH2543" s="36"/>
    </row>
    <row r="2544" spans="29:34">
      <c r="AC2544" s="30" t="s">
        <v>3479</v>
      </c>
      <c r="AD2544" s="36" t="s">
        <v>2036</v>
      </c>
      <c r="AE2544" s="47">
        <v>1507508</v>
      </c>
      <c r="AH2544" s="36"/>
    </row>
    <row r="2545" spans="29:34">
      <c r="AC2545" s="30" t="s">
        <v>3479</v>
      </c>
      <c r="AD2545" s="36" t="s">
        <v>2051</v>
      </c>
      <c r="AE2545" s="47">
        <v>1507607</v>
      </c>
      <c r="AH2545" s="36"/>
    </row>
    <row r="2546" spans="29:34">
      <c r="AC2546" s="30" t="s">
        <v>3479</v>
      </c>
      <c r="AD2546" s="36" t="s">
        <v>2067</v>
      </c>
      <c r="AE2546" s="47">
        <v>1507706</v>
      </c>
      <c r="AH2546" s="36"/>
    </row>
    <row r="2547" spans="29:34">
      <c r="AC2547" s="30" t="s">
        <v>3479</v>
      </c>
      <c r="AD2547" s="36" t="s">
        <v>5256</v>
      </c>
      <c r="AE2547" s="47">
        <v>1507755</v>
      </c>
      <c r="AH2547" s="36"/>
    </row>
    <row r="2548" spans="29:34">
      <c r="AC2548" s="30" t="s">
        <v>3479</v>
      </c>
      <c r="AD2548" s="36" t="s">
        <v>2094</v>
      </c>
      <c r="AE2548" s="47">
        <v>1507805</v>
      </c>
      <c r="AH2548" s="36"/>
    </row>
    <row r="2549" spans="29:34">
      <c r="AC2549" s="30" t="s">
        <v>3479</v>
      </c>
      <c r="AD2549" s="36" t="s">
        <v>2108</v>
      </c>
      <c r="AE2549" s="47">
        <v>1507904</v>
      </c>
      <c r="AH2549" s="36"/>
    </row>
    <row r="2550" spans="29:34">
      <c r="AC2550" s="30" t="s">
        <v>3479</v>
      </c>
      <c r="AD2550" s="36" t="s">
        <v>2121</v>
      </c>
      <c r="AE2550" s="47">
        <v>1507953</v>
      </c>
      <c r="AH2550" s="36"/>
    </row>
    <row r="2551" spans="29:34">
      <c r="AC2551" s="30" t="s">
        <v>3479</v>
      </c>
      <c r="AD2551" s="36" t="s">
        <v>2135</v>
      </c>
      <c r="AE2551" s="47">
        <v>1507961</v>
      </c>
      <c r="AH2551" s="36"/>
    </row>
    <row r="2552" spans="29:34">
      <c r="AC2552" s="30" t="s">
        <v>3479</v>
      </c>
      <c r="AD2552" s="36" t="s">
        <v>2151</v>
      </c>
      <c r="AE2552" s="47">
        <v>1507979</v>
      </c>
      <c r="AH2552" s="36"/>
    </row>
    <row r="2553" spans="29:34">
      <c r="AC2553" s="30" t="s">
        <v>3479</v>
      </c>
      <c r="AD2553" s="36" t="s">
        <v>2167</v>
      </c>
      <c r="AE2553" s="47">
        <v>1508001</v>
      </c>
      <c r="AH2553" s="36"/>
    </row>
    <row r="2554" spans="29:34">
      <c r="AC2554" s="30" t="s">
        <v>3479</v>
      </c>
      <c r="AD2554" s="36" t="s">
        <v>2182</v>
      </c>
      <c r="AE2554" s="47">
        <v>1508035</v>
      </c>
      <c r="AH2554" s="36"/>
    </row>
    <row r="2555" spans="29:34">
      <c r="AC2555" s="30" t="s">
        <v>3479</v>
      </c>
      <c r="AD2555" s="36" t="s">
        <v>2198</v>
      </c>
      <c r="AE2555" s="47">
        <v>1508050</v>
      </c>
      <c r="AH2555" s="36"/>
    </row>
    <row r="2556" spans="29:34">
      <c r="AC2556" s="30" t="s">
        <v>3479</v>
      </c>
      <c r="AD2556" s="36" t="s">
        <v>2213</v>
      </c>
      <c r="AE2556" s="47">
        <v>1508084</v>
      </c>
      <c r="AH2556" s="36"/>
    </row>
    <row r="2557" spans="29:34">
      <c r="AC2557" s="30" t="s">
        <v>3479</v>
      </c>
      <c r="AD2557" s="36" t="s">
        <v>2228</v>
      </c>
      <c r="AE2557" s="47">
        <v>1508100</v>
      </c>
      <c r="AH2557" s="36"/>
    </row>
    <row r="2558" spans="29:34">
      <c r="AC2558" s="30" t="s">
        <v>3479</v>
      </c>
      <c r="AD2558" s="36" t="s">
        <v>2244</v>
      </c>
      <c r="AE2558" s="47">
        <v>1508126</v>
      </c>
      <c r="AH2558" s="36"/>
    </row>
    <row r="2559" spans="29:34">
      <c r="AC2559" s="30" t="s">
        <v>3479</v>
      </c>
      <c r="AD2559" s="36" t="s">
        <v>2259</v>
      </c>
      <c r="AE2559" s="47">
        <v>1508159</v>
      </c>
      <c r="AH2559" s="36"/>
    </row>
    <row r="2560" spans="29:34">
      <c r="AC2560" s="30" t="s">
        <v>3479</v>
      </c>
      <c r="AD2560" s="36" t="s">
        <v>2274</v>
      </c>
      <c r="AE2560" s="47">
        <v>1508209</v>
      </c>
      <c r="AH2560" s="36"/>
    </row>
    <row r="2561" spans="29:34">
      <c r="AC2561" s="30" t="s">
        <v>3479</v>
      </c>
      <c r="AD2561" s="36" t="s">
        <v>2288</v>
      </c>
      <c r="AE2561" s="47">
        <v>1508308</v>
      </c>
      <c r="AH2561" s="36"/>
    </row>
    <row r="2562" spans="29:34">
      <c r="AC2562" s="30" t="s">
        <v>3479</v>
      </c>
      <c r="AD2562" s="36" t="s">
        <v>2300</v>
      </c>
      <c r="AE2562" s="47">
        <v>1508357</v>
      </c>
      <c r="AH2562" s="36"/>
    </row>
    <row r="2563" spans="29:34">
      <c r="AC2563" s="30" t="s">
        <v>3479</v>
      </c>
      <c r="AD2563" s="36" t="s">
        <v>2313</v>
      </c>
      <c r="AE2563" s="47">
        <v>1508407</v>
      </c>
      <c r="AH2563" s="36"/>
    </row>
    <row r="2564" spans="29:34">
      <c r="AC2564" s="30" t="s">
        <v>3480</v>
      </c>
      <c r="AD2564" s="36" t="s">
        <v>3493</v>
      </c>
      <c r="AE2564" s="47">
        <v>2500106</v>
      </c>
      <c r="AH2564" s="36"/>
    </row>
    <row r="2565" spans="29:34">
      <c r="AC2565" s="30" t="s">
        <v>3480</v>
      </c>
      <c r="AD2565" s="36" t="s">
        <v>3531</v>
      </c>
      <c r="AE2565" s="47">
        <v>2500205</v>
      </c>
      <c r="AH2565" s="36"/>
    </row>
    <row r="2566" spans="29:34">
      <c r="AC2566" s="30" t="s">
        <v>3480</v>
      </c>
      <c r="AD2566" s="36" t="s">
        <v>3556</v>
      </c>
      <c r="AE2566" s="47">
        <v>2500304</v>
      </c>
      <c r="AH2566" s="36"/>
    </row>
    <row r="2567" spans="29:34">
      <c r="AC2567" s="30" t="s">
        <v>3480</v>
      </c>
      <c r="AD2567" s="36" t="s">
        <v>3580</v>
      </c>
      <c r="AE2567" s="47">
        <v>2500403</v>
      </c>
      <c r="AH2567" s="36"/>
    </row>
    <row r="2568" spans="29:34">
      <c r="AC2568" s="30" t="s">
        <v>3480</v>
      </c>
      <c r="AD2568" s="36" t="s">
        <v>3606</v>
      </c>
      <c r="AE2568" s="47">
        <v>2500502</v>
      </c>
      <c r="AH2568" s="36"/>
    </row>
    <row r="2569" spans="29:34">
      <c r="AC2569" s="30" t="s">
        <v>3480</v>
      </c>
      <c r="AD2569" s="36" t="s">
        <v>3631</v>
      </c>
      <c r="AE2569" s="47">
        <v>2500536</v>
      </c>
      <c r="AH2569" s="36"/>
    </row>
    <row r="2570" spans="29:34">
      <c r="AC2570" s="30" t="s">
        <v>3480</v>
      </c>
      <c r="AD2570" s="36" t="s">
        <v>3656</v>
      </c>
      <c r="AE2570" s="47">
        <v>2500577</v>
      </c>
      <c r="AH2570" s="36"/>
    </row>
    <row r="2571" spans="29:34">
      <c r="AC2571" s="30" t="s">
        <v>3480</v>
      </c>
      <c r="AD2571" s="36" t="s">
        <v>3681</v>
      </c>
      <c r="AE2571" s="47">
        <v>2500601</v>
      </c>
      <c r="AH2571" s="36"/>
    </row>
    <row r="2572" spans="29:34">
      <c r="AC2572" s="30" t="s">
        <v>3480</v>
      </c>
      <c r="AD2572" s="36" t="s">
        <v>3707</v>
      </c>
      <c r="AE2572" s="47">
        <v>2500734</v>
      </c>
      <c r="AH2572" s="36"/>
    </row>
    <row r="2573" spans="29:34">
      <c r="AC2573" s="30" t="s">
        <v>3480</v>
      </c>
      <c r="AD2573" s="36" t="s">
        <v>3733</v>
      </c>
      <c r="AE2573" s="47">
        <v>2500775</v>
      </c>
      <c r="AH2573" s="36"/>
    </row>
    <row r="2574" spans="29:34">
      <c r="AC2574" s="30" t="s">
        <v>3480</v>
      </c>
      <c r="AD2574" s="36" t="s">
        <v>3758</v>
      </c>
      <c r="AE2574" s="47">
        <v>2500809</v>
      </c>
      <c r="AH2574" s="36"/>
    </row>
    <row r="2575" spans="29:34">
      <c r="AC2575" s="30" t="s">
        <v>3480</v>
      </c>
      <c r="AD2575" s="36" t="s">
        <v>3782</v>
      </c>
      <c r="AE2575" s="47">
        <v>2500908</v>
      </c>
      <c r="AH2575" s="36"/>
    </row>
    <row r="2576" spans="29:34">
      <c r="AC2576" s="30" t="s">
        <v>3480</v>
      </c>
      <c r="AD2576" s="36" t="s">
        <v>3806</v>
      </c>
      <c r="AE2576" s="47">
        <v>2501005</v>
      </c>
      <c r="AH2576" s="36"/>
    </row>
    <row r="2577" spans="29:34">
      <c r="AC2577" s="30" t="s">
        <v>3480</v>
      </c>
      <c r="AD2577" s="36" t="s">
        <v>3830</v>
      </c>
      <c r="AE2577" s="47">
        <v>2501104</v>
      </c>
      <c r="AH2577" s="36"/>
    </row>
    <row r="2578" spans="29:34">
      <c r="AC2578" s="30" t="s">
        <v>3480</v>
      </c>
      <c r="AD2578" s="36" t="s">
        <v>3855</v>
      </c>
      <c r="AE2578" s="47">
        <v>2501153</v>
      </c>
      <c r="AH2578" s="36"/>
    </row>
    <row r="2579" spans="29:34">
      <c r="AC2579" s="30" t="s">
        <v>3480</v>
      </c>
      <c r="AD2579" s="36" t="s">
        <v>3880</v>
      </c>
      <c r="AE2579" s="47">
        <v>2501203</v>
      </c>
      <c r="AH2579" s="36"/>
    </row>
    <row r="2580" spans="29:34">
      <c r="AC2580" s="30" t="s">
        <v>3480</v>
      </c>
      <c r="AD2580" s="36" t="s">
        <v>3904</v>
      </c>
      <c r="AE2580" s="47">
        <v>2501302</v>
      </c>
      <c r="AH2580" s="36"/>
    </row>
    <row r="2581" spans="29:34">
      <c r="AC2581" s="30" t="s">
        <v>3480</v>
      </c>
      <c r="AD2581" s="36" t="s">
        <v>3927</v>
      </c>
      <c r="AE2581" s="47">
        <v>2501351</v>
      </c>
      <c r="AH2581" s="36"/>
    </row>
    <row r="2582" spans="29:34">
      <c r="AC2582" s="30" t="s">
        <v>3480</v>
      </c>
      <c r="AD2582" s="36" t="s">
        <v>3949</v>
      </c>
      <c r="AE2582" s="47">
        <v>2501401</v>
      </c>
      <c r="AH2582" s="36"/>
    </row>
    <row r="2583" spans="29:34">
      <c r="AC2583" s="30" t="s">
        <v>3480</v>
      </c>
      <c r="AD2583" s="36" t="s">
        <v>3971</v>
      </c>
      <c r="AE2583" s="47">
        <v>2501500</v>
      </c>
      <c r="AH2583" s="36"/>
    </row>
    <row r="2584" spans="29:34">
      <c r="AC2584" s="30" t="s">
        <v>3480</v>
      </c>
      <c r="AD2584" s="36" t="s">
        <v>3860</v>
      </c>
      <c r="AE2584" s="47">
        <v>2501534</v>
      </c>
      <c r="AH2584" s="36"/>
    </row>
    <row r="2585" spans="29:34">
      <c r="AC2585" s="30" t="s">
        <v>3480</v>
      </c>
      <c r="AD2585" s="36" t="s">
        <v>4017</v>
      </c>
      <c r="AE2585" s="47">
        <v>2501609</v>
      </c>
      <c r="AH2585" s="36"/>
    </row>
    <row r="2586" spans="29:34">
      <c r="AC2586" s="30" t="s">
        <v>3480</v>
      </c>
      <c r="AD2586" s="36" t="s">
        <v>4037</v>
      </c>
      <c r="AE2586" s="47">
        <v>2501575</v>
      </c>
      <c r="AH2586" s="36"/>
    </row>
    <row r="2587" spans="29:34">
      <c r="AC2587" s="30" t="s">
        <v>3480</v>
      </c>
      <c r="AD2587" s="36" t="s">
        <v>3620</v>
      </c>
      <c r="AE2587" s="47">
        <v>2501708</v>
      </c>
      <c r="AH2587" s="36"/>
    </row>
    <row r="2588" spans="29:34">
      <c r="AC2588" s="30" t="s">
        <v>3480</v>
      </c>
      <c r="AD2588" s="36" t="s">
        <v>4080</v>
      </c>
      <c r="AE2588" s="47">
        <v>2501807</v>
      </c>
      <c r="AH2588" s="36"/>
    </row>
    <row r="2589" spans="29:34">
      <c r="AC2589" s="30" t="s">
        <v>3480</v>
      </c>
      <c r="AD2589" s="36" t="s">
        <v>3669</v>
      </c>
      <c r="AE2589" s="47">
        <v>2501906</v>
      </c>
      <c r="AH2589" s="36"/>
    </row>
    <row r="2590" spans="29:34">
      <c r="AC2590" s="30" t="s">
        <v>3480</v>
      </c>
      <c r="AD2590" s="36" t="s">
        <v>4122</v>
      </c>
      <c r="AE2590" s="47">
        <v>2502003</v>
      </c>
      <c r="AH2590" s="36"/>
    </row>
    <row r="2591" spans="29:34">
      <c r="AC2591" s="30" t="s">
        <v>3480</v>
      </c>
      <c r="AD2591" s="36" t="s">
        <v>4144</v>
      </c>
      <c r="AE2591" s="47">
        <v>2502052</v>
      </c>
      <c r="AH2591" s="36"/>
    </row>
    <row r="2592" spans="29:34">
      <c r="AC2592" s="30" t="s">
        <v>3480</v>
      </c>
      <c r="AD2592" s="36" t="s">
        <v>4165</v>
      </c>
      <c r="AE2592" s="47">
        <v>2502102</v>
      </c>
      <c r="AH2592" s="36"/>
    </row>
    <row r="2593" spans="29:34">
      <c r="AC2593" s="30" t="s">
        <v>3480</v>
      </c>
      <c r="AD2593" s="36" t="s">
        <v>3563</v>
      </c>
      <c r="AE2593" s="47">
        <v>2502151</v>
      </c>
      <c r="AH2593" s="36"/>
    </row>
    <row r="2594" spans="29:34">
      <c r="AC2594" s="30" t="s">
        <v>3480</v>
      </c>
      <c r="AD2594" s="36" t="s">
        <v>3954</v>
      </c>
      <c r="AE2594" s="47">
        <v>2502201</v>
      </c>
      <c r="AH2594" s="36"/>
    </row>
    <row r="2595" spans="29:34">
      <c r="AC2595" s="30" t="s">
        <v>3480</v>
      </c>
      <c r="AD2595" s="36" t="s">
        <v>4229</v>
      </c>
      <c r="AE2595" s="47">
        <v>2502300</v>
      </c>
      <c r="AH2595" s="36"/>
    </row>
    <row r="2596" spans="29:34">
      <c r="AC2596" s="30" t="s">
        <v>3480</v>
      </c>
      <c r="AD2596" s="36" t="s">
        <v>4252</v>
      </c>
      <c r="AE2596" s="47">
        <v>2502409</v>
      </c>
      <c r="AH2596" s="36"/>
    </row>
    <row r="2597" spans="29:34">
      <c r="AC2597" s="30" t="s">
        <v>3480</v>
      </c>
      <c r="AD2597" s="36" t="s">
        <v>4273</v>
      </c>
      <c r="AE2597" s="47">
        <v>2502508</v>
      </c>
      <c r="AH2597" s="36"/>
    </row>
    <row r="2598" spans="29:34">
      <c r="AC2598" s="30" t="s">
        <v>3480</v>
      </c>
      <c r="AD2598" s="36" t="s">
        <v>4296</v>
      </c>
      <c r="AE2598" s="47">
        <v>2502706</v>
      </c>
      <c r="AH2598" s="36"/>
    </row>
    <row r="2599" spans="29:34">
      <c r="AC2599" s="30" t="s">
        <v>3480</v>
      </c>
      <c r="AD2599" s="36" t="s">
        <v>4319</v>
      </c>
      <c r="AE2599" s="47">
        <v>2502805</v>
      </c>
      <c r="AH2599" s="36"/>
    </row>
    <row r="2600" spans="29:34">
      <c r="AC2600" s="30" t="s">
        <v>3480</v>
      </c>
      <c r="AD2600" s="36" t="s">
        <v>4342</v>
      </c>
      <c r="AE2600" s="47">
        <v>2502904</v>
      </c>
      <c r="AH2600" s="36"/>
    </row>
    <row r="2601" spans="29:34">
      <c r="AC2601" s="30" t="s">
        <v>3480</v>
      </c>
      <c r="AD2601" s="36" t="s">
        <v>4364</v>
      </c>
      <c r="AE2601" s="47">
        <v>2503001</v>
      </c>
      <c r="AH2601" s="36"/>
    </row>
    <row r="2602" spans="29:34">
      <c r="AC2602" s="30" t="s">
        <v>3480</v>
      </c>
      <c r="AD2602" s="36" t="s">
        <v>4386</v>
      </c>
      <c r="AE2602" s="47">
        <v>2503100</v>
      </c>
      <c r="AH2602" s="36"/>
    </row>
    <row r="2603" spans="29:34">
      <c r="AC2603" s="30" t="s">
        <v>3480</v>
      </c>
      <c r="AD2603" s="36" t="s">
        <v>4409</v>
      </c>
      <c r="AE2603" s="47">
        <v>2503209</v>
      </c>
      <c r="AH2603" s="36"/>
    </row>
    <row r="2604" spans="29:34">
      <c r="AC2604" s="30" t="s">
        <v>3480</v>
      </c>
      <c r="AD2604" s="36" t="s">
        <v>4431</v>
      </c>
      <c r="AE2604" s="47">
        <v>2503308</v>
      </c>
      <c r="AH2604" s="36"/>
    </row>
    <row r="2605" spans="29:34">
      <c r="AC2605" s="30" t="s">
        <v>3480</v>
      </c>
      <c r="AD2605" s="36" t="s">
        <v>4453</v>
      </c>
      <c r="AE2605" s="47">
        <v>2503407</v>
      </c>
      <c r="AH2605" s="36"/>
    </row>
    <row r="2606" spans="29:34">
      <c r="AC2606" s="30" t="s">
        <v>3480</v>
      </c>
      <c r="AD2606" s="36" t="s">
        <v>4475</v>
      </c>
      <c r="AE2606" s="47">
        <v>2503506</v>
      </c>
      <c r="AH2606" s="36"/>
    </row>
    <row r="2607" spans="29:34">
      <c r="AC2607" s="30" t="s">
        <v>3480</v>
      </c>
      <c r="AD2607" s="36" t="s">
        <v>4497</v>
      </c>
      <c r="AE2607" s="47">
        <v>2503555</v>
      </c>
      <c r="AH2607" s="36"/>
    </row>
    <row r="2608" spans="29:34">
      <c r="AC2608" s="30" t="s">
        <v>3480</v>
      </c>
      <c r="AD2608" s="36" t="s">
        <v>4520</v>
      </c>
      <c r="AE2608" s="47">
        <v>2503605</v>
      </c>
      <c r="AH2608" s="36"/>
    </row>
    <row r="2609" spans="29:34">
      <c r="AC2609" s="30" t="s">
        <v>3480</v>
      </c>
      <c r="AD2609" s="36" t="s">
        <v>4543</v>
      </c>
      <c r="AE2609" s="47">
        <v>2503704</v>
      </c>
      <c r="AH2609" s="36"/>
    </row>
    <row r="2610" spans="29:34">
      <c r="AC2610" s="30" t="s">
        <v>3480</v>
      </c>
      <c r="AD2610" s="36" t="s">
        <v>4566</v>
      </c>
      <c r="AE2610" s="47">
        <v>2503753</v>
      </c>
      <c r="AH2610" s="36"/>
    </row>
    <row r="2611" spans="29:34">
      <c r="AC2611" s="30" t="s">
        <v>3480</v>
      </c>
      <c r="AD2611" s="36" t="s">
        <v>4589</v>
      </c>
      <c r="AE2611" s="47">
        <v>2503803</v>
      </c>
      <c r="AH2611" s="36"/>
    </row>
    <row r="2612" spans="29:34">
      <c r="AC2612" s="30" t="s">
        <v>3480</v>
      </c>
      <c r="AD2612" s="36" t="s">
        <v>4611</v>
      </c>
      <c r="AE2612" s="47">
        <v>2503902</v>
      </c>
      <c r="AH2612" s="36"/>
    </row>
    <row r="2613" spans="29:34">
      <c r="AC2613" s="30" t="s">
        <v>3480</v>
      </c>
      <c r="AD2613" s="36" t="s">
        <v>4632</v>
      </c>
      <c r="AE2613" s="47">
        <v>2504009</v>
      </c>
      <c r="AH2613" s="36"/>
    </row>
    <row r="2614" spans="29:34">
      <c r="AC2614" s="30" t="s">
        <v>3480</v>
      </c>
      <c r="AD2614" s="36" t="s">
        <v>4655</v>
      </c>
      <c r="AE2614" s="47">
        <v>2504033</v>
      </c>
      <c r="AH2614" s="36"/>
    </row>
    <row r="2615" spans="29:34">
      <c r="AC2615" s="30" t="s">
        <v>3480</v>
      </c>
      <c r="AD2615" s="36" t="s">
        <v>4104</v>
      </c>
      <c r="AE2615" s="47">
        <v>2504074</v>
      </c>
      <c r="AH2615" s="36"/>
    </row>
    <row r="2616" spans="29:34">
      <c r="AC2616" s="30" t="s">
        <v>3480</v>
      </c>
      <c r="AD2616" s="36" t="s">
        <v>4699</v>
      </c>
      <c r="AE2616" s="47">
        <v>2504108</v>
      </c>
      <c r="AH2616" s="36"/>
    </row>
    <row r="2617" spans="29:34">
      <c r="AC2617" s="30" t="s">
        <v>3480</v>
      </c>
      <c r="AD2617" s="36" t="s">
        <v>4721</v>
      </c>
      <c r="AE2617" s="47">
        <v>2504157</v>
      </c>
      <c r="AH2617" s="36"/>
    </row>
    <row r="2618" spans="29:34">
      <c r="AC2618" s="30" t="s">
        <v>3480</v>
      </c>
      <c r="AD2618" s="36" t="s">
        <v>4743</v>
      </c>
      <c r="AE2618" s="47">
        <v>2504207</v>
      </c>
      <c r="AH2618" s="36"/>
    </row>
    <row r="2619" spans="29:34">
      <c r="AC2619" s="30" t="s">
        <v>3480</v>
      </c>
      <c r="AD2619" s="36" t="s">
        <v>4764</v>
      </c>
      <c r="AE2619" s="47">
        <v>2504306</v>
      </c>
      <c r="AH2619" s="36"/>
    </row>
    <row r="2620" spans="29:34">
      <c r="AC2620" s="30" t="s">
        <v>3480</v>
      </c>
      <c r="AD2620" s="36" t="s">
        <v>4786</v>
      </c>
      <c r="AE2620" s="47">
        <v>2504355</v>
      </c>
      <c r="AH2620" s="36"/>
    </row>
    <row r="2621" spans="29:34">
      <c r="AC2621" s="30" t="s">
        <v>3480</v>
      </c>
      <c r="AD2621" s="36" t="s">
        <v>4808</v>
      </c>
      <c r="AE2621" s="47">
        <v>2504405</v>
      </c>
      <c r="AH2621" s="36"/>
    </row>
    <row r="2622" spans="29:34">
      <c r="AC2622" s="30" t="s">
        <v>3480</v>
      </c>
      <c r="AD2622" s="36" t="s">
        <v>4657</v>
      </c>
      <c r="AE2622" s="47">
        <v>2504504</v>
      </c>
      <c r="AH2622" s="36"/>
    </row>
    <row r="2623" spans="29:34">
      <c r="AC2623" s="30" t="s">
        <v>3480</v>
      </c>
      <c r="AD2623" s="36" t="s">
        <v>4851</v>
      </c>
      <c r="AE2623" s="47">
        <v>2504603</v>
      </c>
      <c r="AH2623" s="36"/>
    </row>
    <row r="2624" spans="29:34">
      <c r="AC2624" s="30" t="s">
        <v>3480</v>
      </c>
      <c r="AD2624" s="36" t="s">
        <v>4871</v>
      </c>
      <c r="AE2624" s="47">
        <v>2504702</v>
      </c>
      <c r="AH2624" s="36"/>
    </row>
    <row r="2625" spans="29:34">
      <c r="AC2625" s="30" t="s">
        <v>3480</v>
      </c>
      <c r="AD2625" s="36" t="s">
        <v>4893</v>
      </c>
      <c r="AE2625" s="47">
        <v>2504801</v>
      </c>
      <c r="AH2625" s="36"/>
    </row>
    <row r="2626" spans="29:34">
      <c r="AC2626" s="30" t="s">
        <v>3480</v>
      </c>
      <c r="AD2626" s="36" t="s">
        <v>4913</v>
      </c>
      <c r="AE2626" s="47">
        <v>2504850</v>
      </c>
      <c r="AH2626" s="36"/>
    </row>
    <row r="2627" spans="29:34">
      <c r="AC2627" s="30" t="s">
        <v>3480</v>
      </c>
      <c r="AD2627" s="36" t="s">
        <v>4934</v>
      </c>
      <c r="AE2627" s="47">
        <v>2504900</v>
      </c>
      <c r="AH2627" s="36"/>
    </row>
    <row r="2628" spans="29:34">
      <c r="AC2628" s="30" t="s">
        <v>3480</v>
      </c>
      <c r="AD2628" s="36" t="s">
        <v>4955</v>
      </c>
      <c r="AE2628" s="47">
        <v>2505006</v>
      </c>
      <c r="AH2628" s="36"/>
    </row>
    <row r="2629" spans="29:34">
      <c r="AC2629" s="30" t="s">
        <v>3480</v>
      </c>
      <c r="AD2629" s="36" t="s">
        <v>4974</v>
      </c>
      <c r="AE2629" s="47">
        <v>2505105</v>
      </c>
      <c r="AH2629" s="36"/>
    </row>
    <row r="2630" spans="29:34">
      <c r="AC2630" s="30" t="s">
        <v>3480</v>
      </c>
      <c r="AD2630" s="36" t="s">
        <v>4994</v>
      </c>
      <c r="AE2630" s="47">
        <v>2505238</v>
      </c>
      <c r="AH2630" s="36"/>
    </row>
    <row r="2631" spans="29:34">
      <c r="AC2631" s="30" t="s">
        <v>3480</v>
      </c>
      <c r="AD2631" s="36" t="s">
        <v>5014</v>
      </c>
      <c r="AE2631" s="47">
        <v>2505204</v>
      </c>
      <c r="AH2631" s="36"/>
    </row>
    <row r="2632" spans="29:34">
      <c r="AC2632" s="30" t="s">
        <v>3480</v>
      </c>
      <c r="AD2632" s="36" t="s">
        <v>5035</v>
      </c>
      <c r="AE2632" s="47">
        <v>2505279</v>
      </c>
      <c r="AH2632" s="36"/>
    </row>
    <row r="2633" spans="29:34">
      <c r="AC2633" s="30" t="s">
        <v>3480</v>
      </c>
      <c r="AD2633" s="36" t="s">
        <v>5056</v>
      </c>
      <c r="AE2633" s="47">
        <v>2505303</v>
      </c>
      <c r="AH2633" s="36"/>
    </row>
    <row r="2634" spans="29:34">
      <c r="AC2634" s="30" t="s">
        <v>3480</v>
      </c>
      <c r="AD2634" s="36" t="s">
        <v>5076</v>
      </c>
      <c r="AE2634" s="47">
        <v>2505352</v>
      </c>
      <c r="AH2634" s="36"/>
    </row>
    <row r="2635" spans="29:34">
      <c r="AC2635" s="30" t="s">
        <v>3480</v>
      </c>
      <c r="AD2635" s="36" t="s">
        <v>5097</v>
      </c>
      <c r="AE2635" s="47">
        <v>2505402</v>
      </c>
      <c r="AH2635" s="36"/>
    </row>
    <row r="2636" spans="29:34">
      <c r="AC2636" s="30" t="s">
        <v>3480</v>
      </c>
      <c r="AD2636" s="36" t="s">
        <v>5117</v>
      </c>
      <c r="AE2636" s="47">
        <v>2505600</v>
      </c>
      <c r="AH2636" s="36"/>
    </row>
    <row r="2637" spans="29:34">
      <c r="AC2637" s="30" t="s">
        <v>3480</v>
      </c>
      <c r="AD2637" s="36" t="s">
        <v>5138</v>
      </c>
      <c r="AE2637" s="47">
        <v>2505709</v>
      </c>
      <c r="AH2637" s="36"/>
    </row>
    <row r="2638" spans="29:34">
      <c r="AC2638" s="30" t="s">
        <v>3480</v>
      </c>
      <c r="AD2638" s="36" t="s">
        <v>5158</v>
      </c>
      <c r="AE2638" s="47">
        <v>2505808</v>
      </c>
      <c r="AH2638" s="36"/>
    </row>
    <row r="2639" spans="29:34">
      <c r="AC2639" s="30" t="s">
        <v>3480</v>
      </c>
      <c r="AD2639" s="36" t="s">
        <v>5178</v>
      </c>
      <c r="AE2639" s="47">
        <v>2505907</v>
      </c>
      <c r="AH2639" s="36"/>
    </row>
    <row r="2640" spans="29:34">
      <c r="AC2640" s="30" t="s">
        <v>3480</v>
      </c>
      <c r="AD2640" s="36" t="s">
        <v>5198</v>
      </c>
      <c r="AE2640" s="47">
        <v>2506004</v>
      </c>
      <c r="AH2640" s="36"/>
    </row>
    <row r="2641" spans="29:34">
      <c r="AC2641" s="30" t="s">
        <v>3480</v>
      </c>
      <c r="AD2641" s="36" t="s">
        <v>5216</v>
      </c>
      <c r="AE2641" s="47">
        <v>2506103</v>
      </c>
      <c r="AH2641" s="36"/>
    </row>
    <row r="2642" spans="29:34">
      <c r="AC2642" s="30" t="s">
        <v>3480</v>
      </c>
      <c r="AD2642" s="36" t="s">
        <v>5235</v>
      </c>
      <c r="AE2642" s="47">
        <v>2506202</v>
      </c>
      <c r="AH2642" s="36"/>
    </row>
    <row r="2643" spans="29:34">
      <c r="AC2643" s="30" t="s">
        <v>3480</v>
      </c>
      <c r="AD2643" s="36" t="s">
        <v>5252</v>
      </c>
      <c r="AE2643" s="47">
        <v>2506251</v>
      </c>
      <c r="AH2643" s="36"/>
    </row>
    <row r="2644" spans="29:34">
      <c r="AC2644" s="30" t="s">
        <v>3480</v>
      </c>
      <c r="AD2644" s="36" t="s">
        <v>5270</v>
      </c>
      <c r="AE2644" s="47">
        <v>2506301</v>
      </c>
      <c r="AH2644" s="36"/>
    </row>
    <row r="2645" spans="29:34">
      <c r="AC2645" s="30" t="s">
        <v>3480</v>
      </c>
      <c r="AD2645" s="36" t="s">
        <v>5286</v>
      </c>
      <c r="AE2645" s="47">
        <v>2506400</v>
      </c>
      <c r="AH2645" s="36"/>
    </row>
    <row r="2646" spans="29:34">
      <c r="AC2646" s="30" t="s">
        <v>3480</v>
      </c>
      <c r="AD2646" s="36" t="s">
        <v>5303</v>
      </c>
      <c r="AE2646" s="47">
        <v>2506509</v>
      </c>
      <c r="AH2646" s="36"/>
    </row>
    <row r="2647" spans="29:34">
      <c r="AC2647" s="30" t="s">
        <v>3480</v>
      </c>
      <c r="AD2647" s="36" t="s">
        <v>5321</v>
      </c>
      <c r="AE2647" s="47">
        <v>2506608</v>
      </c>
      <c r="AH2647" s="36"/>
    </row>
    <row r="2648" spans="29:34">
      <c r="AC2648" s="30" t="s">
        <v>3480</v>
      </c>
      <c r="AD2648" s="36" t="s">
        <v>5337</v>
      </c>
      <c r="AE2648" s="47">
        <v>2502607</v>
      </c>
      <c r="AH2648" s="36"/>
    </row>
    <row r="2649" spans="29:34">
      <c r="AC2649" s="30" t="s">
        <v>3480</v>
      </c>
      <c r="AD2649" s="36" t="s">
        <v>5353</v>
      </c>
      <c r="AE2649" s="47">
        <v>2506707</v>
      </c>
      <c r="AH2649" s="36"/>
    </row>
    <row r="2650" spans="29:34">
      <c r="AC2650" s="30" t="s">
        <v>3480</v>
      </c>
      <c r="AD2650" s="36" t="s">
        <v>5371</v>
      </c>
      <c r="AE2650" s="47">
        <v>2506806</v>
      </c>
      <c r="AH2650" s="36"/>
    </row>
    <row r="2651" spans="29:34">
      <c r="AC2651" s="30" t="s">
        <v>3480</v>
      </c>
      <c r="AD2651" s="36" t="s">
        <v>4131</v>
      </c>
      <c r="AE2651" s="47">
        <v>2506905</v>
      </c>
      <c r="AH2651" s="36"/>
    </row>
    <row r="2652" spans="29:34">
      <c r="AC2652" s="30" t="s">
        <v>3480</v>
      </c>
      <c r="AD2652" s="36" t="s">
        <v>5406</v>
      </c>
      <c r="AE2652" s="47">
        <v>2507002</v>
      </c>
      <c r="AH2652" s="36"/>
    </row>
    <row r="2653" spans="29:34">
      <c r="AC2653" s="30" t="s">
        <v>3480</v>
      </c>
      <c r="AD2653" s="36" t="s">
        <v>5424</v>
      </c>
      <c r="AE2653" s="47">
        <v>2507101</v>
      </c>
      <c r="AH2653" s="36"/>
    </row>
    <row r="2654" spans="29:34">
      <c r="AC2654" s="30" t="s">
        <v>3480</v>
      </c>
      <c r="AD2654" s="36" t="s">
        <v>5442</v>
      </c>
      <c r="AE2654" s="47">
        <v>2507200</v>
      </c>
      <c r="AH2654" s="36"/>
    </row>
    <row r="2655" spans="29:34">
      <c r="AC2655" s="30" t="s">
        <v>3480</v>
      </c>
      <c r="AD2655" s="36" t="s">
        <v>1524</v>
      </c>
      <c r="AE2655" s="47">
        <v>2507309</v>
      </c>
      <c r="AH2655" s="36"/>
    </row>
    <row r="2656" spans="29:34">
      <c r="AC2656" s="30" t="s">
        <v>3480</v>
      </c>
      <c r="AD2656" s="36" t="s">
        <v>1541</v>
      </c>
      <c r="AE2656" s="47">
        <v>2507408</v>
      </c>
      <c r="AH2656" s="36"/>
    </row>
    <row r="2657" spans="29:34">
      <c r="AC2657" s="30" t="s">
        <v>3480</v>
      </c>
      <c r="AD2657" s="36" t="s">
        <v>1556</v>
      </c>
      <c r="AE2657" s="47">
        <v>2507507</v>
      </c>
      <c r="AH2657" s="36"/>
    </row>
    <row r="2658" spans="29:34">
      <c r="AC2658" s="30" t="s">
        <v>3480</v>
      </c>
      <c r="AD2658" s="36" t="s">
        <v>1573</v>
      </c>
      <c r="AE2658" s="47">
        <v>2513653</v>
      </c>
      <c r="AH2658" s="36"/>
    </row>
    <row r="2659" spans="29:34">
      <c r="AC2659" s="30" t="s">
        <v>3480</v>
      </c>
      <c r="AD2659" s="36" t="s">
        <v>1588</v>
      </c>
      <c r="AE2659" s="47">
        <v>2507606</v>
      </c>
      <c r="AH2659" s="36"/>
    </row>
    <row r="2660" spans="29:34">
      <c r="AC2660" s="30" t="s">
        <v>3480</v>
      </c>
      <c r="AD2660" s="36" t="s">
        <v>1605</v>
      </c>
      <c r="AE2660" s="47">
        <v>2507705</v>
      </c>
      <c r="AH2660" s="36"/>
    </row>
    <row r="2661" spans="29:34">
      <c r="AC2661" s="30" t="s">
        <v>3480</v>
      </c>
      <c r="AD2661" s="36" t="s">
        <v>1621</v>
      </c>
      <c r="AE2661" s="47">
        <v>2507804</v>
      </c>
      <c r="AH2661" s="36"/>
    </row>
    <row r="2662" spans="29:34">
      <c r="AC2662" s="30" t="s">
        <v>3480</v>
      </c>
      <c r="AD2662" s="36" t="s">
        <v>1638</v>
      </c>
      <c r="AE2662" s="47">
        <v>2507903</v>
      </c>
      <c r="AH2662" s="36"/>
    </row>
    <row r="2663" spans="29:34">
      <c r="AC2663" s="30" t="s">
        <v>3480</v>
      </c>
      <c r="AD2663" s="36" t="s">
        <v>1655</v>
      </c>
      <c r="AE2663" s="47">
        <v>2508000</v>
      </c>
      <c r="AH2663" s="36"/>
    </row>
    <row r="2664" spans="29:34">
      <c r="AC2664" s="30" t="s">
        <v>3480</v>
      </c>
      <c r="AD2664" s="36" t="s">
        <v>1670</v>
      </c>
      <c r="AE2664" s="47">
        <v>2508109</v>
      </c>
      <c r="AH2664" s="36"/>
    </row>
    <row r="2665" spans="29:34">
      <c r="AC2665" s="30" t="s">
        <v>3480</v>
      </c>
      <c r="AD2665" s="36" t="s">
        <v>1686</v>
      </c>
      <c r="AE2665" s="47">
        <v>2508208</v>
      </c>
      <c r="AH2665" s="36"/>
    </row>
    <row r="2666" spans="29:34">
      <c r="AC2666" s="30" t="s">
        <v>3480</v>
      </c>
      <c r="AD2666" s="36" t="s">
        <v>1702</v>
      </c>
      <c r="AE2666" s="47">
        <v>2508307</v>
      </c>
      <c r="AH2666" s="36"/>
    </row>
    <row r="2667" spans="29:34">
      <c r="AC2667" s="30" t="s">
        <v>3480</v>
      </c>
      <c r="AD2667" s="36" t="s">
        <v>1716</v>
      </c>
      <c r="AE2667" s="47">
        <v>2508406</v>
      </c>
      <c r="AH2667" s="36"/>
    </row>
    <row r="2668" spans="29:34">
      <c r="AC2668" s="30" t="s">
        <v>3480</v>
      </c>
      <c r="AD2668" s="36" t="s">
        <v>1731</v>
      </c>
      <c r="AE2668" s="47">
        <v>2508505</v>
      </c>
      <c r="AH2668" s="36"/>
    </row>
    <row r="2669" spans="29:34">
      <c r="AC2669" s="30" t="s">
        <v>3480</v>
      </c>
      <c r="AD2669" s="36" t="s">
        <v>1747</v>
      </c>
      <c r="AE2669" s="47">
        <v>2508554</v>
      </c>
      <c r="AH2669" s="36"/>
    </row>
    <row r="2670" spans="29:34">
      <c r="AC2670" s="30" t="s">
        <v>3480</v>
      </c>
      <c r="AD2670" s="36" t="s">
        <v>1763</v>
      </c>
      <c r="AE2670" s="47">
        <v>2508604</v>
      </c>
      <c r="AH2670" s="36"/>
    </row>
    <row r="2671" spans="29:34">
      <c r="AC2671" s="30" t="s">
        <v>3480</v>
      </c>
      <c r="AD2671" s="36" t="s">
        <v>1776</v>
      </c>
      <c r="AE2671" s="47">
        <v>2508703</v>
      </c>
      <c r="AH2671" s="36"/>
    </row>
    <row r="2672" spans="29:34">
      <c r="AC2672" s="30" t="s">
        <v>3480</v>
      </c>
      <c r="AD2672" s="36" t="s">
        <v>1792</v>
      </c>
      <c r="AE2672" s="47">
        <v>2508802</v>
      </c>
      <c r="AH2672" s="36"/>
    </row>
    <row r="2673" spans="29:34">
      <c r="AC2673" s="30" t="s">
        <v>3480</v>
      </c>
      <c r="AD2673" s="36" t="s">
        <v>1808</v>
      </c>
      <c r="AE2673" s="47">
        <v>2508901</v>
      </c>
      <c r="AH2673" s="36"/>
    </row>
    <row r="2674" spans="29:34">
      <c r="AC2674" s="30" t="s">
        <v>3480</v>
      </c>
      <c r="AD2674" s="36" t="s">
        <v>1824</v>
      </c>
      <c r="AE2674" s="47">
        <v>2509008</v>
      </c>
      <c r="AH2674" s="36"/>
    </row>
    <row r="2675" spans="29:34">
      <c r="AC2675" s="30" t="s">
        <v>3480</v>
      </c>
      <c r="AD2675" s="36" t="s">
        <v>1838</v>
      </c>
      <c r="AE2675" s="47">
        <v>2509057</v>
      </c>
      <c r="AH2675" s="36"/>
    </row>
    <row r="2676" spans="29:34">
      <c r="AC2676" s="30" t="s">
        <v>3480</v>
      </c>
      <c r="AD2676" s="36" t="s">
        <v>1853</v>
      </c>
      <c r="AE2676" s="47">
        <v>2509107</v>
      </c>
      <c r="AH2676" s="36"/>
    </row>
    <row r="2677" spans="29:34">
      <c r="AC2677" s="30" t="s">
        <v>3480</v>
      </c>
      <c r="AD2677" s="36" t="s">
        <v>1869</v>
      </c>
      <c r="AE2677" s="47">
        <v>2509156</v>
      </c>
      <c r="AH2677" s="36"/>
    </row>
    <row r="2678" spans="29:34">
      <c r="AC2678" s="30" t="s">
        <v>3480</v>
      </c>
      <c r="AD2678" s="36" t="s">
        <v>1885</v>
      </c>
      <c r="AE2678" s="47">
        <v>2509206</v>
      </c>
      <c r="AH2678" s="36"/>
    </row>
    <row r="2679" spans="29:34">
      <c r="AC2679" s="30" t="s">
        <v>3480</v>
      </c>
      <c r="AD2679" s="36" t="s">
        <v>1901</v>
      </c>
      <c r="AE2679" s="47">
        <v>2509305</v>
      </c>
      <c r="AH2679" s="36"/>
    </row>
    <row r="2680" spans="29:34">
      <c r="AC2680" s="30" t="s">
        <v>3480</v>
      </c>
      <c r="AD2680" s="36" t="s">
        <v>1917</v>
      </c>
      <c r="AE2680" s="47">
        <v>2509339</v>
      </c>
      <c r="AH2680" s="36"/>
    </row>
    <row r="2681" spans="29:34">
      <c r="AC2681" s="30" t="s">
        <v>3480</v>
      </c>
      <c r="AD2681" s="36" t="s">
        <v>1930</v>
      </c>
      <c r="AE2681" s="47">
        <v>2509370</v>
      </c>
      <c r="AH2681" s="36"/>
    </row>
    <row r="2682" spans="29:34">
      <c r="AC2682" s="30" t="s">
        <v>3480</v>
      </c>
      <c r="AD2682" s="36" t="s">
        <v>1946</v>
      </c>
      <c r="AE2682" s="47">
        <v>2509396</v>
      </c>
      <c r="AH2682" s="36"/>
    </row>
    <row r="2683" spans="29:34">
      <c r="AC2683" s="30" t="s">
        <v>3480</v>
      </c>
      <c r="AD2683" s="36" t="s">
        <v>1961</v>
      </c>
      <c r="AE2683" s="47">
        <v>2509404</v>
      </c>
      <c r="AH2683" s="36"/>
    </row>
    <row r="2684" spans="29:34">
      <c r="AC2684" s="30" t="s">
        <v>3480</v>
      </c>
      <c r="AD2684" s="36" t="s">
        <v>1976</v>
      </c>
      <c r="AE2684" s="47">
        <v>2509503</v>
      </c>
      <c r="AH2684" s="36"/>
    </row>
    <row r="2685" spans="29:34">
      <c r="AC2685" s="30" t="s">
        <v>3480</v>
      </c>
      <c r="AD2685" s="36" t="s">
        <v>1991</v>
      </c>
      <c r="AE2685" s="47">
        <v>2509602</v>
      </c>
      <c r="AH2685" s="36"/>
    </row>
    <row r="2686" spans="29:34">
      <c r="AC2686" s="30" t="s">
        <v>3480</v>
      </c>
      <c r="AD2686" s="36" t="s">
        <v>2007</v>
      </c>
      <c r="AE2686" s="47">
        <v>2509701</v>
      </c>
      <c r="AH2686" s="36"/>
    </row>
    <row r="2687" spans="29:34">
      <c r="AC2687" s="30" t="s">
        <v>3480</v>
      </c>
      <c r="AD2687" s="36" t="s">
        <v>1970</v>
      </c>
      <c r="AE2687" s="47">
        <v>2509800</v>
      </c>
      <c r="AH2687" s="36"/>
    </row>
    <row r="2688" spans="29:34">
      <c r="AC2688" s="30" t="s">
        <v>3480</v>
      </c>
      <c r="AD2688" s="36" t="s">
        <v>2037</v>
      </c>
      <c r="AE2688" s="47">
        <v>2509909</v>
      </c>
      <c r="AH2688" s="36"/>
    </row>
    <row r="2689" spans="29:34">
      <c r="AC2689" s="30" t="s">
        <v>3480</v>
      </c>
      <c r="AD2689" s="36" t="s">
        <v>2052</v>
      </c>
      <c r="AE2689" s="47">
        <v>2510006</v>
      </c>
      <c r="AH2689" s="36"/>
    </row>
    <row r="2690" spans="29:34">
      <c r="AC2690" s="30" t="s">
        <v>3480</v>
      </c>
      <c r="AD2690" s="36" t="s">
        <v>2068</v>
      </c>
      <c r="AE2690" s="47">
        <v>2510105</v>
      </c>
      <c r="AH2690" s="36"/>
    </row>
    <row r="2691" spans="29:34">
      <c r="AC2691" s="30" t="s">
        <v>3480</v>
      </c>
      <c r="AD2691" s="36" t="s">
        <v>5312</v>
      </c>
      <c r="AE2691" s="47">
        <v>2510204</v>
      </c>
      <c r="AH2691" s="36"/>
    </row>
    <row r="2692" spans="29:34">
      <c r="AC2692" s="30" t="s">
        <v>3480</v>
      </c>
      <c r="AD2692" s="36" t="s">
        <v>2095</v>
      </c>
      <c r="AE2692" s="47">
        <v>2510303</v>
      </c>
      <c r="AH2692" s="36"/>
    </row>
    <row r="2693" spans="29:34">
      <c r="AC2693" s="30" t="s">
        <v>3480</v>
      </c>
      <c r="AD2693" s="36" t="s">
        <v>2109</v>
      </c>
      <c r="AE2693" s="47">
        <v>2510402</v>
      </c>
      <c r="AH2693" s="36"/>
    </row>
    <row r="2694" spans="29:34">
      <c r="AC2694" s="30" t="s">
        <v>3480</v>
      </c>
      <c r="AD2694" s="36" t="s">
        <v>2122</v>
      </c>
      <c r="AE2694" s="47">
        <v>2510501</v>
      </c>
      <c r="AH2694" s="36"/>
    </row>
    <row r="2695" spans="29:34">
      <c r="AC2695" s="30" t="s">
        <v>3480</v>
      </c>
      <c r="AD2695" s="36" t="s">
        <v>2136</v>
      </c>
      <c r="AE2695" s="47">
        <v>2510600</v>
      </c>
      <c r="AH2695" s="36"/>
    </row>
    <row r="2696" spans="29:34">
      <c r="AC2696" s="30" t="s">
        <v>3480</v>
      </c>
      <c r="AD2696" s="36" t="s">
        <v>2152</v>
      </c>
      <c r="AE2696" s="47">
        <v>2510659</v>
      </c>
      <c r="AH2696" s="36"/>
    </row>
    <row r="2697" spans="29:34">
      <c r="AC2697" s="30" t="s">
        <v>3480</v>
      </c>
      <c r="AD2697" s="36" t="s">
        <v>1642</v>
      </c>
      <c r="AE2697" s="47">
        <v>2510709</v>
      </c>
      <c r="AH2697" s="36"/>
    </row>
    <row r="2698" spans="29:34">
      <c r="AC2698" s="30" t="s">
        <v>3480</v>
      </c>
      <c r="AD2698" s="36" t="s">
        <v>2183</v>
      </c>
      <c r="AE2698" s="47">
        <v>2510808</v>
      </c>
      <c r="AH2698" s="36"/>
    </row>
    <row r="2699" spans="29:34">
      <c r="AC2699" s="30" t="s">
        <v>3480</v>
      </c>
      <c r="AD2699" s="36" t="s">
        <v>2009</v>
      </c>
      <c r="AE2699" s="47">
        <v>2510907</v>
      </c>
      <c r="AH2699" s="36"/>
    </row>
    <row r="2700" spans="29:34">
      <c r="AC2700" s="30" t="s">
        <v>3480</v>
      </c>
      <c r="AD2700" s="36" t="s">
        <v>2208</v>
      </c>
      <c r="AE2700" s="47">
        <v>2511004</v>
      </c>
      <c r="AH2700" s="36"/>
    </row>
    <row r="2701" spans="29:34">
      <c r="AC2701" s="30" t="s">
        <v>3480</v>
      </c>
      <c r="AD2701" s="36" t="s">
        <v>2229</v>
      </c>
      <c r="AE2701" s="47">
        <v>2511103</v>
      </c>
      <c r="AH2701" s="36"/>
    </row>
    <row r="2702" spans="29:34">
      <c r="AC2702" s="30" t="s">
        <v>3480</v>
      </c>
      <c r="AD2702" s="36" t="s">
        <v>2245</v>
      </c>
      <c r="AE2702" s="47">
        <v>2511202</v>
      </c>
      <c r="AH2702" s="36"/>
    </row>
    <row r="2703" spans="29:34">
      <c r="AC2703" s="30" t="s">
        <v>3480</v>
      </c>
      <c r="AD2703" s="36" t="s">
        <v>2260</v>
      </c>
      <c r="AE2703" s="47">
        <v>2512721</v>
      </c>
      <c r="AH2703" s="36"/>
    </row>
    <row r="2704" spans="29:34">
      <c r="AC2704" s="30" t="s">
        <v>3480</v>
      </c>
      <c r="AD2704" s="36" t="s">
        <v>2275</v>
      </c>
      <c r="AE2704" s="47">
        <v>2511301</v>
      </c>
      <c r="AH2704" s="36"/>
    </row>
    <row r="2705" spans="29:34">
      <c r="AC2705" s="30" t="s">
        <v>3480</v>
      </c>
      <c r="AD2705" s="36" t="s">
        <v>2289</v>
      </c>
      <c r="AE2705" s="47">
        <v>2511400</v>
      </c>
      <c r="AH2705" s="36"/>
    </row>
    <row r="2706" spans="29:34">
      <c r="AC2706" s="30" t="s">
        <v>3480</v>
      </c>
      <c r="AD2706" s="36" t="s">
        <v>5149</v>
      </c>
      <c r="AE2706" s="47">
        <v>2511509</v>
      </c>
      <c r="AH2706" s="36"/>
    </row>
    <row r="2707" spans="29:34">
      <c r="AC2707" s="30" t="s">
        <v>3480</v>
      </c>
      <c r="AD2707" s="36" t="s">
        <v>1767</v>
      </c>
      <c r="AE2707" s="47">
        <v>2511608</v>
      </c>
      <c r="AH2707" s="36"/>
    </row>
    <row r="2708" spans="29:34">
      <c r="AC2708" s="30" t="s">
        <v>3480</v>
      </c>
      <c r="AD2708" s="36" t="s">
        <v>2326</v>
      </c>
      <c r="AE2708" s="47">
        <v>2511707</v>
      </c>
      <c r="AH2708" s="36"/>
    </row>
    <row r="2709" spans="29:34">
      <c r="AC2709" s="30" t="s">
        <v>3480</v>
      </c>
      <c r="AD2709" s="36" t="s">
        <v>2339</v>
      </c>
      <c r="AE2709" s="47">
        <v>2511806</v>
      </c>
      <c r="AH2709" s="36"/>
    </row>
    <row r="2710" spans="29:34">
      <c r="AC2710" s="30" t="s">
        <v>3480</v>
      </c>
      <c r="AD2710" s="36" t="s">
        <v>2351</v>
      </c>
      <c r="AE2710" s="47">
        <v>2511905</v>
      </c>
      <c r="AH2710" s="36"/>
    </row>
    <row r="2711" spans="29:34">
      <c r="AC2711" s="30" t="s">
        <v>3480</v>
      </c>
      <c r="AD2711" s="36" t="s">
        <v>2364</v>
      </c>
      <c r="AE2711" s="47">
        <v>2512002</v>
      </c>
      <c r="AH2711" s="36"/>
    </row>
    <row r="2712" spans="29:34">
      <c r="AC2712" s="30" t="s">
        <v>3480</v>
      </c>
      <c r="AD2712" s="36" t="s">
        <v>2376</v>
      </c>
      <c r="AE2712" s="47">
        <v>2512036</v>
      </c>
      <c r="AH2712" s="36"/>
    </row>
    <row r="2713" spans="29:34">
      <c r="AC2713" s="30" t="s">
        <v>3480</v>
      </c>
      <c r="AD2713" s="36" t="s">
        <v>2388</v>
      </c>
      <c r="AE2713" s="47">
        <v>2512077</v>
      </c>
      <c r="AH2713" s="36"/>
    </row>
    <row r="2714" spans="29:34">
      <c r="AC2714" s="30" t="s">
        <v>3480</v>
      </c>
      <c r="AD2714" s="36" t="s">
        <v>2399</v>
      </c>
      <c r="AE2714" s="47">
        <v>2512101</v>
      </c>
      <c r="AH2714" s="36"/>
    </row>
    <row r="2715" spans="29:34">
      <c r="AC2715" s="30" t="s">
        <v>3480</v>
      </c>
      <c r="AD2715" s="36" t="s">
        <v>2411</v>
      </c>
      <c r="AE2715" s="47">
        <v>2512200</v>
      </c>
      <c r="AH2715" s="36"/>
    </row>
    <row r="2716" spans="29:34">
      <c r="AC2716" s="30" t="s">
        <v>3480</v>
      </c>
      <c r="AD2716" s="36" t="s">
        <v>2423</v>
      </c>
      <c r="AE2716" s="47">
        <v>2512309</v>
      </c>
      <c r="AH2716" s="36"/>
    </row>
    <row r="2717" spans="29:34">
      <c r="AC2717" s="30" t="s">
        <v>3480</v>
      </c>
      <c r="AD2717" s="36" t="s">
        <v>2435</v>
      </c>
      <c r="AE2717" s="47">
        <v>2512408</v>
      </c>
      <c r="AH2717" s="36"/>
    </row>
    <row r="2718" spans="29:34">
      <c r="AC2718" s="30" t="s">
        <v>3480</v>
      </c>
      <c r="AD2718" s="36" t="s">
        <v>2448</v>
      </c>
      <c r="AE2718" s="47">
        <v>2512507</v>
      </c>
      <c r="AH2718" s="36"/>
    </row>
    <row r="2719" spans="29:34">
      <c r="AC2719" s="30" t="s">
        <v>3480</v>
      </c>
      <c r="AD2719" s="36" t="s">
        <v>2460</v>
      </c>
      <c r="AE2719" s="47">
        <v>2512606</v>
      </c>
      <c r="AH2719" s="36"/>
    </row>
    <row r="2720" spans="29:34">
      <c r="AC2720" s="30" t="s">
        <v>3480</v>
      </c>
      <c r="AD2720" s="36" t="s">
        <v>2473</v>
      </c>
      <c r="AE2720" s="47">
        <v>2512705</v>
      </c>
      <c r="AH2720" s="36"/>
    </row>
    <row r="2721" spans="29:34">
      <c r="AC2721" s="30" t="s">
        <v>3480</v>
      </c>
      <c r="AD2721" s="36" t="s">
        <v>2471</v>
      </c>
      <c r="AE2721" s="47">
        <v>2512747</v>
      </c>
      <c r="AH2721" s="36"/>
    </row>
    <row r="2722" spans="29:34">
      <c r="AC2722" s="30" t="s">
        <v>3480</v>
      </c>
      <c r="AD2722" s="36" t="s">
        <v>2498</v>
      </c>
      <c r="AE2722" s="47">
        <v>2512754</v>
      </c>
      <c r="AH2722" s="36"/>
    </row>
    <row r="2723" spans="29:34">
      <c r="AC2723" s="30" t="s">
        <v>3480</v>
      </c>
      <c r="AD2723" s="36" t="s">
        <v>2510</v>
      </c>
      <c r="AE2723" s="47">
        <v>2512762</v>
      </c>
      <c r="AH2723" s="36"/>
    </row>
    <row r="2724" spans="29:34">
      <c r="AC2724" s="30" t="s">
        <v>3480</v>
      </c>
      <c r="AD2724" s="36" t="s">
        <v>2522</v>
      </c>
      <c r="AE2724" s="47">
        <v>2512788</v>
      </c>
      <c r="AH2724" s="36"/>
    </row>
    <row r="2725" spans="29:34">
      <c r="AC2725" s="30" t="s">
        <v>3480</v>
      </c>
      <c r="AD2725" s="36" t="s">
        <v>2533</v>
      </c>
      <c r="AE2725" s="47">
        <v>2512804</v>
      </c>
      <c r="AH2725" s="36"/>
    </row>
    <row r="2726" spans="29:34">
      <c r="AC2726" s="30" t="s">
        <v>3480</v>
      </c>
      <c r="AD2726" s="36" t="s">
        <v>2546</v>
      </c>
      <c r="AE2726" s="47">
        <v>2512903</v>
      </c>
      <c r="AH2726" s="36"/>
    </row>
    <row r="2727" spans="29:34">
      <c r="AC2727" s="30" t="s">
        <v>3480</v>
      </c>
      <c r="AD2727" s="36" t="s">
        <v>2231</v>
      </c>
      <c r="AE2727" s="47">
        <v>2513000</v>
      </c>
      <c r="AH2727" s="36"/>
    </row>
    <row r="2728" spans="29:34">
      <c r="AC2728" s="30" t="s">
        <v>3480</v>
      </c>
      <c r="AD2728" s="36" t="s">
        <v>2571</v>
      </c>
      <c r="AE2728" s="47">
        <v>2513109</v>
      </c>
      <c r="AH2728" s="36"/>
    </row>
    <row r="2729" spans="29:34">
      <c r="AC2729" s="30" t="s">
        <v>3480</v>
      </c>
      <c r="AD2729" s="36" t="s">
        <v>2583</v>
      </c>
      <c r="AE2729" s="47">
        <v>2513158</v>
      </c>
      <c r="AH2729" s="36"/>
    </row>
    <row r="2730" spans="29:34">
      <c r="AC2730" s="30" t="s">
        <v>3480</v>
      </c>
      <c r="AD2730" s="36" t="s">
        <v>1980</v>
      </c>
      <c r="AE2730" s="47">
        <v>2513208</v>
      </c>
      <c r="AH2730" s="36"/>
    </row>
    <row r="2731" spans="29:34">
      <c r="AC2731" s="30" t="s">
        <v>3480</v>
      </c>
      <c r="AD2731" s="36" t="s">
        <v>2531</v>
      </c>
      <c r="AE2731" s="47">
        <v>2513307</v>
      </c>
      <c r="AH2731" s="36"/>
    </row>
    <row r="2732" spans="29:34">
      <c r="AC2732" s="30" t="s">
        <v>3480</v>
      </c>
      <c r="AD2732" s="36" t="s">
        <v>2544</v>
      </c>
      <c r="AE2732" s="47">
        <v>2513356</v>
      </c>
      <c r="AH2732" s="36"/>
    </row>
    <row r="2733" spans="29:34">
      <c r="AC2733" s="30" t="s">
        <v>3480</v>
      </c>
      <c r="AD2733" s="36" t="s">
        <v>2557</v>
      </c>
      <c r="AE2733" s="47">
        <v>2513406</v>
      </c>
      <c r="AH2733" s="36"/>
    </row>
    <row r="2734" spans="29:34">
      <c r="AC2734" s="30" t="s">
        <v>3480</v>
      </c>
      <c r="AD2734" s="36" t="s">
        <v>2593</v>
      </c>
      <c r="AE2734" s="47">
        <v>2513703</v>
      </c>
      <c r="AH2734" s="36"/>
    </row>
    <row r="2735" spans="29:34">
      <c r="AC2735" s="30" t="s">
        <v>3480</v>
      </c>
      <c r="AD2735" s="36" t="s">
        <v>2651</v>
      </c>
      <c r="AE2735" s="47">
        <v>2513802</v>
      </c>
      <c r="AH2735" s="36"/>
    </row>
    <row r="2736" spans="29:34">
      <c r="AC2736" s="30" t="s">
        <v>3480</v>
      </c>
      <c r="AD2736" s="36" t="s">
        <v>2663</v>
      </c>
      <c r="AE2736" s="47">
        <v>2513505</v>
      </c>
      <c r="AH2736" s="36"/>
    </row>
    <row r="2737" spans="29:34">
      <c r="AC2737" s="30" t="s">
        <v>3480</v>
      </c>
      <c r="AD2737" s="36" t="s">
        <v>2675</v>
      </c>
      <c r="AE2737" s="47">
        <v>2513604</v>
      </c>
      <c r="AH2737" s="36"/>
    </row>
    <row r="2738" spans="29:34">
      <c r="AC2738" s="30" t="s">
        <v>3480</v>
      </c>
      <c r="AD2738" s="36" t="s">
        <v>2687</v>
      </c>
      <c r="AE2738" s="47">
        <v>2513851</v>
      </c>
      <c r="AH2738" s="36"/>
    </row>
    <row r="2739" spans="29:34">
      <c r="AC2739" s="30" t="s">
        <v>3480</v>
      </c>
      <c r="AD2739" s="36" t="s">
        <v>2697</v>
      </c>
      <c r="AE2739" s="47">
        <v>2513927</v>
      </c>
      <c r="AH2739" s="36"/>
    </row>
    <row r="2740" spans="29:34">
      <c r="AC2740" s="30" t="s">
        <v>3480</v>
      </c>
      <c r="AD2740" s="36" t="s">
        <v>2649</v>
      </c>
      <c r="AE2740" s="47">
        <v>2513901</v>
      </c>
      <c r="AH2740" s="36"/>
    </row>
    <row r="2741" spans="29:34">
      <c r="AC2741" s="30" t="s">
        <v>3480</v>
      </c>
      <c r="AD2741" s="36" t="s">
        <v>5002</v>
      </c>
      <c r="AE2741" s="47">
        <v>2513968</v>
      </c>
      <c r="AH2741" s="36"/>
    </row>
    <row r="2742" spans="29:34">
      <c r="AC2742" s="30" t="s">
        <v>3480</v>
      </c>
      <c r="AD2742" s="36" t="s">
        <v>2729</v>
      </c>
      <c r="AE2742" s="47">
        <v>2513943</v>
      </c>
      <c r="AH2742" s="36"/>
    </row>
    <row r="2743" spans="29:34">
      <c r="AC2743" s="30" t="s">
        <v>3480</v>
      </c>
      <c r="AD2743" s="36" t="s">
        <v>5023</v>
      </c>
      <c r="AE2743" s="47">
        <v>2513984</v>
      </c>
      <c r="AH2743" s="36"/>
    </row>
    <row r="2744" spans="29:34">
      <c r="AC2744" s="30" t="s">
        <v>3480</v>
      </c>
      <c r="AD2744" s="36" t="s">
        <v>2752</v>
      </c>
      <c r="AE2744" s="47">
        <v>2514008</v>
      </c>
      <c r="AH2744" s="36"/>
    </row>
    <row r="2745" spans="29:34">
      <c r="AC2745" s="30" t="s">
        <v>3480</v>
      </c>
      <c r="AD2745" s="36" t="s">
        <v>2764</v>
      </c>
      <c r="AE2745" s="47">
        <v>2500700</v>
      </c>
      <c r="AH2745" s="36"/>
    </row>
    <row r="2746" spans="29:34">
      <c r="AC2746" s="30" t="s">
        <v>3480</v>
      </c>
      <c r="AD2746" s="36" t="s">
        <v>2776</v>
      </c>
      <c r="AE2746" s="47">
        <v>2514107</v>
      </c>
      <c r="AH2746" s="36"/>
    </row>
    <row r="2747" spans="29:34">
      <c r="AC2747" s="30" t="s">
        <v>3480</v>
      </c>
      <c r="AD2747" s="36" t="s">
        <v>2786</v>
      </c>
      <c r="AE2747" s="47">
        <v>2514206</v>
      </c>
      <c r="AH2747" s="36"/>
    </row>
    <row r="2748" spans="29:34">
      <c r="AC2748" s="30" t="s">
        <v>3480</v>
      </c>
      <c r="AD2748" s="36" t="s">
        <v>2797</v>
      </c>
      <c r="AE2748" s="47">
        <v>2514305</v>
      </c>
      <c r="AH2748" s="36"/>
    </row>
    <row r="2749" spans="29:34">
      <c r="AC2749" s="30" t="s">
        <v>3480</v>
      </c>
      <c r="AD2749" s="36" t="s">
        <v>2808</v>
      </c>
      <c r="AE2749" s="47">
        <v>2514404</v>
      </c>
      <c r="AH2749" s="36"/>
    </row>
    <row r="2750" spans="29:34">
      <c r="AC2750" s="30" t="s">
        <v>3480</v>
      </c>
      <c r="AD2750" s="36" t="s">
        <v>2818</v>
      </c>
      <c r="AE2750" s="47">
        <v>2514503</v>
      </c>
      <c r="AH2750" s="36"/>
    </row>
    <row r="2751" spans="29:34">
      <c r="AC2751" s="30" t="s">
        <v>3480</v>
      </c>
      <c r="AD2751" s="36" t="s">
        <v>2827</v>
      </c>
      <c r="AE2751" s="47">
        <v>2514552</v>
      </c>
      <c r="AH2751" s="36"/>
    </row>
    <row r="2752" spans="29:34">
      <c r="AC2752" s="30" t="s">
        <v>3480</v>
      </c>
      <c r="AD2752" s="36" t="s">
        <v>2837</v>
      </c>
      <c r="AE2752" s="47">
        <v>2514602</v>
      </c>
      <c r="AH2752" s="36"/>
    </row>
    <row r="2753" spans="29:34">
      <c r="AC2753" s="30" t="s">
        <v>3480</v>
      </c>
      <c r="AD2753" s="36" t="s">
        <v>2847</v>
      </c>
      <c r="AE2753" s="47">
        <v>2514651</v>
      </c>
      <c r="AH2753" s="36"/>
    </row>
    <row r="2754" spans="29:34">
      <c r="AC2754" s="30" t="s">
        <v>3480</v>
      </c>
      <c r="AD2754" s="36" t="s">
        <v>2857</v>
      </c>
      <c r="AE2754" s="47">
        <v>2514701</v>
      </c>
      <c r="AH2754" s="36"/>
    </row>
    <row r="2755" spans="29:34">
      <c r="AC2755" s="30" t="s">
        <v>3480</v>
      </c>
      <c r="AD2755" s="36" t="s">
        <v>2867</v>
      </c>
      <c r="AE2755" s="47">
        <v>2514800</v>
      </c>
      <c r="AH2755" s="36"/>
    </row>
    <row r="2756" spans="29:34">
      <c r="AC2756" s="30" t="s">
        <v>3480</v>
      </c>
      <c r="AD2756" s="36" t="s">
        <v>2877</v>
      </c>
      <c r="AE2756" s="47">
        <v>2514453</v>
      </c>
      <c r="AH2756" s="36"/>
    </row>
    <row r="2757" spans="29:34">
      <c r="AC2757" s="30" t="s">
        <v>3480</v>
      </c>
      <c r="AD2757" s="36" t="s">
        <v>2886</v>
      </c>
      <c r="AE2757" s="47">
        <v>2514909</v>
      </c>
      <c r="AH2757" s="36"/>
    </row>
    <row r="2758" spans="29:34">
      <c r="AC2758" s="30" t="s">
        <v>3480</v>
      </c>
      <c r="AD2758" s="36" t="s">
        <v>2896</v>
      </c>
      <c r="AE2758" s="47">
        <v>2515005</v>
      </c>
      <c r="AH2758" s="36"/>
    </row>
    <row r="2759" spans="29:34">
      <c r="AC2759" s="30" t="s">
        <v>3480</v>
      </c>
      <c r="AD2759" s="36" t="s">
        <v>2905</v>
      </c>
      <c r="AE2759" s="47">
        <v>2515104</v>
      </c>
      <c r="AH2759" s="36"/>
    </row>
    <row r="2760" spans="29:34">
      <c r="AC2760" s="30" t="s">
        <v>3480</v>
      </c>
      <c r="AD2760" s="36" t="s">
        <v>2914</v>
      </c>
      <c r="AE2760" s="47">
        <v>2515203</v>
      </c>
      <c r="AH2760" s="36"/>
    </row>
    <row r="2761" spans="29:34">
      <c r="AC2761" s="30" t="s">
        <v>3480</v>
      </c>
      <c r="AD2761" s="36" t="s">
        <v>2924</v>
      </c>
      <c r="AE2761" s="47">
        <v>2515401</v>
      </c>
      <c r="AH2761" s="36"/>
    </row>
    <row r="2762" spans="29:34">
      <c r="AC2762" s="30" t="s">
        <v>3480</v>
      </c>
      <c r="AD2762" s="36" t="s">
        <v>2933</v>
      </c>
      <c r="AE2762" s="47">
        <v>2515302</v>
      </c>
      <c r="AH2762" s="36"/>
    </row>
    <row r="2763" spans="29:34">
      <c r="AC2763" s="30" t="s">
        <v>3480</v>
      </c>
      <c r="AD2763" s="36" t="s">
        <v>2943</v>
      </c>
      <c r="AE2763" s="47">
        <v>2515500</v>
      </c>
      <c r="AH2763" s="36"/>
    </row>
    <row r="2764" spans="29:34">
      <c r="AC2764" s="30" t="s">
        <v>3480</v>
      </c>
      <c r="AD2764" s="36" t="s">
        <v>2953</v>
      </c>
      <c r="AE2764" s="47">
        <v>2515609</v>
      </c>
      <c r="AH2764" s="36"/>
    </row>
    <row r="2765" spans="29:34">
      <c r="AC2765" s="30" t="s">
        <v>3480</v>
      </c>
      <c r="AD2765" s="36" t="s">
        <v>2962</v>
      </c>
      <c r="AE2765" s="47">
        <v>2515708</v>
      </c>
      <c r="AH2765" s="36"/>
    </row>
    <row r="2766" spans="29:34">
      <c r="AC2766" s="30" t="s">
        <v>3480</v>
      </c>
      <c r="AD2766" s="36" t="s">
        <v>2972</v>
      </c>
      <c r="AE2766" s="47">
        <v>2515807</v>
      </c>
      <c r="AH2766" s="36"/>
    </row>
    <row r="2767" spans="29:34">
      <c r="AC2767" s="30" t="s">
        <v>3480</v>
      </c>
      <c r="AD2767" s="36" t="s">
        <v>2982</v>
      </c>
      <c r="AE2767" s="47">
        <v>2515906</v>
      </c>
      <c r="AH2767" s="36"/>
    </row>
    <row r="2768" spans="29:34">
      <c r="AC2768" s="30" t="s">
        <v>3480</v>
      </c>
      <c r="AD2768" s="36" t="s">
        <v>2992</v>
      </c>
      <c r="AE2768" s="47">
        <v>2515930</v>
      </c>
      <c r="AH2768" s="36"/>
    </row>
    <row r="2769" spans="29:34">
      <c r="AC2769" s="30" t="s">
        <v>3480</v>
      </c>
      <c r="AD2769" s="36" t="s">
        <v>3002</v>
      </c>
      <c r="AE2769" s="47">
        <v>2515971</v>
      </c>
      <c r="AH2769" s="36"/>
    </row>
    <row r="2770" spans="29:34">
      <c r="AC2770" s="30" t="s">
        <v>3480</v>
      </c>
      <c r="AD2770" s="36" t="s">
        <v>3010</v>
      </c>
      <c r="AE2770" s="47">
        <v>2516003</v>
      </c>
      <c r="AH2770" s="36"/>
    </row>
    <row r="2771" spans="29:34">
      <c r="AC2771" s="30" t="s">
        <v>3480</v>
      </c>
      <c r="AD2771" s="36" t="s">
        <v>3020</v>
      </c>
      <c r="AE2771" s="47">
        <v>2516102</v>
      </c>
      <c r="AH2771" s="36"/>
    </row>
    <row r="2772" spans="29:34">
      <c r="AC2772" s="30" t="s">
        <v>3480</v>
      </c>
      <c r="AD2772" s="36" t="s">
        <v>3030</v>
      </c>
      <c r="AE2772" s="47">
        <v>2516151</v>
      </c>
      <c r="AH2772" s="36"/>
    </row>
    <row r="2773" spans="29:34">
      <c r="AC2773" s="30" t="s">
        <v>3480</v>
      </c>
      <c r="AD2773" s="36" t="s">
        <v>3040</v>
      </c>
      <c r="AE2773" s="47">
        <v>2516201</v>
      </c>
      <c r="AH2773" s="36"/>
    </row>
    <row r="2774" spans="29:34">
      <c r="AC2774" s="30" t="s">
        <v>3480</v>
      </c>
      <c r="AD2774" s="36" t="s">
        <v>3050</v>
      </c>
      <c r="AE2774" s="47">
        <v>2516300</v>
      </c>
      <c r="AH2774" s="36"/>
    </row>
    <row r="2775" spans="29:34">
      <c r="AC2775" s="30" t="s">
        <v>3480</v>
      </c>
      <c r="AD2775" s="36" t="s">
        <v>3059</v>
      </c>
      <c r="AE2775" s="47">
        <v>2516409</v>
      </c>
      <c r="AH2775" s="36"/>
    </row>
    <row r="2776" spans="29:34">
      <c r="AC2776" s="30" t="s">
        <v>3480</v>
      </c>
      <c r="AD2776" s="36" t="s">
        <v>3068</v>
      </c>
      <c r="AE2776" s="47">
        <v>2516508</v>
      </c>
      <c r="AH2776" s="36"/>
    </row>
    <row r="2777" spans="29:34">
      <c r="AC2777" s="30" t="s">
        <v>3480</v>
      </c>
      <c r="AD2777" s="36" t="s">
        <v>3077</v>
      </c>
      <c r="AE2777" s="47">
        <v>2516607</v>
      </c>
      <c r="AH2777" s="36"/>
    </row>
    <row r="2778" spans="29:34">
      <c r="AC2778" s="30" t="s">
        <v>3480</v>
      </c>
      <c r="AD2778" s="36" t="s">
        <v>3087</v>
      </c>
      <c r="AE2778" s="47">
        <v>2516706</v>
      </c>
      <c r="AH2778" s="36"/>
    </row>
    <row r="2779" spans="29:34">
      <c r="AC2779" s="30" t="s">
        <v>3480</v>
      </c>
      <c r="AD2779" s="36" t="s">
        <v>3097</v>
      </c>
      <c r="AE2779" s="47">
        <v>2516755</v>
      </c>
      <c r="AH2779" s="36"/>
    </row>
    <row r="2780" spans="29:34">
      <c r="AC2780" s="30" t="s">
        <v>3480</v>
      </c>
      <c r="AD2780" s="36" t="s">
        <v>2699</v>
      </c>
      <c r="AE2780" s="47">
        <v>2516805</v>
      </c>
      <c r="AH2780" s="36"/>
    </row>
    <row r="2781" spans="29:34">
      <c r="AC2781" s="30" t="s">
        <v>3480</v>
      </c>
      <c r="AD2781" s="36" t="s">
        <v>3115</v>
      </c>
      <c r="AE2781" s="47">
        <v>2516904</v>
      </c>
      <c r="AH2781" s="36"/>
    </row>
    <row r="2782" spans="29:34">
      <c r="AC2782" s="30" t="s">
        <v>3480</v>
      </c>
      <c r="AD2782" s="36" t="s">
        <v>3124</v>
      </c>
      <c r="AE2782" s="47">
        <v>2517001</v>
      </c>
      <c r="AH2782" s="36"/>
    </row>
    <row r="2783" spans="29:34">
      <c r="AC2783" s="30" t="s">
        <v>3480</v>
      </c>
      <c r="AD2783" s="36" t="s">
        <v>2550</v>
      </c>
      <c r="AE2783" s="47">
        <v>2517100</v>
      </c>
      <c r="AH2783" s="36"/>
    </row>
    <row r="2784" spans="29:34">
      <c r="AC2784" s="30" t="s">
        <v>3480</v>
      </c>
      <c r="AD2784" s="36" t="s">
        <v>3140</v>
      </c>
      <c r="AE2784" s="47">
        <v>2517209</v>
      </c>
      <c r="AH2784" s="36"/>
    </row>
    <row r="2785" spans="29:34">
      <c r="AC2785" s="30" t="s">
        <v>3480</v>
      </c>
      <c r="AD2785" s="36" t="s">
        <v>3148</v>
      </c>
      <c r="AE2785" s="47">
        <v>2505501</v>
      </c>
      <c r="AH2785" s="36"/>
    </row>
    <row r="2786" spans="29:34">
      <c r="AC2786" s="30" t="s">
        <v>3480</v>
      </c>
      <c r="AD2786" s="36" t="s">
        <v>3157</v>
      </c>
      <c r="AE2786" s="47">
        <v>2517407</v>
      </c>
      <c r="AH2786" s="36"/>
    </row>
    <row r="2787" spans="29:34">
      <c r="AC2787" s="30" t="s">
        <v>3481</v>
      </c>
      <c r="AD2787" s="36" t="s">
        <v>3507</v>
      </c>
      <c r="AE2787" s="47">
        <v>2600054</v>
      </c>
      <c r="AH2787" s="36"/>
    </row>
    <row r="2788" spans="29:34">
      <c r="AC2788" s="30" t="s">
        <v>3481</v>
      </c>
      <c r="AD2788" s="36" t="s">
        <v>3533</v>
      </c>
      <c r="AE2788" s="47">
        <v>2600104</v>
      </c>
      <c r="AH2788" s="36"/>
    </row>
    <row r="2789" spans="29:34">
      <c r="AC2789" s="30" t="s">
        <v>3481</v>
      </c>
      <c r="AD2789" s="36" t="s">
        <v>3558</v>
      </c>
      <c r="AE2789" s="47">
        <v>2600203</v>
      </c>
      <c r="AH2789" s="36"/>
    </row>
    <row r="2790" spans="29:34">
      <c r="AC2790" s="30" t="s">
        <v>3481</v>
      </c>
      <c r="AD2790" s="36" t="s">
        <v>3582</v>
      </c>
      <c r="AE2790" s="47">
        <v>2600302</v>
      </c>
      <c r="AH2790" s="36"/>
    </row>
    <row r="2791" spans="29:34">
      <c r="AC2791" s="30" t="s">
        <v>3481</v>
      </c>
      <c r="AD2791" s="36" t="s">
        <v>3608</v>
      </c>
      <c r="AE2791" s="47">
        <v>2600401</v>
      </c>
      <c r="AH2791" s="36"/>
    </row>
    <row r="2792" spans="29:34">
      <c r="AC2792" s="30" t="s">
        <v>3481</v>
      </c>
      <c r="AD2792" s="36" t="s">
        <v>3632</v>
      </c>
      <c r="AE2792" s="47">
        <v>2600500</v>
      </c>
      <c r="AH2792" s="36"/>
    </row>
    <row r="2793" spans="29:34">
      <c r="AC2793" s="30" t="s">
        <v>3481</v>
      </c>
      <c r="AD2793" s="36" t="s">
        <v>3606</v>
      </c>
      <c r="AE2793" s="47">
        <v>2600609</v>
      </c>
      <c r="AH2793" s="36"/>
    </row>
    <row r="2794" spans="29:34">
      <c r="AC2794" s="30" t="s">
        <v>3481</v>
      </c>
      <c r="AD2794" s="36" t="s">
        <v>3683</v>
      </c>
      <c r="AE2794" s="47">
        <v>2600708</v>
      </c>
      <c r="AH2794" s="36"/>
    </row>
    <row r="2795" spans="29:34">
      <c r="AC2795" s="30" t="s">
        <v>3481</v>
      </c>
      <c r="AD2795" s="36" t="s">
        <v>3709</v>
      </c>
      <c r="AE2795" s="47">
        <v>2600807</v>
      </c>
      <c r="AH2795" s="36"/>
    </row>
    <row r="2796" spans="29:34">
      <c r="AC2796" s="30" t="s">
        <v>3481</v>
      </c>
      <c r="AD2796" s="36" t="s">
        <v>3735</v>
      </c>
      <c r="AE2796" s="47">
        <v>2600906</v>
      </c>
      <c r="AH2796" s="36"/>
    </row>
    <row r="2797" spans="29:34">
      <c r="AC2797" s="30" t="s">
        <v>3481</v>
      </c>
      <c r="AD2797" s="36" t="s">
        <v>3760</v>
      </c>
      <c r="AE2797" s="47">
        <v>2601003</v>
      </c>
      <c r="AH2797" s="36"/>
    </row>
    <row r="2798" spans="29:34">
      <c r="AC2798" s="30" t="s">
        <v>3481</v>
      </c>
      <c r="AD2798" s="36" t="s">
        <v>3784</v>
      </c>
      <c r="AE2798" s="47">
        <v>2601052</v>
      </c>
      <c r="AH2798" s="36"/>
    </row>
    <row r="2799" spans="29:34">
      <c r="AC2799" s="30" t="s">
        <v>3481</v>
      </c>
      <c r="AD2799" s="36" t="s">
        <v>3808</v>
      </c>
      <c r="AE2799" s="47">
        <v>2601102</v>
      </c>
      <c r="AH2799" s="36"/>
    </row>
    <row r="2800" spans="29:34">
      <c r="AC2800" s="30" t="s">
        <v>3481</v>
      </c>
      <c r="AD2800" s="36" t="s">
        <v>3832</v>
      </c>
      <c r="AE2800" s="47">
        <v>2601201</v>
      </c>
      <c r="AH2800" s="36"/>
    </row>
    <row r="2801" spans="29:34">
      <c r="AC2801" s="30" t="s">
        <v>3481</v>
      </c>
      <c r="AD2801" s="36" t="s">
        <v>3857</v>
      </c>
      <c r="AE2801" s="47">
        <v>2601300</v>
      </c>
      <c r="AH2801" s="36"/>
    </row>
    <row r="2802" spans="29:34">
      <c r="AC2802" s="30" t="s">
        <v>3481</v>
      </c>
      <c r="AD2802" s="36" t="s">
        <v>3882</v>
      </c>
      <c r="AE2802" s="47">
        <v>2601409</v>
      </c>
      <c r="AH2802" s="36"/>
    </row>
    <row r="2803" spans="29:34">
      <c r="AC2803" s="30" t="s">
        <v>3481</v>
      </c>
      <c r="AD2803" s="36" t="s">
        <v>3906</v>
      </c>
      <c r="AE2803" s="47">
        <v>2601508</v>
      </c>
      <c r="AH2803" s="36"/>
    </row>
    <row r="2804" spans="29:34">
      <c r="AC2804" s="30" t="s">
        <v>3481</v>
      </c>
      <c r="AD2804" s="36" t="s">
        <v>3929</v>
      </c>
      <c r="AE2804" s="47">
        <v>2601607</v>
      </c>
      <c r="AH2804" s="36"/>
    </row>
    <row r="2805" spans="29:34">
      <c r="AC2805" s="30" t="s">
        <v>3481</v>
      </c>
      <c r="AD2805" s="36" t="s">
        <v>3951</v>
      </c>
      <c r="AE2805" s="47">
        <v>2601706</v>
      </c>
      <c r="AH2805" s="36"/>
    </row>
    <row r="2806" spans="29:34">
      <c r="AC2806" s="30" t="s">
        <v>3481</v>
      </c>
      <c r="AD2806" s="36" t="s">
        <v>3973</v>
      </c>
      <c r="AE2806" s="47">
        <v>2601805</v>
      </c>
      <c r="AH2806" s="36"/>
    </row>
    <row r="2807" spans="29:34">
      <c r="AC2807" s="30" t="s">
        <v>3481</v>
      </c>
      <c r="AD2807" s="36" t="s">
        <v>3996</v>
      </c>
      <c r="AE2807" s="47">
        <v>2601904</v>
      </c>
      <c r="AH2807" s="36"/>
    </row>
    <row r="2808" spans="29:34">
      <c r="AC2808" s="30" t="s">
        <v>3481</v>
      </c>
      <c r="AD2808" s="36" t="s">
        <v>4018</v>
      </c>
      <c r="AE2808" s="47">
        <v>2602001</v>
      </c>
      <c r="AH2808" s="36"/>
    </row>
    <row r="2809" spans="29:34">
      <c r="AC2809" s="30" t="s">
        <v>3481</v>
      </c>
      <c r="AD2809" s="36" t="s">
        <v>4039</v>
      </c>
      <c r="AE2809" s="47">
        <v>2602100</v>
      </c>
      <c r="AH2809" s="36"/>
    </row>
    <row r="2810" spans="29:34">
      <c r="AC2810" s="30" t="s">
        <v>3481</v>
      </c>
      <c r="AD2810" s="36" t="s">
        <v>3737</v>
      </c>
      <c r="AE2810" s="47">
        <v>2602209</v>
      </c>
      <c r="AH2810" s="36"/>
    </row>
    <row r="2811" spans="29:34">
      <c r="AC2811" s="30" t="s">
        <v>3481</v>
      </c>
      <c r="AD2811" s="36" t="s">
        <v>3877</v>
      </c>
      <c r="AE2811" s="47">
        <v>2602308</v>
      </c>
      <c r="AH2811" s="36"/>
    </row>
    <row r="2812" spans="29:34">
      <c r="AC2812" s="30" t="s">
        <v>3481</v>
      </c>
      <c r="AD2812" s="36" t="s">
        <v>4101</v>
      </c>
      <c r="AE2812" s="47">
        <v>2602407</v>
      </c>
      <c r="AH2812" s="36"/>
    </row>
    <row r="2813" spans="29:34">
      <c r="AC2813" s="30" t="s">
        <v>3481</v>
      </c>
      <c r="AD2813" s="36" t="s">
        <v>3976</v>
      </c>
      <c r="AE2813" s="47">
        <v>2602506</v>
      </c>
      <c r="AH2813" s="36"/>
    </row>
    <row r="2814" spans="29:34">
      <c r="AC2814" s="30" t="s">
        <v>3481</v>
      </c>
      <c r="AD2814" s="36" t="s">
        <v>4145</v>
      </c>
      <c r="AE2814" s="47">
        <v>2602605</v>
      </c>
      <c r="AH2814" s="36"/>
    </row>
    <row r="2815" spans="29:34">
      <c r="AC2815" s="30" t="s">
        <v>3481</v>
      </c>
      <c r="AD2815" s="36" t="s">
        <v>4167</v>
      </c>
      <c r="AE2815" s="47">
        <v>2602704</v>
      </c>
      <c r="AH2815" s="36"/>
    </row>
    <row r="2816" spans="29:34">
      <c r="AC2816" s="30" t="s">
        <v>3481</v>
      </c>
      <c r="AD2816" s="36" t="s">
        <v>4188</v>
      </c>
      <c r="AE2816" s="47">
        <v>2602803</v>
      </c>
      <c r="AH2816" s="36"/>
    </row>
    <row r="2817" spans="29:34">
      <c r="AC2817" s="30" t="s">
        <v>3481</v>
      </c>
      <c r="AD2817" s="36" t="s">
        <v>4210</v>
      </c>
      <c r="AE2817" s="47">
        <v>2602902</v>
      </c>
      <c r="AH2817" s="36"/>
    </row>
    <row r="2818" spans="29:34">
      <c r="AC2818" s="30" t="s">
        <v>3481</v>
      </c>
      <c r="AD2818" s="36" t="s">
        <v>4231</v>
      </c>
      <c r="AE2818" s="47">
        <v>2603009</v>
      </c>
      <c r="AH2818" s="36"/>
    </row>
    <row r="2819" spans="29:34">
      <c r="AC2819" s="30" t="s">
        <v>3481</v>
      </c>
      <c r="AD2819" s="36" t="s">
        <v>4176</v>
      </c>
      <c r="AE2819" s="47">
        <v>2603108</v>
      </c>
      <c r="AH2819" s="36"/>
    </row>
    <row r="2820" spans="29:34">
      <c r="AC2820" s="30" t="s">
        <v>3481</v>
      </c>
      <c r="AD2820" s="36" t="s">
        <v>4275</v>
      </c>
      <c r="AE2820" s="47">
        <v>2603207</v>
      </c>
      <c r="AH2820" s="36"/>
    </row>
    <row r="2821" spans="29:34">
      <c r="AC2821" s="30" t="s">
        <v>3481</v>
      </c>
      <c r="AD2821" s="36" t="s">
        <v>4298</v>
      </c>
      <c r="AE2821" s="47">
        <v>2603306</v>
      </c>
      <c r="AH2821" s="36"/>
    </row>
    <row r="2822" spans="29:34">
      <c r="AC2822" s="30" t="s">
        <v>3481</v>
      </c>
      <c r="AD2822" s="36" t="s">
        <v>4321</v>
      </c>
      <c r="AE2822" s="47">
        <v>2603405</v>
      </c>
      <c r="AH2822" s="36"/>
    </row>
    <row r="2823" spans="29:34">
      <c r="AC2823" s="30" t="s">
        <v>3481</v>
      </c>
      <c r="AD2823" s="36" t="s">
        <v>4343</v>
      </c>
      <c r="AE2823" s="47">
        <v>2603454</v>
      </c>
      <c r="AH2823" s="36"/>
    </row>
    <row r="2824" spans="29:34">
      <c r="AC2824" s="30" t="s">
        <v>3481</v>
      </c>
      <c r="AD2824" s="36" t="s">
        <v>4366</v>
      </c>
      <c r="AE2824" s="47">
        <v>2603504</v>
      </c>
      <c r="AH2824" s="36"/>
    </row>
    <row r="2825" spans="29:34">
      <c r="AC2825" s="30" t="s">
        <v>3481</v>
      </c>
      <c r="AD2825" s="36" t="s">
        <v>4388</v>
      </c>
      <c r="AE2825" s="47">
        <v>2603603</v>
      </c>
      <c r="AH2825" s="36"/>
    </row>
    <row r="2826" spans="29:34">
      <c r="AC2826" s="30" t="s">
        <v>3481</v>
      </c>
      <c r="AD2826" s="36" t="s">
        <v>4411</v>
      </c>
      <c r="AE2826" s="47">
        <v>2603702</v>
      </c>
      <c r="AH2826" s="36"/>
    </row>
    <row r="2827" spans="29:34">
      <c r="AC2827" s="30" t="s">
        <v>3481</v>
      </c>
      <c r="AD2827" s="36" t="s">
        <v>4433</v>
      </c>
      <c r="AE2827" s="47">
        <v>2603801</v>
      </c>
      <c r="AH2827" s="36"/>
    </row>
    <row r="2828" spans="29:34">
      <c r="AC2828" s="30" t="s">
        <v>3481</v>
      </c>
      <c r="AD2828" s="36" t="s">
        <v>4455</v>
      </c>
      <c r="AE2828" s="47">
        <v>2603900</v>
      </c>
      <c r="AH2828" s="36"/>
    </row>
    <row r="2829" spans="29:34">
      <c r="AC2829" s="30" t="s">
        <v>3481</v>
      </c>
      <c r="AD2829" s="36" t="s">
        <v>4476</v>
      </c>
      <c r="AE2829" s="47">
        <v>2603926</v>
      </c>
      <c r="AH2829" s="36"/>
    </row>
    <row r="2830" spans="29:34">
      <c r="AC2830" s="30" t="s">
        <v>3481</v>
      </c>
      <c r="AD2830" s="36" t="s">
        <v>4499</v>
      </c>
      <c r="AE2830" s="47">
        <v>2604007</v>
      </c>
      <c r="AH2830" s="36"/>
    </row>
    <row r="2831" spans="29:34">
      <c r="AC2831" s="30" t="s">
        <v>3481</v>
      </c>
      <c r="AD2831" s="36" t="s">
        <v>4522</v>
      </c>
      <c r="AE2831" s="47">
        <v>2604106</v>
      </c>
      <c r="AH2831" s="36"/>
    </row>
    <row r="2832" spans="29:34">
      <c r="AC2832" s="30" t="s">
        <v>3481</v>
      </c>
      <c r="AD2832" s="36" t="s">
        <v>4545</v>
      </c>
      <c r="AE2832" s="47">
        <v>2604155</v>
      </c>
      <c r="AH2832" s="36"/>
    </row>
    <row r="2833" spans="29:34">
      <c r="AC2833" s="30" t="s">
        <v>3481</v>
      </c>
      <c r="AD2833" s="36" t="s">
        <v>4568</v>
      </c>
      <c r="AE2833" s="47">
        <v>2604205</v>
      </c>
      <c r="AH2833" s="36"/>
    </row>
    <row r="2834" spans="29:34">
      <c r="AC2834" s="30" t="s">
        <v>3481</v>
      </c>
      <c r="AD2834" s="36" t="s">
        <v>4512</v>
      </c>
      <c r="AE2834" s="47">
        <v>2604304</v>
      </c>
      <c r="AH2834" s="36"/>
    </row>
    <row r="2835" spans="29:34">
      <c r="AC2835" s="30" t="s">
        <v>3481</v>
      </c>
      <c r="AD2835" s="36" t="s">
        <v>4613</v>
      </c>
      <c r="AE2835" s="47">
        <v>2604403</v>
      </c>
      <c r="AH2835" s="36"/>
    </row>
    <row r="2836" spans="29:34">
      <c r="AC2836" s="30" t="s">
        <v>3481</v>
      </c>
      <c r="AD2836" s="36" t="s">
        <v>4634</v>
      </c>
      <c r="AE2836" s="47">
        <v>2604502</v>
      </c>
      <c r="AH2836" s="36"/>
    </row>
    <row r="2837" spans="29:34">
      <c r="AC2837" s="30" t="s">
        <v>3481</v>
      </c>
      <c r="AD2837" s="36" t="s">
        <v>4657</v>
      </c>
      <c r="AE2837" s="47">
        <v>2604601</v>
      </c>
      <c r="AH2837" s="36"/>
    </row>
    <row r="2838" spans="29:34">
      <c r="AC2838" s="30" t="s">
        <v>3481</v>
      </c>
      <c r="AD2838" s="36" t="s">
        <v>4679</v>
      </c>
      <c r="AE2838" s="47">
        <v>2604700</v>
      </c>
      <c r="AH2838" s="36"/>
    </row>
    <row r="2839" spans="29:34">
      <c r="AC2839" s="30" t="s">
        <v>3481</v>
      </c>
      <c r="AD2839" s="36" t="s">
        <v>4701</v>
      </c>
      <c r="AE2839" s="47">
        <v>2604809</v>
      </c>
      <c r="AH2839" s="36"/>
    </row>
    <row r="2840" spans="29:34">
      <c r="AC2840" s="30" t="s">
        <v>3481</v>
      </c>
      <c r="AD2840" s="36" t="s">
        <v>4723</v>
      </c>
      <c r="AE2840" s="47">
        <v>2604908</v>
      </c>
      <c r="AH2840" s="36"/>
    </row>
    <row r="2841" spans="29:34">
      <c r="AC2841" s="30" t="s">
        <v>3481</v>
      </c>
      <c r="AD2841" s="36" t="s">
        <v>4745</v>
      </c>
      <c r="AE2841" s="47">
        <v>2605004</v>
      </c>
      <c r="AH2841" s="36"/>
    </row>
    <row r="2842" spans="29:34">
      <c r="AC2842" s="30" t="s">
        <v>3481</v>
      </c>
      <c r="AD2842" s="36" t="s">
        <v>4766</v>
      </c>
      <c r="AE2842" s="47">
        <v>2605103</v>
      </c>
      <c r="AH2842" s="36"/>
    </row>
    <row r="2843" spans="29:34">
      <c r="AC2843" s="30" t="s">
        <v>3481</v>
      </c>
      <c r="AD2843" s="36" t="s">
        <v>4788</v>
      </c>
      <c r="AE2843" s="47">
        <v>2605152</v>
      </c>
      <c r="AH2843" s="36"/>
    </row>
    <row r="2844" spans="29:34">
      <c r="AC2844" s="30" t="s">
        <v>3481</v>
      </c>
      <c r="AD2844" s="36" t="s">
        <v>4810</v>
      </c>
      <c r="AE2844" s="47">
        <v>2605202</v>
      </c>
      <c r="AH2844" s="36"/>
    </row>
    <row r="2845" spans="29:34">
      <c r="AC2845" s="30" t="s">
        <v>3481</v>
      </c>
      <c r="AD2845" s="36" t="s">
        <v>4831</v>
      </c>
      <c r="AE2845" s="47">
        <v>2605301</v>
      </c>
      <c r="AH2845" s="36"/>
    </row>
    <row r="2846" spans="29:34">
      <c r="AC2846" s="30" t="s">
        <v>3481</v>
      </c>
      <c r="AD2846" s="36" t="s">
        <v>3981</v>
      </c>
      <c r="AE2846" s="47">
        <v>2605400</v>
      </c>
      <c r="AH2846" s="36"/>
    </row>
    <row r="2847" spans="29:34">
      <c r="AC2847" s="30" t="s">
        <v>3481</v>
      </c>
      <c r="AD2847" s="36" t="s">
        <v>4873</v>
      </c>
      <c r="AE2847" s="47">
        <v>2605459</v>
      </c>
      <c r="AH2847" s="36"/>
    </row>
    <row r="2848" spans="29:34">
      <c r="AC2848" s="30" t="s">
        <v>3481</v>
      </c>
      <c r="AD2848" s="36" t="s">
        <v>4895</v>
      </c>
      <c r="AE2848" s="47">
        <v>2605509</v>
      </c>
      <c r="AH2848" s="36"/>
    </row>
    <row r="2849" spans="29:34">
      <c r="AC2849" s="30" t="s">
        <v>3481</v>
      </c>
      <c r="AD2849" s="36" t="s">
        <v>4915</v>
      </c>
      <c r="AE2849" s="47">
        <v>2605608</v>
      </c>
      <c r="AH2849" s="36"/>
    </row>
    <row r="2850" spans="29:34">
      <c r="AC2850" s="30" t="s">
        <v>3481</v>
      </c>
      <c r="AD2850" s="36" t="s">
        <v>4936</v>
      </c>
      <c r="AE2850" s="47">
        <v>2605707</v>
      </c>
      <c r="AH2850" s="36"/>
    </row>
    <row r="2851" spans="29:34">
      <c r="AC2851" s="30" t="s">
        <v>3481</v>
      </c>
      <c r="AD2851" s="36" t="s">
        <v>4956</v>
      </c>
      <c r="AE2851" s="47">
        <v>2605806</v>
      </c>
      <c r="AH2851" s="36"/>
    </row>
    <row r="2852" spans="29:34">
      <c r="AC2852" s="30" t="s">
        <v>3481</v>
      </c>
      <c r="AD2852" s="36" t="s">
        <v>4975</v>
      </c>
      <c r="AE2852" s="47">
        <v>2605905</v>
      </c>
      <c r="AH2852" s="36"/>
    </row>
    <row r="2853" spans="29:34">
      <c r="AC2853" s="30" t="s">
        <v>3481</v>
      </c>
      <c r="AD2853" s="36" t="s">
        <v>4996</v>
      </c>
      <c r="AE2853" s="47">
        <v>2606002</v>
      </c>
      <c r="AH2853" s="36"/>
    </row>
    <row r="2854" spans="29:34">
      <c r="AC2854" s="30" t="s">
        <v>3481</v>
      </c>
      <c r="AD2854" s="36" t="s">
        <v>5016</v>
      </c>
      <c r="AE2854" s="47">
        <v>2606101</v>
      </c>
      <c r="AH2854" s="36"/>
    </row>
    <row r="2855" spans="29:34">
      <c r="AC2855" s="30" t="s">
        <v>3481</v>
      </c>
      <c r="AD2855" s="36" t="s">
        <v>5037</v>
      </c>
      <c r="AE2855" s="47">
        <v>2606200</v>
      </c>
      <c r="AH2855" s="36"/>
    </row>
    <row r="2856" spans="29:34">
      <c r="AC2856" s="30" t="s">
        <v>3481</v>
      </c>
      <c r="AD2856" s="36" t="s">
        <v>5057</v>
      </c>
      <c r="AE2856" s="47">
        <v>2606309</v>
      </c>
      <c r="AH2856" s="36"/>
    </row>
    <row r="2857" spans="29:34">
      <c r="AC2857" s="30" t="s">
        <v>3481</v>
      </c>
      <c r="AD2857" s="36" t="s">
        <v>5078</v>
      </c>
      <c r="AE2857" s="47">
        <v>2606408</v>
      </c>
      <c r="AH2857" s="36"/>
    </row>
    <row r="2858" spans="29:34">
      <c r="AC2858" s="30" t="s">
        <v>3481</v>
      </c>
      <c r="AD2858" s="36" t="s">
        <v>5098</v>
      </c>
      <c r="AE2858" s="47">
        <v>2606507</v>
      </c>
      <c r="AH2858" s="36"/>
    </row>
    <row r="2859" spans="29:34">
      <c r="AC2859" s="30" t="s">
        <v>3481</v>
      </c>
      <c r="AD2859" s="36" t="s">
        <v>5119</v>
      </c>
      <c r="AE2859" s="47">
        <v>2606606</v>
      </c>
      <c r="AH2859" s="36"/>
    </row>
    <row r="2860" spans="29:34">
      <c r="AC2860" s="30" t="s">
        <v>3481</v>
      </c>
      <c r="AD2860" s="36" t="s">
        <v>5140</v>
      </c>
      <c r="AE2860" s="47">
        <v>2606705</v>
      </c>
      <c r="AH2860" s="36"/>
    </row>
    <row r="2861" spans="29:34">
      <c r="AC2861" s="30" t="s">
        <v>3481</v>
      </c>
      <c r="AD2861" s="36" t="s">
        <v>5160</v>
      </c>
      <c r="AE2861" s="47">
        <v>2606804</v>
      </c>
      <c r="AH2861" s="36"/>
    </row>
    <row r="2862" spans="29:34">
      <c r="AC2862" s="30" t="s">
        <v>3481</v>
      </c>
      <c r="AD2862" s="36" t="s">
        <v>5180</v>
      </c>
      <c r="AE2862" s="47">
        <v>2606903</v>
      </c>
      <c r="AH2862" s="36"/>
    </row>
    <row r="2863" spans="29:34">
      <c r="AC2863" s="30" t="s">
        <v>3481</v>
      </c>
      <c r="AD2863" s="36" t="s">
        <v>5200</v>
      </c>
      <c r="AE2863" s="47">
        <v>2607604</v>
      </c>
      <c r="AH2863" s="36"/>
    </row>
    <row r="2864" spans="29:34">
      <c r="AC2864" s="30" t="s">
        <v>3481</v>
      </c>
      <c r="AD2864" s="36" t="s">
        <v>5218</v>
      </c>
      <c r="AE2864" s="47">
        <v>2607000</v>
      </c>
      <c r="AH2864" s="36"/>
    </row>
    <row r="2865" spans="29:34">
      <c r="AC2865" s="30" t="s">
        <v>3481</v>
      </c>
      <c r="AD2865" s="36" t="s">
        <v>5237</v>
      </c>
      <c r="AE2865" s="47">
        <v>2607109</v>
      </c>
      <c r="AH2865" s="36"/>
    </row>
    <row r="2866" spans="29:34">
      <c r="AC2866" s="30" t="s">
        <v>3481</v>
      </c>
      <c r="AD2866" s="36" t="s">
        <v>5254</v>
      </c>
      <c r="AE2866" s="47">
        <v>2607208</v>
      </c>
      <c r="AH2866" s="36"/>
    </row>
    <row r="2867" spans="29:34">
      <c r="AC2867" s="30" t="s">
        <v>3481</v>
      </c>
      <c r="AD2867" s="36" t="s">
        <v>5272</v>
      </c>
      <c r="AE2867" s="47">
        <v>2607307</v>
      </c>
      <c r="AH2867" s="36"/>
    </row>
    <row r="2868" spans="29:34">
      <c r="AC2868" s="30" t="s">
        <v>3481</v>
      </c>
      <c r="AD2868" s="36" t="s">
        <v>5288</v>
      </c>
      <c r="AE2868" s="47">
        <v>2607406</v>
      </c>
      <c r="AH2868" s="36"/>
    </row>
    <row r="2869" spans="29:34">
      <c r="AC2869" s="30" t="s">
        <v>3481</v>
      </c>
      <c r="AD2869" s="36" t="s">
        <v>5305</v>
      </c>
      <c r="AE2869" s="47">
        <v>2607505</v>
      </c>
      <c r="AH2869" s="36"/>
    </row>
    <row r="2870" spans="29:34">
      <c r="AC2870" s="30" t="s">
        <v>3481</v>
      </c>
      <c r="AD2870" s="36" t="s">
        <v>5323</v>
      </c>
      <c r="AE2870" s="47">
        <v>2607653</v>
      </c>
      <c r="AH2870" s="36"/>
    </row>
    <row r="2871" spans="29:34">
      <c r="AC2871" s="30" t="s">
        <v>3481</v>
      </c>
      <c r="AD2871" s="36" t="s">
        <v>5339</v>
      </c>
      <c r="AE2871" s="47">
        <v>2607703</v>
      </c>
      <c r="AH2871" s="36"/>
    </row>
    <row r="2872" spans="29:34">
      <c r="AC2872" s="30" t="s">
        <v>3481</v>
      </c>
      <c r="AD2872" s="36" t="s">
        <v>5355</v>
      </c>
      <c r="AE2872" s="47">
        <v>2607752</v>
      </c>
      <c r="AH2872" s="36"/>
    </row>
    <row r="2873" spans="29:34">
      <c r="AC2873" s="30" t="s">
        <v>3481</v>
      </c>
      <c r="AD2873" s="36" t="s">
        <v>5373</v>
      </c>
      <c r="AE2873" s="47">
        <v>2607802</v>
      </c>
      <c r="AH2873" s="36"/>
    </row>
    <row r="2874" spans="29:34">
      <c r="AC2874" s="30" t="s">
        <v>3481</v>
      </c>
      <c r="AD2874" s="36" t="s">
        <v>5390</v>
      </c>
      <c r="AE2874" s="47">
        <v>2607901</v>
      </c>
      <c r="AH2874" s="36"/>
    </row>
    <row r="2875" spans="29:34">
      <c r="AC2875" s="30" t="s">
        <v>3481</v>
      </c>
      <c r="AD2875" s="36" t="s">
        <v>5408</v>
      </c>
      <c r="AE2875" s="47">
        <v>2607950</v>
      </c>
      <c r="AH2875" s="36"/>
    </row>
    <row r="2876" spans="29:34">
      <c r="AC2876" s="30" t="s">
        <v>3481</v>
      </c>
      <c r="AD2876" s="36" t="s">
        <v>5426</v>
      </c>
      <c r="AE2876" s="47">
        <v>2608008</v>
      </c>
      <c r="AH2876" s="36"/>
    </row>
    <row r="2877" spans="29:34">
      <c r="AC2877" s="30" t="s">
        <v>3481</v>
      </c>
      <c r="AD2877" s="36" t="s">
        <v>1508</v>
      </c>
      <c r="AE2877" s="47">
        <v>2608057</v>
      </c>
      <c r="AH2877" s="36"/>
    </row>
    <row r="2878" spans="29:34">
      <c r="AC2878" s="30" t="s">
        <v>3481</v>
      </c>
      <c r="AD2878" s="36" t="s">
        <v>1526</v>
      </c>
      <c r="AE2878" s="47">
        <v>2608107</v>
      </c>
      <c r="AH2878" s="36"/>
    </row>
    <row r="2879" spans="29:34">
      <c r="AC2879" s="30" t="s">
        <v>3481</v>
      </c>
      <c r="AD2879" s="36" t="s">
        <v>1542</v>
      </c>
      <c r="AE2879" s="47">
        <v>2608206</v>
      </c>
      <c r="AH2879" s="36"/>
    </row>
    <row r="2880" spans="29:34">
      <c r="AC2880" s="30" t="s">
        <v>3481</v>
      </c>
      <c r="AD2880" s="36" t="s">
        <v>1558</v>
      </c>
      <c r="AE2880" s="47">
        <v>2608255</v>
      </c>
      <c r="AH2880" s="36"/>
    </row>
    <row r="2881" spans="29:34">
      <c r="AC2881" s="30" t="s">
        <v>3481</v>
      </c>
      <c r="AD2881" s="36" t="s">
        <v>1575</v>
      </c>
      <c r="AE2881" s="47">
        <v>2608305</v>
      </c>
      <c r="AH2881" s="36"/>
    </row>
    <row r="2882" spans="29:34">
      <c r="AC2882" s="30" t="s">
        <v>3481</v>
      </c>
      <c r="AD2882" s="36" t="s">
        <v>1590</v>
      </c>
      <c r="AE2882" s="47">
        <v>2608404</v>
      </c>
      <c r="AH2882" s="36"/>
    </row>
    <row r="2883" spans="29:34">
      <c r="AC2883" s="30" t="s">
        <v>3481</v>
      </c>
      <c r="AD2883" s="36" t="s">
        <v>1607</v>
      </c>
      <c r="AE2883" s="47">
        <v>2608503</v>
      </c>
      <c r="AH2883" s="36"/>
    </row>
    <row r="2884" spans="29:34">
      <c r="AC2884" s="30" t="s">
        <v>3481</v>
      </c>
      <c r="AD2884" s="36" t="s">
        <v>1623</v>
      </c>
      <c r="AE2884" s="47">
        <v>2608453</v>
      </c>
      <c r="AH2884" s="36"/>
    </row>
    <row r="2885" spans="29:34">
      <c r="AC2885" s="30" t="s">
        <v>3481</v>
      </c>
      <c r="AD2885" s="36" t="s">
        <v>1640</v>
      </c>
      <c r="AE2885" s="47">
        <v>2608602</v>
      </c>
      <c r="AH2885" s="36"/>
    </row>
    <row r="2886" spans="29:34">
      <c r="AC2886" s="30" t="s">
        <v>3481</v>
      </c>
      <c r="AD2886" s="36" t="s">
        <v>1657</v>
      </c>
      <c r="AE2886" s="47">
        <v>2608701</v>
      </c>
      <c r="AH2886" s="36"/>
    </row>
    <row r="2887" spans="29:34">
      <c r="AC2887" s="30" t="s">
        <v>3481</v>
      </c>
      <c r="AD2887" s="36" t="s">
        <v>1671</v>
      </c>
      <c r="AE2887" s="47">
        <v>2608750</v>
      </c>
      <c r="AH2887" s="36"/>
    </row>
    <row r="2888" spans="29:34">
      <c r="AC2888" s="30" t="s">
        <v>3481</v>
      </c>
      <c r="AD2888" s="36" t="s">
        <v>1688</v>
      </c>
      <c r="AE2888" s="47">
        <v>2608800</v>
      </c>
      <c r="AH2888" s="36"/>
    </row>
    <row r="2889" spans="29:34">
      <c r="AC2889" s="30" t="s">
        <v>3481</v>
      </c>
      <c r="AD2889" s="36" t="s">
        <v>1704</v>
      </c>
      <c r="AE2889" s="47">
        <v>2608909</v>
      </c>
      <c r="AH2889" s="36"/>
    </row>
    <row r="2890" spans="29:34">
      <c r="AC2890" s="30" t="s">
        <v>3481</v>
      </c>
      <c r="AD2890" s="36" t="s">
        <v>1718</v>
      </c>
      <c r="AE2890" s="47">
        <v>2609006</v>
      </c>
      <c r="AH2890" s="36"/>
    </row>
    <row r="2891" spans="29:34">
      <c r="AC2891" s="30" t="s">
        <v>3481</v>
      </c>
      <c r="AD2891" s="36" t="s">
        <v>1733</v>
      </c>
      <c r="AE2891" s="47">
        <v>2609105</v>
      </c>
      <c r="AH2891" s="36"/>
    </row>
    <row r="2892" spans="29:34">
      <c r="AC2892" s="30" t="s">
        <v>3481</v>
      </c>
      <c r="AD2892" s="36" t="s">
        <v>1749</v>
      </c>
      <c r="AE2892" s="47">
        <v>2609154</v>
      </c>
      <c r="AH2892" s="36"/>
    </row>
    <row r="2893" spans="29:34">
      <c r="AC2893" s="30" t="s">
        <v>3481</v>
      </c>
      <c r="AD2893" s="36" t="s">
        <v>1765</v>
      </c>
      <c r="AE2893" s="47">
        <v>2609204</v>
      </c>
      <c r="AH2893" s="36"/>
    </row>
    <row r="2894" spans="29:34">
      <c r="AC2894" s="30" t="s">
        <v>3481</v>
      </c>
      <c r="AD2894" s="36" t="s">
        <v>1778</v>
      </c>
      <c r="AE2894" s="47">
        <v>2609303</v>
      </c>
      <c r="AH2894" s="36"/>
    </row>
    <row r="2895" spans="29:34">
      <c r="AC2895" s="30" t="s">
        <v>3481</v>
      </c>
      <c r="AD2895" s="36" t="s">
        <v>1794</v>
      </c>
      <c r="AE2895" s="47">
        <v>2614303</v>
      </c>
      <c r="AH2895" s="36"/>
    </row>
    <row r="2896" spans="29:34">
      <c r="AC2896" s="30" t="s">
        <v>3481</v>
      </c>
      <c r="AD2896" s="36" t="s">
        <v>1810</v>
      </c>
      <c r="AE2896" s="47">
        <v>2609402</v>
      </c>
      <c r="AH2896" s="36"/>
    </row>
    <row r="2897" spans="29:34">
      <c r="AC2897" s="30" t="s">
        <v>3481</v>
      </c>
      <c r="AD2897" s="36" t="s">
        <v>1826</v>
      </c>
      <c r="AE2897" s="47">
        <v>2609501</v>
      </c>
      <c r="AH2897" s="36"/>
    </row>
    <row r="2898" spans="29:34">
      <c r="AC2898" s="30" t="s">
        <v>3481</v>
      </c>
      <c r="AD2898" s="36" t="s">
        <v>1840</v>
      </c>
      <c r="AE2898" s="47">
        <v>2609600</v>
      </c>
      <c r="AH2898" s="36"/>
    </row>
    <row r="2899" spans="29:34">
      <c r="AC2899" s="30" t="s">
        <v>3481</v>
      </c>
      <c r="AD2899" s="36" t="s">
        <v>1855</v>
      </c>
      <c r="AE2899" s="47">
        <v>2609709</v>
      </c>
      <c r="AH2899" s="36"/>
    </row>
    <row r="2900" spans="29:34">
      <c r="AC2900" s="30" t="s">
        <v>3481</v>
      </c>
      <c r="AD2900" s="36" t="s">
        <v>1871</v>
      </c>
      <c r="AE2900" s="47">
        <v>2609808</v>
      </c>
      <c r="AH2900" s="36"/>
    </row>
    <row r="2901" spans="29:34">
      <c r="AC2901" s="30" t="s">
        <v>3481</v>
      </c>
      <c r="AD2901" s="36" t="s">
        <v>1887</v>
      </c>
      <c r="AE2901" s="47">
        <v>2609907</v>
      </c>
      <c r="AH2901" s="36"/>
    </row>
    <row r="2902" spans="29:34">
      <c r="AC2902" s="30" t="s">
        <v>3481</v>
      </c>
      <c r="AD2902" s="36" t="s">
        <v>1903</v>
      </c>
      <c r="AE2902" s="47">
        <v>2610004</v>
      </c>
      <c r="AH2902" s="36"/>
    </row>
    <row r="2903" spans="29:34">
      <c r="AC2903" s="30" t="s">
        <v>3481</v>
      </c>
      <c r="AD2903" s="36" t="s">
        <v>1918</v>
      </c>
      <c r="AE2903" s="47">
        <v>2610103</v>
      </c>
      <c r="AH2903" s="36"/>
    </row>
    <row r="2904" spans="29:34">
      <c r="AC2904" s="30" t="s">
        <v>3481</v>
      </c>
      <c r="AD2904" s="36" t="s">
        <v>1932</v>
      </c>
      <c r="AE2904" s="47">
        <v>2610202</v>
      </c>
      <c r="AH2904" s="36"/>
    </row>
    <row r="2905" spans="29:34">
      <c r="AC2905" s="30" t="s">
        <v>3481</v>
      </c>
      <c r="AD2905" s="36" t="s">
        <v>1948</v>
      </c>
      <c r="AE2905" s="47">
        <v>2610301</v>
      </c>
      <c r="AH2905" s="36"/>
    </row>
    <row r="2906" spans="29:34">
      <c r="AC2906" s="30" t="s">
        <v>3481</v>
      </c>
      <c r="AD2906" s="36" t="s">
        <v>1609</v>
      </c>
      <c r="AE2906" s="47">
        <v>2610400</v>
      </c>
      <c r="AH2906" s="36"/>
    </row>
    <row r="2907" spans="29:34">
      <c r="AC2907" s="30" t="s">
        <v>3481</v>
      </c>
      <c r="AD2907" s="36" t="s">
        <v>1978</v>
      </c>
      <c r="AE2907" s="47">
        <v>2610509</v>
      </c>
      <c r="AH2907" s="36"/>
    </row>
    <row r="2908" spans="29:34">
      <c r="AC2908" s="30" t="s">
        <v>3481</v>
      </c>
      <c r="AD2908" s="36" t="s">
        <v>1993</v>
      </c>
      <c r="AE2908" s="47">
        <v>2610608</v>
      </c>
      <c r="AH2908" s="36"/>
    </row>
    <row r="2909" spans="29:34">
      <c r="AC2909" s="30" t="s">
        <v>3481</v>
      </c>
      <c r="AD2909" s="36" t="s">
        <v>2009</v>
      </c>
      <c r="AE2909" s="47">
        <v>2610707</v>
      </c>
      <c r="AH2909" s="36"/>
    </row>
    <row r="2910" spans="29:34">
      <c r="AC2910" s="30" t="s">
        <v>3481</v>
      </c>
      <c r="AD2910" s="36" t="s">
        <v>2023</v>
      </c>
      <c r="AE2910" s="47">
        <v>2610806</v>
      </c>
      <c r="AH2910" s="36"/>
    </row>
    <row r="2911" spans="29:34">
      <c r="AC2911" s="30" t="s">
        <v>3481</v>
      </c>
      <c r="AD2911" s="36" t="s">
        <v>2038</v>
      </c>
      <c r="AE2911" s="47">
        <v>2610905</v>
      </c>
      <c r="AH2911" s="36"/>
    </row>
    <row r="2912" spans="29:34">
      <c r="AC2912" s="30" t="s">
        <v>3481</v>
      </c>
      <c r="AD2912" s="36" t="s">
        <v>2054</v>
      </c>
      <c r="AE2912" s="47">
        <v>2611002</v>
      </c>
      <c r="AH2912" s="36"/>
    </row>
    <row r="2913" spans="29:34">
      <c r="AC2913" s="30" t="s">
        <v>3481</v>
      </c>
      <c r="AD2913" s="36" t="s">
        <v>2070</v>
      </c>
      <c r="AE2913" s="47">
        <v>2611101</v>
      </c>
      <c r="AH2913" s="36"/>
    </row>
    <row r="2914" spans="29:34">
      <c r="AC2914" s="30" t="s">
        <v>3481</v>
      </c>
      <c r="AD2914" s="36" t="s">
        <v>2082</v>
      </c>
      <c r="AE2914" s="47">
        <v>2611200</v>
      </c>
      <c r="AH2914" s="36"/>
    </row>
    <row r="2915" spans="29:34">
      <c r="AC2915" s="30" t="s">
        <v>3481</v>
      </c>
      <c r="AD2915" s="36" t="s">
        <v>2097</v>
      </c>
      <c r="AE2915" s="47">
        <v>2611309</v>
      </c>
      <c r="AH2915" s="36"/>
    </row>
    <row r="2916" spans="29:34">
      <c r="AC2916" s="30" t="s">
        <v>3481</v>
      </c>
      <c r="AD2916" s="36" t="s">
        <v>1637</v>
      </c>
      <c r="AE2916" s="47">
        <v>2611408</v>
      </c>
      <c r="AH2916" s="36"/>
    </row>
    <row r="2917" spans="29:34">
      <c r="AC2917" s="30" t="s">
        <v>3481</v>
      </c>
      <c r="AD2917" s="36" t="s">
        <v>2124</v>
      </c>
      <c r="AE2917" s="47">
        <v>2611507</v>
      </c>
      <c r="AH2917" s="36"/>
    </row>
    <row r="2918" spans="29:34">
      <c r="AC2918" s="30" t="s">
        <v>3481</v>
      </c>
      <c r="AD2918" s="36" t="s">
        <v>2138</v>
      </c>
      <c r="AE2918" s="47">
        <v>2611533</v>
      </c>
      <c r="AH2918" s="36"/>
    </row>
    <row r="2919" spans="29:34">
      <c r="AC2919" s="30" t="s">
        <v>3481</v>
      </c>
      <c r="AD2919" s="36" t="s">
        <v>2154</v>
      </c>
      <c r="AE2919" s="47">
        <v>2611606</v>
      </c>
      <c r="AH2919" s="36"/>
    </row>
    <row r="2920" spans="29:34">
      <c r="AC2920" s="30" t="s">
        <v>3481</v>
      </c>
      <c r="AD2920" s="36" t="s">
        <v>2169</v>
      </c>
      <c r="AE2920" s="47">
        <v>2611705</v>
      </c>
      <c r="AH2920" s="36"/>
    </row>
    <row r="2921" spans="29:34">
      <c r="AC2921" s="30" t="s">
        <v>3481</v>
      </c>
      <c r="AD2921" s="36" t="s">
        <v>2185</v>
      </c>
      <c r="AE2921" s="47">
        <v>2611804</v>
      </c>
      <c r="AH2921" s="36"/>
    </row>
    <row r="2922" spans="29:34">
      <c r="AC2922" s="30" t="s">
        <v>3481</v>
      </c>
      <c r="AD2922" s="36" t="s">
        <v>2200</v>
      </c>
      <c r="AE2922" s="47">
        <v>2611903</v>
      </c>
      <c r="AH2922" s="36"/>
    </row>
    <row r="2923" spans="29:34">
      <c r="AC2923" s="30" t="s">
        <v>3481</v>
      </c>
      <c r="AD2923" s="36" t="s">
        <v>2215</v>
      </c>
      <c r="AE2923" s="47">
        <v>2612000</v>
      </c>
      <c r="AH2923" s="36"/>
    </row>
    <row r="2924" spans="29:34">
      <c r="AC2924" s="30" t="s">
        <v>3481</v>
      </c>
      <c r="AD2924" s="36" t="s">
        <v>2231</v>
      </c>
      <c r="AE2924" s="47">
        <v>2612109</v>
      </c>
      <c r="AH2924" s="36"/>
    </row>
    <row r="2925" spans="29:34">
      <c r="AC2925" s="30" t="s">
        <v>3481</v>
      </c>
      <c r="AD2925" s="36" t="s">
        <v>2247</v>
      </c>
      <c r="AE2925" s="47">
        <v>2612208</v>
      </c>
      <c r="AH2925" s="36"/>
    </row>
    <row r="2926" spans="29:34">
      <c r="AC2926" s="30" t="s">
        <v>3481</v>
      </c>
      <c r="AD2926" s="36" t="s">
        <v>2262</v>
      </c>
      <c r="AE2926" s="47">
        <v>2612307</v>
      </c>
      <c r="AH2926" s="36"/>
    </row>
    <row r="2927" spans="29:34">
      <c r="AC2927" s="30" t="s">
        <v>3481</v>
      </c>
      <c r="AD2927" s="36" t="s">
        <v>2277</v>
      </c>
      <c r="AE2927" s="47">
        <v>2612406</v>
      </c>
      <c r="AH2927" s="36"/>
    </row>
    <row r="2928" spans="29:34">
      <c r="AC2928" s="30" t="s">
        <v>3481</v>
      </c>
      <c r="AD2928" s="36" t="s">
        <v>1980</v>
      </c>
      <c r="AE2928" s="47">
        <v>2612455</v>
      </c>
      <c r="AH2928" s="36"/>
    </row>
    <row r="2929" spans="29:34">
      <c r="AC2929" s="30" t="s">
        <v>3481</v>
      </c>
      <c r="AD2929" s="36" t="s">
        <v>2302</v>
      </c>
      <c r="AE2929" s="47">
        <v>2612471</v>
      </c>
      <c r="AH2929" s="36"/>
    </row>
    <row r="2930" spans="29:34">
      <c r="AC2930" s="30" t="s">
        <v>3481</v>
      </c>
      <c r="AD2930" s="36" t="s">
        <v>2315</v>
      </c>
      <c r="AE2930" s="47">
        <v>2612505</v>
      </c>
      <c r="AH2930" s="36"/>
    </row>
    <row r="2931" spans="29:34">
      <c r="AC2931" s="30" t="s">
        <v>3481</v>
      </c>
      <c r="AD2931" s="36" t="s">
        <v>2328</v>
      </c>
      <c r="AE2931" s="47">
        <v>2612554</v>
      </c>
      <c r="AH2931" s="36"/>
    </row>
    <row r="2932" spans="29:34">
      <c r="AC2932" s="30" t="s">
        <v>3481</v>
      </c>
      <c r="AD2932" s="36" t="s">
        <v>2340</v>
      </c>
      <c r="AE2932" s="47">
        <v>2612604</v>
      </c>
      <c r="AH2932" s="36"/>
    </row>
    <row r="2933" spans="29:34">
      <c r="AC2933" s="30" t="s">
        <v>3481</v>
      </c>
      <c r="AD2933" s="36" t="s">
        <v>2353</v>
      </c>
      <c r="AE2933" s="47">
        <v>2612703</v>
      </c>
      <c r="AH2933" s="36"/>
    </row>
    <row r="2934" spans="29:34">
      <c r="AC2934" s="30" t="s">
        <v>3481</v>
      </c>
      <c r="AD2934" s="36" t="s">
        <v>1898</v>
      </c>
      <c r="AE2934" s="47">
        <v>2612802</v>
      </c>
      <c r="AH2934" s="36"/>
    </row>
    <row r="2935" spans="29:34">
      <c r="AC2935" s="30" t="s">
        <v>3481</v>
      </c>
      <c r="AD2935" s="36" t="s">
        <v>2378</v>
      </c>
      <c r="AE2935" s="47">
        <v>2612901</v>
      </c>
      <c r="AH2935" s="36"/>
    </row>
    <row r="2936" spans="29:34">
      <c r="AC2936" s="30" t="s">
        <v>3481</v>
      </c>
      <c r="AD2936" s="36" t="s">
        <v>2389</v>
      </c>
      <c r="AE2936" s="47">
        <v>2613008</v>
      </c>
      <c r="AH2936" s="36"/>
    </row>
    <row r="2937" spans="29:34">
      <c r="AC2937" s="30" t="s">
        <v>3481</v>
      </c>
      <c r="AD2937" s="36" t="s">
        <v>2401</v>
      </c>
      <c r="AE2937" s="47">
        <v>2613107</v>
      </c>
      <c r="AH2937" s="36"/>
    </row>
    <row r="2938" spans="29:34">
      <c r="AC2938" s="30" t="s">
        <v>3481</v>
      </c>
      <c r="AD2938" s="36" t="s">
        <v>2413</v>
      </c>
      <c r="AE2938" s="47">
        <v>2613206</v>
      </c>
      <c r="AH2938" s="36"/>
    </row>
    <row r="2939" spans="29:34">
      <c r="AC2939" s="30" t="s">
        <v>3481</v>
      </c>
      <c r="AD2939" s="36" t="s">
        <v>2425</v>
      </c>
      <c r="AE2939" s="47">
        <v>2613305</v>
      </c>
      <c r="AH2939" s="36"/>
    </row>
    <row r="2940" spans="29:34">
      <c r="AC2940" s="30" t="s">
        <v>3481</v>
      </c>
      <c r="AD2940" s="36" t="s">
        <v>2437</v>
      </c>
      <c r="AE2940" s="47">
        <v>2613404</v>
      </c>
      <c r="AH2940" s="36"/>
    </row>
    <row r="2941" spans="29:34">
      <c r="AC2941" s="30" t="s">
        <v>3481</v>
      </c>
      <c r="AD2941" s="36" t="s">
        <v>2449</v>
      </c>
      <c r="AE2941" s="47">
        <v>2613503</v>
      </c>
      <c r="AH2941" s="36"/>
    </row>
    <row r="2942" spans="29:34">
      <c r="AC2942" s="30" t="s">
        <v>3481</v>
      </c>
      <c r="AD2942" s="36" t="s">
        <v>2462</v>
      </c>
      <c r="AE2942" s="47">
        <v>2613602</v>
      </c>
      <c r="AH2942" s="36"/>
    </row>
    <row r="2943" spans="29:34">
      <c r="AC2943" s="30" t="s">
        <v>3481</v>
      </c>
      <c r="AD2943" s="36" t="s">
        <v>2475</v>
      </c>
      <c r="AE2943" s="47">
        <v>2613701</v>
      </c>
      <c r="AH2943" s="36"/>
    </row>
    <row r="2944" spans="29:34">
      <c r="AC2944" s="30" t="s">
        <v>3481</v>
      </c>
      <c r="AD2944" s="36" t="s">
        <v>2487</v>
      </c>
      <c r="AE2944" s="47">
        <v>2613800</v>
      </c>
      <c r="AH2944" s="36"/>
    </row>
    <row r="2945" spans="29:34">
      <c r="AC2945" s="30" t="s">
        <v>3481</v>
      </c>
      <c r="AD2945" s="36" t="s">
        <v>2500</v>
      </c>
      <c r="AE2945" s="47">
        <v>2613909</v>
      </c>
      <c r="AH2945" s="36"/>
    </row>
    <row r="2946" spans="29:34">
      <c r="AC2946" s="30" t="s">
        <v>3481</v>
      </c>
      <c r="AD2946" s="36" t="s">
        <v>2511</v>
      </c>
      <c r="AE2946" s="47">
        <v>2614006</v>
      </c>
      <c r="AH2946" s="36"/>
    </row>
    <row r="2947" spans="29:34">
      <c r="AC2947" s="30" t="s">
        <v>3481</v>
      </c>
      <c r="AD2947" s="36" t="s">
        <v>2524</v>
      </c>
      <c r="AE2947" s="47">
        <v>2614105</v>
      </c>
      <c r="AH2947" s="36"/>
    </row>
    <row r="2948" spans="29:34">
      <c r="AC2948" s="30" t="s">
        <v>3481</v>
      </c>
      <c r="AD2948" s="36" t="s">
        <v>2535</v>
      </c>
      <c r="AE2948" s="47">
        <v>2614204</v>
      </c>
      <c r="AH2948" s="36"/>
    </row>
    <row r="2949" spans="29:34">
      <c r="AC2949" s="30" t="s">
        <v>3481</v>
      </c>
      <c r="AD2949" s="36" t="s">
        <v>2548</v>
      </c>
      <c r="AE2949" s="47">
        <v>2614402</v>
      </c>
      <c r="AH2949" s="36"/>
    </row>
    <row r="2950" spans="29:34">
      <c r="AC2950" s="30" t="s">
        <v>3481</v>
      </c>
      <c r="AD2950" s="36" t="s">
        <v>2560</v>
      </c>
      <c r="AE2950" s="47">
        <v>2614501</v>
      </c>
      <c r="AH2950" s="36"/>
    </row>
    <row r="2951" spans="29:34">
      <c r="AC2951" s="30" t="s">
        <v>3481</v>
      </c>
      <c r="AD2951" s="36" t="s">
        <v>2573</v>
      </c>
      <c r="AE2951" s="47">
        <v>2614600</v>
      </c>
      <c r="AH2951" s="36"/>
    </row>
    <row r="2952" spans="29:34">
      <c r="AC2952" s="30" t="s">
        <v>3481</v>
      </c>
      <c r="AD2952" s="36" t="s">
        <v>2585</v>
      </c>
      <c r="AE2952" s="47">
        <v>2614709</v>
      </c>
      <c r="AH2952" s="36"/>
    </row>
    <row r="2953" spans="29:34">
      <c r="AC2953" s="30" t="s">
        <v>3481</v>
      </c>
      <c r="AD2953" s="36" t="s">
        <v>2596</v>
      </c>
      <c r="AE2953" s="47">
        <v>2614808</v>
      </c>
      <c r="AH2953" s="36"/>
    </row>
    <row r="2954" spans="29:34">
      <c r="AC2954" s="30" t="s">
        <v>3481</v>
      </c>
      <c r="AD2954" s="36" t="s">
        <v>2608</v>
      </c>
      <c r="AE2954" s="47">
        <v>2614857</v>
      </c>
      <c r="AH2954" s="36"/>
    </row>
    <row r="2955" spans="29:34">
      <c r="AC2955" s="30" t="s">
        <v>3481</v>
      </c>
      <c r="AD2955" s="36" t="s">
        <v>2619</v>
      </c>
      <c r="AE2955" s="47">
        <v>2615003</v>
      </c>
      <c r="AH2955" s="36"/>
    </row>
    <row r="2956" spans="29:34">
      <c r="AC2956" s="30" t="s">
        <v>3481</v>
      </c>
      <c r="AD2956" s="36" t="s">
        <v>2630</v>
      </c>
      <c r="AE2956" s="47">
        <v>2615102</v>
      </c>
      <c r="AH2956" s="36"/>
    </row>
    <row r="2957" spans="29:34">
      <c r="AC2957" s="30" t="s">
        <v>3481</v>
      </c>
      <c r="AD2957" s="36" t="s">
        <v>2641</v>
      </c>
      <c r="AE2957" s="47">
        <v>2615201</v>
      </c>
      <c r="AH2957" s="36"/>
    </row>
    <row r="2958" spans="29:34">
      <c r="AC2958" s="30" t="s">
        <v>3481</v>
      </c>
      <c r="AD2958" s="36" t="s">
        <v>2653</v>
      </c>
      <c r="AE2958" s="47">
        <v>2615300</v>
      </c>
      <c r="AH2958" s="36"/>
    </row>
    <row r="2959" spans="29:34">
      <c r="AC2959" s="30" t="s">
        <v>3481</v>
      </c>
      <c r="AD2959" s="36" t="s">
        <v>2665</v>
      </c>
      <c r="AE2959" s="47">
        <v>2615409</v>
      </c>
      <c r="AH2959" s="36"/>
    </row>
    <row r="2960" spans="29:34">
      <c r="AC2960" s="30" t="s">
        <v>3481</v>
      </c>
      <c r="AD2960" s="36" t="s">
        <v>2677</v>
      </c>
      <c r="AE2960" s="47">
        <v>2615508</v>
      </c>
      <c r="AH2960" s="36"/>
    </row>
    <row r="2961" spans="29:34">
      <c r="AC2961" s="30" t="s">
        <v>3481</v>
      </c>
      <c r="AD2961" s="36" t="s">
        <v>2688</v>
      </c>
      <c r="AE2961" s="47">
        <v>2615607</v>
      </c>
      <c r="AH2961" s="36"/>
    </row>
    <row r="2962" spans="29:34">
      <c r="AC2962" s="30" t="s">
        <v>3481</v>
      </c>
      <c r="AD2962" s="36" t="s">
        <v>2699</v>
      </c>
      <c r="AE2962" s="47">
        <v>2615706</v>
      </c>
      <c r="AH2962" s="36"/>
    </row>
    <row r="2963" spans="29:34">
      <c r="AC2963" s="30" t="s">
        <v>3481</v>
      </c>
      <c r="AD2963" s="36" t="s">
        <v>2709</v>
      </c>
      <c r="AE2963" s="47">
        <v>2615805</v>
      </c>
      <c r="AH2963" s="36"/>
    </row>
    <row r="2964" spans="29:34">
      <c r="AC2964" s="30" t="s">
        <v>3481</v>
      </c>
      <c r="AD2964" s="36" t="s">
        <v>2719</v>
      </c>
      <c r="AE2964" s="47">
        <v>2615904</v>
      </c>
      <c r="AH2964" s="36"/>
    </row>
    <row r="2965" spans="29:34">
      <c r="AC2965" s="30" t="s">
        <v>3481</v>
      </c>
      <c r="AD2965" s="36" t="s">
        <v>2731</v>
      </c>
      <c r="AE2965" s="47">
        <v>2616001</v>
      </c>
      <c r="AH2965" s="36"/>
    </row>
    <row r="2966" spans="29:34">
      <c r="AC2966" s="30" t="s">
        <v>3481</v>
      </c>
      <c r="AD2966" s="36" t="s">
        <v>2742</v>
      </c>
      <c r="AE2966" s="47">
        <v>2616100</v>
      </c>
      <c r="AH2966" s="36"/>
    </row>
    <row r="2967" spans="29:34">
      <c r="AC2967" s="30" t="s">
        <v>3481</v>
      </c>
      <c r="AD2967" s="36" t="s">
        <v>2754</v>
      </c>
      <c r="AE2967" s="47">
        <v>2616183</v>
      </c>
      <c r="AH2967" s="36"/>
    </row>
    <row r="2968" spans="29:34">
      <c r="AC2968" s="30" t="s">
        <v>3481</v>
      </c>
      <c r="AD2968" s="36" t="s">
        <v>2766</v>
      </c>
      <c r="AE2968" s="47">
        <v>2616209</v>
      </c>
      <c r="AH2968" s="36"/>
    </row>
    <row r="2969" spans="29:34">
      <c r="AC2969" s="30" t="s">
        <v>3481</v>
      </c>
      <c r="AD2969" s="36" t="s">
        <v>2777</v>
      </c>
      <c r="AE2969" s="47">
        <v>2616308</v>
      </c>
      <c r="AH2969" s="36"/>
    </row>
    <row r="2970" spans="29:34">
      <c r="AC2970" s="30" t="s">
        <v>3481</v>
      </c>
      <c r="AD2970" s="36" t="s">
        <v>2788</v>
      </c>
      <c r="AE2970" s="47">
        <v>2616407</v>
      </c>
      <c r="AH2970" s="36"/>
    </row>
    <row r="2971" spans="29:34">
      <c r="AC2971" s="30" t="s">
        <v>3481</v>
      </c>
      <c r="AD2971" s="36" t="s">
        <v>2799</v>
      </c>
      <c r="AE2971" s="47">
        <v>2616506</v>
      </c>
      <c r="AH2971" s="36"/>
    </row>
    <row r="2972" spans="29:34">
      <c r="AC2972" s="30" t="s">
        <v>3482</v>
      </c>
      <c r="AD2972" s="36" t="s">
        <v>3508</v>
      </c>
      <c r="AE2972" s="47">
        <v>2200053</v>
      </c>
      <c r="AH2972" s="36"/>
    </row>
    <row r="2973" spans="29:34">
      <c r="AC2973" s="30" t="s">
        <v>3482</v>
      </c>
      <c r="AD2973" s="36" t="s">
        <v>3534</v>
      </c>
      <c r="AE2973" s="47">
        <v>2200103</v>
      </c>
      <c r="AH2973" s="36"/>
    </row>
    <row r="2974" spans="29:34">
      <c r="AC2974" s="30" t="s">
        <v>3482</v>
      </c>
      <c r="AD2974" s="36" t="s">
        <v>3493</v>
      </c>
      <c r="AE2974" s="47">
        <v>2200202</v>
      </c>
      <c r="AH2974" s="36"/>
    </row>
    <row r="2975" spans="29:34">
      <c r="AC2975" s="30" t="s">
        <v>3482</v>
      </c>
      <c r="AD2975" s="36" t="s">
        <v>3583</v>
      </c>
      <c r="AE2975" s="47">
        <v>2200251</v>
      </c>
      <c r="AH2975" s="36"/>
    </row>
    <row r="2976" spans="29:34">
      <c r="AC2976" s="30" t="s">
        <v>3482</v>
      </c>
      <c r="AD2976" s="36" t="s">
        <v>3609</v>
      </c>
      <c r="AE2976" s="47">
        <v>2200277</v>
      </c>
      <c r="AH2976" s="36"/>
    </row>
    <row r="2977" spans="29:34">
      <c r="AC2977" s="30" t="s">
        <v>3482</v>
      </c>
      <c r="AD2977" s="36" t="s">
        <v>3633</v>
      </c>
      <c r="AE2977" s="47">
        <v>2200301</v>
      </c>
      <c r="AH2977" s="36"/>
    </row>
    <row r="2978" spans="29:34">
      <c r="AC2978" s="30" t="s">
        <v>3482</v>
      </c>
      <c r="AD2978" s="36" t="s">
        <v>3658</v>
      </c>
      <c r="AE2978" s="47">
        <v>2200400</v>
      </c>
      <c r="AH2978" s="36"/>
    </row>
    <row r="2979" spans="29:34">
      <c r="AC2979" s="30" t="s">
        <v>3482</v>
      </c>
      <c r="AD2979" s="36" t="s">
        <v>3684</v>
      </c>
      <c r="AE2979" s="47">
        <v>2200459</v>
      </c>
      <c r="AH2979" s="36"/>
    </row>
    <row r="2980" spans="29:34">
      <c r="AC2980" s="30" t="s">
        <v>3482</v>
      </c>
      <c r="AD2980" s="36" t="s">
        <v>3710</v>
      </c>
      <c r="AE2980" s="47">
        <v>2200509</v>
      </c>
      <c r="AH2980" s="36"/>
    </row>
    <row r="2981" spans="29:34">
      <c r="AC2981" s="30" t="s">
        <v>3482</v>
      </c>
      <c r="AD2981" s="36" t="s">
        <v>3736</v>
      </c>
      <c r="AE2981" s="47">
        <v>2200608</v>
      </c>
      <c r="AH2981" s="36"/>
    </row>
    <row r="2982" spans="29:34">
      <c r="AC2982" s="30" t="s">
        <v>3482</v>
      </c>
      <c r="AD2982" s="36" t="s">
        <v>3761</v>
      </c>
      <c r="AE2982" s="47">
        <v>2200707</v>
      </c>
      <c r="AH2982" s="36"/>
    </row>
    <row r="2983" spans="29:34">
      <c r="AC2983" s="30" t="s">
        <v>3482</v>
      </c>
      <c r="AD2983" s="36" t="s">
        <v>3785</v>
      </c>
      <c r="AE2983" s="47">
        <v>2200806</v>
      </c>
      <c r="AH2983" s="36"/>
    </row>
    <row r="2984" spans="29:34">
      <c r="AC2984" s="30" t="s">
        <v>3482</v>
      </c>
      <c r="AD2984" s="36" t="s">
        <v>3809</v>
      </c>
      <c r="AE2984" s="47">
        <v>2200905</v>
      </c>
      <c r="AH2984" s="36"/>
    </row>
    <row r="2985" spans="29:34">
      <c r="AC2985" s="30" t="s">
        <v>3482</v>
      </c>
      <c r="AD2985" s="36" t="s">
        <v>3833</v>
      </c>
      <c r="AE2985" s="47">
        <v>2200954</v>
      </c>
      <c r="AH2985" s="36"/>
    </row>
    <row r="2986" spans="29:34">
      <c r="AC2986" s="30" t="s">
        <v>3482</v>
      </c>
      <c r="AD2986" s="36" t="s">
        <v>3858</v>
      </c>
      <c r="AE2986" s="47">
        <v>2201002</v>
      </c>
      <c r="AH2986" s="36"/>
    </row>
    <row r="2987" spans="29:34">
      <c r="AC2987" s="30" t="s">
        <v>3482</v>
      </c>
      <c r="AD2987" s="36" t="s">
        <v>3883</v>
      </c>
      <c r="AE2987" s="47">
        <v>2201051</v>
      </c>
      <c r="AH2987" s="36"/>
    </row>
    <row r="2988" spans="29:34">
      <c r="AC2988" s="30" t="s">
        <v>3482</v>
      </c>
      <c r="AD2988" s="36" t="s">
        <v>3907</v>
      </c>
      <c r="AE2988" s="47">
        <v>2201101</v>
      </c>
      <c r="AH2988" s="36"/>
    </row>
    <row r="2989" spans="29:34">
      <c r="AC2989" s="30" t="s">
        <v>3482</v>
      </c>
      <c r="AD2989" s="36" t="s">
        <v>3930</v>
      </c>
      <c r="AE2989" s="47">
        <v>2201150</v>
      </c>
      <c r="AH2989" s="36"/>
    </row>
    <row r="2990" spans="29:34">
      <c r="AC2990" s="30" t="s">
        <v>3482</v>
      </c>
      <c r="AD2990" s="36" t="s">
        <v>3952</v>
      </c>
      <c r="AE2990" s="47">
        <v>2201176</v>
      </c>
      <c r="AH2990" s="36"/>
    </row>
    <row r="2991" spans="29:34">
      <c r="AC2991" s="30" t="s">
        <v>3482</v>
      </c>
      <c r="AD2991" s="36" t="s">
        <v>3974</v>
      </c>
      <c r="AE2991" s="47">
        <v>2201200</v>
      </c>
      <c r="AH2991" s="36"/>
    </row>
    <row r="2992" spans="29:34">
      <c r="AC2992" s="30" t="s">
        <v>3482</v>
      </c>
      <c r="AD2992" s="36" t="s">
        <v>3997</v>
      </c>
      <c r="AE2992" s="47">
        <v>2201309</v>
      </c>
      <c r="AH2992" s="36"/>
    </row>
    <row r="2993" spans="29:34">
      <c r="AC2993" s="30" t="s">
        <v>3482</v>
      </c>
      <c r="AD2993" s="36" t="s">
        <v>4019</v>
      </c>
      <c r="AE2993" s="47">
        <v>2201408</v>
      </c>
      <c r="AH2993" s="36"/>
    </row>
    <row r="2994" spans="29:34">
      <c r="AC2994" s="30" t="s">
        <v>3482</v>
      </c>
      <c r="AD2994" s="36" t="s">
        <v>3644</v>
      </c>
      <c r="AE2994" s="47">
        <v>2201507</v>
      </c>
      <c r="AH2994" s="36"/>
    </row>
    <row r="2995" spans="29:34">
      <c r="AC2995" s="30" t="s">
        <v>3482</v>
      </c>
      <c r="AD2995" s="36" t="s">
        <v>4060</v>
      </c>
      <c r="AE2995" s="47">
        <v>2201556</v>
      </c>
      <c r="AH2995" s="36"/>
    </row>
    <row r="2996" spans="29:34">
      <c r="AC2996" s="30" t="s">
        <v>3482</v>
      </c>
      <c r="AD2996" s="36" t="s">
        <v>4082</v>
      </c>
      <c r="AE2996" s="47">
        <v>2201572</v>
      </c>
      <c r="AH2996" s="36"/>
    </row>
    <row r="2997" spans="29:34">
      <c r="AC2997" s="30" t="s">
        <v>3482</v>
      </c>
      <c r="AD2997" s="36" t="s">
        <v>4102</v>
      </c>
      <c r="AE2997" s="47">
        <v>2201606</v>
      </c>
      <c r="AH2997" s="36"/>
    </row>
    <row r="2998" spans="29:34">
      <c r="AC2998" s="30" t="s">
        <v>3482</v>
      </c>
      <c r="AD2998" s="36" t="s">
        <v>4124</v>
      </c>
      <c r="AE2998" s="47">
        <v>2201705</v>
      </c>
      <c r="AH2998" s="36"/>
    </row>
    <row r="2999" spans="29:34">
      <c r="AC2999" s="30" t="s">
        <v>3482</v>
      </c>
      <c r="AD2999" s="36" t="s">
        <v>4146</v>
      </c>
      <c r="AE2999" s="47">
        <v>2201739</v>
      </c>
      <c r="AH2999" s="36"/>
    </row>
    <row r="3000" spans="29:34">
      <c r="AC3000" s="30" t="s">
        <v>3482</v>
      </c>
      <c r="AD3000" s="36" t="s">
        <v>4168</v>
      </c>
      <c r="AE3000" s="47">
        <v>2201770</v>
      </c>
      <c r="AH3000" s="36"/>
    </row>
    <row r="3001" spans="29:34">
      <c r="AC3001" s="30" t="s">
        <v>3482</v>
      </c>
      <c r="AD3001" s="36" t="s">
        <v>4189</v>
      </c>
      <c r="AE3001" s="47">
        <v>2201804</v>
      </c>
      <c r="AH3001" s="36"/>
    </row>
    <row r="3002" spans="29:34">
      <c r="AC3002" s="30" t="s">
        <v>3482</v>
      </c>
      <c r="AD3002" s="36" t="s">
        <v>3954</v>
      </c>
      <c r="AE3002" s="47">
        <v>2201903</v>
      </c>
      <c r="AH3002" s="36"/>
    </row>
    <row r="3003" spans="29:34">
      <c r="AC3003" s="30" t="s">
        <v>3482</v>
      </c>
      <c r="AD3003" s="36" t="s">
        <v>4232</v>
      </c>
      <c r="AE3003" s="47">
        <v>2201919</v>
      </c>
      <c r="AH3003" s="36"/>
    </row>
    <row r="3004" spans="29:34">
      <c r="AC3004" s="30" t="s">
        <v>3482</v>
      </c>
      <c r="AD3004" s="36" t="s">
        <v>4254</v>
      </c>
      <c r="AE3004" s="47">
        <v>2201929</v>
      </c>
      <c r="AH3004" s="36"/>
    </row>
    <row r="3005" spans="29:34">
      <c r="AC3005" s="30" t="s">
        <v>3482</v>
      </c>
      <c r="AD3005" s="36" t="s">
        <v>4276</v>
      </c>
      <c r="AE3005" s="47">
        <v>2201945</v>
      </c>
      <c r="AH3005" s="36"/>
    </row>
    <row r="3006" spans="29:34">
      <c r="AC3006" s="30" t="s">
        <v>3482</v>
      </c>
      <c r="AD3006" s="36" t="s">
        <v>4299</v>
      </c>
      <c r="AE3006" s="47">
        <v>2201960</v>
      </c>
      <c r="AH3006" s="36"/>
    </row>
    <row r="3007" spans="29:34">
      <c r="AC3007" s="30" t="s">
        <v>3482</v>
      </c>
      <c r="AD3007" s="36" t="s">
        <v>4322</v>
      </c>
      <c r="AE3007" s="47">
        <v>2201988</v>
      </c>
      <c r="AH3007" s="36"/>
    </row>
    <row r="3008" spans="29:34">
      <c r="AC3008" s="30" t="s">
        <v>3482</v>
      </c>
      <c r="AD3008" s="36" t="s">
        <v>4344</v>
      </c>
      <c r="AE3008" s="47">
        <v>2202000</v>
      </c>
      <c r="AH3008" s="36"/>
    </row>
    <row r="3009" spans="29:34">
      <c r="AC3009" s="30" t="s">
        <v>3482</v>
      </c>
      <c r="AD3009" s="36" t="s">
        <v>4367</v>
      </c>
      <c r="AE3009" s="47">
        <v>2202026</v>
      </c>
      <c r="AH3009" s="36"/>
    </row>
    <row r="3010" spans="29:34">
      <c r="AC3010" s="30" t="s">
        <v>3482</v>
      </c>
      <c r="AD3010" s="36" t="s">
        <v>4389</v>
      </c>
      <c r="AE3010" s="47">
        <v>2202059</v>
      </c>
      <c r="AH3010" s="36"/>
    </row>
    <row r="3011" spans="29:34">
      <c r="AC3011" s="30" t="s">
        <v>3482</v>
      </c>
      <c r="AD3011" s="36" t="s">
        <v>4412</v>
      </c>
      <c r="AE3011" s="47">
        <v>2202075</v>
      </c>
      <c r="AH3011" s="36"/>
    </row>
    <row r="3012" spans="29:34">
      <c r="AC3012" s="30" t="s">
        <v>3482</v>
      </c>
      <c r="AD3012" s="36" t="s">
        <v>4434</v>
      </c>
      <c r="AE3012" s="47">
        <v>2202083</v>
      </c>
      <c r="AH3012" s="36"/>
    </row>
    <row r="3013" spans="29:34">
      <c r="AC3013" s="30" t="s">
        <v>3482</v>
      </c>
      <c r="AD3013" s="36" t="s">
        <v>4456</v>
      </c>
      <c r="AE3013" s="47">
        <v>2202091</v>
      </c>
      <c r="AH3013" s="36"/>
    </row>
    <row r="3014" spans="29:34">
      <c r="AC3014" s="30" t="s">
        <v>3482</v>
      </c>
      <c r="AD3014" s="36" t="s">
        <v>4477</v>
      </c>
      <c r="AE3014" s="47">
        <v>2202109</v>
      </c>
      <c r="AH3014" s="36"/>
    </row>
    <row r="3015" spans="29:34">
      <c r="AC3015" s="30" t="s">
        <v>3482</v>
      </c>
      <c r="AD3015" s="36" t="s">
        <v>4500</v>
      </c>
      <c r="AE3015" s="47">
        <v>2202117</v>
      </c>
      <c r="AH3015" s="36"/>
    </row>
    <row r="3016" spans="29:34">
      <c r="AC3016" s="30" t="s">
        <v>3482</v>
      </c>
      <c r="AD3016" s="36" t="s">
        <v>4523</v>
      </c>
      <c r="AE3016" s="47">
        <v>2202133</v>
      </c>
      <c r="AH3016" s="36"/>
    </row>
    <row r="3017" spans="29:34">
      <c r="AC3017" s="30" t="s">
        <v>3482</v>
      </c>
      <c r="AD3017" s="36" t="s">
        <v>4546</v>
      </c>
      <c r="AE3017" s="47">
        <v>2202174</v>
      </c>
      <c r="AH3017" s="36"/>
    </row>
    <row r="3018" spans="29:34">
      <c r="AC3018" s="30" t="s">
        <v>3482</v>
      </c>
      <c r="AD3018" s="36" t="s">
        <v>4569</v>
      </c>
      <c r="AE3018" s="47">
        <v>2202208</v>
      </c>
      <c r="AH3018" s="36"/>
    </row>
    <row r="3019" spans="29:34">
      <c r="AC3019" s="30" t="s">
        <v>3482</v>
      </c>
      <c r="AD3019" s="36" t="s">
        <v>4591</v>
      </c>
      <c r="AE3019" s="47">
        <v>2202251</v>
      </c>
      <c r="AH3019" s="36"/>
    </row>
    <row r="3020" spans="29:34">
      <c r="AC3020" s="30" t="s">
        <v>3482</v>
      </c>
      <c r="AD3020" s="36" t="s">
        <v>4614</v>
      </c>
      <c r="AE3020" s="47">
        <v>2202307</v>
      </c>
      <c r="AH3020" s="36"/>
    </row>
    <row r="3021" spans="29:34">
      <c r="AC3021" s="30" t="s">
        <v>3482</v>
      </c>
      <c r="AD3021" s="36" t="s">
        <v>4635</v>
      </c>
      <c r="AE3021" s="47">
        <v>2202406</v>
      </c>
      <c r="AH3021" s="36"/>
    </row>
    <row r="3022" spans="29:34">
      <c r="AC3022" s="30" t="s">
        <v>3482</v>
      </c>
      <c r="AD3022" s="36" t="s">
        <v>4658</v>
      </c>
      <c r="AE3022" s="47">
        <v>2202455</v>
      </c>
      <c r="AH3022" s="36"/>
    </row>
    <row r="3023" spans="29:34">
      <c r="AC3023" s="30" t="s">
        <v>3482</v>
      </c>
      <c r="AD3023" s="36" t="s">
        <v>3992</v>
      </c>
      <c r="AE3023" s="47">
        <v>2202505</v>
      </c>
      <c r="AH3023" s="36"/>
    </row>
    <row r="3024" spans="29:34">
      <c r="AC3024" s="30" t="s">
        <v>3482</v>
      </c>
      <c r="AD3024" s="36" t="s">
        <v>4702</v>
      </c>
      <c r="AE3024" s="47">
        <v>2202539</v>
      </c>
      <c r="AH3024" s="36"/>
    </row>
    <row r="3025" spans="29:34">
      <c r="AC3025" s="30" t="s">
        <v>3482</v>
      </c>
      <c r="AD3025" s="36" t="s">
        <v>4724</v>
      </c>
      <c r="AE3025" s="47">
        <v>2202554</v>
      </c>
      <c r="AH3025" s="36"/>
    </row>
    <row r="3026" spans="29:34">
      <c r="AC3026" s="30" t="s">
        <v>3482</v>
      </c>
      <c r="AD3026" s="36" t="s">
        <v>4746</v>
      </c>
      <c r="AE3026" s="47">
        <v>2202604</v>
      </c>
      <c r="AH3026" s="36"/>
    </row>
    <row r="3027" spans="29:34">
      <c r="AC3027" s="30" t="s">
        <v>3482</v>
      </c>
      <c r="AD3027" s="36" t="s">
        <v>4767</v>
      </c>
      <c r="AE3027" s="47">
        <v>2202653</v>
      </c>
      <c r="AH3027" s="36"/>
    </row>
    <row r="3028" spans="29:34">
      <c r="AC3028" s="30" t="s">
        <v>3482</v>
      </c>
      <c r="AD3028" s="36" t="s">
        <v>4789</v>
      </c>
      <c r="AE3028" s="47">
        <v>2202703</v>
      </c>
      <c r="AH3028" s="36"/>
    </row>
    <row r="3029" spans="29:34">
      <c r="AC3029" s="30" t="s">
        <v>3482</v>
      </c>
      <c r="AD3029" s="36" t="s">
        <v>4811</v>
      </c>
      <c r="AE3029" s="47">
        <v>2202711</v>
      </c>
      <c r="AH3029" s="36"/>
    </row>
    <row r="3030" spans="29:34">
      <c r="AC3030" s="30" t="s">
        <v>3482</v>
      </c>
      <c r="AD3030" s="36" t="s">
        <v>4832</v>
      </c>
      <c r="AE3030" s="47">
        <v>2202729</v>
      </c>
      <c r="AH3030" s="36"/>
    </row>
    <row r="3031" spans="29:34">
      <c r="AC3031" s="30" t="s">
        <v>3482</v>
      </c>
      <c r="AD3031" s="36" t="s">
        <v>4853</v>
      </c>
      <c r="AE3031" s="47">
        <v>2202737</v>
      </c>
      <c r="AH3031" s="36"/>
    </row>
    <row r="3032" spans="29:34">
      <c r="AC3032" s="30" t="s">
        <v>3482</v>
      </c>
      <c r="AD3032" s="36" t="s">
        <v>4874</v>
      </c>
      <c r="AE3032" s="47">
        <v>2202752</v>
      </c>
      <c r="AH3032" s="36"/>
    </row>
    <row r="3033" spans="29:34">
      <c r="AC3033" s="30" t="s">
        <v>3482</v>
      </c>
      <c r="AD3033" s="36" t="s">
        <v>4896</v>
      </c>
      <c r="AE3033" s="47">
        <v>2202778</v>
      </c>
      <c r="AH3033" s="36"/>
    </row>
    <row r="3034" spans="29:34">
      <c r="AC3034" s="30" t="s">
        <v>3482</v>
      </c>
      <c r="AD3034" s="36" t="s">
        <v>4916</v>
      </c>
      <c r="AE3034" s="47">
        <v>2202802</v>
      </c>
      <c r="AH3034" s="36"/>
    </row>
    <row r="3035" spans="29:34">
      <c r="AC3035" s="30" t="s">
        <v>3482</v>
      </c>
      <c r="AD3035" s="36" t="s">
        <v>4937</v>
      </c>
      <c r="AE3035" s="47">
        <v>2202851</v>
      </c>
      <c r="AH3035" s="36"/>
    </row>
    <row r="3036" spans="29:34">
      <c r="AC3036" s="30" t="s">
        <v>3482</v>
      </c>
      <c r="AD3036" s="36" t="s">
        <v>4957</v>
      </c>
      <c r="AE3036" s="47">
        <v>2202901</v>
      </c>
      <c r="AH3036" s="36"/>
    </row>
    <row r="3037" spans="29:34">
      <c r="AC3037" s="30" t="s">
        <v>3482</v>
      </c>
      <c r="AD3037" s="36" t="s">
        <v>4976</v>
      </c>
      <c r="AE3037" s="47">
        <v>2203008</v>
      </c>
      <c r="AH3037" s="36"/>
    </row>
    <row r="3038" spans="29:34">
      <c r="AC3038" s="30" t="s">
        <v>3482</v>
      </c>
      <c r="AD3038" s="36" t="s">
        <v>4997</v>
      </c>
      <c r="AE3038" s="47">
        <v>2203107</v>
      </c>
      <c r="AH3038" s="36"/>
    </row>
    <row r="3039" spans="29:34">
      <c r="AC3039" s="30" t="s">
        <v>3482</v>
      </c>
      <c r="AD3039" s="36" t="s">
        <v>5017</v>
      </c>
      <c r="AE3039" s="47">
        <v>2203206</v>
      </c>
      <c r="AH3039" s="36"/>
    </row>
    <row r="3040" spans="29:34">
      <c r="AC3040" s="30" t="s">
        <v>3482</v>
      </c>
      <c r="AD3040" s="36" t="s">
        <v>5038</v>
      </c>
      <c r="AE3040" s="47">
        <v>2203230</v>
      </c>
      <c r="AH3040" s="36"/>
    </row>
    <row r="3041" spans="29:34">
      <c r="AC3041" s="30" t="s">
        <v>3482</v>
      </c>
      <c r="AD3041" s="36" t="s">
        <v>5058</v>
      </c>
      <c r="AE3041" s="47">
        <v>2203271</v>
      </c>
      <c r="AH3041" s="36"/>
    </row>
    <row r="3042" spans="29:34">
      <c r="AC3042" s="30" t="s">
        <v>3482</v>
      </c>
      <c r="AD3042" s="36" t="s">
        <v>5079</v>
      </c>
      <c r="AE3042" s="47">
        <v>2203255</v>
      </c>
      <c r="AH3042" s="36"/>
    </row>
    <row r="3043" spans="29:34">
      <c r="AC3043" s="30" t="s">
        <v>3482</v>
      </c>
      <c r="AD3043" s="36" t="s">
        <v>5099</v>
      </c>
      <c r="AE3043" s="47">
        <v>2203305</v>
      </c>
      <c r="AH3043" s="36"/>
    </row>
    <row r="3044" spans="29:34">
      <c r="AC3044" s="30" t="s">
        <v>3482</v>
      </c>
      <c r="AD3044" s="36" t="s">
        <v>5120</v>
      </c>
      <c r="AE3044" s="47">
        <v>2203354</v>
      </c>
      <c r="AH3044" s="36"/>
    </row>
    <row r="3045" spans="29:34">
      <c r="AC3045" s="30" t="s">
        <v>3482</v>
      </c>
      <c r="AD3045" s="36" t="s">
        <v>5141</v>
      </c>
      <c r="AE3045" s="47">
        <v>2203404</v>
      </c>
      <c r="AH3045" s="36"/>
    </row>
    <row r="3046" spans="29:34">
      <c r="AC3046" s="30" t="s">
        <v>3482</v>
      </c>
      <c r="AD3046" s="36" t="s">
        <v>5161</v>
      </c>
      <c r="AE3046" s="47">
        <v>2203453</v>
      </c>
      <c r="AH3046" s="36"/>
    </row>
    <row r="3047" spans="29:34">
      <c r="AC3047" s="30" t="s">
        <v>3482</v>
      </c>
      <c r="AD3047" s="36" t="s">
        <v>5181</v>
      </c>
      <c r="AE3047" s="47">
        <v>2203420</v>
      </c>
      <c r="AH3047" s="36"/>
    </row>
    <row r="3048" spans="29:34">
      <c r="AC3048" s="30" t="s">
        <v>3482</v>
      </c>
      <c r="AD3048" s="36" t="s">
        <v>5201</v>
      </c>
      <c r="AE3048" s="47">
        <v>2203503</v>
      </c>
      <c r="AH3048" s="36"/>
    </row>
    <row r="3049" spans="29:34">
      <c r="AC3049" s="30" t="s">
        <v>3482</v>
      </c>
      <c r="AD3049" s="36" t="s">
        <v>5219</v>
      </c>
      <c r="AE3049" s="47">
        <v>2203602</v>
      </c>
      <c r="AH3049" s="36"/>
    </row>
    <row r="3050" spans="29:34">
      <c r="AC3050" s="30" t="s">
        <v>3482</v>
      </c>
      <c r="AD3050" s="36" t="s">
        <v>4643</v>
      </c>
      <c r="AE3050" s="47">
        <v>2203701</v>
      </c>
      <c r="AH3050" s="36"/>
    </row>
    <row r="3051" spans="29:34">
      <c r="AC3051" s="30" t="s">
        <v>3482</v>
      </c>
      <c r="AD3051" s="36" t="s">
        <v>5255</v>
      </c>
      <c r="AE3051" s="47">
        <v>2203750</v>
      </c>
      <c r="AH3051" s="36"/>
    </row>
    <row r="3052" spans="29:34">
      <c r="AC3052" s="30" t="s">
        <v>3482</v>
      </c>
      <c r="AD3052" s="36" t="s">
        <v>5273</v>
      </c>
      <c r="AE3052" s="47">
        <v>2203800</v>
      </c>
      <c r="AH3052" s="36"/>
    </row>
    <row r="3053" spans="29:34">
      <c r="AC3053" s="30" t="s">
        <v>3482</v>
      </c>
      <c r="AD3053" s="36" t="s">
        <v>5289</v>
      </c>
      <c r="AE3053" s="47">
        <v>2203859</v>
      </c>
      <c r="AH3053" s="36"/>
    </row>
    <row r="3054" spans="29:34">
      <c r="AC3054" s="30" t="s">
        <v>3482</v>
      </c>
      <c r="AD3054" s="36" t="s">
        <v>5306</v>
      </c>
      <c r="AE3054" s="47">
        <v>2203909</v>
      </c>
      <c r="AH3054" s="36"/>
    </row>
    <row r="3055" spans="29:34">
      <c r="AC3055" s="30" t="s">
        <v>3482</v>
      </c>
      <c r="AD3055" s="36" t="s">
        <v>5324</v>
      </c>
      <c r="AE3055" s="47">
        <v>2204006</v>
      </c>
      <c r="AH3055" s="36"/>
    </row>
    <row r="3056" spans="29:34">
      <c r="AC3056" s="30" t="s">
        <v>3482</v>
      </c>
      <c r="AD3056" s="36" t="s">
        <v>5340</v>
      </c>
      <c r="AE3056" s="47">
        <v>2204105</v>
      </c>
      <c r="AH3056" s="36"/>
    </row>
    <row r="3057" spans="29:34">
      <c r="AC3057" s="30" t="s">
        <v>3482</v>
      </c>
      <c r="AD3057" s="36" t="s">
        <v>5356</v>
      </c>
      <c r="AE3057" s="47">
        <v>2204154</v>
      </c>
      <c r="AH3057" s="36"/>
    </row>
    <row r="3058" spans="29:34">
      <c r="AC3058" s="30" t="s">
        <v>3482</v>
      </c>
      <c r="AD3058" s="36" t="s">
        <v>5374</v>
      </c>
      <c r="AE3058" s="47">
        <v>2204204</v>
      </c>
      <c r="AH3058" s="36"/>
    </row>
    <row r="3059" spans="29:34">
      <c r="AC3059" s="30" t="s">
        <v>3482</v>
      </c>
      <c r="AD3059" s="36" t="s">
        <v>5391</v>
      </c>
      <c r="AE3059" s="47">
        <v>2204303</v>
      </c>
      <c r="AH3059" s="36"/>
    </row>
    <row r="3060" spans="29:34">
      <c r="AC3060" s="30" t="s">
        <v>3482</v>
      </c>
      <c r="AD3060" s="36" t="s">
        <v>5409</v>
      </c>
      <c r="AE3060" s="47">
        <v>2204352</v>
      </c>
      <c r="AH3060" s="36"/>
    </row>
    <row r="3061" spans="29:34">
      <c r="AC3061" s="30" t="s">
        <v>3482</v>
      </c>
      <c r="AD3061" s="36" t="s">
        <v>5427</v>
      </c>
      <c r="AE3061" s="47">
        <v>2204402</v>
      </c>
      <c r="AH3061" s="36"/>
    </row>
    <row r="3062" spans="29:34">
      <c r="AC3062" s="30" t="s">
        <v>3482</v>
      </c>
      <c r="AD3062" s="36" t="s">
        <v>1509</v>
      </c>
      <c r="AE3062" s="47">
        <v>2204501</v>
      </c>
      <c r="AH3062" s="36"/>
    </row>
    <row r="3063" spans="29:34">
      <c r="AC3063" s="30" t="s">
        <v>3482</v>
      </c>
      <c r="AD3063" s="36" t="s">
        <v>1527</v>
      </c>
      <c r="AE3063" s="47">
        <v>2204550</v>
      </c>
      <c r="AH3063" s="36"/>
    </row>
    <row r="3064" spans="29:34">
      <c r="AC3064" s="30" t="s">
        <v>3482</v>
      </c>
      <c r="AD3064" s="36" t="s">
        <v>1543</v>
      </c>
      <c r="AE3064" s="47">
        <v>2204600</v>
      </c>
      <c r="AH3064" s="36"/>
    </row>
    <row r="3065" spans="29:34">
      <c r="AC3065" s="30" t="s">
        <v>3482</v>
      </c>
      <c r="AD3065" s="36" t="s">
        <v>1559</v>
      </c>
      <c r="AE3065" s="47">
        <v>2204659</v>
      </c>
      <c r="AH3065" s="36"/>
    </row>
    <row r="3066" spans="29:34">
      <c r="AC3066" s="30" t="s">
        <v>3482</v>
      </c>
      <c r="AD3066" s="36" t="s">
        <v>1576</v>
      </c>
      <c r="AE3066" s="47">
        <v>2204709</v>
      </c>
      <c r="AH3066" s="36"/>
    </row>
    <row r="3067" spans="29:34">
      <c r="AC3067" s="30" t="s">
        <v>3482</v>
      </c>
      <c r="AD3067" s="36" t="s">
        <v>1591</v>
      </c>
      <c r="AE3067" s="47">
        <v>2204808</v>
      </c>
      <c r="AH3067" s="36"/>
    </row>
    <row r="3068" spans="29:34">
      <c r="AC3068" s="30" t="s">
        <v>3482</v>
      </c>
      <c r="AD3068" s="36" t="s">
        <v>1608</v>
      </c>
      <c r="AE3068" s="47">
        <v>2204907</v>
      </c>
      <c r="AH3068" s="36"/>
    </row>
    <row r="3069" spans="29:34">
      <c r="AC3069" s="30" t="s">
        <v>3482</v>
      </c>
      <c r="AD3069" s="36" t="s">
        <v>1624</v>
      </c>
      <c r="AE3069" s="47">
        <v>2205003</v>
      </c>
      <c r="AH3069" s="36"/>
    </row>
    <row r="3070" spans="29:34">
      <c r="AC3070" s="30" t="s">
        <v>3482</v>
      </c>
      <c r="AD3070" s="36" t="s">
        <v>1641</v>
      </c>
      <c r="AE3070" s="47">
        <v>2205102</v>
      </c>
      <c r="AH3070" s="36"/>
    </row>
    <row r="3071" spans="29:34">
      <c r="AC3071" s="30" t="s">
        <v>3482</v>
      </c>
      <c r="AD3071" s="36" t="s">
        <v>1658</v>
      </c>
      <c r="AE3071" s="47">
        <v>2205151</v>
      </c>
      <c r="AH3071" s="36"/>
    </row>
    <row r="3072" spans="29:34">
      <c r="AC3072" s="30" t="s">
        <v>3482</v>
      </c>
      <c r="AD3072" s="36" t="s">
        <v>1672</v>
      </c>
      <c r="AE3072" s="47">
        <v>2205201</v>
      </c>
      <c r="AH3072" s="36"/>
    </row>
    <row r="3073" spans="29:34">
      <c r="AC3073" s="30" t="s">
        <v>3482</v>
      </c>
      <c r="AD3073" s="36" t="s">
        <v>1689</v>
      </c>
      <c r="AE3073" s="47">
        <v>2205250</v>
      </c>
      <c r="AH3073" s="36"/>
    </row>
    <row r="3074" spans="29:34">
      <c r="AC3074" s="30" t="s">
        <v>3482</v>
      </c>
      <c r="AD3074" s="36" t="s">
        <v>1705</v>
      </c>
      <c r="AE3074" s="47">
        <v>2205276</v>
      </c>
      <c r="AH3074" s="36"/>
    </row>
    <row r="3075" spans="29:34">
      <c r="AC3075" s="30" t="s">
        <v>3482</v>
      </c>
      <c r="AD3075" s="36" t="s">
        <v>1719</v>
      </c>
      <c r="AE3075" s="47">
        <v>2205300</v>
      </c>
      <c r="AH3075" s="36"/>
    </row>
    <row r="3076" spans="29:34">
      <c r="AC3076" s="30" t="s">
        <v>3482</v>
      </c>
      <c r="AD3076" s="36" t="s">
        <v>1734</v>
      </c>
      <c r="AE3076" s="47">
        <v>2205359</v>
      </c>
      <c r="AH3076" s="36"/>
    </row>
    <row r="3077" spans="29:34">
      <c r="AC3077" s="30" t="s">
        <v>3482</v>
      </c>
      <c r="AD3077" s="36" t="s">
        <v>1750</v>
      </c>
      <c r="AE3077" s="47">
        <v>2205409</v>
      </c>
      <c r="AH3077" s="36"/>
    </row>
    <row r="3078" spans="29:34">
      <c r="AC3078" s="30" t="s">
        <v>3482</v>
      </c>
      <c r="AD3078" s="36" t="s">
        <v>1766</v>
      </c>
      <c r="AE3078" s="47">
        <v>2205458</v>
      </c>
      <c r="AH3078" s="36"/>
    </row>
    <row r="3079" spans="29:34">
      <c r="AC3079" s="30" t="s">
        <v>3482</v>
      </c>
      <c r="AD3079" s="36" t="s">
        <v>1779</v>
      </c>
      <c r="AE3079" s="47">
        <v>2205508</v>
      </c>
      <c r="AH3079" s="36"/>
    </row>
    <row r="3080" spans="29:34">
      <c r="AC3080" s="30" t="s">
        <v>3482</v>
      </c>
      <c r="AD3080" s="36" t="s">
        <v>1795</v>
      </c>
      <c r="AE3080" s="47">
        <v>2205516</v>
      </c>
      <c r="AH3080" s="36"/>
    </row>
    <row r="3081" spans="29:34">
      <c r="AC3081" s="30" t="s">
        <v>3482</v>
      </c>
      <c r="AD3081" s="36" t="s">
        <v>1811</v>
      </c>
      <c r="AE3081" s="47">
        <v>2205524</v>
      </c>
      <c r="AH3081" s="36"/>
    </row>
    <row r="3082" spans="29:34">
      <c r="AC3082" s="30" t="s">
        <v>3482</v>
      </c>
      <c r="AD3082" s="36" t="s">
        <v>1590</v>
      </c>
      <c r="AE3082" s="47">
        <v>2205532</v>
      </c>
      <c r="AH3082" s="36"/>
    </row>
    <row r="3083" spans="29:34">
      <c r="AC3083" s="30" t="s">
        <v>3482</v>
      </c>
      <c r="AD3083" s="36" t="s">
        <v>1841</v>
      </c>
      <c r="AE3083" s="47">
        <v>2205557</v>
      </c>
      <c r="AH3083" s="36"/>
    </row>
    <row r="3084" spans="29:34">
      <c r="AC3084" s="30" t="s">
        <v>3482</v>
      </c>
      <c r="AD3084" s="36" t="s">
        <v>1856</v>
      </c>
      <c r="AE3084" s="47">
        <v>2205573</v>
      </c>
      <c r="AH3084" s="36"/>
    </row>
    <row r="3085" spans="29:34">
      <c r="AC3085" s="30" t="s">
        <v>3482</v>
      </c>
      <c r="AD3085" s="36" t="s">
        <v>1872</v>
      </c>
      <c r="AE3085" s="47">
        <v>2205565</v>
      </c>
      <c r="AH3085" s="36"/>
    </row>
    <row r="3086" spans="29:34">
      <c r="AC3086" s="30" t="s">
        <v>3482</v>
      </c>
      <c r="AD3086" s="36" t="s">
        <v>1888</v>
      </c>
      <c r="AE3086" s="47">
        <v>2205581</v>
      </c>
      <c r="AH3086" s="36"/>
    </row>
    <row r="3087" spans="29:34">
      <c r="AC3087" s="30" t="s">
        <v>3482</v>
      </c>
      <c r="AD3087" s="36" t="s">
        <v>1904</v>
      </c>
      <c r="AE3087" s="47">
        <v>2205599</v>
      </c>
      <c r="AH3087" s="36"/>
    </row>
    <row r="3088" spans="29:34">
      <c r="AC3088" s="30" t="s">
        <v>3482</v>
      </c>
      <c r="AD3088" s="36" t="s">
        <v>1919</v>
      </c>
      <c r="AE3088" s="47">
        <v>2205540</v>
      </c>
      <c r="AH3088" s="36"/>
    </row>
    <row r="3089" spans="29:34">
      <c r="AC3089" s="30" t="s">
        <v>3482</v>
      </c>
      <c r="AD3089" s="36" t="s">
        <v>1933</v>
      </c>
      <c r="AE3089" s="47">
        <v>2205607</v>
      </c>
      <c r="AH3089" s="36"/>
    </row>
    <row r="3090" spans="29:34">
      <c r="AC3090" s="30" t="s">
        <v>3482</v>
      </c>
      <c r="AD3090" s="36" t="s">
        <v>1949</v>
      </c>
      <c r="AE3090" s="47">
        <v>2205706</v>
      </c>
      <c r="AH3090" s="36"/>
    </row>
    <row r="3091" spans="29:34">
      <c r="AC3091" s="30" t="s">
        <v>3482</v>
      </c>
      <c r="AD3091" s="36" t="s">
        <v>1963</v>
      </c>
      <c r="AE3091" s="47">
        <v>2205805</v>
      </c>
      <c r="AH3091" s="36"/>
    </row>
    <row r="3092" spans="29:34">
      <c r="AC3092" s="30" t="s">
        <v>3482</v>
      </c>
      <c r="AD3092" s="36" t="s">
        <v>1979</v>
      </c>
      <c r="AE3092" s="47">
        <v>2205854</v>
      </c>
      <c r="AH3092" s="36"/>
    </row>
    <row r="3093" spans="29:34">
      <c r="AC3093" s="30" t="s">
        <v>3482</v>
      </c>
      <c r="AD3093" s="36" t="s">
        <v>1994</v>
      </c>
      <c r="AE3093" s="47">
        <v>2205904</v>
      </c>
      <c r="AH3093" s="36"/>
    </row>
    <row r="3094" spans="29:34">
      <c r="AC3094" s="30" t="s">
        <v>3482</v>
      </c>
      <c r="AD3094" s="36" t="s">
        <v>2010</v>
      </c>
      <c r="AE3094" s="47">
        <v>2205953</v>
      </c>
      <c r="AH3094" s="36"/>
    </row>
    <row r="3095" spans="29:34">
      <c r="AC3095" s="30" t="s">
        <v>3482</v>
      </c>
      <c r="AD3095" s="36" t="s">
        <v>2024</v>
      </c>
      <c r="AE3095" s="47">
        <v>2206001</v>
      </c>
      <c r="AH3095" s="36"/>
    </row>
    <row r="3096" spans="29:34">
      <c r="AC3096" s="30" t="s">
        <v>3482</v>
      </c>
      <c r="AD3096" s="36" t="s">
        <v>2039</v>
      </c>
      <c r="AE3096" s="47">
        <v>2206050</v>
      </c>
      <c r="AH3096" s="36"/>
    </row>
    <row r="3097" spans="29:34">
      <c r="AC3097" s="30" t="s">
        <v>3482</v>
      </c>
      <c r="AD3097" s="36" t="s">
        <v>2055</v>
      </c>
      <c r="AE3097" s="47">
        <v>2206100</v>
      </c>
      <c r="AH3097" s="36"/>
    </row>
    <row r="3098" spans="29:34">
      <c r="AC3098" s="30" t="s">
        <v>3482</v>
      </c>
      <c r="AD3098" s="36" t="s">
        <v>2071</v>
      </c>
      <c r="AE3098" s="36">
        <v>2206209</v>
      </c>
      <c r="AH3098" s="36"/>
    </row>
    <row r="3099" spans="29:34">
      <c r="AC3099" s="30" t="s">
        <v>3482</v>
      </c>
      <c r="AD3099" s="36" t="s">
        <v>2083</v>
      </c>
      <c r="AE3099" s="36">
        <v>2206308</v>
      </c>
      <c r="AH3099" s="36"/>
    </row>
    <row r="3100" spans="29:34">
      <c r="AC3100" s="30" t="s">
        <v>3482</v>
      </c>
      <c r="AD3100" s="36" t="s">
        <v>2098</v>
      </c>
      <c r="AE3100" s="36">
        <v>2206357</v>
      </c>
      <c r="AH3100" s="36"/>
    </row>
    <row r="3101" spans="29:34">
      <c r="AC3101" s="30" t="s">
        <v>3482</v>
      </c>
      <c r="AD3101" s="36" t="s">
        <v>2111</v>
      </c>
      <c r="AE3101" s="36">
        <v>2206407</v>
      </c>
      <c r="AH3101" s="36"/>
    </row>
    <row r="3102" spans="29:34">
      <c r="AC3102" s="30" t="s">
        <v>3482</v>
      </c>
      <c r="AD3102" s="36" t="s">
        <v>2125</v>
      </c>
      <c r="AE3102" s="36">
        <v>2206506</v>
      </c>
      <c r="AH3102" s="36"/>
    </row>
    <row r="3103" spans="29:34">
      <c r="AC3103" s="30" t="s">
        <v>3482</v>
      </c>
      <c r="AD3103" s="36" t="s">
        <v>2139</v>
      </c>
      <c r="AE3103" s="36">
        <v>2206605</v>
      </c>
      <c r="AH3103" s="36"/>
    </row>
    <row r="3104" spans="29:34">
      <c r="AC3104" s="30" t="s">
        <v>3482</v>
      </c>
      <c r="AD3104" s="36" t="s">
        <v>2155</v>
      </c>
      <c r="AE3104" s="36">
        <v>2206654</v>
      </c>
      <c r="AH3104" s="36"/>
    </row>
    <row r="3105" spans="29:34">
      <c r="AC3105" s="30" t="s">
        <v>3482</v>
      </c>
      <c r="AD3105" s="36" t="s">
        <v>2170</v>
      </c>
      <c r="AE3105" s="36">
        <v>2206670</v>
      </c>
      <c r="AH3105" s="36"/>
    </row>
    <row r="3106" spans="29:34">
      <c r="AC3106" s="30" t="s">
        <v>3482</v>
      </c>
      <c r="AD3106" s="36" t="s">
        <v>2186</v>
      </c>
      <c r="AE3106" s="36">
        <v>2206696</v>
      </c>
      <c r="AH3106" s="36"/>
    </row>
    <row r="3107" spans="29:34">
      <c r="AC3107" s="30" t="s">
        <v>3482</v>
      </c>
      <c r="AD3107" s="36" t="s">
        <v>2201</v>
      </c>
      <c r="AE3107" s="36">
        <v>2206704</v>
      </c>
      <c r="AH3107" s="36"/>
    </row>
    <row r="3108" spans="29:34">
      <c r="AC3108" s="30" t="s">
        <v>3482</v>
      </c>
      <c r="AD3108" s="36" t="s">
        <v>2216</v>
      </c>
      <c r="AE3108" s="36">
        <v>2206720</v>
      </c>
      <c r="AH3108" s="36"/>
    </row>
    <row r="3109" spans="29:34">
      <c r="AC3109" s="30" t="s">
        <v>3482</v>
      </c>
      <c r="AD3109" s="36" t="s">
        <v>2232</v>
      </c>
      <c r="AE3109" s="36">
        <v>2206753</v>
      </c>
      <c r="AH3109" s="36"/>
    </row>
    <row r="3110" spans="29:34">
      <c r="AC3110" s="30" t="s">
        <v>3482</v>
      </c>
      <c r="AD3110" s="36" t="s">
        <v>2248</v>
      </c>
      <c r="AE3110" s="36">
        <v>2206803</v>
      </c>
      <c r="AH3110" s="36"/>
    </row>
    <row r="3111" spans="29:34">
      <c r="AC3111" s="30" t="s">
        <v>3482</v>
      </c>
      <c r="AD3111" s="36" t="s">
        <v>2263</v>
      </c>
      <c r="AE3111" s="36">
        <v>2207959</v>
      </c>
      <c r="AH3111" s="36"/>
    </row>
    <row r="3112" spans="29:34">
      <c r="AC3112" s="30" t="s">
        <v>3482</v>
      </c>
      <c r="AD3112" s="36" t="s">
        <v>2278</v>
      </c>
      <c r="AE3112" s="36">
        <v>2206902</v>
      </c>
      <c r="AH3112" s="36"/>
    </row>
    <row r="3113" spans="29:34">
      <c r="AC3113" s="30" t="s">
        <v>3482</v>
      </c>
      <c r="AD3113" s="36" t="s">
        <v>5368</v>
      </c>
      <c r="AE3113" s="36">
        <v>2206951</v>
      </c>
      <c r="AH3113" s="36"/>
    </row>
    <row r="3114" spans="29:34">
      <c r="AC3114" s="30" t="s">
        <v>3482</v>
      </c>
      <c r="AD3114" s="36" t="s">
        <v>2303</v>
      </c>
      <c r="AE3114" s="36">
        <v>2207009</v>
      </c>
      <c r="AH3114" s="36"/>
    </row>
    <row r="3115" spans="29:34">
      <c r="AC3115" s="30" t="s">
        <v>3482</v>
      </c>
      <c r="AD3115" s="36" t="s">
        <v>2316</v>
      </c>
      <c r="AE3115" s="36">
        <v>2207108</v>
      </c>
      <c r="AH3115" s="36"/>
    </row>
    <row r="3116" spans="29:34">
      <c r="AC3116" s="30" t="s">
        <v>3482</v>
      </c>
      <c r="AD3116" s="36" t="s">
        <v>2329</v>
      </c>
      <c r="AE3116" s="36">
        <v>2207207</v>
      </c>
      <c r="AH3116" s="36"/>
    </row>
    <row r="3117" spans="29:34">
      <c r="AC3117" s="30" t="s">
        <v>3482</v>
      </c>
      <c r="AD3117" s="36" t="s">
        <v>2341</v>
      </c>
      <c r="AE3117" s="36">
        <v>2207306</v>
      </c>
      <c r="AH3117" s="36"/>
    </row>
    <row r="3118" spans="29:34">
      <c r="AC3118" s="30" t="s">
        <v>3482</v>
      </c>
      <c r="AD3118" s="36" t="s">
        <v>2354</v>
      </c>
      <c r="AE3118" s="36">
        <v>2207355</v>
      </c>
      <c r="AH3118" s="36"/>
    </row>
    <row r="3119" spans="29:34">
      <c r="AC3119" s="30" t="s">
        <v>3482</v>
      </c>
      <c r="AD3119" s="36" t="s">
        <v>2366</v>
      </c>
      <c r="AE3119" s="36">
        <v>2207405</v>
      </c>
      <c r="AH3119" s="36"/>
    </row>
    <row r="3120" spans="29:34">
      <c r="AC3120" s="30" t="s">
        <v>3482</v>
      </c>
      <c r="AD3120" s="36" t="s">
        <v>2379</v>
      </c>
      <c r="AE3120" s="36">
        <v>2207504</v>
      </c>
      <c r="AH3120" s="36"/>
    </row>
    <row r="3121" spans="29:34">
      <c r="AC3121" s="30" t="s">
        <v>3482</v>
      </c>
      <c r="AD3121" s="36" t="s">
        <v>2390</v>
      </c>
      <c r="AE3121" s="36">
        <v>2207553</v>
      </c>
      <c r="AH3121" s="36"/>
    </row>
    <row r="3122" spans="29:34">
      <c r="AC3122" s="30" t="s">
        <v>3482</v>
      </c>
      <c r="AD3122" s="36" t="s">
        <v>2402</v>
      </c>
      <c r="AE3122" s="36">
        <v>2207603</v>
      </c>
      <c r="AH3122" s="36"/>
    </row>
    <row r="3123" spans="29:34">
      <c r="AC3123" s="30" t="s">
        <v>3482</v>
      </c>
      <c r="AD3123" s="36" t="s">
        <v>2414</v>
      </c>
      <c r="AE3123" s="36">
        <v>2207702</v>
      </c>
      <c r="AH3123" s="36"/>
    </row>
    <row r="3124" spans="29:34">
      <c r="AC3124" s="30" t="s">
        <v>3482</v>
      </c>
      <c r="AD3124" s="36" t="s">
        <v>2426</v>
      </c>
      <c r="AE3124" s="36">
        <v>2207751</v>
      </c>
      <c r="AH3124" s="36"/>
    </row>
    <row r="3125" spans="29:34">
      <c r="AC3125" s="30" t="s">
        <v>3482</v>
      </c>
      <c r="AD3125" s="36" t="s">
        <v>2438</v>
      </c>
      <c r="AE3125" s="36">
        <v>2207777</v>
      </c>
      <c r="AH3125" s="36"/>
    </row>
    <row r="3126" spans="29:34">
      <c r="AC3126" s="30" t="s">
        <v>3482</v>
      </c>
      <c r="AD3126" s="36" t="s">
        <v>2450</v>
      </c>
      <c r="AE3126" s="36">
        <v>2207793</v>
      </c>
      <c r="AH3126" s="36"/>
    </row>
    <row r="3127" spans="29:34">
      <c r="AC3127" s="30" t="s">
        <v>3482</v>
      </c>
      <c r="AD3127" s="36" t="s">
        <v>2463</v>
      </c>
      <c r="AE3127" s="36">
        <v>2207801</v>
      </c>
      <c r="AH3127" s="36"/>
    </row>
    <row r="3128" spans="29:34">
      <c r="AC3128" s="30" t="s">
        <v>3482</v>
      </c>
      <c r="AD3128" s="36" t="s">
        <v>2476</v>
      </c>
      <c r="AE3128" s="36">
        <v>2207850</v>
      </c>
      <c r="AH3128" s="36"/>
    </row>
    <row r="3129" spans="29:34">
      <c r="AC3129" s="30" t="s">
        <v>3482</v>
      </c>
      <c r="AD3129" s="36" t="s">
        <v>2488</v>
      </c>
      <c r="AE3129" s="36">
        <v>2207900</v>
      </c>
      <c r="AH3129" s="36"/>
    </row>
    <row r="3130" spans="29:34">
      <c r="AC3130" s="30" t="s">
        <v>3482</v>
      </c>
      <c r="AD3130" s="36" t="s">
        <v>2501</v>
      </c>
      <c r="AE3130" s="36">
        <v>2207934</v>
      </c>
      <c r="AH3130" s="36"/>
    </row>
    <row r="3131" spans="29:34">
      <c r="AC3131" s="30" t="s">
        <v>3482</v>
      </c>
      <c r="AD3131" s="36" t="s">
        <v>2512</v>
      </c>
      <c r="AE3131" s="36">
        <v>2208007</v>
      </c>
      <c r="AH3131" s="36"/>
    </row>
    <row r="3132" spans="29:34">
      <c r="AC3132" s="30" t="s">
        <v>3482</v>
      </c>
      <c r="AD3132" s="36" t="s">
        <v>2525</v>
      </c>
      <c r="AE3132" s="36">
        <v>2208106</v>
      </c>
      <c r="AH3132" s="36"/>
    </row>
    <row r="3133" spans="29:34">
      <c r="AC3133" s="30" t="s">
        <v>3482</v>
      </c>
      <c r="AD3133" s="36" t="s">
        <v>2536</v>
      </c>
      <c r="AE3133" s="36">
        <v>2208205</v>
      </c>
      <c r="AH3133" s="36"/>
    </row>
    <row r="3134" spans="29:34">
      <c r="AC3134" s="30" t="s">
        <v>3482</v>
      </c>
      <c r="AD3134" s="36" t="s">
        <v>2549</v>
      </c>
      <c r="AE3134" s="36">
        <v>2208304</v>
      </c>
      <c r="AH3134" s="36"/>
    </row>
    <row r="3135" spans="29:34">
      <c r="AC3135" s="30" t="s">
        <v>3482</v>
      </c>
      <c r="AD3135" s="36" t="s">
        <v>2561</v>
      </c>
      <c r="AE3135" s="36">
        <v>2208403</v>
      </c>
      <c r="AH3135" s="36"/>
    </row>
    <row r="3136" spans="29:34">
      <c r="AC3136" s="30" t="s">
        <v>3482</v>
      </c>
      <c r="AD3136" s="36" t="s">
        <v>2574</v>
      </c>
      <c r="AE3136" s="36">
        <v>2208502</v>
      </c>
      <c r="AH3136" s="36"/>
    </row>
    <row r="3137" spans="29:34">
      <c r="AC3137" s="30" t="s">
        <v>3482</v>
      </c>
      <c r="AD3137" s="36" t="s">
        <v>2586</v>
      </c>
      <c r="AE3137" s="36">
        <v>2208551</v>
      </c>
      <c r="AH3137" s="36"/>
    </row>
    <row r="3138" spans="29:34">
      <c r="AC3138" s="30" t="s">
        <v>3482</v>
      </c>
      <c r="AD3138" s="36" t="s">
        <v>2597</v>
      </c>
      <c r="AE3138" s="36">
        <v>2208601</v>
      </c>
      <c r="AH3138" s="36"/>
    </row>
    <row r="3139" spans="29:34">
      <c r="AC3139" s="30" t="s">
        <v>3482</v>
      </c>
      <c r="AD3139" s="36" t="s">
        <v>2609</v>
      </c>
      <c r="AE3139" s="36">
        <v>2208650</v>
      </c>
      <c r="AH3139" s="36"/>
    </row>
    <row r="3140" spans="29:34">
      <c r="AC3140" s="30" t="s">
        <v>3482</v>
      </c>
      <c r="AD3140" s="36" t="s">
        <v>2620</v>
      </c>
      <c r="AE3140" s="36">
        <v>2208700</v>
      </c>
      <c r="AH3140" s="36"/>
    </row>
    <row r="3141" spans="29:34">
      <c r="AC3141" s="30" t="s">
        <v>3482</v>
      </c>
      <c r="AD3141" s="36" t="s">
        <v>2631</v>
      </c>
      <c r="AE3141" s="36">
        <v>2208809</v>
      </c>
      <c r="AH3141" s="36"/>
    </row>
    <row r="3142" spans="29:34">
      <c r="AC3142" s="30" t="s">
        <v>3482</v>
      </c>
      <c r="AD3142" s="36" t="s">
        <v>2642</v>
      </c>
      <c r="AE3142" s="36">
        <v>2208858</v>
      </c>
      <c r="AH3142" s="36"/>
    </row>
    <row r="3143" spans="29:34">
      <c r="AC3143" s="30" t="s">
        <v>3482</v>
      </c>
      <c r="AD3143" s="36" t="s">
        <v>2654</v>
      </c>
      <c r="AE3143" s="36">
        <v>2208874</v>
      </c>
      <c r="AH3143" s="36"/>
    </row>
    <row r="3144" spans="29:34">
      <c r="AC3144" s="30" t="s">
        <v>3482</v>
      </c>
      <c r="AD3144" s="36" t="s">
        <v>2666</v>
      </c>
      <c r="AE3144" s="36">
        <v>2208908</v>
      </c>
      <c r="AH3144" s="36"/>
    </row>
    <row r="3145" spans="29:34">
      <c r="AC3145" s="30" t="s">
        <v>3482</v>
      </c>
      <c r="AD3145" s="36" t="s">
        <v>2678</v>
      </c>
      <c r="AE3145" s="36">
        <v>2209005</v>
      </c>
      <c r="AH3145" s="36"/>
    </row>
    <row r="3146" spans="29:34">
      <c r="AC3146" s="30" t="s">
        <v>3482</v>
      </c>
      <c r="AD3146" s="36" t="s">
        <v>2689</v>
      </c>
      <c r="AE3146" s="36">
        <v>2209104</v>
      </c>
      <c r="AH3146" s="36"/>
    </row>
    <row r="3147" spans="29:34">
      <c r="AC3147" s="30" t="s">
        <v>3482</v>
      </c>
      <c r="AD3147" s="36" t="s">
        <v>2700</v>
      </c>
      <c r="AE3147" s="36">
        <v>2209153</v>
      </c>
      <c r="AH3147" s="36"/>
    </row>
    <row r="3148" spans="29:34">
      <c r="AC3148" s="30" t="s">
        <v>3482</v>
      </c>
      <c r="AD3148" s="36" t="s">
        <v>2328</v>
      </c>
      <c r="AE3148" s="36">
        <v>2209203</v>
      </c>
      <c r="AH3148" s="36"/>
    </row>
    <row r="3149" spans="29:34">
      <c r="AC3149" s="30" t="s">
        <v>3482</v>
      </c>
      <c r="AD3149" s="36" t="s">
        <v>2720</v>
      </c>
      <c r="AE3149" s="36">
        <v>2209302</v>
      </c>
      <c r="AH3149" s="36"/>
    </row>
    <row r="3150" spans="29:34">
      <c r="AC3150" s="30" t="s">
        <v>3482</v>
      </c>
      <c r="AD3150" s="36" t="s">
        <v>2732</v>
      </c>
      <c r="AE3150" s="36">
        <v>2209377</v>
      </c>
      <c r="AH3150" s="36"/>
    </row>
    <row r="3151" spans="29:34">
      <c r="AC3151" s="30" t="s">
        <v>3482</v>
      </c>
      <c r="AD3151" s="36" t="s">
        <v>2743</v>
      </c>
      <c r="AE3151" s="36">
        <v>2209351</v>
      </c>
      <c r="AH3151" s="36"/>
    </row>
    <row r="3152" spans="29:34">
      <c r="AC3152" s="30" t="s">
        <v>3482</v>
      </c>
      <c r="AD3152" s="36" t="s">
        <v>2755</v>
      </c>
      <c r="AE3152" s="36">
        <v>2209401</v>
      </c>
      <c r="AH3152" s="36"/>
    </row>
    <row r="3153" spans="29:34">
      <c r="AC3153" s="30" t="s">
        <v>3482</v>
      </c>
      <c r="AD3153" s="36" t="s">
        <v>2767</v>
      </c>
      <c r="AE3153" s="36">
        <v>2209450</v>
      </c>
      <c r="AH3153" s="36"/>
    </row>
    <row r="3154" spans="29:34">
      <c r="AC3154" s="30" t="s">
        <v>3482</v>
      </c>
      <c r="AD3154" s="36" t="s">
        <v>2778</v>
      </c>
      <c r="AE3154" s="36">
        <v>2209500</v>
      </c>
      <c r="AH3154" s="36"/>
    </row>
    <row r="3155" spans="29:34">
      <c r="AC3155" s="30" t="s">
        <v>3482</v>
      </c>
      <c r="AD3155" s="36" t="s">
        <v>2789</v>
      </c>
      <c r="AE3155" s="36">
        <v>2209559</v>
      </c>
      <c r="AH3155" s="36"/>
    </row>
    <row r="3156" spans="29:34">
      <c r="AC3156" s="30" t="s">
        <v>3482</v>
      </c>
      <c r="AD3156" s="36" t="s">
        <v>2800</v>
      </c>
      <c r="AE3156" s="36">
        <v>2209609</v>
      </c>
      <c r="AH3156" s="36"/>
    </row>
    <row r="3157" spans="29:34">
      <c r="AC3157" s="30" t="s">
        <v>3482</v>
      </c>
      <c r="AD3157" s="36" t="s">
        <v>2810</v>
      </c>
      <c r="AE3157" s="36">
        <v>2209658</v>
      </c>
      <c r="AH3157" s="36"/>
    </row>
    <row r="3158" spans="29:34">
      <c r="AC3158" s="30" t="s">
        <v>3482</v>
      </c>
      <c r="AD3158" s="36" t="s">
        <v>2820</v>
      </c>
      <c r="AE3158" s="36">
        <v>2209708</v>
      </c>
      <c r="AH3158" s="36"/>
    </row>
    <row r="3159" spans="29:34">
      <c r="AC3159" s="30" t="s">
        <v>3482</v>
      </c>
      <c r="AD3159" s="36" t="s">
        <v>2829</v>
      </c>
      <c r="AE3159" s="36">
        <v>2209757</v>
      </c>
      <c r="AH3159" s="36"/>
    </row>
    <row r="3160" spans="29:34">
      <c r="AC3160" s="30" t="s">
        <v>3482</v>
      </c>
      <c r="AD3160" s="36" t="s">
        <v>2839</v>
      </c>
      <c r="AE3160" s="36">
        <v>2209807</v>
      </c>
      <c r="AH3160" s="36"/>
    </row>
    <row r="3161" spans="29:34">
      <c r="AC3161" s="30" t="s">
        <v>3482</v>
      </c>
      <c r="AD3161" s="36" t="s">
        <v>2849</v>
      </c>
      <c r="AE3161" s="36">
        <v>2209856</v>
      </c>
      <c r="AH3161" s="36"/>
    </row>
    <row r="3162" spans="29:34">
      <c r="AC3162" s="30" t="s">
        <v>3482</v>
      </c>
      <c r="AD3162" s="36" t="s">
        <v>2859</v>
      </c>
      <c r="AE3162" s="36">
        <v>2209872</v>
      </c>
      <c r="AH3162" s="36"/>
    </row>
    <row r="3163" spans="29:34">
      <c r="AC3163" s="30" t="s">
        <v>3482</v>
      </c>
      <c r="AD3163" s="36" t="s">
        <v>2869</v>
      </c>
      <c r="AE3163" s="36">
        <v>2209906</v>
      </c>
      <c r="AH3163" s="36"/>
    </row>
    <row r="3164" spans="29:34">
      <c r="AC3164" s="30" t="s">
        <v>3482</v>
      </c>
      <c r="AD3164" s="36" t="s">
        <v>2879</v>
      </c>
      <c r="AE3164" s="36">
        <v>2209955</v>
      </c>
      <c r="AH3164" s="36"/>
    </row>
    <row r="3165" spans="29:34">
      <c r="AC3165" s="30" t="s">
        <v>3482</v>
      </c>
      <c r="AD3165" s="36" t="s">
        <v>2888</v>
      </c>
      <c r="AE3165" s="36">
        <v>2209971</v>
      </c>
      <c r="AH3165" s="36"/>
    </row>
    <row r="3166" spans="29:34">
      <c r="AC3166" s="30" t="s">
        <v>3482</v>
      </c>
      <c r="AD3166" s="36" t="s">
        <v>2898</v>
      </c>
      <c r="AE3166" s="36">
        <v>2210003</v>
      </c>
      <c r="AH3166" s="36"/>
    </row>
    <row r="3167" spans="29:34">
      <c r="AC3167" s="30" t="s">
        <v>3482</v>
      </c>
      <c r="AD3167" s="36" t="s">
        <v>2907</v>
      </c>
      <c r="AE3167" s="36">
        <v>2210052</v>
      </c>
      <c r="AH3167" s="36"/>
    </row>
    <row r="3168" spans="29:34">
      <c r="AC3168" s="30" t="s">
        <v>3482</v>
      </c>
      <c r="AD3168" s="36" t="s">
        <v>2916</v>
      </c>
      <c r="AE3168" s="36">
        <v>2210102</v>
      </c>
      <c r="AH3168" s="36"/>
    </row>
    <row r="3169" spans="29:34">
      <c r="AC3169" s="30" t="s">
        <v>3482</v>
      </c>
      <c r="AD3169" s="36" t="s">
        <v>2926</v>
      </c>
      <c r="AE3169" s="36">
        <v>2210201</v>
      </c>
      <c r="AH3169" s="36"/>
    </row>
    <row r="3170" spans="29:34">
      <c r="AC3170" s="30" t="s">
        <v>3482</v>
      </c>
      <c r="AD3170" s="36" t="s">
        <v>2935</v>
      </c>
      <c r="AE3170" s="36">
        <v>2210300</v>
      </c>
      <c r="AH3170" s="36"/>
    </row>
    <row r="3171" spans="29:34">
      <c r="AC3171" s="30" t="s">
        <v>3482</v>
      </c>
      <c r="AD3171" s="36" t="s">
        <v>2945</v>
      </c>
      <c r="AE3171" s="36">
        <v>2210359</v>
      </c>
      <c r="AH3171" s="36"/>
    </row>
    <row r="3172" spans="29:34">
      <c r="AC3172" s="30" t="s">
        <v>3482</v>
      </c>
      <c r="AD3172" s="36" t="s">
        <v>2955</v>
      </c>
      <c r="AE3172" s="36">
        <v>2210375</v>
      </c>
      <c r="AH3172" s="36"/>
    </row>
    <row r="3173" spans="29:34">
      <c r="AC3173" s="30" t="s">
        <v>3482</v>
      </c>
      <c r="AD3173" s="36" t="s">
        <v>2964</v>
      </c>
      <c r="AE3173" s="36">
        <v>2210383</v>
      </c>
      <c r="AH3173" s="36"/>
    </row>
    <row r="3174" spans="29:34">
      <c r="AC3174" s="30" t="s">
        <v>3482</v>
      </c>
      <c r="AD3174" s="36" t="s">
        <v>2974</v>
      </c>
      <c r="AE3174" s="36">
        <v>2210391</v>
      </c>
      <c r="AH3174" s="36"/>
    </row>
    <row r="3175" spans="29:34">
      <c r="AC3175" s="30" t="s">
        <v>3482</v>
      </c>
      <c r="AD3175" s="36" t="s">
        <v>2984</v>
      </c>
      <c r="AE3175" s="36">
        <v>2210409</v>
      </c>
      <c r="AH3175" s="36"/>
    </row>
    <row r="3176" spans="29:34">
      <c r="AC3176" s="30" t="s">
        <v>3482</v>
      </c>
      <c r="AD3176" s="36" t="s">
        <v>2994</v>
      </c>
      <c r="AE3176" s="36">
        <v>2210508</v>
      </c>
      <c r="AH3176" s="36"/>
    </row>
    <row r="3177" spans="29:34">
      <c r="AC3177" s="30" t="s">
        <v>3482</v>
      </c>
      <c r="AD3177" s="36" t="s">
        <v>3004</v>
      </c>
      <c r="AE3177" s="36">
        <v>2210607</v>
      </c>
      <c r="AH3177" s="36"/>
    </row>
    <row r="3178" spans="29:34">
      <c r="AC3178" s="30" t="s">
        <v>3482</v>
      </c>
      <c r="AD3178" s="36" t="s">
        <v>3012</v>
      </c>
      <c r="AE3178" s="36">
        <v>2210623</v>
      </c>
      <c r="AH3178" s="36"/>
    </row>
    <row r="3179" spans="29:34">
      <c r="AC3179" s="30" t="s">
        <v>3482</v>
      </c>
      <c r="AD3179" s="36" t="s">
        <v>3022</v>
      </c>
      <c r="AE3179" s="36">
        <v>2210631</v>
      </c>
      <c r="AH3179" s="36"/>
    </row>
    <row r="3180" spans="29:34">
      <c r="AC3180" s="30" t="s">
        <v>3482</v>
      </c>
      <c r="AD3180" s="36" t="s">
        <v>3032</v>
      </c>
      <c r="AE3180" s="36">
        <v>2210656</v>
      </c>
      <c r="AH3180" s="36"/>
    </row>
    <row r="3181" spans="29:34">
      <c r="AC3181" s="30" t="s">
        <v>3482</v>
      </c>
      <c r="AD3181" s="36" t="s">
        <v>3042</v>
      </c>
      <c r="AE3181" s="36">
        <v>2210706</v>
      </c>
      <c r="AH3181" s="36"/>
    </row>
    <row r="3182" spans="29:34">
      <c r="AC3182" s="30" t="s">
        <v>3482</v>
      </c>
      <c r="AD3182" s="36" t="s">
        <v>3052</v>
      </c>
      <c r="AE3182" s="36">
        <v>2210805</v>
      </c>
      <c r="AH3182" s="36"/>
    </row>
    <row r="3183" spans="29:34">
      <c r="AC3183" s="30" t="s">
        <v>3482</v>
      </c>
      <c r="AD3183" s="36" t="s">
        <v>3061</v>
      </c>
      <c r="AE3183" s="36">
        <v>2210904</v>
      </c>
      <c r="AH3183" s="36"/>
    </row>
    <row r="3184" spans="29:34">
      <c r="AC3184" s="30" t="s">
        <v>3482</v>
      </c>
      <c r="AD3184" s="36" t="s">
        <v>3070</v>
      </c>
      <c r="AE3184" s="36">
        <v>2210938</v>
      </c>
      <c r="AH3184" s="36"/>
    </row>
    <row r="3185" spans="29:34">
      <c r="AC3185" s="30" t="s">
        <v>3482</v>
      </c>
      <c r="AD3185" s="36" t="s">
        <v>3079</v>
      </c>
      <c r="AE3185" s="36">
        <v>2210953</v>
      </c>
      <c r="AH3185" s="36"/>
    </row>
    <row r="3186" spans="29:34">
      <c r="AC3186" s="30" t="s">
        <v>3482</v>
      </c>
      <c r="AD3186" s="36" t="s">
        <v>3089</v>
      </c>
      <c r="AE3186" s="36">
        <v>2210979</v>
      </c>
      <c r="AH3186" s="36"/>
    </row>
    <row r="3187" spans="29:34">
      <c r="AC3187" s="30" t="s">
        <v>3482</v>
      </c>
      <c r="AD3187" s="36" t="s">
        <v>3099</v>
      </c>
      <c r="AE3187" s="36">
        <v>2211001</v>
      </c>
      <c r="AH3187" s="36"/>
    </row>
    <row r="3188" spans="29:34">
      <c r="AC3188" s="30" t="s">
        <v>3482</v>
      </c>
      <c r="AD3188" s="36" t="s">
        <v>3108</v>
      </c>
      <c r="AE3188" s="36">
        <v>2211100</v>
      </c>
      <c r="AH3188" s="36"/>
    </row>
    <row r="3189" spans="29:34">
      <c r="AC3189" s="30" t="s">
        <v>3482</v>
      </c>
      <c r="AD3189" s="36" t="s">
        <v>3117</v>
      </c>
      <c r="AE3189" s="36">
        <v>2211209</v>
      </c>
      <c r="AH3189" s="36"/>
    </row>
    <row r="3190" spans="29:34">
      <c r="AC3190" s="30" t="s">
        <v>3482</v>
      </c>
      <c r="AD3190" s="36" t="s">
        <v>3126</v>
      </c>
      <c r="AE3190" s="36">
        <v>2211308</v>
      </c>
      <c r="AH3190" s="36"/>
    </row>
    <row r="3191" spans="29:34">
      <c r="AC3191" s="30" t="s">
        <v>3482</v>
      </c>
      <c r="AD3191" s="36" t="s">
        <v>3133</v>
      </c>
      <c r="AE3191" s="36">
        <v>2211357</v>
      </c>
      <c r="AH3191" s="36"/>
    </row>
    <row r="3192" spans="29:34">
      <c r="AC3192" s="30" t="s">
        <v>3482</v>
      </c>
      <c r="AD3192" s="36" t="s">
        <v>2226</v>
      </c>
      <c r="AE3192" s="36">
        <v>2211407</v>
      </c>
      <c r="AH3192" s="36"/>
    </row>
    <row r="3193" spans="29:34">
      <c r="AC3193" s="30" t="s">
        <v>3482</v>
      </c>
      <c r="AD3193" s="36" t="s">
        <v>3150</v>
      </c>
      <c r="AE3193" s="36">
        <v>2211506</v>
      </c>
      <c r="AH3193" s="36"/>
    </row>
    <row r="3194" spans="29:34">
      <c r="AC3194" s="30" t="s">
        <v>3482</v>
      </c>
      <c r="AD3194" s="36" t="s">
        <v>3158</v>
      </c>
      <c r="AE3194" s="36">
        <v>2211605</v>
      </c>
      <c r="AH3194" s="36"/>
    </row>
    <row r="3195" spans="29:34">
      <c r="AC3195" s="30" t="s">
        <v>3482</v>
      </c>
      <c r="AD3195" s="36" t="s">
        <v>3166</v>
      </c>
      <c r="AE3195" s="36">
        <v>2211704</v>
      </c>
      <c r="AH3195" s="36"/>
    </row>
    <row r="3196" spans="29:34">
      <c r="AC3196" s="30" t="s">
        <v>3466</v>
      </c>
      <c r="AD3196" s="36" t="s">
        <v>3506</v>
      </c>
      <c r="AE3196" s="36">
        <v>4100103</v>
      </c>
      <c r="AH3196" s="36"/>
    </row>
    <row r="3197" spans="29:34">
      <c r="AC3197" s="30" t="s">
        <v>3466</v>
      </c>
      <c r="AD3197" s="36" t="s">
        <v>3532</v>
      </c>
      <c r="AE3197" s="36">
        <v>4100202</v>
      </c>
      <c r="AH3197" s="36"/>
    </row>
    <row r="3198" spans="29:34">
      <c r="AC3198" s="30" t="s">
        <v>3466</v>
      </c>
      <c r="AD3198" s="36" t="s">
        <v>3557</v>
      </c>
      <c r="AE3198" s="36">
        <v>4100301</v>
      </c>
      <c r="AH3198" s="36"/>
    </row>
    <row r="3199" spans="29:34">
      <c r="AC3199" s="30" t="s">
        <v>3466</v>
      </c>
      <c r="AD3199" s="36" t="s">
        <v>3581</v>
      </c>
      <c r="AE3199" s="36">
        <v>4100400</v>
      </c>
      <c r="AH3199" s="36"/>
    </row>
    <row r="3200" spans="29:34">
      <c r="AC3200" s="30" t="s">
        <v>3466</v>
      </c>
      <c r="AD3200" s="36" t="s">
        <v>3607</v>
      </c>
      <c r="AE3200" s="36">
        <v>4100459</v>
      </c>
      <c r="AH3200" s="36"/>
    </row>
    <row r="3201" spans="29:34">
      <c r="AC3201" s="30" t="s">
        <v>3466</v>
      </c>
      <c r="AD3201" s="36" t="s">
        <v>3562</v>
      </c>
      <c r="AE3201" s="36">
        <v>4128625</v>
      </c>
      <c r="AH3201" s="36"/>
    </row>
    <row r="3202" spans="29:34">
      <c r="AC3202" s="30" t="s">
        <v>3466</v>
      </c>
      <c r="AD3202" s="36" t="s">
        <v>3657</v>
      </c>
      <c r="AE3202" s="36">
        <v>4100608</v>
      </c>
      <c r="AH3202" s="36"/>
    </row>
    <row r="3203" spans="29:34">
      <c r="AC3203" s="30" t="s">
        <v>3466</v>
      </c>
      <c r="AD3203" s="36" t="s">
        <v>3682</v>
      </c>
      <c r="AE3203" s="36">
        <v>4100707</v>
      </c>
      <c r="AH3203" s="36"/>
    </row>
    <row r="3204" spans="29:34">
      <c r="AC3204" s="30" t="s">
        <v>3466</v>
      </c>
      <c r="AD3204" s="36" t="s">
        <v>3708</v>
      </c>
      <c r="AE3204" s="36">
        <v>4100509</v>
      </c>
      <c r="AH3204" s="36"/>
    </row>
    <row r="3205" spans="29:34">
      <c r="AC3205" s="30" t="s">
        <v>3466</v>
      </c>
      <c r="AD3205" s="36" t="s">
        <v>3734</v>
      </c>
      <c r="AE3205" s="36">
        <v>4100806</v>
      </c>
      <c r="AH3205" s="36"/>
    </row>
    <row r="3206" spans="29:34">
      <c r="AC3206" s="30" t="s">
        <v>3466</v>
      </c>
      <c r="AD3206" s="36" t="s">
        <v>3759</v>
      </c>
      <c r="AE3206" s="36">
        <v>4100905</v>
      </c>
      <c r="AH3206" s="36"/>
    </row>
    <row r="3207" spans="29:34">
      <c r="AC3207" s="30" t="s">
        <v>3466</v>
      </c>
      <c r="AD3207" s="36" t="s">
        <v>3783</v>
      </c>
      <c r="AE3207" s="36">
        <v>4101002</v>
      </c>
      <c r="AH3207" s="36"/>
    </row>
    <row r="3208" spans="29:34">
      <c r="AC3208" s="30" t="s">
        <v>3466</v>
      </c>
      <c r="AD3208" s="36" t="s">
        <v>3807</v>
      </c>
      <c r="AE3208" s="36">
        <v>4101051</v>
      </c>
      <c r="AH3208" s="36"/>
    </row>
    <row r="3209" spans="29:34">
      <c r="AC3209" s="30" t="s">
        <v>3466</v>
      </c>
      <c r="AD3209" s="36" t="s">
        <v>3831</v>
      </c>
      <c r="AE3209" s="36">
        <v>4101101</v>
      </c>
      <c r="AH3209" s="36"/>
    </row>
    <row r="3210" spans="29:34">
      <c r="AC3210" s="30" t="s">
        <v>3466</v>
      </c>
      <c r="AD3210" s="36" t="s">
        <v>3856</v>
      </c>
      <c r="AE3210" s="36">
        <v>4101150</v>
      </c>
      <c r="AH3210" s="36"/>
    </row>
    <row r="3211" spans="29:34">
      <c r="AC3211" s="30" t="s">
        <v>3466</v>
      </c>
      <c r="AD3211" s="36" t="s">
        <v>3881</v>
      </c>
      <c r="AE3211" s="36">
        <v>4101200</v>
      </c>
      <c r="AH3211" s="36"/>
    </row>
    <row r="3212" spans="29:34">
      <c r="AC3212" s="30" t="s">
        <v>3466</v>
      </c>
      <c r="AD3212" s="36" t="s">
        <v>3905</v>
      </c>
      <c r="AE3212" s="36">
        <v>4101309</v>
      </c>
      <c r="AH3212" s="36"/>
    </row>
    <row r="3213" spans="29:34">
      <c r="AC3213" s="30" t="s">
        <v>3466</v>
      </c>
      <c r="AD3213" s="36" t="s">
        <v>3928</v>
      </c>
      <c r="AE3213" s="36">
        <v>4101408</v>
      </c>
      <c r="AH3213" s="36"/>
    </row>
    <row r="3214" spans="29:34">
      <c r="AC3214" s="30" t="s">
        <v>3466</v>
      </c>
      <c r="AD3214" s="36" t="s">
        <v>3950</v>
      </c>
      <c r="AE3214" s="36">
        <v>4101507</v>
      </c>
      <c r="AH3214" s="36"/>
    </row>
    <row r="3215" spans="29:34">
      <c r="AC3215" s="30" t="s">
        <v>3466</v>
      </c>
      <c r="AD3215" s="36" t="s">
        <v>3972</v>
      </c>
      <c r="AE3215" s="36">
        <v>4101606</v>
      </c>
      <c r="AH3215" s="36"/>
    </row>
    <row r="3216" spans="29:34">
      <c r="AC3216" s="30" t="s">
        <v>3466</v>
      </c>
      <c r="AD3216" s="36" t="s">
        <v>3995</v>
      </c>
      <c r="AE3216" s="36">
        <v>4101655</v>
      </c>
      <c r="AH3216" s="36"/>
    </row>
    <row r="3217" spans="29:34">
      <c r="AC3217" s="30" t="s">
        <v>3466</v>
      </c>
      <c r="AD3217" s="36" t="s">
        <v>3806</v>
      </c>
      <c r="AE3217" s="36">
        <v>4101705</v>
      </c>
      <c r="AH3217" s="36"/>
    </row>
    <row r="3218" spans="29:34">
      <c r="AC3218" s="30" t="s">
        <v>3466</v>
      </c>
      <c r="AD3218" s="36" t="s">
        <v>4038</v>
      </c>
      <c r="AE3218" s="36">
        <v>4101804</v>
      </c>
      <c r="AH3218" s="36"/>
    </row>
    <row r="3219" spans="29:34">
      <c r="AC3219" s="30" t="s">
        <v>3466</v>
      </c>
      <c r="AD3219" s="36" t="s">
        <v>4059</v>
      </c>
      <c r="AE3219" s="36">
        <v>4101853</v>
      </c>
      <c r="AH3219" s="36"/>
    </row>
    <row r="3220" spans="29:34">
      <c r="AC3220" s="30" t="s">
        <v>3466</v>
      </c>
      <c r="AD3220" s="36" t="s">
        <v>4081</v>
      </c>
      <c r="AE3220" s="36">
        <v>4101903</v>
      </c>
      <c r="AH3220" s="36"/>
    </row>
    <row r="3221" spans="29:34">
      <c r="AC3221" s="30" t="s">
        <v>3466</v>
      </c>
      <c r="AD3221" s="36" t="s">
        <v>4100</v>
      </c>
      <c r="AE3221" s="36">
        <v>4102000</v>
      </c>
      <c r="AH3221" s="36"/>
    </row>
    <row r="3222" spans="29:34">
      <c r="AC3222" s="30" t="s">
        <v>3466</v>
      </c>
      <c r="AD3222" s="36" t="s">
        <v>4123</v>
      </c>
      <c r="AE3222" s="36">
        <v>4102109</v>
      </c>
      <c r="AH3222" s="36"/>
    </row>
    <row r="3223" spans="29:34">
      <c r="AC3223" s="30" t="s">
        <v>3466</v>
      </c>
      <c r="AD3223" s="36" t="s">
        <v>3568</v>
      </c>
      <c r="AE3223" s="36">
        <v>4102208</v>
      </c>
      <c r="AH3223" s="36"/>
    </row>
    <row r="3224" spans="29:34">
      <c r="AC3224" s="30" t="s">
        <v>3466</v>
      </c>
      <c r="AD3224" s="36" t="s">
        <v>4166</v>
      </c>
      <c r="AE3224" s="36">
        <v>4102307</v>
      </c>
      <c r="AH3224" s="36"/>
    </row>
    <row r="3225" spans="29:34">
      <c r="AC3225" s="30" t="s">
        <v>3466</v>
      </c>
      <c r="AD3225" s="36" t="s">
        <v>3755</v>
      </c>
      <c r="AE3225" s="36">
        <v>4102406</v>
      </c>
      <c r="AH3225" s="36"/>
    </row>
    <row r="3226" spans="29:34">
      <c r="AC3226" s="30" t="s">
        <v>3466</v>
      </c>
      <c r="AD3226" s="36" t="s">
        <v>4209</v>
      </c>
      <c r="AE3226" s="36">
        <v>4102505</v>
      </c>
      <c r="AH3226" s="36"/>
    </row>
    <row r="3227" spans="29:34">
      <c r="AC3227" s="30" t="s">
        <v>3466</v>
      </c>
      <c r="AD3227" s="36" t="s">
        <v>4230</v>
      </c>
      <c r="AE3227" s="36">
        <v>4102703</v>
      </c>
      <c r="AH3227" s="36"/>
    </row>
    <row r="3228" spans="29:34">
      <c r="AC3228" s="30" t="s">
        <v>3466</v>
      </c>
      <c r="AD3228" s="36" t="s">
        <v>4253</v>
      </c>
      <c r="AE3228" s="36">
        <v>4102604</v>
      </c>
      <c r="AH3228" s="36"/>
    </row>
    <row r="3229" spans="29:34">
      <c r="AC3229" s="30" t="s">
        <v>3466</v>
      </c>
      <c r="AD3229" s="36" t="s">
        <v>4274</v>
      </c>
      <c r="AE3229" s="36">
        <v>4102752</v>
      </c>
      <c r="AH3229" s="36"/>
    </row>
    <row r="3230" spans="29:34">
      <c r="AC3230" s="30" t="s">
        <v>3466</v>
      </c>
      <c r="AD3230" s="36" t="s">
        <v>4297</v>
      </c>
      <c r="AE3230" s="36">
        <v>4102802</v>
      </c>
      <c r="AH3230" s="36"/>
    </row>
    <row r="3231" spans="29:34">
      <c r="AC3231" s="30" t="s">
        <v>3466</v>
      </c>
      <c r="AD3231" s="36" t="s">
        <v>4320</v>
      </c>
      <c r="AE3231" s="36">
        <v>4102901</v>
      </c>
      <c r="AH3231" s="36"/>
    </row>
    <row r="3232" spans="29:34">
      <c r="AC3232" s="30" t="s">
        <v>3466</v>
      </c>
      <c r="AD3232" s="36" t="s">
        <v>3799</v>
      </c>
      <c r="AE3232" s="36">
        <v>4103008</v>
      </c>
      <c r="AH3232" s="36"/>
    </row>
    <row r="3233" spans="29:34">
      <c r="AC3233" s="30" t="s">
        <v>3466</v>
      </c>
      <c r="AD3233" s="36" t="s">
        <v>4365</v>
      </c>
      <c r="AE3233" s="36">
        <v>4103024</v>
      </c>
      <c r="AH3233" s="36"/>
    </row>
    <row r="3234" spans="29:34">
      <c r="AC3234" s="30" t="s">
        <v>3466</v>
      </c>
      <c r="AD3234" s="36" t="s">
        <v>4387</v>
      </c>
      <c r="AE3234" s="36">
        <v>4103040</v>
      </c>
      <c r="AH3234" s="36"/>
    </row>
    <row r="3235" spans="29:34">
      <c r="AC3235" s="30" t="s">
        <v>3466</v>
      </c>
      <c r="AD3235" s="36" t="s">
        <v>4410</v>
      </c>
      <c r="AE3235" s="36">
        <v>4103057</v>
      </c>
      <c r="AH3235" s="36"/>
    </row>
    <row r="3236" spans="29:34">
      <c r="AC3236" s="30" t="s">
        <v>3466</v>
      </c>
      <c r="AD3236" s="36" t="s">
        <v>4432</v>
      </c>
      <c r="AE3236" s="36">
        <v>4103107</v>
      </c>
      <c r="AH3236" s="36"/>
    </row>
    <row r="3237" spans="29:34">
      <c r="AC3237" s="30" t="s">
        <v>3466</v>
      </c>
      <c r="AD3237" s="36" t="s">
        <v>4454</v>
      </c>
      <c r="AE3237" s="36">
        <v>4103156</v>
      </c>
      <c r="AH3237" s="36"/>
    </row>
    <row r="3238" spans="29:34">
      <c r="AC3238" s="30" t="s">
        <v>3466</v>
      </c>
      <c r="AD3238" s="36" t="s">
        <v>4229</v>
      </c>
      <c r="AE3238" s="36">
        <v>4103206</v>
      </c>
      <c r="AH3238" s="36"/>
    </row>
    <row r="3239" spans="29:34">
      <c r="AC3239" s="30" t="s">
        <v>3466</v>
      </c>
      <c r="AD3239" s="36" t="s">
        <v>4498</v>
      </c>
      <c r="AE3239" s="36">
        <v>4103222</v>
      </c>
      <c r="AH3239" s="36"/>
    </row>
    <row r="3240" spans="29:34">
      <c r="AC3240" s="30" t="s">
        <v>3466</v>
      </c>
      <c r="AD3240" s="36" t="s">
        <v>4521</v>
      </c>
      <c r="AE3240" s="36">
        <v>4103305</v>
      </c>
      <c r="AH3240" s="36"/>
    </row>
    <row r="3241" spans="29:34">
      <c r="AC3241" s="30" t="s">
        <v>3466</v>
      </c>
      <c r="AD3241" s="36" t="s">
        <v>4544</v>
      </c>
      <c r="AE3241" s="36">
        <v>4103354</v>
      </c>
      <c r="AH3241" s="36"/>
    </row>
    <row r="3242" spans="29:34">
      <c r="AC3242" s="30" t="s">
        <v>3466</v>
      </c>
      <c r="AD3242" s="36" t="s">
        <v>4567</v>
      </c>
      <c r="AE3242" s="36">
        <v>4103370</v>
      </c>
      <c r="AH3242" s="36"/>
    </row>
    <row r="3243" spans="29:34">
      <c r="AC3243" s="30" t="s">
        <v>3466</v>
      </c>
      <c r="AD3243" s="36" t="s">
        <v>4590</v>
      </c>
      <c r="AE3243" s="36">
        <v>4103404</v>
      </c>
      <c r="AH3243" s="36"/>
    </row>
    <row r="3244" spans="29:34">
      <c r="AC3244" s="30" t="s">
        <v>3466</v>
      </c>
      <c r="AD3244" s="36" t="s">
        <v>4612</v>
      </c>
      <c r="AE3244" s="36">
        <v>4103453</v>
      </c>
      <c r="AH3244" s="36"/>
    </row>
    <row r="3245" spans="29:34">
      <c r="AC3245" s="30" t="s">
        <v>3466</v>
      </c>
      <c r="AD3245" s="36" t="s">
        <v>4633</v>
      </c>
      <c r="AE3245" s="36">
        <v>4103479</v>
      </c>
      <c r="AH3245" s="36"/>
    </row>
    <row r="3246" spans="29:34">
      <c r="AC3246" s="30" t="s">
        <v>3466</v>
      </c>
      <c r="AD3246" s="36" t="s">
        <v>4656</v>
      </c>
      <c r="AE3246" s="36">
        <v>4103503</v>
      </c>
      <c r="AH3246" s="36"/>
    </row>
    <row r="3247" spans="29:34">
      <c r="AC3247" s="30" t="s">
        <v>3466</v>
      </c>
      <c r="AD3247" s="36" t="s">
        <v>4678</v>
      </c>
      <c r="AE3247" s="36">
        <v>4103602</v>
      </c>
      <c r="AH3247" s="36"/>
    </row>
    <row r="3248" spans="29:34">
      <c r="AC3248" s="30" t="s">
        <v>3466</v>
      </c>
      <c r="AD3248" s="36" t="s">
        <v>4700</v>
      </c>
      <c r="AE3248" s="36">
        <v>4103701</v>
      </c>
      <c r="AH3248" s="36"/>
    </row>
    <row r="3249" spans="29:34">
      <c r="AC3249" s="30" t="s">
        <v>3466</v>
      </c>
      <c r="AD3249" s="36" t="s">
        <v>4722</v>
      </c>
      <c r="AE3249" s="36">
        <v>4103800</v>
      </c>
      <c r="AH3249" s="36"/>
    </row>
    <row r="3250" spans="29:34">
      <c r="AC3250" s="30" t="s">
        <v>3466</v>
      </c>
      <c r="AD3250" s="36" t="s">
        <v>4744</v>
      </c>
      <c r="AE3250" s="36">
        <v>4103909</v>
      </c>
      <c r="AH3250" s="36"/>
    </row>
    <row r="3251" spans="29:34">
      <c r="AC3251" s="30" t="s">
        <v>3466</v>
      </c>
      <c r="AD3251" s="36" t="s">
        <v>4765</v>
      </c>
      <c r="AE3251" s="36">
        <v>4103958</v>
      </c>
      <c r="AH3251" s="36"/>
    </row>
    <row r="3252" spans="29:34">
      <c r="AC3252" s="30" t="s">
        <v>3466</v>
      </c>
      <c r="AD3252" s="36" t="s">
        <v>4787</v>
      </c>
      <c r="AE3252" s="36">
        <v>4104006</v>
      </c>
      <c r="AH3252" s="36"/>
    </row>
    <row r="3253" spans="29:34">
      <c r="AC3253" s="30" t="s">
        <v>3466</v>
      </c>
      <c r="AD3253" s="36" t="s">
        <v>4809</v>
      </c>
      <c r="AE3253" s="36">
        <v>4104055</v>
      </c>
      <c r="AH3253" s="36"/>
    </row>
    <row r="3254" spans="29:34">
      <c r="AC3254" s="30" t="s">
        <v>3466</v>
      </c>
      <c r="AD3254" s="36" t="s">
        <v>4830</v>
      </c>
      <c r="AE3254" s="36">
        <v>4104105</v>
      </c>
      <c r="AH3254" s="36"/>
    </row>
    <row r="3255" spans="29:34">
      <c r="AC3255" s="30" t="s">
        <v>3466</v>
      </c>
      <c r="AD3255" s="36" t="s">
        <v>4852</v>
      </c>
      <c r="AE3255" s="36">
        <v>4104204</v>
      </c>
      <c r="AH3255" s="36"/>
    </row>
    <row r="3256" spans="29:34">
      <c r="AC3256" s="30" t="s">
        <v>3466</v>
      </c>
      <c r="AD3256" s="36" t="s">
        <v>4872</v>
      </c>
      <c r="AE3256" s="36">
        <v>4104253</v>
      </c>
      <c r="AH3256" s="36"/>
    </row>
    <row r="3257" spans="29:34">
      <c r="AC3257" s="30" t="s">
        <v>3466</v>
      </c>
      <c r="AD3257" s="36" t="s">
        <v>4894</v>
      </c>
      <c r="AE3257" s="36">
        <v>4104303</v>
      </c>
      <c r="AH3257" s="36"/>
    </row>
    <row r="3258" spans="29:34">
      <c r="AC3258" s="30" t="s">
        <v>3466</v>
      </c>
      <c r="AD3258" s="36" t="s">
        <v>4914</v>
      </c>
      <c r="AE3258" s="36">
        <v>4104402</v>
      </c>
      <c r="AH3258" s="36"/>
    </row>
    <row r="3259" spans="29:34">
      <c r="AC3259" s="30" t="s">
        <v>3466</v>
      </c>
      <c r="AD3259" s="36" t="s">
        <v>4935</v>
      </c>
      <c r="AE3259" s="36">
        <v>4104428</v>
      </c>
      <c r="AH3259" s="36"/>
    </row>
    <row r="3260" spans="29:34">
      <c r="AC3260" s="30" t="s">
        <v>3466</v>
      </c>
      <c r="AD3260" s="36" t="s">
        <v>3884</v>
      </c>
      <c r="AE3260" s="36">
        <v>4104451</v>
      </c>
      <c r="AH3260" s="36"/>
    </row>
    <row r="3261" spans="29:34">
      <c r="AC3261" s="30" t="s">
        <v>3466</v>
      </c>
      <c r="AD3261" s="36" t="s">
        <v>4272</v>
      </c>
      <c r="AE3261" s="36">
        <v>4104501</v>
      </c>
      <c r="AH3261" s="36"/>
    </row>
    <row r="3262" spans="29:34">
      <c r="AC3262" s="30" t="s">
        <v>3466</v>
      </c>
      <c r="AD3262" s="36" t="s">
        <v>4995</v>
      </c>
      <c r="AE3262" s="36">
        <v>4104600</v>
      </c>
      <c r="AH3262" s="36"/>
    </row>
    <row r="3263" spans="29:34">
      <c r="AC3263" s="30" t="s">
        <v>3466</v>
      </c>
      <c r="AD3263" s="36" t="s">
        <v>5015</v>
      </c>
      <c r="AE3263" s="36">
        <v>4104659</v>
      </c>
      <c r="AH3263" s="36"/>
    </row>
    <row r="3264" spans="29:34">
      <c r="AC3264" s="30" t="s">
        <v>3466</v>
      </c>
      <c r="AD3264" s="36" t="s">
        <v>5036</v>
      </c>
      <c r="AE3264" s="36">
        <v>4104709</v>
      </c>
      <c r="AH3264" s="36"/>
    </row>
    <row r="3265" spans="29:34">
      <c r="AC3265" s="30" t="s">
        <v>3466</v>
      </c>
      <c r="AD3265" s="36" t="s">
        <v>4423</v>
      </c>
      <c r="AE3265" s="36">
        <v>4104808</v>
      </c>
      <c r="AH3265" s="36"/>
    </row>
    <row r="3266" spans="29:34">
      <c r="AC3266" s="30" t="s">
        <v>3466</v>
      </c>
      <c r="AD3266" s="36" t="s">
        <v>5077</v>
      </c>
      <c r="AE3266" s="36">
        <v>4104907</v>
      </c>
      <c r="AH3266" s="36"/>
    </row>
    <row r="3267" spans="29:34">
      <c r="AC3267" s="30" t="s">
        <v>3466</v>
      </c>
      <c r="AD3267" s="36" t="s">
        <v>4941</v>
      </c>
      <c r="AE3267" s="36">
        <v>4105003</v>
      </c>
      <c r="AH3267" s="36"/>
    </row>
    <row r="3268" spans="29:34">
      <c r="AC3268" s="30" t="s">
        <v>3466</v>
      </c>
      <c r="AD3268" s="36" t="s">
        <v>5118</v>
      </c>
      <c r="AE3268" s="36">
        <v>4105102</v>
      </c>
      <c r="AH3268" s="36"/>
    </row>
    <row r="3269" spans="29:34">
      <c r="AC3269" s="30" t="s">
        <v>3466</v>
      </c>
      <c r="AD3269" s="36" t="s">
        <v>5139</v>
      </c>
      <c r="AE3269" s="36">
        <v>4105201</v>
      </c>
      <c r="AH3269" s="36"/>
    </row>
    <row r="3270" spans="29:34">
      <c r="AC3270" s="30" t="s">
        <v>3466</v>
      </c>
      <c r="AD3270" s="36" t="s">
        <v>5159</v>
      </c>
      <c r="AE3270" s="36">
        <v>4105300</v>
      </c>
      <c r="AH3270" s="36"/>
    </row>
    <row r="3271" spans="29:34">
      <c r="AC3271" s="30" t="s">
        <v>3466</v>
      </c>
      <c r="AD3271" s="36" t="s">
        <v>5179</v>
      </c>
      <c r="AE3271" s="36">
        <v>4105409</v>
      </c>
      <c r="AH3271" s="36"/>
    </row>
    <row r="3272" spans="29:34">
      <c r="AC3272" s="30" t="s">
        <v>3466</v>
      </c>
      <c r="AD3272" s="36" t="s">
        <v>5199</v>
      </c>
      <c r="AE3272" s="36">
        <v>4105508</v>
      </c>
      <c r="AH3272" s="36"/>
    </row>
    <row r="3273" spans="29:34">
      <c r="AC3273" s="30" t="s">
        <v>3466</v>
      </c>
      <c r="AD3273" s="36" t="s">
        <v>5217</v>
      </c>
      <c r="AE3273" s="36">
        <v>4105607</v>
      </c>
      <c r="AH3273" s="36"/>
    </row>
    <row r="3274" spans="29:34">
      <c r="AC3274" s="30" t="s">
        <v>3466</v>
      </c>
      <c r="AD3274" s="36" t="s">
        <v>5236</v>
      </c>
      <c r="AE3274" s="36">
        <v>4105706</v>
      </c>
      <c r="AH3274" s="36"/>
    </row>
    <row r="3275" spans="29:34">
      <c r="AC3275" s="30" t="s">
        <v>3466</v>
      </c>
      <c r="AD3275" s="36" t="s">
        <v>5253</v>
      </c>
      <c r="AE3275" s="36">
        <v>4105805</v>
      </c>
      <c r="AH3275" s="36"/>
    </row>
    <row r="3276" spans="29:34">
      <c r="AC3276" s="30" t="s">
        <v>3466</v>
      </c>
      <c r="AD3276" s="36" t="s">
        <v>5271</v>
      </c>
      <c r="AE3276" s="36">
        <v>4105904</v>
      </c>
      <c r="AH3276" s="36"/>
    </row>
    <row r="3277" spans="29:34">
      <c r="AC3277" s="30" t="s">
        <v>3466</v>
      </c>
      <c r="AD3277" s="36" t="s">
        <v>5287</v>
      </c>
      <c r="AE3277" s="36">
        <v>4106001</v>
      </c>
      <c r="AH3277" s="36"/>
    </row>
    <row r="3278" spans="29:34">
      <c r="AC3278" s="30" t="s">
        <v>3466</v>
      </c>
      <c r="AD3278" s="36" t="s">
        <v>5304</v>
      </c>
      <c r="AE3278" s="36">
        <v>4106100</v>
      </c>
      <c r="AH3278" s="36"/>
    </row>
    <row r="3279" spans="29:34">
      <c r="AC3279" s="30" t="s">
        <v>3466</v>
      </c>
      <c r="AD3279" s="36" t="s">
        <v>5322</v>
      </c>
      <c r="AE3279" s="36">
        <v>4106209</v>
      </c>
      <c r="AH3279" s="36"/>
    </row>
    <row r="3280" spans="29:34">
      <c r="AC3280" s="30" t="s">
        <v>3466</v>
      </c>
      <c r="AD3280" s="36" t="s">
        <v>5338</v>
      </c>
      <c r="AE3280" s="36">
        <v>4106308</v>
      </c>
      <c r="AH3280" s="36"/>
    </row>
    <row r="3281" spans="29:34">
      <c r="AC3281" s="30" t="s">
        <v>3466</v>
      </c>
      <c r="AD3281" s="36" t="s">
        <v>5354</v>
      </c>
      <c r="AE3281" s="36">
        <v>4106407</v>
      </c>
      <c r="AH3281" s="36"/>
    </row>
    <row r="3282" spans="29:34">
      <c r="AC3282" s="30" t="s">
        <v>3466</v>
      </c>
      <c r="AD3282" s="36" t="s">
        <v>5372</v>
      </c>
      <c r="AE3282" s="36">
        <v>4106456</v>
      </c>
      <c r="AH3282" s="36"/>
    </row>
    <row r="3283" spans="29:34">
      <c r="AC3283" s="30" t="s">
        <v>3466</v>
      </c>
      <c r="AD3283" s="36" t="s">
        <v>5389</v>
      </c>
      <c r="AE3283" s="36">
        <v>4106506</v>
      </c>
      <c r="AH3283" s="36"/>
    </row>
    <row r="3284" spans="29:34">
      <c r="AC3284" s="30" t="s">
        <v>3466</v>
      </c>
      <c r="AD3284" s="36" t="s">
        <v>5407</v>
      </c>
      <c r="AE3284" s="36">
        <v>4106555</v>
      </c>
      <c r="AH3284" s="36"/>
    </row>
    <row r="3285" spans="29:34">
      <c r="AC3285" s="30" t="s">
        <v>3466</v>
      </c>
      <c r="AD3285" s="36" t="s">
        <v>5425</v>
      </c>
      <c r="AE3285" s="36">
        <v>4106803</v>
      </c>
      <c r="AH3285" s="36"/>
    </row>
    <row r="3286" spans="29:34">
      <c r="AC3286" s="30" t="s">
        <v>3466</v>
      </c>
      <c r="AD3286" s="36" t="s">
        <v>5443</v>
      </c>
      <c r="AE3286" s="36">
        <v>4106571</v>
      </c>
      <c r="AH3286" s="36"/>
    </row>
    <row r="3287" spans="29:34">
      <c r="AC3287" s="30" t="s">
        <v>3466</v>
      </c>
      <c r="AD3287" s="36" t="s">
        <v>1525</v>
      </c>
      <c r="AE3287" s="36">
        <v>4106605</v>
      </c>
      <c r="AH3287" s="36"/>
    </row>
    <row r="3288" spans="29:34">
      <c r="AC3288" s="30" t="s">
        <v>3466</v>
      </c>
      <c r="AD3288" s="36" t="s">
        <v>3619</v>
      </c>
      <c r="AE3288" s="36">
        <v>4106704</v>
      </c>
      <c r="AH3288" s="36"/>
    </row>
    <row r="3289" spans="29:34">
      <c r="AC3289" s="30" t="s">
        <v>3466</v>
      </c>
      <c r="AD3289" s="36" t="s">
        <v>1557</v>
      </c>
      <c r="AE3289" s="36">
        <v>4106852</v>
      </c>
      <c r="AH3289" s="36"/>
    </row>
    <row r="3290" spans="29:34">
      <c r="AC3290" s="30" t="s">
        <v>3466</v>
      </c>
      <c r="AD3290" s="36" t="s">
        <v>1574</v>
      </c>
      <c r="AE3290" s="36">
        <v>4106902</v>
      </c>
      <c r="AH3290" s="36"/>
    </row>
    <row r="3291" spans="29:34">
      <c r="AC3291" s="30" t="s">
        <v>3466</v>
      </c>
      <c r="AD3291" s="36" t="s">
        <v>1589</v>
      </c>
      <c r="AE3291" s="36">
        <v>4107009</v>
      </c>
      <c r="AH3291" s="36"/>
    </row>
    <row r="3292" spans="29:34">
      <c r="AC3292" s="30" t="s">
        <v>3466</v>
      </c>
      <c r="AD3292" s="36" t="s">
        <v>1606</v>
      </c>
      <c r="AE3292" s="36">
        <v>4107108</v>
      </c>
      <c r="AH3292" s="36"/>
    </row>
    <row r="3293" spans="29:34">
      <c r="AC3293" s="30" t="s">
        <v>3466</v>
      </c>
      <c r="AD3293" s="36" t="s">
        <v>1622</v>
      </c>
      <c r="AE3293" s="36">
        <v>4107124</v>
      </c>
      <c r="AH3293" s="36"/>
    </row>
    <row r="3294" spans="29:34">
      <c r="AC3294" s="30" t="s">
        <v>3466</v>
      </c>
      <c r="AD3294" s="36" t="s">
        <v>1639</v>
      </c>
      <c r="AE3294" s="36">
        <v>4107157</v>
      </c>
      <c r="AH3294" s="36"/>
    </row>
    <row r="3295" spans="29:34">
      <c r="AC3295" s="30" t="s">
        <v>3466</v>
      </c>
      <c r="AD3295" s="36" t="s">
        <v>1656</v>
      </c>
      <c r="AE3295" s="36">
        <v>4107207</v>
      </c>
      <c r="AH3295" s="36"/>
    </row>
    <row r="3296" spans="29:34">
      <c r="AC3296" s="30" t="s">
        <v>3466</v>
      </c>
      <c r="AD3296" s="36" t="s">
        <v>4206</v>
      </c>
      <c r="AE3296" s="36">
        <v>4107256</v>
      </c>
      <c r="AH3296" s="36"/>
    </row>
    <row r="3297" spans="29:34">
      <c r="AC3297" s="30" t="s">
        <v>3466</v>
      </c>
      <c r="AD3297" s="36" t="s">
        <v>1687</v>
      </c>
      <c r="AE3297" s="36">
        <v>4107306</v>
      </c>
      <c r="AH3297" s="36"/>
    </row>
    <row r="3298" spans="29:34">
      <c r="AC3298" s="30" t="s">
        <v>3466</v>
      </c>
      <c r="AD3298" s="36" t="s">
        <v>1703</v>
      </c>
      <c r="AE3298" s="36">
        <v>4128633</v>
      </c>
      <c r="AH3298" s="36"/>
    </row>
    <row r="3299" spans="29:34">
      <c r="AC3299" s="30" t="s">
        <v>3466</v>
      </c>
      <c r="AD3299" s="36" t="s">
        <v>1717</v>
      </c>
      <c r="AE3299" s="36">
        <v>4107405</v>
      </c>
      <c r="AH3299" s="36"/>
    </row>
    <row r="3300" spans="29:34">
      <c r="AC3300" s="30" t="s">
        <v>3466</v>
      </c>
      <c r="AD3300" s="36" t="s">
        <v>1732</v>
      </c>
      <c r="AE3300" s="36">
        <v>4107504</v>
      </c>
      <c r="AH3300" s="36"/>
    </row>
    <row r="3301" spans="29:34">
      <c r="AC3301" s="30" t="s">
        <v>3466</v>
      </c>
      <c r="AD3301" s="36" t="s">
        <v>1748</v>
      </c>
      <c r="AE3301" s="36">
        <v>4107538</v>
      </c>
      <c r="AH3301" s="36"/>
    </row>
    <row r="3302" spans="29:34">
      <c r="AC3302" s="30" t="s">
        <v>3466</v>
      </c>
      <c r="AD3302" s="36" t="s">
        <v>1764</v>
      </c>
      <c r="AE3302" s="36">
        <v>4107520</v>
      </c>
      <c r="AH3302" s="36"/>
    </row>
    <row r="3303" spans="29:34">
      <c r="AC3303" s="30" t="s">
        <v>3466</v>
      </c>
      <c r="AD3303" s="36" t="s">
        <v>1777</v>
      </c>
      <c r="AE3303" s="36">
        <v>4107546</v>
      </c>
      <c r="AH3303" s="36"/>
    </row>
    <row r="3304" spans="29:34">
      <c r="AC3304" s="30" t="s">
        <v>3466</v>
      </c>
      <c r="AD3304" s="36" t="s">
        <v>1793</v>
      </c>
      <c r="AE3304" s="36">
        <v>4107553</v>
      </c>
      <c r="AH3304" s="36"/>
    </row>
    <row r="3305" spans="29:34">
      <c r="AC3305" s="30" t="s">
        <v>3466</v>
      </c>
      <c r="AD3305" s="36" t="s">
        <v>1809</v>
      </c>
      <c r="AE3305" s="36">
        <v>4107603</v>
      </c>
      <c r="AH3305" s="36"/>
    </row>
    <row r="3306" spans="29:34">
      <c r="AC3306" s="30" t="s">
        <v>3466</v>
      </c>
      <c r="AD3306" s="36" t="s">
        <v>1825</v>
      </c>
      <c r="AE3306" s="36">
        <v>4107652</v>
      </c>
      <c r="AH3306" s="36"/>
    </row>
    <row r="3307" spans="29:34">
      <c r="AC3307" s="30" t="s">
        <v>3466</v>
      </c>
      <c r="AD3307" s="36" t="s">
        <v>1839</v>
      </c>
      <c r="AE3307" s="36">
        <v>4107702</v>
      </c>
      <c r="AH3307" s="36"/>
    </row>
    <row r="3308" spans="29:34">
      <c r="AC3308" s="30" t="s">
        <v>3466</v>
      </c>
      <c r="AD3308" s="36" t="s">
        <v>1854</v>
      </c>
      <c r="AE3308" s="36">
        <v>4107736</v>
      </c>
      <c r="AH3308" s="36"/>
    </row>
    <row r="3309" spans="29:34">
      <c r="AC3309" s="30" t="s">
        <v>3466</v>
      </c>
      <c r="AD3309" s="36" t="s">
        <v>1870</v>
      </c>
      <c r="AE3309" s="36">
        <v>4107751</v>
      </c>
      <c r="AH3309" s="36"/>
    </row>
    <row r="3310" spans="29:34">
      <c r="AC3310" s="30" t="s">
        <v>3466</v>
      </c>
      <c r="AD3310" s="36" t="s">
        <v>1886</v>
      </c>
      <c r="AE3310" s="36">
        <v>4107850</v>
      </c>
      <c r="AH3310" s="36"/>
    </row>
    <row r="3311" spans="29:34">
      <c r="AC3311" s="30" t="s">
        <v>3466</v>
      </c>
      <c r="AD3311" s="36" t="s">
        <v>1902</v>
      </c>
      <c r="AE3311" s="36">
        <v>4107801</v>
      </c>
      <c r="AH3311" s="36"/>
    </row>
    <row r="3312" spans="29:34">
      <c r="AC3312" s="30" t="s">
        <v>3466</v>
      </c>
      <c r="AD3312" s="36" t="s">
        <v>4936</v>
      </c>
      <c r="AE3312" s="36">
        <v>4107900</v>
      </c>
      <c r="AH3312" s="36"/>
    </row>
    <row r="3313" spans="29:34">
      <c r="AC3313" s="30" t="s">
        <v>3466</v>
      </c>
      <c r="AD3313" s="36" t="s">
        <v>1931</v>
      </c>
      <c r="AE3313" s="36">
        <v>4108007</v>
      </c>
      <c r="AH3313" s="36"/>
    </row>
    <row r="3314" spans="29:34">
      <c r="AC3314" s="30" t="s">
        <v>3466</v>
      </c>
      <c r="AD3314" s="36" t="s">
        <v>1947</v>
      </c>
      <c r="AE3314" s="36">
        <v>4108106</v>
      </c>
      <c r="AH3314" s="36"/>
    </row>
    <row r="3315" spans="29:34">
      <c r="AC3315" s="30" t="s">
        <v>3466</v>
      </c>
      <c r="AD3315" s="36" t="s">
        <v>1962</v>
      </c>
      <c r="AE3315" s="36">
        <v>4108205</v>
      </c>
      <c r="AH3315" s="36"/>
    </row>
    <row r="3316" spans="29:34">
      <c r="AC3316" s="30" t="s">
        <v>3466</v>
      </c>
      <c r="AD3316" s="36" t="s">
        <v>1977</v>
      </c>
      <c r="AE3316" s="36">
        <v>4108304</v>
      </c>
      <c r="AH3316" s="36"/>
    </row>
    <row r="3317" spans="29:34">
      <c r="AC3317" s="30" t="s">
        <v>3466</v>
      </c>
      <c r="AD3317" s="36" t="s">
        <v>1992</v>
      </c>
      <c r="AE3317" s="36">
        <v>4108452</v>
      </c>
      <c r="AH3317" s="36"/>
    </row>
    <row r="3318" spans="29:34">
      <c r="AC3318" s="30" t="s">
        <v>3466</v>
      </c>
      <c r="AD3318" s="36" t="s">
        <v>2008</v>
      </c>
      <c r="AE3318" s="36">
        <v>4108320</v>
      </c>
      <c r="AH3318" s="36"/>
    </row>
    <row r="3319" spans="29:34">
      <c r="AC3319" s="30" t="s">
        <v>3466</v>
      </c>
      <c r="AD3319" s="36" t="s">
        <v>2022</v>
      </c>
      <c r="AE3319" s="36">
        <v>4108403</v>
      </c>
      <c r="AH3319" s="36"/>
    </row>
    <row r="3320" spans="29:34">
      <c r="AC3320" s="30" t="s">
        <v>3466</v>
      </c>
      <c r="AD3320" s="36" t="s">
        <v>4539</v>
      </c>
      <c r="AE3320" s="36">
        <v>4108502</v>
      </c>
      <c r="AH3320" s="36"/>
    </row>
    <row r="3321" spans="29:34">
      <c r="AC3321" s="30" t="s">
        <v>3466</v>
      </c>
      <c r="AD3321" s="36" t="s">
        <v>2053</v>
      </c>
      <c r="AE3321" s="36">
        <v>4108551</v>
      </c>
      <c r="AH3321" s="36"/>
    </row>
    <row r="3322" spans="29:34">
      <c r="AC3322" s="30" t="s">
        <v>3466</v>
      </c>
      <c r="AD3322" s="36" t="s">
        <v>2069</v>
      </c>
      <c r="AE3322" s="36">
        <v>4108601</v>
      </c>
      <c r="AH3322" s="36"/>
    </row>
    <row r="3323" spans="29:34">
      <c r="AC3323" s="30" t="s">
        <v>3466</v>
      </c>
      <c r="AD3323" s="36" t="s">
        <v>2081</v>
      </c>
      <c r="AE3323" s="36">
        <v>4108650</v>
      </c>
      <c r="AH3323" s="36"/>
    </row>
    <row r="3324" spans="29:34">
      <c r="AC3324" s="30" t="s">
        <v>3466</v>
      </c>
      <c r="AD3324" s="36" t="s">
        <v>2096</v>
      </c>
      <c r="AE3324" s="36">
        <v>4108700</v>
      </c>
      <c r="AH3324" s="36"/>
    </row>
    <row r="3325" spans="29:34">
      <c r="AC3325" s="30" t="s">
        <v>3466</v>
      </c>
      <c r="AD3325" s="36" t="s">
        <v>2110</v>
      </c>
      <c r="AE3325" s="36">
        <v>4108809</v>
      </c>
      <c r="AH3325" s="36"/>
    </row>
    <row r="3326" spans="29:34">
      <c r="AC3326" s="30" t="s">
        <v>3466</v>
      </c>
      <c r="AD3326" s="36" t="s">
        <v>2123</v>
      </c>
      <c r="AE3326" s="36">
        <v>4108908</v>
      </c>
      <c r="AH3326" s="36"/>
    </row>
    <row r="3327" spans="29:34">
      <c r="AC3327" s="30" t="s">
        <v>3466</v>
      </c>
      <c r="AD3327" s="36" t="s">
        <v>2137</v>
      </c>
      <c r="AE3327" s="36">
        <v>4108957</v>
      </c>
      <c r="AH3327" s="36"/>
    </row>
    <row r="3328" spans="29:34">
      <c r="AC3328" s="30" t="s">
        <v>3466</v>
      </c>
      <c r="AD3328" s="36" t="s">
        <v>2153</v>
      </c>
      <c r="AE3328" s="36">
        <v>4109005</v>
      </c>
      <c r="AH3328" s="36"/>
    </row>
    <row r="3329" spans="29:34">
      <c r="AC3329" s="30" t="s">
        <v>3466</v>
      </c>
      <c r="AD3329" s="36" t="s">
        <v>2168</v>
      </c>
      <c r="AE3329" s="36">
        <v>4109104</v>
      </c>
      <c r="AH3329" s="36"/>
    </row>
    <row r="3330" spans="29:34">
      <c r="AC3330" s="30" t="s">
        <v>3466</v>
      </c>
      <c r="AD3330" s="36" t="s">
        <v>2184</v>
      </c>
      <c r="AE3330" s="36">
        <v>4109203</v>
      </c>
      <c r="AH3330" s="36"/>
    </row>
    <row r="3331" spans="29:34">
      <c r="AC3331" s="30" t="s">
        <v>3466</v>
      </c>
      <c r="AD3331" s="36" t="s">
        <v>2199</v>
      </c>
      <c r="AE3331" s="36">
        <v>4109302</v>
      </c>
      <c r="AH3331" s="36"/>
    </row>
    <row r="3332" spans="29:34">
      <c r="AC3332" s="30" t="s">
        <v>3466</v>
      </c>
      <c r="AD3332" s="36" t="s">
        <v>2214</v>
      </c>
      <c r="AE3332" s="36">
        <v>4109401</v>
      </c>
      <c r="AH3332" s="36"/>
    </row>
    <row r="3333" spans="29:34">
      <c r="AC3333" s="30" t="s">
        <v>3466</v>
      </c>
      <c r="AD3333" s="36" t="s">
        <v>2230</v>
      </c>
      <c r="AE3333" s="36">
        <v>4109500</v>
      </c>
      <c r="AH3333" s="36"/>
    </row>
    <row r="3334" spans="29:34">
      <c r="AC3334" s="30" t="s">
        <v>3466</v>
      </c>
      <c r="AD3334" s="36" t="s">
        <v>2246</v>
      </c>
      <c r="AE3334" s="36">
        <v>4109609</v>
      </c>
      <c r="AH3334" s="36"/>
    </row>
    <row r="3335" spans="29:34">
      <c r="AC3335" s="30" t="s">
        <v>3466</v>
      </c>
      <c r="AD3335" s="36" t="s">
        <v>2261</v>
      </c>
      <c r="AE3335" s="36">
        <v>4109658</v>
      </c>
      <c r="AH3335" s="36"/>
    </row>
    <row r="3336" spans="29:34">
      <c r="AC3336" s="30" t="s">
        <v>3466</v>
      </c>
      <c r="AD3336" s="36" t="s">
        <v>2276</v>
      </c>
      <c r="AE3336" s="36">
        <v>4109708</v>
      </c>
      <c r="AH3336" s="36"/>
    </row>
    <row r="3337" spans="29:34">
      <c r="AC3337" s="30" t="s">
        <v>3466</v>
      </c>
      <c r="AD3337" s="36" t="s">
        <v>2290</v>
      </c>
      <c r="AE3337" s="36">
        <v>4109757</v>
      </c>
      <c r="AH3337" s="36"/>
    </row>
    <row r="3338" spans="29:34">
      <c r="AC3338" s="30" t="s">
        <v>3466</v>
      </c>
      <c r="AD3338" s="36" t="s">
        <v>2301</v>
      </c>
      <c r="AE3338" s="36">
        <v>4109807</v>
      </c>
      <c r="AH3338" s="36"/>
    </row>
    <row r="3339" spans="29:34">
      <c r="AC3339" s="30" t="s">
        <v>3466</v>
      </c>
      <c r="AD3339" s="36" t="s">
        <v>2314</v>
      </c>
      <c r="AE3339" s="36">
        <v>4109906</v>
      </c>
      <c r="AH3339" s="36"/>
    </row>
    <row r="3340" spans="29:34">
      <c r="AC3340" s="30" t="s">
        <v>3466</v>
      </c>
      <c r="AD3340" s="36" t="s">
        <v>2327</v>
      </c>
      <c r="AE3340" s="36">
        <v>4110003</v>
      </c>
      <c r="AH3340" s="36"/>
    </row>
    <row r="3341" spans="29:34">
      <c r="AC3341" s="30" t="s">
        <v>3466</v>
      </c>
      <c r="AD3341" s="36" t="s">
        <v>5190</v>
      </c>
      <c r="AE3341" s="36">
        <v>4110052</v>
      </c>
      <c r="AH3341" s="36"/>
    </row>
    <row r="3342" spans="29:34">
      <c r="AC3342" s="30" t="s">
        <v>3466</v>
      </c>
      <c r="AD3342" s="36" t="s">
        <v>2352</v>
      </c>
      <c r="AE3342" s="36">
        <v>4110078</v>
      </c>
      <c r="AH3342" s="36"/>
    </row>
    <row r="3343" spans="29:34">
      <c r="AC3343" s="30" t="s">
        <v>3466</v>
      </c>
      <c r="AD3343" s="36" t="s">
        <v>2365</v>
      </c>
      <c r="AE3343" s="36">
        <v>4110102</v>
      </c>
      <c r="AH3343" s="36"/>
    </row>
    <row r="3344" spans="29:34">
      <c r="AC3344" s="30" t="s">
        <v>3466</v>
      </c>
      <c r="AD3344" s="36" t="s">
        <v>2377</v>
      </c>
      <c r="AE3344" s="36">
        <v>4110201</v>
      </c>
      <c r="AH3344" s="36"/>
    </row>
    <row r="3345" spans="29:34">
      <c r="AC3345" s="30" t="s">
        <v>3466</v>
      </c>
      <c r="AD3345" s="36" t="s">
        <v>5218</v>
      </c>
      <c r="AE3345" s="36">
        <v>4110300</v>
      </c>
      <c r="AH3345" s="36"/>
    </row>
    <row r="3346" spans="29:34">
      <c r="AC3346" s="30" t="s">
        <v>3466</v>
      </c>
      <c r="AD3346" s="36" t="s">
        <v>2400</v>
      </c>
      <c r="AE3346" s="36">
        <v>4110409</v>
      </c>
      <c r="AH3346" s="36"/>
    </row>
    <row r="3347" spans="29:34">
      <c r="AC3347" s="30" t="s">
        <v>3466</v>
      </c>
      <c r="AD3347" s="36" t="s">
        <v>2412</v>
      </c>
      <c r="AE3347" s="36">
        <v>4110508</v>
      </c>
      <c r="AH3347" s="36"/>
    </row>
    <row r="3348" spans="29:34">
      <c r="AC3348" s="30" t="s">
        <v>3466</v>
      </c>
      <c r="AD3348" s="36" t="s">
        <v>2424</v>
      </c>
      <c r="AE3348" s="36">
        <v>4110607</v>
      </c>
      <c r="AH3348" s="36"/>
    </row>
    <row r="3349" spans="29:34">
      <c r="AC3349" s="30" t="s">
        <v>3466</v>
      </c>
      <c r="AD3349" s="36" t="s">
        <v>2436</v>
      </c>
      <c r="AE3349" s="36">
        <v>4110656</v>
      </c>
      <c r="AH3349" s="36"/>
    </row>
    <row r="3350" spans="29:34">
      <c r="AC3350" s="30" t="s">
        <v>3466</v>
      </c>
      <c r="AD3350" s="36" t="s">
        <v>2027</v>
      </c>
      <c r="AE3350" s="36">
        <v>4110706</v>
      </c>
      <c r="AH3350" s="36"/>
    </row>
    <row r="3351" spans="29:34">
      <c r="AC3351" s="30" t="s">
        <v>3466</v>
      </c>
      <c r="AD3351" s="36" t="s">
        <v>2461</v>
      </c>
      <c r="AE3351" s="36">
        <v>4110805</v>
      </c>
      <c r="AH3351" s="36"/>
    </row>
    <row r="3352" spans="29:34">
      <c r="AC3352" s="30" t="s">
        <v>3466</v>
      </c>
      <c r="AD3352" s="36" t="s">
        <v>2474</v>
      </c>
      <c r="AE3352" s="36">
        <v>4110904</v>
      </c>
      <c r="AH3352" s="36"/>
    </row>
    <row r="3353" spans="29:34">
      <c r="AC3353" s="30" t="s">
        <v>3466</v>
      </c>
      <c r="AD3353" s="36" t="s">
        <v>2486</v>
      </c>
      <c r="AE3353" s="36">
        <v>4110953</v>
      </c>
      <c r="AH3353" s="36"/>
    </row>
    <row r="3354" spans="29:34">
      <c r="AC3354" s="30" t="s">
        <v>3466</v>
      </c>
      <c r="AD3354" s="36" t="s">
        <v>2499</v>
      </c>
      <c r="AE3354" s="36">
        <v>4111001</v>
      </c>
      <c r="AH3354" s="36"/>
    </row>
    <row r="3355" spans="29:34">
      <c r="AC3355" s="30" t="s">
        <v>3466</v>
      </c>
      <c r="AD3355" s="36" t="s">
        <v>5323</v>
      </c>
      <c r="AE3355" s="36">
        <v>4111100</v>
      </c>
      <c r="AH3355" s="36"/>
    </row>
    <row r="3356" spans="29:34">
      <c r="AC3356" s="30" t="s">
        <v>3466</v>
      </c>
      <c r="AD3356" s="36" t="s">
        <v>2523</v>
      </c>
      <c r="AE3356" s="36">
        <v>4111209</v>
      </c>
      <c r="AH3356" s="36"/>
    </row>
    <row r="3357" spans="29:34">
      <c r="AC3357" s="30" t="s">
        <v>3466</v>
      </c>
      <c r="AD3357" s="36" t="s">
        <v>2534</v>
      </c>
      <c r="AE3357" s="36">
        <v>4111258</v>
      </c>
      <c r="AH3357" s="36"/>
    </row>
    <row r="3358" spans="29:34">
      <c r="AC3358" s="30" t="s">
        <v>3466</v>
      </c>
      <c r="AD3358" s="36" t="s">
        <v>2547</v>
      </c>
      <c r="AE3358" s="36">
        <v>4111308</v>
      </c>
      <c r="AH3358" s="36"/>
    </row>
    <row r="3359" spans="29:34">
      <c r="AC3359" s="30" t="s">
        <v>3466</v>
      </c>
      <c r="AD3359" s="36" t="s">
        <v>2559</v>
      </c>
      <c r="AE3359" s="36">
        <v>4111407</v>
      </c>
      <c r="AH3359" s="36"/>
    </row>
    <row r="3360" spans="29:34">
      <c r="AC3360" s="30" t="s">
        <v>3466</v>
      </c>
      <c r="AD3360" s="36" t="s">
        <v>2572</v>
      </c>
      <c r="AE3360" s="36">
        <v>4111506</v>
      </c>
      <c r="AH3360" s="36"/>
    </row>
    <row r="3361" spans="29:34">
      <c r="AC3361" s="30" t="s">
        <v>3466</v>
      </c>
      <c r="AD3361" s="36" t="s">
        <v>2584</v>
      </c>
      <c r="AE3361" s="36">
        <v>4111555</v>
      </c>
      <c r="AH3361" s="36"/>
    </row>
    <row r="3362" spans="29:34">
      <c r="AC3362" s="30" t="s">
        <v>3466</v>
      </c>
      <c r="AD3362" s="36" t="s">
        <v>2595</v>
      </c>
      <c r="AE3362" s="36">
        <v>4111605</v>
      </c>
      <c r="AH3362" s="36"/>
    </row>
    <row r="3363" spans="29:34">
      <c r="AC3363" s="30" t="s">
        <v>3466</v>
      </c>
      <c r="AD3363" s="36" t="s">
        <v>2607</v>
      </c>
      <c r="AE3363" s="36">
        <v>4111704</v>
      </c>
      <c r="AH3363" s="36"/>
    </row>
    <row r="3364" spans="29:34">
      <c r="AC3364" s="30" t="s">
        <v>3466</v>
      </c>
      <c r="AD3364" s="36" t="s">
        <v>2618</v>
      </c>
      <c r="AE3364" s="36">
        <v>4111803</v>
      </c>
      <c r="AH3364" s="36"/>
    </row>
    <row r="3365" spans="29:34">
      <c r="AC3365" s="30" t="s">
        <v>3466</v>
      </c>
      <c r="AD3365" s="36" t="s">
        <v>2629</v>
      </c>
      <c r="AE3365" s="36">
        <v>4111902</v>
      </c>
      <c r="AH3365" s="36"/>
    </row>
    <row r="3366" spans="29:34">
      <c r="AC3366" s="30" t="s">
        <v>3466</v>
      </c>
      <c r="AD3366" s="36" t="s">
        <v>2640</v>
      </c>
      <c r="AE3366" s="36">
        <v>4112009</v>
      </c>
      <c r="AH3366" s="36"/>
    </row>
    <row r="3367" spans="29:34">
      <c r="AC3367" s="30" t="s">
        <v>3466</v>
      </c>
      <c r="AD3367" s="36" t="s">
        <v>2652</v>
      </c>
      <c r="AE3367" s="36">
        <v>4112108</v>
      </c>
      <c r="AH3367" s="36"/>
    </row>
    <row r="3368" spans="29:34">
      <c r="AC3368" s="30" t="s">
        <v>3466</v>
      </c>
      <c r="AD3368" s="36" t="s">
        <v>2664</v>
      </c>
      <c r="AE3368" s="36">
        <v>4112207</v>
      </c>
      <c r="AH3368" s="36"/>
    </row>
    <row r="3369" spans="29:34">
      <c r="AC3369" s="30" t="s">
        <v>3466</v>
      </c>
      <c r="AD3369" s="36" t="s">
        <v>2676</v>
      </c>
      <c r="AE3369" s="36">
        <v>4112306</v>
      </c>
      <c r="AH3369" s="36"/>
    </row>
    <row r="3370" spans="29:34">
      <c r="AC3370" s="30" t="s">
        <v>3466</v>
      </c>
      <c r="AD3370" s="36" t="s">
        <v>4220</v>
      </c>
      <c r="AE3370" s="36">
        <v>4112405</v>
      </c>
      <c r="AH3370" s="36"/>
    </row>
    <row r="3371" spans="29:34">
      <c r="AC3371" s="30" t="s">
        <v>3466</v>
      </c>
      <c r="AD3371" s="36" t="s">
        <v>2698</v>
      </c>
      <c r="AE3371" s="36">
        <v>4112504</v>
      </c>
      <c r="AH3371" s="36"/>
    </row>
    <row r="3372" spans="29:34">
      <c r="AC3372" s="30" t="s">
        <v>3466</v>
      </c>
      <c r="AD3372" s="36" t="s">
        <v>2708</v>
      </c>
      <c r="AE3372" s="36">
        <v>4112603</v>
      </c>
      <c r="AH3372" s="36"/>
    </row>
    <row r="3373" spans="29:34">
      <c r="AC3373" s="30" t="s">
        <v>3466</v>
      </c>
      <c r="AD3373" s="36" t="s">
        <v>2718</v>
      </c>
      <c r="AE3373" s="36">
        <v>4112702</v>
      </c>
      <c r="AH3373" s="36"/>
    </row>
    <row r="3374" spans="29:34">
      <c r="AC3374" s="30" t="s">
        <v>3466</v>
      </c>
      <c r="AD3374" s="36" t="s">
        <v>2730</v>
      </c>
      <c r="AE3374" s="36">
        <v>4112751</v>
      </c>
      <c r="AH3374" s="36"/>
    </row>
    <row r="3375" spans="29:34">
      <c r="AC3375" s="30" t="s">
        <v>3466</v>
      </c>
      <c r="AD3375" s="36" t="s">
        <v>2741</v>
      </c>
      <c r="AE3375" s="36">
        <v>4112801</v>
      </c>
      <c r="AH3375" s="36"/>
    </row>
    <row r="3376" spans="29:34">
      <c r="AC3376" s="30" t="s">
        <v>3466</v>
      </c>
      <c r="AD3376" s="36" t="s">
        <v>2753</v>
      </c>
      <c r="AE3376" s="36">
        <v>4112900</v>
      </c>
      <c r="AH3376" s="36"/>
    </row>
    <row r="3377" spans="29:34">
      <c r="AC3377" s="30" t="s">
        <v>3466</v>
      </c>
      <c r="AD3377" s="36" t="s">
        <v>2765</v>
      </c>
      <c r="AE3377" s="36">
        <v>4112959</v>
      </c>
      <c r="AH3377" s="36"/>
    </row>
    <row r="3378" spans="29:34">
      <c r="AC3378" s="30" t="s">
        <v>3466</v>
      </c>
      <c r="AD3378" s="36" t="s">
        <v>2132</v>
      </c>
      <c r="AE3378" s="36">
        <v>4113007</v>
      </c>
      <c r="AH3378" s="36"/>
    </row>
    <row r="3379" spans="29:34">
      <c r="AC3379" s="30" t="s">
        <v>3466</v>
      </c>
      <c r="AD3379" s="36" t="s">
        <v>2787</v>
      </c>
      <c r="AE3379" s="36">
        <v>4113106</v>
      </c>
      <c r="AH3379" s="36"/>
    </row>
    <row r="3380" spans="29:34">
      <c r="AC3380" s="30" t="s">
        <v>3466</v>
      </c>
      <c r="AD3380" s="36" t="s">
        <v>2798</v>
      </c>
      <c r="AE3380" s="36">
        <v>4113205</v>
      </c>
      <c r="AH3380" s="36"/>
    </row>
    <row r="3381" spans="29:34">
      <c r="AC3381" s="30" t="s">
        <v>3466</v>
      </c>
      <c r="AD3381" s="36" t="s">
        <v>2809</v>
      </c>
      <c r="AE3381" s="36">
        <v>4113254</v>
      </c>
      <c r="AH3381" s="36"/>
    </row>
    <row r="3382" spans="29:34">
      <c r="AC3382" s="30" t="s">
        <v>3466</v>
      </c>
      <c r="AD3382" s="36" t="s">
        <v>2819</v>
      </c>
      <c r="AE3382" s="36">
        <v>4113304</v>
      </c>
      <c r="AH3382" s="36"/>
    </row>
    <row r="3383" spans="29:34">
      <c r="AC3383" s="30" t="s">
        <v>3466</v>
      </c>
      <c r="AD3383" s="36" t="s">
        <v>2828</v>
      </c>
      <c r="AE3383" s="36">
        <v>4113403</v>
      </c>
      <c r="AH3383" s="36"/>
    </row>
    <row r="3384" spans="29:34">
      <c r="AC3384" s="30" t="s">
        <v>3466</v>
      </c>
      <c r="AD3384" s="36" t="s">
        <v>2838</v>
      </c>
      <c r="AE3384" s="36">
        <v>4113429</v>
      </c>
      <c r="AH3384" s="36"/>
    </row>
    <row r="3385" spans="29:34">
      <c r="AC3385" s="30" t="s">
        <v>3466</v>
      </c>
      <c r="AD3385" s="36" t="s">
        <v>2848</v>
      </c>
      <c r="AE3385" s="36">
        <v>4113452</v>
      </c>
      <c r="AH3385" s="36"/>
    </row>
    <row r="3386" spans="29:34">
      <c r="AC3386" s="30" t="s">
        <v>3466</v>
      </c>
      <c r="AD3386" s="36" t="s">
        <v>2858</v>
      </c>
      <c r="AE3386" s="36">
        <v>4113502</v>
      </c>
      <c r="AH3386" s="36"/>
    </row>
    <row r="3387" spans="29:34">
      <c r="AC3387" s="30" t="s">
        <v>3466</v>
      </c>
      <c r="AD3387" s="36" t="s">
        <v>2868</v>
      </c>
      <c r="AE3387" s="36">
        <v>4113601</v>
      </c>
      <c r="AH3387" s="36"/>
    </row>
    <row r="3388" spans="29:34">
      <c r="AC3388" s="30" t="s">
        <v>3466</v>
      </c>
      <c r="AD3388" s="36" t="s">
        <v>2878</v>
      </c>
      <c r="AE3388" s="36">
        <v>4113700</v>
      </c>
      <c r="AH3388" s="36"/>
    </row>
    <row r="3389" spans="29:34">
      <c r="AC3389" s="30" t="s">
        <v>3466</v>
      </c>
      <c r="AD3389" s="36" t="s">
        <v>2887</v>
      </c>
      <c r="AE3389" s="36">
        <v>4113734</v>
      </c>
      <c r="AH3389" s="36"/>
    </row>
    <row r="3390" spans="29:34">
      <c r="AC3390" s="30" t="s">
        <v>3466</v>
      </c>
      <c r="AD3390" s="36" t="s">
        <v>2897</v>
      </c>
      <c r="AE3390" s="36">
        <v>4113759</v>
      </c>
      <c r="AH3390" s="36"/>
    </row>
    <row r="3391" spans="29:34">
      <c r="AC3391" s="30" t="s">
        <v>3466</v>
      </c>
      <c r="AD3391" s="36" t="s">
        <v>2906</v>
      </c>
      <c r="AE3391" s="36">
        <v>4113809</v>
      </c>
      <c r="AH3391" s="36"/>
    </row>
    <row r="3392" spans="29:34">
      <c r="AC3392" s="30" t="s">
        <v>3466</v>
      </c>
      <c r="AD3392" s="36" t="s">
        <v>2915</v>
      </c>
      <c r="AE3392" s="36">
        <v>4113908</v>
      </c>
      <c r="AH3392" s="36"/>
    </row>
    <row r="3393" spans="29:34">
      <c r="AC3393" s="30" t="s">
        <v>3466</v>
      </c>
      <c r="AD3393" s="36" t="s">
        <v>2925</v>
      </c>
      <c r="AE3393" s="36">
        <v>4114005</v>
      </c>
      <c r="AH3393" s="36"/>
    </row>
    <row r="3394" spans="29:34">
      <c r="AC3394" s="30" t="s">
        <v>3466</v>
      </c>
      <c r="AD3394" s="36" t="s">
        <v>2934</v>
      </c>
      <c r="AE3394" s="36">
        <v>4114104</v>
      </c>
      <c r="AH3394" s="36"/>
    </row>
    <row r="3395" spans="29:34">
      <c r="AC3395" s="30" t="s">
        <v>3466</v>
      </c>
      <c r="AD3395" s="36" t="s">
        <v>2944</v>
      </c>
      <c r="AE3395" s="36">
        <v>4114203</v>
      </c>
      <c r="AH3395" s="36"/>
    </row>
    <row r="3396" spans="29:34">
      <c r="AC3396" s="30" t="s">
        <v>3466</v>
      </c>
      <c r="AD3396" s="36" t="s">
        <v>2954</v>
      </c>
      <c r="AE3396" s="36">
        <v>4114302</v>
      </c>
      <c r="AH3396" s="36"/>
    </row>
    <row r="3397" spans="29:34">
      <c r="AC3397" s="30" t="s">
        <v>3466</v>
      </c>
      <c r="AD3397" s="36" t="s">
        <v>2963</v>
      </c>
      <c r="AE3397" s="36">
        <v>4114351</v>
      </c>
      <c r="AH3397" s="36"/>
    </row>
    <row r="3398" spans="29:34">
      <c r="AC3398" s="30" t="s">
        <v>3466</v>
      </c>
      <c r="AD3398" s="36" t="s">
        <v>2973</v>
      </c>
      <c r="AE3398" s="36">
        <v>4114401</v>
      </c>
      <c r="AH3398" s="36"/>
    </row>
    <row r="3399" spans="29:34">
      <c r="AC3399" s="30" t="s">
        <v>3466</v>
      </c>
      <c r="AD3399" s="36" t="s">
        <v>2983</v>
      </c>
      <c r="AE3399" s="36">
        <v>4114500</v>
      </c>
      <c r="AH3399" s="36"/>
    </row>
    <row r="3400" spans="29:34">
      <c r="AC3400" s="30" t="s">
        <v>3466</v>
      </c>
      <c r="AD3400" s="36" t="s">
        <v>2993</v>
      </c>
      <c r="AE3400" s="36">
        <v>4114609</v>
      </c>
      <c r="AH3400" s="36"/>
    </row>
    <row r="3401" spans="29:34">
      <c r="AC3401" s="30" t="s">
        <v>3466</v>
      </c>
      <c r="AD3401" s="36" t="s">
        <v>3003</v>
      </c>
      <c r="AE3401" s="36">
        <v>4114708</v>
      </c>
      <c r="AH3401" s="36"/>
    </row>
    <row r="3402" spans="29:34">
      <c r="AC3402" s="30" t="s">
        <v>3466</v>
      </c>
      <c r="AD3402" s="36" t="s">
        <v>3011</v>
      </c>
      <c r="AE3402" s="36">
        <v>4114807</v>
      </c>
      <c r="AH3402" s="36"/>
    </row>
    <row r="3403" spans="29:34">
      <c r="AC3403" s="30" t="s">
        <v>3466</v>
      </c>
      <c r="AD3403" s="36" t="s">
        <v>3021</v>
      </c>
      <c r="AE3403" s="36">
        <v>4114906</v>
      </c>
      <c r="AH3403" s="36"/>
    </row>
    <row r="3404" spans="29:34">
      <c r="AC3404" s="30" t="s">
        <v>3466</v>
      </c>
      <c r="AD3404" s="36" t="s">
        <v>3031</v>
      </c>
      <c r="AE3404" s="36">
        <v>4115002</v>
      </c>
      <c r="AH3404" s="36"/>
    </row>
    <row r="3405" spans="29:34">
      <c r="AC3405" s="30" t="s">
        <v>3466</v>
      </c>
      <c r="AD3405" s="36" t="s">
        <v>3041</v>
      </c>
      <c r="AE3405" s="36">
        <v>4115101</v>
      </c>
      <c r="AH3405" s="36"/>
    </row>
    <row r="3406" spans="29:34">
      <c r="AC3406" s="30" t="s">
        <v>3466</v>
      </c>
      <c r="AD3406" s="36" t="s">
        <v>3051</v>
      </c>
      <c r="AE3406" s="36">
        <v>4115200</v>
      </c>
      <c r="AH3406" s="36"/>
    </row>
    <row r="3407" spans="29:34">
      <c r="AC3407" s="30" t="s">
        <v>3466</v>
      </c>
      <c r="AD3407" s="36" t="s">
        <v>3060</v>
      </c>
      <c r="AE3407" s="36">
        <v>4115309</v>
      </c>
      <c r="AH3407" s="36"/>
    </row>
    <row r="3408" spans="29:34">
      <c r="AC3408" s="30" t="s">
        <v>3466</v>
      </c>
      <c r="AD3408" s="36" t="s">
        <v>3069</v>
      </c>
      <c r="AE3408" s="36">
        <v>4115358</v>
      </c>
      <c r="AH3408" s="36"/>
    </row>
    <row r="3409" spans="29:34">
      <c r="AC3409" s="30" t="s">
        <v>3466</v>
      </c>
      <c r="AD3409" s="36" t="s">
        <v>3078</v>
      </c>
      <c r="AE3409" s="36">
        <v>4115408</v>
      </c>
      <c r="AH3409" s="36"/>
    </row>
    <row r="3410" spans="29:34">
      <c r="AC3410" s="30" t="s">
        <v>3466</v>
      </c>
      <c r="AD3410" s="36" t="s">
        <v>3088</v>
      </c>
      <c r="AE3410" s="36">
        <v>4115457</v>
      </c>
      <c r="AH3410" s="36"/>
    </row>
    <row r="3411" spans="29:34">
      <c r="AC3411" s="30" t="s">
        <v>3466</v>
      </c>
      <c r="AD3411" s="36" t="s">
        <v>3098</v>
      </c>
      <c r="AE3411" s="36">
        <v>4115507</v>
      </c>
      <c r="AH3411" s="36"/>
    </row>
    <row r="3412" spans="29:34">
      <c r="AC3412" s="30" t="s">
        <v>3466</v>
      </c>
      <c r="AD3412" s="36" t="s">
        <v>3107</v>
      </c>
      <c r="AE3412" s="36">
        <v>4115606</v>
      </c>
      <c r="AH3412" s="36"/>
    </row>
    <row r="3413" spans="29:34">
      <c r="AC3413" s="30" t="s">
        <v>3466</v>
      </c>
      <c r="AD3413" s="36" t="s">
        <v>3116</v>
      </c>
      <c r="AE3413" s="36">
        <v>4115705</v>
      </c>
      <c r="AH3413" s="36"/>
    </row>
    <row r="3414" spans="29:34">
      <c r="AC3414" s="30" t="s">
        <v>3466</v>
      </c>
      <c r="AD3414" s="36" t="s">
        <v>3125</v>
      </c>
      <c r="AE3414" s="36">
        <v>4115739</v>
      </c>
      <c r="AH3414" s="36"/>
    </row>
    <row r="3415" spans="29:34">
      <c r="AC3415" s="30" t="s">
        <v>3466</v>
      </c>
      <c r="AD3415" s="36" t="s">
        <v>3132</v>
      </c>
      <c r="AE3415" s="36">
        <v>4115754</v>
      </c>
      <c r="AH3415" s="36"/>
    </row>
    <row r="3416" spans="29:34">
      <c r="AC3416" s="30" t="s">
        <v>3466</v>
      </c>
      <c r="AD3416" s="36" t="s">
        <v>3141</v>
      </c>
      <c r="AE3416" s="36">
        <v>4115804</v>
      </c>
      <c r="AH3416" s="36"/>
    </row>
    <row r="3417" spans="29:34">
      <c r="AC3417" s="30" t="s">
        <v>3466</v>
      </c>
      <c r="AD3417" s="36" t="s">
        <v>3149</v>
      </c>
      <c r="AE3417" s="36">
        <v>4115853</v>
      </c>
      <c r="AH3417" s="36"/>
    </row>
    <row r="3418" spans="29:34">
      <c r="AC3418" s="30" t="s">
        <v>3466</v>
      </c>
      <c r="AD3418" s="36" t="s">
        <v>1926</v>
      </c>
      <c r="AE3418" s="36">
        <v>4115903</v>
      </c>
      <c r="AH3418" s="36"/>
    </row>
    <row r="3419" spans="29:34">
      <c r="AC3419" s="30" t="s">
        <v>3466</v>
      </c>
      <c r="AD3419" s="36" t="s">
        <v>3165</v>
      </c>
      <c r="AE3419" s="36">
        <v>4116000</v>
      </c>
      <c r="AH3419" s="36"/>
    </row>
    <row r="3420" spans="29:34">
      <c r="AC3420" s="30" t="s">
        <v>3466</v>
      </c>
      <c r="AD3420" s="36" t="s">
        <v>3173</v>
      </c>
      <c r="AE3420" s="36">
        <v>4116059</v>
      </c>
      <c r="AH3420" s="36"/>
    </row>
    <row r="3421" spans="29:34">
      <c r="AC3421" s="30" t="s">
        <v>3466</v>
      </c>
      <c r="AD3421" s="36" t="s">
        <v>3180</v>
      </c>
      <c r="AE3421" s="36">
        <v>4116109</v>
      </c>
      <c r="AH3421" s="36"/>
    </row>
    <row r="3422" spans="29:34">
      <c r="AC3422" s="30" t="s">
        <v>3466</v>
      </c>
      <c r="AD3422" s="36" t="s">
        <v>3187</v>
      </c>
      <c r="AE3422" s="36">
        <v>4116208</v>
      </c>
      <c r="AH3422" s="36"/>
    </row>
    <row r="3423" spans="29:34">
      <c r="AC3423" s="30" t="s">
        <v>3466</v>
      </c>
      <c r="AD3423" s="36" t="s">
        <v>3194</v>
      </c>
      <c r="AE3423" s="36">
        <v>4116307</v>
      </c>
      <c r="AH3423" s="36"/>
    </row>
    <row r="3424" spans="29:34">
      <c r="AC3424" s="30" t="s">
        <v>3466</v>
      </c>
      <c r="AD3424" s="36" t="s">
        <v>3201</v>
      </c>
      <c r="AE3424" s="36">
        <v>4116406</v>
      </c>
      <c r="AH3424" s="36"/>
    </row>
    <row r="3425" spans="29:34">
      <c r="AC3425" s="30" t="s">
        <v>3466</v>
      </c>
      <c r="AD3425" s="36" t="s">
        <v>3208</v>
      </c>
      <c r="AE3425" s="36">
        <v>4116505</v>
      </c>
      <c r="AH3425" s="36"/>
    </row>
    <row r="3426" spans="29:34">
      <c r="AC3426" s="30" t="s">
        <v>3466</v>
      </c>
      <c r="AD3426" s="36" t="s">
        <v>3214</v>
      </c>
      <c r="AE3426" s="36">
        <v>4116604</v>
      </c>
      <c r="AH3426" s="36"/>
    </row>
    <row r="3427" spans="29:34">
      <c r="AC3427" s="30" t="s">
        <v>3466</v>
      </c>
      <c r="AD3427" s="36" t="s">
        <v>2507</v>
      </c>
      <c r="AE3427" s="36">
        <v>4116703</v>
      </c>
      <c r="AH3427" s="36"/>
    </row>
    <row r="3428" spans="29:34">
      <c r="AC3428" s="30" t="s">
        <v>3466</v>
      </c>
      <c r="AD3428" s="36" t="s">
        <v>3223</v>
      </c>
      <c r="AE3428" s="36">
        <v>4116802</v>
      </c>
      <c r="AH3428" s="36"/>
    </row>
    <row r="3429" spans="29:34">
      <c r="AC3429" s="30" t="s">
        <v>3466</v>
      </c>
      <c r="AD3429" s="36" t="s">
        <v>3230</v>
      </c>
      <c r="AE3429" s="36">
        <v>4116901</v>
      </c>
      <c r="AH3429" s="36"/>
    </row>
    <row r="3430" spans="29:34">
      <c r="AC3430" s="30" t="s">
        <v>3466</v>
      </c>
      <c r="AD3430" s="36" t="s">
        <v>3236</v>
      </c>
      <c r="AE3430" s="36">
        <v>4116950</v>
      </c>
      <c r="AH3430" s="36"/>
    </row>
    <row r="3431" spans="29:34">
      <c r="AC3431" s="30" t="s">
        <v>3466</v>
      </c>
      <c r="AD3431" s="36" t="s">
        <v>3243</v>
      </c>
      <c r="AE3431" s="36">
        <v>4117008</v>
      </c>
      <c r="AH3431" s="36"/>
    </row>
    <row r="3432" spans="29:34">
      <c r="AC3432" s="30" t="s">
        <v>3466</v>
      </c>
      <c r="AD3432" s="36" t="s">
        <v>3250</v>
      </c>
      <c r="AE3432" s="36">
        <v>4117057</v>
      </c>
      <c r="AH3432" s="36"/>
    </row>
    <row r="3433" spans="29:34">
      <c r="AC3433" s="30" t="s">
        <v>3466</v>
      </c>
      <c r="AD3433" s="36" t="s">
        <v>3257</v>
      </c>
      <c r="AE3433" s="36">
        <v>4117107</v>
      </c>
      <c r="AH3433" s="36"/>
    </row>
    <row r="3434" spans="29:34">
      <c r="AC3434" s="30" t="s">
        <v>3466</v>
      </c>
      <c r="AD3434" s="36" t="s">
        <v>5267</v>
      </c>
      <c r="AE3434" s="36">
        <v>4117206</v>
      </c>
      <c r="AH3434" s="36"/>
    </row>
    <row r="3435" spans="29:34">
      <c r="AC3435" s="30" t="s">
        <v>3466</v>
      </c>
      <c r="AD3435" s="36" t="s">
        <v>3270</v>
      </c>
      <c r="AE3435" s="36">
        <v>4117255</v>
      </c>
      <c r="AH3435" s="36"/>
    </row>
    <row r="3436" spans="29:34">
      <c r="AC3436" s="30" t="s">
        <v>3466</v>
      </c>
      <c r="AD3436" s="36" t="s">
        <v>3277</v>
      </c>
      <c r="AE3436" s="36">
        <v>4117214</v>
      </c>
      <c r="AH3436" s="36"/>
    </row>
    <row r="3437" spans="29:34">
      <c r="AC3437" s="30" t="s">
        <v>3466</v>
      </c>
      <c r="AD3437" s="36" t="s">
        <v>3284</v>
      </c>
      <c r="AE3437" s="36">
        <v>4117222</v>
      </c>
      <c r="AH3437" s="36"/>
    </row>
    <row r="3438" spans="29:34">
      <c r="AC3438" s="30" t="s">
        <v>3466</v>
      </c>
      <c r="AD3438" s="36" t="s">
        <v>3291</v>
      </c>
      <c r="AE3438" s="36">
        <v>4117271</v>
      </c>
      <c r="AH3438" s="36"/>
    </row>
    <row r="3439" spans="29:34">
      <c r="AC3439" s="30" t="s">
        <v>3466</v>
      </c>
      <c r="AD3439" s="36" t="s">
        <v>3297</v>
      </c>
      <c r="AE3439" s="36">
        <v>4117297</v>
      </c>
      <c r="AH3439" s="36"/>
    </row>
    <row r="3440" spans="29:34">
      <c r="AC3440" s="30" t="s">
        <v>3466</v>
      </c>
      <c r="AD3440" s="36" t="s">
        <v>3304</v>
      </c>
      <c r="AE3440" s="36">
        <v>4117305</v>
      </c>
      <c r="AH3440" s="36"/>
    </row>
    <row r="3441" spans="29:34">
      <c r="AC3441" s="30" t="s">
        <v>3466</v>
      </c>
      <c r="AD3441" s="36" t="s">
        <v>3310</v>
      </c>
      <c r="AE3441" s="36">
        <v>4117404</v>
      </c>
      <c r="AH3441" s="36"/>
    </row>
    <row r="3442" spans="29:34">
      <c r="AC3442" s="30" t="s">
        <v>3466</v>
      </c>
      <c r="AD3442" s="36" t="s">
        <v>3316</v>
      </c>
      <c r="AE3442" s="36">
        <v>4117453</v>
      </c>
      <c r="AH3442" s="36"/>
    </row>
    <row r="3443" spans="29:34">
      <c r="AC3443" s="30" t="s">
        <v>3466</v>
      </c>
      <c r="AD3443" s="36" t="s">
        <v>3322</v>
      </c>
      <c r="AE3443" s="36">
        <v>4117503</v>
      </c>
      <c r="AH3443" s="36"/>
    </row>
    <row r="3444" spans="29:34">
      <c r="AC3444" s="30" t="s">
        <v>3466</v>
      </c>
      <c r="AD3444" s="36" t="s">
        <v>5415</v>
      </c>
      <c r="AE3444" s="36">
        <v>4117602</v>
      </c>
      <c r="AH3444" s="36"/>
    </row>
    <row r="3445" spans="29:34">
      <c r="AC3445" s="30" t="s">
        <v>3466</v>
      </c>
      <c r="AD3445" s="36" t="s">
        <v>2802</v>
      </c>
      <c r="AE3445" s="36">
        <v>4117701</v>
      </c>
      <c r="AH3445" s="36"/>
    </row>
    <row r="3446" spans="29:34">
      <c r="AC3446" s="30" t="s">
        <v>3466</v>
      </c>
      <c r="AD3446" s="36" t="s">
        <v>3338</v>
      </c>
      <c r="AE3446" s="36">
        <v>4117800</v>
      </c>
      <c r="AH3446" s="36"/>
    </row>
    <row r="3447" spans="29:34">
      <c r="AC3447" s="30" t="s">
        <v>3466</v>
      </c>
      <c r="AD3447" s="36" t="s">
        <v>3344</v>
      </c>
      <c r="AE3447" s="36">
        <v>4117909</v>
      </c>
      <c r="AH3447" s="36"/>
    </row>
    <row r="3448" spans="29:34">
      <c r="AC3448" s="30" t="s">
        <v>3466</v>
      </c>
      <c r="AD3448" s="36" t="s">
        <v>3350</v>
      </c>
      <c r="AE3448" s="36">
        <v>4118006</v>
      </c>
      <c r="AH3448" s="36"/>
    </row>
    <row r="3449" spans="29:34">
      <c r="AC3449" s="30" t="s">
        <v>3466</v>
      </c>
      <c r="AD3449" s="36" t="s">
        <v>3356</v>
      </c>
      <c r="AE3449" s="36">
        <v>4118105</v>
      </c>
      <c r="AH3449" s="36"/>
    </row>
    <row r="3450" spans="29:34">
      <c r="AC3450" s="30" t="s">
        <v>3466</v>
      </c>
      <c r="AD3450" s="36" t="s">
        <v>3362</v>
      </c>
      <c r="AE3450" s="36">
        <v>4118204</v>
      </c>
      <c r="AH3450" s="36"/>
    </row>
    <row r="3451" spans="29:34">
      <c r="AC3451" s="30" t="s">
        <v>3466</v>
      </c>
      <c r="AD3451" s="36" t="s">
        <v>3368</v>
      </c>
      <c r="AE3451" s="36">
        <v>4118303</v>
      </c>
      <c r="AH3451" s="36"/>
    </row>
    <row r="3452" spans="29:34">
      <c r="AC3452" s="30" t="s">
        <v>3466</v>
      </c>
      <c r="AD3452" s="36" t="s">
        <v>3373</v>
      </c>
      <c r="AE3452" s="36">
        <v>4118402</v>
      </c>
      <c r="AH3452" s="36"/>
    </row>
    <row r="3453" spans="29:34">
      <c r="AC3453" s="30" t="s">
        <v>3466</v>
      </c>
      <c r="AD3453" s="36" t="s">
        <v>3379</v>
      </c>
      <c r="AE3453" s="36">
        <v>4118451</v>
      </c>
      <c r="AH3453" s="36"/>
    </row>
    <row r="3454" spans="29:34">
      <c r="AC3454" s="30" t="s">
        <v>3466</v>
      </c>
      <c r="AD3454" s="36" t="s">
        <v>3385</v>
      </c>
      <c r="AE3454" s="36">
        <v>4118501</v>
      </c>
      <c r="AH3454" s="36"/>
    </row>
    <row r="3455" spans="29:34">
      <c r="AC3455" s="30" t="s">
        <v>3466</v>
      </c>
      <c r="AD3455" s="36" t="s">
        <v>3391</v>
      </c>
      <c r="AE3455" s="36">
        <v>4118600</v>
      </c>
      <c r="AH3455" s="36"/>
    </row>
    <row r="3456" spans="29:34">
      <c r="AC3456" s="30" t="s">
        <v>3466</v>
      </c>
      <c r="AD3456" s="36" t="s">
        <v>3397</v>
      </c>
      <c r="AE3456" s="36">
        <v>4118709</v>
      </c>
      <c r="AH3456" s="36"/>
    </row>
    <row r="3457" spans="29:34">
      <c r="AC3457" s="30" t="s">
        <v>3466</v>
      </c>
      <c r="AD3457" s="36" t="s">
        <v>3403</v>
      </c>
      <c r="AE3457" s="36">
        <v>4118808</v>
      </c>
      <c r="AH3457" s="36"/>
    </row>
    <row r="3458" spans="29:34">
      <c r="AC3458" s="30" t="s">
        <v>3466</v>
      </c>
      <c r="AD3458" s="36" t="s">
        <v>3409</v>
      </c>
      <c r="AE3458" s="36">
        <v>4118857</v>
      </c>
      <c r="AH3458" s="36"/>
    </row>
    <row r="3459" spans="29:34">
      <c r="AC3459" s="30" t="s">
        <v>3466</v>
      </c>
      <c r="AD3459" s="36" t="s">
        <v>3415</v>
      </c>
      <c r="AE3459" s="36">
        <v>4118907</v>
      </c>
      <c r="AH3459" s="36"/>
    </row>
    <row r="3460" spans="29:34">
      <c r="AC3460" s="30" t="s">
        <v>3466</v>
      </c>
      <c r="AD3460" s="36" t="s">
        <v>3420</v>
      </c>
      <c r="AE3460" s="36">
        <v>4119004</v>
      </c>
      <c r="AH3460" s="36"/>
    </row>
    <row r="3461" spans="29:34">
      <c r="AC3461" s="30" t="s">
        <v>3466</v>
      </c>
      <c r="AD3461" s="36" t="s">
        <v>3426</v>
      </c>
      <c r="AE3461" s="36">
        <v>4119103</v>
      </c>
      <c r="AH3461" s="36"/>
    </row>
    <row r="3462" spans="29:34">
      <c r="AC3462" s="30" t="s">
        <v>3466</v>
      </c>
      <c r="AD3462" s="36" t="s">
        <v>3431</v>
      </c>
      <c r="AE3462" s="36">
        <v>4119152</v>
      </c>
      <c r="AH3462" s="36"/>
    </row>
    <row r="3463" spans="29:34">
      <c r="AC3463" s="30" t="s">
        <v>3466</v>
      </c>
      <c r="AD3463" s="36" t="s">
        <v>3436</v>
      </c>
      <c r="AE3463" s="36">
        <v>4119251</v>
      </c>
      <c r="AH3463" s="36"/>
    </row>
    <row r="3464" spans="29:34">
      <c r="AC3464" s="30" t="s">
        <v>3466</v>
      </c>
      <c r="AD3464" s="36" t="s">
        <v>3442</v>
      </c>
      <c r="AE3464" s="36">
        <v>4119202</v>
      </c>
      <c r="AH3464" s="36"/>
    </row>
    <row r="3465" spans="29:34">
      <c r="AC3465" s="30" t="s">
        <v>3466</v>
      </c>
      <c r="AD3465" s="36" t="s">
        <v>4665</v>
      </c>
      <c r="AE3465" s="36">
        <v>4119301</v>
      </c>
      <c r="AH3465" s="36"/>
    </row>
    <row r="3466" spans="29:34">
      <c r="AC3466" s="30" t="s">
        <v>3466</v>
      </c>
      <c r="AD3466" s="36" t="s">
        <v>3</v>
      </c>
      <c r="AE3466" s="36">
        <v>4119400</v>
      </c>
      <c r="AH3466" s="36"/>
    </row>
    <row r="3467" spans="29:34">
      <c r="AC3467" s="30" t="s">
        <v>3466</v>
      </c>
      <c r="AD3467" s="36" t="s">
        <v>8</v>
      </c>
      <c r="AE3467" s="36">
        <v>4119509</v>
      </c>
      <c r="AH3467" s="36"/>
    </row>
    <row r="3468" spans="29:34">
      <c r="AC3468" s="30" t="s">
        <v>3466</v>
      </c>
      <c r="AD3468" s="36" t="s">
        <v>14</v>
      </c>
      <c r="AE3468" s="36">
        <v>4119608</v>
      </c>
      <c r="AH3468" s="36"/>
    </row>
    <row r="3469" spans="29:34">
      <c r="AC3469" s="30" t="s">
        <v>3466</v>
      </c>
      <c r="AD3469" s="36" t="s">
        <v>20</v>
      </c>
      <c r="AE3469" s="36">
        <v>4119657</v>
      </c>
      <c r="AH3469" s="36"/>
    </row>
    <row r="3470" spans="29:34">
      <c r="AC3470" s="30" t="s">
        <v>3466</v>
      </c>
      <c r="AD3470" s="36" t="s">
        <v>26</v>
      </c>
      <c r="AE3470" s="36">
        <v>4119707</v>
      </c>
      <c r="AH3470" s="36"/>
    </row>
    <row r="3471" spans="29:34">
      <c r="AC3471" s="30" t="s">
        <v>3466</v>
      </c>
      <c r="AD3471" s="36" t="s">
        <v>31</v>
      </c>
      <c r="AE3471" s="36">
        <v>4119806</v>
      </c>
      <c r="AH3471" s="36"/>
    </row>
    <row r="3472" spans="29:34">
      <c r="AC3472" s="30" t="s">
        <v>3466</v>
      </c>
      <c r="AD3472" s="36" t="s">
        <v>37</v>
      </c>
      <c r="AE3472" s="36">
        <v>4119905</v>
      </c>
      <c r="AH3472" s="36"/>
    </row>
    <row r="3473" spans="29:34">
      <c r="AC3473" s="30" t="s">
        <v>3466</v>
      </c>
      <c r="AD3473" s="36" t="s">
        <v>43</v>
      </c>
      <c r="AE3473" s="36">
        <v>4119954</v>
      </c>
      <c r="AH3473" s="36"/>
    </row>
    <row r="3474" spans="29:34">
      <c r="AC3474" s="30" t="s">
        <v>3466</v>
      </c>
      <c r="AD3474" s="36" t="s">
        <v>48</v>
      </c>
      <c r="AE3474" s="36">
        <v>4120002</v>
      </c>
      <c r="AH3474" s="36"/>
    </row>
    <row r="3475" spans="29:34">
      <c r="AC3475" s="30" t="s">
        <v>3466</v>
      </c>
      <c r="AD3475" s="36" t="s">
        <v>54</v>
      </c>
      <c r="AE3475" s="36">
        <v>4120101</v>
      </c>
      <c r="AH3475" s="36"/>
    </row>
    <row r="3476" spans="29:34">
      <c r="AC3476" s="30" t="s">
        <v>3466</v>
      </c>
      <c r="AD3476" s="36" t="s">
        <v>60</v>
      </c>
      <c r="AE3476" s="36">
        <v>4120150</v>
      </c>
      <c r="AH3476" s="36"/>
    </row>
    <row r="3477" spans="29:34">
      <c r="AC3477" s="30" t="s">
        <v>3466</v>
      </c>
      <c r="AD3477" s="36" t="s">
        <v>65</v>
      </c>
      <c r="AE3477" s="36">
        <v>4120200</v>
      </c>
      <c r="AH3477" s="36"/>
    </row>
    <row r="3478" spans="29:34">
      <c r="AC3478" s="30" t="s">
        <v>3466</v>
      </c>
      <c r="AD3478" s="36" t="s">
        <v>71</v>
      </c>
      <c r="AE3478" s="36">
        <v>4120309</v>
      </c>
      <c r="AH3478" s="36"/>
    </row>
    <row r="3479" spans="29:34">
      <c r="AC3479" s="30" t="s">
        <v>3466</v>
      </c>
      <c r="AD3479" s="36" t="s">
        <v>77</v>
      </c>
      <c r="AE3479" s="36">
        <v>4120333</v>
      </c>
      <c r="AH3479" s="36"/>
    </row>
    <row r="3480" spans="29:34">
      <c r="AC3480" s="30" t="s">
        <v>3466</v>
      </c>
      <c r="AD3480" s="36" t="s">
        <v>83</v>
      </c>
      <c r="AE3480" s="36">
        <v>4120358</v>
      </c>
      <c r="AH3480" s="36"/>
    </row>
    <row r="3481" spans="29:34">
      <c r="AC3481" s="30" t="s">
        <v>3466</v>
      </c>
      <c r="AD3481" s="36" t="s">
        <v>88</v>
      </c>
      <c r="AE3481" s="36">
        <v>4120408</v>
      </c>
      <c r="AH3481" s="36"/>
    </row>
    <row r="3482" spans="29:34">
      <c r="AC3482" s="30" t="s">
        <v>3466</v>
      </c>
      <c r="AD3482" s="36" t="s">
        <v>94</v>
      </c>
      <c r="AE3482" s="36">
        <v>4120507</v>
      </c>
      <c r="AH3482" s="36"/>
    </row>
    <row r="3483" spans="29:34">
      <c r="AC3483" s="30" t="s">
        <v>3466</v>
      </c>
      <c r="AD3483" s="36" t="s">
        <v>99</v>
      </c>
      <c r="AE3483" s="36">
        <v>4120606</v>
      </c>
      <c r="AH3483" s="36"/>
    </row>
    <row r="3484" spans="29:34">
      <c r="AC3484" s="30" t="s">
        <v>3466</v>
      </c>
      <c r="AD3484" s="36" t="s">
        <v>105</v>
      </c>
      <c r="AE3484" s="36">
        <v>4120655</v>
      </c>
      <c r="AH3484" s="36"/>
    </row>
    <row r="3485" spans="29:34">
      <c r="AC3485" s="30" t="s">
        <v>3466</v>
      </c>
      <c r="AD3485" s="36" t="s">
        <v>111</v>
      </c>
      <c r="AE3485" s="36">
        <v>4120705</v>
      </c>
      <c r="AH3485" s="36"/>
    </row>
    <row r="3486" spans="29:34">
      <c r="AC3486" s="30" t="s">
        <v>3466</v>
      </c>
      <c r="AD3486" s="36" t="s">
        <v>117</v>
      </c>
      <c r="AE3486" s="36">
        <v>4120804</v>
      </c>
      <c r="AH3486" s="36"/>
    </row>
    <row r="3487" spans="29:34">
      <c r="AC3487" s="30" t="s">
        <v>3466</v>
      </c>
      <c r="AD3487" s="36" t="s">
        <v>122</v>
      </c>
      <c r="AE3487" s="36">
        <v>4120853</v>
      </c>
      <c r="AH3487" s="36"/>
    </row>
    <row r="3488" spans="29:34">
      <c r="AC3488" s="30" t="s">
        <v>3466</v>
      </c>
      <c r="AD3488" s="36" t="s">
        <v>128</v>
      </c>
      <c r="AE3488" s="36">
        <v>4120903</v>
      </c>
      <c r="AH3488" s="36"/>
    </row>
    <row r="3489" spans="29:34">
      <c r="AC3489" s="30" t="s">
        <v>3466</v>
      </c>
      <c r="AD3489" s="36" t="s">
        <v>134</v>
      </c>
      <c r="AE3489" s="36">
        <v>4121000</v>
      </c>
      <c r="AH3489" s="36"/>
    </row>
    <row r="3490" spans="29:34">
      <c r="AC3490" s="30" t="s">
        <v>3466</v>
      </c>
      <c r="AD3490" s="36" t="s">
        <v>140</v>
      </c>
      <c r="AE3490" s="36">
        <v>4121109</v>
      </c>
      <c r="AH3490" s="36"/>
    </row>
    <row r="3491" spans="29:34">
      <c r="AC3491" s="30" t="s">
        <v>3466</v>
      </c>
      <c r="AD3491" s="36" t="s">
        <v>146</v>
      </c>
      <c r="AE3491" s="36">
        <v>4121208</v>
      </c>
      <c r="AH3491" s="36"/>
    </row>
    <row r="3492" spans="29:34">
      <c r="AC3492" s="30" t="s">
        <v>3466</v>
      </c>
      <c r="AD3492" s="36" t="s">
        <v>151</v>
      </c>
      <c r="AE3492" s="36">
        <v>4121257</v>
      </c>
      <c r="AH3492" s="36"/>
    </row>
    <row r="3493" spans="29:34">
      <c r="AC3493" s="30" t="s">
        <v>3466</v>
      </c>
      <c r="AD3493" s="36" t="s">
        <v>156</v>
      </c>
      <c r="AE3493" s="36">
        <v>4121307</v>
      </c>
      <c r="AH3493" s="36"/>
    </row>
    <row r="3494" spans="29:34">
      <c r="AC3494" s="30" t="s">
        <v>3466</v>
      </c>
      <c r="AD3494" s="36" t="s">
        <v>161</v>
      </c>
      <c r="AE3494" s="36">
        <v>4121356</v>
      </c>
      <c r="AH3494" s="36"/>
    </row>
    <row r="3495" spans="29:34">
      <c r="AC3495" s="30" t="s">
        <v>3466</v>
      </c>
      <c r="AD3495" s="36" t="s">
        <v>166</v>
      </c>
      <c r="AE3495" s="36">
        <v>4121406</v>
      </c>
      <c r="AH3495" s="36"/>
    </row>
    <row r="3496" spans="29:34">
      <c r="AC3496" s="30" t="s">
        <v>3466</v>
      </c>
      <c r="AD3496" s="36" t="s">
        <v>171</v>
      </c>
      <c r="AE3496" s="36">
        <v>4121505</v>
      </c>
      <c r="AH3496" s="36"/>
    </row>
    <row r="3497" spans="29:34">
      <c r="AC3497" s="30" t="s">
        <v>3466</v>
      </c>
      <c r="AD3497" s="36" t="s">
        <v>176</v>
      </c>
      <c r="AE3497" s="36">
        <v>4121604</v>
      </c>
      <c r="AH3497" s="36"/>
    </row>
    <row r="3498" spans="29:34">
      <c r="AC3498" s="30" t="s">
        <v>3466</v>
      </c>
      <c r="AD3498" s="36" t="s">
        <v>181</v>
      </c>
      <c r="AE3498" s="36">
        <v>4121703</v>
      </c>
      <c r="AH3498" s="36"/>
    </row>
    <row r="3499" spans="29:34">
      <c r="AC3499" s="30" t="s">
        <v>3466</v>
      </c>
      <c r="AD3499" s="36" t="s">
        <v>186</v>
      </c>
      <c r="AE3499" s="36">
        <v>4121752</v>
      </c>
      <c r="AH3499" s="36"/>
    </row>
    <row r="3500" spans="29:34">
      <c r="AC3500" s="30" t="s">
        <v>3466</v>
      </c>
      <c r="AD3500" s="36" t="s">
        <v>191</v>
      </c>
      <c r="AE3500" s="36">
        <v>4121802</v>
      </c>
      <c r="AH3500" s="36"/>
    </row>
    <row r="3501" spans="29:34">
      <c r="AC3501" s="30" t="s">
        <v>3466</v>
      </c>
      <c r="AD3501" s="36" t="s">
        <v>196</v>
      </c>
      <c r="AE3501" s="36">
        <v>4121901</v>
      </c>
      <c r="AH3501" s="36"/>
    </row>
    <row r="3502" spans="29:34">
      <c r="AC3502" s="30" t="s">
        <v>3466</v>
      </c>
      <c r="AD3502" s="36" t="s">
        <v>200</v>
      </c>
      <c r="AE3502" s="36">
        <v>4122008</v>
      </c>
      <c r="AH3502" s="36"/>
    </row>
    <row r="3503" spans="29:34">
      <c r="AC3503" s="30" t="s">
        <v>3466</v>
      </c>
      <c r="AD3503" s="36" t="s">
        <v>205</v>
      </c>
      <c r="AE3503" s="36">
        <v>4122107</v>
      </c>
      <c r="AH3503" s="36"/>
    </row>
    <row r="3504" spans="29:34">
      <c r="AC3504" s="30" t="s">
        <v>3466</v>
      </c>
      <c r="AD3504" s="36" t="s">
        <v>210</v>
      </c>
      <c r="AE3504" s="36">
        <v>4122156</v>
      </c>
      <c r="AH3504" s="36"/>
    </row>
    <row r="3505" spans="29:34">
      <c r="AC3505" s="30" t="s">
        <v>3466</v>
      </c>
      <c r="AD3505" s="36" t="s">
        <v>215</v>
      </c>
      <c r="AE3505" s="36">
        <v>4122172</v>
      </c>
      <c r="AH3505" s="36"/>
    </row>
    <row r="3506" spans="29:34">
      <c r="AC3506" s="30" t="s">
        <v>3466</v>
      </c>
      <c r="AD3506" s="36" t="s">
        <v>220</v>
      </c>
      <c r="AE3506" s="36">
        <v>4122206</v>
      </c>
      <c r="AH3506" s="36"/>
    </row>
    <row r="3507" spans="29:34">
      <c r="AC3507" s="30" t="s">
        <v>3466</v>
      </c>
      <c r="AD3507" s="36" t="s">
        <v>4971</v>
      </c>
      <c r="AE3507" s="36">
        <v>4122305</v>
      </c>
      <c r="AH3507" s="36"/>
    </row>
    <row r="3508" spans="29:34">
      <c r="AC3508" s="30" t="s">
        <v>3466</v>
      </c>
      <c r="AD3508" s="36" t="s">
        <v>229</v>
      </c>
      <c r="AE3508" s="36">
        <v>4122404</v>
      </c>
      <c r="AH3508" s="36"/>
    </row>
    <row r="3509" spans="29:34">
      <c r="AC3509" s="30" t="s">
        <v>3466</v>
      </c>
      <c r="AD3509" s="36" t="s">
        <v>233</v>
      </c>
      <c r="AE3509" s="36">
        <v>4122503</v>
      </c>
      <c r="AH3509" s="36"/>
    </row>
    <row r="3510" spans="29:34">
      <c r="AC3510" s="30" t="s">
        <v>3466</v>
      </c>
      <c r="AD3510" s="36" t="s">
        <v>238</v>
      </c>
      <c r="AE3510" s="36">
        <v>4122602</v>
      </c>
      <c r="AH3510" s="36"/>
    </row>
    <row r="3511" spans="29:34">
      <c r="AC3511" s="30" t="s">
        <v>3466</v>
      </c>
      <c r="AD3511" s="36" t="s">
        <v>243</v>
      </c>
      <c r="AE3511" s="36">
        <v>4122651</v>
      </c>
      <c r="AH3511" s="36"/>
    </row>
    <row r="3512" spans="29:34">
      <c r="AC3512" s="30" t="s">
        <v>3466</v>
      </c>
      <c r="AD3512" s="36" t="s">
        <v>247</v>
      </c>
      <c r="AE3512" s="36">
        <v>4122701</v>
      </c>
      <c r="AH3512" s="36"/>
    </row>
    <row r="3513" spans="29:34">
      <c r="AC3513" s="30" t="s">
        <v>3466</v>
      </c>
      <c r="AD3513" s="36" t="s">
        <v>252</v>
      </c>
      <c r="AE3513" s="36">
        <v>4122800</v>
      </c>
      <c r="AH3513" s="36"/>
    </row>
    <row r="3514" spans="29:34">
      <c r="AC3514" s="30" t="s">
        <v>3466</v>
      </c>
      <c r="AD3514" s="36" t="s">
        <v>257</v>
      </c>
      <c r="AE3514" s="36">
        <v>4122909</v>
      </c>
      <c r="AH3514" s="36"/>
    </row>
    <row r="3515" spans="29:34">
      <c r="AC3515" s="30" t="s">
        <v>3466</v>
      </c>
      <c r="AD3515" s="36" t="s">
        <v>261</v>
      </c>
      <c r="AE3515" s="36">
        <v>4123006</v>
      </c>
      <c r="AH3515" s="36"/>
    </row>
    <row r="3516" spans="29:34">
      <c r="AC3516" s="30" t="s">
        <v>3466</v>
      </c>
      <c r="AD3516" s="36" t="s">
        <v>266</v>
      </c>
      <c r="AE3516" s="36">
        <v>4123105</v>
      </c>
      <c r="AH3516" s="36"/>
    </row>
    <row r="3517" spans="29:34">
      <c r="AC3517" s="30" t="s">
        <v>3466</v>
      </c>
      <c r="AD3517" s="36" t="s">
        <v>270</v>
      </c>
      <c r="AE3517" s="36">
        <v>4123204</v>
      </c>
      <c r="AH3517" s="36"/>
    </row>
    <row r="3518" spans="29:34">
      <c r="AC3518" s="30" t="s">
        <v>3466</v>
      </c>
      <c r="AD3518" s="36" t="s">
        <v>275</v>
      </c>
      <c r="AE3518" s="36">
        <v>4123303</v>
      </c>
      <c r="AH3518" s="36"/>
    </row>
    <row r="3519" spans="29:34">
      <c r="AC3519" s="30" t="s">
        <v>3466</v>
      </c>
      <c r="AD3519" s="36" t="s">
        <v>280</v>
      </c>
      <c r="AE3519" s="36">
        <v>4123402</v>
      </c>
      <c r="AH3519" s="36"/>
    </row>
    <row r="3520" spans="29:34">
      <c r="AC3520" s="30" t="s">
        <v>3466</v>
      </c>
      <c r="AD3520" s="36" t="s">
        <v>2531</v>
      </c>
      <c r="AE3520" s="36">
        <v>4123501</v>
      </c>
      <c r="AH3520" s="36"/>
    </row>
    <row r="3521" spans="29:34">
      <c r="AC3521" s="30" t="s">
        <v>3466</v>
      </c>
      <c r="AD3521" s="36" t="s">
        <v>2544</v>
      </c>
      <c r="AE3521" s="36">
        <v>4123600</v>
      </c>
      <c r="AH3521" s="36"/>
    </row>
    <row r="3522" spans="29:34">
      <c r="AC3522" s="30" t="s">
        <v>3466</v>
      </c>
      <c r="AD3522" s="36" t="s">
        <v>292</v>
      </c>
      <c r="AE3522" s="36">
        <v>4123709</v>
      </c>
      <c r="AH3522" s="36"/>
    </row>
    <row r="3523" spans="29:34">
      <c r="AC3523" s="30" t="s">
        <v>3466</v>
      </c>
      <c r="AD3523" s="36" t="s">
        <v>297</v>
      </c>
      <c r="AE3523" s="36">
        <v>4123808</v>
      </c>
      <c r="AH3523" s="36"/>
    </row>
    <row r="3524" spans="29:34">
      <c r="AC3524" s="30" t="s">
        <v>3466</v>
      </c>
      <c r="AD3524" s="36" t="s">
        <v>302</v>
      </c>
      <c r="AE3524" s="36">
        <v>4123824</v>
      </c>
      <c r="AH3524" s="36"/>
    </row>
    <row r="3525" spans="29:34">
      <c r="AC3525" s="30" t="s">
        <v>3466</v>
      </c>
      <c r="AD3525" s="36" t="s">
        <v>307</v>
      </c>
      <c r="AE3525" s="36">
        <v>4123857</v>
      </c>
      <c r="AH3525" s="36"/>
    </row>
    <row r="3526" spans="29:34">
      <c r="AC3526" s="30" t="s">
        <v>3466</v>
      </c>
      <c r="AD3526" s="36" t="s">
        <v>312</v>
      </c>
      <c r="AE3526" s="36">
        <v>4123907</v>
      </c>
      <c r="AH3526" s="36"/>
    </row>
    <row r="3527" spans="29:34">
      <c r="AC3527" s="30" t="s">
        <v>3466</v>
      </c>
      <c r="AD3527" s="36" t="s">
        <v>317</v>
      </c>
      <c r="AE3527" s="36">
        <v>4123956</v>
      </c>
      <c r="AH3527" s="36"/>
    </row>
    <row r="3528" spans="29:34">
      <c r="AC3528" s="30" t="s">
        <v>3466</v>
      </c>
      <c r="AD3528" s="36" t="s">
        <v>322</v>
      </c>
      <c r="AE3528" s="36">
        <v>4124020</v>
      </c>
      <c r="AH3528" s="36"/>
    </row>
    <row r="3529" spans="29:34">
      <c r="AC3529" s="30" t="s">
        <v>3466</v>
      </c>
      <c r="AD3529" s="36" t="s">
        <v>326</v>
      </c>
      <c r="AE3529" s="36">
        <v>4124053</v>
      </c>
      <c r="AH3529" s="36"/>
    </row>
    <row r="3530" spans="29:34">
      <c r="AC3530" s="30" t="s">
        <v>3466</v>
      </c>
      <c r="AD3530" s="36" t="s">
        <v>331</v>
      </c>
      <c r="AE3530" s="36">
        <v>4124004</v>
      </c>
      <c r="AH3530" s="36"/>
    </row>
    <row r="3531" spans="29:34">
      <c r="AC3531" s="30" t="s">
        <v>3466</v>
      </c>
      <c r="AD3531" s="36" t="s">
        <v>336</v>
      </c>
      <c r="AE3531" s="36">
        <v>4124103</v>
      </c>
      <c r="AH3531" s="36"/>
    </row>
    <row r="3532" spans="29:34">
      <c r="AC3532" s="30" t="s">
        <v>3466</v>
      </c>
      <c r="AD3532" s="36" t="s">
        <v>341</v>
      </c>
      <c r="AE3532" s="36">
        <v>4124202</v>
      </c>
      <c r="AH3532" s="36"/>
    </row>
    <row r="3533" spans="29:34">
      <c r="AC3533" s="30" t="s">
        <v>3466</v>
      </c>
      <c r="AD3533" s="36" t="s">
        <v>346</v>
      </c>
      <c r="AE3533" s="36">
        <v>4124301</v>
      </c>
      <c r="AH3533" s="36"/>
    </row>
    <row r="3534" spans="29:34">
      <c r="AC3534" s="30" t="s">
        <v>3466</v>
      </c>
      <c r="AD3534" s="36" t="s">
        <v>351</v>
      </c>
      <c r="AE3534" s="36">
        <v>4124400</v>
      </c>
      <c r="AH3534" s="36"/>
    </row>
    <row r="3535" spans="29:34">
      <c r="AC3535" s="30" t="s">
        <v>3466</v>
      </c>
      <c r="AD3535" s="36" t="s">
        <v>356</v>
      </c>
      <c r="AE3535" s="36">
        <v>4124509</v>
      </c>
      <c r="AH3535" s="36"/>
    </row>
    <row r="3536" spans="29:34">
      <c r="AC3536" s="30" t="s">
        <v>3466</v>
      </c>
      <c r="AD3536" s="36" t="s">
        <v>360</v>
      </c>
      <c r="AE3536" s="36">
        <v>4124608</v>
      </c>
      <c r="AH3536" s="36"/>
    </row>
    <row r="3537" spans="29:34">
      <c r="AC3537" s="30" t="s">
        <v>3466</v>
      </c>
      <c r="AD3537" s="36" t="s">
        <v>364</v>
      </c>
      <c r="AE3537" s="36">
        <v>4124707</v>
      </c>
      <c r="AH3537" s="36"/>
    </row>
    <row r="3538" spans="29:34">
      <c r="AC3538" s="30" t="s">
        <v>3466</v>
      </c>
      <c r="AD3538" s="36" t="s">
        <v>2413</v>
      </c>
      <c r="AE3538" s="36">
        <v>4124806</v>
      </c>
      <c r="AH3538" s="36"/>
    </row>
    <row r="3539" spans="29:34">
      <c r="AC3539" s="30" t="s">
        <v>3466</v>
      </c>
      <c r="AD3539" s="36" t="s">
        <v>373</v>
      </c>
      <c r="AE3539" s="36">
        <v>4124905</v>
      </c>
      <c r="AH3539" s="36"/>
    </row>
    <row r="3540" spans="29:34">
      <c r="AC3540" s="30" t="s">
        <v>3466</v>
      </c>
      <c r="AD3540" s="36" t="s">
        <v>377</v>
      </c>
      <c r="AE3540" s="36">
        <v>4125001</v>
      </c>
      <c r="AH3540" s="36"/>
    </row>
    <row r="3541" spans="29:34">
      <c r="AC3541" s="30" t="s">
        <v>3466</v>
      </c>
      <c r="AD3541" s="36" t="s">
        <v>382</v>
      </c>
      <c r="AE3541" s="36">
        <v>4125100</v>
      </c>
      <c r="AH3541" s="36"/>
    </row>
    <row r="3542" spans="29:34">
      <c r="AC3542" s="30" t="s">
        <v>3466</v>
      </c>
      <c r="AD3542" s="36" t="s">
        <v>386</v>
      </c>
      <c r="AE3542" s="36">
        <v>4125308</v>
      </c>
      <c r="AH3542" s="36"/>
    </row>
    <row r="3543" spans="29:34">
      <c r="AC3543" s="30" t="s">
        <v>3466</v>
      </c>
      <c r="AD3543" s="36" t="s">
        <v>391</v>
      </c>
      <c r="AE3543" s="36">
        <v>4125357</v>
      </c>
      <c r="AH3543" s="36"/>
    </row>
    <row r="3544" spans="29:34">
      <c r="AC3544" s="30" t="s">
        <v>3466</v>
      </c>
      <c r="AD3544" s="36" t="s">
        <v>396</v>
      </c>
      <c r="AE3544" s="36">
        <v>4125209</v>
      </c>
      <c r="AH3544" s="36"/>
    </row>
    <row r="3545" spans="29:34">
      <c r="AC3545" s="30" t="s">
        <v>3466</v>
      </c>
      <c r="AD3545" s="36" t="s">
        <v>400</v>
      </c>
      <c r="AE3545" s="36">
        <v>4125407</v>
      </c>
      <c r="AH3545" s="36"/>
    </row>
    <row r="3546" spans="29:34">
      <c r="AC3546" s="30" t="s">
        <v>3466</v>
      </c>
      <c r="AD3546" s="36" t="s">
        <v>405</v>
      </c>
      <c r="AE3546" s="36">
        <v>4125456</v>
      </c>
      <c r="AH3546" s="36"/>
    </row>
    <row r="3547" spans="29:34">
      <c r="AC3547" s="30" t="s">
        <v>3466</v>
      </c>
      <c r="AD3547" s="36" t="s">
        <v>410</v>
      </c>
      <c r="AE3547" s="36">
        <v>4125506</v>
      </c>
      <c r="AH3547" s="36"/>
    </row>
    <row r="3548" spans="29:34">
      <c r="AC3548" s="30" t="s">
        <v>3466</v>
      </c>
      <c r="AD3548" s="36" t="s">
        <v>414</v>
      </c>
      <c r="AE3548" s="36">
        <v>4125555</v>
      </c>
      <c r="AH3548" s="36"/>
    </row>
    <row r="3549" spans="29:34">
      <c r="AC3549" s="30" t="s">
        <v>3466</v>
      </c>
      <c r="AD3549" s="36" t="s">
        <v>419</v>
      </c>
      <c r="AE3549" s="36">
        <v>4125605</v>
      </c>
      <c r="AH3549" s="36"/>
    </row>
    <row r="3550" spans="29:34">
      <c r="AC3550" s="30" t="s">
        <v>3466</v>
      </c>
      <c r="AD3550" s="36" t="s">
        <v>424</v>
      </c>
      <c r="AE3550" s="36">
        <v>4125704</v>
      </c>
      <c r="AH3550" s="36"/>
    </row>
    <row r="3551" spans="29:34">
      <c r="AC3551" s="30" t="s">
        <v>3466</v>
      </c>
      <c r="AD3551" s="36" t="s">
        <v>429</v>
      </c>
      <c r="AE3551" s="36">
        <v>4125753</v>
      </c>
      <c r="AH3551" s="36"/>
    </row>
    <row r="3552" spans="29:34">
      <c r="AC3552" s="30" t="s">
        <v>3466</v>
      </c>
      <c r="AD3552" s="36" t="s">
        <v>433</v>
      </c>
      <c r="AE3552" s="36">
        <v>4125803</v>
      </c>
      <c r="AH3552" s="36"/>
    </row>
    <row r="3553" spans="29:34">
      <c r="AC3553" s="30" t="s">
        <v>3466</v>
      </c>
      <c r="AD3553" s="36" t="s">
        <v>438</v>
      </c>
      <c r="AE3553" s="36">
        <v>4125902</v>
      </c>
      <c r="AH3553" s="36"/>
    </row>
    <row r="3554" spans="29:34">
      <c r="AC3554" s="30" t="s">
        <v>3466</v>
      </c>
      <c r="AD3554" s="36" t="s">
        <v>443</v>
      </c>
      <c r="AE3554" s="36">
        <v>4126009</v>
      </c>
      <c r="AH3554" s="36"/>
    </row>
    <row r="3555" spans="29:34">
      <c r="AC3555" s="30" t="s">
        <v>3466</v>
      </c>
      <c r="AD3555" s="36" t="s">
        <v>2264</v>
      </c>
      <c r="AE3555" s="36">
        <v>4126108</v>
      </c>
      <c r="AH3555" s="36"/>
    </row>
    <row r="3556" spans="29:34">
      <c r="AC3556" s="30" t="s">
        <v>3466</v>
      </c>
      <c r="AD3556" s="36" t="s">
        <v>452</v>
      </c>
      <c r="AE3556" s="36">
        <v>4126207</v>
      </c>
      <c r="AH3556" s="36"/>
    </row>
    <row r="3557" spans="29:34">
      <c r="AC3557" s="30" t="s">
        <v>3466</v>
      </c>
      <c r="AD3557" s="36" t="s">
        <v>457</v>
      </c>
      <c r="AE3557" s="36">
        <v>4126256</v>
      </c>
      <c r="AH3557" s="36"/>
    </row>
    <row r="3558" spans="29:34">
      <c r="AC3558" s="30" t="s">
        <v>3466</v>
      </c>
      <c r="AD3558" s="36" t="s">
        <v>462</v>
      </c>
      <c r="AE3558" s="36">
        <v>4126272</v>
      </c>
      <c r="AH3558" s="36"/>
    </row>
    <row r="3559" spans="29:34">
      <c r="AC3559" s="30" t="s">
        <v>3466</v>
      </c>
      <c r="AD3559" s="36" t="s">
        <v>467</v>
      </c>
      <c r="AE3559" s="36">
        <v>4126306</v>
      </c>
      <c r="AH3559" s="36"/>
    </row>
    <row r="3560" spans="29:34">
      <c r="AC3560" s="30" t="s">
        <v>3466</v>
      </c>
      <c r="AD3560" s="36" t="s">
        <v>472</v>
      </c>
      <c r="AE3560" s="36">
        <v>4126355</v>
      </c>
      <c r="AH3560" s="36"/>
    </row>
    <row r="3561" spans="29:34">
      <c r="AC3561" s="30" t="s">
        <v>3466</v>
      </c>
      <c r="AD3561" s="36" t="s">
        <v>477</v>
      </c>
      <c r="AE3561" s="36">
        <v>4126405</v>
      </c>
      <c r="AH3561" s="36"/>
    </row>
    <row r="3562" spans="29:34">
      <c r="AC3562" s="30" t="s">
        <v>3466</v>
      </c>
      <c r="AD3562" s="36" t="s">
        <v>481</v>
      </c>
      <c r="AE3562" s="36">
        <v>4126504</v>
      </c>
      <c r="AH3562" s="36"/>
    </row>
    <row r="3563" spans="29:34">
      <c r="AC3563" s="30" t="s">
        <v>3466</v>
      </c>
      <c r="AD3563" s="36" t="s">
        <v>486</v>
      </c>
      <c r="AE3563" s="36">
        <v>4126603</v>
      </c>
      <c r="AH3563" s="36"/>
    </row>
    <row r="3564" spans="29:34">
      <c r="AC3564" s="30" t="s">
        <v>3466</v>
      </c>
      <c r="AD3564" s="36" t="s">
        <v>491</v>
      </c>
      <c r="AE3564" s="36">
        <v>4126652</v>
      </c>
      <c r="AH3564" s="36"/>
    </row>
    <row r="3565" spans="29:34">
      <c r="AC3565" s="30" t="s">
        <v>3466</v>
      </c>
      <c r="AD3565" s="36" t="s">
        <v>496</v>
      </c>
      <c r="AE3565" s="36">
        <v>4126678</v>
      </c>
      <c r="AH3565" s="36"/>
    </row>
    <row r="3566" spans="29:34">
      <c r="AC3566" s="30" t="s">
        <v>3466</v>
      </c>
      <c r="AD3566" s="36" t="s">
        <v>501</v>
      </c>
      <c r="AE3566" s="36">
        <v>4126702</v>
      </c>
      <c r="AH3566" s="36"/>
    </row>
    <row r="3567" spans="29:34">
      <c r="AC3567" s="30" t="s">
        <v>3466</v>
      </c>
      <c r="AD3567" s="36" t="s">
        <v>506</v>
      </c>
      <c r="AE3567" s="36">
        <v>4126801</v>
      </c>
      <c r="AH3567" s="36"/>
    </row>
    <row r="3568" spans="29:34">
      <c r="AC3568" s="30" t="s">
        <v>3466</v>
      </c>
      <c r="AD3568" s="36" t="s">
        <v>511</v>
      </c>
      <c r="AE3568" s="36">
        <v>4126900</v>
      </c>
      <c r="AH3568" s="36"/>
    </row>
    <row r="3569" spans="29:34">
      <c r="AC3569" s="30" t="s">
        <v>3466</v>
      </c>
      <c r="AD3569" s="36" t="s">
        <v>516</v>
      </c>
      <c r="AE3569" s="36">
        <v>4127007</v>
      </c>
      <c r="AH3569" s="36"/>
    </row>
    <row r="3570" spans="29:34">
      <c r="AC3570" s="30" t="s">
        <v>3466</v>
      </c>
      <c r="AD3570" s="36" t="s">
        <v>520</v>
      </c>
      <c r="AE3570" s="36">
        <v>4127106</v>
      </c>
      <c r="AH3570" s="36"/>
    </row>
    <row r="3571" spans="29:34">
      <c r="AC3571" s="30" t="s">
        <v>3466</v>
      </c>
      <c r="AD3571" s="36" t="s">
        <v>525</v>
      </c>
      <c r="AE3571" s="36">
        <v>4127205</v>
      </c>
      <c r="AH3571" s="36"/>
    </row>
    <row r="3572" spans="29:34">
      <c r="AC3572" s="30" t="s">
        <v>3466</v>
      </c>
      <c r="AD3572" s="36" t="s">
        <v>530</v>
      </c>
      <c r="AE3572" s="36">
        <v>4127304</v>
      </c>
      <c r="AH3572" s="36"/>
    </row>
    <row r="3573" spans="29:34">
      <c r="AC3573" s="30" t="s">
        <v>3466</v>
      </c>
      <c r="AD3573" s="36" t="s">
        <v>535</v>
      </c>
      <c r="AE3573" s="36">
        <v>4127403</v>
      </c>
      <c r="AH3573" s="36"/>
    </row>
    <row r="3574" spans="29:34">
      <c r="AC3574" s="30" t="s">
        <v>3466</v>
      </c>
      <c r="AD3574" s="36" t="s">
        <v>540</v>
      </c>
      <c r="AE3574" s="36">
        <v>4127502</v>
      </c>
      <c r="AH3574" s="36"/>
    </row>
    <row r="3575" spans="29:34">
      <c r="AC3575" s="30" t="s">
        <v>3466</v>
      </c>
      <c r="AD3575" s="36" t="s">
        <v>544</v>
      </c>
      <c r="AE3575" s="36">
        <v>4127601</v>
      </c>
      <c r="AH3575" s="36"/>
    </row>
    <row r="3576" spans="29:34">
      <c r="AC3576" s="30" t="s">
        <v>3466</v>
      </c>
      <c r="AD3576" s="36" t="s">
        <v>549</v>
      </c>
      <c r="AE3576" s="36">
        <v>4127700</v>
      </c>
      <c r="AH3576" s="36"/>
    </row>
    <row r="3577" spans="29:34">
      <c r="AC3577" s="30" t="s">
        <v>3466</v>
      </c>
      <c r="AD3577" s="36" t="s">
        <v>553</v>
      </c>
      <c r="AE3577" s="36">
        <v>4127809</v>
      </c>
      <c r="AH3577" s="36"/>
    </row>
    <row r="3578" spans="29:34">
      <c r="AC3578" s="30" t="s">
        <v>3466</v>
      </c>
      <c r="AD3578" s="36" t="s">
        <v>558</v>
      </c>
      <c r="AE3578" s="36">
        <v>4127858</v>
      </c>
      <c r="AH3578" s="36"/>
    </row>
    <row r="3579" spans="29:34">
      <c r="AC3579" s="30" t="s">
        <v>3466</v>
      </c>
      <c r="AD3579" s="36" t="s">
        <v>563</v>
      </c>
      <c r="AE3579" s="36">
        <v>4127882</v>
      </c>
      <c r="AH3579" s="36"/>
    </row>
    <row r="3580" spans="29:34">
      <c r="AC3580" s="30" t="s">
        <v>3466</v>
      </c>
      <c r="AD3580" s="36" t="s">
        <v>568</v>
      </c>
      <c r="AE3580" s="36">
        <v>4127908</v>
      </c>
      <c r="AH3580" s="36"/>
    </row>
    <row r="3581" spans="29:34">
      <c r="AC3581" s="30" t="s">
        <v>3466</v>
      </c>
      <c r="AD3581" s="36" t="s">
        <v>572</v>
      </c>
      <c r="AE3581" s="36">
        <v>4127957</v>
      </c>
      <c r="AH3581" s="36"/>
    </row>
    <row r="3582" spans="29:34">
      <c r="AC3582" s="30" t="s">
        <v>3466</v>
      </c>
      <c r="AD3582" s="36" t="s">
        <v>56</v>
      </c>
      <c r="AE3582" s="36">
        <v>4127965</v>
      </c>
      <c r="AH3582" s="36"/>
    </row>
    <row r="3583" spans="29:34">
      <c r="AC3583" s="30" t="s">
        <v>3466</v>
      </c>
      <c r="AD3583" s="36" t="s">
        <v>580</v>
      </c>
      <c r="AE3583" s="36">
        <v>4128005</v>
      </c>
      <c r="AH3583" s="36"/>
    </row>
    <row r="3584" spans="29:34">
      <c r="AC3584" s="30" t="s">
        <v>3466</v>
      </c>
      <c r="AD3584" s="36" t="s">
        <v>585</v>
      </c>
      <c r="AE3584" s="36">
        <v>4128104</v>
      </c>
      <c r="AH3584" s="36"/>
    </row>
    <row r="3585" spans="29:34">
      <c r="AC3585" s="30" t="s">
        <v>3466</v>
      </c>
      <c r="AD3585" s="36" t="s">
        <v>590</v>
      </c>
      <c r="AE3585" s="36">
        <v>4128203</v>
      </c>
      <c r="AH3585" s="36"/>
    </row>
    <row r="3586" spans="29:34">
      <c r="AC3586" s="30" t="s">
        <v>3466</v>
      </c>
      <c r="AD3586" s="36" t="s">
        <v>595</v>
      </c>
      <c r="AE3586" s="36">
        <v>4128302</v>
      </c>
      <c r="AH3586" s="36"/>
    </row>
    <row r="3587" spans="29:34">
      <c r="AC3587" s="30" t="s">
        <v>3466</v>
      </c>
      <c r="AD3587" s="36" t="s">
        <v>599</v>
      </c>
      <c r="AE3587" s="36">
        <v>4128401</v>
      </c>
      <c r="AH3587" s="36"/>
    </row>
    <row r="3588" spans="29:34">
      <c r="AC3588" s="30" t="s">
        <v>3466</v>
      </c>
      <c r="AD3588" s="36" t="s">
        <v>604</v>
      </c>
      <c r="AE3588" s="36">
        <v>4128534</v>
      </c>
      <c r="AH3588" s="36"/>
    </row>
    <row r="3589" spans="29:34">
      <c r="AC3589" s="30" t="s">
        <v>3466</v>
      </c>
      <c r="AD3589" s="36" t="s">
        <v>608</v>
      </c>
      <c r="AE3589" s="36">
        <v>4128559</v>
      </c>
      <c r="AH3589" s="36"/>
    </row>
    <row r="3590" spans="29:34">
      <c r="AC3590" s="30" t="s">
        <v>3466</v>
      </c>
      <c r="AD3590" s="36" t="s">
        <v>612</v>
      </c>
      <c r="AE3590" s="36">
        <v>4128609</v>
      </c>
      <c r="AH3590" s="36"/>
    </row>
    <row r="3591" spans="29:34">
      <c r="AC3591" s="30" t="s">
        <v>3466</v>
      </c>
      <c r="AD3591" s="36" t="s">
        <v>617</v>
      </c>
      <c r="AE3591" s="36">
        <v>4128658</v>
      </c>
      <c r="AH3591" s="36"/>
    </row>
    <row r="3592" spans="29:34">
      <c r="AC3592" s="30" t="s">
        <v>3466</v>
      </c>
      <c r="AD3592" s="36" t="s">
        <v>622</v>
      </c>
      <c r="AE3592" s="36">
        <v>4128708</v>
      </c>
      <c r="AH3592" s="36"/>
    </row>
    <row r="3593" spans="29:34">
      <c r="AC3593" s="30" t="s">
        <v>3466</v>
      </c>
      <c r="AD3593" s="36" t="s">
        <v>626</v>
      </c>
      <c r="AE3593" s="36">
        <v>4128500</v>
      </c>
      <c r="AH3593" s="36"/>
    </row>
    <row r="3594" spans="29:34">
      <c r="AC3594" s="30" t="s">
        <v>3466</v>
      </c>
      <c r="AD3594" s="36" t="s">
        <v>631</v>
      </c>
      <c r="AE3594" s="36">
        <v>4128807</v>
      </c>
      <c r="AH3594" s="36"/>
    </row>
    <row r="3595" spans="29:34">
      <c r="AC3595" s="30" t="s">
        <v>3483</v>
      </c>
      <c r="AD3595" s="36" t="s">
        <v>3509</v>
      </c>
      <c r="AE3595" s="36">
        <v>3300100</v>
      </c>
      <c r="AH3595" s="36"/>
    </row>
    <row r="3596" spans="29:34">
      <c r="AC3596" s="30" t="s">
        <v>3483</v>
      </c>
      <c r="AD3596" s="36" t="s">
        <v>3535</v>
      </c>
      <c r="AE3596" s="36">
        <v>3300159</v>
      </c>
      <c r="AH3596" s="36"/>
    </row>
    <row r="3597" spans="29:34">
      <c r="AC3597" s="30" t="s">
        <v>3483</v>
      </c>
      <c r="AD3597" s="36" t="s">
        <v>3559</v>
      </c>
      <c r="AE3597" s="36">
        <v>3300209</v>
      </c>
      <c r="AH3597" s="36"/>
    </row>
    <row r="3598" spans="29:34">
      <c r="AC3598" s="30" t="s">
        <v>3483</v>
      </c>
      <c r="AD3598" s="36" t="s">
        <v>3584</v>
      </c>
      <c r="AE3598" s="36">
        <v>3300225</v>
      </c>
      <c r="AH3598" s="36"/>
    </row>
    <row r="3599" spans="29:34">
      <c r="AC3599" s="30" t="s">
        <v>3483</v>
      </c>
      <c r="AD3599" s="36" t="s">
        <v>3610</v>
      </c>
      <c r="AE3599" s="36">
        <v>3300233</v>
      </c>
      <c r="AH3599" s="36"/>
    </row>
    <row r="3600" spans="29:34">
      <c r="AC3600" s="30" t="s">
        <v>3483</v>
      </c>
      <c r="AD3600" s="36" t="s">
        <v>3634</v>
      </c>
      <c r="AE3600" s="36">
        <v>3300258</v>
      </c>
      <c r="AH3600" s="36"/>
    </row>
    <row r="3601" spans="29:34">
      <c r="AC3601" s="30" t="s">
        <v>3483</v>
      </c>
      <c r="AD3601" s="36" t="s">
        <v>3659</v>
      </c>
      <c r="AE3601" s="36">
        <v>3300308</v>
      </c>
      <c r="AH3601" s="36"/>
    </row>
    <row r="3602" spans="29:34">
      <c r="AC3602" s="30" t="s">
        <v>3483</v>
      </c>
      <c r="AD3602" s="36" t="s">
        <v>3685</v>
      </c>
      <c r="AE3602" s="36">
        <v>3300407</v>
      </c>
      <c r="AH3602" s="36"/>
    </row>
    <row r="3603" spans="29:34">
      <c r="AC3603" s="30" t="s">
        <v>3483</v>
      </c>
      <c r="AD3603" s="36" t="s">
        <v>3711</v>
      </c>
      <c r="AE3603" s="36">
        <v>3300456</v>
      </c>
      <c r="AH3603" s="36"/>
    </row>
    <row r="3604" spans="29:34">
      <c r="AC3604" s="30" t="s">
        <v>3483</v>
      </c>
      <c r="AD3604" s="36" t="s">
        <v>3737</v>
      </c>
      <c r="AE3604" s="36">
        <v>3300506</v>
      </c>
      <c r="AH3604" s="36"/>
    </row>
    <row r="3605" spans="29:34">
      <c r="AC3605" s="30" t="s">
        <v>3483</v>
      </c>
      <c r="AD3605" s="36" t="s">
        <v>3762</v>
      </c>
      <c r="AE3605" s="36">
        <v>3300605</v>
      </c>
      <c r="AH3605" s="36"/>
    </row>
    <row r="3606" spans="29:34">
      <c r="AC3606" s="30" t="s">
        <v>3483</v>
      </c>
      <c r="AD3606" s="36" t="s">
        <v>3786</v>
      </c>
      <c r="AE3606" s="36">
        <v>3300704</v>
      </c>
      <c r="AH3606" s="36"/>
    </row>
    <row r="3607" spans="29:34">
      <c r="AC3607" s="30" t="s">
        <v>3483</v>
      </c>
      <c r="AD3607" s="36" t="s">
        <v>3810</v>
      </c>
      <c r="AE3607" s="36">
        <v>3300803</v>
      </c>
      <c r="AH3607" s="36"/>
    </row>
    <row r="3608" spans="29:34">
      <c r="AC3608" s="30" t="s">
        <v>3483</v>
      </c>
      <c r="AD3608" s="36" t="s">
        <v>3834</v>
      </c>
      <c r="AE3608" s="36">
        <v>3300902</v>
      </c>
      <c r="AH3608" s="36"/>
    </row>
    <row r="3609" spans="29:34">
      <c r="AC3609" s="30" t="s">
        <v>3483</v>
      </c>
      <c r="AD3609" s="36" t="s">
        <v>3859</v>
      </c>
      <c r="AE3609" s="36">
        <v>3301009</v>
      </c>
      <c r="AH3609" s="36"/>
    </row>
    <row r="3610" spans="29:34">
      <c r="AC3610" s="30" t="s">
        <v>3483</v>
      </c>
      <c r="AD3610" s="36" t="s">
        <v>3884</v>
      </c>
      <c r="AE3610" s="36">
        <v>3301108</v>
      </c>
      <c r="AH3610" s="36"/>
    </row>
    <row r="3611" spans="29:34">
      <c r="AC3611" s="30" t="s">
        <v>3483</v>
      </c>
      <c r="AD3611" s="36" t="s">
        <v>3908</v>
      </c>
      <c r="AE3611" s="36">
        <v>3300936</v>
      </c>
      <c r="AH3611" s="36"/>
    </row>
    <row r="3612" spans="29:34">
      <c r="AC3612" s="30" t="s">
        <v>3483</v>
      </c>
      <c r="AD3612" s="36" t="s">
        <v>3931</v>
      </c>
      <c r="AE3612" s="36">
        <v>3301157</v>
      </c>
      <c r="AH3612" s="36"/>
    </row>
    <row r="3613" spans="29:34">
      <c r="AC3613" s="30" t="s">
        <v>3483</v>
      </c>
      <c r="AD3613" s="36" t="s">
        <v>3953</v>
      </c>
      <c r="AE3613" s="36">
        <v>3301207</v>
      </c>
      <c r="AH3613" s="36"/>
    </row>
    <row r="3614" spans="29:34">
      <c r="AC3614" s="30" t="s">
        <v>3483</v>
      </c>
      <c r="AD3614" s="36" t="s">
        <v>3975</v>
      </c>
      <c r="AE3614" s="36">
        <v>3301306</v>
      </c>
      <c r="AH3614" s="36"/>
    </row>
    <row r="3615" spans="29:34">
      <c r="AC3615" s="30" t="s">
        <v>3483</v>
      </c>
      <c r="AD3615" s="36" t="s">
        <v>3998</v>
      </c>
      <c r="AE3615" s="36">
        <v>3300951</v>
      </c>
      <c r="AH3615" s="36"/>
    </row>
    <row r="3616" spans="29:34">
      <c r="AC3616" s="30" t="s">
        <v>3483</v>
      </c>
      <c r="AD3616" s="36" t="s">
        <v>4020</v>
      </c>
      <c r="AE3616" s="36">
        <v>3301405</v>
      </c>
      <c r="AH3616" s="36"/>
    </row>
    <row r="3617" spans="29:34">
      <c r="AC3617" s="30" t="s">
        <v>3483</v>
      </c>
      <c r="AD3617" s="36" t="s">
        <v>4040</v>
      </c>
      <c r="AE3617" s="36">
        <v>3301504</v>
      </c>
      <c r="AH3617" s="36"/>
    </row>
    <row r="3618" spans="29:34">
      <c r="AC3618" s="30" t="s">
        <v>3483</v>
      </c>
      <c r="AD3618" s="36" t="s">
        <v>4061</v>
      </c>
      <c r="AE3618" s="36">
        <v>3301603</v>
      </c>
      <c r="AH3618" s="36"/>
    </row>
    <row r="3619" spans="29:34">
      <c r="AC3619" s="30" t="s">
        <v>3483</v>
      </c>
      <c r="AD3619" s="36" t="s">
        <v>4083</v>
      </c>
      <c r="AE3619" s="36">
        <v>3301702</v>
      </c>
      <c r="AH3619" s="36"/>
    </row>
    <row r="3620" spans="29:34">
      <c r="AC3620" s="30" t="s">
        <v>3483</v>
      </c>
      <c r="AD3620" s="36" t="s">
        <v>4103</v>
      </c>
      <c r="AE3620" s="36">
        <v>3301801</v>
      </c>
      <c r="AH3620" s="36"/>
    </row>
    <row r="3621" spans="29:34">
      <c r="AC3621" s="30" t="s">
        <v>3483</v>
      </c>
      <c r="AD3621" s="36" t="s">
        <v>4125</v>
      </c>
      <c r="AE3621" s="36">
        <v>3301850</v>
      </c>
      <c r="AH3621" s="36"/>
    </row>
    <row r="3622" spans="29:34">
      <c r="AC3622" s="30" t="s">
        <v>3483</v>
      </c>
      <c r="AD3622" s="36" t="s">
        <v>4147</v>
      </c>
      <c r="AE3622" s="36">
        <v>3301876</v>
      </c>
      <c r="AH3622" s="36"/>
    </row>
    <row r="3623" spans="29:34">
      <c r="AC3623" s="30" t="s">
        <v>3483</v>
      </c>
      <c r="AD3623" s="36" t="s">
        <v>4169</v>
      </c>
      <c r="AE3623" s="36">
        <v>3301900</v>
      </c>
      <c r="AH3623" s="36"/>
    </row>
    <row r="3624" spans="29:34">
      <c r="AC3624" s="30" t="s">
        <v>3483</v>
      </c>
      <c r="AD3624" s="36" t="s">
        <v>4190</v>
      </c>
      <c r="AE3624" s="36">
        <v>3302007</v>
      </c>
      <c r="AH3624" s="36"/>
    </row>
    <row r="3625" spans="29:34">
      <c r="AC3625" s="30" t="s">
        <v>3483</v>
      </c>
      <c r="AD3625" s="36" t="s">
        <v>4211</v>
      </c>
      <c r="AE3625" s="36">
        <v>3302056</v>
      </c>
      <c r="AH3625" s="36"/>
    </row>
    <row r="3626" spans="29:34">
      <c r="AC3626" s="30" t="s">
        <v>3483</v>
      </c>
      <c r="AD3626" s="36" t="s">
        <v>4233</v>
      </c>
      <c r="AE3626" s="36">
        <v>3302106</v>
      </c>
      <c r="AH3626" s="36"/>
    </row>
    <row r="3627" spans="29:34">
      <c r="AC3627" s="30" t="s">
        <v>3483</v>
      </c>
      <c r="AD3627" s="36" t="s">
        <v>4255</v>
      </c>
      <c r="AE3627" s="36">
        <v>3302205</v>
      </c>
      <c r="AH3627" s="36"/>
    </row>
    <row r="3628" spans="29:34">
      <c r="AC3628" s="30" t="s">
        <v>3483</v>
      </c>
      <c r="AD3628" s="36" t="s">
        <v>4277</v>
      </c>
      <c r="AE3628" s="36">
        <v>3302254</v>
      </c>
      <c r="AH3628" s="36"/>
    </row>
    <row r="3629" spans="29:34">
      <c r="AC3629" s="30" t="s">
        <v>3483</v>
      </c>
      <c r="AD3629" s="36" t="s">
        <v>4300</v>
      </c>
      <c r="AE3629" s="36">
        <v>3302270</v>
      </c>
      <c r="AH3629" s="36"/>
    </row>
    <row r="3630" spans="29:34">
      <c r="AC3630" s="30" t="s">
        <v>3483</v>
      </c>
      <c r="AD3630" s="36" t="s">
        <v>4323</v>
      </c>
      <c r="AE3630" s="36">
        <v>3302304</v>
      </c>
      <c r="AH3630" s="36"/>
    </row>
    <row r="3631" spans="29:34">
      <c r="AC3631" s="30" t="s">
        <v>3483</v>
      </c>
      <c r="AD3631" s="36" t="s">
        <v>4345</v>
      </c>
      <c r="AE3631" s="36">
        <v>3302403</v>
      </c>
      <c r="AH3631" s="36"/>
    </row>
    <row r="3632" spans="29:34">
      <c r="AC3632" s="30" t="s">
        <v>3483</v>
      </c>
      <c r="AD3632" s="36" t="s">
        <v>4368</v>
      </c>
      <c r="AE3632" s="36">
        <v>3302452</v>
      </c>
      <c r="AH3632" s="36"/>
    </row>
    <row r="3633" spans="29:34">
      <c r="AC3633" s="30" t="s">
        <v>3483</v>
      </c>
      <c r="AD3633" s="36" t="s">
        <v>4390</v>
      </c>
      <c r="AE3633" s="36">
        <v>3302502</v>
      </c>
      <c r="AH3633" s="36"/>
    </row>
    <row r="3634" spans="29:34">
      <c r="AC3634" s="30" t="s">
        <v>3483</v>
      </c>
      <c r="AD3634" s="36" t="s">
        <v>4413</v>
      </c>
      <c r="AE3634" s="36">
        <v>3302601</v>
      </c>
      <c r="AH3634" s="36"/>
    </row>
    <row r="3635" spans="29:34">
      <c r="AC3635" s="30" t="s">
        <v>3483</v>
      </c>
      <c r="AD3635" s="36" t="s">
        <v>4435</v>
      </c>
      <c r="AE3635" s="36">
        <v>3302700</v>
      </c>
      <c r="AH3635" s="36"/>
    </row>
    <row r="3636" spans="29:34">
      <c r="AC3636" s="30" t="s">
        <v>3483</v>
      </c>
      <c r="AD3636" s="36" t="s">
        <v>4457</v>
      </c>
      <c r="AE3636" s="36">
        <v>3302809</v>
      </c>
      <c r="AH3636" s="36"/>
    </row>
    <row r="3637" spans="29:34">
      <c r="AC3637" s="30" t="s">
        <v>3483</v>
      </c>
      <c r="AD3637" s="36" t="s">
        <v>4478</v>
      </c>
      <c r="AE3637" s="36">
        <v>3302858</v>
      </c>
      <c r="AH3637" s="36"/>
    </row>
    <row r="3638" spans="29:34">
      <c r="AC3638" s="30" t="s">
        <v>3483</v>
      </c>
      <c r="AD3638" s="36" t="s">
        <v>4501</v>
      </c>
      <c r="AE3638" s="36">
        <v>3302908</v>
      </c>
      <c r="AH3638" s="36"/>
    </row>
    <row r="3639" spans="29:34">
      <c r="AC3639" s="30" t="s">
        <v>3483</v>
      </c>
      <c r="AD3639" s="36" t="s">
        <v>4524</v>
      </c>
      <c r="AE3639" s="36">
        <v>3303005</v>
      </c>
      <c r="AH3639" s="36"/>
    </row>
    <row r="3640" spans="29:34">
      <c r="AC3640" s="30" t="s">
        <v>3483</v>
      </c>
      <c r="AD3640" s="36" t="s">
        <v>4547</v>
      </c>
      <c r="AE3640" s="36">
        <v>3303104</v>
      </c>
      <c r="AH3640" s="36"/>
    </row>
    <row r="3641" spans="29:34">
      <c r="AC3641" s="30" t="s">
        <v>3483</v>
      </c>
      <c r="AD3641" s="36" t="s">
        <v>4570</v>
      </c>
      <c r="AE3641" s="36">
        <v>3303203</v>
      </c>
      <c r="AH3641" s="36"/>
    </row>
    <row r="3642" spans="29:34">
      <c r="AC3642" s="30" t="s">
        <v>3483</v>
      </c>
      <c r="AD3642" s="36" t="s">
        <v>4592</v>
      </c>
      <c r="AE3642" s="36">
        <v>3303302</v>
      </c>
      <c r="AH3642" s="36"/>
    </row>
    <row r="3643" spans="29:34">
      <c r="AC3643" s="30" t="s">
        <v>3483</v>
      </c>
      <c r="AD3643" s="36" t="s">
        <v>4615</v>
      </c>
      <c r="AE3643" s="36">
        <v>3303401</v>
      </c>
      <c r="AH3643" s="36"/>
    </row>
    <row r="3644" spans="29:34">
      <c r="AC3644" s="30" t="s">
        <v>3483</v>
      </c>
      <c r="AD3644" s="36" t="s">
        <v>4636</v>
      </c>
      <c r="AE3644" s="36">
        <v>3303500</v>
      </c>
      <c r="AH3644" s="36"/>
    </row>
    <row r="3645" spans="29:34">
      <c r="AC3645" s="30" t="s">
        <v>3483</v>
      </c>
      <c r="AD3645" s="36" t="s">
        <v>4659</v>
      </c>
      <c r="AE3645" s="36">
        <v>3303609</v>
      </c>
      <c r="AH3645" s="36"/>
    </row>
    <row r="3646" spans="29:34">
      <c r="AC3646" s="30" t="s">
        <v>3483</v>
      </c>
      <c r="AD3646" s="36" t="s">
        <v>4680</v>
      </c>
      <c r="AE3646" s="36">
        <v>3303708</v>
      </c>
      <c r="AH3646" s="36"/>
    </row>
    <row r="3647" spans="29:34">
      <c r="AC3647" s="30" t="s">
        <v>3483</v>
      </c>
      <c r="AD3647" s="36" t="s">
        <v>4703</v>
      </c>
      <c r="AE3647" s="36">
        <v>3303807</v>
      </c>
      <c r="AH3647" s="36"/>
    </row>
    <row r="3648" spans="29:34">
      <c r="AC3648" s="30" t="s">
        <v>3483</v>
      </c>
      <c r="AD3648" s="36" t="s">
        <v>4725</v>
      </c>
      <c r="AE3648" s="36">
        <v>3303856</v>
      </c>
      <c r="AH3648" s="36"/>
    </row>
    <row r="3649" spans="29:34">
      <c r="AC3649" s="30" t="s">
        <v>3483</v>
      </c>
      <c r="AD3649" s="36" t="s">
        <v>4747</v>
      </c>
      <c r="AE3649" s="36">
        <v>3303906</v>
      </c>
      <c r="AH3649" s="36"/>
    </row>
    <row r="3650" spans="29:34">
      <c r="AC3650" s="30" t="s">
        <v>3483</v>
      </c>
      <c r="AD3650" s="36" t="s">
        <v>4768</v>
      </c>
      <c r="AE3650" s="36">
        <v>3303955</v>
      </c>
      <c r="AH3650" s="36"/>
    </row>
    <row r="3651" spans="29:34">
      <c r="AC3651" s="30" t="s">
        <v>3483</v>
      </c>
      <c r="AD3651" s="36" t="s">
        <v>4790</v>
      </c>
      <c r="AE3651" s="36">
        <v>3304003</v>
      </c>
      <c r="AH3651" s="36"/>
    </row>
    <row r="3652" spans="29:34">
      <c r="AC3652" s="30" t="s">
        <v>3483</v>
      </c>
      <c r="AD3652" s="36" t="s">
        <v>4812</v>
      </c>
      <c r="AE3652" s="36">
        <v>3304102</v>
      </c>
      <c r="AH3652" s="36"/>
    </row>
    <row r="3653" spans="29:34">
      <c r="AC3653" s="30" t="s">
        <v>3483</v>
      </c>
      <c r="AD3653" s="36" t="s">
        <v>4833</v>
      </c>
      <c r="AE3653" s="36">
        <v>3304110</v>
      </c>
      <c r="AH3653" s="36"/>
    </row>
    <row r="3654" spans="29:34">
      <c r="AC3654" s="30" t="s">
        <v>3483</v>
      </c>
      <c r="AD3654" s="36" t="s">
        <v>4854</v>
      </c>
      <c r="AE3654" s="36">
        <v>3304128</v>
      </c>
      <c r="AH3654" s="36"/>
    </row>
    <row r="3655" spans="29:34">
      <c r="AC3655" s="30" t="s">
        <v>3483</v>
      </c>
      <c r="AD3655" s="36" t="s">
        <v>4875</v>
      </c>
      <c r="AE3655" s="36">
        <v>3304144</v>
      </c>
      <c r="AH3655" s="36"/>
    </row>
    <row r="3656" spans="29:34">
      <c r="AC3656" s="30" t="s">
        <v>3483</v>
      </c>
      <c r="AD3656" s="36" t="s">
        <v>4897</v>
      </c>
      <c r="AE3656" s="36">
        <v>3304151</v>
      </c>
      <c r="AH3656" s="36"/>
    </row>
    <row r="3657" spans="29:34">
      <c r="AC3657" s="30" t="s">
        <v>3483</v>
      </c>
      <c r="AD3657" s="36" t="s">
        <v>4917</v>
      </c>
      <c r="AE3657" s="36">
        <v>3304201</v>
      </c>
      <c r="AH3657" s="36"/>
    </row>
    <row r="3658" spans="29:34">
      <c r="AC3658" s="30" t="s">
        <v>3483</v>
      </c>
      <c r="AD3658" s="36" t="s">
        <v>4938</v>
      </c>
      <c r="AE3658" s="36">
        <v>3304300</v>
      </c>
      <c r="AH3658" s="36"/>
    </row>
    <row r="3659" spans="29:34">
      <c r="AC3659" s="30" t="s">
        <v>3483</v>
      </c>
      <c r="AD3659" s="36" t="s">
        <v>4958</v>
      </c>
      <c r="AE3659" s="36">
        <v>3304409</v>
      </c>
      <c r="AH3659" s="36"/>
    </row>
    <row r="3660" spans="29:34">
      <c r="AC3660" s="30" t="s">
        <v>3483</v>
      </c>
      <c r="AD3660" s="36" t="s">
        <v>4977</v>
      </c>
      <c r="AE3660" s="36">
        <v>3304508</v>
      </c>
      <c r="AH3660" s="36"/>
    </row>
    <row r="3661" spans="29:34">
      <c r="AC3661" s="30" t="s">
        <v>3483</v>
      </c>
      <c r="AD3661" s="36" t="s">
        <v>4998</v>
      </c>
      <c r="AE3661" s="36">
        <v>3304524</v>
      </c>
      <c r="AH3661" s="36"/>
    </row>
    <row r="3662" spans="29:34">
      <c r="AC3662" s="30" t="s">
        <v>3483</v>
      </c>
      <c r="AD3662" s="36" t="s">
        <v>5018</v>
      </c>
      <c r="AE3662" s="36">
        <v>3304557</v>
      </c>
      <c r="AH3662" s="36"/>
    </row>
    <row r="3663" spans="29:34">
      <c r="AC3663" s="30" t="s">
        <v>3483</v>
      </c>
      <c r="AD3663" s="36" t="s">
        <v>5039</v>
      </c>
      <c r="AE3663" s="36">
        <v>3304607</v>
      </c>
      <c r="AH3663" s="36"/>
    </row>
    <row r="3664" spans="29:34">
      <c r="AC3664" s="30" t="s">
        <v>3483</v>
      </c>
      <c r="AD3664" s="36" t="s">
        <v>5059</v>
      </c>
      <c r="AE3664" s="36">
        <v>3304706</v>
      </c>
      <c r="AH3664" s="36"/>
    </row>
    <row r="3665" spans="29:34">
      <c r="AC3665" s="30" t="s">
        <v>3483</v>
      </c>
      <c r="AD3665" s="36" t="s">
        <v>5080</v>
      </c>
      <c r="AE3665" s="36">
        <v>3304805</v>
      </c>
      <c r="AH3665" s="36"/>
    </row>
    <row r="3666" spans="29:34">
      <c r="AC3666" s="30" t="s">
        <v>3483</v>
      </c>
      <c r="AD3666" s="36" t="s">
        <v>5100</v>
      </c>
      <c r="AE3666" s="36">
        <v>3304755</v>
      </c>
      <c r="AH3666" s="36"/>
    </row>
    <row r="3667" spans="29:34">
      <c r="AC3667" s="30" t="s">
        <v>3483</v>
      </c>
      <c r="AD3667" s="36" t="s">
        <v>5121</v>
      </c>
      <c r="AE3667" s="36">
        <v>3304904</v>
      </c>
      <c r="AH3667" s="36"/>
    </row>
    <row r="3668" spans="29:34">
      <c r="AC3668" s="30" t="s">
        <v>3483</v>
      </c>
      <c r="AD3668" s="36" t="s">
        <v>5142</v>
      </c>
      <c r="AE3668" s="36">
        <v>3305000</v>
      </c>
      <c r="AH3668" s="36"/>
    </row>
    <row r="3669" spans="29:34">
      <c r="AC3669" s="30" t="s">
        <v>3483</v>
      </c>
      <c r="AD3669" s="36" t="s">
        <v>5162</v>
      </c>
      <c r="AE3669" s="36">
        <v>3305109</v>
      </c>
      <c r="AH3669" s="36"/>
    </row>
    <row r="3670" spans="29:34">
      <c r="AC3670" s="30" t="s">
        <v>3483</v>
      </c>
      <c r="AD3670" s="36" t="s">
        <v>5182</v>
      </c>
      <c r="AE3670" s="36">
        <v>3305133</v>
      </c>
      <c r="AH3670" s="36"/>
    </row>
    <row r="3671" spans="29:34">
      <c r="AC3671" s="30" t="s">
        <v>3483</v>
      </c>
      <c r="AD3671" s="36" t="s">
        <v>5202</v>
      </c>
      <c r="AE3671" s="36">
        <v>3305158</v>
      </c>
      <c r="AH3671" s="36"/>
    </row>
    <row r="3672" spans="29:34">
      <c r="AC3672" s="30" t="s">
        <v>3483</v>
      </c>
      <c r="AD3672" s="36" t="s">
        <v>5220</v>
      </c>
      <c r="AE3672" s="36">
        <v>3305208</v>
      </c>
      <c r="AH3672" s="36"/>
    </row>
    <row r="3673" spans="29:34">
      <c r="AC3673" s="30" t="s">
        <v>3483</v>
      </c>
      <c r="AD3673" s="36" t="s">
        <v>5238</v>
      </c>
      <c r="AE3673" s="36">
        <v>3305307</v>
      </c>
      <c r="AH3673" s="36"/>
    </row>
    <row r="3674" spans="29:34">
      <c r="AC3674" s="30" t="s">
        <v>3483</v>
      </c>
      <c r="AD3674" s="36" t="s">
        <v>5256</v>
      </c>
      <c r="AE3674" s="36">
        <v>3305406</v>
      </c>
      <c r="AH3674" s="36"/>
    </row>
    <row r="3675" spans="29:34">
      <c r="AC3675" s="30" t="s">
        <v>3483</v>
      </c>
      <c r="AD3675" s="36" t="s">
        <v>5274</v>
      </c>
      <c r="AE3675" s="36">
        <v>3305505</v>
      </c>
      <c r="AH3675" s="36"/>
    </row>
    <row r="3676" spans="29:34">
      <c r="AC3676" s="30" t="s">
        <v>3483</v>
      </c>
      <c r="AD3676" s="36" t="s">
        <v>5290</v>
      </c>
      <c r="AE3676" s="36">
        <v>3305554</v>
      </c>
      <c r="AH3676" s="36"/>
    </row>
    <row r="3677" spans="29:34">
      <c r="AC3677" s="30" t="s">
        <v>3483</v>
      </c>
      <c r="AD3677" s="36" t="s">
        <v>5307</v>
      </c>
      <c r="AE3677" s="36">
        <v>3305604</v>
      </c>
      <c r="AH3677" s="36"/>
    </row>
    <row r="3678" spans="29:34">
      <c r="AC3678" s="30" t="s">
        <v>3483</v>
      </c>
      <c r="AD3678" s="36" t="s">
        <v>5325</v>
      </c>
      <c r="AE3678" s="36">
        <v>3305703</v>
      </c>
      <c r="AH3678" s="36"/>
    </row>
    <row r="3679" spans="29:34">
      <c r="AC3679" s="30" t="s">
        <v>3483</v>
      </c>
      <c r="AD3679" s="36" t="s">
        <v>5341</v>
      </c>
      <c r="AE3679" s="36">
        <v>3305752</v>
      </c>
      <c r="AH3679" s="36"/>
    </row>
    <row r="3680" spans="29:34">
      <c r="AC3680" s="30" t="s">
        <v>3483</v>
      </c>
      <c r="AD3680" s="36" t="s">
        <v>5357</v>
      </c>
      <c r="AE3680" s="36">
        <v>3305802</v>
      </c>
      <c r="AH3680" s="36"/>
    </row>
    <row r="3681" spans="29:34">
      <c r="AC3681" s="30" t="s">
        <v>3483</v>
      </c>
      <c r="AD3681" s="36" t="s">
        <v>5375</v>
      </c>
      <c r="AE3681" s="36">
        <v>3305901</v>
      </c>
      <c r="AH3681" s="36"/>
    </row>
    <row r="3682" spans="29:34">
      <c r="AC3682" s="30" t="s">
        <v>3483</v>
      </c>
      <c r="AD3682" s="36" t="s">
        <v>5392</v>
      </c>
      <c r="AE3682" s="36">
        <v>3306008</v>
      </c>
      <c r="AH3682" s="36"/>
    </row>
    <row r="3683" spans="29:34">
      <c r="AC3683" s="30" t="s">
        <v>3483</v>
      </c>
      <c r="AD3683" s="36" t="s">
        <v>5410</v>
      </c>
      <c r="AE3683" s="36">
        <v>3306107</v>
      </c>
      <c r="AH3683" s="36"/>
    </row>
    <row r="3684" spans="29:34">
      <c r="AC3684" s="30" t="s">
        <v>3483</v>
      </c>
      <c r="AD3684" s="36" t="s">
        <v>5428</v>
      </c>
      <c r="AE3684" s="36">
        <v>3306156</v>
      </c>
      <c r="AH3684" s="36"/>
    </row>
    <row r="3685" spans="29:34">
      <c r="AC3685" s="30" t="s">
        <v>3483</v>
      </c>
      <c r="AD3685" s="36" t="s">
        <v>1510</v>
      </c>
      <c r="AE3685" s="36">
        <v>3306206</v>
      </c>
      <c r="AH3685" s="36"/>
    </row>
    <row r="3686" spans="29:34">
      <c r="AC3686" s="30" t="s">
        <v>3483</v>
      </c>
      <c r="AD3686" s="36" t="s">
        <v>1528</v>
      </c>
      <c r="AE3686" s="36">
        <v>3306305</v>
      </c>
      <c r="AH3686" s="36"/>
    </row>
    <row r="3687" spans="29:34">
      <c r="AC3687" s="30" t="s">
        <v>3484</v>
      </c>
      <c r="AD3687" s="36" t="s">
        <v>3510</v>
      </c>
      <c r="AE3687" s="36">
        <v>2400109</v>
      </c>
      <c r="AH3687" s="36"/>
    </row>
    <row r="3688" spans="29:34">
      <c r="AC3688" s="30" t="s">
        <v>3484</v>
      </c>
      <c r="AD3688" s="36" t="s">
        <v>3536</v>
      </c>
      <c r="AE3688" s="36">
        <v>2400208</v>
      </c>
      <c r="AH3688" s="36"/>
    </row>
    <row r="3689" spans="29:34">
      <c r="AC3689" s="30" t="s">
        <v>3484</v>
      </c>
      <c r="AD3689" s="36" t="s">
        <v>3560</v>
      </c>
      <c r="AE3689" s="36">
        <v>2400307</v>
      </c>
      <c r="AH3689" s="36"/>
    </row>
    <row r="3690" spans="29:34">
      <c r="AC3690" s="30" t="s">
        <v>3484</v>
      </c>
      <c r="AD3690" s="36" t="s">
        <v>3585</v>
      </c>
      <c r="AE3690" s="36">
        <v>2400406</v>
      </c>
      <c r="AH3690" s="36"/>
    </row>
    <row r="3691" spans="29:34">
      <c r="AC3691" s="30" t="s">
        <v>3484</v>
      </c>
      <c r="AD3691" s="36" t="s">
        <v>3611</v>
      </c>
      <c r="AE3691" s="36">
        <v>2400505</v>
      </c>
      <c r="AH3691" s="36"/>
    </row>
    <row r="3692" spans="29:34">
      <c r="AC3692" s="30" t="s">
        <v>3484</v>
      </c>
      <c r="AD3692" s="36" t="s">
        <v>3635</v>
      </c>
      <c r="AE3692" s="36">
        <v>2400604</v>
      </c>
      <c r="AH3692" s="36"/>
    </row>
    <row r="3693" spans="29:34">
      <c r="AC3693" s="30" t="s">
        <v>3484</v>
      </c>
      <c r="AD3693" s="36" t="s">
        <v>3660</v>
      </c>
      <c r="AE3693" s="36">
        <v>2400703</v>
      </c>
      <c r="AH3693" s="36"/>
    </row>
    <row r="3694" spans="29:34">
      <c r="AC3694" s="30" t="s">
        <v>3484</v>
      </c>
      <c r="AD3694" s="36" t="s">
        <v>3686</v>
      </c>
      <c r="AE3694" s="36">
        <v>2400802</v>
      </c>
      <c r="AH3694" s="36"/>
    </row>
    <row r="3695" spans="29:34">
      <c r="AC3695" s="30" t="s">
        <v>3484</v>
      </c>
      <c r="AD3695" s="36" t="s">
        <v>3712</v>
      </c>
      <c r="AE3695" s="36">
        <v>2400901</v>
      </c>
      <c r="AH3695" s="36"/>
    </row>
    <row r="3696" spans="29:34">
      <c r="AC3696" s="30" t="s">
        <v>3484</v>
      </c>
      <c r="AD3696" s="36" t="s">
        <v>3738</v>
      </c>
      <c r="AE3696" s="36">
        <v>2401008</v>
      </c>
      <c r="AH3696" s="36"/>
    </row>
    <row r="3697" spans="29:34">
      <c r="AC3697" s="30" t="s">
        <v>3484</v>
      </c>
      <c r="AD3697" s="36" t="s">
        <v>3617</v>
      </c>
      <c r="AE3697" s="36">
        <v>2401107</v>
      </c>
      <c r="AH3697" s="36"/>
    </row>
    <row r="3698" spans="29:34">
      <c r="AC3698" s="30" t="s">
        <v>3484</v>
      </c>
      <c r="AD3698" s="36" t="s">
        <v>3787</v>
      </c>
      <c r="AE3698" s="36">
        <v>2401206</v>
      </c>
      <c r="AH3698" s="36"/>
    </row>
    <row r="3699" spans="29:34">
      <c r="AC3699" s="30" t="s">
        <v>3484</v>
      </c>
      <c r="AD3699" s="36" t="s">
        <v>3811</v>
      </c>
      <c r="AE3699" s="36">
        <v>2401305</v>
      </c>
      <c r="AH3699" s="36"/>
    </row>
    <row r="3700" spans="29:34">
      <c r="AC3700" s="30" t="s">
        <v>3484</v>
      </c>
      <c r="AD3700" s="36" t="s">
        <v>3835</v>
      </c>
      <c r="AE3700" s="36">
        <v>2401404</v>
      </c>
      <c r="AH3700" s="36"/>
    </row>
    <row r="3701" spans="29:34">
      <c r="AC3701" s="30" t="s">
        <v>3484</v>
      </c>
      <c r="AD3701" s="36" t="s">
        <v>3860</v>
      </c>
      <c r="AE3701" s="36">
        <v>2401453</v>
      </c>
      <c r="AH3701" s="36"/>
    </row>
    <row r="3702" spans="29:34">
      <c r="AC3702" s="30" t="s">
        <v>3484</v>
      </c>
      <c r="AD3702" s="36" t="s">
        <v>3885</v>
      </c>
      <c r="AE3702" s="36">
        <v>2401503</v>
      </c>
      <c r="AH3702" s="36"/>
    </row>
    <row r="3703" spans="29:34">
      <c r="AC3703" s="30" t="s">
        <v>3484</v>
      </c>
      <c r="AD3703" s="36" t="s">
        <v>3909</v>
      </c>
      <c r="AE3703" s="36">
        <v>2401602</v>
      </c>
      <c r="AH3703" s="36"/>
    </row>
    <row r="3704" spans="29:34">
      <c r="AC3704" s="30" t="s">
        <v>3484</v>
      </c>
      <c r="AD3704" s="36" t="s">
        <v>3932</v>
      </c>
      <c r="AE3704" s="36">
        <v>2401651</v>
      </c>
      <c r="AH3704" s="36"/>
    </row>
    <row r="3705" spans="29:34">
      <c r="AC3705" s="30" t="s">
        <v>3484</v>
      </c>
      <c r="AD3705" s="36" t="s">
        <v>3954</v>
      </c>
      <c r="AE3705" s="36">
        <v>2401701</v>
      </c>
      <c r="AH3705" s="36"/>
    </row>
    <row r="3706" spans="29:34">
      <c r="AC3706" s="30" t="s">
        <v>3484</v>
      </c>
      <c r="AD3706" s="36" t="s">
        <v>3976</v>
      </c>
      <c r="AE3706" s="36">
        <v>2401800</v>
      </c>
      <c r="AH3706" s="36"/>
    </row>
    <row r="3707" spans="29:34">
      <c r="AC3707" s="30" t="s">
        <v>3484</v>
      </c>
      <c r="AD3707" s="36" t="s">
        <v>3999</v>
      </c>
      <c r="AE3707" s="36">
        <v>2401859</v>
      </c>
      <c r="AH3707" s="36"/>
    </row>
    <row r="3708" spans="29:34">
      <c r="AC3708" s="30" t="s">
        <v>3484</v>
      </c>
      <c r="AD3708" s="36" t="s">
        <v>4021</v>
      </c>
      <c r="AE3708" s="36">
        <v>2401909</v>
      </c>
      <c r="AH3708" s="36"/>
    </row>
    <row r="3709" spans="29:34">
      <c r="AC3709" s="30" t="s">
        <v>3484</v>
      </c>
      <c r="AD3709" s="36" t="s">
        <v>4041</v>
      </c>
      <c r="AE3709" s="36">
        <v>2402006</v>
      </c>
      <c r="AH3709" s="36"/>
    </row>
    <row r="3710" spans="29:34">
      <c r="AC3710" s="30" t="s">
        <v>3484</v>
      </c>
      <c r="AD3710" s="36" t="s">
        <v>4062</v>
      </c>
      <c r="AE3710" s="36">
        <v>2402105</v>
      </c>
      <c r="AH3710" s="36"/>
    </row>
    <row r="3711" spans="29:34">
      <c r="AC3711" s="30" t="s">
        <v>3484</v>
      </c>
      <c r="AD3711" s="36" t="s">
        <v>4084</v>
      </c>
      <c r="AE3711" s="36">
        <v>2402204</v>
      </c>
      <c r="AH3711" s="36"/>
    </row>
    <row r="3712" spans="29:34">
      <c r="AC3712" s="30" t="s">
        <v>3484</v>
      </c>
      <c r="AD3712" s="36" t="s">
        <v>4104</v>
      </c>
      <c r="AE3712" s="36">
        <v>2402303</v>
      </c>
      <c r="AH3712" s="36"/>
    </row>
    <row r="3713" spans="29:34">
      <c r="AC3713" s="30" t="s">
        <v>3484</v>
      </c>
      <c r="AD3713" s="36" t="s">
        <v>4126</v>
      </c>
      <c r="AE3713" s="36">
        <v>2402402</v>
      </c>
      <c r="AH3713" s="36"/>
    </row>
    <row r="3714" spans="29:34">
      <c r="AC3714" s="30" t="s">
        <v>3484</v>
      </c>
      <c r="AD3714" s="36" t="s">
        <v>4148</v>
      </c>
      <c r="AE3714" s="36">
        <v>2402501</v>
      </c>
      <c r="AH3714" s="36"/>
    </row>
    <row r="3715" spans="29:34">
      <c r="AC3715" s="30" t="s">
        <v>3484</v>
      </c>
      <c r="AD3715" s="36" t="s">
        <v>4170</v>
      </c>
      <c r="AE3715" s="36">
        <v>2402600</v>
      </c>
      <c r="AH3715" s="36"/>
    </row>
    <row r="3716" spans="29:34">
      <c r="AC3716" s="30" t="s">
        <v>3484</v>
      </c>
      <c r="AD3716" s="36" t="s">
        <v>4191</v>
      </c>
      <c r="AE3716" s="36">
        <v>2402709</v>
      </c>
      <c r="AH3716" s="36"/>
    </row>
    <row r="3717" spans="29:34">
      <c r="AC3717" s="30" t="s">
        <v>3484</v>
      </c>
      <c r="AD3717" s="36" t="s">
        <v>4212</v>
      </c>
      <c r="AE3717" s="36">
        <v>2402808</v>
      </c>
      <c r="AH3717" s="36"/>
    </row>
    <row r="3718" spans="29:34">
      <c r="AC3718" s="30" t="s">
        <v>3484</v>
      </c>
      <c r="AD3718" s="36" t="s">
        <v>4234</v>
      </c>
      <c r="AE3718" s="36">
        <v>2402907</v>
      </c>
      <c r="AH3718" s="36"/>
    </row>
    <row r="3719" spans="29:34">
      <c r="AC3719" s="30" t="s">
        <v>3484</v>
      </c>
      <c r="AD3719" s="36" t="s">
        <v>4256</v>
      </c>
      <c r="AE3719" s="36">
        <v>2403004</v>
      </c>
      <c r="AH3719" s="36"/>
    </row>
    <row r="3720" spans="29:34">
      <c r="AC3720" s="30" t="s">
        <v>3484</v>
      </c>
      <c r="AD3720" s="36" t="s">
        <v>4278</v>
      </c>
      <c r="AE3720" s="36">
        <v>2403103</v>
      </c>
      <c r="AH3720" s="36"/>
    </row>
    <row r="3721" spans="29:34">
      <c r="AC3721" s="30" t="s">
        <v>3484</v>
      </c>
      <c r="AD3721" s="36" t="s">
        <v>4301</v>
      </c>
      <c r="AE3721" s="36">
        <v>2403202</v>
      </c>
      <c r="AH3721" s="36"/>
    </row>
    <row r="3722" spans="29:34">
      <c r="AC3722" s="30" t="s">
        <v>3484</v>
      </c>
      <c r="AD3722" s="36" t="s">
        <v>4324</v>
      </c>
      <c r="AE3722" s="36">
        <v>2403301</v>
      </c>
      <c r="AH3722" s="36"/>
    </row>
    <row r="3723" spans="29:34">
      <c r="AC3723" s="30" t="s">
        <v>3484</v>
      </c>
      <c r="AD3723" s="36" t="s">
        <v>4346</v>
      </c>
      <c r="AE3723" s="36">
        <v>2403400</v>
      </c>
      <c r="AH3723" s="36"/>
    </row>
    <row r="3724" spans="29:34">
      <c r="AC3724" s="30" t="s">
        <v>3484</v>
      </c>
      <c r="AD3724" s="36" t="s">
        <v>4369</v>
      </c>
      <c r="AE3724" s="36">
        <v>2403509</v>
      </c>
      <c r="AH3724" s="36"/>
    </row>
    <row r="3725" spans="29:34">
      <c r="AC3725" s="30" t="s">
        <v>3484</v>
      </c>
      <c r="AD3725" s="36" t="s">
        <v>4391</v>
      </c>
      <c r="AE3725" s="36">
        <v>2403608</v>
      </c>
      <c r="AH3725" s="36"/>
    </row>
    <row r="3726" spans="29:34">
      <c r="AC3726" s="30" t="s">
        <v>3484</v>
      </c>
      <c r="AD3726" s="36" t="s">
        <v>4414</v>
      </c>
      <c r="AE3726" s="36">
        <v>2403707</v>
      </c>
      <c r="AH3726" s="36"/>
    </row>
    <row r="3727" spans="29:34">
      <c r="AC3727" s="30" t="s">
        <v>3484</v>
      </c>
      <c r="AD3727" s="36" t="s">
        <v>4436</v>
      </c>
      <c r="AE3727" s="36">
        <v>2403756</v>
      </c>
      <c r="AH3727" s="36"/>
    </row>
    <row r="3728" spans="29:34">
      <c r="AC3728" s="30" t="s">
        <v>3484</v>
      </c>
      <c r="AD3728" s="36" t="s">
        <v>4458</v>
      </c>
      <c r="AE3728" s="36">
        <v>2403806</v>
      </c>
      <c r="AH3728" s="36"/>
    </row>
    <row r="3729" spans="29:34">
      <c r="AC3729" s="30" t="s">
        <v>3484</v>
      </c>
      <c r="AD3729" s="36" t="s">
        <v>4479</v>
      </c>
      <c r="AE3729" s="36">
        <v>2403905</v>
      </c>
      <c r="AH3729" s="36"/>
    </row>
    <row r="3730" spans="29:34">
      <c r="AC3730" s="30" t="s">
        <v>3484</v>
      </c>
      <c r="AD3730" s="36" t="s">
        <v>4502</v>
      </c>
      <c r="AE3730" s="36">
        <v>2404002</v>
      </c>
      <c r="AH3730" s="36"/>
    </row>
    <row r="3731" spans="29:34">
      <c r="AC3731" s="30" t="s">
        <v>3484</v>
      </c>
      <c r="AD3731" s="36" t="s">
        <v>4525</v>
      </c>
      <c r="AE3731" s="36">
        <v>2404101</v>
      </c>
      <c r="AH3731" s="36"/>
    </row>
    <row r="3732" spans="29:34">
      <c r="AC3732" s="30" t="s">
        <v>3484</v>
      </c>
      <c r="AD3732" s="36" t="s">
        <v>4548</v>
      </c>
      <c r="AE3732" s="36">
        <v>2404200</v>
      </c>
      <c r="AH3732" s="36"/>
    </row>
    <row r="3733" spans="29:34">
      <c r="AC3733" s="30" t="s">
        <v>3484</v>
      </c>
      <c r="AD3733" s="36" t="s">
        <v>4571</v>
      </c>
      <c r="AE3733" s="36">
        <v>2404309</v>
      </c>
      <c r="AH3733" s="36"/>
    </row>
    <row r="3734" spans="29:34">
      <c r="AC3734" s="30" t="s">
        <v>3484</v>
      </c>
      <c r="AD3734" s="36" t="s">
        <v>4593</v>
      </c>
      <c r="AE3734" s="36">
        <v>2404408</v>
      </c>
      <c r="AH3734" s="36"/>
    </row>
    <row r="3735" spans="29:34">
      <c r="AC3735" s="30" t="s">
        <v>3484</v>
      </c>
      <c r="AD3735" s="36" t="s">
        <v>4616</v>
      </c>
      <c r="AE3735" s="36">
        <v>2404507</v>
      </c>
      <c r="AH3735" s="36"/>
    </row>
    <row r="3736" spans="29:34">
      <c r="AC3736" s="30" t="s">
        <v>3484</v>
      </c>
      <c r="AD3736" s="36" t="s">
        <v>4637</v>
      </c>
      <c r="AE3736" s="36">
        <v>2404606</v>
      </c>
      <c r="AH3736" s="36"/>
    </row>
    <row r="3737" spans="29:34">
      <c r="AC3737" s="30" t="s">
        <v>3484</v>
      </c>
      <c r="AD3737" s="36" t="s">
        <v>4660</v>
      </c>
      <c r="AE3737" s="36">
        <v>2404705</v>
      </c>
      <c r="AH3737" s="36"/>
    </row>
    <row r="3738" spans="29:34">
      <c r="AC3738" s="30" t="s">
        <v>3484</v>
      </c>
      <c r="AD3738" s="36" t="s">
        <v>4681</v>
      </c>
      <c r="AE3738" s="36">
        <v>2404804</v>
      </c>
      <c r="AH3738" s="36"/>
    </row>
    <row r="3739" spans="29:34">
      <c r="AC3739" s="30" t="s">
        <v>3484</v>
      </c>
      <c r="AD3739" s="36" t="s">
        <v>4704</v>
      </c>
      <c r="AE3739" s="36">
        <v>2404853</v>
      </c>
      <c r="AH3739" s="36"/>
    </row>
    <row r="3740" spans="29:34">
      <c r="AC3740" s="30" t="s">
        <v>3484</v>
      </c>
      <c r="AD3740" s="36" t="s">
        <v>4726</v>
      </c>
      <c r="AE3740" s="36">
        <v>2404903</v>
      </c>
      <c r="AH3740" s="36"/>
    </row>
    <row r="3741" spans="29:34">
      <c r="AC3741" s="30" t="s">
        <v>3484</v>
      </c>
      <c r="AD3741" s="36" t="s">
        <v>4748</v>
      </c>
      <c r="AE3741" s="36">
        <v>2405009</v>
      </c>
      <c r="AH3741" s="36"/>
    </row>
    <row r="3742" spans="29:34">
      <c r="AC3742" s="30" t="s">
        <v>3484</v>
      </c>
      <c r="AD3742" s="36" t="s">
        <v>4769</v>
      </c>
      <c r="AE3742" s="36">
        <v>2405108</v>
      </c>
      <c r="AH3742" s="36"/>
    </row>
    <row r="3743" spans="29:34">
      <c r="AC3743" s="30" t="s">
        <v>3484</v>
      </c>
      <c r="AD3743" s="36" t="s">
        <v>4791</v>
      </c>
      <c r="AE3743" s="36">
        <v>2405207</v>
      </c>
      <c r="AH3743" s="36"/>
    </row>
    <row r="3744" spans="29:34">
      <c r="AC3744" s="30" t="s">
        <v>3484</v>
      </c>
      <c r="AD3744" s="36" t="s">
        <v>4813</v>
      </c>
      <c r="AE3744" s="36">
        <v>2405306</v>
      </c>
      <c r="AH3744" s="36"/>
    </row>
    <row r="3745" spans="29:34">
      <c r="AC3745" s="30" t="s">
        <v>3484</v>
      </c>
      <c r="AD3745" s="36" t="s">
        <v>4834</v>
      </c>
      <c r="AE3745" s="36">
        <v>2405405</v>
      </c>
      <c r="AH3745" s="36"/>
    </row>
    <row r="3746" spans="29:34">
      <c r="AC3746" s="30" t="s">
        <v>3484</v>
      </c>
      <c r="AD3746" s="36" t="s">
        <v>4855</v>
      </c>
      <c r="AE3746" s="36">
        <v>2405504</v>
      </c>
      <c r="AH3746" s="36"/>
    </row>
    <row r="3747" spans="29:34">
      <c r="AC3747" s="30" t="s">
        <v>3484</v>
      </c>
      <c r="AD3747" s="36" t="s">
        <v>4876</v>
      </c>
      <c r="AE3747" s="36">
        <v>2405603</v>
      </c>
      <c r="AH3747" s="36"/>
    </row>
    <row r="3748" spans="29:34">
      <c r="AC3748" s="30" t="s">
        <v>3484</v>
      </c>
      <c r="AD3748" s="36" t="s">
        <v>4898</v>
      </c>
      <c r="AE3748" s="36">
        <v>2405702</v>
      </c>
      <c r="AH3748" s="36"/>
    </row>
    <row r="3749" spans="29:34">
      <c r="AC3749" s="30" t="s">
        <v>3484</v>
      </c>
      <c r="AD3749" s="36" t="s">
        <v>4918</v>
      </c>
      <c r="AE3749" s="36">
        <v>2405801</v>
      </c>
      <c r="AH3749" s="36"/>
    </row>
    <row r="3750" spans="29:34">
      <c r="AC3750" s="30" t="s">
        <v>3484</v>
      </c>
      <c r="AD3750" s="36" t="s">
        <v>4939</v>
      </c>
      <c r="AE3750" s="36">
        <v>2405900</v>
      </c>
      <c r="AH3750" s="36"/>
    </row>
    <row r="3751" spans="29:34">
      <c r="AC3751" s="30" t="s">
        <v>3484</v>
      </c>
      <c r="AD3751" s="36" t="s">
        <v>4959</v>
      </c>
      <c r="AE3751" s="36">
        <v>2406007</v>
      </c>
      <c r="AH3751" s="36"/>
    </row>
    <row r="3752" spans="29:34">
      <c r="AC3752" s="30" t="s">
        <v>3484</v>
      </c>
      <c r="AD3752" s="36" t="s">
        <v>4978</v>
      </c>
      <c r="AE3752" s="36">
        <v>2406106</v>
      </c>
      <c r="AH3752" s="36"/>
    </row>
    <row r="3753" spans="29:34">
      <c r="AC3753" s="30" t="s">
        <v>3484</v>
      </c>
      <c r="AD3753" s="36" t="s">
        <v>4464</v>
      </c>
      <c r="AE3753" s="36">
        <v>2406155</v>
      </c>
      <c r="AH3753" s="36"/>
    </row>
    <row r="3754" spans="29:34">
      <c r="AC3754" s="30" t="s">
        <v>3484</v>
      </c>
      <c r="AD3754" s="36" t="s">
        <v>5019</v>
      </c>
      <c r="AE3754" s="36">
        <v>2406205</v>
      </c>
      <c r="AH3754" s="36"/>
    </row>
    <row r="3755" spans="29:34">
      <c r="AC3755" s="30" t="s">
        <v>3484</v>
      </c>
      <c r="AD3755" s="36" t="s">
        <v>5040</v>
      </c>
      <c r="AE3755" s="36">
        <v>2406304</v>
      </c>
      <c r="AH3755" s="36"/>
    </row>
    <row r="3756" spans="29:34">
      <c r="AC3756" s="30" t="s">
        <v>3484</v>
      </c>
      <c r="AD3756" s="36" t="s">
        <v>5060</v>
      </c>
      <c r="AE3756" s="36">
        <v>2406403</v>
      </c>
      <c r="AH3756" s="36"/>
    </row>
    <row r="3757" spans="29:34">
      <c r="AC3757" s="30" t="s">
        <v>3484</v>
      </c>
      <c r="AD3757" s="36" t="s">
        <v>5081</v>
      </c>
      <c r="AE3757" s="36">
        <v>2406502</v>
      </c>
      <c r="AH3757" s="36"/>
    </row>
    <row r="3758" spans="29:34">
      <c r="AC3758" s="30" t="s">
        <v>3484</v>
      </c>
      <c r="AD3758" s="36" t="s">
        <v>5101</v>
      </c>
      <c r="AE3758" s="36">
        <v>2406601</v>
      </c>
      <c r="AH3758" s="36"/>
    </row>
    <row r="3759" spans="29:34">
      <c r="AC3759" s="30" t="s">
        <v>3484</v>
      </c>
      <c r="AD3759" s="36" t="s">
        <v>5122</v>
      </c>
      <c r="AE3759" s="36">
        <v>2406700</v>
      </c>
      <c r="AH3759" s="36"/>
    </row>
    <row r="3760" spans="29:34">
      <c r="AC3760" s="30" t="s">
        <v>3484</v>
      </c>
      <c r="AD3760" s="36" t="s">
        <v>5143</v>
      </c>
      <c r="AE3760" s="36">
        <v>2406809</v>
      </c>
      <c r="AH3760" s="36"/>
    </row>
    <row r="3761" spans="29:34">
      <c r="AC3761" s="30" t="s">
        <v>3484</v>
      </c>
      <c r="AD3761" s="36" t="s">
        <v>5163</v>
      </c>
      <c r="AE3761" s="36">
        <v>2406908</v>
      </c>
      <c r="AH3761" s="36"/>
    </row>
    <row r="3762" spans="29:34">
      <c r="AC3762" s="30" t="s">
        <v>3484</v>
      </c>
      <c r="AD3762" s="36" t="s">
        <v>5183</v>
      </c>
      <c r="AE3762" s="36">
        <v>2407005</v>
      </c>
      <c r="AH3762" s="36"/>
    </row>
    <row r="3763" spans="29:34">
      <c r="AC3763" s="30" t="s">
        <v>3484</v>
      </c>
      <c r="AD3763" s="36" t="s">
        <v>5203</v>
      </c>
      <c r="AE3763" s="36">
        <v>2407104</v>
      </c>
      <c r="AH3763" s="36"/>
    </row>
    <row r="3764" spans="29:34">
      <c r="AC3764" s="30" t="s">
        <v>3484</v>
      </c>
      <c r="AD3764" s="36" t="s">
        <v>5221</v>
      </c>
      <c r="AE3764" s="36">
        <v>2407203</v>
      </c>
      <c r="AH3764" s="36"/>
    </row>
    <row r="3765" spans="29:34">
      <c r="AC3765" s="30" t="s">
        <v>3484</v>
      </c>
      <c r="AD3765" s="36" t="s">
        <v>5239</v>
      </c>
      <c r="AE3765" s="36">
        <v>2407252</v>
      </c>
      <c r="AH3765" s="36"/>
    </row>
    <row r="3766" spans="29:34">
      <c r="AC3766" s="30" t="s">
        <v>3484</v>
      </c>
      <c r="AD3766" s="36" t="s">
        <v>5257</v>
      </c>
      <c r="AE3766" s="36">
        <v>2407302</v>
      </c>
      <c r="AH3766" s="36"/>
    </row>
    <row r="3767" spans="29:34">
      <c r="AC3767" s="30" t="s">
        <v>3484</v>
      </c>
      <c r="AD3767" s="36" t="s">
        <v>5275</v>
      </c>
      <c r="AE3767" s="36">
        <v>2407401</v>
      </c>
      <c r="AH3767" s="36"/>
    </row>
    <row r="3768" spans="29:34">
      <c r="AC3768" s="30" t="s">
        <v>3484</v>
      </c>
      <c r="AD3768" s="36" t="s">
        <v>5291</v>
      </c>
      <c r="AE3768" s="36">
        <v>2407500</v>
      </c>
      <c r="AH3768" s="36"/>
    </row>
    <row r="3769" spans="29:34">
      <c r="AC3769" s="30" t="s">
        <v>3484</v>
      </c>
      <c r="AD3769" s="36" t="s">
        <v>5308</v>
      </c>
      <c r="AE3769" s="36">
        <v>2407609</v>
      </c>
      <c r="AH3769" s="36"/>
    </row>
    <row r="3770" spans="29:34">
      <c r="AC3770" s="30" t="s">
        <v>3484</v>
      </c>
      <c r="AD3770" s="36" t="s">
        <v>5326</v>
      </c>
      <c r="AE3770" s="36">
        <v>2407708</v>
      </c>
      <c r="AH3770" s="36"/>
    </row>
    <row r="3771" spans="29:34">
      <c r="AC3771" s="30" t="s">
        <v>3484</v>
      </c>
      <c r="AD3771" s="36" t="s">
        <v>5157</v>
      </c>
      <c r="AE3771" s="36">
        <v>2407807</v>
      </c>
      <c r="AH3771" s="36"/>
    </row>
    <row r="3772" spans="29:34">
      <c r="AC3772" s="30" t="s">
        <v>3484</v>
      </c>
      <c r="AD3772" s="36" t="s">
        <v>5358</v>
      </c>
      <c r="AE3772" s="36">
        <v>2407906</v>
      </c>
      <c r="AH3772" s="36"/>
    </row>
    <row r="3773" spans="29:34">
      <c r="AC3773" s="30" t="s">
        <v>3484</v>
      </c>
      <c r="AD3773" s="36" t="s">
        <v>5376</v>
      </c>
      <c r="AE3773" s="36">
        <v>2408003</v>
      </c>
      <c r="AH3773" s="36"/>
    </row>
    <row r="3774" spans="29:34">
      <c r="AC3774" s="30" t="s">
        <v>3484</v>
      </c>
      <c r="AD3774" s="36" t="s">
        <v>5393</v>
      </c>
      <c r="AE3774" s="36">
        <v>2408102</v>
      </c>
      <c r="AH3774" s="36"/>
    </row>
    <row r="3775" spans="29:34">
      <c r="AC3775" s="30" t="s">
        <v>3484</v>
      </c>
      <c r="AD3775" s="36" t="s">
        <v>5411</v>
      </c>
      <c r="AE3775" s="36">
        <v>2408201</v>
      </c>
      <c r="AH3775" s="36"/>
    </row>
    <row r="3776" spans="29:34">
      <c r="AC3776" s="30" t="s">
        <v>3484</v>
      </c>
      <c r="AD3776" s="36" t="s">
        <v>5429</v>
      </c>
      <c r="AE3776" s="36">
        <v>2408300</v>
      </c>
      <c r="AH3776" s="36"/>
    </row>
    <row r="3777" spans="29:34">
      <c r="AC3777" s="30" t="s">
        <v>3484</v>
      </c>
      <c r="AD3777" s="36" t="s">
        <v>1511</v>
      </c>
      <c r="AE3777" s="36">
        <v>2408409</v>
      </c>
      <c r="AH3777" s="36"/>
    </row>
    <row r="3778" spans="29:34">
      <c r="AC3778" s="30" t="s">
        <v>3484</v>
      </c>
      <c r="AD3778" s="36" t="s">
        <v>4945</v>
      </c>
      <c r="AE3778" s="36">
        <v>2408508</v>
      </c>
      <c r="AH3778" s="36"/>
    </row>
    <row r="3779" spans="29:34">
      <c r="AC3779" s="30" t="s">
        <v>3484</v>
      </c>
      <c r="AD3779" s="36" t="s">
        <v>1544</v>
      </c>
      <c r="AE3779" s="36">
        <v>2408607</v>
      </c>
      <c r="AH3779" s="36"/>
    </row>
    <row r="3780" spans="29:34">
      <c r="AC3780" s="30" t="s">
        <v>3484</v>
      </c>
      <c r="AD3780" s="36" t="s">
        <v>1560</v>
      </c>
      <c r="AE3780" s="36">
        <v>2408706</v>
      </c>
      <c r="AH3780" s="36"/>
    </row>
    <row r="3781" spans="29:34">
      <c r="AC3781" s="30" t="s">
        <v>3484</v>
      </c>
      <c r="AD3781" s="36" t="s">
        <v>1577</v>
      </c>
      <c r="AE3781" s="36">
        <v>2408805</v>
      </c>
      <c r="AH3781" s="36"/>
    </row>
    <row r="3782" spans="29:34">
      <c r="AC3782" s="30" t="s">
        <v>3484</v>
      </c>
      <c r="AD3782" s="36" t="s">
        <v>1592</v>
      </c>
      <c r="AE3782" s="36">
        <v>2408904</v>
      </c>
      <c r="AH3782" s="36"/>
    </row>
    <row r="3783" spans="29:34">
      <c r="AC3783" s="30" t="s">
        <v>3484</v>
      </c>
      <c r="AD3783" s="36" t="s">
        <v>1609</v>
      </c>
      <c r="AE3783" s="36">
        <v>2403251</v>
      </c>
      <c r="AH3783" s="36"/>
    </row>
    <row r="3784" spans="29:34">
      <c r="AC3784" s="30" t="s">
        <v>3484</v>
      </c>
      <c r="AD3784" s="36" t="s">
        <v>1625</v>
      </c>
      <c r="AE3784" s="36">
        <v>2409100</v>
      </c>
      <c r="AH3784" s="36"/>
    </row>
    <row r="3785" spans="29:34">
      <c r="AC3785" s="30" t="s">
        <v>3484</v>
      </c>
      <c r="AD3785" s="36" t="s">
        <v>1642</v>
      </c>
      <c r="AE3785" s="36">
        <v>2409209</v>
      </c>
      <c r="AH3785" s="36"/>
    </row>
    <row r="3786" spans="29:34">
      <c r="AC3786" s="30" t="s">
        <v>3484</v>
      </c>
      <c r="AD3786" s="36" t="s">
        <v>1659</v>
      </c>
      <c r="AE3786" s="36">
        <v>2409308</v>
      </c>
      <c r="AH3786" s="36"/>
    </row>
    <row r="3787" spans="29:34">
      <c r="AC3787" s="30" t="s">
        <v>3484</v>
      </c>
      <c r="AD3787" s="36" t="s">
        <v>1673</v>
      </c>
      <c r="AE3787" s="36">
        <v>2409407</v>
      </c>
      <c r="AH3787" s="36"/>
    </row>
    <row r="3788" spans="29:34">
      <c r="AC3788" s="30" t="s">
        <v>3484</v>
      </c>
      <c r="AD3788" s="36" t="s">
        <v>1690</v>
      </c>
      <c r="AE3788" s="36">
        <v>2409506</v>
      </c>
      <c r="AH3788" s="36"/>
    </row>
    <row r="3789" spans="29:34">
      <c r="AC3789" s="30" t="s">
        <v>3484</v>
      </c>
      <c r="AD3789" s="36" t="s">
        <v>5439</v>
      </c>
      <c r="AE3789" s="36">
        <v>2409605</v>
      </c>
      <c r="AH3789" s="36"/>
    </row>
    <row r="3790" spans="29:34">
      <c r="AC3790" s="30" t="s">
        <v>3484</v>
      </c>
      <c r="AD3790" s="36" t="s">
        <v>1720</v>
      </c>
      <c r="AE3790" s="36">
        <v>2409704</v>
      </c>
      <c r="AH3790" s="36"/>
    </row>
    <row r="3791" spans="29:34">
      <c r="AC3791" s="30" t="s">
        <v>3484</v>
      </c>
      <c r="AD3791" s="36" t="s">
        <v>1735</v>
      </c>
      <c r="AE3791" s="36">
        <v>2409803</v>
      </c>
      <c r="AH3791" s="36"/>
    </row>
    <row r="3792" spans="29:34">
      <c r="AC3792" s="30" t="s">
        <v>3484</v>
      </c>
      <c r="AD3792" s="36" t="s">
        <v>1751</v>
      </c>
      <c r="AE3792" s="36">
        <v>2409902</v>
      </c>
      <c r="AH3792" s="36"/>
    </row>
    <row r="3793" spans="29:34">
      <c r="AC3793" s="30" t="s">
        <v>3484</v>
      </c>
      <c r="AD3793" s="36" t="s">
        <v>1767</v>
      </c>
      <c r="AE3793" s="36">
        <v>2410009</v>
      </c>
      <c r="AH3793" s="36"/>
    </row>
    <row r="3794" spans="29:34">
      <c r="AC3794" s="30" t="s">
        <v>3484</v>
      </c>
      <c r="AD3794" s="36" t="s">
        <v>1780</v>
      </c>
      <c r="AE3794" s="36">
        <v>2410108</v>
      </c>
      <c r="AH3794" s="36"/>
    </row>
    <row r="3795" spans="29:34">
      <c r="AC3795" s="30" t="s">
        <v>3484</v>
      </c>
      <c r="AD3795" s="36" t="s">
        <v>1796</v>
      </c>
      <c r="AE3795" s="36">
        <v>2410207</v>
      </c>
      <c r="AH3795" s="36"/>
    </row>
    <row r="3796" spans="29:34">
      <c r="AC3796" s="30" t="s">
        <v>3484</v>
      </c>
      <c r="AD3796" s="36" t="s">
        <v>1812</v>
      </c>
      <c r="AE3796" s="36">
        <v>2410256</v>
      </c>
      <c r="AH3796" s="36"/>
    </row>
    <row r="3797" spans="29:34">
      <c r="AC3797" s="30" t="s">
        <v>3484</v>
      </c>
      <c r="AD3797" s="36" t="s">
        <v>1827</v>
      </c>
      <c r="AE3797" s="36">
        <v>2410306</v>
      </c>
      <c r="AH3797" s="36"/>
    </row>
    <row r="3798" spans="29:34">
      <c r="AC3798" s="30" t="s">
        <v>3484</v>
      </c>
      <c r="AD3798" s="36" t="s">
        <v>1842</v>
      </c>
      <c r="AE3798" s="36">
        <v>2410405</v>
      </c>
      <c r="AH3798" s="36"/>
    </row>
    <row r="3799" spans="29:34">
      <c r="AC3799" s="30" t="s">
        <v>3484</v>
      </c>
      <c r="AD3799" s="36" t="s">
        <v>1857</v>
      </c>
      <c r="AE3799" s="36">
        <v>2410504</v>
      </c>
      <c r="AH3799" s="36"/>
    </row>
    <row r="3800" spans="29:34">
      <c r="AC3800" s="30" t="s">
        <v>3484</v>
      </c>
      <c r="AD3800" s="36" t="s">
        <v>1873</v>
      </c>
      <c r="AE3800" s="36">
        <v>2410603</v>
      </c>
      <c r="AH3800" s="36"/>
    </row>
    <row r="3801" spans="29:34">
      <c r="AC3801" s="30" t="s">
        <v>3484</v>
      </c>
      <c r="AD3801" s="36" t="s">
        <v>1889</v>
      </c>
      <c r="AE3801" s="36">
        <v>2410702</v>
      </c>
      <c r="AH3801" s="36"/>
    </row>
    <row r="3802" spans="29:34">
      <c r="AC3802" s="30" t="s">
        <v>3484</v>
      </c>
      <c r="AD3802" s="36" t="s">
        <v>1905</v>
      </c>
      <c r="AE3802" s="36">
        <v>2410801</v>
      </c>
      <c r="AH3802" s="36"/>
    </row>
    <row r="3803" spans="29:34">
      <c r="AC3803" s="30" t="s">
        <v>3484</v>
      </c>
      <c r="AD3803" s="36" t="s">
        <v>4817</v>
      </c>
      <c r="AE3803" s="36">
        <v>2410900</v>
      </c>
      <c r="AH3803" s="36"/>
    </row>
    <row r="3804" spans="29:34">
      <c r="AC3804" s="30" t="s">
        <v>3484</v>
      </c>
      <c r="AD3804" s="36" t="s">
        <v>1934</v>
      </c>
      <c r="AE3804" s="36">
        <v>2408953</v>
      </c>
      <c r="AH3804" s="36"/>
    </row>
    <row r="3805" spans="29:34">
      <c r="AC3805" s="30" t="s">
        <v>3484</v>
      </c>
      <c r="AD3805" s="36" t="s">
        <v>1950</v>
      </c>
      <c r="AE3805" s="36">
        <v>2411007</v>
      </c>
      <c r="AH3805" s="36"/>
    </row>
    <row r="3806" spans="29:34">
      <c r="AC3806" s="30" t="s">
        <v>3484</v>
      </c>
      <c r="AD3806" s="36" t="s">
        <v>1964</v>
      </c>
      <c r="AE3806" s="36">
        <v>2411106</v>
      </c>
      <c r="AH3806" s="36"/>
    </row>
    <row r="3807" spans="29:34">
      <c r="AC3807" s="30" t="s">
        <v>3484</v>
      </c>
      <c r="AD3807" s="36" t="s">
        <v>1980</v>
      </c>
      <c r="AE3807" s="36">
        <v>2411205</v>
      </c>
      <c r="AH3807" s="36"/>
    </row>
    <row r="3808" spans="29:34">
      <c r="AC3808" s="30" t="s">
        <v>3484</v>
      </c>
      <c r="AD3808" s="36" t="s">
        <v>1995</v>
      </c>
      <c r="AE3808" s="36">
        <v>2409332</v>
      </c>
      <c r="AH3808" s="36"/>
    </row>
    <row r="3809" spans="29:34">
      <c r="AC3809" s="30" t="s">
        <v>3484</v>
      </c>
      <c r="AD3809" s="36" t="s">
        <v>2011</v>
      </c>
      <c r="AE3809" s="36">
        <v>2411403</v>
      </c>
      <c r="AH3809" s="36"/>
    </row>
    <row r="3810" spans="29:34">
      <c r="AC3810" s="30" t="s">
        <v>3484</v>
      </c>
      <c r="AD3810" s="36" t="s">
        <v>2025</v>
      </c>
      <c r="AE3810" s="36">
        <v>2411429</v>
      </c>
      <c r="AH3810" s="36"/>
    </row>
    <row r="3811" spans="29:34">
      <c r="AC3811" s="30" t="s">
        <v>3484</v>
      </c>
      <c r="AD3811" s="36" t="s">
        <v>2040</v>
      </c>
      <c r="AE3811" s="36">
        <v>2411502</v>
      </c>
      <c r="AH3811" s="36"/>
    </row>
    <row r="3812" spans="29:34">
      <c r="AC3812" s="30" t="s">
        <v>3484</v>
      </c>
      <c r="AD3812" s="36" t="s">
        <v>2056</v>
      </c>
      <c r="AE3812" s="36">
        <v>2411601</v>
      </c>
      <c r="AH3812" s="36"/>
    </row>
    <row r="3813" spans="29:34">
      <c r="AC3813" s="30" t="s">
        <v>3484</v>
      </c>
      <c r="AD3813" s="36" t="s">
        <v>2072</v>
      </c>
      <c r="AE3813" s="36">
        <v>2411700</v>
      </c>
      <c r="AH3813" s="36"/>
    </row>
    <row r="3814" spans="29:34">
      <c r="AC3814" s="30" t="s">
        <v>3484</v>
      </c>
      <c r="AD3814" s="36" t="s">
        <v>2084</v>
      </c>
      <c r="AE3814" s="36">
        <v>2411809</v>
      </c>
      <c r="AH3814" s="36"/>
    </row>
    <row r="3815" spans="29:34">
      <c r="AC3815" s="30" t="s">
        <v>3484</v>
      </c>
      <c r="AD3815" s="36" t="s">
        <v>2099</v>
      </c>
      <c r="AE3815" s="36">
        <v>2411908</v>
      </c>
      <c r="AH3815" s="36"/>
    </row>
    <row r="3816" spans="29:34">
      <c r="AC3816" s="30" t="s">
        <v>3484</v>
      </c>
      <c r="AD3816" s="36" t="s">
        <v>2112</v>
      </c>
      <c r="AE3816" s="36">
        <v>2412005</v>
      </c>
      <c r="AH3816" s="36"/>
    </row>
    <row r="3817" spans="29:34">
      <c r="AC3817" s="30" t="s">
        <v>3484</v>
      </c>
      <c r="AD3817" s="36" t="s">
        <v>2126</v>
      </c>
      <c r="AE3817" s="36">
        <v>2412104</v>
      </c>
      <c r="AH3817" s="36"/>
    </row>
    <row r="3818" spans="29:34">
      <c r="AC3818" s="30" t="s">
        <v>3484</v>
      </c>
      <c r="AD3818" s="36" t="s">
        <v>2140</v>
      </c>
      <c r="AE3818" s="36">
        <v>2412203</v>
      </c>
      <c r="AH3818" s="36"/>
    </row>
    <row r="3819" spans="29:34">
      <c r="AC3819" s="30" t="s">
        <v>3484</v>
      </c>
      <c r="AD3819" s="36" t="s">
        <v>2156</v>
      </c>
      <c r="AE3819" s="36">
        <v>2412302</v>
      </c>
      <c r="AH3819" s="36"/>
    </row>
    <row r="3820" spans="29:34">
      <c r="AC3820" s="30" t="s">
        <v>3484</v>
      </c>
      <c r="AD3820" s="36" t="s">
        <v>2171</v>
      </c>
      <c r="AE3820" s="36">
        <v>2412401</v>
      </c>
      <c r="AH3820" s="36"/>
    </row>
    <row r="3821" spans="29:34">
      <c r="AC3821" s="30" t="s">
        <v>3484</v>
      </c>
      <c r="AD3821" s="36" t="s">
        <v>2187</v>
      </c>
      <c r="AE3821" s="36">
        <v>2412500</v>
      </c>
      <c r="AH3821" s="36"/>
    </row>
    <row r="3822" spans="29:34">
      <c r="AC3822" s="30" t="s">
        <v>3484</v>
      </c>
      <c r="AD3822" s="36" t="s">
        <v>2202</v>
      </c>
      <c r="AE3822" s="36">
        <v>2412559</v>
      </c>
      <c r="AH3822" s="36"/>
    </row>
    <row r="3823" spans="29:34">
      <c r="AC3823" s="30" t="s">
        <v>3484</v>
      </c>
      <c r="AD3823" s="36" t="s">
        <v>2217</v>
      </c>
      <c r="AE3823" s="36">
        <v>2412609</v>
      </c>
      <c r="AH3823" s="36"/>
    </row>
    <row r="3824" spans="29:34">
      <c r="AC3824" s="30" t="s">
        <v>3484</v>
      </c>
      <c r="AD3824" s="36" t="s">
        <v>2233</v>
      </c>
      <c r="AE3824" s="36">
        <v>2412708</v>
      </c>
      <c r="AH3824" s="36"/>
    </row>
    <row r="3825" spans="29:34">
      <c r="AC3825" s="30" t="s">
        <v>3484</v>
      </c>
      <c r="AD3825" s="36" t="s">
        <v>2249</v>
      </c>
      <c r="AE3825" s="36">
        <v>2412807</v>
      </c>
      <c r="AH3825" s="36"/>
    </row>
    <row r="3826" spans="29:34">
      <c r="AC3826" s="30" t="s">
        <v>3484</v>
      </c>
      <c r="AD3826" s="36" t="s">
        <v>2264</v>
      </c>
      <c r="AE3826" s="36">
        <v>2412906</v>
      </c>
      <c r="AH3826" s="36"/>
    </row>
    <row r="3827" spans="29:34">
      <c r="AC3827" s="30" t="s">
        <v>3484</v>
      </c>
      <c r="AD3827" s="36" t="s">
        <v>2279</v>
      </c>
      <c r="AE3827" s="36">
        <v>2413003</v>
      </c>
      <c r="AH3827" s="36"/>
    </row>
    <row r="3828" spans="29:34">
      <c r="AC3828" s="30" t="s">
        <v>3484</v>
      </c>
      <c r="AD3828" s="36" t="s">
        <v>2291</v>
      </c>
      <c r="AE3828" s="36">
        <v>2413102</v>
      </c>
      <c r="AH3828" s="36"/>
    </row>
    <row r="3829" spans="29:34">
      <c r="AC3829" s="30" t="s">
        <v>3484</v>
      </c>
      <c r="AD3829" s="36" t="s">
        <v>2304</v>
      </c>
      <c r="AE3829" s="36">
        <v>2413201</v>
      </c>
      <c r="AH3829" s="36"/>
    </row>
    <row r="3830" spans="29:34">
      <c r="AC3830" s="30" t="s">
        <v>3484</v>
      </c>
      <c r="AD3830" s="36" t="s">
        <v>2317</v>
      </c>
      <c r="AE3830" s="36">
        <v>2413300</v>
      </c>
      <c r="AH3830" s="36"/>
    </row>
    <row r="3831" spans="29:34">
      <c r="AC3831" s="30" t="s">
        <v>3484</v>
      </c>
      <c r="AD3831" s="36" t="s">
        <v>2330</v>
      </c>
      <c r="AE3831" s="36">
        <v>2413359</v>
      </c>
      <c r="AH3831" s="36"/>
    </row>
    <row r="3832" spans="29:34">
      <c r="AC3832" s="30" t="s">
        <v>3484</v>
      </c>
      <c r="AD3832" s="36" t="s">
        <v>2342</v>
      </c>
      <c r="AE3832" s="36">
        <v>2413409</v>
      </c>
      <c r="AH3832" s="36"/>
    </row>
    <row r="3833" spans="29:34">
      <c r="AC3833" s="30" t="s">
        <v>3484</v>
      </c>
      <c r="AD3833" s="36" t="s">
        <v>2355</v>
      </c>
      <c r="AE3833" s="36">
        <v>2413508</v>
      </c>
      <c r="AH3833" s="36"/>
    </row>
    <row r="3834" spans="29:34">
      <c r="AC3834" s="30" t="s">
        <v>3484</v>
      </c>
      <c r="AD3834" s="36" t="s">
        <v>2367</v>
      </c>
      <c r="AE3834" s="36">
        <v>2413557</v>
      </c>
      <c r="AH3834" s="36"/>
    </row>
    <row r="3835" spans="29:34">
      <c r="AC3835" s="30" t="s">
        <v>3484</v>
      </c>
      <c r="AD3835" s="36" t="s">
        <v>2380</v>
      </c>
      <c r="AE3835" s="36">
        <v>2413607</v>
      </c>
      <c r="AH3835" s="36"/>
    </row>
    <row r="3836" spans="29:34">
      <c r="AC3836" s="30" t="s">
        <v>3484</v>
      </c>
      <c r="AD3836" s="36" t="s">
        <v>2391</v>
      </c>
      <c r="AE3836" s="36">
        <v>2413706</v>
      </c>
      <c r="AH3836" s="36"/>
    </row>
    <row r="3837" spans="29:34">
      <c r="AC3837" s="30" t="s">
        <v>3484</v>
      </c>
      <c r="AD3837" s="36" t="s">
        <v>2403</v>
      </c>
      <c r="AE3837" s="36">
        <v>2413805</v>
      </c>
      <c r="AH3837" s="36"/>
    </row>
    <row r="3838" spans="29:34">
      <c r="AC3838" s="30" t="s">
        <v>3484</v>
      </c>
      <c r="AD3838" s="36" t="s">
        <v>2415</v>
      </c>
      <c r="AE3838" s="36">
        <v>2413904</v>
      </c>
      <c r="AH3838" s="36"/>
    </row>
    <row r="3839" spans="29:34">
      <c r="AC3839" s="30" t="s">
        <v>3484</v>
      </c>
      <c r="AD3839" s="36" t="s">
        <v>2427</v>
      </c>
      <c r="AE3839" s="36">
        <v>2414001</v>
      </c>
      <c r="AH3839" s="36"/>
    </row>
    <row r="3840" spans="29:34">
      <c r="AC3840" s="30" t="s">
        <v>3484</v>
      </c>
      <c r="AD3840" s="36" t="s">
        <v>2439</v>
      </c>
      <c r="AE3840" s="36">
        <v>2414100</v>
      </c>
      <c r="AH3840" s="36"/>
    </row>
    <row r="3841" spans="29:34">
      <c r="AC3841" s="30" t="s">
        <v>3484</v>
      </c>
      <c r="AD3841" s="36" t="s">
        <v>2451</v>
      </c>
      <c r="AE3841" s="36">
        <v>2414159</v>
      </c>
      <c r="AH3841" s="36"/>
    </row>
    <row r="3842" spans="29:34">
      <c r="AC3842" s="30" t="s">
        <v>3484</v>
      </c>
      <c r="AD3842" s="36" t="s">
        <v>2464</v>
      </c>
      <c r="AE3842" s="36">
        <v>2411056</v>
      </c>
      <c r="AH3842" s="36"/>
    </row>
    <row r="3843" spans="29:34">
      <c r="AC3843" s="30" t="s">
        <v>3484</v>
      </c>
      <c r="AD3843" s="36" t="s">
        <v>2477</v>
      </c>
      <c r="AE3843" s="36">
        <v>2414209</v>
      </c>
      <c r="AH3843" s="36"/>
    </row>
    <row r="3844" spans="29:34">
      <c r="AC3844" s="30" t="s">
        <v>3484</v>
      </c>
      <c r="AD3844" s="36" t="s">
        <v>2489</v>
      </c>
      <c r="AE3844" s="36">
        <v>2414308</v>
      </c>
      <c r="AH3844" s="36"/>
    </row>
    <row r="3845" spans="29:34">
      <c r="AC3845" s="30" t="s">
        <v>3484</v>
      </c>
      <c r="AD3845" s="36" t="s">
        <v>2502</v>
      </c>
      <c r="AE3845" s="36">
        <v>2414407</v>
      </c>
      <c r="AH3845" s="36"/>
    </row>
    <row r="3846" spans="29:34">
      <c r="AC3846" s="30" t="s">
        <v>3484</v>
      </c>
      <c r="AD3846" s="36" t="s">
        <v>2513</v>
      </c>
      <c r="AE3846" s="36">
        <v>2414456</v>
      </c>
      <c r="AH3846" s="36"/>
    </row>
    <row r="3847" spans="29:34">
      <c r="AC3847" s="30" t="s">
        <v>3484</v>
      </c>
      <c r="AD3847" s="36" t="s">
        <v>2526</v>
      </c>
      <c r="AE3847" s="36">
        <v>2414506</v>
      </c>
      <c r="AH3847" s="36"/>
    </row>
    <row r="3848" spans="29:34">
      <c r="AC3848" s="30" t="s">
        <v>3484</v>
      </c>
      <c r="AD3848" s="36" t="s">
        <v>2537</v>
      </c>
      <c r="AE3848" s="36">
        <v>2414605</v>
      </c>
      <c r="AH3848" s="36"/>
    </row>
    <row r="3849" spans="29:34">
      <c r="AC3849" s="30" t="s">
        <v>3484</v>
      </c>
      <c r="AD3849" s="36" t="s">
        <v>2550</v>
      </c>
      <c r="AE3849" s="36">
        <v>2414704</v>
      </c>
      <c r="AH3849" s="36"/>
    </row>
    <row r="3850" spans="29:34">
      <c r="AC3850" s="30" t="s">
        <v>3484</v>
      </c>
      <c r="AD3850" s="36" t="s">
        <v>2562</v>
      </c>
      <c r="AE3850" s="36">
        <v>2414753</v>
      </c>
      <c r="AH3850" s="36"/>
    </row>
    <row r="3851" spans="29:34">
      <c r="AC3851" s="30" t="s">
        <v>3484</v>
      </c>
      <c r="AD3851" s="36" t="s">
        <v>2575</v>
      </c>
      <c r="AE3851" s="36">
        <v>2414803</v>
      </c>
      <c r="AH3851" s="36"/>
    </row>
    <row r="3852" spans="29:34">
      <c r="AC3852" s="30" t="s">
        <v>3484</v>
      </c>
      <c r="AD3852" s="36" t="s">
        <v>1678</v>
      </c>
      <c r="AE3852" s="36">
        <v>2414902</v>
      </c>
      <c r="AH3852" s="36"/>
    </row>
    <row r="3853" spans="29:34">
      <c r="AC3853" s="30" t="s">
        <v>3484</v>
      </c>
      <c r="AD3853" s="36" t="s">
        <v>2598</v>
      </c>
      <c r="AE3853" s="36">
        <v>2415008</v>
      </c>
      <c r="AH3853" s="36"/>
    </row>
    <row r="3854" spans="29:34">
      <c r="AC3854" s="30" t="s">
        <v>3486</v>
      </c>
      <c r="AD3854" s="36" t="s">
        <v>3512</v>
      </c>
      <c r="AE3854" s="36">
        <v>1100015</v>
      </c>
      <c r="AH3854" s="36"/>
    </row>
    <row r="3855" spans="29:34">
      <c r="AC3855" s="30" t="s">
        <v>3486</v>
      </c>
      <c r="AD3855" s="36" t="s">
        <v>3538</v>
      </c>
      <c r="AE3855" s="36">
        <v>1100379</v>
      </c>
      <c r="AH3855" s="36"/>
    </row>
    <row r="3856" spans="29:34">
      <c r="AC3856" s="30" t="s">
        <v>3486</v>
      </c>
      <c r="AD3856" s="36" t="s">
        <v>3562</v>
      </c>
      <c r="AE3856" s="36">
        <v>1100403</v>
      </c>
      <c r="AH3856" s="36"/>
    </row>
    <row r="3857" spans="29:34">
      <c r="AC3857" s="30" t="s">
        <v>3486</v>
      </c>
      <c r="AD3857" s="36" t="s">
        <v>3587</v>
      </c>
      <c r="AE3857" s="36">
        <v>1100346</v>
      </c>
      <c r="AH3857" s="36"/>
    </row>
    <row r="3858" spans="29:34">
      <c r="AC3858" s="30" t="s">
        <v>3486</v>
      </c>
      <c r="AD3858" s="36" t="s">
        <v>3613</v>
      </c>
      <c r="AE3858" s="36">
        <v>1100023</v>
      </c>
      <c r="AH3858" s="36"/>
    </row>
    <row r="3859" spans="29:34">
      <c r="AC3859" s="30" t="s">
        <v>3486</v>
      </c>
      <c r="AD3859" s="36" t="s">
        <v>3637</v>
      </c>
      <c r="AE3859" s="36">
        <v>1100452</v>
      </c>
      <c r="AH3859" s="36"/>
    </row>
    <row r="3860" spans="29:34">
      <c r="AC3860" s="30" t="s">
        <v>3486</v>
      </c>
      <c r="AD3860" s="36" t="s">
        <v>3662</v>
      </c>
      <c r="AE3860" s="36">
        <v>1100031</v>
      </c>
      <c r="AH3860" s="36"/>
    </row>
    <row r="3861" spans="29:34">
      <c r="AC3861" s="30" t="s">
        <v>3486</v>
      </c>
      <c r="AD3861" s="36" t="s">
        <v>3688</v>
      </c>
      <c r="AE3861" s="36">
        <v>1100601</v>
      </c>
      <c r="AH3861" s="36"/>
    </row>
    <row r="3862" spans="29:34">
      <c r="AC3862" s="30" t="s">
        <v>3486</v>
      </c>
      <c r="AD3862" s="36" t="s">
        <v>3714</v>
      </c>
      <c r="AE3862" s="36">
        <v>1100049</v>
      </c>
      <c r="AH3862" s="36"/>
    </row>
    <row r="3863" spans="29:34">
      <c r="AC3863" s="30" t="s">
        <v>3486</v>
      </c>
      <c r="AD3863" s="36" t="s">
        <v>3739</v>
      </c>
      <c r="AE3863" s="36">
        <v>1100700</v>
      </c>
      <c r="AH3863" s="36"/>
    </row>
    <row r="3864" spans="29:34">
      <c r="AC3864" s="30" t="s">
        <v>3486</v>
      </c>
      <c r="AD3864" s="36" t="s">
        <v>3764</v>
      </c>
      <c r="AE3864" s="36">
        <v>1100809</v>
      </c>
      <c r="AH3864" s="36"/>
    </row>
    <row r="3865" spans="29:34">
      <c r="AC3865" s="30" t="s">
        <v>3486</v>
      </c>
      <c r="AD3865" s="36" t="s">
        <v>3788</v>
      </c>
      <c r="AE3865" s="36">
        <v>1100908</v>
      </c>
      <c r="AH3865" s="36"/>
    </row>
    <row r="3866" spans="29:34">
      <c r="AC3866" s="30" t="s">
        <v>3486</v>
      </c>
      <c r="AD3866" s="36" t="s">
        <v>3813</v>
      </c>
      <c r="AE3866" s="36">
        <v>1100056</v>
      </c>
      <c r="AH3866" s="36"/>
    </row>
    <row r="3867" spans="29:34">
      <c r="AC3867" s="30" t="s">
        <v>3486</v>
      </c>
      <c r="AD3867" s="36" t="s">
        <v>3837</v>
      </c>
      <c r="AE3867" s="36">
        <v>1100924</v>
      </c>
      <c r="AH3867" s="36"/>
    </row>
    <row r="3868" spans="29:34">
      <c r="AC3868" s="30" t="s">
        <v>3486</v>
      </c>
      <c r="AD3868" s="36" t="s">
        <v>3862</v>
      </c>
      <c r="AE3868" s="36">
        <v>1100064</v>
      </c>
      <c r="AH3868" s="36"/>
    </row>
    <row r="3869" spans="29:34">
      <c r="AC3869" s="30" t="s">
        <v>3486</v>
      </c>
      <c r="AD3869" s="36" t="s">
        <v>3887</v>
      </c>
      <c r="AE3869" s="36">
        <v>1100072</v>
      </c>
      <c r="AH3869" s="36"/>
    </row>
    <row r="3870" spans="29:34">
      <c r="AC3870" s="30" t="s">
        <v>3486</v>
      </c>
      <c r="AD3870" s="36" t="s">
        <v>3911</v>
      </c>
      <c r="AE3870" s="36">
        <v>1100080</v>
      </c>
      <c r="AH3870" s="36"/>
    </row>
    <row r="3871" spans="29:34">
      <c r="AC3871" s="30" t="s">
        <v>3486</v>
      </c>
      <c r="AD3871" s="36" t="s">
        <v>3934</v>
      </c>
      <c r="AE3871" s="36">
        <v>1100940</v>
      </c>
      <c r="AH3871" s="36"/>
    </row>
    <row r="3872" spans="29:34">
      <c r="AC3872" s="30" t="s">
        <v>3486</v>
      </c>
      <c r="AD3872" s="36" t="s">
        <v>3956</v>
      </c>
      <c r="AE3872" s="36">
        <v>1100098</v>
      </c>
      <c r="AH3872" s="36"/>
    </row>
    <row r="3873" spans="29:34">
      <c r="AC3873" s="30" t="s">
        <v>3486</v>
      </c>
      <c r="AD3873" s="36" t="s">
        <v>3978</v>
      </c>
      <c r="AE3873" s="36">
        <v>1101005</v>
      </c>
      <c r="AH3873" s="36"/>
    </row>
    <row r="3874" spans="29:34">
      <c r="AC3874" s="30" t="s">
        <v>3486</v>
      </c>
      <c r="AD3874" s="36" t="s">
        <v>4001</v>
      </c>
      <c r="AE3874" s="36">
        <v>1100106</v>
      </c>
      <c r="AH3874" s="36"/>
    </row>
    <row r="3875" spans="29:34">
      <c r="AC3875" s="30" t="s">
        <v>3486</v>
      </c>
      <c r="AD3875" s="36" t="s">
        <v>4023</v>
      </c>
      <c r="AE3875" s="36">
        <v>1101104</v>
      </c>
      <c r="AH3875" s="36"/>
    </row>
    <row r="3876" spans="29:34">
      <c r="AC3876" s="30" t="s">
        <v>3486</v>
      </c>
      <c r="AD3876" s="36" t="s">
        <v>4043</v>
      </c>
      <c r="AE3876" s="36">
        <v>1100114</v>
      </c>
      <c r="AH3876" s="36"/>
    </row>
    <row r="3877" spans="29:34">
      <c r="AC3877" s="30" t="s">
        <v>3486</v>
      </c>
      <c r="AD3877" s="36" t="s">
        <v>4064</v>
      </c>
      <c r="AE3877" s="36">
        <v>1100122</v>
      </c>
      <c r="AH3877" s="36"/>
    </row>
    <row r="3878" spans="29:34">
      <c r="AC3878" s="30" t="s">
        <v>3486</v>
      </c>
      <c r="AD3878" s="36" t="s">
        <v>4086</v>
      </c>
      <c r="AE3878" s="36">
        <v>1100130</v>
      </c>
      <c r="AH3878" s="36"/>
    </row>
    <row r="3879" spans="29:34">
      <c r="AC3879" s="30" t="s">
        <v>3486</v>
      </c>
      <c r="AD3879" s="36" t="s">
        <v>4106</v>
      </c>
      <c r="AE3879" s="36">
        <v>1101203</v>
      </c>
      <c r="AH3879" s="36"/>
    </row>
    <row r="3880" spans="29:34">
      <c r="AC3880" s="30" t="s">
        <v>3486</v>
      </c>
      <c r="AD3880" s="36" t="s">
        <v>4128</v>
      </c>
      <c r="AE3880" s="36">
        <v>1101302</v>
      </c>
      <c r="AH3880" s="36"/>
    </row>
    <row r="3881" spans="29:34">
      <c r="AC3881" s="30" t="s">
        <v>3486</v>
      </c>
      <c r="AD3881" s="36" t="s">
        <v>4150</v>
      </c>
      <c r="AE3881" s="36">
        <v>1101401</v>
      </c>
      <c r="AH3881" s="36"/>
    </row>
    <row r="3882" spans="29:34">
      <c r="AC3882" s="30" t="s">
        <v>3486</v>
      </c>
      <c r="AD3882" s="36" t="s">
        <v>4172</v>
      </c>
      <c r="AE3882" s="36">
        <v>1100148</v>
      </c>
      <c r="AH3882" s="36"/>
    </row>
    <row r="3883" spans="29:34">
      <c r="AC3883" s="30" t="s">
        <v>3486</v>
      </c>
      <c r="AD3883" s="36" t="s">
        <v>4193</v>
      </c>
      <c r="AE3883" s="36">
        <v>1100338</v>
      </c>
      <c r="AH3883" s="36"/>
    </row>
    <row r="3884" spans="29:34">
      <c r="AC3884" s="30" t="s">
        <v>3486</v>
      </c>
      <c r="AD3884" s="36" t="s">
        <v>4214</v>
      </c>
      <c r="AE3884" s="36">
        <v>1101435</v>
      </c>
      <c r="AH3884" s="36"/>
    </row>
    <row r="3885" spans="29:34">
      <c r="AC3885" s="30" t="s">
        <v>3486</v>
      </c>
      <c r="AD3885" s="36" t="s">
        <v>4236</v>
      </c>
      <c r="AE3885" s="36">
        <v>1100502</v>
      </c>
      <c r="AH3885" s="36"/>
    </row>
    <row r="3886" spans="29:34">
      <c r="AC3886" s="30" t="s">
        <v>3486</v>
      </c>
      <c r="AD3886" s="36" t="s">
        <v>4258</v>
      </c>
      <c r="AE3886" s="36">
        <v>1100155</v>
      </c>
      <c r="AH3886" s="36"/>
    </row>
    <row r="3887" spans="29:34">
      <c r="AC3887" s="30" t="s">
        <v>3486</v>
      </c>
      <c r="AD3887" s="36" t="s">
        <v>4280</v>
      </c>
      <c r="AE3887" s="36">
        <v>1101450</v>
      </c>
      <c r="AH3887" s="36"/>
    </row>
    <row r="3888" spans="29:34">
      <c r="AC3888" s="30" t="s">
        <v>3486</v>
      </c>
      <c r="AD3888" s="36" t="s">
        <v>4303</v>
      </c>
      <c r="AE3888" s="36">
        <v>1100189</v>
      </c>
      <c r="AH3888" s="36"/>
    </row>
    <row r="3889" spans="29:34">
      <c r="AC3889" s="30" t="s">
        <v>3486</v>
      </c>
      <c r="AD3889" s="36" t="s">
        <v>4326</v>
      </c>
      <c r="AE3889" s="36">
        <v>1101468</v>
      </c>
      <c r="AH3889" s="36"/>
    </row>
    <row r="3890" spans="29:34">
      <c r="AC3890" s="30" t="s">
        <v>3486</v>
      </c>
      <c r="AD3890" s="36" t="s">
        <v>4348</v>
      </c>
      <c r="AE3890" s="36">
        <v>1100205</v>
      </c>
      <c r="AH3890" s="36"/>
    </row>
    <row r="3891" spans="29:34">
      <c r="AC3891" s="30" t="s">
        <v>3486</v>
      </c>
      <c r="AD3891" s="36" t="s">
        <v>4371</v>
      </c>
      <c r="AE3891" s="36">
        <v>1100254</v>
      </c>
      <c r="AH3891" s="36"/>
    </row>
    <row r="3892" spans="29:34">
      <c r="AC3892" s="30" t="s">
        <v>3486</v>
      </c>
      <c r="AD3892" s="36" t="s">
        <v>4393</v>
      </c>
      <c r="AE3892" s="36">
        <v>1101476</v>
      </c>
      <c r="AH3892" s="36"/>
    </row>
    <row r="3893" spans="29:34">
      <c r="AC3893" s="30" t="s">
        <v>3486</v>
      </c>
      <c r="AD3893" s="36" t="s">
        <v>4415</v>
      </c>
      <c r="AE3893" s="36">
        <v>1100262</v>
      </c>
      <c r="AH3893" s="36"/>
    </row>
    <row r="3894" spans="29:34">
      <c r="AC3894" s="30" t="s">
        <v>3486</v>
      </c>
      <c r="AD3894" s="36" t="s">
        <v>4438</v>
      </c>
      <c r="AE3894" s="36">
        <v>1100288</v>
      </c>
      <c r="AH3894" s="36"/>
    </row>
    <row r="3895" spans="29:34">
      <c r="AC3895" s="30" t="s">
        <v>3486</v>
      </c>
      <c r="AD3895" s="36" t="s">
        <v>4460</v>
      </c>
      <c r="AE3895" s="36">
        <v>1100296</v>
      </c>
      <c r="AH3895" s="36"/>
    </row>
    <row r="3896" spans="29:34">
      <c r="AC3896" s="30" t="s">
        <v>3486</v>
      </c>
      <c r="AD3896" s="36" t="s">
        <v>4481</v>
      </c>
      <c r="AE3896" s="36">
        <v>1101484</v>
      </c>
      <c r="AH3896" s="36"/>
    </row>
    <row r="3897" spans="29:34">
      <c r="AC3897" s="30" t="s">
        <v>3486</v>
      </c>
      <c r="AD3897" s="36" t="s">
        <v>4504</v>
      </c>
      <c r="AE3897" s="36">
        <v>1101492</v>
      </c>
      <c r="AH3897" s="36"/>
    </row>
    <row r="3898" spans="29:34">
      <c r="AC3898" s="30" t="s">
        <v>3486</v>
      </c>
      <c r="AD3898" s="36" t="s">
        <v>4527</v>
      </c>
      <c r="AE3898" s="36">
        <v>1100320</v>
      </c>
      <c r="AH3898" s="36"/>
    </row>
    <row r="3899" spans="29:34">
      <c r="AC3899" s="30" t="s">
        <v>3486</v>
      </c>
      <c r="AD3899" s="36" t="s">
        <v>4550</v>
      </c>
      <c r="AE3899" s="36">
        <v>1101500</v>
      </c>
      <c r="AH3899" s="36"/>
    </row>
    <row r="3900" spans="29:34">
      <c r="AC3900" s="30" t="s">
        <v>3486</v>
      </c>
      <c r="AD3900" s="36" t="s">
        <v>4573</v>
      </c>
      <c r="AE3900" s="36">
        <v>1101559</v>
      </c>
      <c r="AH3900" s="36"/>
    </row>
    <row r="3901" spans="29:34">
      <c r="AC3901" s="30" t="s">
        <v>3486</v>
      </c>
      <c r="AD3901" s="36" t="s">
        <v>4595</v>
      </c>
      <c r="AE3901" s="36">
        <v>1101609</v>
      </c>
      <c r="AH3901" s="36"/>
    </row>
    <row r="3902" spans="29:34">
      <c r="AC3902" s="30" t="s">
        <v>3486</v>
      </c>
      <c r="AD3902" s="36" t="s">
        <v>4617</v>
      </c>
      <c r="AE3902" s="36">
        <v>1101708</v>
      </c>
      <c r="AH3902" s="36"/>
    </row>
    <row r="3903" spans="29:34">
      <c r="AC3903" s="30" t="s">
        <v>3486</v>
      </c>
      <c r="AD3903" s="36" t="s">
        <v>4639</v>
      </c>
      <c r="AE3903" s="36">
        <v>1101757</v>
      </c>
      <c r="AH3903" s="36"/>
    </row>
    <row r="3904" spans="29:34">
      <c r="AC3904" s="30" t="s">
        <v>3486</v>
      </c>
      <c r="AD3904" s="36" t="s">
        <v>4662</v>
      </c>
      <c r="AE3904" s="36">
        <v>1101807</v>
      </c>
      <c r="AH3904" s="36"/>
    </row>
    <row r="3905" spans="29:34">
      <c r="AC3905" s="30" t="s">
        <v>3486</v>
      </c>
      <c r="AD3905" s="36" t="s">
        <v>4683</v>
      </c>
      <c r="AE3905" s="36">
        <v>1100304</v>
      </c>
      <c r="AH3905" s="36"/>
    </row>
    <row r="3906" spans="29:34">
      <c r="AC3906" s="30" t="s">
        <v>3487</v>
      </c>
      <c r="AD3906" s="36" t="s">
        <v>3513</v>
      </c>
      <c r="AE3906" s="36">
        <v>1400050</v>
      </c>
      <c r="AH3906" s="36"/>
    </row>
    <row r="3907" spans="29:34">
      <c r="AC3907" s="30" t="s">
        <v>3487</v>
      </c>
      <c r="AD3907" s="36" t="s">
        <v>3539</v>
      </c>
      <c r="AE3907" s="36">
        <v>1400027</v>
      </c>
      <c r="AH3907" s="36"/>
    </row>
    <row r="3908" spans="29:34">
      <c r="AC3908" s="30" t="s">
        <v>3487</v>
      </c>
      <c r="AD3908" s="36" t="s">
        <v>3563</v>
      </c>
      <c r="AE3908" s="36">
        <v>1400100</v>
      </c>
      <c r="AH3908" s="36"/>
    </row>
    <row r="3909" spans="29:34">
      <c r="AC3909" s="30" t="s">
        <v>3487</v>
      </c>
      <c r="AD3909" s="36" t="s">
        <v>3588</v>
      </c>
      <c r="AE3909" s="36">
        <v>1400159</v>
      </c>
      <c r="AH3909" s="36"/>
    </row>
    <row r="3910" spans="29:34">
      <c r="AC3910" s="30" t="s">
        <v>3487</v>
      </c>
      <c r="AD3910" s="36" t="s">
        <v>3614</v>
      </c>
      <c r="AE3910" s="36">
        <v>1400175</v>
      </c>
      <c r="AH3910" s="36"/>
    </row>
    <row r="3911" spans="29:34">
      <c r="AC3911" s="30" t="s">
        <v>3487</v>
      </c>
      <c r="AD3911" s="36" t="s">
        <v>3638</v>
      </c>
      <c r="AE3911" s="36">
        <v>1400209</v>
      </c>
      <c r="AH3911" s="36"/>
    </row>
    <row r="3912" spans="29:34">
      <c r="AC3912" s="30" t="s">
        <v>3487</v>
      </c>
      <c r="AD3912" s="36" t="s">
        <v>3663</v>
      </c>
      <c r="AE3912" s="36">
        <v>1400233</v>
      </c>
      <c r="AH3912" s="36"/>
    </row>
    <row r="3913" spans="29:34">
      <c r="AC3913" s="30" t="s">
        <v>3487</v>
      </c>
      <c r="AD3913" s="36" t="s">
        <v>3689</v>
      </c>
      <c r="AE3913" s="36">
        <v>1400282</v>
      </c>
      <c r="AH3913" s="36"/>
    </row>
    <row r="3914" spans="29:34">
      <c r="AC3914" s="30" t="s">
        <v>3487</v>
      </c>
      <c r="AD3914" s="36" t="s">
        <v>3715</v>
      </c>
      <c r="AE3914" s="36">
        <v>1400308</v>
      </c>
      <c r="AH3914" s="36"/>
    </row>
    <row r="3915" spans="29:34">
      <c r="AC3915" s="30" t="s">
        <v>3487</v>
      </c>
      <c r="AD3915" s="36" t="s">
        <v>3740</v>
      </c>
      <c r="AE3915" s="36">
        <v>1400407</v>
      </c>
      <c r="AH3915" s="36"/>
    </row>
    <row r="3916" spans="29:34">
      <c r="AC3916" s="30" t="s">
        <v>3487</v>
      </c>
      <c r="AD3916" s="36" t="s">
        <v>3765</v>
      </c>
      <c r="AE3916" s="36">
        <v>1400456</v>
      </c>
      <c r="AH3916" s="36"/>
    </row>
    <row r="3917" spans="29:34">
      <c r="AC3917" s="30" t="s">
        <v>3487</v>
      </c>
      <c r="AD3917" s="36" t="s">
        <v>3789</v>
      </c>
      <c r="AE3917" s="36">
        <v>1400472</v>
      </c>
      <c r="AH3917" s="36"/>
    </row>
    <row r="3918" spans="29:34">
      <c r="AC3918" s="30" t="s">
        <v>3487</v>
      </c>
      <c r="AD3918" s="36" t="s">
        <v>3814</v>
      </c>
      <c r="AE3918" s="36">
        <v>1400506</v>
      </c>
      <c r="AH3918" s="36"/>
    </row>
    <row r="3919" spans="29:34">
      <c r="AC3919" s="30" t="s">
        <v>3487</v>
      </c>
      <c r="AD3919" s="36" t="s">
        <v>3838</v>
      </c>
      <c r="AE3919" s="36">
        <v>1400605</v>
      </c>
      <c r="AH3919" s="36"/>
    </row>
    <row r="3920" spans="29:34">
      <c r="AC3920" s="30" t="s">
        <v>3487</v>
      </c>
      <c r="AD3920" s="36" t="s">
        <v>3863</v>
      </c>
      <c r="AE3920" s="36">
        <v>1400704</v>
      </c>
      <c r="AH3920" s="36"/>
    </row>
    <row r="3921" spans="29:34">
      <c r="AC3921" s="30" t="s">
        <v>3485</v>
      </c>
      <c r="AD3921" s="36" t="s">
        <v>3511</v>
      </c>
      <c r="AE3921" s="36">
        <v>4300034</v>
      </c>
      <c r="AH3921" s="36"/>
    </row>
    <row r="3922" spans="29:34">
      <c r="AC3922" s="30" t="s">
        <v>3485</v>
      </c>
      <c r="AD3922" s="36" t="s">
        <v>3537</v>
      </c>
      <c r="AE3922" s="36">
        <v>4300059</v>
      </c>
      <c r="AH3922" s="36"/>
    </row>
    <row r="3923" spans="29:34">
      <c r="AC3923" s="30" t="s">
        <v>3485</v>
      </c>
      <c r="AD3923" s="36" t="s">
        <v>3561</v>
      </c>
      <c r="AE3923" s="36">
        <v>4300109</v>
      </c>
      <c r="AH3923" s="36"/>
    </row>
    <row r="3924" spans="29:34">
      <c r="AC3924" s="30" t="s">
        <v>3485</v>
      </c>
      <c r="AD3924" s="36" t="s">
        <v>3586</v>
      </c>
      <c r="AE3924" s="36">
        <v>4300208</v>
      </c>
      <c r="AH3924" s="36"/>
    </row>
    <row r="3925" spans="29:34">
      <c r="AC3925" s="30" t="s">
        <v>3485</v>
      </c>
      <c r="AD3925" s="36" t="s">
        <v>3612</v>
      </c>
      <c r="AE3925" s="36">
        <v>4300307</v>
      </c>
      <c r="AH3925" s="36"/>
    </row>
    <row r="3926" spans="29:34">
      <c r="AC3926" s="30" t="s">
        <v>3485</v>
      </c>
      <c r="AD3926" s="36" t="s">
        <v>3636</v>
      </c>
      <c r="AE3926" s="36">
        <v>4300406</v>
      </c>
      <c r="AH3926" s="36"/>
    </row>
    <row r="3927" spans="29:34">
      <c r="AC3927" s="30" t="s">
        <v>3485</v>
      </c>
      <c r="AD3927" s="36" t="s">
        <v>3661</v>
      </c>
      <c r="AE3927" s="36">
        <v>4300455</v>
      </c>
      <c r="AH3927" s="36"/>
    </row>
    <row r="3928" spans="29:34">
      <c r="AC3928" s="30" t="s">
        <v>3485</v>
      </c>
      <c r="AD3928" s="36" t="s">
        <v>3687</v>
      </c>
      <c r="AE3928" s="36">
        <v>4300471</v>
      </c>
      <c r="AH3928" s="36"/>
    </row>
    <row r="3929" spans="29:34">
      <c r="AC3929" s="30" t="s">
        <v>3485</v>
      </c>
      <c r="AD3929" s="36" t="s">
        <v>3713</v>
      </c>
      <c r="AE3929" s="36">
        <v>4300505</v>
      </c>
      <c r="AH3929" s="36"/>
    </row>
    <row r="3930" spans="29:34">
      <c r="AC3930" s="30" t="s">
        <v>3485</v>
      </c>
      <c r="AD3930" s="36" t="s">
        <v>3513</v>
      </c>
      <c r="AE3930" s="36">
        <v>4300554</v>
      </c>
      <c r="AH3930" s="36"/>
    </row>
    <row r="3931" spans="29:34">
      <c r="AC3931" s="30" t="s">
        <v>3485</v>
      </c>
      <c r="AD3931" s="36" t="s">
        <v>3763</v>
      </c>
      <c r="AE3931" s="36">
        <v>4300570</v>
      </c>
      <c r="AH3931" s="36"/>
    </row>
    <row r="3932" spans="29:34">
      <c r="AC3932" s="30" t="s">
        <v>3485</v>
      </c>
      <c r="AD3932" s="36" t="s">
        <v>3618</v>
      </c>
      <c r="AE3932" s="36">
        <v>4300604</v>
      </c>
      <c r="AH3932" s="36"/>
    </row>
    <row r="3933" spans="29:34">
      <c r="AC3933" s="30" t="s">
        <v>3485</v>
      </c>
      <c r="AD3933" s="36" t="s">
        <v>3812</v>
      </c>
      <c r="AE3933" s="36">
        <v>4300638</v>
      </c>
      <c r="AH3933" s="36"/>
    </row>
    <row r="3934" spans="29:34">
      <c r="AC3934" s="30" t="s">
        <v>3485</v>
      </c>
      <c r="AD3934" s="36" t="s">
        <v>3836</v>
      </c>
      <c r="AE3934" s="36">
        <v>4300646</v>
      </c>
      <c r="AH3934" s="36"/>
    </row>
    <row r="3935" spans="29:34">
      <c r="AC3935" s="30" t="s">
        <v>3485</v>
      </c>
      <c r="AD3935" s="36" t="s">
        <v>3861</v>
      </c>
      <c r="AE3935" s="36">
        <v>4300661</v>
      </c>
      <c r="AH3935" s="36"/>
    </row>
    <row r="3936" spans="29:34">
      <c r="AC3936" s="30" t="s">
        <v>3485</v>
      </c>
      <c r="AD3936" s="36" t="s">
        <v>3886</v>
      </c>
      <c r="AE3936" s="36">
        <v>4300703</v>
      </c>
      <c r="AH3936" s="36"/>
    </row>
    <row r="3937" spans="29:34">
      <c r="AC3937" s="30" t="s">
        <v>3485</v>
      </c>
      <c r="AD3937" s="36" t="s">
        <v>3910</v>
      </c>
      <c r="AE3937" s="36">
        <v>4300802</v>
      </c>
      <c r="AH3937" s="36"/>
    </row>
    <row r="3938" spans="29:34">
      <c r="AC3938" s="30" t="s">
        <v>3485</v>
      </c>
      <c r="AD3938" s="36" t="s">
        <v>3933</v>
      </c>
      <c r="AE3938" s="36">
        <v>4300851</v>
      </c>
      <c r="AH3938" s="36"/>
    </row>
    <row r="3939" spans="29:34">
      <c r="AC3939" s="30" t="s">
        <v>3485</v>
      </c>
      <c r="AD3939" s="36" t="s">
        <v>3955</v>
      </c>
      <c r="AE3939" s="36">
        <v>4300877</v>
      </c>
      <c r="AH3939" s="36"/>
    </row>
    <row r="3940" spans="29:34">
      <c r="AC3940" s="30" t="s">
        <v>3485</v>
      </c>
      <c r="AD3940" s="36" t="s">
        <v>3977</v>
      </c>
      <c r="AE3940" s="36">
        <v>4300901</v>
      </c>
      <c r="AH3940" s="36"/>
    </row>
    <row r="3941" spans="29:34">
      <c r="AC3941" s="30" t="s">
        <v>3485</v>
      </c>
      <c r="AD3941" s="36" t="s">
        <v>4000</v>
      </c>
      <c r="AE3941" s="36">
        <v>4301008</v>
      </c>
      <c r="AH3941" s="36"/>
    </row>
    <row r="3942" spans="29:34">
      <c r="AC3942" s="30" t="s">
        <v>3485</v>
      </c>
      <c r="AD3942" s="36" t="s">
        <v>4022</v>
      </c>
      <c r="AE3942" s="36">
        <v>4301073</v>
      </c>
      <c r="AH3942" s="36"/>
    </row>
    <row r="3943" spans="29:34">
      <c r="AC3943" s="30" t="s">
        <v>3485</v>
      </c>
      <c r="AD3943" s="36" t="s">
        <v>4042</v>
      </c>
      <c r="AE3943" s="36">
        <v>4301057</v>
      </c>
      <c r="AH3943" s="36"/>
    </row>
    <row r="3944" spans="29:34">
      <c r="AC3944" s="30" t="s">
        <v>3485</v>
      </c>
      <c r="AD3944" s="36" t="s">
        <v>4063</v>
      </c>
      <c r="AE3944" s="36">
        <v>4301206</v>
      </c>
      <c r="AH3944" s="36"/>
    </row>
    <row r="3945" spans="29:34">
      <c r="AC3945" s="30" t="s">
        <v>3485</v>
      </c>
      <c r="AD3945" s="36" t="s">
        <v>4085</v>
      </c>
      <c r="AE3945" s="36">
        <v>4301107</v>
      </c>
      <c r="AH3945" s="36"/>
    </row>
    <row r="3946" spans="29:34">
      <c r="AC3946" s="30" t="s">
        <v>3485</v>
      </c>
      <c r="AD3946" s="36" t="s">
        <v>4105</v>
      </c>
      <c r="AE3946" s="36">
        <v>4301305</v>
      </c>
      <c r="AH3946" s="36"/>
    </row>
    <row r="3947" spans="29:34">
      <c r="AC3947" s="30" t="s">
        <v>3485</v>
      </c>
      <c r="AD3947" s="36" t="s">
        <v>4127</v>
      </c>
      <c r="AE3947" s="36">
        <v>4301404</v>
      </c>
      <c r="AH3947" s="36"/>
    </row>
    <row r="3948" spans="29:34">
      <c r="AC3948" s="30" t="s">
        <v>3485</v>
      </c>
      <c r="AD3948" s="36" t="s">
        <v>4149</v>
      </c>
      <c r="AE3948" s="36">
        <v>4301503</v>
      </c>
      <c r="AH3948" s="36"/>
    </row>
    <row r="3949" spans="29:34">
      <c r="AC3949" s="30" t="s">
        <v>3485</v>
      </c>
      <c r="AD3949" s="36" t="s">
        <v>4171</v>
      </c>
      <c r="AE3949" s="36">
        <v>4301552</v>
      </c>
      <c r="AH3949" s="36"/>
    </row>
    <row r="3950" spans="29:34">
      <c r="AC3950" s="30" t="s">
        <v>3485</v>
      </c>
      <c r="AD3950" s="36" t="s">
        <v>4192</v>
      </c>
      <c r="AE3950" s="36">
        <v>4301602</v>
      </c>
      <c r="AH3950" s="36"/>
    </row>
    <row r="3951" spans="29:34">
      <c r="AC3951" s="30" t="s">
        <v>3485</v>
      </c>
      <c r="AD3951" s="36" t="s">
        <v>4213</v>
      </c>
      <c r="AE3951" s="36">
        <v>4301636</v>
      </c>
      <c r="AH3951" s="36"/>
    </row>
    <row r="3952" spans="29:34">
      <c r="AC3952" s="30" t="s">
        <v>3485</v>
      </c>
      <c r="AD3952" s="36" t="s">
        <v>4235</v>
      </c>
      <c r="AE3952" s="36">
        <v>4301651</v>
      </c>
      <c r="AH3952" s="36"/>
    </row>
    <row r="3953" spans="29:34">
      <c r="AC3953" s="30" t="s">
        <v>3485</v>
      </c>
      <c r="AD3953" s="36" t="s">
        <v>4257</v>
      </c>
      <c r="AE3953" s="36">
        <v>4301701</v>
      </c>
      <c r="AH3953" s="36"/>
    </row>
    <row r="3954" spans="29:34">
      <c r="AC3954" s="30" t="s">
        <v>3485</v>
      </c>
      <c r="AD3954" s="36" t="s">
        <v>4279</v>
      </c>
      <c r="AE3954" s="36">
        <v>4301750</v>
      </c>
      <c r="AH3954" s="36"/>
    </row>
    <row r="3955" spans="29:34">
      <c r="AC3955" s="30" t="s">
        <v>3485</v>
      </c>
      <c r="AD3955" s="36" t="s">
        <v>4302</v>
      </c>
      <c r="AE3955" s="36">
        <v>4301859</v>
      </c>
      <c r="AH3955" s="36"/>
    </row>
    <row r="3956" spans="29:34">
      <c r="AC3956" s="30" t="s">
        <v>3485</v>
      </c>
      <c r="AD3956" s="36" t="s">
        <v>4325</v>
      </c>
      <c r="AE3956" s="36">
        <v>4301875</v>
      </c>
      <c r="AH3956" s="36"/>
    </row>
    <row r="3957" spans="29:34">
      <c r="AC3957" s="30" t="s">
        <v>3485</v>
      </c>
      <c r="AD3957" s="36" t="s">
        <v>4347</v>
      </c>
      <c r="AE3957" s="36">
        <v>4301909</v>
      </c>
      <c r="AH3957" s="36"/>
    </row>
    <row r="3958" spans="29:34">
      <c r="AC3958" s="30" t="s">
        <v>3485</v>
      </c>
      <c r="AD3958" s="36" t="s">
        <v>4370</v>
      </c>
      <c r="AE3958" s="36">
        <v>4301925</v>
      </c>
      <c r="AH3958" s="36"/>
    </row>
    <row r="3959" spans="29:34">
      <c r="AC3959" s="30" t="s">
        <v>3485</v>
      </c>
      <c r="AD3959" s="36" t="s">
        <v>4392</v>
      </c>
      <c r="AE3959" s="36">
        <v>4301958</v>
      </c>
      <c r="AH3959" s="36"/>
    </row>
    <row r="3960" spans="29:34">
      <c r="AC3960" s="30" t="s">
        <v>3485</v>
      </c>
      <c r="AD3960" s="36" t="s">
        <v>4253</v>
      </c>
      <c r="AE3960" s="36">
        <v>4301800</v>
      </c>
      <c r="AH3960" s="36"/>
    </row>
    <row r="3961" spans="29:34">
      <c r="AC3961" s="30" t="s">
        <v>3485</v>
      </c>
      <c r="AD3961" s="36" t="s">
        <v>4437</v>
      </c>
      <c r="AE3961" s="36">
        <v>4302006</v>
      </c>
      <c r="AH3961" s="36"/>
    </row>
    <row r="3962" spans="29:34">
      <c r="AC3962" s="30" t="s">
        <v>3485</v>
      </c>
      <c r="AD3962" s="36" t="s">
        <v>4459</v>
      </c>
      <c r="AE3962" s="36">
        <v>4302055</v>
      </c>
      <c r="AH3962" s="36"/>
    </row>
    <row r="3963" spans="29:34">
      <c r="AC3963" s="30" t="s">
        <v>3485</v>
      </c>
      <c r="AD3963" s="36" t="s">
        <v>4480</v>
      </c>
      <c r="AE3963" s="36">
        <v>4302105</v>
      </c>
      <c r="AH3963" s="36"/>
    </row>
    <row r="3964" spans="29:34">
      <c r="AC3964" s="30" t="s">
        <v>3485</v>
      </c>
      <c r="AD3964" s="36" t="s">
        <v>4503</v>
      </c>
      <c r="AE3964" s="36">
        <v>4302154</v>
      </c>
      <c r="AH3964" s="36"/>
    </row>
    <row r="3965" spans="29:34">
      <c r="AC3965" s="30" t="s">
        <v>3485</v>
      </c>
      <c r="AD3965" s="36" t="s">
        <v>4526</v>
      </c>
      <c r="AE3965" s="36">
        <v>4302204</v>
      </c>
      <c r="AH3965" s="36"/>
    </row>
    <row r="3966" spans="29:34">
      <c r="AC3966" s="30" t="s">
        <v>3485</v>
      </c>
      <c r="AD3966" s="36" t="s">
        <v>4549</v>
      </c>
      <c r="AE3966" s="36">
        <v>4302220</v>
      </c>
      <c r="AH3966" s="36"/>
    </row>
    <row r="3967" spans="29:34">
      <c r="AC3967" s="30" t="s">
        <v>3485</v>
      </c>
      <c r="AD3967" s="36" t="s">
        <v>4572</v>
      </c>
      <c r="AE3967" s="36">
        <v>4302238</v>
      </c>
      <c r="AH3967" s="36"/>
    </row>
    <row r="3968" spans="29:34">
      <c r="AC3968" s="30" t="s">
        <v>3485</v>
      </c>
      <c r="AD3968" s="36" t="s">
        <v>4594</v>
      </c>
      <c r="AE3968" s="36">
        <v>4302253</v>
      </c>
      <c r="AH3968" s="36"/>
    </row>
    <row r="3969" spans="29:34">
      <c r="AC3969" s="30" t="s">
        <v>3485</v>
      </c>
      <c r="AD3969" s="36" t="s">
        <v>3954</v>
      </c>
      <c r="AE3969" s="36">
        <v>4302303</v>
      </c>
      <c r="AH3969" s="36"/>
    </row>
    <row r="3970" spans="29:34">
      <c r="AC3970" s="30" t="s">
        <v>3485</v>
      </c>
      <c r="AD3970" s="36" t="s">
        <v>4638</v>
      </c>
      <c r="AE3970" s="36">
        <v>4302352</v>
      </c>
      <c r="AH3970" s="36"/>
    </row>
    <row r="3971" spans="29:34">
      <c r="AC3971" s="30" t="s">
        <v>3485</v>
      </c>
      <c r="AD3971" s="36" t="s">
        <v>4661</v>
      </c>
      <c r="AE3971" s="36">
        <v>4302378</v>
      </c>
      <c r="AH3971" s="36"/>
    </row>
    <row r="3972" spans="29:34">
      <c r="AC3972" s="30" t="s">
        <v>3485</v>
      </c>
      <c r="AD3972" s="36" t="s">
        <v>4682</v>
      </c>
      <c r="AE3972" s="36">
        <v>4302402</v>
      </c>
      <c r="AH3972" s="36"/>
    </row>
    <row r="3973" spans="29:34">
      <c r="AC3973" s="30" t="s">
        <v>3485</v>
      </c>
      <c r="AD3973" s="36" t="s">
        <v>4705</v>
      </c>
      <c r="AE3973" s="36">
        <v>4302451</v>
      </c>
      <c r="AH3973" s="36"/>
    </row>
    <row r="3974" spans="29:34">
      <c r="AC3974" s="30" t="s">
        <v>3485</v>
      </c>
      <c r="AD3974" s="36" t="s">
        <v>4727</v>
      </c>
      <c r="AE3974" s="36">
        <v>4302501</v>
      </c>
      <c r="AH3974" s="36"/>
    </row>
    <row r="3975" spans="29:34">
      <c r="AC3975" s="30" t="s">
        <v>3485</v>
      </c>
      <c r="AD3975" s="36" t="s">
        <v>4749</v>
      </c>
      <c r="AE3975" s="36">
        <v>4302584</v>
      </c>
      <c r="AH3975" s="36"/>
    </row>
    <row r="3976" spans="29:34">
      <c r="AC3976" s="30" t="s">
        <v>3485</v>
      </c>
      <c r="AD3976" s="36" t="s">
        <v>4770</v>
      </c>
      <c r="AE3976" s="36">
        <v>4302600</v>
      </c>
      <c r="AH3976" s="36"/>
    </row>
    <row r="3977" spans="29:34">
      <c r="AC3977" s="30" t="s">
        <v>3485</v>
      </c>
      <c r="AD3977" s="36" t="s">
        <v>4792</v>
      </c>
      <c r="AE3977" s="36">
        <v>4302659</v>
      </c>
      <c r="AH3977" s="36"/>
    </row>
    <row r="3978" spans="29:34">
      <c r="AC3978" s="30" t="s">
        <v>3485</v>
      </c>
      <c r="AD3978" s="36" t="s">
        <v>4814</v>
      </c>
      <c r="AE3978" s="36">
        <v>4302709</v>
      </c>
      <c r="AH3978" s="36"/>
    </row>
    <row r="3979" spans="29:34">
      <c r="AC3979" s="30" t="s">
        <v>3485</v>
      </c>
      <c r="AD3979" s="36" t="s">
        <v>4835</v>
      </c>
      <c r="AE3979" s="36">
        <v>4302808</v>
      </c>
      <c r="AH3979" s="36"/>
    </row>
    <row r="3980" spans="29:34">
      <c r="AC3980" s="30" t="s">
        <v>3485</v>
      </c>
      <c r="AD3980" s="36" t="s">
        <v>4856</v>
      </c>
      <c r="AE3980" s="36">
        <v>4302907</v>
      </c>
      <c r="AH3980" s="36"/>
    </row>
    <row r="3981" spans="29:34">
      <c r="AC3981" s="30" t="s">
        <v>3485</v>
      </c>
      <c r="AD3981" s="36" t="s">
        <v>4877</v>
      </c>
      <c r="AE3981" s="36">
        <v>4303004</v>
      </c>
      <c r="AH3981" s="36"/>
    </row>
    <row r="3982" spans="29:34">
      <c r="AC3982" s="30" t="s">
        <v>3485</v>
      </c>
      <c r="AD3982" s="36" t="s">
        <v>4176</v>
      </c>
      <c r="AE3982" s="36">
        <v>4303103</v>
      </c>
      <c r="AH3982" s="36"/>
    </row>
    <row r="3983" spans="29:34">
      <c r="AC3983" s="30" t="s">
        <v>3485</v>
      </c>
      <c r="AD3983" s="36" t="s">
        <v>4919</v>
      </c>
      <c r="AE3983" s="36">
        <v>4303202</v>
      </c>
      <c r="AH3983" s="36"/>
    </row>
    <row r="3984" spans="29:34">
      <c r="AC3984" s="30" t="s">
        <v>3485</v>
      </c>
      <c r="AD3984" s="36" t="s">
        <v>4940</v>
      </c>
      <c r="AE3984" s="36">
        <v>4303301</v>
      </c>
      <c r="AH3984" s="36"/>
    </row>
    <row r="3985" spans="29:34">
      <c r="AC3985" s="30" t="s">
        <v>3485</v>
      </c>
      <c r="AD3985" s="36" t="s">
        <v>4520</v>
      </c>
      <c r="AE3985" s="36">
        <v>4303400</v>
      </c>
      <c r="AH3985" s="36"/>
    </row>
    <row r="3986" spans="29:34">
      <c r="AC3986" s="30" t="s">
        <v>3485</v>
      </c>
      <c r="AD3986" s="36" t="s">
        <v>4979</v>
      </c>
      <c r="AE3986" s="36">
        <v>4303509</v>
      </c>
      <c r="AH3986" s="36"/>
    </row>
    <row r="3987" spans="29:34">
      <c r="AC3987" s="30" t="s">
        <v>3485</v>
      </c>
      <c r="AD3987" s="36" t="s">
        <v>4999</v>
      </c>
      <c r="AE3987" s="36">
        <v>4303558</v>
      </c>
      <c r="AH3987" s="36"/>
    </row>
    <row r="3988" spans="29:34">
      <c r="AC3988" s="30" t="s">
        <v>3485</v>
      </c>
      <c r="AD3988" s="36" t="s">
        <v>5020</v>
      </c>
      <c r="AE3988" s="36">
        <v>4303608</v>
      </c>
      <c r="AH3988" s="36"/>
    </row>
    <row r="3989" spans="29:34">
      <c r="AC3989" s="30" t="s">
        <v>3485</v>
      </c>
      <c r="AD3989" s="36" t="s">
        <v>5041</v>
      </c>
      <c r="AE3989" s="36">
        <v>4303673</v>
      </c>
      <c r="AH3989" s="36"/>
    </row>
    <row r="3990" spans="29:34">
      <c r="AC3990" s="30" t="s">
        <v>3485</v>
      </c>
      <c r="AD3990" s="36" t="s">
        <v>5061</v>
      </c>
      <c r="AE3990" s="36">
        <v>4303707</v>
      </c>
      <c r="AH3990" s="36"/>
    </row>
    <row r="3991" spans="29:34">
      <c r="AC3991" s="30" t="s">
        <v>3485</v>
      </c>
      <c r="AD3991" s="36" t="s">
        <v>5082</v>
      </c>
      <c r="AE3991" s="36">
        <v>4303806</v>
      </c>
      <c r="AH3991" s="36"/>
    </row>
    <row r="3992" spans="29:34">
      <c r="AC3992" s="30" t="s">
        <v>3485</v>
      </c>
      <c r="AD3992" s="36" t="s">
        <v>5102</v>
      </c>
      <c r="AE3992" s="36">
        <v>4303905</v>
      </c>
      <c r="AH3992" s="36"/>
    </row>
    <row r="3993" spans="29:34">
      <c r="AC3993" s="30" t="s">
        <v>3485</v>
      </c>
      <c r="AD3993" s="36" t="s">
        <v>5123</v>
      </c>
      <c r="AE3993" s="36">
        <v>4304002</v>
      </c>
      <c r="AH3993" s="36"/>
    </row>
    <row r="3994" spans="29:34">
      <c r="AC3994" s="30" t="s">
        <v>3485</v>
      </c>
      <c r="AD3994" s="36" t="s">
        <v>5144</v>
      </c>
      <c r="AE3994" s="36">
        <v>4304101</v>
      </c>
      <c r="AH3994" s="36"/>
    </row>
    <row r="3995" spans="29:34">
      <c r="AC3995" s="30" t="s">
        <v>3485</v>
      </c>
      <c r="AD3995" s="36" t="s">
        <v>5164</v>
      </c>
      <c r="AE3995" s="36">
        <v>4304200</v>
      </c>
      <c r="AH3995" s="36"/>
    </row>
    <row r="3996" spans="29:34">
      <c r="AC3996" s="30" t="s">
        <v>3485</v>
      </c>
      <c r="AD3996" s="36" t="s">
        <v>5184</v>
      </c>
      <c r="AE3996" s="36">
        <v>4304309</v>
      </c>
      <c r="AH3996" s="36"/>
    </row>
    <row r="3997" spans="29:34">
      <c r="AC3997" s="30" t="s">
        <v>3485</v>
      </c>
      <c r="AD3997" s="36" t="s">
        <v>5204</v>
      </c>
      <c r="AE3997" s="36">
        <v>4304358</v>
      </c>
      <c r="AH3997" s="36"/>
    </row>
    <row r="3998" spans="29:34">
      <c r="AC3998" s="30" t="s">
        <v>3485</v>
      </c>
      <c r="AD3998" s="36" t="s">
        <v>5222</v>
      </c>
      <c r="AE3998" s="36">
        <v>4304408</v>
      </c>
      <c r="AH3998" s="36"/>
    </row>
    <row r="3999" spans="29:34">
      <c r="AC3999" s="30" t="s">
        <v>3485</v>
      </c>
      <c r="AD3999" s="36" t="s">
        <v>5240</v>
      </c>
      <c r="AE3999" s="36">
        <v>4304507</v>
      </c>
      <c r="AH3999" s="36"/>
    </row>
    <row r="4000" spans="29:34">
      <c r="AC4000" s="30" t="s">
        <v>3485</v>
      </c>
      <c r="AD4000" s="36" t="s">
        <v>5258</v>
      </c>
      <c r="AE4000" s="36">
        <v>4304606</v>
      </c>
      <c r="AH4000" s="36"/>
    </row>
    <row r="4001" spans="29:34">
      <c r="AC4001" s="30" t="s">
        <v>3485</v>
      </c>
      <c r="AD4001" s="36" t="s">
        <v>5276</v>
      </c>
      <c r="AE4001" s="36">
        <v>4304614</v>
      </c>
      <c r="AH4001" s="36"/>
    </row>
    <row r="4002" spans="29:34">
      <c r="AC4002" s="30" t="s">
        <v>3485</v>
      </c>
      <c r="AD4002" s="36" t="s">
        <v>5292</v>
      </c>
      <c r="AE4002" s="36">
        <v>4304622</v>
      </c>
      <c r="AH4002" s="36"/>
    </row>
    <row r="4003" spans="29:34">
      <c r="AC4003" s="30" t="s">
        <v>3485</v>
      </c>
      <c r="AD4003" s="36" t="s">
        <v>5309</v>
      </c>
      <c r="AE4003" s="36">
        <v>4304630</v>
      </c>
      <c r="AH4003" s="36"/>
    </row>
    <row r="4004" spans="29:34">
      <c r="AC4004" s="30" t="s">
        <v>3485</v>
      </c>
      <c r="AD4004" s="36" t="s">
        <v>5327</v>
      </c>
      <c r="AE4004" s="36">
        <v>4304655</v>
      </c>
      <c r="AH4004" s="36"/>
    </row>
    <row r="4005" spans="29:34">
      <c r="AC4005" s="30" t="s">
        <v>3485</v>
      </c>
      <c r="AD4005" s="36" t="s">
        <v>5342</v>
      </c>
      <c r="AE4005" s="36">
        <v>4304663</v>
      </c>
      <c r="AH4005" s="36"/>
    </row>
    <row r="4006" spans="29:34">
      <c r="AC4006" s="30" t="s">
        <v>3485</v>
      </c>
      <c r="AD4006" s="36" t="s">
        <v>5359</v>
      </c>
      <c r="AE4006" s="36">
        <v>4304689</v>
      </c>
      <c r="AH4006" s="36"/>
    </row>
    <row r="4007" spans="29:34">
      <c r="AC4007" s="30" t="s">
        <v>3485</v>
      </c>
      <c r="AD4007" s="36" t="s">
        <v>5377</v>
      </c>
      <c r="AE4007" s="36">
        <v>4304697</v>
      </c>
      <c r="AH4007" s="36"/>
    </row>
    <row r="4008" spans="29:34">
      <c r="AC4008" s="30" t="s">
        <v>3485</v>
      </c>
      <c r="AD4008" s="36" t="s">
        <v>5394</v>
      </c>
      <c r="AE4008" s="36">
        <v>4304671</v>
      </c>
      <c r="AH4008" s="36"/>
    </row>
    <row r="4009" spans="29:34">
      <c r="AC4009" s="30" t="s">
        <v>3485</v>
      </c>
      <c r="AD4009" s="36" t="s">
        <v>5412</v>
      </c>
      <c r="AE4009" s="36">
        <v>4304713</v>
      </c>
      <c r="AH4009" s="36"/>
    </row>
    <row r="4010" spans="29:34">
      <c r="AC4010" s="30" t="s">
        <v>3485</v>
      </c>
      <c r="AD4010" s="36" t="s">
        <v>5430</v>
      </c>
      <c r="AE4010" s="36">
        <v>4304705</v>
      </c>
      <c r="AH4010" s="36"/>
    </row>
    <row r="4011" spans="29:34">
      <c r="AC4011" s="30" t="s">
        <v>3485</v>
      </c>
      <c r="AD4011" s="36" t="s">
        <v>1512</v>
      </c>
      <c r="AE4011" s="36">
        <v>4304804</v>
      </c>
      <c r="AH4011" s="36"/>
    </row>
    <row r="4012" spans="29:34">
      <c r="AC4012" s="30" t="s">
        <v>3485</v>
      </c>
      <c r="AD4012" s="36" t="s">
        <v>1529</v>
      </c>
      <c r="AE4012" s="36">
        <v>4304853</v>
      </c>
      <c r="AH4012" s="36"/>
    </row>
    <row r="4013" spans="29:34">
      <c r="AC4013" s="30" t="s">
        <v>3485</v>
      </c>
      <c r="AD4013" s="36" t="s">
        <v>1545</v>
      </c>
      <c r="AE4013" s="36">
        <v>4304903</v>
      </c>
      <c r="AH4013" s="36"/>
    </row>
    <row r="4014" spans="29:34">
      <c r="AC4014" s="30" t="s">
        <v>3485</v>
      </c>
      <c r="AD4014" s="36" t="s">
        <v>1561</v>
      </c>
      <c r="AE4014" s="36">
        <v>4304952</v>
      </c>
      <c r="AH4014" s="36"/>
    </row>
    <row r="4015" spans="29:34">
      <c r="AC4015" s="30" t="s">
        <v>3485</v>
      </c>
      <c r="AD4015" s="36" t="s">
        <v>1578</v>
      </c>
      <c r="AE4015" s="36">
        <v>4305009</v>
      </c>
      <c r="AH4015" s="36"/>
    </row>
    <row r="4016" spans="29:34">
      <c r="AC4016" s="30" t="s">
        <v>3485</v>
      </c>
      <c r="AD4016" s="36" t="s">
        <v>1593</v>
      </c>
      <c r="AE4016" s="36">
        <v>4305108</v>
      </c>
      <c r="AH4016" s="36"/>
    </row>
    <row r="4017" spans="29:34">
      <c r="AC4017" s="30" t="s">
        <v>3485</v>
      </c>
      <c r="AD4017" s="36" t="s">
        <v>4307</v>
      </c>
      <c r="AE4017" s="36">
        <v>4305116</v>
      </c>
      <c r="AH4017" s="36"/>
    </row>
    <row r="4018" spans="29:34">
      <c r="AC4018" s="30" t="s">
        <v>3485</v>
      </c>
      <c r="AD4018" s="36" t="s">
        <v>1626</v>
      </c>
      <c r="AE4018" s="36">
        <v>4305124</v>
      </c>
      <c r="AH4018" s="36"/>
    </row>
    <row r="4019" spans="29:34">
      <c r="AC4019" s="30" t="s">
        <v>3485</v>
      </c>
      <c r="AD4019" s="36" t="s">
        <v>1643</v>
      </c>
      <c r="AE4019" s="36">
        <v>4305132</v>
      </c>
      <c r="AH4019" s="36"/>
    </row>
    <row r="4020" spans="29:34">
      <c r="AC4020" s="30" t="s">
        <v>3485</v>
      </c>
      <c r="AD4020" s="36" t="s">
        <v>1660</v>
      </c>
      <c r="AE4020" s="36">
        <v>4305157</v>
      </c>
      <c r="AH4020" s="36"/>
    </row>
    <row r="4021" spans="29:34">
      <c r="AC4021" s="30" t="s">
        <v>3485</v>
      </c>
      <c r="AD4021" s="36" t="s">
        <v>1674</v>
      </c>
      <c r="AE4021" s="36">
        <v>4305173</v>
      </c>
      <c r="AH4021" s="36"/>
    </row>
    <row r="4022" spans="29:34">
      <c r="AC4022" s="30" t="s">
        <v>3485</v>
      </c>
      <c r="AD4022" s="36" t="s">
        <v>1691</v>
      </c>
      <c r="AE4022" s="36">
        <v>4305207</v>
      </c>
      <c r="AH4022" s="36"/>
    </row>
    <row r="4023" spans="29:34">
      <c r="AC4023" s="30" t="s">
        <v>3485</v>
      </c>
      <c r="AD4023" s="36" t="s">
        <v>1706</v>
      </c>
      <c r="AE4023" s="36">
        <v>4305306</v>
      </c>
      <c r="AH4023" s="36"/>
    </row>
    <row r="4024" spans="29:34">
      <c r="AC4024" s="30" t="s">
        <v>3485</v>
      </c>
      <c r="AD4024" s="36" t="s">
        <v>1721</v>
      </c>
      <c r="AE4024" s="36">
        <v>4305355</v>
      </c>
      <c r="AH4024" s="36"/>
    </row>
    <row r="4025" spans="29:34">
      <c r="AC4025" s="30" t="s">
        <v>3485</v>
      </c>
      <c r="AD4025" s="36" t="s">
        <v>1736</v>
      </c>
      <c r="AE4025" s="36">
        <v>4305371</v>
      </c>
      <c r="AH4025" s="36"/>
    </row>
    <row r="4026" spans="29:34">
      <c r="AC4026" s="30" t="s">
        <v>3485</v>
      </c>
      <c r="AD4026" s="36" t="s">
        <v>1752</v>
      </c>
      <c r="AE4026" s="36">
        <v>4305405</v>
      </c>
      <c r="AH4026" s="36"/>
    </row>
    <row r="4027" spans="29:34">
      <c r="AC4027" s="30" t="s">
        <v>3485</v>
      </c>
      <c r="AD4027" s="36" t="s">
        <v>1768</v>
      </c>
      <c r="AE4027" s="36">
        <v>4305439</v>
      </c>
      <c r="AH4027" s="36"/>
    </row>
    <row r="4028" spans="29:34">
      <c r="AC4028" s="30" t="s">
        <v>3485</v>
      </c>
      <c r="AD4028" s="36" t="s">
        <v>1781</v>
      </c>
      <c r="AE4028" s="36">
        <v>4305447</v>
      </c>
      <c r="AH4028" s="36"/>
    </row>
    <row r="4029" spans="29:34">
      <c r="AC4029" s="30" t="s">
        <v>3485</v>
      </c>
      <c r="AD4029" s="36" t="s">
        <v>1797</v>
      </c>
      <c r="AE4029" s="36">
        <v>4305454</v>
      </c>
      <c r="AH4029" s="36"/>
    </row>
    <row r="4030" spans="29:34">
      <c r="AC4030" s="30" t="s">
        <v>3485</v>
      </c>
      <c r="AD4030" s="36" t="s">
        <v>1813</v>
      </c>
      <c r="AE4030" s="36">
        <v>4305504</v>
      </c>
      <c r="AH4030" s="36"/>
    </row>
    <row r="4031" spans="29:34">
      <c r="AC4031" s="30" t="s">
        <v>3485</v>
      </c>
      <c r="AD4031" s="36" t="s">
        <v>4866</v>
      </c>
      <c r="AE4031" s="36">
        <v>4305587</v>
      </c>
      <c r="AH4031" s="36"/>
    </row>
    <row r="4032" spans="29:34">
      <c r="AC4032" s="30" t="s">
        <v>3485</v>
      </c>
      <c r="AD4032" s="36" t="s">
        <v>5271</v>
      </c>
      <c r="AE4032" s="36">
        <v>4305603</v>
      </c>
      <c r="AH4032" s="36"/>
    </row>
    <row r="4033" spans="29:34">
      <c r="AC4033" s="30" t="s">
        <v>3485</v>
      </c>
      <c r="AD4033" s="36" t="s">
        <v>1858</v>
      </c>
      <c r="AE4033" s="36">
        <v>4305702</v>
      </c>
      <c r="AH4033" s="36"/>
    </row>
    <row r="4034" spans="29:34">
      <c r="AC4034" s="30" t="s">
        <v>3485</v>
      </c>
      <c r="AD4034" s="36" t="s">
        <v>1874</v>
      </c>
      <c r="AE4034" s="36">
        <v>4305801</v>
      </c>
      <c r="AH4034" s="36"/>
    </row>
    <row r="4035" spans="29:34">
      <c r="AC4035" s="30" t="s">
        <v>3485</v>
      </c>
      <c r="AD4035" s="36" t="s">
        <v>1890</v>
      </c>
      <c r="AE4035" s="36">
        <v>4305835</v>
      </c>
      <c r="AH4035" s="36"/>
    </row>
    <row r="4036" spans="29:34">
      <c r="AC4036" s="30" t="s">
        <v>3485</v>
      </c>
      <c r="AD4036" s="36" t="s">
        <v>1906</v>
      </c>
      <c r="AE4036" s="36">
        <v>4305850</v>
      </c>
      <c r="AH4036" s="36"/>
    </row>
    <row r="4037" spans="29:34">
      <c r="AC4037" s="30" t="s">
        <v>3485</v>
      </c>
      <c r="AD4037" s="36" t="s">
        <v>1920</v>
      </c>
      <c r="AE4037" s="36">
        <v>4305871</v>
      </c>
      <c r="AH4037" s="36"/>
    </row>
    <row r="4038" spans="29:34">
      <c r="AC4038" s="30" t="s">
        <v>3485</v>
      </c>
      <c r="AD4038" s="36" t="s">
        <v>1935</v>
      </c>
      <c r="AE4038" s="36">
        <v>4305900</v>
      </c>
      <c r="AH4038" s="36"/>
    </row>
    <row r="4039" spans="29:34">
      <c r="AC4039" s="30" t="s">
        <v>3485</v>
      </c>
      <c r="AD4039" s="36" t="s">
        <v>1951</v>
      </c>
      <c r="AE4039" s="36">
        <v>4305934</v>
      </c>
      <c r="AH4039" s="36"/>
    </row>
    <row r="4040" spans="29:34">
      <c r="AC4040" s="30" t="s">
        <v>3485</v>
      </c>
      <c r="AD4040" s="36" t="s">
        <v>1965</v>
      </c>
      <c r="AE4040" s="36">
        <v>4305959</v>
      </c>
      <c r="AH4040" s="36"/>
    </row>
    <row r="4041" spans="29:34">
      <c r="AC4041" s="30" t="s">
        <v>3485</v>
      </c>
      <c r="AD4041" s="36" t="s">
        <v>1981</v>
      </c>
      <c r="AE4041" s="36">
        <v>4305975</v>
      </c>
      <c r="AH4041" s="36"/>
    </row>
    <row r="4042" spans="29:34">
      <c r="AC4042" s="30" t="s">
        <v>3485</v>
      </c>
      <c r="AD4042" s="36" t="s">
        <v>1996</v>
      </c>
      <c r="AE4042" s="36">
        <v>4306007</v>
      </c>
      <c r="AH4042" s="36"/>
    </row>
    <row r="4043" spans="29:34">
      <c r="AC4043" s="30" t="s">
        <v>3485</v>
      </c>
      <c r="AD4043" s="36" t="s">
        <v>2012</v>
      </c>
      <c r="AE4043" s="36">
        <v>4306056</v>
      </c>
      <c r="AH4043" s="36"/>
    </row>
    <row r="4044" spans="29:34">
      <c r="AC4044" s="30" t="s">
        <v>3485</v>
      </c>
      <c r="AD4044" s="36" t="s">
        <v>2026</v>
      </c>
      <c r="AE4044" s="36">
        <v>4306072</v>
      </c>
      <c r="AH4044" s="36"/>
    </row>
    <row r="4045" spans="29:34">
      <c r="AC4045" s="30" t="s">
        <v>3485</v>
      </c>
      <c r="AD4045" s="36" t="s">
        <v>2041</v>
      </c>
      <c r="AE4045" s="36">
        <v>4306106</v>
      </c>
      <c r="AH4045" s="36"/>
    </row>
    <row r="4046" spans="29:34">
      <c r="AC4046" s="30" t="s">
        <v>3485</v>
      </c>
      <c r="AD4046" s="36" t="s">
        <v>2057</v>
      </c>
      <c r="AE4046" s="36">
        <v>4306130</v>
      </c>
      <c r="AH4046" s="36"/>
    </row>
    <row r="4047" spans="29:34">
      <c r="AC4047" s="30" t="s">
        <v>3485</v>
      </c>
      <c r="AD4047" s="36" t="s">
        <v>3619</v>
      </c>
      <c r="AE4047" s="36">
        <v>4306205</v>
      </c>
      <c r="AH4047" s="36"/>
    </row>
    <row r="4048" spans="29:34">
      <c r="AC4048" s="30" t="s">
        <v>3485</v>
      </c>
      <c r="AD4048" s="36" t="s">
        <v>2085</v>
      </c>
      <c r="AE4048" s="36">
        <v>4306304</v>
      </c>
      <c r="AH4048" s="36"/>
    </row>
    <row r="4049" spans="29:34">
      <c r="AC4049" s="30" t="s">
        <v>3485</v>
      </c>
      <c r="AD4049" s="36" t="s">
        <v>2100</v>
      </c>
      <c r="AE4049" s="36">
        <v>4306320</v>
      </c>
      <c r="AH4049" s="36"/>
    </row>
    <row r="4050" spans="29:34">
      <c r="AC4050" s="30" t="s">
        <v>3485</v>
      </c>
      <c r="AD4050" s="36" t="s">
        <v>2113</v>
      </c>
      <c r="AE4050" s="36">
        <v>4306353</v>
      </c>
      <c r="AH4050" s="36"/>
    </row>
    <row r="4051" spans="29:34">
      <c r="AC4051" s="30" t="s">
        <v>3485</v>
      </c>
      <c r="AD4051" s="36" t="s">
        <v>2127</v>
      </c>
      <c r="AE4051" s="36">
        <v>4306379</v>
      </c>
      <c r="AH4051" s="36"/>
    </row>
    <row r="4052" spans="29:34">
      <c r="AC4052" s="30" t="s">
        <v>3485</v>
      </c>
      <c r="AD4052" s="36" t="s">
        <v>2141</v>
      </c>
      <c r="AE4052" s="36">
        <v>4306403</v>
      </c>
      <c r="AH4052" s="36"/>
    </row>
    <row r="4053" spans="29:34">
      <c r="AC4053" s="30" t="s">
        <v>3485</v>
      </c>
      <c r="AD4053" s="36" t="s">
        <v>2157</v>
      </c>
      <c r="AE4053" s="36">
        <v>4306429</v>
      </c>
      <c r="AH4053" s="36"/>
    </row>
    <row r="4054" spans="29:34">
      <c r="AC4054" s="30" t="s">
        <v>3485</v>
      </c>
      <c r="AD4054" s="36" t="s">
        <v>2172</v>
      </c>
      <c r="AE4054" s="36">
        <v>4306452</v>
      </c>
      <c r="AH4054" s="36"/>
    </row>
    <row r="4055" spans="29:34">
      <c r="AC4055" s="30" t="s">
        <v>3485</v>
      </c>
      <c r="AD4055" s="36" t="s">
        <v>2188</v>
      </c>
      <c r="AE4055" s="36">
        <v>4306502</v>
      </c>
      <c r="AH4055" s="36"/>
    </row>
    <row r="4056" spans="29:34">
      <c r="AC4056" s="30" t="s">
        <v>3485</v>
      </c>
      <c r="AD4056" s="36" t="s">
        <v>2203</v>
      </c>
      <c r="AE4056" s="36">
        <v>4306601</v>
      </c>
      <c r="AH4056" s="36"/>
    </row>
    <row r="4057" spans="29:34">
      <c r="AC4057" s="30" t="s">
        <v>3485</v>
      </c>
      <c r="AD4057" s="36" t="s">
        <v>2218</v>
      </c>
      <c r="AE4057" s="36">
        <v>4306551</v>
      </c>
      <c r="AH4057" s="36"/>
    </row>
    <row r="4058" spans="29:34">
      <c r="AC4058" s="30" t="s">
        <v>3485</v>
      </c>
      <c r="AD4058" s="36" t="s">
        <v>2234</v>
      </c>
      <c r="AE4058" s="36">
        <v>4306700</v>
      </c>
      <c r="AH4058" s="36"/>
    </row>
    <row r="4059" spans="29:34">
      <c r="AC4059" s="30" t="s">
        <v>3485</v>
      </c>
      <c r="AD4059" s="36" t="s">
        <v>2250</v>
      </c>
      <c r="AE4059" s="36">
        <v>4306734</v>
      </c>
      <c r="AH4059" s="36"/>
    </row>
    <row r="4060" spans="29:34">
      <c r="AC4060" s="30" t="s">
        <v>3485</v>
      </c>
      <c r="AD4060" s="36" t="s">
        <v>2265</v>
      </c>
      <c r="AE4060" s="36">
        <v>4306759</v>
      </c>
      <c r="AH4060" s="36"/>
    </row>
    <row r="4061" spans="29:34">
      <c r="AC4061" s="30" t="s">
        <v>3485</v>
      </c>
      <c r="AD4061" s="36" t="s">
        <v>2280</v>
      </c>
      <c r="AE4061" s="36">
        <v>4306767</v>
      </c>
      <c r="AH4061" s="36"/>
    </row>
    <row r="4062" spans="29:34">
      <c r="AC4062" s="30" t="s">
        <v>3485</v>
      </c>
      <c r="AD4062" s="36" t="s">
        <v>2292</v>
      </c>
      <c r="AE4062" s="36">
        <v>4306809</v>
      </c>
      <c r="AH4062" s="36"/>
    </row>
    <row r="4063" spans="29:34">
      <c r="AC4063" s="30" t="s">
        <v>3485</v>
      </c>
      <c r="AD4063" s="36" t="s">
        <v>2305</v>
      </c>
      <c r="AE4063" s="36">
        <v>4306908</v>
      </c>
      <c r="AH4063" s="36"/>
    </row>
    <row r="4064" spans="29:34">
      <c r="AC4064" s="30" t="s">
        <v>3485</v>
      </c>
      <c r="AD4064" s="36" t="s">
        <v>2318</v>
      </c>
      <c r="AE4064" s="36">
        <v>4306924</v>
      </c>
      <c r="AH4064" s="36"/>
    </row>
    <row r="4065" spans="29:34">
      <c r="AC4065" s="30" t="s">
        <v>3485</v>
      </c>
      <c r="AD4065" s="36" t="s">
        <v>2331</v>
      </c>
      <c r="AE4065" s="36">
        <v>4306957</v>
      </c>
      <c r="AH4065" s="36"/>
    </row>
    <row r="4066" spans="29:34">
      <c r="AC4066" s="30" t="s">
        <v>3485</v>
      </c>
      <c r="AD4066" s="36" t="s">
        <v>2343</v>
      </c>
      <c r="AE4066" s="36">
        <v>4306932</v>
      </c>
      <c r="AH4066" s="36"/>
    </row>
    <row r="4067" spans="29:34">
      <c r="AC4067" s="30" t="s">
        <v>3485</v>
      </c>
      <c r="AD4067" s="36" t="s">
        <v>2356</v>
      </c>
      <c r="AE4067" s="36">
        <v>4306973</v>
      </c>
      <c r="AH4067" s="36"/>
    </row>
    <row r="4068" spans="29:34">
      <c r="AC4068" s="30" t="s">
        <v>3485</v>
      </c>
      <c r="AD4068" s="36" t="s">
        <v>2368</v>
      </c>
      <c r="AE4068" s="36">
        <v>4307005</v>
      </c>
      <c r="AH4068" s="36"/>
    </row>
    <row r="4069" spans="29:34">
      <c r="AC4069" s="30" t="s">
        <v>3485</v>
      </c>
      <c r="AD4069" s="36" t="s">
        <v>2381</v>
      </c>
      <c r="AE4069" s="36">
        <v>4307054</v>
      </c>
      <c r="AH4069" s="36"/>
    </row>
    <row r="4070" spans="29:34">
      <c r="AC4070" s="30" t="s">
        <v>3485</v>
      </c>
      <c r="AD4070" s="36" t="s">
        <v>2392</v>
      </c>
      <c r="AE4070" s="36">
        <v>4307203</v>
      </c>
      <c r="AH4070" s="36"/>
    </row>
    <row r="4071" spans="29:34">
      <c r="AC4071" s="30" t="s">
        <v>3485</v>
      </c>
      <c r="AD4071" s="36" t="s">
        <v>2404</v>
      </c>
      <c r="AE4071" s="36">
        <v>4307302</v>
      </c>
      <c r="AH4071" s="36"/>
    </row>
    <row r="4072" spans="29:34">
      <c r="AC4072" s="30" t="s">
        <v>3485</v>
      </c>
      <c r="AD4072" s="36" t="s">
        <v>2416</v>
      </c>
      <c r="AE4072" s="36">
        <v>4307401</v>
      </c>
      <c r="AH4072" s="36"/>
    </row>
    <row r="4073" spans="29:34">
      <c r="AC4073" s="30" t="s">
        <v>3485</v>
      </c>
      <c r="AD4073" s="36" t="s">
        <v>2428</v>
      </c>
      <c r="AE4073" s="36">
        <v>4307450</v>
      </c>
      <c r="AH4073" s="36"/>
    </row>
    <row r="4074" spans="29:34">
      <c r="AC4074" s="30" t="s">
        <v>3485</v>
      </c>
      <c r="AD4074" s="36" t="s">
        <v>2440</v>
      </c>
      <c r="AE4074" s="36">
        <v>4307500</v>
      </c>
      <c r="AH4074" s="36"/>
    </row>
    <row r="4075" spans="29:34">
      <c r="AC4075" s="30" t="s">
        <v>3485</v>
      </c>
      <c r="AD4075" s="36" t="s">
        <v>2452</v>
      </c>
      <c r="AE4075" s="36">
        <v>4307559</v>
      </c>
      <c r="AH4075" s="36"/>
    </row>
    <row r="4076" spans="29:34">
      <c r="AC4076" s="30" t="s">
        <v>3485</v>
      </c>
      <c r="AD4076" s="36" t="s">
        <v>2465</v>
      </c>
      <c r="AE4076" s="36">
        <v>4307609</v>
      </c>
      <c r="AH4076" s="36"/>
    </row>
    <row r="4077" spans="29:34">
      <c r="AC4077" s="30" t="s">
        <v>3485</v>
      </c>
      <c r="AD4077" s="36" t="s">
        <v>2478</v>
      </c>
      <c r="AE4077" s="36">
        <v>4307708</v>
      </c>
      <c r="AH4077" s="36"/>
    </row>
    <row r="4078" spans="29:34">
      <c r="AC4078" s="30" t="s">
        <v>3485</v>
      </c>
      <c r="AD4078" s="36" t="s">
        <v>2490</v>
      </c>
      <c r="AE4078" s="36">
        <v>4307807</v>
      </c>
      <c r="AH4078" s="36"/>
    </row>
    <row r="4079" spans="29:34">
      <c r="AC4079" s="30" t="s">
        <v>3485</v>
      </c>
      <c r="AD4079" s="36" t="s">
        <v>2503</v>
      </c>
      <c r="AE4079" s="36">
        <v>4307815</v>
      </c>
      <c r="AH4079" s="36"/>
    </row>
    <row r="4080" spans="29:34">
      <c r="AC4080" s="30" t="s">
        <v>3485</v>
      </c>
      <c r="AD4080" s="36" t="s">
        <v>2514</v>
      </c>
      <c r="AE4080" s="36">
        <v>4307831</v>
      </c>
      <c r="AH4080" s="36"/>
    </row>
    <row r="4081" spans="29:34">
      <c r="AC4081" s="30" t="s">
        <v>3485</v>
      </c>
      <c r="AD4081" s="36" t="s">
        <v>2527</v>
      </c>
      <c r="AE4081" s="36">
        <v>4307864</v>
      </c>
      <c r="AH4081" s="36"/>
    </row>
    <row r="4082" spans="29:34">
      <c r="AC4082" s="30" t="s">
        <v>3485</v>
      </c>
      <c r="AD4082" s="36" t="s">
        <v>2538</v>
      </c>
      <c r="AE4082" s="36">
        <v>4307906</v>
      </c>
      <c r="AH4082" s="36"/>
    </row>
    <row r="4083" spans="29:34">
      <c r="AC4083" s="30" t="s">
        <v>3485</v>
      </c>
      <c r="AD4083" s="36" t="s">
        <v>2551</v>
      </c>
      <c r="AE4083" s="36">
        <v>4308003</v>
      </c>
      <c r="AH4083" s="36"/>
    </row>
    <row r="4084" spans="29:34">
      <c r="AC4084" s="30" t="s">
        <v>3485</v>
      </c>
      <c r="AD4084" s="36" t="s">
        <v>2563</v>
      </c>
      <c r="AE4084" s="36">
        <v>4308052</v>
      </c>
      <c r="AH4084" s="36"/>
    </row>
    <row r="4085" spans="29:34">
      <c r="AC4085" s="30" t="s">
        <v>3485</v>
      </c>
      <c r="AD4085" s="36" t="s">
        <v>2576</v>
      </c>
      <c r="AE4085" s="36">
        <v>4308078</v>
      </c>
      <c r="AH4085" s="36"/>
    </row>
    <row r="4086" spans="29:34">
      <c r="AC4086" s="30" t="s">
        <v>3485</v>
      </c>
      <c r="AD4086" s="36" t="s">
        <v>2587</v>
      </c>
      <c r="AE4086" s="36">
        <v>4308102</v>
      </c>
      <c r="AH4086" s="36"/>
    </row>
    <row r="4087" spans="29:34">
      <c r="AC4087" s="30" t="s">
        <v>3485</v>
      </c>
      <c r="AD4087" s="36" t="s">
        <v>2599</v>
      </c>
      <c r="AE4087" s="36">
        <v>4308201</v>
      </c>
      <c r="AH4087" s="36"/>
    </row>
    <row r="4088" spans="29:34">
      <c r="AC4088" s="30" t="s">
        <v>3485</v>
      </c>
      <c r="AD4088" s="36" t="s">
        <v>2610</v>
      </c>
      <c r="AE4088" s="36">
        <v>4308250</v>
      </c>
      <c r="AH4088" s="36"/>
    </row>
    <row r="4089" spans="29:34">
      <c r="AC4089" s="30" t="s">
        <v>3485</v>
      </c>
      <c r="AD4089" s="36" t="s">
        <v>2621</v>
      </c>
      <c r="AE4089" s="36">
        <v>4308300</v>
      </c>
      <c r="AH4089" s="36"/>
    </row>
    <row r="4090" spans="29:34">
      <c r="AC4090" s="30" t="s">
        <v>3485</v>
      </c>
      <c r="AD4090" s="36" t="s">
        <v>2632</v>
      </c>
      <c r="AE4090" s="36">
        <v>4308409</v>
      </c>
      <c r="AH4090" s="36"/>
    </row>
    <row r="4091" spans="29:34">
      <c r="AC4091" s="30" t="s">
        <v>3485</v>
      </c>
      <c r="AD4091" s="36" t="s">
        <v>2643</v>
      </c>
      <c r="AE4091" s="36">
        <v>4308433</v>
      </c>
      <c r="AH4091" s="36"/>
    </row>
    <row r="4092" spans="29:34">
      <c r="AC4092" s="30" t="s">
        <v>3485</v>
      </c>
      <c r="AD4092" s="36" t="s">
        <v>2655</v>
      </c>
      <c r="AE4092" s="36">
        <v>4308458</v>
      </c>
      <c r="AH4092" s="36"/>
    </row>
    <row r="4093" spans="29:34">
      <c r="AC4093" s="30" t="s">
        <v>3485</v>
      </c>
      <c r="AD4093" s="36" t="s">
        <v>2667</v>
      </c>
      <c r="AE4093" s="36">
        <v>4308508</v>
      </c>
      <c r="AH4093" s="36"/>
    </row>
    <row r="4094" spans="29:34">
      <c r="AC4094" s="30" t="s">
        <v>3485</v>
      </c>
      <c r="AD4094" s="36" t="s">
        <v>2679</v>
      </c>
      <c r="AE4094" s="36">
        <v>4308607</v>
      </c>
      <c r="AH4094" s="36"/>
    </row>
    <row r="4095" spans="29:34">
      <c r="AC4095" s="30" t="s">
        <v>3485</v>
      </c>
      <c r="AD4095" s="36" t="s">
        <v>2690</v>
      </c>
      <c r="AE4095" s="36">
        <v>4308656</v>
      </c>
      <c r="AH4095" s="36"/>
    </row>
    <row r="4096" spans="29:34">
      <c r="AC4096" s="30" t="s">
        <v>3485</v>
      </c>
      <c r="AD4096" s="36" t="s">
        <v>2701</v>
      </c>
      <c r="AE4096" s="36">
        <v>4308706</v>
      </c>
      <c r="AH4096" s="36"/>
    </row>
    <row r="4097" spans="29:34">
      <c r="AC4097" s="30" t="s">
        <v>3485</v>
      </c>
      <c r="AD4097" s="36" t="s">
        <v>2710</v>
      </c>
      <c r="AE4097" s="36">
        <v>4308805</v>
      </c>
      <c r="AH4097" s="36"/>
    </row>
    <row r="4098" spans="29:34">
      <c r="AC4098" s="30" t="s">
        <v>3485</v>
      </c>
      <c r="AD4098" s="36" t="s">
        <v>2721</v>
      </c>
      <c r="AE4098" s="36">
        <v>4308854</v>
      </c>
      <c r="AH4098" s="36"/>
    </row>
    <row r="4099" spans="29:34">
      <c r="AC4099" s="30" t="s">
        <v>3485</v>
      </c>
      <c r="AD4099" s="36" t="s">
        <v>2733</v>
      </c>
      <c r="AE4099" s="36">
        <v>4308904</v>
      </c>
      <c r="AH4099" s="36"/>
    </row>
    <row r="4100" spans="29:34">
      <c r="AC4100" s="30" t="s">
        <v>3485</v>
      </c>
      <c r="AD4100" s="36" t="s">
        <v>2744</v>
      </c>
      <c r="AE4100" s="36">
        <v>4309001</v>
      </c>
      <c r="AH4100" s="36"/>
    </row>
    <row r="4101" spans="29:34">
      <c r="AC4101" s="30" t="s">
        <v>3485</v>
      </c>
      <c r="AD4101" s="36" t="s">
        <v>2756</v>
      </c>
      <c r="AE4101" s="36">
        <v>4309050</v>
      </c>
      <c r="AH4101" s="36"/>
    </row>
    <row r="4102" spans="29:34">
      <c r="AC4102" s="30" t="s">
        <v>3485</v>
      </c>
      <c r="AD4102" s="36" t="s">
        <v>2768</v>
      </c>
      <c r="AE4102" s="36">
        <v>4309100</v>
      </c>
      <c r="AH4102" s="36"/>
    </row>
    <row r="4103" spans="29:34">
      <c r="AC4103" s="30" t="s">
        <v>3485</v>
      </c>
      <c r="AD4103" s="36" t="s">
        <v>2779</v>
      </c>
      <c r="AE4103" s="36">
        <v>4309126</v>
      </c>
      <c r="AH4103" s="36"/>
    </row>
    <row r="4104" spans="29:34">
      <c r="AC4104" s="30" t="s">
        <v>3485</v>
      </c>
      <c r="AD4104" s="36" t="s">
        <v>2790</v>
      </c>
      <c r="AE4104" s="36">
        <v>4309159</v>
      </c>
      <c r="AH4104" s="36"/>
    </row>
    <row r="4105" spans="29:34">
      <c r="AC4105" s="30" t="s">
        <v>3485</v>
      </c>
      <c r="AD4105" s="36" t="s">
        <v>2801</v>
      </c>
      <c r="AE4105" s="36">
        <v>4309209</v>
      </c>
      <c r="AH4105" s="36"/>
    </row>
    <row r="4106" spans="29:34">
      <c r="AC4106" s="30" t="s">
        <v>3485</v>
      </c>
      <c r="AD4106" s="36" t="s">
        <v>2811</v>
      </c>
      <c r="AE4106" s="36">
        <v>4309258</v>
      </c>
      <c r="AH4106" s="36"/>
    </row>
    <row r="4107" spans="29:34">
      <c r="AC4107" s="30" t="s">
        <v>3485</v>
      </c>
      <c r="AD4107" s="36" t="s">
        <v>2821</v>
      </c>
      <c r="AE4107" s="36">
        <v>4309308</v>
      </c>
      <c r="AH4107" s="36"/>
    </row>
    <row r="4108" spans="29:34">
      <c r="AC4108" s="30" t="s">
        <v>3485</v>
      </c>
      <c r="AD4108" s="36" t="s">
        <v>2830</v>
      </c>
      <c r="AE4108" s="36">
        <v>4309407</v>
      </c>
      <c r="AH4108" s="36"/>
    </row>
    <row r="4109" spans="29:34">
      <c r="AC4109" s="30" t="s">
        <v>3485</v>
      </c>
      <c r="AD4109" s="36" t="s">
        <v>2840</v>
      </c>
      <c r="AE4109" s="36">
        <v>4309506</v>
      </c>
      <c r="AH4109" s="36"/>
    </row>
    <row r="4110" spans="29:34">
      <c r="AC4110" s="30" t="s">
        <v>3485</v>
      </c>
      <c r="AD4110" s="36" t="s">
        <v>2850</v>
      </c>
      <c r="AE4110" s="36">
        <v>4309555</v>
      </c>
      <c r="AH4110" s="36"/>
    </row>
    <row r="4111" spans="29:34">
      <c r="AC4111" s="30" t="s">
        <v>3485</v>
      </c>
      <c r="AD4111" s="36" t="s">
        <v>2860</v>
      </c>
      <c r="AE4111" s="36">
        <v>4307104</v>
      </c>
      <c r="AH4111" s="36"/>
    </row>
    <row r="4112" spans="29:34">
      <c r="AC4112" s="30" t="s">
        <v>3485</v>
      </c>
      <c r="AD4112" s="36" t="s">
        <v>2870</v>
      </c>
      <c r="AE4112" s="36">
        <v>4309571</v>
      </c>
      <c r="AH4112" s="36"/>
    </row>
    <row r="4113" spans="29:34">
      <c r="AC4113" s="30" t="s">
        <v>3485</v>
      </c>
      <c r="AD4113" s="36" t="s">
        <v>2880</v>
      </c>
      <c r="AE4113" s="36">
        <v>4309605</v>
      </c>
      <c r="AH4113" s="36"/>
    </row>
    <row r="4114" spans="29:34">
      <c r="AC4114" s="30" t="s">
        <v>3485</v>
      </c>
      <c r="AD4114" s="36" t="s">
        <v>2889</v>
      </c>
      <c r="AE4114" s="36">
        <v>4309654</v>
      </c>
      <c r="AH4114" s="36"/>
    </row>
    <row r="4115" spans="29:34">
      <c r="AC4115" s="30" t="s">
        <v>3485</v>
      </c>
      <c r="AD4115" s="36" t="s">
        <v>4090</v>
      </c>
      <c r="AE4115" s="36">
        <v>4309704</v>
      </c>
      <c r="AH4115" s="36"/>
    </row>
    <row r="4116" spans="29:34">
      <c r="AC4116" s="30" t="s">
        <v>3485</v>
      </c>
      <c r="AD4116" s="36" t="s">
        <v>2908</v>
      </c>
      <c r="AE4116" s="36">
        <v>4309753</v>
      </c>
      <c r="AH4116" s="36"/>
    </row>
    <row r="4117" spans="29:34">
      <c r="AC4117" s="30" t="s">
        <v>3485</v>
      </c>
      <c r="AD4117" s="36" t="s">
        <v>2917</v>
      </c>
      <c r="AE4117" s="36">
        <v>4309803</v>
      </c>
      <c r="AH4117" s="36"/>
    </row>
    <row r="4118" spans="29:34">
      <c r="AC4118" s="30" t="s">
        <v>3485</v>
      </c>
      <c r="AD4118" s="36" t="s">
        <v>2927</v>
      </c>
      <c r="AE4118" s="36">
        <v>4309902</v>
      </c>
      <c r="AH4118" s="36"/>
    </row>
    <row r="4119" spans="29:34">
      <c r="AC4119" s="30" t="s">
        <v>3485</v>
      </c>
      <c r="AD4119" s="36" t="s">
        <v>2936</v>
      </c>
      <c r="AE4119" s="36">
        <v>4309951</v>
      </c>
      <c r="AH4119" s="36"/>
    </row>
    <row r="4120" spans="29:34">
      <c r="AC4120" s="30" t="s">
        <v>3485</v>
      </c>
      <c r="AD4120" s="36" t="s">
        <v>2946</v>
      </c>
      <c r="AE4120" s="36">
        <v>4310009</v>
      </c>
      <c r="AH4120" s="36"/>
    </row>
    <row r="4121" spans="29:34">
      <c r="AC4121" s="30" t="s">
        <v>3485</v>
      </c>
      <c r="AD4121" s="36" t="s">
        <v>2956</v>
      </c>
      <c r="AE4121" s="36">
        <v>4310108</v>
      </c>
      <c r="AH4121" s="36"/>
    </row>
    <row r="4122" spans="29:34">
      <c r="AC4122" s="30" t="s">
        <v>3485</v>
      </c>
      <c r="AD4122" s="36" t="s">
        <v>2965</v>
      </c>
      <c r="AE4122" s="36">
        <v>4310207</v>
      </c>
      <c r="AH4122" s="36"/>
    </row>
    <row r="4123" spans="29:34">
      <c r="AC4123" s="30" t="s">
        <v>3485</v>
      </c>
      <c r="AD4123" s="36" t="s">
        <v>2975</v>
      </c>
      <c r="AE4123" s="36">
        <v>4310306</v>
      </c>
      <c r="AH4123" s="36"/>
    </row>
    <row r="4124" spans="29:34">
      <c r="AC4124" s="30" t="s">
        <v>3485</v>
      </c>
      <c r="AD4124" s="36" t="s">
        <v>2985</v>
      </c>
      <c r="AE4124" s="36">
        <v>4310330</v>
      </c>
      <c r="AH4124" s="36"/>
    </row>
    <row r="4125" spans="29:34">
      <c r="AC4125" s="30" t="s">
        <v>3485</v>
      </c>
      <c r="AD4125" s="36" t="s">
        <v>2995</v>
      </c>
      <c r="AE4125" s="36">
        <v>4310363</v>
      </c>
      <c r="AH4125" s="36"/>
    </row>
    <row r="4126" spans="29:34">
      <c r="AC4126" s="30" t="s">
        <v>3485</v>
      </c>
      <c r="AD4126" s="36" t="s">
        <v>5209</v>
      </c>
      <c r="AE4126" s="36">
        <v>4310405</v>
      </c>
      <c r="AH4126" s="36"/>
    </row>
    <row r="4127" spans="29:34">
      <c r="AC4127" s="30" t="s">
        <v>3485</v>
      </c>
      <c r="AD4127" s="36" t="s">
        <v>3013</v>
      </c>
      <c r="AE4127" s="36">
        <v>4310413</v>
      </c>
      <c r="AH4127" s="36"/>
    </row>
    <row r="4128" spans="29:34">
      <c r="AC4128" s="30" t="s">
        <v>3485</v>
      </c>
      <c r="AD4128" s="36" t="s">
        <v>3023</v>
      </c>
      <c r="AE4128" s="36">
        <v>4310439</v>
      </c>
      <c r="AH4128" s="36"/>
    </row>
    <row r="4129" spans="29:34">
      <c r="AC4129" s="30" t="s">
        <v>3485</v>
      </c>
      <c r="AD4129" s="36" t="s">
        <v>3033</v>
      </c>
      <c r="AE4129" s="36">
        <v>4310462</v>
      </c>
      <c r="AH4129" s="36"/>
    </row>
    <row r="4130" spans="29:34">
      <c r="AC4130" s="30" t="s">
        <v>3485</v>
      </c>
      <c r="AD4130" s="36" t="s">
        <v>3043</v>
      </c>
      <c r="AE4130" s="36">
        <v>4310504</v>
      </c>
      <c r="AH4130" s="36"/>
    </row>
    <row r="4131" spans="29:34">
      <c r="AC4131" s="30" t="s">
        <v>3485</v>
      </c>
      <c r="AD4131" s="36" t="s">
        <v>3053</v>
      </c>
      <c r="AE4131" s="36">
        <v>4310538</v>
      </c>
      <c r="AH4131" s="36"/>
    </row>
    <row r="4132" spans="29:34">
      <c r="AC4132" s="30" t="s">
        <v>3485</v>
      </c>
      <c r="AD4132" s="36" t="s">
        <v>3062</v>
      </c>
      <c r="AE4132" s="36">
        <v>4310553</v>
      </c>
      <c r="AH4132" s="36"/>
    </row>
    <row r="4133" spans="29:34">
      <c r="AC4133" s="30" t="s">
        <v>3485</v>
      </c>
      <c r="AD4133" s="36" t="s">
        <v>3071</v>
      </c>
      <c r="AE4133" s="36">
        <v>4310579</v>
      </c>
      <c r="AH4133" s="36"/>
    </row>
    <row r="4134" spans="29:34">
      <c r="AC4134" s="30" t="s">
        <v>3485</v>
      </c>
      <c r="AD4134" s="36" t="s">
        <v>3080</v>
      </c>
      <c r="AE4134" s="36">
        <v>4310603</v>
      </c>
      <c r="AH4134" s="36"/>
    </row>
    <row r="4135" spans="29:34">
      <c r="AC4135" s="30" t="s">
        <v>3485</v>
      </c>
      <c r="AD4135" s="36" t="s">
        <v>3090</v>
      </c>
      <c r="AE4135" s="36">
        <v>4310652</v>
      </c>
      <c r="AH4135" s="36"/>
    </row>
    <row r="4136" spans="29:34">
      <c r="AC4136" s="30" t="s">
        <v>3485</v>
      </c>
      <c r="AD4136" s="36" t="s">
        <v>3100</v>
      </c>
      <c r="AE4136" s="36">
        <v>4310702</v>
      </c>
      <c r="AH4136" s="36"/>
    </row>
    <row r="4137" spans="29:34">
      <c r="AC4137" s="30" t="s">
        <v>3485</v>
      </c>
      <c r="AD4137" s="36" t="s">
        <v>3109</v>
      </c>
      <c r="AE4137" s="36">
        <v>4310751</v>
      </c>
      <c r="AH4137" s="36"/>
    </row>
    <row r="4138" spans="29:34">
      <c r="AC4138" s="30" t="s">
        <v>3485</v>
      </c>
      <c r="AD4138" s="36" t="s">
        <v>3118</v>
      </c>
      <c r="AE4138" s="36">
        <v>4310801</v>
      </c>
      <c r="AH4138" s="36"/>
    </row>
    <row r="4139" spans="29:34">
      <c r="AC4139" s="30" t="s">
        <v>3485</v>
      </c>
      <c r="AD4139" s="36" t="s">
        <v>3127</v>
      </c>
      <c r="AE4139" s="36">
        <v>4310850</v>
      </c>
      <c r="AH4139" s="36"/>
    </row>
    <row r="4140" spans="29:34">
      <c r="AC4140" s="30" t="s">
        <v>3485</v>
      </c>
      <c r="AD4140" s="36" t="s">
        <v>3134</v>
      </c>
      <c r="AE4140" s="36">
        <v>4310876</v>
      </c>
      <c r="AH4140" s="36"/>
    </row>
    <row r="4141" spans="29:34">
      <c r="AC4141" s="30" t="s">
        <v>3485</v>
      </c>
      <c r="AD4141" s="36" t="s">
        <v>3142</v>
      </c>
      <c r="AE4141" s="36">
        <v>4310900</v>
      </c>
      <c r="AH4141" s="36"/>
    </row>
    <row r="4142" spans="29:34">
      <c r="AC4142" s="30" t="s">
        <v>3485</v>
      </c>
      <c r="AD4142" s="36" t="s">
        <v>3151</v>
      </c>
      <c r="AE4142" s="36">
        <v>4311007</v>
      </c>
      <c r="AH4142" s="36"/>
    </row>
    <row r="4143" spans="29:34">
      <c r="AC4143" s="30" t="s">
        <v>3485</v>
      </c>
      <c r="AD4143" s="36" t="s">
        <v>3159</v>
      </c>
      <c r="AE4143" s="36">
        <v>4311106</v>
      </c>
      <c r="AH4143" s="36"/>
    </row>
    <row r="4144" spans="29:34">
      <c r="AC4144" s="30" t="s">
        <v>3485</v>
      </c>
      <c r="AD4144" s="36" t="s">
        <v>3167</v>
      </c>
      <c r="AE4144" s="36">
        <v>4311122</v>
      </c>
      <c r="AH4144" s="36"/>
    </row>
    <row r="4145" spans="29:34">
      <c r="AC4145" s="30" t="s">
        <v>3485</v>
      </c>
      <c r="AD4145" s="36" t="s">
        <v>3174</v>
      </c>
      <c r="AE4145" s="36">
        <v>4311130</v>
      </c>
      <c r="AH4145" s="36"/>
    </row>
    <row r="4146" spans="29:34">
      <c r="AC4146" s="30" t="s">
        <v>3485</v>
      </c>
      <c r="AD4146" s="36" t="s">
        <v>3181</v>
      </c>
      <c r="AE4146" s="36">
        <v>4311155</v>
      </c>
      <c r="AH4146" s="36"/>
    </row>
    <row r="4147" spans="29:34">
      <c r="AC4147" s="30" t="s">
        <v>3485</v>
      </c>
      <c r="AD4147" s="36" t="s">
        <v>3188</v>
      </c>
      <c r="AE4147" s="36">
        <v>4311205</v>
      </c>
      <c r="AH4147" s="36"/>
    </row>
    <row r="4148" spans="29:34">
      <c r="AC4148" s="30" t="s">
        <v>3485</v>
      </c>
      <c r="AD4148" s="36" t="s">
        <v>3195</v>
      </c>
      <c r="AE4148" s="36">
        <v>4311239</v>
      </c>
      <c r="AH4148" s="36"/>
    </row>
    <row r="4149" spans="29:34">
      <c r="AC4149" s="30" t="s">
        <v>3485</v>
      </c>
      <c r="AD4149" s="36" t="s">
        <v>724</v>
      </c>
      <c r="AE4149" s="36">
        <v>4300002</v>
      </c>
      <c r="AH4149" s="36"/>
    </row>
    <row r="4150" spans="29:34">
      <c r="AC4150" s="30" t="s">
        <v>3485</v>
      </c>
      <c r="AD4150" s="36" t="s">
        <v>3202</v>
      </c>
      <c r="AE4150" s="36">
        <v>4311270</v>
      </c>
      <c r="AH4150" s="36"/>
    </row>
    <row r="4151" spans="29:34">
      <c r="AC4151" s="30" t="s">
        <v>3485</v>
      </c>
      <c r="AD4151" s="36" t="s">
        <v>1400</v>
      </c>
      <c r="AE4151" s="36">
        <v>4300001</v>
      </c>
      <c r="AH4151" s="36"/>
    </row>
    <row r="4152" spans="29:34">
      <c r="AC4152" s="30" t="s">
        <v>3485</v>
      </c>
      <c r="AD4152" s="36" t="s">
        <v>3209</v>
      </c>
      <c r="AE4152" s="36">
        <v>4311304</v>
      </c>
      <c r="AH4152" s="36"/>
    </row>
    <row r="4153" spans="29:34">
      <c r="AC4153" s="30" t="s">
        <v>3485</v>
      </c>
      <c r="AD4153" s="36" t="s">
        <v>3215</v>
      </c>
      <c r="AE4153" s="36">
        <v>4311254</v>
      </c>
      <c r="AH4153" s="36"/>
    </row>
    <row r="4154" spans="29:34">
      <c r="AC4154" s="30" t="s">
        <v>3485</v>
      </c>
      <c r="AD4154" s="36" t="s">
        <v>5045</v>
      </c>
      <c r="AE4154" s="36">
        <v>4311403</v>
      </c>
      <c r="AH4154" s="36"/>
    </row>
    <row r="4155" spans="29:34">
      <c r="AC4155" s="30" t="s">
        <v>3485</v>
      </c>
      <c r="AD4155" s="36" t="s">
        <v>3224</v>
      </c>
      <c r="AE4155" s="36">
        <v>4311429</v>
      </c>
      <c r="AH4155" s="36"/>
    </row>
    <row r="4156" spans="29:34">
      <c r="AC4156" s="30" t="s">
        <v>3485</v>
      </c>
      <c r="AD4156" s="36" t="s">
        <v>3231</v>
      </c>
      <c r="AE4156" s="36">
        <v>4311502</v>
      </c>
      <c r="AH4156" s="36"/>
    </row>
    <row r="4157" spans="29:34">
      <c r="AC4157" s="30" t="s">
        <v>3485</v>
      </c>
      <c r="AD4157" s="36" t="s">
        <v>3237</v>
      </c>
      <c r="AE4157" s="36">
        <v>4311601</v>
      </c>
      <c r="AH4157" s="36"/>
    </row>
    <row r="4158" spans="29:34">
      <c r="AC4158" s="30" t="s">
        <v>3485</v>
      </c>
      <c r="AD4158" s="36" t="s">
        <v>3244</v>
      </c>
      <c r="AE4158" s="36">
        <v>4311627</v>
      </c>
      <c r="AH4158" s="36"/>
    </row>
    <row r="4159" spans="29:34">
      <c r="AC4159" s="30" t="s">
        <v>3485</v>
      </c>
      <c r="AD4159" s="36" t="s">
        <v>3251</v>
      </c>
      <c r="AE4159" s="36">
        <v>4311643</v>
      </c>
      <c r="AH4159" s="36"/>
    </row>
    <row r="4160" spans="29:34">
      <c r="AC4160" s="30" t="s">
        <v>3485</v>
      </c>
      <c r="AD4160" s="36" t="s">
        <v>3258</v>
      </c>
      <c r="AE4160" s="36">
        <v>4311718</v>
      </c>
      <c r="AH4160" s="36"/>
    </row>
    <row r="4161" spans="29:34">
      <c r="AC4161" s="30" t="s">
        <v>3485</v>
      </c>
      <c r="AD4161" s="36" t="s">
        <v>3264</v>
      </c>
      <c r="AE4161" s="36">
        <v>4311700</v>
      </c>
      <c r="AH4161" s="36"/>
    </row>
    <row r="4162" spans="29:34">
      <c r="AC4162" s="30" t="s">
        <v>3485</v>
      </c>
      <c r="AD4162" s="36" t="s">
        <v>3271</v>
      </c>
      <c r="AE4162" s="36">
        <v>4311734</v>
      </c>
      <c r="AH4162" s="36"/>
    </row>
    <row r="4163" spans="29:34">
      <c r="AC4163" s="30" t="s">
        <v>3485</v>
      </c>
      <c r="AD4163" s="36" t="s">
        <v>3278</v>
      </c>
      <c r="AE4163" s="36">
        <v>4311759</v>
      </c>
      <c r="AH4163" s="36"/>
    </row>
    <row r="4164" spans="29:34">
      <c r="AC4164" s="30" t="s">
        <v>3485</v>
      </c>
      <c r="AD4164" s="36" t="s">
        <v>3285</v>
      </c>
      <c r="AE4164" s="36">
        <v>4311775</v>
      </c>
      <c r="AH4164" s="36"/>
    </row>
    <row r="4165" spans="29:34">
      <c r="AC4165" s="30" t="s">
        <v>3485</v>
      </c>
      <c r="AD4165" s="36" t="s">
        <v>3292</v>
      </c>
      <c r="AE4165" s="36">
        <v>4311791</v>
      </c>
      <c r="AH4165" s="36"/>
    </row>
    <row r="4166" spans="29:34">
      <c r="AC4166" s="30" t="s">
        <v>3485</v>
      </c>
      <c r="AD4166" s="36" t="s">
        <v>3298</v>
      </c>
      <c r="AE4166" s="36">
        <v>4311809</v>
      </c>
      <c r="AH4166" s="36"/>
    </row>
    <row r="4167" spans="29:34">
      <c r="AC4167" s="30" t="s">
        <v>3485</v>
      </c>
      <c r="AD4167" s="36" t="s">
        <v>3305</v>
      </c>
      <c r="AE4167" s="36">
        <v>4311908</v>
      </c>
      <c r="AH4167" s="36"/>
    </row>
    <row r="4168" spans="29:34">
      <c r="AC4168" s="30" t="s">
        <v>3485</v>
      </c>
      <c r="AD4168" s="36" t="s">
        <v>3311</v>
      </c>
      <c r="AE4168" s="36">
        <v>4311981</v>
      </c>
      <c r="AH4168" s="36"/>
    </row>
    <row r="4169" spans="29:34">
      <c r="AC4169" s="30" t="s">
        <v>3485</v>
      </c>
      <c r="AD4169" s="36" t="s">
        <v>3317</v>
      </c>
      <c r="AE4169" s="36">
        <v>4312005</v>
      </c>
      <c r="AH4169" s="36"/>
    </row>
    <row r="4170" spans="29:34">
      <c r="AC4170" s="30" t="s">
        <v>3485</v>
      </c>
      <c r="AD4170" s="36" t="s">
        <v>3323</v>
      </c>
      <c r="AE4170" s="36">
        <v>4312054</v>
      </c>
      <c r="AH4170" s="36"/>
    </row>
    <row r="4171" spans="29:34">
      <c r="AC4171" s="30" t="s">
        <v>3485</v>
      </c>
      <c r="AD4171" s="36" t="s">
        <v>3328</v>
      </c>
      <c r="AE4171" s="36">
        <v>4312104</v>
      </c>
      <c r="AH4171" s="36"/>
    </row>
    <row r="4172" spans="29:34">
      <c r="AC4172" s="30" t="s">
        <v>3485</v>
      </c>
      <c r="AD4172" s="36" t="s">
        <v>3333</v>
      </c>
      <c r="AE4172" s="36">
        <v>4312138</v>
      </c>
      <c r="AH4172" s="36"/>
    </row>
    <row r="4173" spans="29:34">
      <c r="AC4173" s="30" t="s">
        <v>3485</v>
      </c>
      <c r="AD4173" s="36" t="s">
        <v>3339</v>
      </c>
      <c r="AE4173" s="36">
        <v>4312153</v>
      </c>
      <c r="AH4173" s="36"/>
    </row>
    <row r="4174" spans="29:34">
      <c r="AC4174" s="30" t="s">
        <v>3485</v>
      </c>
      <c r="AD4174" s="36" t="s">
        <v>3345</v>
      </c>
      <c r="AE4174" s="36">
        <v>4312179</v>
      </c>
      <c r="AH4174" s="36"/>
    </row>
    <row r="4175" spans="29:34">
      <c r="AC4175" s="30" t="s">
        <v>3485</v>
      </c>
      <c r="AD4175" s="36" t="s">
        <v>3351</v>
      </c>
      <c r="AE4175" s="36">
        <v>4312203</v>
      </c>
      <c r="AH4175" s="36"/>
    </row>
    <row r="4176" spans="29:34">
      <c r="AC4176" s="30" t="s">
        <v>3485</v>
      </c>
      <c r="AD4176" s="36" t="s">
        <v>3357</v>
      </c>
      <c r="AE4176" s="36">
        <v>4312252</v>
      </c>
      <c r="AH4176" s="36"/>
    </row>
    <row r="4177" spans="29:34">
      <c r="AC4177" s="30" t="s">
        <v>3485</v>
      </c>
      <c r="AD4177" s="36" t="s">
        <v>3363</v>
      </c>
      <c r="AE4177" s="36">
        <v>4312302</v>
      </c>
      <c r="AH4177" s="36"/>
    </row>
    <row r="4178" spans="29:34">
      <c r="AC4178" s="30" t="s">
        <v>3485</v>
      </c>
      <c r="AD4178" s="36" t="s">
        <v>3369</v>
      </c>
      <c r="AE4178" s="36">
        <v>4312351</v>
      </c>
      <c r="AH4178" s="36"/>
    </row>
    <row r="4179" spans="29:34">
      <c r="AC4179" s="30" t="s">
        <v>3485</v>
      </c>
      <c r="AD4179" s="36" t="s">
        <v>3374</v>
      </c>
      <c r="AE4179" s="36">
        <v>4312377</v>
      </c>
      <c r="AH4179" s="36"/>
    </row>
    <row r="4180" spans="29:34">
      <c r="AC4180" s="30" t="s">
        <v>3485</v>
      </c>
      <c r="AD4180" s="36" t="s">
        <v>3380</v>
      </c>
      <c r="AE4180" s="36">
        <v>4312385</v>
      </c>
      <c r="AH4180" s="36"/>
    </row>
    <row r="4181" spans="29:34">
      <c r="AC4181" s="30" t="s">
        <v>3485</v>
      </c>
      <c r="AD4181" s="36" t="s">
        <v>3386</v>
      </c>
      <c r="AE4181" s="36">
        <v>4312401</v>
      </c>
      <c r="AH4181" s="36"/>
    </row>
    <row r="4182" spans="29:34">
      <c r="AC4182" s="30" t="s">
        <v>3485</v>
      </c>
      <c r="AD4182" s="36" t="s">
        <v>3392</v>
      </c>
      <c r="AE4182" s="36">
        <v>4312427</v>
      </c>
      <c r="AH4182" s="36"/>
    </row>
    <row r="4183" spans="29:34">
      <c r="AC4183" s="30" t="s">
        <v>3485</v>
      </c>
      <c r="AD4183" s="36" t="s">
        <v>3398</v>
      </c>
      <c r="AE4183" s="36">
        <v>4312443</v>
      </c>
      <c r="AH4183" s="36"/>
    </row>
    <row r="4184" spans="29:34">
      <c r="AC4184" s="30" t="s">
        <v>3485</v>
      </c>
      <c r="AD4184" s="36" t="s">
        <v>3404</v>
      </c>
      <c r="AE4184" s="36">
        <v>4312450</v>
      </c>
      <c r="AH4184" s="36"/>
    </row>
    <row r="4185" spans="29:34">
      <c r="AC4185" s="30" t="s">
        <v>3485</v>
      </c>
      <c r="AD4185" s="36" t="s">
        <v>3410</v>
      </c>
      <c r="AE4185" s="36">
        <v>4312476</v>
      </c>
      <c r="AH4185" s="36"/>
    </row>
    <row r="4186" spans="29:34">
      <c r="AC4186" s="30" t="s">
        <v>3485</v>
      </c>
      <c r="AD4186" s="36" t="s">
        <v>3416</v>
      </c>
      <c r="AE4186" s="36">
        <v>4312500</v>
      </c>
      <c r="AH4186" s="36"/>
    </row>
    <row r="4187" spans="29:34">
      <c r="AC4187" s="30" t="s">
        <v>3485</v>
      </c>
      <c r="AD4187" s="36" t="s">
        <v>3421</v>
      </c>
      <c r="AE4187" s="36">
        <v>4312609</v>
      </c>
      <c r="AH4187" s="36"/>
    </row>
    <row r="4188" spans="29:34">
      <c r="AC4188" s="30" t="s">
        <v>3485</v>
      </c>
      <c r="AD4188" s="36" t="s">
        <v>3427</v>
      </c>
      <c r="AE4188" s="36">
        <v>4312617</v>
      </c>
      <c r="AH4188" s="36"/>
    </row>
    <row r="4189" spans="29:34">
      <c r="AC4189" s="30" t="s">
        <v>3485</v>
      </c>
      <c r="AD4189" s="36" t="s">
        <v>3432</v>
      </c>
      <c r="AE4189" s="36">
        <v>4312625</v>
      </c>
      <c r="AH4189" s="36"/>
    </row>
    <row r="4190" spans="29:34">
      <c r="AC4190" s="30" t="s">
        <v>3485</v>
      </c>
      <c r="AD4190" s="36" t="s">
        <v>3437</v>
      </c>
      <c r="AE4190" s="36">
        <v>4312658</v>
      </c>
      <c r="AH4190" s="36"/>
    </row>
    <row r="4191" spans="29:34">
      <c r="AC4191" s="30" t="s">
        <v>3485</v>
      </c>
      <c r="AD4191" s="36" t="s">
        <v>3443</v>
      </c>
      <c r="AE4191" s="36">
        <v>4312674</v>
      </c>
      <c r="AH4191" s="36"/>
    </row>
    <row r="4192" spans="29:34">
      <c r="AC4192" s="30" t="s">
        <v>3485</v>
      </c>
      <c r="AD4192" s="36" t="s">
        <v>3448</v>
      </c>
      <c r="AE4192" s="36">
        <v>4312708</v>
      </c>
      <c r="AH4192" s="36"/>
    </row>
    <row r="4193" spans="29:34">
      <c r="AC4193" s="30" t="s">
        <v>3485</v>
      </c>
      <c r="AD4193" s="36" t="s">
        <v>4</v>
      </c>
      <c r="AE4193" s="36">
        <v>4312757</v>
      </c>
      <c r="AH4193" s="36"/>
    </row>
    <row r="4194" spans="29:34">
      <c r="AC4194" s="30" t="s">
        <v>3485</v>
      </c>
      <c r="AD4194" s="36" t="s">
        <v>9</v>
      </c>
      <c r="AE4194" s="36">
        <v>4312807</v>
      </c>
      <c r="AH4194" s="36"/>
    </row>
    <row r="4195" spans="29:34">
      <c r="AC4195" s="30" t="s">
        <v>3485</v>
      </c>
      <c r="AD4195" s="36" t="s">
        <v>15</v>
      </c>
      <c r="AE4195" s="36">
        <v>4312906</v>
      </c>
      <c r="AH4195" s="36"/>
    </row>
    <row r="4196" spans="29:34">
      <c r="AC4196" s="30" t="s">
        <v>3485</v>
      </c>
      <c r="AD4196" s="36" t="s">
        <v>21</v>
      </c>
      <c r="AE4196" s="36">
        <v>4312955</v>
      </c>
      <c r="AH4196" s="36"/>
    </row>
    <row r="4197" spans="29:34">
      <c r="AC4197" s="30" t="s">
        <v>3485</v>
      </c>
      <c r="AD4197" s="36" t="s">
        <v>27</v>
      </c>
      <c r="AE4197" s="36">
        <v>4313003</v>
      </c>
      <c r="AH4197" s="36"/>
    </row>
    <row r="4198" spans="29:34">
      <c r="AC4198" s="30" t="s">
        <v>3485</v>
      </c>
      <c r="AD4198" s="36" t="s">
        <v>32</v>
      </c>
      <c r="AE4198" s="36">
        <v>4313011</v>
      </c>
      <c r="AH4198" s="36"/>
    </row>
    <row r="4199" spans="29:34">
      <c r="AC4199" s="30" t="s">
        <v>3485</v>
      </c>
      <c r="AD4199" s="36" t="s">
        <v>38</v>
      </c>
      <c r="AE4199" s="36">
        <v>4313037</v>
      </c>
      <c r="AH4199" s="36"/>
    </row>
    <row r="4200" spans="29:34">
      <c r="AC4200" s="30" t="s">
        <v>3485</v>
      </c>
      <c r="AD4200" s="36" t="s">
        <v>44</v>
      </c>
      <c r="AE4200" s="36">
        <v>4313060</v>
      </c>
      <c r="AH4200" s="36"/>
    </row>
    <row r="4201" spans="29:34">
      <c r="AC4201" s="30" t="s">
        <v>3485</v>
      </c>
      <c r="AD4201" s="36" t="s">
        <v>49</v>
      </c>
      <c r="AE4201" s="36">
        <v>4313086</v>
      </c>
      <c r="AH4201" s="36"/>
    </row>
    <row r="4202" spans="29:34">
      <c r="AC4202" s="30" t="s">
        <v>3485</v>
      </c>
      <c r="AD4202" s="36" t="s">
        <v>55</v>
      </c>
      <c r="AE4202" s="36">
        <v>4313102</v>
      </c>
      <c r="AH4202" s="36"/>
    </row>
    <row r="4203" spans="29:34">
      <c r="AC4203" s="30" t="s">
        <v>3485</v>
      </c>
      <c r="AD4203" s="36" t="s">
        <v>61</v>
      </c>
      <c r="AE4203" s="36">
        <v>4313201</v>
      </c>
      <c r="AH4203" s="36"/>
    </row>
    <row r="4204" spans="29:34">
      <c r="AC4204" s="30" t="s">
        <v>3485</v>
      </c>
      <c r="AD4204" s="36" t="s">
        <v>66</v>
      </c>
      <c r="AE4204" s="36">
        <v>4313300</v>
      </c>
      <c r="AH4204" s="36"/>
    </row>
    <row r="4205" spans="29:34">
      <c r="AC4205" s="30" t="s">
        <v>3485</v>
      </c>
      <c r="AD4205" s="36" t="s">
        <v>72</v>
      </c>
      <c r="AE4205" s="36">
        <v>4313334</v>
      </c>
      <c r="AH4205" s="36"/>
    </row>
    <row r="4206" spans="29:34">
      <c r="AC4206" s="30" t="s">
        <v>3485</v>
      </c>
      <c r="AD4206" s="36" t="s">
        <v>78</v>
      </c>
      <c r="AE4206" s="36">
        <v>4313359</v>
      </c>
      <c r="AH4206" s="36"/>
    </row>
    <row r="4207" spans="29:34">
      <c r="AC4207" s="30" t="s">
        <v>3485</v>
      </c>
      <c r="AD4207" s="36" t="s">
        <v>2263</v>
      </c>
      <c r="AE4207" s="36">
        <v>4313375</v>
      </c>
      <c r="AH4207" s="36"/>
    </row>
    <row r="4208" spans="29:34">
      <c r="AC4208" s="30" t="s">
        <v>3485</v>
      </c>
      <c r="AD4208" s="36" t="s">
        <v>89</v>
      </c>
      <c r="AE4208" s="36">
        <v>4313490</v>
      </c>
      <c r="AH4208" s="36"/>
    </row>
    <row r="4209" spans="29:34">
      <c r="AC4209" s="30" t="s">
        <v>3485</v>
      </c>
      <c r="AD4209" s="36" t="s">
        <v>95</v>
      </c>
      <c r="AE4209" s="36">
        <v>4313391</v>
      </c>
      <c r="AH4209" s="36"/>
    </row>
    <row r="4210" spans="29:34">
      <c r="AC4210" s="30" t="s">
        <v>3485</v>
      </c>
      <c r="AD4210" s="36" t="s">
        <v>100</v>
      </c>
      <c r="AE4210" s="36">
        <v>4313409</v>
      </c>
      <c r="AH4210" s="36"/>
    </row>
    <row r="4211" spans="29:34">
      <c r="AC4211" s="30" t="s">
        <v>3485</v>
      </c>
      <c r="AD4211" s="36" t="s">
        <v>106</v>
      </c>
      <c r="AE4211" s="36">
        <v>4313425</v>
      </c>
      <c r="AH4211" s="36"/>
    </row>
    <row r="4212" spans="29:34">
      <c r="AC4212" s="30" t="s">
        <v>3485</v>
      </c>
      <c r="AD4212" s="36" t="s">
        <v>112</v>
      </c>
      <c r="AE4212" s="36">
        <v>4313441</v>
      </c>
      <c r="AH4212" s="36"/>
    </row>
    <row r="4213" spans="29:34">
      <c r="AC4213" s="30" t="s">
        <v>3485</v>
      </c>
      <c r="AD4213" s="36" t="s">
        <v>118</v>
      </c>
      <c r="AE4213" s="36">
        <v>4313466</v>
      </c>
      <c r="AH4213" s="36"/>
    </row>
    <row r="4214" spans="29:34">
      <c r="AC4214" s="30" t="s">
        <v>3485</v>
      </c>
      <c r="AD4214" s="36" t="s">
        <v>123</v>
      </c>
      <c r="AE4214" s="36">
        <v>4313508</v>
      </c>
      <c r="AH4214" s="36"/>
    </row>
    <row r="4215" spans="29:34">
      <c r="AC4215" s="30" t="s">
        <v>3485</v>
      </c>
      <c r="AD4215" s="36" t="s">
        <v>129</v>
      </c>
      <c r="AE4215" s="36">
        <v>4313607</v>
      </c>
      <c r="AH4215" s="36"/>
    </row>
    <row r="4216" spans="29:34">
      <c r="AC4216" s="30" t="s">
        <v>3485</v>
      </c>
      <c r="AD4216" s="36" t="s">
        <v>135</v>
      </c>
      <c r="AE4216" s="36">
        <v>4313656</v>
      </c>
      <c r="AH4216" s="36"/>
    </row>
    <row r="4217" spans="29:34">
      <c r="AC4217" s="30" t="s">
        <v>3485</v>
      </c>
      <c r="AD4217" s="36" t="s">
        <v>141</v>
      </c>
      <c r="AE4217" s="36">
        <v>4313706</v>
      </c>
      <c r="AH4217" s="36"/>
    </row>
    <row r="4218" spans="29:34">
      <c r="AC4218" s="30" t="s">
        <v>3485</v>
      </c>
      <c r="AD4218" s="36" t="s">
        <v>147</v>
      </c>
      <c r="AE4218" s="36">
        <v>4313805</v>
      </c>
      <c r="AH4218" s="36"/>
    </row>
    <row r="4219" spans="29:34">
      <c r="AC4219" s="30" t="s">
        <v>3485</v>
      </c>
      <c r="AD4219" s="36" t="s">
        <v>152</v>
      </c>
      <c r="AE4219" s="36">
        <v>4313904</v>
      </c>
      <c r="AH4219" s="36"/>
    </row>
    <row r="4220" spans="29:34">
      <c r="AC4220" s="30" t="s">
        <v>3485</v>
      </c>
      <c r="AD4220" s="36" t="s">
        <v>157</v>
      </c>
      <c r="AE4220" s="36">
        <v>4313953</v>
      </c>
      <c r="AH4220" s="36"/>
    </row>
    <row r="4221" spans="29:34">
      <c r="AC4221" s="30" t="s">
        <v>3485</v>
      </c>
      <c r="AD4221" s="36" t="s">
        <v>162</v>
      </c>
      <c r="AE4221" s="36">
        <v>4314001</v>
      </c>
      <c r="AH4221" s="36"/>
    </row>
    <row r="4222" spans="29:34">
      <c r="AC4222" s="30" t="s">
        <v>3485</v>
      </c>
      <c r="AD4222" s="36" t="s">
        <v>167</v>
      </c>
      <c r="AE4222" s="36">
        <v>4314027</v>
      </c>
      <c r="AH4222" s="36"/>
    </row>
    <row r="4223" spans="29:34">
      <c r="AC4223" s="30" t="s">
        <v>3485</v>
      </c>
      <c r="AD4223" s="36" t="s">
        <v>172</v>
      </c>
      <c r="AE4223" s="36">
        <v>4314035</v>
      </c>
      <c r="AH4223" s="36"/>
    </row>
    <row r="4224" spans="29:34">
      <c r="AC4224" s="30" t="s">
        <v>3485</v>
      </c>
      <c r="AD4224" s="36" t="s">
        <v>177</v>
      </c>
      <c r="AE4224" s="36">
        <v>4314050</v>
      </c>
      <c r="AH4224" s="36"/>
    </row>
    <row r="4225" spans="29:34">
      <c r="AC4225" s="30" t="s">
        <v>3485</v>
      </c>
      <c r="AD4225" s="36" t="s">
        <v>182</v>
      </c>
      <c r="AE4225" s="36">
        <v>4314068</v>
      </c>
      <c r="AH4225" s="36"/>
    </row>
    <row r="4226" spans="29:34">
      <c r="AC4226" s="30" t="s">
        <v>3485</v>
      </c>
      <c r="AD4226" s="36" t="s">
        <v>187</v>
      </c>
      <c r="AE4226" s="36">
        <v>4314076</v>
      </c>
      <c r="AH4226" s="36"/>
    </row>
    <row r="4227" spans="29:34">
      <c r="AC4227" s="30" t="s">
        <v>3485</v>
      </c>
      <c r="AD4227" s="36" t="s">
        <v>192</v>
      </c>
      <c r="AE4227" s="36">
        <v>4314100</v>
      </c>
      <c r="AH4227" s="36"/>
    </row>
    <row r="4228" spans="29:34">
      <c r="AC4228" s="30" t="s">
        <v>3485</v>
      </c>
      <c r="AD4228" s="36" t="s">
        <v>197</v>
      </c>
      <c r="AE4228" s="36">
        <v>4314134</v>
      </c>
      <c r="AH4228" s="36"/>
    </row>
    <row r="4229" spans="29:34">
      <c r="AC4229" s="30" t="s">
        <v>3485</v>
      </c>
      <c r="AD4229" s="36" t="s">
        <v>201</v>
      </c>
      <c r="AE4229" s="36">
        <v>4314159</v>
      </c>
      <c r="AH4229" s="36"/>
    </row>
    <row r="4230" spans="29:34">
      <c r="AC4230" s="30" t="s">
        <v>3485</v>
      </c>
      <c r="AD4230" s="36" t="s">
        <v>206</v>
      </c>
      <c r="AE4230" s="36">
        <v>4314175</v>
      </c>
      <c r="AH4230" s="36"/>
    </row>
    <row r="4231" spans="29:34">
      <c r="AC4231" s="30" t="s">
        <v>3485</v>
      </c>
      <c r="AD4231" s="36" t="s">
        <v>211</v>
      </c>
      <c r="AE4231" s="36">
        <v>4314209</v>
      </c>
      <c r="AH4231" s="36"/>
    </row>
    <row r="4232" spans="29:34">
      <c r="AC4232" s="30" t="s">
        <v>3485</v>
      </c>
      <c r="AD4232" s="36" t="s">
        <v>216</v>
      </c>
      <c r="AE4232" s="36">
        <v>4314308</v>
      </c>
      <c r="AH4232" s="36"/>
    </row>
    <row r="4233" spans="29:34">
      <c r="AC4233" s="30" t="s">
        <v>3485</v>
      </c>
      <c r="AD4233" s="36" t="s">
        <v>221</v>
      </c>
      <c r="AE4233" s="36">
        <v>4314407</v>
      </c>
      <c r="AH4233" s="36"/>
    </row>
    <row r="4234" spans="29:34">
      <c r="AC4234" s="30" t="s">
        <v>3485</v>
      </c>
      <c r="AD4234" s="36" t="s">
        <v>225</v>
      </c>
      <c r="AE4234" s="36">
        <v>4314423</v>
      </c>
      <c r="AH4234" s="36"/>
    </row>
    <row r="4235" spans="29:34">
      <c r="AC4235" s="30" t="s">
        <v>3485</v>
      </c>
      <c r="AD4235" s="36" t="s">
        <v>230</v>
      </c>
      <c r="AE4235" s="36">
        <v>4314456</v>
      </c>
      <c r="AH4235" s="36"/>
    </row>
    <row r="4236" spans="29:34">
      <c r="AC4236" s="30" t="s">
        <v>3485</v>
      </c>
      <c r="AD4236" s="36" t="s">
        <v>234</v>
      </c>
      <c r="AE4236" s="36">
        <v>4314464</v>
      </c>
      <c r="AH4236" s="36"/>
    </row>
    <row r="4237" spans="29:34">
      <c r="AC4237" s="30" t="s">
        <v>3485</v>
      </c>
      <c r="AD4237" s="36" t="s">
        <v>239</v>
      </c>
      <c r="AE4237" s="36">
        <v>4314472</v>
      </c>
      <c r="AH4237" s="36"/>
    </row>
    <row r="4238" spans="29:34">
      <c r="AC4238" s="30" t="s">
        <v>3485</v>
      </c>
      <c r="AD4238" s="36" t="s">
        <v>244</v>
      </c>
      <c r="AE4238" s="36">
        <v>4314498</v>
      </c>
      <c r="AH4238" s="36"/>
    </row>
    <row r="4239" spans="29:34">
      <c r="AC4239" s="30" t="s">
        <v>3485</v>
      </c>
      <c r="AD4239" s="36" t="s">
        <v>248</v>
      </c>
      <c r="AE4239" s="36">
        <v>4314506</v>
      </c>
      <c r="AH4239" s="36"/>
    </row>
    <row r="4240" spans="29:34">
      <c r="AC4240" s="30" t="s">
        <v>3485</v>
      </c>
      <c r="AD4240" s="36" t="s">
        <v>253</v>
      </c>
      <c r="AE4240" s="36">
        <v>4314548</v>
      </c>
      <c r="AH4240" s="36"/>
    </row>
    <row r="4241" spans="29:34">
      <c r="AC4241" s="30" t="s">
        <v>3485</v>
      </c>
      <c r="AD4241" s="36" t="s">
        <v>258</v>
      </c>
      <c r="AE4241" s="36">
        <v>4314555</v>
      </c>
      <c r="AH4241" s="36"/>
    </row>
    <row r="4242" spans="29:34">
      <c r="AC4242" s="30" t="s">
        <v>3485</v>
      </c>
      <c r="AD4242" s="36" t="s">
        <v>262</v>
      </c>
      <c r="AE4242" s="36">
        <v>4314605</v>
      </c>
      <c r="AH4242" s="36"/>
    </row>
    <row r="4243" spans="29:34">
      <c r="AC4243" s="30" t="s">
        <v>3485</v>
      </c>
      <c r="AD4243" s="36" t="s">
        <v>31</v>
      </c>
      <c r="AE4243" s="36">
        <v>4314704</v>
      </c>
      <c r="AH4243" s="36"/>
    </row>
    <row r="4244" spans="29:34">
      <c r="AC4244" s="30" t="s">
        <v>3485</v>
      </c>
      <c r="AD4244" s="36" t="s">
        <v>271</v>
      </c>
      <c r="AE4244" s="36">
        <v>4314753</v>
      </c>
      <c r="AH4244" s="36"/>
    </row>
    <row r="4245" spans="29:34">
      <c r="AC4245" s="30" t="s">
        <v>3485</v>
      </c>
      <c r="AD4245" s="36" t="s">
        <v>276</v>
      </c>
      <c r="AE4245" s="36">
        <v>4314779</v>
      </c>
      <c r="AH4245" s="36"/>
    </row>
    <row r="4246" spans="29:34">
      <c r="AC4246" s="30" t="s">
        <v>3485</v>
      </c>
      <c r="AD4246" s="36" t="s">
        <v>281</v>
      </c>
      <c r="AE4246" s="36">
        <v>4314787</v>
      </c>
      <c r="AH4246" s="36"/>
    </row>
    <row r="4247" spans="29:34">
      <c r="AC4247" s="30" t="s">
        <v>3485</v>
      </c>
      <c r="AD4247" s="36" t="s">
        <v>284</v>
      </c>
      <c r="AE4247" s="36">
        <v>4314803</v>
      </c>
      <c r="AH4247" s="36"/>
    </row>
    <row r="4248" spans="29:34">
      <c r="AC4248" s="30" t="s">
        <v>3485</v>
      </c>
      <c r="AD4248" s="36" t="s">
        <v>288</v>
      </c>
      <c r="AE4248" s="36">
        <v>4314902</v>
      </c>
      <c r="AH4248" s="36"/>
    </row>
    <row r="4249" spans="29:34">
      <c r="AC4249" s="30" t="s">
        <v>3485</v>
      </c>
      <c r="AD4249" s="36" t="s">
        <v>293</v>
      </c>
      <c r="AE4249" s="36">
        <v>4315008</v>
      </c>
      <c r="AH4249" s="36"/>
    </row>
    <row r="4250" spans="29:34">
      <c r="AC4250" s="30" t="s">
        <v>3485</v>
      </c>
      <c r="AD4250" s="36" t="s">
        <v>298</v>
      </c>
      <c r="AE4250" s="36">
        <v>4315057</v>
      </c>
      <c r="AH4250" s="36"/>
    </row>
    <row r="4251" spans="29:34">
      <c r="AC4251" s="30" t="s">
        <v>3485</v>
      </c>
      <c r="AD4251" s="36" t="s">
        <v>303</v>
      </c>
      <c r="AE4251" s="36">
        <v>4315073</v>
      </c>
      <c r="AH4251" s="36"/>
    </row>
    <row r="4252" spans="29:34">
      <c r="AC4252" s="30" t="s">
        <v>3485</v>
      </c>
      <c r="AD4252" s="36" t="s">
        <v>308</v>
      </c>
      <c r="AE4252" s="36">
        <v>4315107</v>
      </c>
      <c r="AH4252" s="36"/>
    </row>
    <row r="4253" spans="29:34">
      <c r="AC4253" s="30" t="s">
        <v>3485</v>
      </c>
      <c r="AD4253" s="36" t="s">
        <v>313</v>
      </c>
      <c r="AE4253" s="36">
        <v>4315131</v>
      </c>
      <c r="AH4253" s="36"/>
    </row>
    <row r="4254" spans="29:34">
      <c r="AC4254" s="30" t="s">
        <v>3485</v>
      </c>
      <c r="AD4254" s="36" t="s">
        <v>318</v>
      </c>
      <c r="AE4254" s="36">
        <v>4315149</v>
      </c>
      <c r="AH4254" s="36"/>
    </row>
    <row r="4255" spans="29:34">
      <c r="AC4255" s="30" t="s">
        <v>3485</v>
      </c>
      <c r="AD4255" s="36" t="s">
        <v>323</v>
      </c>
      <c r="AE4255" s="36">
        <v>4315156</v>
      </c>
      <c r="AH4255" s="36"/>
    </row>
    <row r="4256" spans="29:34">
      <c r="AC4256" s="30" t="s">
        <v>3485</v>
      </c>
      <c r="AD4256" s="36" t="s">
        <v>327</v>
      </c>
      <c r="AE4256" s="36">
        <v>4315172</v>
      </c>
      <c r="AH4256" s="36"/>
    </row>
    <row r="4257" spans="29:34">
      <c r="AC4257" s="30" t="s">
        <v>3485</v>
      </c>
      <c r="AD4257" s="36" t="s">
        <v>332</v>
      </c>
      <c r="AE4257" s="36">
        <v>4315206</v>
      </c>
      <c r="AH4257" s="36"/>
    </row>
    <row r="4258" spans="29:34">
      <c r="AC4258" s="30" t="s">
        <v>3485</v>
      </c>
      <c r="AD4258" s="36" t="s">
        <v>337</v>
      </c>
      <c r="AE4258" s="36">
        <v>4315305</v>
      </c>
      <c r="AH4258" s="36"/>
    </row>
    <row r="4259" spans="29:34">
      <c r="AC4259" s="30" t="s">
        <v>3485</v>
      </c>
      <c r="AD4259" s="36" t="s">
        <v>342</v>
      </c>
      <c r="AE4259" s="36">
        <v>4315313</v>
      </c>
      <c r="AH4259" s="36"/>
    </row>
    <row r="4260" spans="29:34">
      <c r="AC4260" s="30" t="s">
        <v>3485</v>
      </c>
      <c r="AD4260" s="36" t="s">
        <v>347</v>
      </c>
      <c r="AE4260" s="36">
        <v>4315321</v>
      </c>
      <c r="AH4260" s="36"/>
    </row>
    <row r="4261" spans="29:34">
      <c r="AC4261" s="30" t="s">
        <v>3485</v>
      </c>
      <c r="AD4261" s="36" t="s">
        <v>352</v>
      </c>
      <c r="AE4261" s="36">
        <v>4315354</v>
      </c>
      <c r="AH4261" s="36"/>
    </row>
    <row r="4262" spans="29:34">
      <c r="AC4262" s="30" t="s">
        <v>3485</v>
      </c>
      <c r="AD4262" s="36" t="s">
        <v>357</v>
      </c>
      <c r="AE4262" s="36">
        <v>4315404</v>
      </c>
      <c r="AH4262" s="36"/>
    </row>
    <row r="4263" spans="29:34">
      <c r="AC4263" s="30" t="s">
        <v>3485</v>
      </c>
      <c r="AD4263" s="36" t="s">
        <v>361</v>
      </c>
      <c r="AE4263" s="36">
        <v>4315453</v>
      </c>
      <c r="AH4263" s="36"/>
    </row>
    <row r="4264" spans="29:34">
      <c r="AC4264" s="30" t="s">
        <v>3485</v>
      </c>
      <c r="AD4264" s="36" t="s">
        <v>365</v>
      </c>
      <c r="AE4264" s="36">
        <v>4315503</v>
      </c>
      <c r="AH4264" s="36"/>
    </row>
    <row r="4265" spans="29:34">
      <c r="AC4265" s="30" t="s">
        <v>3485</v>
      </c>
      <c r="AD4265" s="36" t="s">
        <v>369</v>
      </c>
      <c r="AE4265" s="36">
        <v>4315552</v>
      </c>
      <c r="AH4265" s="36"/>
    </row>
    <row r="4266" spans="29:34">
      <c r="AC4266" s="30" t="s">
        <v>3485</v>
      </c>
      <c r="AD4266" s="36" t="s">
        <v>374</v>
      </c>
      <c r="AE4266" s="36">
        <v>4315602</v>
      </c>
      <c r="AH4266" s="36"/>
    </row>
    <row r="4267" spans="29:34">
      <c r="AC4267" s="30" t="s">
        <v>3485</v>
      </c>
      <c r="AD4267" s="36" t="s">
        <v>378</v>
      </c>
      <c r="AE4267" s="36">
        <v>4315701</v>
      </c>
      <c r="AH4267" s="36"/>
    </row>
    <row r="4268" spans="29:34">
      <c r="AC4268" s="30" t="s">
        <v>3485</v>
      </c>
      <c r="AD4268" s="36" t="s">
        <v>383</v>
      </c>
      <c r="AE4268" s="36">
        <v>4315750</v>
      </c>
      <c r="AH4268" s="36"/>
    </row>
    <row r="4269" spans="29:34">
      <c r="AC4269" s="30" t="s">
        <v>3485</v>
      </c>
      <c r="AD4269" s="36" t="s">
        <v>387</v>
      </c>
      <c r="AE4269" s="36">
        <v>4315800</v>
      </c>
      <c r="AH4269" s="36"/>
    </row>
    <row r="4270" spans="29:34">
      <c r="AC4270" s="30" t="s">
        <v>3485</v>
      </c>
      <c r="AD4270" s="36" t="s">
        <v>392</v>
      </c>
      <c r="AE4270" s="36">
        <v>4315909</v>
      </c>
      <c r="AH4270" s="36"/>
    </row>
    <row r="4271" spans="29:34">
      <c r="AC4271" s="30" t="s">
        <v>3485</v>
      </c>
      <c r="AD4271" s="36" t="s">
        <v>397</v>
      </c>
      <c r="AE4271" s="36">
        <v>4315958</v>
      </c>
      <c r="AH4271" s="36"/>
    </row>
    <row r="4272" spans="29:34">
      <c r="AC4272" s="30" t="s">
        <v>3485</v>
      </c>
      <c r="AD4272" s="36" t="s">
        <v>401</v>
      </c>
      <c r="AE4272" s="36">
        <v>4316006</v>
      </c>
      <c r="AH4272" s="36"/>
    </row>
    <row r="4273" spans="29:34">
      <c r="AC4273" s="30" t="s">
        <v>3485</v>
      </c>
      <c r="AD4273" s="36" t="s">
        <v>406</v>
      </c>
      <c r="AE4273" s="36">
        <v>4316105</v>
      </c>
      <c r="AH4273" s="36"/>
    </row>
    <row r="4274" spans="29:34">
      <c r="AC4274" s="30" t="s">
        <v>3485</v>
      </c>
      <c r="AD4274" s="36" t="s">
        <v>411</v>
      </c>
      <c r="AE4274" s="36">
        <v>4316204</v>
      </c>
      <c r="AH4274" s="36"/>
    </row>
    <row r="4275" spans="29:34">
      <c r="AC4275" s="30" t="s">
        <v>3485</v>
      </c>
      <c r="AD4275" s="36" t="s">
        <v>415</v>
      </c>
      <c r="AE4275" s="36">
        <v>4316303</v>
      </c>
      <c r="AH4275" s="36"/>
    </row>
    <row r="4276" spans="29:34">
      <c r="AC4276" s="30" t="s">
        <v>3485</v>
      </c>
      <c r="AD4276" s="36" t="s">
        <v>420</v>
      </c>
      <c r="AE4276" s="36">
        <v>4316402</v>
      </c>
      <c r="AH4276" s="36"/>
    </row>
    <row r="4277" spans="29:34">
      <c r="AC4277" s="30" t="s">
        <v>3485</v>
      </c>
      <c r="AD4277" s="36" t="s">
        <v>425</v>
      </c>
      <c r="AE4277" s="36">
        <v>4316428</v>
      </c>
      <c r="AH4277" s="36"/>
    </row>
    <row r="4278" spans="29:34">
      <c r="AC4278" s="30" t="s">
        <v>3485</v>
      </c>
      <c r="AD4278" s="36" t="s">
        <v>430</v>
      </c>
      <c r="AE4278" s="36">
        <v>4316436</v>
      </c>
      <c r="AH4278" s="36"/>
    </row>
    <row r="4279" spans="29:34">
      <c r="AC4279" s="30" t="s">
        <v>3485</v>
      </c>
      <c r="AD4279" s="36" t="s">
        <v>434</v>
      </c>
      <c r="AE4279" s="36">
        <v>4316451</v>
      </c>
      <c r="AH4279" s="36"/>
    </row>
    <row r="4280" spans="29:34">
      <c r="AC4280" s="30" t="s">
        <v>3485</v>
      </c>
      <c r="AD4280" s="36" t="s">
        <v>439</v>
      </c>
      <c r="AE4280" s="36">
        <v>4316477</v>
      </c>
      <c r="AH4280" s="36"/>
    </row>
    <row r="4281" spans="29:34">
      <c r="AC4281" s="30" t="s">
        <v>3485</v>
      </c>
      <c r="AD4281" s="36" t="s">
        <v>444</v>
      </c>
      <c r="AE4281" s="36">
        <v>4316501</v>
      </c>
      <c r="AH4281" s="36"/>
    </row>
    <row r="4282" spans="29:34">
      <c r="AC4282" s="30" t="s">
        <v>3485</v>
      </c>
      <c r="AD4282" s="36" t="s">
        <v>448</v>
      </c>
      <c r="AE4282" s="36">
        <v>4316600</v>
      </c>
      <c r="AH4282" s="36"/>
    </row>
    <row r="4283" spans="29:34">
      <c r="AC4283" s="30" t="s">
        <v>3485</v>
      </c>
      <c r="AD4283" s="36" t="s">
        <v>453</v>
      </c>
      <c r="AE4283" s="36">
        <v>4316709</v>
      </c>
      <c r="AH4283" s="36"/>
    </row>
    <row r="4284" spans="29:34">
      <c r="AC4284" s="30" t="s">
        <v>3485</v>
      </c>
      <c r="AD4284" s="36" t="s">
        <v>458</v>
      </c>
      <c r="AE4284" s="36">
        <v>4316733</v>
      </c>
      <c r="AH4284" s="36"/>
    </row>
    <row r="4285" spans="29:34">
      <c r="AC4285" s="30" t="s">
        <v>3485</v>
      </c>
      <c r="AD4285" s="36" t="s">
        <v>463</v>
      </c>
      <c r="AE4285" s="36">
        <v>4316758</v>
      </c>
      <c r="AH4285" s="36"/>
    </row>
    <row r="4286" spans="29:34">
      <c r="AC4286" s="30" t="s">
        <v>3485</v>
      </c>
      <c r="AD4286" s="36" t="s">
        <v>468</v>
      </c>
      <c r="AE4286" s="36">
        <v>4316808</v>
      </c>
      <c r="AH4286" s="36"/>
    </row>
    <row r="4287" spans="29:34">
      <c r="AC4287" s="30" t="s">
        <v>3485</v>
      </c>
      <c r="AD4287" s="36" t="s">
        <v>473</v>
      </c>
      <c r="AE4287" s="36">
        <v>4316972</v>
      </c>
      <c r="AH4287" s="36"/>
    </row>
    <row r="4288" spans="29:34">
      <c r="AC4288" s="30" t="s">
        <v>3485</v>
      </c>
      <c r="AD4288" s="36" t="s">
        <v>1995</v>
      </c>
      <c r="AE4288" s="36">
        <v>4316907</v>
      </c>
      <c r="AH4288" s="36"/>
    </row>
    <row r="4289" spans="29:34">
      <c r="AC4289" s="30" t="s">
        <v>3485</v>
      </c>
      <c r="AD4289" s="36" t="s">
        <v>482</v>
      </c>
      <c r="AE4289" s="36">
        <v>4316956</v>
      </c>
      <c r="AH4289" s="36"/>
    </row>
    <row r="4290" spans="29:34">
      <c r="AC4290" s="30" t="s">
        <v>3485</v>
      </c>
      <c r="AD4290" s="36" t="s">
        <v>487</v>
      </c>
      <c r="AE4290" s="36">
        <v>4317202</v>
      </c>
      <c r="AH4290" s="36"/>
    </row>
    <row r="4291" spans="29:34">
      <c r="AC4291" s="30" t="s">
        <v>3485</v>
      </c>
      <c r="AD4291" s="36" t="s">
        <v>492</v>
      </c>
      <c r="AE4291" s="36">
        <v>4317251</v>
      </c>
      <c r="AH4291" s="36"/>
    </row>
    <row r="4292" spans="29:34">
      <c r="AC4292" s="30" t="s">
        <v>3485</v>
      </c>
      <c r="AD4292" s="36" t="s">
        <v>497</v>
      </c>
      <c r="AE4292" s="36">
        <v>4317301</v>
      </c>
      <c r="AH4292" s="36"/>
    </row>
    <row r="4293" spans="29:34">
      <c r="AC4293" s="30" t="s">
        <v>3485</v>
      </c>
      <c r="AD4293" s="36" t="s">
        <v>502</v>
      </c>
      <c r="AE4293" s="36">
        <v>4317004</v>
      </c>
      <c r="AH4293" s="36"/>
    </row>
    <row r="4294" spans="29:34">
      <c r="AC4294" s="30" t="s">
        <v>3485</v>
      </c>
      <c r="AD4294" s="36" t="s">
        <v>507</v>
      </c>
      <c r="AE4294" s="36">
        <v>4317103</v>
      </c>
      <c r="AH4294" s="36"/>
    </row>
    <row r="4295" spans="29:34">
      <c r="AC4295" s="30" t="s">
        <v>3485</v>
      </c>
      <c r="AD4295" s="36" t="s">
        <v>512</v>
      </c>
      <c r="AE4295" s="36">
        <v>4317400</v>
      </c>
      <c r="AH4295" s="36"/>
    </row>
    <row r="4296" spans="29:34">
      <c r="AC4296" s="30" t="s">
        <v>3485</v>
      </c>
      <c r="AD4296" s="36" t="s">
        <v>517</v>
      </c>
      <c r="AE4296" s="36">
        <v>4317509</v>
      </c>
      <c r="AH4296" s="36"/>
    </row>
    <row r="4297" spans="29:34">
      <c r="AC4297" s="30" t="s">
        <v>3485</v>
      </c>
      <c r="AD4297" s="36" t="s">
        <v>521</v>
      </c>
      <c r="AE4297" s="36">
        <v>4317608</v>
      </c>
      <c r="AH4297" s="36"/>
    </row>
    <row r="4298" spans="29:34">
      <c r="AC4298" s="30" t="s">
        <v>3485</v>
      </c>
      <c r="AD4298" s="36" t="s">
        <v>526</v>
      </c>
      <c r="AE4298" s="36">
        <v>4317707</v>
      </c>
      <c r="AH4298" s="36"/>
    </row>
    <row r="4299" spans="29:34">
      <c r="AC4299" s="30" t="s">
        <v>3485</v>
      </c>
      <c r="AD4299" s="36" t="s">
        <v>531</v>
      </c>
      <c r="AE4299" s="36">
        <v>4317558</v>
      </c>
      <c r="AH4299" s="36"/>
    </row>
    <row r="4300" spans="29:34">
      <c r="AC4300" s="30" t="s">
        <v>3485</v>
      </c>
      <c r="AD4300" s="36" t="s">
        <v>536</v>
      </c>
      <c r="AE4300" s="36">
        <v>4317756</v>
      </c>
      <c r="AH4300" s="36"/>
    </row>
    <row r="4301" spans="29:34">
      <c r="AC4301" s="30" t="s">
        <v>3485</v>
      </c>
      <c r="AD4301" s="36" t="s">
        <v>541</v>
      </c>
      <c r="AE4301" s="36">
        <v>4317806</v>
      </c>
      <c r="AH4301" s="36"/>
    </row>
    <row r="4302" spans="29:34">
      <c r="AC4302" s="30" t="s">
        <v>3485</v>
      </c>
      <c r="AD4302" s="36" t="s">
        <v>545</v>
      </c>
      <c r="AE4302" s="36">
        <v>4317905</v>
      </c>
      <c r="AH4302" s="36"/>
    </row>
    <row r="4303" spans="29:34">
      <c r="AC4303" s="30" t="s">
        <v>3485</v>
      </c>
      <c r="AD4303" s="36" t="s">
        <v>550</v>
      </c>
      <c r="AE4303" s="36">
        <v>4317954</v>
      </c>
      <c r="AH4303" s="36"/>
    </row>
    <row r="4304" spans="29:34">
      <c r="AC4304" s="30" t="s">
        <v>3485</v>
      </c>
      <c r="AD4304" s="36" t="s">
        <v>554</v>
      </c>
      <c r="AE4304" s="36">
        <v>4318002</v>
      </c>
      <c r="AH4304" s="36"/>
    </row>
    <row r="4305" spans="29:34">
      <c r="AC4305" s="30" t="s">
        <v>3485</v>
      </c>
      <c r="AD4305" s="36" t="s">
        <v>559</v>
      </c>
      <c r="AE4305" s="36">
        <v>4318051</v>
      </c>
      <c r="AH4305" s="36"/>
    </row>
    <row r="4306" spans="29:34">
      <c r="AC4306" s="30" t="s">
        <v>3485</v>
      </c>
      <c r="AD4306" s="36" t="s">
        <v>564</v>
      </c>
      <c r="AE4306" s="36">
        <v>4318101</v>
      </c>
      <c r="AH4306" s="36"/>
    </row>
    <row r="4307" spans="29:34">
      <c r="AC4307" s="30" t="s">
        <v>3485</v>
      </c>
      <c r="AD4307" s="36" t="s">
        <v>569</v>
      </c>
      <c r="AE4307" s="36">
        <v>4318200</v>
      </c>
      <c r="AH4307" s="36"/>
    </row>
    <row r="4308" spans="29:34">
      <c r="AC4308" s="30" t="s">
        <v>3485</v>
      </c>
      <c r="AD4308" s="36" t="s">
        <v>436</v>
      </c>
      <c r="AE4308" s="36">
        <v>4318309</v>
      </c>
      <c r="AH4308" s="36"/>
    </row>
    <row r="4309" spans="29:34">
      <c r="AC4309" s="30" t="s">
        <v>3485</v>
      </c>
      <c r="AD4309" s="36" t="s">
        <v>576</v>
      </c>
      <c r="AE4309" s="36">
        <v>4318408</v>
      </c>
      <c r="AH4309" s="36"/>
    </row>
    <row r="4310" spans="29:34">
      <c r="AC4310" s="30" t="s">
        <v>3485</v>
      </c>
      <c r="AD4310" s="36" t="s">
        <v>581</v>
      </c>
      <c r="AE4310" s="36">
        <v>4318424</v>
      </c>
      <c r="AH4310" s="36"/>
    </row>
    <row r="4311" spans="29:34">
      <c r="AC4311" s="30" t="s">
        <v>3485</v>
      </c>
      <c r="AD4311" s="36" t="s">
        <v>586</v>
      </c>
      <c r="AE4311" s="36">
        <v>4318432</v>
      </c>
      <c r="AH4311" s="36"/>
    </row>
    <row r="4312" spans="29:34">
      <c r="AC4312" s="30" t="s">
        <v>3485</v>
      </c>
      <c r="AD4312" s="36" t="s">
        <v>591</v>
      </c>
      <c r="AE4312" s="36">
        <v>4318440</v>
      </c>
      <c r="AH4312" s="36"/>
    </row>
    <row r="4313" spans="29:34">
      <c r="AC4313" s="30" t="s">
        <v>3485</v>
      </c>
      <c r="AD4313" s="36" t="s">
        <v>596</v>
      </c>
      <c r="AE4313" s="36">
        <v>4318457</v>
      </c>
      <c r="AH4313" s="36"/>
    </row>
    <row r="4314" spans="29:34">
      <c r="AC4314" s="30" t="s">
        <v>3485</v>
      </c>
      <c r="AD4314" s="36" t="s">
        <v>600</v>
      </c>
      <c r="AE4314" s="36">
        <v>4318465</v>
      </c>
      <c r="AH4314" s="36"/>
    </row>
    <row r="4315" spans="29:34">
      <c r="AC4315" s="30" t="s">
        <v>3485</v>
      </c>
      <c r="AD4315" s="36" t="s">
        <v>605</v>
      </c>
      <c r="AE4315" s="36">
        <v>4318481</v>
      </c>
      <c r="AH4315" s="36"/>
    </row>
    <row r="4316" spans="29:34">
      <c r="AC4316" s="30" t="s">
        <v>3485</v>
      </c>
      <c r="AD4316" s="36" t="s">
        <v>609</v>
      </c>
      <c r="AE4316" s="36">
        <v>4318499</v>
      </c>
      <c r="AH4316" s="36"/>
    </row>
    <row r="4317" spans="29:34">
      <c r="AC4317" s="30" t="s">
        <v>3485</v>
      </c>
      <c r="AD4317" s="36" t="s">
        <v>613</v>
      </c>
      <c r="AE4317" s="36">
        <v>4318507</v>
      </c>
      <c r="AH4317" s="36"/>
    </row>
    <row r="4318" spans="29:34">
      <c r="AC4318" s="30" t="s">
        <v>3485</v>
      </c>
      <c r="AD4318" s="36" t="s">
        <v>618</v>
      </c>
      <c r="AE4318" s="36">
        <v>4318606</v>
      </c>
      <c r="AH4318" s="36"/>
    </row>
    <row r="4319" spans="29:34">
      <c r="AC4319" s="30" t="s">
        <v>3485</v>
      </c>
      <c r="AD4319" s="36" t="s">
        <v>623</v>
      </c>
      <c r="AE4319" s="36">
        <v>4318614</v>
      </c>
      <c r="AH4319" s="36"/>
    </row>
    <row r="4320" spans="29:34">
      <c r="AC4320" s="30" t="s">
        <v>3485</v>
      </c>
      <c r="AD4320" s="36" t="s">
        <v>627</v>
      </c>
      <c r="AE4320" s="36">
        <v>4318622</v>
      </c>
      <c r="AH4320" s="36"/>
    </row>
    <row r="4321" spans="29:34">
      <c r="AC4321" s="30" t="s">
        <v>3485</v>
      </c>
      <c r="AD4321" s="36" t="s">
        <v>632</v>
      </c>
      <c r="AE4321" s="36">
        <v>4318705</v>
      </c>
      <c r="AH4321" s="36"/>
    </row>
    <row r="4322" spans="29:34">
      <c r="AC4322" s="30" t="s">
        <v>3485</v>
      </c>
      <c r="AD4322" s="36" t="s">
        <v>636</v>
      </c>
      <c r="AE4322" s="36">
        <v>4318804</v>
      </c>
      <c r="AH4322" s="36"/>
    </row>
    <row r="4323" spans="29:34">
      <c r="AC4323" s="30" t="s">
        <v>3485</v>
      </c>
      <c r="AD4323" s="36" t="s">
        <v>639</v>
      </c>
      <c r="AE4323" s="36">
        <v>4318903</v>
      </c>
      <c r="AH4323" s="36"/>
    </row>
    <row r="4324" spans="29:34">
      <c r="AC4324" s="30" t="s">
        <v>3485</v>
      </c>
      <c r="AD4324" s="36" t="s">
        <v>643</v>
      </c>
      <c r="AE4324" s="36">
        <v>4319000</v>
      </c>
      <c r="AH4324" s="36"/>
    </row>
    <row r="4325" spans="29:34">
      <c r="AC4325" s="30" t="s">
        <v>3485</v>
      </c>
      <c r="AD4325" s="36" t="s">
        <v>3364</v>
      </c>
      <c r="AE4325" s="36">
        <v>4319109</v>
      </c>
      <c r="AH4325" s="36"/>
    </row>
    <row r="4326" spans="29:34">
      <c r="AC4326" s="30" t="s">
        <v>3485</v>
      </c>
      <c r="AD4326" s="36" t="s">
        <v>650</v>
      </c>
      <c r="AE4326" s="36">
        <v>4319125</v>
      </c>
      <c r="AH4326" s="36"/>
    </row>
    <row r="4327" spans="29:34">
      <c r="AC4327" s="30" t="s">
        <v>3485</v>
      </c>
      <c r="AD4327" s="36" t="s">
        <v>652</v>
      </c>
      <c r="AE4327" s="36">
        <v>4319158</v>
      </c>
      <c r="AH4327" s="36"/>
    </row>
    <row r="4328" spans="29:34">
      <c r="AC4328" s="30" t="s">
        <v>3485</v>
      </c>
      <c r="AD4328" s="36" t="s">
        <v>656</v>
      </c>
      <c r="AE4328" s="36">
        <v>4319208</v>
      </c>
      <c r="AH4328" s="36"/>
    </row>
    <row r="4329" spans="29:34">
      <c r="AC4329" s="30" t="s">
        <v>3485</v>
      </c>
      <c r="AD4329" s="36" t="s">
        <v>660</v>
      </c>
      <c r="AE4329" s="36">
        <v>4319307</v>
      </c>
      <c r="AH4329" s="36"/>
    </row>
    <row r="4330" spans="29:34">
      <c r="AC4330" s="30" t="s">
        <v>3485</v>
      </c>
      <c r="AD4330" s="36" t="s">
        <v>664</v>
      </c>
      <c r="AE4330" s="36">
        <v>4319356</v>
      </c>
      <c r="AH4330" s="36"/>
    </row>
    <row r="4331" spans="29:34">
      <c r="AC4331" s="30" t="s">
        <v>3485</v>
      </c>
      <c r="AD4331" s="36" t="s">
        <v>668</v>
      </c>
      <c r="AE4331" s="36">
        <v>4319364</v>
      </c>
      <c r="AH4331" s="36"/>
    </row>
    <row r="4332" spans="29:34">
      <c r="AC4332" s="30" t="s">
        <v>3485</v>
      </c>
      <c r="AD4332" s="36" t="s">
        <v>672</v>
      </c>
      <c r="AE4332" s="36">
        <v>4319372</v>
      </c>
      <c r="AH4332" s="36"/>
    </row>
    <row r="4333" spans="29:34">
      <c r="AC4333" s="30" t="s">
        <v>3485</v>
      </c>
      <c r="AD4333" s="36" t="s">
        <v>675</v>
      </c>
      <c r="AE4333" s="36">
        <v>4319406</v>
      </c>
      <c r="AH4333" s="36"/>
    </row>
    <row r="4334" spans="29:34">
      <c r="AC4334" s="30" t="s">
        <v>3485</v>
      </c>
      <c r="AD4334" s="36" t="s">
        <v>679</v>
      </c>
      <c r="AE4334" s="36">
        <v>4319505</v>
      </c>
      <c r="AH4334" s="36"/>
    </row>
    <row r="4335" spans="29:34">
      <c r="AC4335" s="30" t="s">
        <v>3485</v>
      </c>
      <c r="AD4335" s="36" t="s">
        <v>683</v>
      </c>
      <c r="AE4335" s="36">
        <v>4319604</v>
      </c>
      <c r="AH4335" s="36"/>
    </row>
    <row r="4336" spans="29:34">
      <c r="AC4336" s="30" t="s">
        <v>3485</v>
      </c>
      <c r="AD4336" s="36" t="s">
        <v>687</v>
      </c>
      <c r="AE4336" s="36">
        <v>4319703</v>
      </c>
      <c r="AH4336" s="36"/>
    </row>
    <row r="4337" spans="29:34">
      <c r="AC4337" s="30" t="s">
        <v>3485</v>
      </c>
      <c r="AD4337" s="36" t="s">
        <v>691</v>
      </c>
      <c r="AE4337" s="36">
        <v>4319711</v>
      </c>
      <c r="AH4337" s="36"/>
    </row>
    <row r="4338" spans="29:34">
      <c r="AC4338" s="30" t="s">
        <v>3485</v>
      </c>
      <c r="AD4338" s="36" t="s">
        <v>695</v>
      </c>
      <c r="AE4338" s="36">
        <v>4319737</v>
      </c>
      <c r="AH4338" s="36"/>
    </row>
    <row r="4339" spans="29:34">
      <c r="AC4339" s="30" t="s">
        <v>3485</v>
      </c>
      <c r="AD4339" s="36" t="s">
        <v>699</v>
      </c>
      <c r="AE4339" s="36">
        <v>4319752</v>
      </c>
      <c r="AH4339" s="36"/>
    </row>
    <row r="4340" spans="29:34">
      <c r="AC4340" s="30" t="s">
        <v>3485</v>
      </c>
      <c r="AD4340" s="36" t="s">
        <v>702</v>
      </c>
      <c r="AE4340" s="36">
        <v>4319802</v>
      </c>
      <c r="AH4340" s="36"/>
    </row>
    <row r="4341" spans="29:34">
      <c r="AC4341" s="30" t="s">
        <v>3485</v>
      </c>
      <c r="AD4341" s="36" t="s">
        <v>705</v>
      </c>
      <c r="AE4341" s="36">
        <v>4319901</v>
      </c>
      <c r="AH4341" s="36"/>
    </row>
    <row r="4342" spans="29:34">
      <c r="AC4342" s="30" t="s">
        <v>3485</v>
      </c>
      <c r="AD4342" s="36" t="s">
        <v>708</v>
      </c>
      <c r="AE4342" s="36">
        <v>4320008</v>
      </c>
      <c r="AH4342" s="36"/>
    </row>
    <row r="4343" spans="29:34">
      <c r="AC4343" s="30" t="s">
        <v>3485</v>
      </c>
      <c r="AD4343" s="36" t="s">
        <v>457</v>
      </c>
      <c r="AE4343" s="36">
        <v>4320107</v>
      </c>
      <c r="AH4343" s="36"/>
    </row>
    <row r="4344" spans="29:34">
      <c r="AC4344" s="30" t="s">
        <v>3485</v>
      </c>
      <c r="AD4344" s="36" t="s">
        <v>713</v>
      </c>
      <c r="AE4344" s="36">
        <v>4320206</v>
      </c>
      <c r="AH4344" s="36"/>
    </row>
    <row r="4345" spans="29:34">
      <c r="AC4345" s="30" t="s">
        <v>3485</v>
      </c>
      <c r="AD4345" s="36" t="s">
        <v>716</v>
      </c>
      <c r="AE4345" s="36">
        <v>4320230</v>
      </c>
      <c r="AH4345" s="36"/>
    </row>
    <row r="4346" spans="29:34">
      <c r="AC4346" s="30" t="s">
        <v>3485</v>
      </c>
      <c r="AD4346" s="36" t="s">
        <v>719</v>
      </c>
      <c r="AE4346" s="36">
        <v>4320263</v>
      </c>
      <c r="AH4346" s="36"/>
    </row>
    <row r="4347" spans="29:34">
      <c r="AC4347" s="30" t="s">
        <v>3485</v>
      </c>
      <c r="AD4347" s="36" t="s">
        <v>722</v>
      </c>
      <c r="AE4347" s="36">
        <v>4320305</v>
      </c>
      <c r="AH4347" s="36"/>
    </row>
    <row r="4348" spans="29:34">
      <c r="AC4348" s="30" t="s">
        <v>3485</v>
      </c>
      <c r="AD4348" s="36" t="s">
        <v>725</v>
      </c>
      <c r="AE4348" s="36">
        <v>4320321</v>
      </c>
      <c r="AH4348" s="36"/>
    </row>
    <row r="4349" spans="29:34">
      <c r="AC4349" s="30" t="s">
        <v>3485</v>
      </c>
      <c r="AD4349" s="36" t="s">
        <v>728</v>
      </c>
      <c r="AE4349" s="36">
        <v>4320354</v>
      </c>
      <c r="AH4349" s="36"/>
    </row>
    <row r="4350" spans="29:34">
      <c r="AC4350" s="30" t="s">
        <v>3485</v>
      </c>
      <c r="AD4350" s="36" t="s">
        <v>731</v>
      </c>
      <c r="AE4350" s="36">
        <v>4320404</v>
      </c>
      <c r="AH4350" s="36"/>
    </row>
    <row r="4351" spans="29:34">
      <c r="AC4351" s="30" t="s">
        <v>3485</v>
      </c>
      <c r="AD4351" s="36" t="s">
        <v>733</v>
      </c>
      <c r="AE4351" s="36">
        <v>4320453</v>
      </c>
      <c r="AH4351" s="36"/>
    </row>
    <row r="4352" spans="29:34">
      <c r="AC4352" s="30" t="s">
        <v>3485</v>
      </c>
      <c r="AD4352" s="36" t="s">
        <v>735</v>
      </c>
      <c r="AE4352" s="36">
        <v>4320503</v>
      </c>
      <c r="AH4352" s="36"/>
    </row>
    <row r="4353" spans="29:34">
      <c r="AC4353" s="30" t="s">
        <v>3485</v>
      </c>
      <c r="AD4353" s="36" t="s">
        <v>738</v>
      </c>
      <c r="AE4353" s="36">
        <v>4320552</v>
      </c>
      <c r="AH4353" s="36"/>
    </row>
    <row r="4354" spans="29:34">
      <c r="AC4354" s="30" t="s">
        <v>3485</v>
      </c>
      <c r="AD4354" s="36" t="s">
        <v>741</v>
      </c>
      <c r="AE4354" s="36">
        <v>4320578</v>
      </c>
      <c r="AH4354" s="36"/>
    </row>
    <row r="4355" spans="29:34">
      <c r="AC4355" s="30" t="s">
        <v>3485</v>
      </c>
      <c r="AD4355" s="36" t="s">
        <v>743</v>
      </c>
      <c r="AE4355" s="36">
        <v>4320602</v>
      </c>
      <c r="AH4355" s="36"/>
    </row>
    <row r="4356" spans="29:34">
      <c r="AC4356" s="30" t="s">
        <v>3485</v>
      </c>
      <c r="AD4356" s="36" t="s">
        <v>745</v>
      </c>
      <c r="AE4356" s="36">
        <v>4320651</v>
      </c>
      <c r="AH4356" s="36"/>
    </row>
    <row r="4357" spans="29:34">
      <c r="AC4357" s="30" t="s">
        <v>3485</v>
      </c>
      <c r="AD4357" s="36" t="s">
        <v>748</v>
      </c>
      <c r="AE4357" s="36">
        <v>4320677</v>
      </c>
      <c r="AH4357" s="36"/>
    </row>
    <row r="4358" spans="29:34">
      <c r="AC4358" s="30" t="s">
        <v>3485</v>
      </c>
      <c r="AD4358" s="36" t="s">
        <v>543</v>
      </c>
      <c r="AE4358" s="36">
        <v>4320701</v>
      </c>
      <c r="AH4358" s="36"/>
    </row>
    <row r="4359" spans="29:34">
      <c r="AC4359" s="30" t="s">
        <v>3485</v>
      </c>
      <c r="AD4359" s="36" t="s">
        <v>3020</v>
      </c>
      <c r="AE4359" s="36">
        <v>4320800</v>
      </c>
      <c r="AH4359" s="36"/>
    </row>
    <row r="4360" spans="29:34">
      <c r="AC4360" s="30" t="s">
        <v>3485</v>
      </c>
      <c r="AD4360" s="36" t="s">
        <v>755</v>
      </c>
      <c r="AE4360" s="36">
        <v>4320859</v>
      </c>
      <c r="AH4360" s="36"/>
    </row>
    <row r="4361" spans="29:34">
      <c r="AC4361" s="30" t="s">
        <v>3485</v>
      </c>
      <c r="AD4361" s="36" t="s">
        <v>506</v>
      </c>
      <c r="AE4361" s="36">
        <v>4320909</v>
      </c>
      <c r="AH4361" s="36"/>
    </row>
    <row r="4362" spans="29:34">
      <c r="AC4362" s="30" t="s">
        <v>3485</v>
      </c>
      <c r="AD4362" s="36" t="s">
        <v>760</v>
      </c>
      <c r="AE4362" s="36">
        <v>4321006</v>
      </c>
      <c r="AH4362" s="36"/>
    </row>
    <row r="4363" spans="29:34">
      <c r="AC4363" s="30" t="s">
        <v>3485</v>
      </c>
      <c r="AD4363" s="36" t="s">
        <v>763</v>
      </c>
      <c r="AE4363" s="36">
        <v>4321105</v>
      </c>
      <c r="AH4363" s="36"/>
    </row>
    <row r="4364" spans="29:34">
      <c r="AC4364" s="30" t="s">
        <v>3485</v>
      </c>
      <c r="AD4364" s="36" t="s">
        <v>766</v>
      </c>
      <c r="AE4364" s="36">
        <v>4321204</v>
      </c>
      <c r="AH4364" s="36"/>
    </row>
    <row r="4365" spans="29:34">
      <c r="AC4365" s="30" t="s">
        <v>3485</v>
      </c>
      <c r="AD4365" s="36" t="s">
        <v>769</v>
      </c>
      <c r="AE4365" s="36">
        <v>4321303</v>
      </c>
      <c r="AH4365" s="36"/>
    </row>
    <row r="4366" spans="29:34">
      <c r="AC4366" s="30" t="s">
        <v>3485</v>
      </c>
      <c r="AD4366" s="36" t="s">
        <v>772</v>
      </c>
      <c r="AE4366" s="36">
        <v>4321329</v>
      </c>
      <c r="AH4366" s="36"/>
    </row>
    <row r="4367" spans="29:34">
      <c r="AC4367" s="30" t="s">
        <v>3485</v>
      </c>
      <c r="AD4367" s="36" t="s">
        <v>3077</v>
      </c>
      <c r="AE4367" s="36">
        <v>4321352</v>
      </c>
      <c r="AH4367" s="36"/>
    </row>
    <row r="4368" spans="29:34">
      <c r="AC4368" s="30" t="s">
        <v>3485</v>
      </c>
      <c r="AD4368" s="36" t="s">
        <v>775</v>
      </c>
      <c r="AE4368" s="36">
        <v>4321402</v>
      </c>
      <c r="AH4368" s="36"/>
    </row>
    <row r="4369" spans="29:34">
      <c r="AC4369" s="30" t="s">
        <v>3485</v>
      </c>
      <c r="AD4369" s="36" t="s">
        <v>778</v>
      </c>
      <c r="AE4369" s="36">
        <v>4321436</v>
      </c>
      <c r="AH4369" s="36"/>
    </row>
    <row r="4370" spans="29:34">
      <c r="AC4370" s="30" t="s">
        <v>3485</v>
      </c>
      <c r="AD4370" s="36" t="s">
        <v>781</v>
      </c>
      <c r="AE4370" s="36">
        <v>4321451</v>
      </c>
      <c r="AH4370" s="36"/>
    </row>
    <row r="4371" spans="29:34">
      <c r="AC4371" s="30" t="s">
        <v>3485</v>
      </c>
      <c r="AD4371" s="36" t="s">
        <v>784</v>
      </c>
      <c r="AE4371" s="36">
        <v>4321469</v>
      </c>
      <c r="AH4371" s="36"/>
    </row>
    <row r="4372" spans="29:34">
      <c r="AC4372" s="30" t="s">
        <v>3485</v>
      </c>
      <c r="AD4372" s="36" t="s">
        <v>787</v>
      </c>
      <c r="AE4372" s="36">
        <v>4321477</v>
      </c>
      <c r="AH4372" s="36"/>
    </row>
    <row r="4373" spans="29:34">
      <c r="AC4373" s="30" t="s">
        <v>3485</v>
      </c>
      <c r="AD4373" s="36" t="s">
        <v>790</v>
      </c>
      <c r="AE4373" s="36">
        <v>4321493</v>
      </c>
      <c r="AH4373" s="36"/>
    </row>
    <row r="4374" spans="29:34">
      <c r="AC4374" s="30" t="s">
        <v>3485</v>
      </c>
      <c r="AD4374" s="36" t="s">
        <v>793</v>
      </c>
      <c r="AE4374" s="36">
        <v>4321501</v>
      </c>
      <c r="AH4374" s="36"/>
    </row>
    <row r="4375" spans="29:34">
      <c r="AC4375" s="30" t="s">
        <v>3485</v>
      </c>
      <c r="AD4375" s="36" t="s">
        <v>796</v>
      </c>
      <c r="AE4375" s="36">
        <v>4321600</v>
      </c>
      <c r="AH4375" s="36"/>
    </row>
    <row r="4376" spans="29:34">
      <c r="AC4376" s="30" t="s">
        <v>3485</v>
      </c>
      <c r="AD4376" s="36" t="s">
        <v>799</v>
      </c>
      <c r="AE4376" s="36">
        <v>4321626</v>
      </c>
      <c r="AH4376" s="36"/>
    </row>
    <row r="4377" spans="29:34">
      <c r="AC4377" s="30" t="s">
        <v>3485</v>
      </c>
      <c r="AD4377" s="36" t="s">
        <v>802</v>
      </c>
      <c r="AE4377" s="36">
        <v>4321634</v>
      </c>
      <c r="AH4377" s="36"/>
    </row>
    <row r="4378" spans="29:34">
      <c r="AC4378" s="30" t="s">
        <v>3485</v>
      </c>
      <c r="AD4378" s="36" t="s">
        <v>805</v>
      </c>
      <c r="AE4378" s="36">
        <v>4321667</v>
      </c>
      <c r="AH4378" s="36"/>
    </row>
    <row r="4379" spans="29:34">
      <c r="AC4379" s="30" t="s">
        <v>3485</v>
      </c>
      <c r="AD4379" s="36" t="s">
        <v>808</v>
      </c>
      <c r="AE4379" s="36">
        <v>4321709</v>
      </c>
      <c r="AH4379" s="36"/>
    </row>
    <row r="4380" spans="29:34">
      <c r="AC4380" s="30" t="s">
        <v>3485</v>
      </c>
      <c r="AD4380" s="36" t="s">
        <v>811</v>
      </c>
      <c r="AE4380" s="36">
        <v>4321808</v>
      </c>
      <c r="AH4380" s="36"/>
    </row>
    <row r="4381" spans="29:34">
      <c r="AC4381" s="30" t="s">
        <v>3485</v>
      </c>
      <c r="AD4381" s="36" t="s">
        <v>814</v>
      </c>
      <c r="AE4381" s="36">
        <v>4321832</v>
      </c>
      <c r="AH4381" s="36"/>
    </row>
    <row r="4382" spans="29:34">
      <c r="AC4382" s="30" t="s">
        <v>3485</v>
      </c>
      <c r="AD4382" s="36" t="s">
        <v>817</v>
      </c>
      <c r="AE4382" s="36">
        <v>4321857</v>
      </c>
      <c r="AH4382" s="36"/>
    </row>
    <row r="4383" spans="29:34">
      <c r="AC4383" s="30" t="s">
        <v>3485</v>
      </c>
      <c r="AD4383" s="36" t="s">
        <v>820</v>
      </c>
      <c r="AE4383" s="36">
        <v>4321907</v>
      </c>
      <c r="AH4383" s="36"/>
    </row>
    <row r="4384" spans="29:34">
      <c r="AC4384" s="30" t="s">
        <v>3485</v>
      </c>
      <c r="AD4384" s="36" t="s">
        <v>823</v>
      </c>
      <c r="AE4384" s="36">
        <v>4321956</v>
      </c>
      <c r="AH4384" s="36"/>
    </row>
    <row r="4385" spans="29:34">
      <c r="AC4385" s="30" t="s">
        <v>3485</v>
      </c>
      <c r="AD4385" s="36" t="s">
        <v>2699</v>
      </c>
      <c r="AE4385" s="36">
        <v>4322004</v>
      </c>
      <c r="AH4385" s="36"/>
    </row>
    <row r="4386" spans="29:34">
      <c r="AC4386" s="30" t="s">
        <v>3485</v>
      </c>
      <c r="AD4386" s="36" t="s">
        <v>827</v>
      </c>
      <c r="AE4386" s="36">
        <v>4322103</v>
      </c>
      <c r="AH4386" s="36"/>
    </row>
    <row r="4387" spans="29:34">
      <c r="AC4387" s="30" t="s">
        <v>3485</v>
      </c>
      <c r="AD4387" s="36" t="s">
        <v>830</v>
      </c>
      <c r="AE4387" s="36">
        <v>4322152</v>
      </c>
      <c r="AH4387" s="36"/>
    </row>
    <row r="4388" spans="29:34">
      <c r="AC4388" s="30" t="s">
        <v>3485</v>
      </c>
      <c r="AD4388" s="36" t="s">
        <v>833</v>
      </c>
      <c r="AE4388" s="36">
        <v>4322186</v>
      </c>
      <c r="AH4388" s="36"/>
    </row>
    <row r="4389" spans="29:34">
      <c r="AC4389" s="30" t="s">
        <v>3485</v>
      </c>
      <c r="AD4389" s="36" t="s">
        <v>836</v>
      </c>
      <c r="AE4389" s="36">
        <v>4322202</v>
      </c>
      <c r="AH4389" s="36"/>
    </row>
    <row r="4390" spans="29:34">
      <c r="AC4390" s="30" t="s">
        <v>3485</v>
      </c>
      <c r="AD4390" s="36" t="s">
        <v>839</v>
      </c>
      <c r="AE4390" s="36">
        <v>4322251</v>
      </c>
      <c r="AH4390" s="36"/>
    </row>
    <row r="4391" spans="29:34">
      <c r="AC4391" s="30" t="s">
        <v>3485</v>
      </c>
      <c r="AD4391" s="36" t="s">
        <v>842</v>
      </c>
      <c r="AE4391" s="36">
        <v>4322301</v>
      </c>
      <c r="AH4391" s="36"/>
    </row>
    <row r="4392" spans="29:34">
      <c r="AC4392" s="30" t="s">
        <v>3485</v>
      </c>
      <c r="AD4392" s="36" t="s">
        <v>845</v>
      </c>
      <c r="AE4392" s="36">
        <v>4322327</v>
      </c>
      <c r="AH4392" s="36"/>
    </row>
    <row r="4393" spans="29:34">
      <c r="AC4393" s="30" t="s">
        <v>3485</v>
      </c>
      <c r="AD4393" s="36" t="s">
        <v>848</v>
      </c>
      <c r="AE4393" s="36">
        <v>4322343</v>
      </c>
      <c r="AH4393" s="36"/>
    </row>
    <row r="4394" spans="29:34">
      <c r="AC4394" s="30" t="s">
        <v>3485</v>
      </c>
      <c r="AD4394" s="36" t="s">
        <v>851</v>
      </c>
      <c r="AE4394" s="36">
        <v>4322350</v>
      </c>
      <c r="AH4394" s="36"/>
    </row>
    <row r="4395" spans="29:34">
      <c r="AC4395" s="30" t="s">
        <v>3485</v>
      </c>
      <c r="AD4395" s="36" t="s">
        <v>854</v>
      </c>
      <c r="AE4395" s="36">
        <v>4322376</v>
      </c>
      <c r="AH4395" s="36"/>
    </row>
    <row r="4396" spans="29:34">
      <c r="AC4396" s="30" t="s">
        <v>3485</v>
      </c>
      <c r="AD4396" s="36" t="s">
        <v>857</v>
      </c>
      <c r="AE4396" s="36">
        <v>4322400</v>
      </c>
      <c r="AH4396" s="36"/>
    </row>
    <row r="4397" spans="29:34">
      <c r="AC4397" s="30" t="s">
        <v>3485</v>
      </c>
      <c r="AD4397" s="36" t="s">
        <v>860</v>
      </c>
      <c r="AE4397" s="36">
        <v>4322509</v>
      </c>
      <c r="AH4397" s="36"/>
    </row>
    <row r="4398" spans="29:34">
      <c r="AC4398" s="30" t="s">
        <v>3485</v>
      </c>
      <c r="AD4398" s="36" t="s">
        <v>863</v>
      </c>
      <c r="AE4398" s="36">
        <v>4322533</v>
      </c>
      <c r="AH4398" s="36"/>
    </row>
    <row r="4399" spans="29:34">
      <c r="AC4399" s="30" t="s">
        <v>3485</v>
      </c>
      <c r="AD4399" s="36" t="s">
        <v>866</v>
      </c>
      <c r="AE4399" s="36">
        <v>4322541</v>
      </c>
      <c r="AH4399" s="36"/>
    </row>
    <row r="4400" spans="29:34">
      <c r="AC4400" s="30" t="s">
        <v>3485</v>
      </c>
      <c r="AD4400" s="36" t="s">
        <v>869</v>
      </c>
      <c r="AE4400" s="36">
        <v>4322525</v>
      </c>
      <c r="AH4400" s="36"/>
    </row>
    <row r="4401" spans="29:34">
      <c r="AC4401" s="30" t="s">
        <v>3485</v>
      </c>
      <c r="AD4401" s="36" t="s">
        <v>872</v>
      </c>
      <c r="AE4401" s="36">
        <v>4322558</v>
      </c>
      <c r="AH4401" s="36"/>
    </row>
    <row r="4402" spans="29:34">
      <c r="AC4402" s="30" t="s">
        <v>3485</v>
      </c>
      <c r="AD4402" s="36" t="s">
        <v>875</v>
      </c>
      <c r="AE4402" s="36">
        <v>4322608</v>
      </c>
      <c r="AH4402" s="36"/>
    </row>
    <row r="4403" spans="29:34">
      <c r="AC4403" s="30" t="s">
        <v>3485</v>
      </c>
      <c r="AD4403" s="36" t="s">
        <v>2575</v>
      </c>
      <c r="AE4403" s="36">
        <v>4322707</v>
      </c>
      <c r="AH4403" s="36"/>
    </row>
    <row r="4404" spans="29:34">
      <c r="AC4404" s="30" t="s">
        <v>3485</v>
      </c>
      <c r="AD4404" s="36" t="s">
        <v>879</v>
      </c>
      <c r="AE4404" s="36">
        <v>4322806</v>
      </c>
      <c r="AH4404" s="36"/>
    </row>
    <row r="4405" spans="29:34">
      <c r="AC4405" s="30" t="s">
        <v>3485</v>
      </c>
      <c r="AD4405" s="36" t="s">
        <v>882</v>
      </c>
      <c r="AE4405" s="36">
        <v>4322855</v>
      </c>
      <c r="AH4405" s="36"/>
    </row>
    <row r="4406" spans="29:34">
      <c r="AC4406" s="30" t="s">
        <v>3485</v>
      </c>
      <c r="AD4406" s="36" t="s">
        <v>885</v>
      </c>
      <c r="AE4406" s="36">
        <v>4322905</v>
      </c>
      <c r="AH4406" s="36"/>
    </row>
    <row r="4407" spans="29:34">
      <c r="AC4407" s="30" t="s">
        <v>3485</v>
      </c>
      <c r="AD4407" s="36" t="s">
        <v>888</v>
      </c>
      <c r="AE4407" s="36">
        <v>4323002</v>
      </c>
      <c r="AH4407" s="36"/>
    </row>
    <row r="4408" spans="29:34">
      <c r="AC4408" s="30" t="s">
        <v>3485</v>
      </c>
      <c r="AD4408" s="36" t="s">
        <v>891</v>
      </c>
      <c r="AE4408" s="36">
        <v>4323101</v>
      </c>
      <c r="AH4408" s="36"/>
    </row>
    <row r="4409" spans="29:34">
      <c r="AC4409" s="30" t="s">
        <v>3485</v>
      </c>
      <c r="AD4409" s="36" t="s">
        <v>894</v>
      </c>
      <c r="AE4409" s="36">
        <v>4323200</v>
      </c>
      <c r="AH4409" s="36"/>
    </row>
    <row r="4410" spans="29:34">
      <c r="AC4410" s="30" t="s">
        <v>3485</v>
      </c>
      <c r="AD4410" s="36" t="s">
        <v>897</v>
      </c>
      <c r="AE4410" s="36">
        <v>4323309</v>
      </c>
      <c r="AH4410" s="36"/>
    </row>
    <row r="4411" spans="29:34">
      <c r="AC4411" s="30" t="s">
        <v>3485</v>
      </c>
      <c r="AD4411" s="36" t="s">
        <v>900</v>
      </c>
      <c r="AE4411" s="36">
        <v>4323358</v>
      </c>
      <c r="AH4411" s="36"/>
    </row>
    <row r="4412" spans="29:34">
      <c r="AC4412" s="30" t="s">
        <v>3485</v>
      </c>
      <c r="AD4412" s="36" t="s">
        <v>903</v>
      </c>
      <c r="AE4412" s="36">
        <v>4323408</v>
      </c>
      <c r="AH4412" s="36"/>
    </row>
    <row r="4413" spans="29:34">
      <c r="AC4413" s="30" t="s">
        <v>3485</v>
      </c>
      <c r="AD4413" s="36" t="s">
        <v>906</v>
      </c>
      <c r="AE4413" s="36">
        <v>4323457</v>
      </c>
      <c r="AH4413" s="36"/>
    </row>
    <row r="4414" spans="29:34">
      <c r="AC4414" s="30" t="s">
        <v>3485</v>
      </c>
      <c r="AD4414" s="36" t="s">
        <v>909</v>
      </c>
      <c r="AE4414" s="36">
        <v>4323507</v>
      </c>
      <c r="AH4414" s="36"/>
    </row>
    <row r="4415" spans="29:34">
      <c r="AC4415" s="30" t="s">
        <v>3485</v>
      </c>
      <c r="AD4415" s="36" t="s">
        <v>912</v>
      </c>
      <c r="AE4415" s="36">
        <v>4323606</v>
      </c>
      <c r="AH4415" s="36"/>
    </row>
    <row r="4416" spans="29:34">
      <c r="AC4416" s="30" t="s">
        <v>3485</v>
      </c>
      <c r="AD4416" s="36" t="s">
        <v>915</v>
      </c>
      <c r="AE4416" s="36">
        <v>4323705</v>
      </c>
      <c r="AH4416" s="36"/>
    </row>
    <row r="4417" spans="29:34">
      <c r="AC4417" s="30" t="s">
        <v>3485</v>
      </c>
      <c r="AD4417" s="36" t="s">
        <v>917</v>
      </c>
      <c r="AE4417" s="36">
        <v>4323754</v>
      </c>
      <c r="AH4417" s="36"/>
    </row>
    <row r="4418" spans="29:34">
      <c r="AC4418" s="30" t="s">
        <v>3485</v>
      </c>
      <c r="AD4418" s="36" t="s">
        <v>920</v>
      </c>
      <c r="AE4418" s="36">
        <v>4323770</v>
      </c>
      <c r="AH4418" s="36"/>
    </row>
    <row r="4419" spans="29:34">
      <c r="AC4419" s="30" t="s">
        <v>3485</v>
      </c>
      <c r="AD4419" s="36" t="s">
        <v>923</v>
      </c>
      <c r="AE4419" s="36">
        <v>4323804</v>
      </c>
      <c r="AH4419" s="36"/>
    </row>
    <row r="4420" spans="29:34">
      <c r="AC4420" s="30" t="s">
        <v>3488</v>
      </c>
      <c r="AD4420" s="36" t="s">
        <v>3514</v>
      </c>
      <c r="AE4420" s="36">
        <v>4200051</v>
      </c>
      <c r="AH4420" s="36"/>
    </row>
    <row r="4421" spans="29:34">
      <c r="AC4421" s="30" t="s">
        <v>3488</v>
      </c>
      <c r="AD4421" s="36" t="s">
        <v>3540</v>
      </c>
      <c r="AE4421" s="36">
        <v>4200101</v>
      </c>
      <c r="AH4421" s="36"/>
    </row>
    <row r="4422" spans="29:34">
      <c r="AC4422" s="30" t="s">
        <v>3488</v>
      </c>
      <c r="AD4422" s="36" t="s">
        <v>3564</v>
      </c>
      <c r="AE4422" s="36">
        <v>4200200</v>
      </c>
      <c r="AH4422" s="36"/>
    </row>
    <row r="4423" spans="29:34">
      <c r="AC4423" s="30" t="s">
        <v>3488</v>
      </c>
      <c r="AD4423" s="36" t="s">
        <v>3589</v>
      </c>
      <c r="AE4423" s="36">
        <v>4200309</v>
      </c>
      <c r="AH4423" s="36"/>
    </row>
    <row r="4424" spans="29:34">
      <c r="AC4424" s="30" t="s">
        <v>3488</v>
      </c>
      <c r="AD4424" s="36" t="s">
        <v>3615</v>
      </c>
      <c r="AE4424" s="36">
        <v>4200408</v>
      </c>
      <c r="AH4424" s="36"/>
    </row>
    <row r="4425" spans="29:34">
      <c r="AC4425" s="30" t="s">
        <v>3488</v>
      </c>
      <c r="AD4425" s="36" t="s">
        <v>3639</v>
      </c>
      <c r="AE4425" s="36">
        <v>4200507</v>
      </c>
      <c r="AH4425" s="36"/>
    </row>
    <row r="4426" spans="29:34">
      <c r="AC4426" s="30" t="s">
        <v>3488</v>
      </c>
      <c r="AD4426" s="36" t="s">
        <v>3664</v>
      </c>
      <c r="AE4426" s="36">
        <v>4200556</v>
      </c>
      <c r="AH4426" s="36"/>
    </row>
    <row r="4427" spans="29:34">
      <c r="AC4427" s="30" t="s">
        <v>3488</v>
      </c>
      <c r="AD4427" s="36" t="s">
        <v>3690</v>
      </c>
      <c r="AE4427" s="36">
        <v>4200606</v>
      </c>
      <c r="AH4427" s="36"/>
    </row>
    <row r="4428" spans="29:34">
      <c r="AC4428" s="30" t="s">
        <v>3488</v>
      </c>
      <c r="AD4428" s="36" t="s">
        <v>3716</v>
      </c>
      <c r="AE4428" s="36">
        <v>4200705</v>
      </c>
      <c r="AH4428" s="36"/>
    </row>
    <row r="4429" spans="29:34">
      <c r="AC4429" s="30" t="s">
        <v>3488</v>
      </c>
      <c r="AD4429" s="36" t="s">
        <v>3741</v>
      </c>
      <c r="AE4429" s="36">
        <v>4200754</v>
      </c>
      <c r="AH4429" s="36"/>
    </row>
    <row r="4430" spans="29:34">
      <c r="AC4430" s="30" t="s">
        <v>3488</v>
      </c>
      <c r="AD4430" s="36" t="s">
        <v>3649</v>
      </c>
      <c r="AE4430" s="36">
        <v>4200804</v>
      </c>
      <c r="AH4430" s="36"/>
    </row>
    <row r="4431" spans="29:34">
      <c r="AC4431" s="30" t="s">
        <v>3488</v>
      </c>
      <c r="AD4431" s="36" t="s">
        <v>3790</v>
      </c>
      <c r="AE4431" s="36">
        <v>4200903</v>
      </c>
      <c r="AH4431" s="36"/>
    </row>
    <row r="4432" spans="29:34">
      <c r="AC4432" s="30" t="s">
        <v>3488</v>
      </c>
      <c r="AD4432" s="36" t="s">
        <v>3815</v>
      </c>
      <c r="AE4432" s="36">
        <v>4201000</v>
      </c>
      <c r="AH4432" s="36"/>
    </row>
    <row r="4433" spans="29:34">
      <c r="AC4433" s="30" t="s">
        <v>3488</v>
      </c>
      <c r="AD4433" s="36" t="s">
        <v>3839</v>
      </c>
      <c r="AE4433" s="36">
        <v>4201109</v>
      </c>
      <c r="AH4433" s="36"/>
    </row>
    <row r="4434" spans="29:34">
      <c r="AC4434" s="30" t="s">
        <v>3488</v>
      </c>
      <c r="AD4434" s="36" t="s">
        <v>3864</v>
      </c>
      <c r="AE4434" s="36">
        <v>4201208</v>
      </c>
      <c r="AH4434" s="36"/>
    </row>
    <row r="4435" spans="29:34">
      <c r="AC4435" s="30" t="s">
        <v>3488</v>
      </c>
      <c r="AD4435" s="36" t="s">
        <v>3888</v>
      </c>
      <c r="AE4435" s="36">
        <v>4201257</v>
      </c>
      <c r="AH4435" s="36"/>
    </row>
    <row r="4436" spans="29:34">
      <c r="AC4436" s="30" t="s">
        <v>3488</v>
      </c>
      <c r="AD4436" s="36" t="s">
        <v>3912</v>
      </c>
      <c r="AE4436" s="36">
        <v>4201273</v>
      </c>
      <c r="AH4436" s="36"/>
    </row>
    <row r="4437" spans="29:34">
      <c r="AC4437" s="30" t="s">
        <v>3488</v>
      </c>
      <c r="AD4437" s="36" t="s">
        <v>3935</v>
      </c>
      <c r="AE4437" s="36">
        <v>4201307</v>
      </c>
      <c r="AH4437" s="36"/>
    </row>
    <row r="4438" spans="29:34">
      <c r="AC4438" s="30" t="s">
        <v>3488</v>
      </c>
      <c r="AD4438" s="36" t="s">
        <v>3957</v>
      </c>
      <c r="AE4438" s="36">
        <v>4201406</v>
      </c>
      <c r="AH4438" s="36"/>
    </row>
    <row r="4439" spans="29:34">
      <c r="AC4439" s="30" t="s">
        <v>3488</v>
      </c>
      <c r="AD4439" s="36" t="s">
        <v>3979</v>
      </c>
      <c r="AE4439" s="36">
        <v>4201505</v>
      </c>
      <c r="AH4439" s="36"/>
    </row>
    <row r="4440" spans="29:34">
      <c r="AC4440" s="30" t="s">
        <v>3488</v>
      </c>
      <c r="AD4440" s="36" t="s">
        <v>4002</v>
      </c>
      <c r="AE4440" s="36">
        <v>4201604</v>
      </c>
      <c r="AH4440" s="36"/>
    </row>
    <row r="4441" spans="29:34">
      <c r="AC4441" s="30" t="s">
        <v>3488</v>
      </c>
      <c r="AD4441" s="36" t="s">
        <v>4024</v>
      </c>
      <c r="AE4441" s="36">
        <v>4201653</v>
      </c>
      <c r="AH4441" s="36"/>
    </row>
    <row r="4442" spans="29:34">
      <c r="AC4442" s="30" t="s">
        <v>3488</v>
      </c>
      <c r="AD4442" s="36" t="s">
        <v>4044</v>
      </c>
      <c r="AE4442" s="36">
        <v>4201703</v>
      </c>
      <c r="AH4442" s="36"/>
    </row>
    <row r="4443" spans="29:34">
      <c r="AC4443" s="30" t="s">
        <v>3488</v>
      </c>
      <c r="AD4443" s="36" t="s">
        <v>4065</v>
      </c>
      <c r="AE4443" s="36">
        <v>4201802</v>
      </c>
      <c r="AH4443" s="36"/>
    </row>
    <row r="4444" spans="29:34">
      <c r="AC4444" s="30" t="s">
        <v>3488</v>
      </c>
      <c r="AD4444" s="36" t="s">
        <v>3964</v>
      </c>
      <c r="AE4444" s="36">
        <v>4201901</v>
      </c>
      <c r="AH4444" s="36"/>
    </row>
    <row r="4445" spans="29:34">
      <c r="AC4445" s="30" t="s">
        <v>3488</v>
      </c>
      <c r="AD4445" s="36" t="s">
        <v>4107</v>
      </c>
      <c r="AE4445" s="36">
        <v>4201950</v>
      </c>
      <c r="AH4445" s="36"/>
    </row>
    <row r="4446" spans="29:34">
      <c r="AC4446" s="30" t="s">
        <v>3488</v>
      </c>
      <c r="AD4446" s="36" t="s">
        <v>4129</v>
      </c>
      <c r="AE4446" s="36">
        <v>4202057</v>
      </c>
      <c r="AH4446" s="36"/>
    </row>
    <row r="4447" spans="29:34">
      <c r="AC4447" s="30" t="s">
        <v>3488</v>
      </c>
      <c r="AD4447" s="36" t="s">
        <v>4151</v>
      </c>
      <c r="AE4447" s="36">
        <v>4202008</v>
      </c>
      <c r="AH4447" s="36"/>
    </row>
    <row r="4448" spans="29:34">
      <c r="AC4448" s="30" t="s">
        <v>3488</v>
      </c>
      <c r="AD4448" s="36" t="s">
        <v>4173</v>
      </c>
      <c r="AE4448" s="36">
        <v>4202073</v>
      </c>
      <c r="AH4448" s="36"/>
    </row>
    <row r="4449" spans="29:34">
      <c r="AC4449" s="30" t="s">
        <v>3488</v>
      </c>
      <c r="AD4449" s="36" t="s">
        <v>4194</v>
      </c>
      <c r="AE4449" s="36">
        <v>4212809</v>
      </c>
      <c r="AH4449" s="36"/>
    </row>
    <row r="4450" spans="29:34">
      <c r="AC4450" s="30" t="s">
        <v>3488</v>
      </c>
      <c r="AD4450" s="36" t="s">
        <v>4215</v>
      </c>
      <c r="AE4450" s="36">
        <v>4220000</v>
      </c>
      <c r="AH4450" s="36"/>
    </row>
    <row r="4451" spans="29:34">
      <c r="AC4451" s="30" t="s">
        <v>3488</v>
      </c>
      <c r="AD4451" s="36" t="s">
        <v>4237</v>
      </c>
      <c r="AE4451" s="36">
        <v>4202081</v>
      </c>
      <c r="AH4451" s="36"/>
    </row>
    <row r="4452" spans="29:34">
      <c r="AC4452" s="30" t="s">
        <v>3488</v>
      </c>
      <c r="AD4452" s="36" t="s">
        <v>4259</v>
      </c>
      <c r="AE4452" s="36">
        <v>4202099</v>
      </c>
      <c r="AH4452" s="36"/>
    </row>
    <row r="4453" spans="29:34">
      <c r="AC4453" s="30" t="s">
        <v>3488</v>
      </c>
      <c r="AD4453" s="36" t="s">
        <v>4281</v>
      </c>
      <c r="AE4453" s="36">
        <v>4202107</v>
      </c>
      <c r="AH4453" s="36"/>
    </row>
    <row r="4454" spans="29:34">
      <c r="AC4454" s="30" t="s">
        <v>3488</v>
      </c>
      <c r="AD4454" s="36" t="s">
        <v>4304</v>
      </c>
      <c r="AE4454" s="36">
        <v>4202131</v>
      </c>
      <c r="AH4454" s="36"/>
    </row>
    <row r="4455" spans="29:34">
      <c r="AC4455" s="30" t="s">
        <v>3488</v>
      </c>
      <c r="AD4455" s="36" t="s">
        <v>4327</v>
      </c>
      <c r="AE4455" s="36">
        <v>4202156</v>
      </c>
      <c r="AH4455" s="36"/>
    </row>
    <row r="4456" spans="29:34">
      <c r="AC4456" s="30" t="s">
        <v>3488</v>
      </c>
      <c r="AD4456" s="36" t="s">
        <v>4349</v>
      </c>
      <c r="AE4456" s="36">
        <v>4202206</v>
      </c>
      <c r="AH4456" s="36"/>
    </row>
    <row r="4457" spans="29:34">
      <c r="AC4457" s="30" t="s">
        <v>3488</v>
      </c>
      <c r="AD4457" s="36" t="s">
        <v>4372</v>
      </c>
      <c r="AE4457" s="36">
        <v>4202305</v>
      </c>
      <c r="AH4457" s="36"/>
    </row>
    <row r="4458" spans="29:34">
      <c r="AC4458" s="30" t="s">
        <v>3488</v>
      </c>
      <c r="AD4458" s="36" t="s">
        <v>4394</v>
      </c>
      <c r="AE4458" s="36">
        <v>4202404</v>
      </c>
      <c r="AH4458" s="36"/>
    </row>
    <row r="4459" spans="29:34">
      <c r="AC4459" s="30" t="s">
        <v>3488</v>
      </c>
      <c r="AD4459" s="36" t="s">
        <v>4416</v>
      </c>
      <c r="AE4459" s="36">
        <v>4202438</v>
      </c>
      <c r="AH4459" s="36"/>
    </row>
    <row r="4460" spans="29:34">
      <c r="AC4460" s="30" t="s">
        <v>3488</v>
      </c>
      <c r="AD4460" s="36" t="s">
        <v>4439</v>
      </c>
      <c r="AE4460" s="36">
        <v>4202503</v>
      </c>
      <c r="AH4460" s="36"/>
    </row>
    <row r="4461" spans="29:34">
      <c r="AC4461" s="30" t="s">
        <v>3488</v>
      </c>
      <c r="AD4461" s="36" t="s">
        <v>3954</v>
      </c>
      <c r="AE4461" s="36">
        <v>4202537</v>
      </c>
      <c r="AH4461" s="36"/>
    </row>
    <row r="4462" spans="29:34">
      <c r="AC4462" s="30" t="s">
        <v>3488</v>
      </c>
      <c r="AD4462" s="36" t="s">
        <v>4482</v>
      </c>
      <c r="AE4462" s="36">
        <v>4202578</v>
      </c>
      <c r="AH4462" s="36"/>
    </row>
    <row r="4463" spans="29:34">
      <c r="AC4463" s="30" t="s">
        <v>3488</v>
      </c>
      <c r="AD4463" s="36" t="s">
        <v>4505</v>
      </c>
      <c r="AE4463" s="36">
        <v>4202602</v>
      </c>
      <c r="AH4463" s="36"/>
    </row>
    <row r="4464" spans="29:34">
      <c r="AC4464" s="30" t="s">
        <v>3488</v>
      </c>
      <c r="AD4464" s="36" t="s">
        <v>4528</v>
      </c>
      <c r="AE4464" s="36">
        <v>4202453</v>
      </c>
      <c r="AH4464" s="36"/>
    </row>
    <row r="4465" spans="29:34">
      <c r="AC4465" s="30" t="s">
        <v>3488</v>
      </c>
      <c r="AD4465" s="36" t="s">
        <v>4551</v>
      </c>
      <c r="AE4465" s="36">
        <v>4202701</v>
      </c>
      <c r="AH4465" s="36"/>
    </row>
    <row r="4466" spans="29:34">
      <c r="AC4466" s="30" t="s">
        <v>3488</v>
      </c>
      <c r="AD4466" s="36" t="s">
        <v>4574</v>
      </c>
      <c r="AE4466" s="36">
        <v>4202800</v>
      </c>
      <c r="AH4466" s="36"/>
    </row>
    <row r="4467" spans="29:34">
      <c r="AC4467" s="30" t="s">
        <v>3488</v>
      </c>
      <c r="AD4467" s="36" t="s">
        <v>4596</v>
      </c>
      <c r="AE4467" s="36">
        <v>4202859</v>
      </c>
      <c r="AH4467" s="36"/>
    </row>
    <row r="4468" spans="29:34">
      <c r="AC4468" s="30" t="s">
        <v>3488</v>
      </c>
      <c r="AD4468" s="36" t="s">
        <v>4618</v>
      </c>
      <c r="AE4468" s="36">
        <v>4202875</v>
      </c>
      <c r="AH4468" s="36"/>
    </row>
    <row r="4469" spans="29:34">
      <c r="AC4469" s="30" t="s">
        <v>3488</v>
      </c>
      <c r="AD4469" s="36" t="s">
        <v>4640</v>
      </c>
      <c r="AE4469" s="36">
        <v>4202909</v>
      </c>
      <c r="AH4469" s="36"/>
    </row>
    <row r="4470" spans="29:34">
      <c r="AC4470" s="30" t="s">
        <v>3488</v>
      </c>
      <c r="AD4470" s="36" t="s">
        <v>4663</v>
      </c>
      <c r="AE4470" s="36">
        <v>4203006</v>
      </c>
      <c r="AH4470" s="36"/>
    </row>
    <row r="4471" spans="29:34">
      <c r="AC4471" s="30" t="s">
        <v>3488</v>
      </c>
      <c r="AD4471" s="36" t="s">
        <v>4684</v>
      </c>
      <c r="AE4471" s="36">
        <v>4203105</v>
      </c>
      <c r="AH4471" s="36"/>
    </row>
    <row r="4472" spans="29:34">
      <c r="AC4472" s="30" t="s">
        <v>3488</v>
      </c>
      <c r="AD4472" s="36" t="s">
        <v>4706</v>
      </c>
      <c r="AE4472" s="36">
        <v>4203154</v>
      </c>
      <c r="AH4472" s="36"/>
    </row>
    <row r="4473" spans="29:34">
      <c r="AC4473" s="30" t="s">
        <v>3488</v>
      </c>
      <c r="AD4473" s="36" t="s">
        <v>4728</v>
      </c>
      <c r="AE4473" s="36">
        <v>4203204</v>
      </c>
      <c r="AH4473" s="36"/>
    </row>
    <row r="4474" spans="29:34">
      <c r="AC4474" s="30" t="s">
        <v>3488</v>
      </c>
      <c r="AD4474" s="36" t="s">
        <v>3844</v>
      </c>
      <c r="AE4474" s="36">
        <v>4203303</v>
      </c>
      <c r="AH4474" s="36"/>
    </row>
    <row r="4475" spans="29:34">
      <c r="AC4475" s="30" t="s">
        <v>3488</v>
      </c>
      <c r="AD4475" s="36" t="s">
        <v>4771</v>
      </c>
      <c r="AE4475" s="36">
        <v>4203402</v>
      </c>
      <c r="AH4475" s="36"/>
    </row>
    <row r="4476" spans="29:34">
      <c r="AC4476" s="30" t="s">
        <v>3488</v>
      </c>
      <c r="AD4476" s="36" t="s">
        <v>4793</v>
      </c>
      <c r="AE4476" s="36">
        <v>4203501</v>
      </c>
      <c r="AH4476" s="36"/>
    </row>
    <row r="4477" spans="29:34">
      <c r="AC4477" s="30" t="s">
        <v>3488</v>
      </c>
      <c r="AD4477" s="36" t="s">
        <v>4815</v>
      </c>
      <c r="AE4477" s="36">
        <v>4203600</v>
      </c>
      <c r="AH4477" s="36"/>
    </row>
    <row r="4478" spans="29:34">
      <c r="AC4478" s="30" t="s">
        <v>3488</v>
      </c>
      <c r="AD4478" s="36" t="s">
        <v>4836</v>
      </c>
      <c r="AE4478" s="36">
        <v>4203709</v>
      </c>
      <c r="AH4478" s="36"/>
    </row>
    <row r="4479" spans="29:34">
      <c r="AC4479" s="30" t="s">
        <v>3488</v>
      </c>
      <c r="AD4479" s="36" t="s">
        <v>4857</v>
      </c>
      <c r="AE4479" s="36">
        <v>4203808</v>
      </c>
      <c r="AH4479" s="36"/>
    </row>
    <row r="4480" spans="29:34">
      <c r="AC4480" s="30" t="s">
        <v>3488</v>
      </c>
      <c r="AD4480" s="36" t="s">
        <v>4878</v>
      </c>
      <c r="AE4480" s="36">
        <v>4203253</v>
      </c>
      <c r="AH4480" s="36"/>
    </row>
    <row r="4481" spans="29:34">
      <c r="AC4481" s="30" t="s">
        <v>3488</v>
      </c>
      <c r="AD4481" s="36" t="s">
        <v>4899</v>
      </c>
      <c r="AE4481" s="36">
        <v>4203907</v>
      </c>
      <c r="AH4481" s="36"/>
    </row>
    <row r="4482" spans="29:34">
      <c r="AC4482" s="30" t="s">
        <v>3488</v>
      </c>
      <c r="AD4482" s="36" t="s">
        <v>4920</v>
      </c>
      <c r="AE4482" s="36">
        <v>4203956</v>
      </c>
      <c r="AH4482" s="36"/>
    </row>
    <row r="4483" spans="29:34">
      <c r="AC4483" s="30" t="s">
        <v>3488</v>
      </c>
      <c r="AD4483" s="36" t="s">
        <v>4941</v>
      </c>
      <c r="AE4483" s="36">
        <v>4204004</v>
      </c>
      <c r="AH4483" s="36"/>
    </row>
    <row r="4484" spans="29:34">
      <c r="AC4484" s="30" t="s">
        <v>3488</v>
      </c>
      <c r="AD4484" s="36" t="s">
        <v>4960</v>
      </c>
      <c r="AE4484" s="36">
        <v>4204103</v>
      </c>
      <c r="AH4484" s="36"/>
    </row>
    <row r="4485" spans="29:34">
      <c r="AC4485" s="30" t="s">
        <v>3488</v>
      </c>
      <c r="AD4485" s="36" t="s">
        <v>4980</v>
      </c>
      <c r="AE4485" s="36">
        <v>4204152</v>
      </c>
      <c r="AH4485" s="36"/>
    </row>
    <row r="4486" spans="29:34">
      <c r="AC4486" s="30" t="s">
        <v>3488</v>
      </c>
      <c r="AD4486" s="36" t="s">
        <v>5000</v>
      </c>
      <c r="AE4486" s="36">
        <v>4204178</v>
      </c>
      <c r="AH4486" s="36"/>
    </row>
    <row r="4487" spans="29:34">
      <c r="AC4487" s="30" t="s">
        <v>3488</v>
      </c>
      <c r="AD4487" s="36" t="s">
        <v>5021</v>
      </c>
      <c r="AE4487" s="36">
        <v>4204194</v>
      </c>
      <c r="AH4487" s="36"/>
    </row>
    <row r="4488" spans="29:34">
      <c r="AC4488" s="30" t="s">
        <v>3488</v>
      </c>
      <c r="AD4488" s="36" t="s">
        <v>5042</v>
      </c>
      <c r="AE4488" s="36">
        <v>4204202</v>
      </c>
      <c r="AH4488" s="36"/>
    </row>
    <row r="4489" spans="29:34">
      <c r="AC4489" s="30" t="s">
        <v>3488</v>
      </c>
      <c r="AD4489" s="36" t="s">
        <v>5062</v>
      </c>
      <c r="AE4489" s="36">
        <v>4204251</v>
      </c>
      <c r="AH4489" s="36"/>
    </row>
    <row r="4490" spans="29:34">
      <c r="AC4490" s="30" t="s">
        <v>3488</v>
      </c>
      <c r="AD4490" s="36" t="s">
        <v>5083</v>
      </c>
      <c r="AE4490" s="36">
        <v>4204301</v>
      </c>
      <c r="AH4490" s="36"/>
    </row>
    <row r="4491" spans="29:34">
      <c r="AC4491" s="30" t="s">
        <v>3488</v>
      </c>
      <c r="AD4491" s="36" t="s">
        <v>5103</v>
      </c>
      <c r="AE4491" s="36">
        <v>4204350</v>
      </c>
      <c r="AH4491" s="36"/>
    </row>
    <row r="4492" spans="29:34">
      <c r="AC4492" s="30" t="s">
        <v>3488</v>
      </c>
      <c r="AD4492" s="36" t="s">
        <v>5124</v>
      </c>
      <c r="AE4492" s="36">
        <v>4204400</v>
      </c>
      <c r="AH4492" s="36"/>
    </row>
    <row r="4493" spans="29:34">
      <c r="AC4493" s="30" t="s">
        <v>3488</v>
      </c>
      <c r="AD4493" s="36" t="s">
        <v>5145</v>
      </c>
      <c r="AE4493" s="36">
        <v>4204459</v>
      </c>
      <c r="AH4493" s="36"/>
    </row>
    <row r="4494" spans="29:34">
      <c r="AC4494" s="30" t="s">
        <v>3488</v>
      </c>
      <c r="AD4494" s="36" t="s">
        <v>5165</v>
      </c>
      <c r="AE4494" s="36">
        <v>4204558</v>
      </c>
      <c r="AH4494" s="36"/>
    </row>
    <row r="4495" spans="29:34">
      <c r="AC4495" s="30" t="s">
        <v>3488</v>
      </c>
      <c r="AD4495" s="36" t="s">
        <v>5185</v>
      </c>
      <c r="AE4495" s="36">
        <v>4204509</v>
      </c>
      <c r="AH4495" s="36"/>
    </row>
    <row r="4496" spans="29:34">
      <c r="AC4496" s="30" t="s">
        <v>3488</v>
      </c>
      <c r="AD4496" s="36" t="s">
        <v>5205</v>
      </c>
      <c r="AE4496" s="36">
        <v>4204608</v>
      </c>
      <c r="AH4496" s="36"/>
    </row>
    <row r="4497" spans="29:34">
      <c r="AC4497" s="30" t="s">
        <v>3488</v>
      </c>
      <c r="AD4497" s="36" t="s">
        <v>5223</v>
      </c>
      <c r="AE4497" s="36">
        <v>4204707</v>
      </c>
      <c r="AH4497" s="36"/>
    </row>
    <row r="4498" spans="29:34">
      <c r="AC4498" s="30" t="s">
        <v>3488</v>
      </c>
      <c r="AD4498" s="36" t="s">
        <v>5241</v>
      </c>
      <c r="AE4498" s="36">
        <v>4204756</v>
      </c>
      <c r="AH4498" s="36"/>
    </row>
    <row r="4499" spans="29:34">
      <c r="AC4499" s="30" t="s">
        <v>3488</v>
      </c>
      <c r="AD4499" s="36" t="s">
        <v>5259</v>
      </c>
      <c r="AE4499" s="36">
        <v>4204806</v>
      </c>
      <c r="AH4499" s="36"/>
    </row>
    <row r="4500" spans="29:34">
      <c r="AC4500" s="30" t="s">
        <v>3488</v>
      </c>
      <c r="AD4500" s="36" t="s">
        <v>5277</v>
      </c>
      <c r="AE4500" s="36">
        <v>4204905</v>
      </c>
      <c r="AH4500" s="36"/>
    </row>
    <row r="4501" spans="29:34">
      <c r="AC4501" s="30" t="s">
        <v>3488</v>
      </c>
      <c r="AD4501" s="36" t="s">
        <v>5293</v>
      </c>
      <c r="AE4501" s="36">
        <v>4205001</v>
      </c>
      <c r="AH4501" s="36"/>
    </row>
    <row r="4502" spans="29:34">
      <c r="AC4502" s="30" t="s">
        <v>3488</v>
      </c>
      <c r="AD4502" s="36" t="s">
        <v>5310</v>
      </c>
      <c r="AE4502" s="36">
        <v>4205100</v>
      </c>
      <c r="AH4502" s="36"/>
    </row>
    <row r="4503" spans="29:34">
      <c r="AC4503" s="30" t="s">
        <v>3488</v>
      </c>
      <c r="AD4503" s="36" t="s">
        <v>5328</v>
      </c>
      <c r="AE4503" s="36">
        <v>4205159</v>
      </c>
      <c r="AH4503" s="36"/>
    </row>
    <row r="4504" spans="29:34">
      <c r="AC4504" s="30" t="s">
        <v>3488</v>
      </c>
      <c r="AD4504" s="36" t="s">
        <v>5343</v>
      </c>
      <c r="AE4504" s="36">
        <v>4205175</v>
      </c>
      <c r="AH4504" s="36"/>
    </row>
    <row r="4505" spans="29:34">
      <c r="AC4505" s="30" t="s">
        <v>3488</v>
      </c>
      <c r="AD4505" s="36" t="s">
        <v>5360</v>
      </c>
      <c r="AE4505" s="36">
        <v>4205191</v>
      </c>
      <c r="AH4505" s="36"/>
    </row>
    <row r="4506" spans="29:34">
      <c r="AC4506" s="30" t="s">
        <v>3488</v>
      </c>
      <c r="AD4506" s="36" t="s">
        <v>5378</v>
      </c>
      <c r="AE4506" s="36">
        <v>4205209</v>
      </c>
      <c r="AH4506" s="36"/>
    </row>
    <row r="4507" spans="29:34">
      <c r="AC4507" s="30" t="s">
        <v>3488</v>
      </c>
      <c r="AD4507" s="36" t="s">
        <v>5395</v>
      </c>
      <c r="AE4507" s="36">
        <v>4205308</v>
      </c>
      <c r="AH4507" s="36"/>
    </row>
    <row r="4508" spans="29:34">
      <c r="AC4508" s="30" t="s">
        <v>3488</v>
      </c>
      <c r="AD4508" s="36" t="s">
        <v>5413</v>
      </c>
      <c r="AE4508" s="36">
        <v>4205357</v>
      </c>
      <c r="AH4508" s="36"/>
    </row>
    <row r="4509" spans="29:34">
      <c r="AC4509" s="30" t="s">
        <v>3488</v>
      </c>
      <c r="AD4509" s="36" t="s">
        <v>5431</v>
      </c>
      <c r="AE4509" s="36">
        <v>4205407</v>
      </c>
      <c r="AH4509" s="36"/>
    </row>
    <row r="4510" spans="29:34">
      <c r="AC4510" s="30" t="s">
        <v>3488</v>
      </c>
      <c r="AD4510" s="36" t="s">
        <v>1513</v>
      </c>
      <c r="AE4510" s="36">
        <v>4205431</v>
      </c>
      <c r="AH4510" s="36"/>
    </row>
    <row r="4511" spans="29:34">
      <c r="AC4511" s="30" t="s">
        <v>3488</v>
      </c>
      <c r="AD4511" s="36" t="s">
        <v>1530</v>
      </c>
      <c r="AE4511" s="36">
        <v>4205456</v>
      </c>
      <c r="AH4511" s="36"/>
    </row>
    <row r="4512" spans="29:34">
      <c r="AC4512" s="30" t="s">
        <v>3488</v>
      </c>
      <c r="AD4512" s="36" t="s">
        <v>1546</v>
      </c>
      <c r="AE4512" s="36">
        <v>4205506</v>
      </c>
      <c r="AH4512" s="36"/>
    </row>
    <row r="4513" spans="29:34">
      <c r="AC4513" s="30" t="s">
        <v>3488</v>
      </c>
      <c r="AD4513" s="36" t="s">
        <v>1562</v>
      </c>
      <c r="AE4513" s="36">
        <v>4205555</v>
      </c>
      <c r="AH4513" s="36"/>
    </row>
    <row r="4514" spans="29:34">
      <c r="AC4514" s="30" t="s">
        <v>3488</v>
      </c>
      <c r="AD4514" s="36" t="s">
        <v>1579</v>
      </c>
      <c r="AE4514" s="36">
        <v>4205605</v>
      </c>
      <c r="AH4514" s="36"/>
    </row>
    <row r="4515" spans="29:34">
      <c r="AC4515" s="30" t="s">
        <v>3488</v>
      </c>
      <c r="AD4515" s="36" t="s">
        <v>1594</v>
      </c>
      <c r="AE4515" s="36">
        <v>4205704</v>
      </c>
      <c r="AH4515" s="36"/>
    </row>
    <row r="4516" spans="29:34">
      <c r="AC4516" s="30" t="s">
        <v>3488</v>
      </c>
      <c r="AD4516" s="36" t="s">
        <v>1610</v>
      </c>
      <c r="AE4516" s="36">
        <v>4205803</v>
      </c>
      <c r="AH4516" s="36"/>
    </row>
    <row r="4517" spans="29:34">
      <c r="AC4517" s="30" t="s">
        <v>3488</v>
      </c>
      <c r="AD4517" s="36" t="s">
        <v>1627</v>
      </c>
      <c r="AE4517" s="36">
        <v>4205902</v>
      </c>
      <c r="AH4517" s="36"/>
    </row>
    <row r="4518" spans="29:34">
      <c r="AC4518" s="30" t="s">
        <v>3488</v>
      </c>
      <c r="AD4518" s="36" t="s">
        <v>1644</v>
      </c>
      <c r="AE4518" s="36">
        <v>4206009</v>
      </c>
      <c r="AH4518" s="36"/>
    </row>
    <row r="4519" spans="29:34">
      <c r="AC4519" s="30" t="s">
        <v>3488</v>
      </c>
      <c r="AD4519" s="36" t="s">
        <v>1661</v>
      </c>
      <c r="AE4519" s="36">
        <v>4206108</v>
      </c>
      <c r="AH4519" s="36"/>
    </row>
    <row r="4520" spans="29:34">
      <c r="AC4520" s="30" t="s">
        <v>3488</v>
      </c>
      <c r="AD4520" s="36" t="s">
        <v>1675</v>
      </c>
      <c r="AE4520" s="36">
        <v>4206207</v>
      </c>
      <c r="AH4520" s="36"/>
    </row>
    <row r="4521" spans="29:34">
      <c r="AC4521" s="30" t="s">
        <v>3488</v>
      </c>
      <c r="AD4521" s="36" t="s">
        <v>1692</v>
      </c>
      <c r="AE4521" s="36">
        <v>4206306</v>
      </c>
      <c r="AH4521" s="36"/>
    </row>
    <row r="4522" spans="29:34">
      <c r="AC4522" s="30" t="s">
        <v>3488</v>
      </c>
      <c r="AD4522" s="36" t="s">
        <v>1707</v>
      </c>
      <c r="AE4522" s="36">
        <v>4206405</v>
      </c>
      <c r="AH4522" s="36"/>
    </row>
    <row r="4523" spans="29:34">
      <c r="AC4523" s="30" t="s">
        <v>3488</v>
      </c>
      <c r="AD4523" s="36" t="s">
        <v>1722</v>
      </c>
      <c r="AE4523" s="36">
        <v>4206504</v>
      </c>
      <c r="AH4523" s="36"/>
    </row>
    <row r="4524" spans="29:34">
      <c r="AC4524" s="30" t="s">
        <v>3488</v>
      </c>
      <c r="AD4524" s="36" t="s">
        <v>1737</v>
      </c>
      <c r="AE4524" s="36">
        <v>4206603</v>
      </c>
      <c r="AH4524" s="36"/>
    </row>
    <row r="4525" spans="29:34">
      <c r="AC4525" s="30" t="s">
        <v>3488</v>
      </c>
      <c r="AD4525" s="36" t="s">
        <v>1753</v>
      </c>
      <c r="AE4525" s="36">
        <v>4206652</v>
      </c>
      <c r="AH4525" s="36"/>
    </row>
    <row r="4526" spans="29:34">
      <c r="AC4526" s="30" t="s">
        <v>3488</v>
      </c>
      <c r="AD4526" s="36" t="s">
        <v>1769</v>
      </c>
      <c r="AE4526" s="36">
        <v>4206702</v>
      </c>
      <c r="AH4526" s="36"/>
    </row>
    <row r="4527" spans="29:34">
      <c r="AC4527" s="30" t="s">
        <v>3488</v>
      </c>
      <c r="AD4527" s="36" t="s">
        <v>1782</v>
      </c>
      <c r="AE4527" s="36">
        <v>4206751</v>
      </c>
      <c r="AH4527" s="36"/>
    </row>
    <row r="4528" spans="29:34">
      <c r="AC4528" s="30" t="s">
        <v>3488</v>
      </c>
      <c r="AD4528" s="36" t="s">
        <v>1798</v>
      </c>
      <c r="AE4528" s="36">
        <v>4206801</v>
      </c>
      <c r="AH4528" s="36"/>
    </row>
    <row r="4529" spans="29:34">
      <c r="AC4529" s="30" t="s">
        <v>3488</v>
      </c>
      <c r="AD4529" s="36" t="s">
        <v>1814</v>
      </c>
      <c r="AE4529" s="36">
        <v>4206900</v>
      </c>
      <c r="AH4529" s="36"/>
    </row>
    <row r="4530" spans="29:34">
      <c r="AC4530" s="30" t="s">
        <v>3488</v>
      </c>
      <c r="AD4530" s="36" t="s">
        <v>1828</v>
      </c>
      <c r="AE4530" s="36">
        <v>4207007</v>
      </c>
      <c r="AH4530" s="36"/>
    </row>
    <row r="4531" spans="29:34">
      <c r="AC4531" s="30" t="s">
        <v>3488</v>
      </c>
      <c r="AD4531" s="36" t="s">
        <v>1843</v>
      </c>
      <c r="AE4531" s="36">
        <v>4207106</v>
      </c>
      <c r="AH4531" s="36"/>
    </row>
    <row r="4532" spans="29:34">
      <c r="AC4532" s="30" t="s">
        <v>3488</v>
      </c>
      <c r="AD4532" s="36" t="s">
        <v>1859</v>
      </c>
      <c r="AE4532" s="36">
        <v>4207205</v>
      </c>
      <c r="AH4532" s="36"/>
    </row>
    <row r="4533" spans="29:34">
      <c r="AC4533" s="30" t="s">
        <v>3488</v>
      </c>
      <c r="AD4533" s="36" t="s">
        <v>1875</v>
      </c>
      <c r="AE4533" s="36">
        <v>4207304</v>
      </c>
      <c r="AH4533" s="36"/>
    </row>
    <row r="4534" spans="29:34">
      <c r="AC4534" s="30" t="s">
        <v>3488</v>
      </c>
      <c r="AD4534" s="36" t="s">
        <v>1891</v>
      </c>
      <c r="AE4534" s="36">
        <v>4207403</v>
      </c>
      <c r="AH4534" s="36"/>
    </row>
    <row r="4535" spans="29:34">
      <c r="AC4535" s="30" t="s">
        <v>3488</v>
      </c>
      <c r="AD4535" s="36" t="s">
        <v>1907</v>
      </c>
      <c r="AE4535" s="36">
        <v>4207502</v>
      </c>
      <c r="AH4535" s="36"/>
    </row>
    <row r="4536" spans="29:34">
      <c r="AC4536" s="30" t="s">
        <v>3488</v>
      </c>
      <c r="AD4536" s="36" t="s">
        <v>1921</v>
      </c>
      <c r="AE4536" s="36">
        <v>4207577</v>
      </c>
      <c r="AH4536" s="36"/>
    </row>
    <row r="4537" spans="29:34">
      <c r="AC4537" s="30" t="s">
        <v>3488</v>
      </c>
      <c r="AD4537" s="36" t="s">
        <v>1936</v>
      </c>
      <c r="AE4537" s="36">
        <v>4207601</v>
      </c>
      <c r="AH4537" s="36"/>
    </row>
    <row r="4538" spans="29:34">
      <c r="AC4538" s="30" t="s">
        <v>3488</v>
      </c>
      <c r="AD4538" s="36" t="s">
        <v>1952</v>
      </c>
      <c r="AE4538" s="36">
        <v>4207650</v>
      </c>
      <c r="AH4538" s="36"/>
    </row>
    <row r="4539" spans="29:34">
      <c r="AC4539" s="30" t="s">
        <v>3488</v>
      </c>
      <c r="AD4539" s="36" t="s">
        <v>1966</v>
      </c>
      <c r="AE4539" s="36">
        <v>4207684</v>
      </c>
      <c r="AH4539" s="36"/>
    </row>
    <row r="4540" spans="29:34">
      <c r="AC4540" s="30" t="s">
        <v>3488</v>
      </c>
      <c r="AD4540" s="36" t="s">
        <v>1982</v>
      </c>
      <c r="AE4540" s="36">
        <v>4207700</v>
      </c>
      <c r="AH4540" s="36"/>
    </row>
    <row r="4541" spans="29:34">
      <c r="AC4541" s="30" t="s">
        <v>3488</v>
      </c>
      <c r="AD4541" s="36" t="s">
        <v>1997</v>
      </c>
      <c r="AE4541" s="36">
        <v>4207759</v>
      </c>
      <c r="AH4541" s="36"/>
    </row>
    <row r="4542" spans="29:34">
      <c r="AC4542" s="30" t="s">
        <v>3488</v>
      </c>
      <c r="AD4542" s="36" t="s">
        <v>2013</v>
      </c>
      <c r="AE4542" s="36">
        <v>4207809</v>
      </c>
      <c r="AH4542" s="36"/>
    </row>
    <row r="4543" spans="29:34">
      <c r="AC4543" s="30" t="s">
        <v>3488</v>
      </c>
      <c r="AD4543" s="36" t="s">
        <v>2027</v>
      </c>
      <c r="AE4543" s="36">
        <v>4207858</v>
      </c>
      <c r="AH4543" s="36"/>
    </row>
    <row r="4544" spans="29:34">
      <c r="AC4544" s="30" t="s">
        <v>3488</v>
      </c>
      <c r="AD4544" s="36" t="s">
        <v>2042</v>
      </c>
      <c r="AE4544" s="36">
        <v>4207908</v>
      </c>
      <c r="AH4544" s="36"/>
    </row>
    <row r="4545" spans="29:34">
      <c r="AC4545" s="30" t="s">
        <v>3488</v>
      </c>
      <c r="AD4545" s="36" t="s">
        <v>2058</v>
      </c>
      <c r="AE4545" s="36">
        <v>4208005</v>
      </c>
      <c r="AH4545" s="36"/>
    </row>
    <row r="4546" spans="29:34">
      <c r="AC4546" s="30" t="s">
        <v>3488</v>
      </c>
      <c r="AD4546" s="36" t="s">
        <v>2073</v>
      </c>
      <c r="AE4546" s="36">
        <v>4208104</v>
      </c>
      <c r="AH4546" s="36"/>
    </row>
    <row r="4547" spans="29:34">
      <c r="AC4547" s="30" t="s">
        <v>3488</v>
      </c>
      <c r="AD4547" s="36" t="s">
        <v>2086</v>
      </c>
      <c r="AE4547" s="36">
        <v>4208203</v>
      </c>
      <c r="AH4547" s="36"/>
    </row>
    <row r="4548" spans="29:34">
      <c r="AC4548" s="30" t="s">
        <v>3488</v>
      </c>
      <c r="AD4548" s="36" t="s">
        <v>2101</v>
      </c>
      <c r="AE4548" s="36">
        <v>4208302</v>
      </c>
      <c r="AH4548" s="36"/>
    </row>
    <row r="4549" spans="29:34">
      <c r="AC4549" s="30" t="s">
        <v>3488</v>
      </c>
      <c r="AD4549" s="36" t="s">
        <v>4199</v>
      </c>
      <c r="AE4549" s="36">
        <v>4208401</v>
      </c>
      <c r="AH4549" s="36"/>
    </row>
    <row r="4550" spans="29:34">
      <c r="AC4550" s="30" t="s">
        <v>3488</v>
      </c>
      <c r="AD4550" s="36" t="s">
        <v>2128</v>
      </c>
      <c r="AE4550" s="36">
        <v>4208450</v>
      </c>
      <c r="AH4550" s="36"/>
    </row>
    <row r="4551" spans="29:34">
      <c r="AC4551" s="30" t="s">
        <v>3488</v>
      </c>
      <c r="AD4551" s="36" t="s">
        <v>2142</v>
      </c>
      <c r="AE4551" s="36">
        <v>4208500</v>
      </c>
      <c r="AH4551" s="36"/>
    </row>
    <row r="4552" spans="29:34">
      <c r="AC4552" s="30" t="s">
        <v>3488</v>
      </c>
      <c r="AD4552" s="36" t="s">
        <v>2158</v>
      </c>
      <c r="AE4552" s="36">
        <v>4208609</v>
      </c>
      <c r="AH4552" s="36"/>
    </row>
    <row r="4553" spans="29:34">
      <c r="AC4553" s="30" t="s">
        <v>3488</v>
      </c>
      <c r="AD4553" s="36" t="s">
        <v>2173</v>
      </c>
      <c r="AE4553" s="36">
        <v>4208708</v>
      </c>
      <c r="AH4553" s="36"/>
    </row>
    <row r="4554" spans="29:34">
      <c r="AC4554" s="30" t="s">
        <v>3488</v>
      </c>
      <c r="AD4554" s="36" t="s">
        <v>2189</v>
      </c>
      <c r="AE4554" s="36">
        <v>4208807</v>
      </c>
      <c r="AH4554" s="36"/>
    </row>
    <row r="4555" spans="29:34">
      <c r="AC4555" s="30" t="s">
        <v>3488</v>
      </c>
      <c r="AD4555" s="36" t="s">
        <v>2204</v>
      </c>
      <c r="AE4555" s="36">
        <v>4208906</v>
      </c>
      <c r="AH4555" s="36"/>
    </row>
    <row r="4556" spans="29:34">
      <c r="AC4556" s="30" t="s">
        <v>3488</v>
      </c>
      <c r="AD4556" s="36" t="s">
        <v>2219</v>
      </c>
      <c r="AE4556" s="36">
        <v>4208955</v>
      </c>
      <c r="AH4556" s="36"/>
    </row>
    <row r="4557" spans="29:34">
      <c r="AC4557" s="30" t="s">
        <v>3488</v>
      </c>
      <c r="AD4557" s="36" t="s">
        <v>2235</v>
      </c>
      <c r="AE4557" s="36">
        <v>4209003</v>
      </c>
      <c r="AH4557" s="36"/>
    </row>
    <row r="4558" spans="29:34">
      <c r="AC4558" s="30" t="s">
        <v>3488</v>
      </c>
      <c r="AD4558" s="36" t="s">
        <v>2251</v>
      </c>
      <c r="AE4558" s="36">
        <v>4209102</v>
      </c>
      <c r="AH4558" s="36"/>
    </row>
    <row r="4559" spans="29:34">
      <c r="AC4559" s="30" t="s">
        <v>3488</v>
      </c>
      <c r="AD4559" s="36" t="s">
        <v>2266</v>
      </c>
      <c r="AE4559" s="36">
        <v>4209151</v>
      </c>
      <c r="AH4559" s="36"/>
    </row>
    <row r="4560" spans="29:34">
      <c r="AC4560" s="30" t="s">
        <v>3488</v>
      </c>
      <c r="AD4560" s="36" t="s">
        <v>2281</v>
      </c>
      <c r="AE4560" s="36">
        <v>4209177</v>
      </c>
      <c r="AH4560" s="36"/>
    </row>
    <row r="4561" spans="29:34">
      <c r="AC4561" s="30" t="s">
        <v>3488</v>
      </c>
      <c r="AD4561" s="36" t="s">
        <v>2293</v>
      </c>
      <c r="AE4561" s="36">
        <v>4209201</v>
      </c>
      <c r="AH4561" s="36"/>
    </row>
    <row r="4562" spans="29:34">
      <c r="AC4562" s="30" t="s">
        <v>3488</v>
      </c>
      <c r="AD4562" s="36" t="s">
        <v>2306</v>
      </c>
      <c r="AE4562" s="36">
        <v>4209300</v>
      </c>
      <c r="AH4562" s="36"/>
    </row>
    <row r="4563" spans="29:34">
      <c r="AC4563" s="30" t="s">
        <v>3488</v>
      </c>
      <c r="AD4563" s="36" t="s">
        <v>2319</v>
      </c>
      <c r="AE4563" s="36">
        <v>4209409</v>
      </c>
      <c r="AH4563" s="36"/>
    </row>
    <row r="4564" spans="29:34">
      <c r="AC4564" s="30" t="s">
        <v>3488</v>
      </c>
      <c r="AD4564" s="36" t="s">
        <v>2332</v>
      </c>
      <c r="AE4564" s="36">
        <v>4209458</v>
      </c>
      <c r="AH4564" s="36"/>
    </row>
    <row r="4565" spans="29:34">
      <c r="AC4565" s="30" t="s">
        <v>3488</v>
      </c>
      <c r="AD4565" s="36" t="s">
        <v>2344</v>
      </c>
      <c r="AE4565" s="36">
        <v>4209508</v>
      </c>
      <c r="AH4565" s="36"/>
    </row>
    <row r="4566" spans="29:34">
      <c r="AC4566" s="30" t="s">
        <v>3488</v>
      </c>
      <c r="AD4566" s="36" t="s">
        <v>2357</v>
      </c>
      <c r="AE4566" s="36">
        <v>4209607</v>
      </c>
      <c r="AH4566" s="36"/>
    </row>
    <row r="4567" spans="29:34">
      <c r="AC4567" s="30" t="s">
        <v>3488</v>
      </c>
      <c r="AD4567" s="36" t="s">
        <v>2369</v>
      </c>
      <c r="AE4567" s="36">
        <v>4209706</v>
      </c>
      <c r="AH4567" s="36"/>
    </row>
    <row r="4568" spans="29:34">
      <c r="AC4568" s="30" t="s">
        <v>3488</v>
      </c>
      <c r="AD4568" s="36" t="s">
        <v>2382</v>
      </c>
      <c r="AE4568" s="36">
        <v>4209805</v>
      </c>
      <c r="AH4568" s="36"/>
    </row>
    <row r="4569" spans="29:34">
      <c r="AC4569" s="30" t="s">
        <v>3488</v>
      </c>
      <c r="AD4569" s="36" t="s">
        <v>2393</v>
      </c>
      <c r="AE4569" s="36">
        <v>4209854</v>
      </c>
      <c r="AH4569" s="36"/>
    </row>
    <row r="4570" spans="29:34">
      <c r="AC4570" s="30" t="s">
        <v>3488</v>
      </c>
      <c r="AD4570" s="36" t="s">
        <v>2405</v>
      </c>
      <c r="AE4570" s="36">
        <v>4209904</v>
      </c>
      <c r="AH4570" s="36"/>
    </row>
    <row r="4571" spans="29:34">
      <c r="AC4571" s="30" t="s">
        <v>3488</v>
      </c>
      <c r="AD4571" s="36" t="s">
        <v>2417</v>
      </c>
      <c r="AE4571" s="36">
        <v>4210001</v>
      </c>
      <c r="AH4571" s="36"/>
    </row>
    <row r="4572" spans="29:34">
      <c r="AC4572" s="30" t="s">
        <v>3488</v>
      </c>
      <c r="AD4572" s="36" t="s">
        <v>2429</v>
      </c>
      <c r="AE4572" s="36">
        <v>4210035</v>
      </c>
      <c r="AH4572" s="36"/>
    </row>
    <row r="4573" spans="29:34">
      <c r="AC4573" s="30" t="s">
        <v>3488</v>
      </c>
      <c r="AD4573" s="36" t="s">
        <v>2441</v>
      </c>
      <c r="AE4573" s="36">
        <v>4210050</v>
      </c>
      <c r="AH4573" s="36"/>
    </row>
    <row r="4574" spans="29:34">
      <c r="AC4574" s="30" t="s">
        <v>3488</v>
      </c>
      <c r="AD4574" s="36" t="s">
        <v>2453</v>
      </c>
      <c r="AE4574" s="36">
        <v>4210100</v>
      </c>
      <c r="AH4574" s="36"/>
    </row>
    <row r="4575" spans="29:34">
      <c r="AC4575" s="30" t="s">
        <v>3488</v>
      </c>
      <c r="AD4575" s="36" t="s">
        <v>2466</v>
      </c>
      <c r="AE4575" s="36">
        <v>4210209</v>
      </c>
      <c r="AH4575" s="36"/>
    </row>
    <row r="4576" spans="29:34">
      <c r="AC4576" s="30" t="s">
        <v>3488</v>
      </c>
      <c r="AD4576" s="36" t="s">
        <v>2479</v>
      </c>
      <c r="AE4576" s="36">
        <v>4210308</v>
      </c>
      <c r="AH4576" s="36"/>
    </row>
    <row r="4577" spans="29:34">
      <c r="AC4577" s="30" t="s">
        <v>3488</v>
      </c>
      <c r="AD4577" s="36" t="s">
        <v>2491</v>
      </c>
      <c r="AE4577" s="36">
        <v>4210407</v>
      </c>
      <c r="AH4577" s="36"/>
    </row>
    <row r="4578" spans="29:34">
      <c r="AC4578" s="30" t="s">
        <v>3488</v>
      </c>
      <c r="AD4578" s="36" t="s">
        <v>4644</v>
      </c>
      <c r="AE4578" s="36">
        <v>4210506</v>
      </c>
      <c r="AH4578" s="36"/>
    </row>
    <row r="4579" spans="29:34">
      <c r="AC4579" s="30" t="s">
        <v>3488</v>
      </c>
      <c r="AD4579" s="36" t="s">
        <v>2515</v>
      </c>
      <c r="AE4579" s="36">
        <v>4210555</v>
      </c>
      <c r="AH4579" s="36"/>
    </row>
    <row r="4580" spans="29:34">
      <c r="AC4580" s="30" t="s">
        <v>3488</v>
      </c>
      <c r="AD4580" s="36" t="s">
        <v>1885</v>
      </c>
      <c r="AE4580" s="36">
        <v>4210605</v>
      </c>
      <c r="AH4580" s="36"/>
    </row>
    <row r="4581" spans="29:34">
      <c r="AC4581" s="30" t="s">
        <v>3488</v>
      </c>
      <c r="AD4581" s="36" t="s">
        <v>2539</v>
      </c>
      <c r="AE4581" s="36">
        <v>4210704</v>
      </c>
      <c r="AH4581" s="36"/>
    </row>
    <row r="4582" spans="29:34">
      <c r="AC4582" s="30" t="s">
        <v>3488</v>
      </c>
      <c r="AD4582" s="36" t="s">
        <v>2552</v>
      </c>
      <c r="AE4582" s="36">
        <v>4210803</v>
      </c>
      <c r="AH4582" s="36"/>
    </row>
    <row r="4583" spans="29:34">
      <c r="AC4583" s="30" t="s">
        <v>3488</v>
      </c>
      <c r="AD4583" s="36" t="s">
        <v>2564</v>
      </c>
      <c r="AE4583" s="36">
        <v>4210852</v>
      </c>
      <c r="AH4583" s="36"/>
    </row>
    <row r="4584" spans="29:34">
      <c r="AC4584" s="30" t="s">
        <v>3488</v>
      </c>
      <c r="AD4584" s="36" t="s">
        <v>2577</v>
      </c>
      <c r="AE4584" s="36">
        <v>4210902</v>
      </c>
      <c r="AH4584" s="36"/>
    </row>
    <row r="4585" spans="29:34">
      <c r="AC4585" s="30" t="s">
        <v>3488</v>
      </c>
      <c r="AD4585" s="36" t="s">
        <v>2588</v>
      </c>
      <c r="AE4585" s="36">
        <v>4211009</v>
      </c>
      <c r="AH4585" s="36"/>
    </row>
    <row r="4586" spans="29:34">
      <c r="AC4586" s="30" t="s">
        <v>3488</v>
      </c>
      <c r="AD4586" s="36" t="s">
        <v>2600</v>
      </c>
      <c r="AE4586" s="36">
        <v>4211058</v>
      </c>
      <c r="AH4586" s="36"/>
    </row>
    <row r="4587" spans="29:34">
      <c r="AC4587" s="30" t="s">
        <v>3488</v>
      </c>
      <c r="AD4587" s="36" t="s">
        <v>2611</v>
      </c>
      <c r="AE4587" s="36">
        <v>4211108</v>
      </c>
      <c r="AH4587" s="36"/>
    </row>
    <row r="4588" spans="29:34">
      <c r="AC4588" s="30" t="s">
        <v>3488</v>
      </c>
      <c r="AD4588" s="36" t="s">
        <v>2622</v>
      </c>
      <c r="AE4588" s="36">
        <v>4211207</v>
      </c>
      <c r="AH4588" s="36"/>
    </row>
    <row r="4589" spans="29:34">
      <c r="AC4589" s="30" t="s">
        <v>3488</v>
      </c>
      <c r="AD4589" s="36" t="s">
        <v>2633</v>
      </c>
      <c r="AE4589" s="36">
        <v>4211256</v>
      </c>
      <c r="AH4589" s="36"/>
    </row>
    <row r="4590" spans="29:34">
      <c r="AC4590" s="30" t="s">
        <v>3488</v>
      </c>
      <c r="AD4590" s="36" t="s">
        <v>2644</v>
      </c>
      <c r="AE4590" s="36">
        <v>4211306</v>
      </c>
      <c r="AH4590" s="36"/>
    </row>
    <row r="4591" spans="29:34">
      <c r="AC4591" s="30" t="s">
        <v>3488</v>
      </c>
      <c r="AD4591" s="36" t="s">
        <v>2656</v>
      </c>
      <c r="AE4591" s="36">
        <v>4211405</v>
      </c>
      <c r="AH4591" s="36"/>
    </row>
    <row r="4592" spans="29:34">
      <c r="AC4592" s="30" t="s">
        <v>3488</v>
      </c>
      <c r="AD4592" s="36" t="s">
        <v>2668</v>
      </c>
      <c r="AE4592" s="36">
        <v>4211454</v>
      </c>
      <c r="AH4592" s="36"/>
    </row>
    <row r="4593" spans="29:34">
      <c r="AC4593" s="30" t="s">
        <v>3488</v>
      </c>
      <c r="AD4593" s="36" t="s">
        <v>2680</v>
      </c>
      <c r="AE4593" s="36">
        <v>4211504</v>
      </c>
      <c r="AH4593" s="36"/>
    </row>
    <row r="4594" spans="29:34">
      <c r="AC4594" s="30" t="s">
        <v>3488</v>
      </c>
      <c r="AD4594" s="36" t="s">
        <v>2568</v>
      </c>
      <c r="AE4594" s="36">
        <v>4211603</v>
      </c>
      <c r="AH4594" s="36"/>
    </row>
    <row r="4595" spans="29:34">
      <c r="AC4595" s="30" t="s">
        <v>3488</v>
      </c>
      <c r="AD4595" s="36" t="s">
        <v>2702</v>
      </c>
      <c r="AE4595" s="36">
        <v>4211652</v>
      </c>
      <c r="AH4595" s="36"/>
    </row>
    <row r="4596" spans="29:34">
      <c r="AC4596" s="30" t="s">
        <v>3488</v>
      </c>
      <c r="AD4596" s="36" t="s">
        <v>2711</v>
      </c>
      <c r="AE4596" s="36">
        <v>4211702</v>
      </c>
      <c r="AH4596" s="36"/>
    </row>
    <row r="4597" spans="29:34">
      <c r="AC4597" s="30" t="s">
        <v>3488</v>
      </c>
      <c r="AD4597" s="36" t="s">
        <v>2722</v>
      </c>
      <c r="AE4597" s="36">
        <v>4211751</v>
      </c>
      <c r="AH4597" s="36"/>
    </row>
    <row r="4598" spans="29:34">
      <c r="AC4598" s="30" t="s">
        <v>3488</v>
      </c>
      <c r="AD4598" s="36" t="s">
        <v>2734</v>
      </c>
      <c r="AE4598" s="36">
        <v>4211801</v>
      </c>
      <c r="AH4598" s="36"/>
    </row>
    <row r="4599" spans="29:34">
      <c r="AC4599" s="30" t="s">
        <v>3488</v>
      </c>
      <c r="AD4599" s="36" t="s">
        <v>2745</v>
      </c>
      <c r="AE4599" s="36">
        <v>4211850</v>
      </c>
      <c r="AH4599" s="36"/>
    </row>
    <row r="4600" spans="29:34">
      <c r="AC4600" s="30" t="s">
        <v>3488</v>
      </c>
      <c r="AD4600" s="36" t="s">
        <v>2757</v>
      </c>
      <c r="AE4600" s="36">
        <v>4211876</v>
      </c>
      <c r="AH4600" s="36"/>
    </row>
    <row r="4601" spans="29:34">
      <c r="AC4601" s="30" t="s">
        <v>3488</v>
      </c>
      <c r="AD4601" s="36" t="s">
        <v>2769</v>
      </c>
      <c r="AE4601" s="36">
        <v>4211892</v>
      </c>
      <c r="AH4601" s="36"/>
    </row>
    <row r="4602" spans="29:34">
      <c r="AC4602" s="30" t="s">
        <v>3488</v>
      </c>
      <c r="AD4602" s="36" t="s">
        <v>2780</v>
      </c>
      <c r="AE4602" s="36">
        <v>4211900</v>
      </c>
      <c r="AH4602" s="36"/>
    </row>
    <row r="4603" spans="29:34">
      <c r="AC4603" s="30" t="s">
        <v>3488</v>
      </c>
      <c r="AD4603" s="36" t="s">
        <v>2791</v>
      </c>
      <c r="AE4603" s="36">
        <v>4212007</v>
      </c>
      <c r="AH4603" s="36"/>
    </row>
    <row r="4604" spans="29:34">
      <c r="AC4604" s="30" t="s">
        <v>3488</v>
      </c>
      <c r="AD4604" s="36" t="s">
        <v>2802</v>
      </c>
      <c r="AE4604" s="36">
        <v>4212056</v>
      </c>
      <c r="AH4604" s="36"/>
    </row>
    <row r="4605" spans="29:34">
      <c r="AC4605" s="30" t="s">
        <v>3488</v>
      </c>
      <c r="AD4605" s="36" t="s">
        <v>2812</v>
      </c>
      <c r="AE4605" s="36">
        <v>4212106</v>
      </c>
      <c r="AH4605" s="36"/>
    </row>
    <row r="4606" spans="29:34">
      <c r="AC4606" s="30" t="s">
        <v>3488</v>
      </c>
      <c r="AD4606" s="36" t="s">
        <v>2822</v>
      </c>
      <c r="AE4606" s="36">
        <v>4212205</v>
      </c>
      <c r="AH4606" s="36"/>
    </row>
    <row r="4607" spans="29:34">
      <c r="AC4607" s="30" t="s">
        <v>3488</v>
      </c>
      <c r="AD4607" s="36" t="s">
        <v>2831</v>
      </c>
      <c r="AE4607" s="36">
        <v>4212239</v>
      </c>
      <c r="AH4607" s="36"/>
    </row>
    <row r="4608" spans="29:34">
      <c r="AC4608" s="30" t="s">
        <v>3488</v>
      </c>
      <c r="AD4608" s="36" t="s">
        <v>2841</v>
      </c>
      <c r="AE4608" s="36">
        <v>4212254</v>
      </c>
      <c r="AH4608" s="36"/>
    </row>
    <row r="4609" spans="29:34">
      <c r="AC4609" s="30" t="s">
        <v>3488</v>
      </c>
      <c r="AD4609" s="36" t="s">
        <v>2851</v>
      </c>
      <c r="AE4609" s="36">
        <v>4212270</v>
      </c>
      <c r="AH4609" s="36"/>
    </row>
    <row r="4610" spans="29:34">
      <c r="AC4610" s="30" t="s">
        <v>3488</v>
      </c>
      <c r="AD4610" s="36" t="s">
        <v>2861</v>
      </c>
      <c r="AE4610" s="36">
        <v>4212304</v>
      </c>
      <c r="AH4610" s="36"/>
    </row>
    <row r="4611" spans="29:34">
      <c r="AC4611" s="30" t="s">
        <v>3488</v>
      </c>
      <c r="AD4611" s="36" t="s">
        <v>2871</v>
      </c>
      <c r="AE4611" s="36">
        <v>4212403</v>
      </c>
      <c r="AH4611" s="36"/>
    </row>
    <row r="4612" spans="29:34">
      <c r="AC4612" s="30" t="s">
        <v>3488</v>
      </c>
      <c r="AD4612" s="36" t="s">
        <v>2881</v>
      </c>
      <c r="AE4612" s="36">
        <v>4212502</v>
      </c>
      <c r="AH4612" s="36"/>
    </row>
    <row r="4613" spans="29:34">
      <c r="AC4613" s="30" t="s">
        <v>3488</v>
      </c>
      <c r="AD4613" s="36" t="s">
        <v>2890</v>
      </c>
      <c r="AE4613" s="36">
        <v>4212601</v>
      </c>
      <c r="AH4613" s="36"/>
    </row>
    <row r="4614" spans="29:34">
      <c r="AC4614" s="30" t="s">
        <v>3488</v>
      </c>
      <c r="AD4614" s="36" t="s">
        <v>2899</v>
      </c>
      <c r="AE4614" s="36">
        <v>4212650</v>
      </c>
      <c r="AH4614" s="36"/>
    </row>
    <row r="4615" spans="29:34">
      <c r="AC4615" s="30" t="s">
        <v>3488</v>
      </c>
      <c r="AD4615" s="36" t="s">
        <v>2054</v>
      </c>
      <c r="AE4615" s="36">
        <v>4212700</v>
      </c>
      <c r="AH4615" s="36"/>
    </row>
    <row r="4616" spans="29:34">
      <c r="AC4616" s="30" t="s">
        <v>3488</v>
      </c>
      <c r="AD4616" s="36" t="s">
        <v>2918</v>
      </c>
      <c r="AE4616" s="36">
        <v>4212908</v>
      </c>
      <c r="AH4616" s="36"/>
    </row>
    <row r="4617" spans="29:34">
      <c r="AC4617" s="30" t="s">
        <v>3488</v>
      </c>
      <c r="AD4617" s="36" t="s">
        <v>2928</v>
      </c>
      <c r="AE4617" s="36">
        <v>4213005</v>
      </c>
      <c r="AH4617" s="36"/>
    </row>
    <row r="4618" spans="29:34">
      <c r="AC4618" s="30" t="s">
        <v>3488</v>
      </c>
      <c r="AD4618" s="36" t="s">
        <v>2937</v>
      </c>
      <c r="AE4618" s="36">
        <v>4213104</v>
      </c>
      <c r="AH4618" s="36"/>
    </row>
    <row r="4619" spans="29:34">
      <c r="AC4619" s="30" t="s">
        <v>3488</v>
      </c>
      <c r="AD4619" s="36" t="s">
        <v>2947</v>
      </c>
      <c r="AE4619" s="36">
        <v>4213153</v>
      </c>
      <c r="AH4619" s="36"/>
    </row>
    <row r="4620" spans="29:34">
      <c r="AC4620" s="30" t="s">
        <v>3488</v>
      </c>
      <c r="AD4620" s="36" t="s">
        <v>2957</v>
      </c>
      <c r="AE4620" s="36">
        <v>4213203</v>
      </c>
      <c r="AH4620" s="36"/>
    </row>
    <row r="4621" spans="29:34">
      <c r="AC4621" s="30" t="s">
        <v>3488</v>
      </c>
      <c r="AD4621" s="36" t="s">
        <v>2966</v>
      </c>
      <c r="AE4621" s="36">
        <v>4213302</v>
      </c>
      <c r="AH4621" s="36"/>
    </row>
    <row r="4622" spans="29:34">
      <c r="AC4622" s="30" t="s">
        <v>3488</v>
      </c>
      <c r="AD4622" s="36" t="s">
        <v>2976</v>
      </c>
      <c r="AE4622" s="36">
        <v>4213351</v>
      </c>
      <c r="AH4622" s="36"/>
    </row>
    <row r="4623" spans="29:34">
      <c r="AC4623" s="30" t="s">
        <v>3488</v>
      </c>
      <c r="AD4623" s="36" t="s">
        <v>2986</v>
      </c>
      <c r="AE4623" s="36">
        <v>4213401</v>
      </c>
      <c r="AH4623" s="36"/>
    </row>
    <row r="4624" spans="29:34">
      <c r="AC4624" s="30" t="s">
        <v>3488</v>
      </c>
      <c r="AD4624" s="36" t="s">
        <v>2996</v>
      </c>
      <c r="AE4624" s="36">
        <v>4213500</v>
      </c>
      <c r="AH4624" s="36"/>
    </row>
    <row r="4625" spans="29:34">
      <c r="AC4625" s="30" t="s">
        <v>3488</v>
      </c>
      <c r="AD4625" s="36" t="s">
        <v>3005</v>
      </c>
      <c r="AE4625" s="36">
        <v>4213609</v>
      </c>
      <c r="AH4625" s="36"/>
    </row>
    <row r="4626" spans="29:34">
      <c r="AC4626" s="30" t="s">
        <v>3488</v>
      </c>
      <c r="AD4626" s="36" t="s">
        <v>3014</v>
      </c>
      <c r="AE4626" s="36">
        <v>4213708</v>
      </c>
      <c r="AH4626" s="36"/>
    </row>
    <row r="4627" spans="29:34">
      <c r="AC4627" s="30" t="s">
        <v>3488</v>
      </c>
      <c r="AD4627" s="36" t="s">
        <v>3024</v>
      </c>
      <c r="AE4627" s="36">
        <v>4213807</v>
      </c>
      <c r="AH4627" s="36"/>
    </row>
    <row r="4628" spans="29:34">
      <c r="AC4628" s="30" t="s">
        <v>3488</v>
      </c>
      <c r="AD4628" s="36" t="s">
        <v>3034</v>
      </c>
      <c r="AE4628" s="36">
        <v>4213906</v>
      </c>
      <c r="AH4628" s="36"/>
    </row>
    <row r="4629" spans="29:34">
      <c r="AC4629" s="30" t="s">
        <v>3488</v>
      </c>
      <c r="AD4629" s="36" t="s">
        <v>3044</v>
      </c>
      <c r="AE4629" s="36">
        <v>4214003</v>
      </c>
      <c r="AH4629" s="36"/>
    </row>
    <row r="4630" spans="29:34">
      <c r="AC4630" s="30" t="s">
        <v>3488</v>
      </c>
      <c r="AD4630" s="36" t="s">
        <v>3054</v>
      </c>
      <c r="AE4630" s="36">
        <v>4214102</v>
      </c>
      <c r="AH4630" s="36"/>
    </row>
    <row r="4631" spans="29:34">
      <c r="AC4631" s="30" t="s">
        <v>3488</v>
      </c>
      <c r="AD4631" s="36" t="s">
        <v>3063</v>
      </c>
      <c r="AE4631" s="36">
        <v>4214151</v>
      </c>
      <c r="AH4631" s="36"/>
    </row>
    <row r="4632" spans="29:34">
      <c r="AC4632" s="30" t="s">
        <v>3488</v>
      </c>
      <c r="AD4632" s="36" t="s">
        <v>3072</v>
      </c>
      <c r="AE4632" s="36">
        <v>4214201</v>
      </c>
      <c r="AH4632" s="36"/>
    </row>
    <row r="4633" spans="29:34">
      <c r="AC4633" s="30" t="s">
        <v>3488</v>
      </c>
      <c r="AD4633" s="36" t="s">
        <v>3081</v>
      </c>
      <c r="AE4633" s="36">
        <v>4214300</v>
      </c>
      <c r="AH4633" s="36"/>
    </row>
    <row r="4634" spans="29:34">
      <c r="AC4634" s="30" t="s">
        <v>3488</v>
      </c>
      <c r="AD4634" s="36" t="s">
        <v>3091</v>
      </c>
      <c r="AE4634" s="36">
        <v>4214409</v>
      </c>
      <c r="AH4634" s="36"/>
    </row>
    <row r="4635" spans="29:34">
      <c r="AC4635" s="30" t="s">
        <v>3488</v>
      </c>
      <c r="AD4635" s="36" t="s">
        <v>3101</v>
      </c>
      <c r="AE4635" s="36">
        <v>4214508</v>
      </c>
      <c r="AH4635" s="36"/>
    </row>
    <row r="4636" spans="29:34">
      <c r="AC4636" s="30" t="s">
        <v>3488</v>
      </c>
      <c r="AD4636" s="36" t="s">
        <v>3110</v>
      </c>
      <c r="AE4636" s="36">
        <v>4214607</v>
      </c>
      <c r="AH4636" s="36"/>
    </row>
    <row r="4637" spans="29:34">
      <c r="AC4637" s="30" t="s">
        <v>3488</v>
      </c>
      <c r="AD4637" s="36" t="s">
        <v>3119</v>
      </c>
      <c r="AE4637" s="36">
        <v>4214805</v>
      </c>
      <c r="AH4637" s="36"/>
    </row>
    <row r="4638" spans="29:34">
      <c r="AC4638" s="30" t="s">
        <v>3488</v>
      </c>
      <c r="AD4638" s="36" t="s">
        <v>3128</v>
      </c>
      <c r="AE4638" s="36">
        <v>4214706</v>
      </c>
      <c r="AH4638" s="36"/>
    </row>
    <row r="4639" spans="29:34">
      <c r="AC4639" s="30" t="s">
        <v>3488</v>
      </c>
      <c r="AD4639" s="36" t="s">
        <v>3135</v>
      </c>
      <c r="AE4639" s="36">
        <v>4214904</v>
      </c>
      <c r="AH4639" s="36"/>
    </row>
    <row r="4640" spans="29:34">
      <c r="AC4640" s="30" t="s">
        <v>3488</v>
      </c>
      <c r="AD4640" s="36" t="s">
        <v>3143</v>
      </c>
      <c r="AE4640" s="36">
        <v>4215000</v>
      </c>
      <c r="AH4640" s="36"/>
    </row>
    <row r="4641" spans="29:34">
      <c r="AC4641" s="30" t="s">
        <v>3488</v>
      </c>
      <c r="AD4641" s="36" t="s">
        <v>3152</v>
      </c>
      <c r="AE4641" s="36">
        <v>4215059</v>
      </c>
      <c r="AH4641" s="36"/>
    </row>
    <row r="4642" spans="29:34">
      <c r="AC4642" s="30" t="s">
        <v>3488</v>
      </c>
      <c r="AD4642" s="36" t="s">
        <v>3160</v>
      </c>
      <c r="AE4642" s="36">
        <v>4215075</v>
      </c>
      <c r="AH4642" s="36"/>
    </row>
    <row r="4643" spans="29:34">
      <c r="AC4643" s="30" t="s">
        <v>3488</v>
      </c>
      <c r="AD4643" s="36" t="s">
        <v>3168</v>
      </c>
      <c r="AE4643" s="36">
        <v>4215109</v>
      </c>
      <c r="AH4643" s="36"/>
    </row>
    <row r="4644" spans="29:34">
      <c r="AC4644" s="30" t="s">
        <v>3488</v>
      </c>
      <c r="AD4644" s="36" t="s">
        <v>3175</v>
      </c>
      <c r="AE4644" s="36">
        <v>4215208</v>
      </c>
      <c r="AH4644" s="36"/>
    </row>
    <row r="4645" spans="29:34">
      <c r="AC4645" s="30" t="s">
        <v>3488</v>
      </c>
      <c r="AD4645" s="36" t="s">
        <v>3182</v>
      </c>
      <c r="AE4645" s="36">
        <v>4215307</v>
      </c>
      <c r="AH4645" s="36"/>
    </row>
    <row r="4646" spans="29:34">
      <c r="AC4646" s="30" t="s">
        <v>3488</v>
      </c>
      <c r="AD4646" s="36" t="s">
        <v>3189</v>
      </c>
      <c r="AE4646" s="36">
        <v>4215356</v>
      </c>
      <c r="AH4646" s="36"/>
    </row>
    <row r="4647" spans="29:34">
      <c r="AC4647" s="30" t="s">
        <v>3488</v>
      </c>
      <c r="AD4647" s="36" t="s">
        <v>3196</v>
      </c>
      <c r="AE4647" s="36">
        <v>4215406</v>
      </c>
      <c r="AH4647" s="36"/>
    </row>
    <row r="4648" spans="29:34">
      <c r="AC4648" s="30" t="s">
        <v>3488</v>
      </c>
      <c r="AD4648" s="36" t="s">
        <v>3203</v>
      </c>
      <c r="AE4648" s="36">
        <v>4215455</v>
      </c>
      <c r="AH4648" s="36"/>
    </row>
    <row r="4649" spans="29:34">
      <c r="AC4649" s="30" t="s">
        <v>3488</v>
      </c>
      <c r="AD4649" s="36" t="s">
        <v>2583</v>
      </c>
      <c r="AE4649" s="36">
        <v>4215505</v>
      </c>
      <c r="AH4649" s="36"/>
    </row>
    <row r="4650" spans="29:34">
      <c r="AC4650" s="30" t="s">
        <v>3488</v>
      </c>
      <c r="AD4650" s="36" t="s">
        <v>2531</v>
      </c>
      <c r="AE4650" s="36">
        <v>4215554</v>
      </c>
      <c r="AH4650" s="36"/>
    </row>
    <row r="4651" spans="29:34">
      <c r="AC4651" s="30" t="s">
        <v>3488</v>
      </c>
      <c r="AD4651" s="36" t="s">
        <v>4922</v>
      </c>
      <c r="AE4651" s="36">
        <v>4215604</v>
      </c>
      <c r="AH4651" s="36"/>
    </row>
    <row r="4652" spans="29:34">
      <c r="AC4652" s="30" t="s">
        <v>3488</v>
      </c>
      <c r="AD4652" s="36" t="s">
        <v>3225</v>
      </c>
      <c r="AE4652" s="36">
        <v>4215653</v>
      </c>
      <c r="AH4652" s="36"/>
    </row>
    <row r="4653" spans="29:34">
      <c r="AC4653" s="30" t="s">
        <v>3488</v>
      </c>
      <c r="AD4653" s="36" t="s">
        <v>1898</v>
      </c>
      <c r="AE4653" s="36">
        <v>4215679</v>
      </c>
      <c r="AH4653" s="36"/>
    </row>
    <row r="4654" spans="29:34">
      <c r="AC4654" s="30" t="s">
        <v>3488</v>
      </c>
      <c r="AD4654" s="36" t="s">
        <v>3238</v>
      </c>
      <c r="AE4654" s="36">
        <v>4215687</v>
      </c>
      <c r="AH4654" s="36"/>
    </row>
    <row r="4655" spans="29:34">
      <c r="AC4655" s="30" t="s">
        <v>3488</v>
      </c>
      <c r="AD4655" s="36" t="s">
        <v>3245</v>
      </c>
      <c r="AE4655" s="36">
        <v>4215695</v>
      </c>
      <c r="AH4655" s="36"/>
    </row>
    <row r="4656" spans="29:34">
      <c r="AC4656" s="30" t="s">
        <v>3488</v>
      </c>
      <c r="AD4656" s="36" t="s">
        <v>3252</v>
      </c>
      <c r="AE4656" s="36">
        <v>4215703</v>
      </c>
      <c r="AH4656" s="36"/>
    </row>
    <row r="4657" spans="29:34">
      <c r="AC4657" s="30" t="s">
        <v>3488</v>
      </c>
      <c r="AD4657" s="36" t="s">
        <v>3259</v>
      </c>
      <c r="AE4657" s="36">
        <v>4215802</v>
      </c>
      <c r="AH4657" s="36"/>
    </row>
    <row r="4658" spans="29:34">
      <c r="AC4658" s="30" t="s">
        <v>3488</v>
      </c>
      <c r="AD4658" s="36" t="s">
        <v>3265</v>
      </c>
      <c r="AE4658" s="36">
        <v>4215752</v>
      </c>
      <c r="AH4658" s="36"/>
    </row>
    <row r="4659" spans="29:34">
      <c r="AC4659" s="30" t="s">
        <v>3488</v>
      </c>
      <c r="AD4659" s="36" t="s">
        <v>3272</v>
      </c>
      <c r="AE4659" s="36">
        <v>4215901</v>
      </c>
      <c r="AH4659" s="36"/>
    </row>
    <row r="4660" spans="29:34">
      <c r="AC4660" s="30" t="s">
        <v>3488</v>
      </c>
      <c r="AD4660" s="36" t="s">
        <v>3279</v>
      </c>
      <c r="AE4660" s="36">
        <v>4216008</v>
      </c>
      <c r="AH4660" s="36"/>
    </row>
    <row r="4661" spans="29:34">
      <c r="AC4661" s="30" t="s">
        <v>3488</v>
      </c>
      <c r="AD4661" s="36" t="s">
        <v>3286</v>
      </c>
      <c r="AE4661" s="36">
        <v>4216057</v>
      </c>
      <c r="AH4661" s="36"/>
    </row>
    <row r="4662" spans="29:34">
      <c r="AC4662" s="30" t="s">
        <v>3488</v>
      </c>
      <c r="AD4662" s="36" t="s">
        <v>5002</v>
      </c>
      <c r="AE4662" s="36">
        <v>4216107</v>
      </c>
      <c r="AH4662" s="36"/>
    </row>
    <row r="4663" spans="29:34">
      <c r="AC4663" s="30" t="s">
        <v>3488</v>
      </c>
      <c r="AD4663" s="36" t="s">
        <v>3299</v>
      </c>
      <c r="AE4663" s="36">
        <v>4216206</v>
      </c>
      <c r="AH4663" s="36"/>
    </row>
    <row r="4664" spans="29:34">
      <c r="AC4664" s="30" t="s">
        <v>3488</v>
      </c>
      <c r="AD4664" s="36" t="s">
        <v>2727</v>
      </c>
      <c r="AE4664" s="36">
        <v>4216305</v>
      </c>
      <c r="AH4664" s="36"/>
    </row>
    <row r="4665" spans="29:34">
      <c r="AC4665" s="30" t="s">
        <v>3488</v>
      </c>
      <c r="AD4665" s="36" t="s">
        <v>3312</v>
      </c>
      <c r="AE4665" s="36">
        <v>4216354</v>
      </c>
      <c r="AH4665" s="36"/>
    </row>
    <row r="4666" spans="29:34">
      <c r="AC4666" s="30" t="s">
        <v>3488</v>
      </c>
      <c r="AD4666" s="36" t="s">
        <v>3318</v>
      </c>
      <c r="AE4666" s="36">
        <v>4216255</v>
      </c>
      <c r="AH4666" s="36"/>
    </row>
    <row r="4667" spans="29:34">
      <c r="AC4667" s="30" t="s">
        <v>3488</v>
      </c>
      <c r="AD4667" s="36" t="s">
        <v>3324</v>
      </c>
      <c r="AE4667" s="36">
        <v>4216404</v>
      </c>
      <c r="AH4667" s="36"/>
    </row>
    <row r="4668" spans="29:34">
      <c r="AC4668" s="30" t="s">
        <v>3488</v>
      </c>
      <c r="AD4668" s="36" t="s">
        <v>3329</v>
      </c>
      <c r="AE4668" s="36">
        <v>4216503</v>
      </c>
      <c r="AH4668" s="36"/>
    </row>
    <row r="4669" spans="29:34">
      <c r="AC4669" s="30" t="s">
        <v>3488</v>
      </c>
      <c r="AD4669" s="36" t="s">
        <v>3334</v>
      </c>
      <c r="AE4669" s="36">
        <v>4216602</v>
      </c>
      <c r="AH4669" s="36"/>
    </row>
    <row r="4670" spans="29:34">
      <c r="AC4670" s="30" t="s">
        <v>3488</v>
      </c>
      <c r="AD4670" s="36" t="s">
        <v>3340</v>
      </c>
      <c r="AE4670" s="36">
        <v>4216701</v>
      </c>
      <c r="AH4670" s="36"/>
    </row>
    <row r="4671" spans="29:34">
      <c r="AC4671" s="30" t="s">
        <v>3488</v>
      </c>
      <c r="AD4671" s="36" t="s">
        <v>3346</v>
      </c>
      <c r="AE4671" s="36">
        <v>4216800</v>
      </c>
      <c r="AH4671" s="36"/>
    </row>
    <row r="4672" spans="29:34">
      <c r="AC4672" s="30" t="s">
        <v>3488</v>
      </c>
      <c r="AD4672" s="36" t="s">
        <v>3352</v>
      </c>
      <c r="AE4672" s="36">
        <v>4216909</v>
      </c>
      <c r="AH4672" s="36"/>
    </row>
    <row r="4673" spans="29:34">
      <c r="AC4673" s="30" t="s">
        <v>3488</v>
      </c>
      <c r="AD4673" s="36" t="s">
        <v>3358</v>
      </c>
      <c r="AE4673" s="36">
        <v>4217006</v>
      </c>
      <c r="AH4673" s="36"/>
    </row>
    <row r="4674" spans="29:34">
      <c r="AC4674" s="30" t="s">
        <v>3488</v>
      </c>
      <c r="AD4674" s="36" t="s">
        <v>3364</v>
      </c>
      <c r="AE4674" s="36">
        <v>4217105</v>
      </c>
      <c r="AH4674" s="36"/>
    </row>
    <row r="4675" spans="29:34">
      <c r="AC4675" s="30" t="s">
        <v>3488</v>
      </c>
      <c r="AD4675" s="36" t="s">
        <v>3370</v>
      </c>
      <c r="AE4675" s="36">
        <v>4217154</v>
      </c>
      <c r="AH4675" s="36"/>
    </row>
    <row r="4676" spans="29:34">
      <c r="AC4676" s="30" t="s">
        <v>3488</v>
      </c>
      <c r="AD4676" s="36" t="s">
        <v>3375</v>
      </c>
      <c r="AE4676" s="36">
        <v>4217204</v>
      </c>
      <c r="AH4676" s="36"/>
    </row>
    <row r="4677" spans="29:34">
      <c r="AC4677" s="30" t="s">
        <v>3488</v>
      </c>
      <c r="AD4677" s="36" t="s">
        <v>3381</v>
      </c>
      <c r="AE4677" s="36">
        <v>4217253</v>
      </c>
      <c r="AH4677" s="36"/>
    </row>
    <row r="4678" spans="29:34">
      <c r="AC4678" s="30" t="s">
        <v>3488</v>
      </c>
      <c r="AD4678" s="36" t="s">
        <v>3387</v>
      </c>
      <c r="AE4678" s="36">
        <v>4217303</v>
      </c>
      <c r="AH4678" s="36"/>
    </row>
    <row r="4679" spans="29:34">
      <c r="AC4679" s="30" t="s">
        <v>3488</v>
      </c>
      <c r="AD4679" s="36" t="s">
        <v>3393</v>
      </c>
      <c r="AE4679" s="36">
        <v>4217402</v>
      </c>
      <c r="AH4679" s="36"/>
    </row>
    <row r="4680" spans="29:34">
      <c r="AC4680" s="30" t="s">
        <v>3488</v>
      </c>
      <c r="AD4680" s="36" t="s">
        <v>3399</v>
      </c>
      <c r="AE4680" s="36">
        <v>4217501</v>
      </c>
      <c r="AH4680" s="36"/>
    </row>
    <row r="4681" spans="29:34">
      <c r="AC4681" s="30" t="s">
        <v>3488</v>
      </c>
      <c r="AD4681" s="36" t="s">
        <v>3405</v>
      </c>
      <c r="AE4681" s="36">
        <v>4217550</v>
      </c>
      <c r="AH4681" s="36"/>
    </row>
    <row r="4682" spans="29:34">
      <c r="AC4682" s="30" t="s">
        <v>3488</v>
      </c>
      <c r="AD4682" s="36" t="s">
        <v>3411</v>
      </c>
      <c r="AE4682" s="36">
        <v>4217600</v>
      </c>
      <c r="AH4682" s="36"/>
    </row>
    <row r="4683" spans="29:34">
      <c r="AC4683" s="30" t="s">
        <v>3488</v>
      </c>
      <c r="AD4683" s="36" t="s">
        <v>3417</v>
      </c>
      <c r="AE4683" s="36">
        <v>4217709</v>
      </c>
      <c r="AH4683" s="36"/>
    </row>
    <row r="4684" spans="29:34">
      <c r="AC4684" s="30" t="s">
        <v>3488</v>
      </c>
      <c r="AD4684" s="36" t="s">
        <v>3422</v>
      </c>
      <c r="AE4684" s="36">
        <v>4217758</v>
      </c>
      <c r="AH4684" s="36"/>
    </row>
    <row r="4685" spans="29:34">
      <c r="AC4685" s="30" t="s">
        <v>3488</v>
      </c>
      <c r="AD4685" s="36" t="s">
        <v>3428</v>
      </c>
      <c r="AE4685" s="36">
        <v>4217808</v>
      </c>
      <c r="AH4685" s="36"/>
    </row>
    <row r="4686" spans="29:34">
      <c r="AC4686" s="30" t="s">
        <v>3488</v>
      </c>
      <c r="AD4686" s="36" t="s">
        <v>2427</v>
      </c>
      <c r="AE4686" s="36">
        <v>4217907</v>
      </c>
      <c r="AH4686" s="36"/>
    </row>
    <row r="4687" spans="29:34">
      <c r="AC4687" s="30" t="s">
        <v>3488</v>
      </c>
      <c r="AD4687" s="36" t="s">
        <v>3438</v>
      </c>
      <c r="AE4687" s="36">
        <v>4217956</v>
      </c>
      <c r="AH4687" s="36"/>
    </row>
    <row r="4688" spans="29:34">
      <c r="AC4688" s="30" t="s">
        <v>3488</v>
      </c>
      <c r="AD4688" s="36" t="s">
        <v>3444</v>
      </c>
      <c r="AE4688" s="36">
        <v>4218004</v>
      </c>
      <c r="AH4688" s="36"/>
    </row>
    <row r="4689" spans="29:34">
      <c r="AC4689" s="30" t="s">
        <v>3488</v>
      </c>
      <c r="AD4689" s="36" t="s">
        <v>3449</v>
      </c>
      <c r="AE4689" s="36">
        <v>4218103</v>
      </c>
      <c r="AH4689" s="36"/>
    </row>
    <row r="4690" spans="29:34">
      <c r="AC4690" s="30" t="s">
        <v>3488</v>
      </c>
      <c r="AD4690" s="36" t="s">
        <v>5</v>
      </c>
      <c r="AE4690" s="36">
        <v>4218202</v>
      </c>
      <c r="AH4690" s="36"/>
    </row>
    <row r="4691" spans="29:34">
      <c r="AC4691" s="30" t="s">
        <v>3488</v>
      </c>
      <c r="AD4691" s="36" t="s">
        <v>10</v>
      </c>
      <c r="AE4691" s="36">
        <v>4218251</v>
      </c>
      <c r="AH4691" s="36"/>
    </row>
    <row r="4692" spans="29:34">
      <c r="AC4692" s="30" t="s">
        <v>3488</v>
      </c>
      <c r="AD4692" s="36" t="s">
        <v>16</v>
      </c>
      <c r="AE4692" s="36">
        <v>4218301</v>
      </c>
      <c r="AH4692" s="36"/>
    </row>
    <row r="4693" spans="29:34">
      <c r="AC4693" s="30" t="s">
        <v>3488</v>
      </c>
      <c r="AD4693" s="36" t="s">
        <v>22</v>
      </c>
      <c r="AE4693" s="36">
        <v>4218350</v>
      </c>
      <c r="AH4693" s="36"/>
    </row>
    <row r="4694" spans="29:34">
      <c r="AC4694" s="30" t="s">
        <v>3488</v>
      </c>
      <c r="AD4694" s="36" t="s">
        <v>28</v>
      </c>
      <c r="AE4694" s="36">
        <v>4218400</v>
      </c>
      <c r="AH4694" s="36"/>
    </row>
    <row r="4695" spans="29:34">
      <c r="AC4695" s="30" t="s">
        <v>3488</v>
      </c>
      <c r="AD4695" s="36" t="s">
        <v>33</v>
      </c>
      <c r="AE4695" s="36">
        <v>4218509</v>
      </c>
      <c r="AH4695" s="36"/>
    </row>
    <row r="4696" spans="29:34">
      <c r="AC4696" s="30" t="s">
        <v>3488</v>
      </c>
      <c r="AD4696" s="36" t="s">
        <v>39</v>
      </c>
      <c r="AE4696" s="36">
        <v>4218608</v>
      </c>
      <c r="AH4696" s="36"/>
    </row>
    <row r="4697" spans="29:34">
      <c r="AC4697" s="30" t="s">
        <v>3488</v>
      </c>
      <c r="AD4697" s="36" t="s">
        <v>45</v>
      </c>
      <c r="AE4697" s="36">
        <v>4218707</v>
      </c>
      <c r="AH4697" s="36"/>
    </row>
    <row r="4698" spans="29:34">
      <c r="AC4698" s="30" t="s">
        <v>3488</v>
      </c>
      <c r="AD4698" s="36" t="s">
        <v>50</v>
      </c>
      <c r="AE4698" s="36">
        <v>4218756</v>
      </c>
      <c r="AH4698" s="36"/>
    </row>
    <row r="4699" spans="29:34">
      <c r="AC4699" s="30" t="s">
        <v>3488</v>
      </c>
      <c r="AD4699" s="36" t="s">
        <v>56</v>
      </c>
      <c r="AE4699" s="36">
        <v>4218806</v>
      </c>
      <c r="AH4699" s="36"/>
    </row>
    <row r="4700" spans="29:34">
      <c r="AC4700" s="30" t="s">
        <v>3488</v>
      </c>
      <c r="AD4700" s="36" t="s">
        <v>62</v>
      </c>
      <c r="AE4700" s="36">
        <v>4218855</v>
      </c>
      <c r="AH4700" s="36"/>
    </row>
    <row r="4701" spans="29:34">
      <c r="AC4701" s="30" t="s">
        <v>3488</v>
      </c>
      <c r="AD4701" s="36" t="s">
        <v>67</v>
      </c>
      <c r="AE4701" s="36">
        <v>4218905</v>
      </c>
      <c r="AH4701" s="36"/>
    </row>
    <row r="4702" spans="29:34">
      <c r="AC4702" s="30" t="s">
        <v>3488</v>
      </c>
      <c r="AD4702" s="36" t="s">
        <v>73</v>
      </c>
      <c r="AE4702" s="36">
        <v>4218954</v>
      </c>
      <c r="AH4702" s="36"/>
    </row>
    <row r="4703" spans="29:34">
      <c r="AC4703" s="30" t="s">
        <v>3488</v>
      </c>
      <c r="AD4703" s="36" t="s">
        <v>79</v>
      </c>
      <c r="AE4703" s="36">
        <v>4219002</v>
      </c>
      <c r="AH4703" s="36"/>
    </row>
    <row r="4704" spans="29:34">
      <c r="AC4704" s="30" t="s">
        <v>3488</v>
      </c>
      <c r="AD4704" s="36" t="s">
        <v>84</v>
      </c>
      <c r="AE4704" s="36">
        <v>4219101</v>
      </c>
      <c r="AH4704" s="36"/>
    </row>
    <row r="4705" spans="29:34">
      <c r="AC4705" s="30" t="s">
        <v>3488</v>
      </c>
      <c r="AD4705" s="36" t="s">
        <v>90</v>
      </c>
      <c r="AE4705" s="36">
        <v>4219150</v>
      </c>
      <c r="AH4705" s="36"/>
    </row>
    <row r="4706" spans="29:34">
      <c r="AC4706" s="30" t="s">
        <v>3488</v>
      </c>
      <c r="AD4706" s="36" t="s">
        <v>96</v>
      </c>
      <c r="AE4706" s="36">
        <v>4219176</v>
      </c>
      <c r="AH4706" s="36"/>
    </row>
    <row r="4707" spans="29:34">
      <c r="AC4707" s="30" t="s">
        <v>3488</v>
      </c>
      <c r="AD4707" s="36" t="s">
        <v>101</v>
      </c>
      <c r="AE4707" s="36">
        <v>4219200</v>
      </c>
      <c r="AH4707" s="36"/>
    </row>
    <row r="4708" spans="29:34">
      <c r="AC4708" s="30" t="s">
        <v>3488</v>
      </c>
      <c r="AD4708" s="36" t="s">
        <v>107</v>
      </c>
      <c r="AE4708" s="36">
        <v>4219309</v>
      </c>
      <c r="AH4708" s="36"/>
    </row>
    <row r="4709" spans="29:34">
      <c r="AC4709" s="30" t="s">
        <v>3488</v>
      </c>
      <c r="AD4709" s="36" t="s">
        <v>113</v>
      </c>
      <c r="AE4709" s="36">
        <v>4219358</v>
      </c>
      <c r="AH4709" s="36"/>
    </row>
    <row r="4710" spans="29:34">
      <c r="AC4710" s="30" t="s">
        <v>3488</v>
      </c>
      <c r="AD4710" s="36" t="s">
        <v>119</v>
      </c>
      <c r="AE4710" s="36">
        <v>4219408</v>
      </c>
      <c r="AH4710" s="36"/>
    </row>
    <row r="4711" spans="29:34">
      <c r="AC4711" s="30" t="s">
        <v>3488</v>
      </c>
      <c r="AD4711" s="36" t="s">
        <v>124</v>
      </c>
      <c r="AE4711" s="36">
        <v>4219507</v>
      </c>
      <c r="AH4711" s="36"/>
    </row>
    <row r="4712" spans="29:34">
      <c r="AC4712" s="30" t="s">
        <v>3488</v>
      </c>
      <c r="AD4712" s="36" t="s">
        <v>130</v>
      </c>
      <c r="AE4712" s="36">
        <v>4219606</v>
      </c>
      <c r="AH4712" s="36"/>
    </row>
    <row r="4713" spans="29:34">
      <c r="AC4713" s="30" t="s">
        <v>3488</v>
      </c>
      <c r="AD4713" s="36" t="s">
        <v>136</v>
      </c>
      <c r="AE4713" s="36">
        <v>4219705</v>
      </c>
      <c r="AH4713" s="36"/>
    </row>
    <row r="4714" spans="29:34">
      <c r="AC4714" s="30" t="s">
        <v>3488</v>
      </c>
      <c r="AD4714" s="36" t="s">
        <v>142</v>
      </c>
      <c r="AE4714" s="36">
        <v>4219853</v>
      </c>
      <c r="AH4714" s="36"/>
    </row>
    <row r="4715" spans="29:34">
      <c r="AC4715" s="30" t="s">
        <v>3490</v>
      </c>
      <c r="AD4715" s="36" t="s">
        <v>3516</v>
      </c>
      <c r="AE4715" s="36">
        <v>2800100</v>
      </c>
      <c r="AH4715" s="36"/>
    </row>
    <row r="4716" spans="29:34">
      <c r="AC4716" s="30" t="s">
        <v>3490</v>
      </c>
      <c r="AD4716" s="36" t="s">
        <v>3542</v>
      </c>
      <c r="AE4716" s="36">
        <v>2800209</v>
      </c>
      <c r="AH4716" s="36"/>
    </row>
    <row r="4717" spans="29:34">
      <c r="AC4717" s="30" t="s">
        <v>3490</v>
      </c>
      <c r="AD4717" s="36" t="s">
        <v>3566</v>
      </c>
      <c r="AE4717" s="36">
        <v>2800308</v>
      </c>
      <c r="AH4717" s="36"/>
    </row>
    <row r="4718" spans="29:34">
      <c r="AC4718" s="30" t="s">
        <v>3490</v>
      </c>
      <c r="AD4718" s="36" t="s">
        <v>3591</v>
      </c>
      <c r="AE4718" s="36">
        <v>2800407</v>
      </c>
      <c r="AH4718" s="36"/>
    </row>
    <row r="4719" spans="29:34">
      <c r="AC4719" s="30" t="s">
        <v>3490</v>
      </c>
      <c r="AD4719" s="36" t="s">
        <v>3617</v>
      </c>
      <c r="AE4719" s="36">
        <v>2800506</v>
      </c>
      <c r="AH4719" s="36"/>
    </row>
    <row r="4720" spans="29:34">
      <c r="AC4720" s="30" t="s">
        <v>3490</v>
      </c>
      <c r="AD4720" s="36" t="s">
        <v>3641</v>
      </c>
      <c r="AE4720" s="36">
        <v>2800605</v>
      </c>
      <c r="AH4720" s="36"/>
    </row>
    <row r="4721" spans="29:34">
      <c r="AC4721" s="30" t="s">
        <v>3490</v>
      </c>
      <c r="AD4721" s="36" t="s">
        <v>3666</v>
      </c>
      <c r="AE4721" s="36">
        <v>2800670</v>
      </c>
      <c r="AH4721" s="36"/>
    </row>
    <row r="4722" spans="29:34">
      <c r="AC4722" s="30" t="s">
        <v>3490</v>
      </c>
      <c r="AD4722" s="36" t="s">
        <v>3692</v>
      </c>
      <c r="AE4722" s="36">
        <v>2800704</v>
      </c>
      <c r="AH4722" s="36"/>
    </row>
    <row r="4723" spans="29:34">
      <c r="AC4723" s="30" t="s">
        <v>3490</v>
      </c>
      <c r="AD4723" s="36" t="s">
        <v>3718</v>
      </c>
      <c r="AE4723" s="36">
        <v>2801009</v>
      </c>
      <c r="AH4723" s="36"/>
    </row>
    <row r="4724" spans="29:34">
      <c r="AC4724" s="30" t="s">
        <v>3490</v>
      </c>
      <c r="AD4724" s="36" t="s">
        <v>3743</v>
      </c>
      <c r="AE4724" s="36">
        <v>2801108</v>
      </c>
      <c r="AH4724" s="36"/>
    </row>
    <row r="4725" spans="29:34">
      <c r="AC4725" s="30" t="s">
        <v>3490</v>
      </c>
      <c r="AD4725" s="36" t="s">
        <v>3767</v>
      </c>
      <c r="AE4725" s="36">
        <v>2801207</v>
      </c>
      <c r="AH4725" s="36"/>
    </row>
    <row r="4726" spans="29:34">
      <c r="AC4726" s="30" t="s">
        <v>3490</v>
      </c>
      <c r="AD4726" s="36" t="s">
        <v>3792</v>
      </c>
      <c r="AE4726" s="36">
        <v>2801306</v>
      </c>
      <c r="AH4726" s="36"/>
    </row>
    <row r="4727" spans="29:34">
      <c r="AC4727" s="30" t="s">
        <v>3490</v>
      </c>
      <c r="AD4727" s="36" t="s">
        <v>3816</v>
      </c>
      <c r="AE4727" s="36">
        <v>2801405</v>
      </c>
      <c r="AH4727" s="36"/>
    </row>
    <row r="4728" spans="29:34">
      <c r="AC4728" s="30" t="s">
        <v>3490</v>
      </c>
      <c r="AD4728" s="36" t="s">
        <v>3841</v>
      </c>
      <c r="AE4728" s="36">
        <v>2801504</v>
      </c>
      <c r="AH4728" s="36"/>
    </row>
    <row r="4729" spans="29:34">
      <c r="AC4729" s="30" t="s">
        <v>3490</v>
      </c>
      <c r="AD4729" s="36" t="s">
        <v>3866</v>
      </c>
      <c r="AE4729" s="36">
        <v>2801603</v>
      </c>
      <c r="AH4729" s="36"/>
    </row>
    <row r="4730" spans="29:34">
      <c r="AC4730" s="30" t="s">
        <v>3490</v>
      </c>
      <c r="AD4730" s="36" t="s">
        <v>3890</v>
      </c>
      <c r="AE4730" s="36">
        <v>2801702</v>
      </c>
      <c r="AH4730" s="36"/>
    </row>
    <row r="4731" spans="29:34">
      <c r="AC4731" s="30" t="s">
        <v>3490</v>
      </c>
      <c r="AD4731" s="36" t="s">
        <v>3914</v>
      </c>
      <c r="AE4731" s="36">
        <v>2801900</v>
      </c>
      <c r="AH4731" s="36"/>
    </row>
    <row r="4732" spans="29:34">
      <c r="AC4732" s="30" t="s">
        <v>3490</v>
      </c>
      <c r="AD4732" s="36" t="s">
        <v>3937</v>
      </c>
      <c r="AE4732" s="36">
        <v>2802007</v>
      </c>
      <c r="AH4732" s="36"/>
    </row>
    <row r="4733" spans="29:34">
      <c r="AC4733" s="30" t="s">
        <v>3490</v>
      </c>
      <c r="AD4733" s="36" t="s">
        <v>3959</v>
      </c>
      <c r="AE4733" s="36">
        <v>2802106</v>
      </c>
      <c r="AH4733" s="36"/>
    </row>
    <row r="4734" spans="29:34">
      <c r="AC4734" s="30" t="s">
        <v>3490</v>
      </c>
      <c r="AD4734" s="36" t="s">
        <v>3981</v>
      </c>
      <c r="AE4734" s="36">
        <v>2802205</v>
      </c>
      <c r="AH4734" s="36"/>
    </row>
    <row r="4735" spans="29:34">
      <c r="AC4735" s="30" t="s">
        <v>3490</v>
      </c>
      <c r="AD4735" s="36" t="s">
        <v>4004</v>
      </c>
      <c r="AE4735" s="36">
        <v>2802304</v>
      </c>
      <c r="AH4735" s="36"/>
    </row>
    <row r="4736" spans="29:34">
      <c r="AC4736" s="30" t="s">
        <v>3490</v>
      </c>
      <c r="AD4736" s="36" t="s">
        <v>4025</v>
      </c>
      <c r="AE4736" s="36">
        <v>2802403</v>
      </c>
      <c r="AH4736" s="36"/>
    </row>
    <row r="4737" spans="29:34">
      <c r="AC4737" s="30" t="s">
        <v>3490</v>
      </c>
      <c r="AD4737" s="36" t="s">
        <v>4046</v>
      </c>
      <c r="AE4737" s="36">
        <v>2802502</v>
      </c>
      <c r="AH4737" s="36"/>
    </row>
    <row r="4738" spans="29:34">
      <c r="AC4738" s="30" t="s">
        <v>3490</v>
      </c>
      <c r="AD4738" s="36" t="s">
        <v>4067</v>
      </c>
      <c r="AE4738" s="36">
        <v>2802601</v>
      </c>
      <c r="AH4738" s="36"/>
    </row>
    <row r="4739" spans="29:34">
      <c r="AC4739" s="30" t="s">
        <v>3490</v>
      </c>
      <c r="AD4739" s="36" t="s">
        <v>4088</v>
      </c>
      <c r="AE4739" s="36">
        <v>2802700</v>
      </c>
      <c r="AH4739" s="36"/>
    </row>
    <row r="4740" spans="29:34">
      <c r="AC4740" s="30" t="s">
        <v>3490</v>
      </c>
      <c r="AD4740" s="36" t="s">
        <v>4109</v>
      </c>
      <c r="AE4740" s="36">
        <v>2802809</v>
      </c>
      <c r="AH4740" s="36"/>
    </row>
    <row r="4741" spans="29:34">
      <c r="AC4741" s="30" t="s">
        <v>3490</v>
      </c>
      <c r="AD4741" s="36" t="s">
        <v>4131</v>
      </c>
      <c r="AE4741" s="36">
        <v>2802908</v>
      </c>
      <c r="AH4741" s="36"/>
    </row>
    <row r="4742" spans="29:34">
      <c r="AC4742" s="30" t="s">
        <v>3490</v>
      </c>
      <c r="AD4742" s="36" t="s">
        <v>4152</v>
      </c>
      <c r="AE4742" s="36">
        <v>2803005</v>
      </c>
      <c r="AH4742" s="36"/>
    </row>
    <row r="4743" spans="29:34">
      <c r="AC4743" s="30" t="s">
        <v>3490</v>
      </c>
      <c r="AD4743" s="36" t="s">
        <v>4175</v>
      </c>
      <c r="AE4743" s="36">
        <v>2803104</v>
      </c>
      <c r="AH4743" s="36"/>
    </row>
    <row r="4744" spans="29:34">
      <c r="AC4744" s="30" t="s">
        <v>3490</v>
      </c>
      <c r="AD4744" s="36" t="s">
        <v>4196</v>
      </c>
      <c r="AE4744" s="36">
        <v>2803203</v>
      </c>
      <c r="AH4744" s="36"/>
    </row>
    <row r="4745" spans="29:34">
      <c r="AC4745" s="30" t="s">
        <v>3490</v>
      </c>
      <c r="AD4745" s="36" t="s">
        <v>4217</v>
      </c>
      <c r="AE4745" s="36">
        <v>2803302</v>
      </c>
      <c r="AH4745" s="36"/>
    </row>
    <row r="4746" spans="29:34">
      <c r="AC4746" s="30" t="s">
        <v>3490</v>
      </c>
      <c r="AD4746" s="36" t="s">
        <v>4239</v>
      </c>
      <c r="AE4746" s="36">
        <v>2803401</v>
      </c>
      <c r="AH4746" s="36"/>
    </row>
    <row r="4747" spans="29:34">
      <c r="AC4747" s="30" t="s">
        <v>3490</v>
      </c>
      <c r="AD4747" s="36" t="s">
        <v>4261</v>
      </c>
      <c r="AE4747" s="36">
        <v>2803500</v>
      </c>
      <c r="AH4747" s="36"/>
    </row>
    <row r="4748" spans="29:34">
      <c r="AC4748" s="30" t="s">
        <v>3490</v>
      </c>
      <c r="AD4748" s="36" t="s">
        <v>4283</v>
      </c>
      <c r="AE4748" s="36">
        <v>2803609</v>
      </c>
      <c r="AH4748" s="36"/>
    </row>
    <row r="4749" spans="29:34">
      <c r="AC4749" s="30" t="s">
        <v>3490</v>
      </c>
      <c r="AD4749" s="36" t="s">
        <v>4306</v>
      </c>
      <c r="AE4749" s="36">
        <v>2803708</v>
      </c>
      <c r="AH4749" s="36"/>
    </row>
    <row r="4750" spans="29:34">
      <c r="AC4750" s="30" t="s">
        <v>3490</v>
      </c>
      <c r="AD4750" s="36" t="s">
        <v>4329</v>
      </c>
      <c r="AE4750" s="36">
        <v>2803807</v>
      </c>
      <c r="AH4750" s="36"/>
    </row>
    <row r="4751" spans="29:34">
      <c r="AC4751" s="30" t="s">
        <v>3490</v>
      </c>
      <c r="AD4751" s="36" t="s">
        <v>4351</v>
      </c>
      <c r="AE4751" s="36">
        <v>2803906</v>
      </c>
      <c r="AH4751" s="36"/>
    </row>
    <row r="4752" spans="29:34">
      <c r="AC4752" s="30" t="s">
        <v>3490</v>
      </c>
      <c r="AD4752" s="36" t="s">
        <v>4374</v>
      </c>
      <c r="AE4752" s="36">
        <v>2804003</v>
      </c>
      <c r="AH4752" s="36"/>
    </row>
    <row r="4753" spans="29:34">
      <c r="AC4753" s="30" t="s">
        <v>3490</v>
      </c>
      <c r="AD4753" s="36" t="s">
        <v>4396</v>
      </c>
      <c r="AE4753" s="36">
        <v>2804102</v>
      </c>
      <c r="AH4753" s="36"/>
    </row>
    <row r="4754" spans="29:34">
      <c r="AC4754" s="30" t="s">
        <v>3490</v>
      </c>
      <c r="AD4754" s="36" t="s">
        <v>4418</v>
      </c>
      <c r="AE4754" s="36">
        <v>2804201</v>
      </c>
      <c r="AH4754" s="36"/>
    </row>
    <row r="4755" spans="29:34">
      <c r="AC4755" s="30" t="s">
        <v>3490</v>
      </c>
      <c r="AD4755" s="36" t="s">
        <v>4441</v>
      </c>
      <c r="AE4755" s="36">
        <v>2804300</v>
      </c>
      <c r="AH4755" s="36"/>
    </row>
    <row r="4756" spans="29:34">
      <c r="AC4756" s="30" t="s">
        <v>3490</v>
      </c>
      <c r="AD4756" s="36" t="s">
        <v>4462</v>
      </c>
      <c r="AE4756" s="36">
        <v>2804409</v>
      </c>
      <c r="AH4756" s="36"/>
    </row>
    <row r="4757" spans="29:34">
      <c r="AC4757" s="30" t="s">
        <v>3490</v>
      </c>
      <c r="AD4757" s="36" t="s">
        <v>4484</v>
      </c>
      <c r="AE4757" s="36">
        <v>2804458</v>
      </c>
      <c r="AH4757" s="36"/>
    </row>
    <row r="4758" spans="29:34">
      <c r="AC4758" s="30" t="s">
        <v>3490</v>
      </c>
      <c r="AD4758" s="36" t="s">
        <v>4507</v>
      </c>
      <c r="AE4758" s="36">
        <v>2804508</v>
      </c>
      <c r="AH4758" s="36"/>
    </row>
    <row r="4759" spans="29:34">
      <c r="AC4759" s="30" t="s">
        <v>3490</v>
      </c>
      <c r="AD4759" s="36" t="s">
        <v>4530</v>
      </c>
      <c r="AE4759" s="36">
        <v>2804607</v>
      </c>
      <c r="AH4759" s="36"/>
    </row>
    <row r="4760" spans="29:34">
      <c r="AC4760" s="30" t="s">
        <v>3490</v>
      </c>
      <c r="AD4760" s="36" t="s">
        <v>4553</v>
      </c>
      <c r="AE4760" s="36">
        <v>2804706</v>
      </c>
      <c r="AH4760" s="36"/>
    </row>
    <row r="4761" spans="29:34">
      <c r="AC4761" s="30" t="s">
        <v>3490</v>
      </c>
      <c r="AD4761" s="36" t="s">
        <v>4576</v>
      </c>
      <c r="AE4761" s="36">
        <v>2804805</v>
      </c>
      <c r="AH4761" s="36"/>
    </row>
    <row r="4762" spans="29:34">
      <c r="AC4762" s="30" t="s">
        <v>3490</v>
      </c>
      <c r="AD4762" s="36" t="s">
        <v>4598</v>
      </c>
      <c r="AE4762" s="36">
        <v>2804904</v>
      </c>
      <c r="AH4762" s="36"/>
    </row>
    <row r="4763" spans="29:34">
      <c r="AC4763" s="30" t="s">
        <v>3490</v>
      </c>
      <c r="AD4763" s="36" t="s">
        <v>4620</v>
      </c>
      <c r="AE4763" s="36">
        <v>2805000</v>
      </c>
      <c r="AH4763" s="36"/>
    </row>
    <row r="4764" spans="29:34">
      <c r="AC4764" s="30" t="s">
        <v>3490</v>
      </c>
      <c r="AD4764" s="36" t="s">
        <v>4642</v>
      </c>
      <c r="AE4764" s="36">
        <v>2805109</v>
      </c>
      <c r="AH4764" s="36"/>
    </row>
    <row r="4765" spans="29:34">
      <c r="AC4765" s="30" t="s">
        <v>3490</v>
      </c>
      <c r="AD4765" s="36" t="s">
        <v>4665</v>
      </c>
      <c r="AE4765" s="36">
        <v>2805208</v>
      </c>
      <c r="AH4765" s="36"/>
    </row>
    <row r="4766" spans="29:34">
      <c r="AC4766" s="30" t="s">
        <v>3490</v>
      </c>
      <c r="AD4766" s="36" t="s">
        <v>4686</v>
      </c>
      <c r="AE4766" s="36">
        <v>2805307</v>
      </c>
      <c r="AH4766" s="36"/>
    </row>
    <row r="4767" spans="29:34">
      <c r="AC4767" s="30" t="s">
        <v>3490</v>
      </c>
      <c r="AD4767" s="36" t="s">
        <v>4708</v>
      </c>
      <c r="AE4767" s="36">
        <v>2805406</v>
      </c>
      <c r="AH4767" s="36"/>
    </row>
    <row r="4768" spans="29:34">
      <c r="AC4768" s="30" t="s">
        <v>3490</v>
      </c>
      <c r="AD4768" s="36" t="s">
        <v>4730</v>
      </c>
      <c r="AE4768" s="36">
        <v>2805505</v>
      </c>
      <c r="AH4768" s="36"/>
    </row>
    <row r="4769" spans="29:34">
      <c r="AC4769" s="30" t="s">
        <v>3490</v>
      </c>
      <c r="AD4769" s="36" t="s">
        <v>4751</v>
      </c>
      <c r="AE4769" s="36">
        <v>2805604</v>
      </c>
      <c r="AH4769" s="36"/>
    </row>
    <row r="4770" spans="29:34">
      <c r="AC4770" s="30" t="s">
        <v>3490</v>
      </c>
      <c r="AD4770" s="36" t="s">
        <v>4773</v>
      </c>
      <c r="AE4770" s="36">
        <v>2805703</v>
      </c>
      <c r="AH4770" s="36"/>
    </row>
    <row r="4771" spans="29:34">
      <c r="AC4771" s="30" t="s">
        <v>3490</v>
      </c>
      <c r="AD4771" s="36" t="s">
        <v>4795</v>
      </c>
      <c r="AE4771" s="36">
        <v>2805802</v>
      </c>
      <c r="AH4771" s="36"/>
    </row>
    <row r="4772" spans="29:34">
      <c r="AC4772" s="30" t="s">
        <v>3490</v>
      </c>
      <c r="AD4772" s="36" t="s">
        <v>4817</v>
      </c>
      <c r="AE4772" s="36">
        <v>2805901</v>
      </c>
      <c r="AH4772" s="36"/>
    </row>
    <row r="4773" spans="29:34">
      <c r="AC4773" s="30" t="s">
        <v>3490</v>
      </c>
      <c r="AD4773" s="36" t="s">
        <v>4838</v>
      </c>
      <c r="AE4773" s="36">
        <v>2806008</v>
      </c>
      <c r="AH4773" s="36"/>
    </row>
    <row r="4774" spans="29:34">
      <c r="AC4774" s="30" t="s">
        <v>3490</v>
      </c>
      <c r="AD4774" s="36" t="s">
        <v>4858</v>
      </c>
      <c r="AE4774" s="36">
        <v>2806107</v>
      </c>
      <c r="AH4774" s="36"/>
    </row>
    <row r="4775" spans="29:34">
      <c r="AC4775" s="30" t="s">
        <v>3490</v>
      </c>
      <c r="AD4775" s="36" t="s">
        <v>4880</v>
      </c>
      <c r="AE4775" s="36">
        <v>2806206</v>
      </c>
      <c r="AH4775" s="36"/>
    </row>
    <row r="4776" spans="29:34">
      <c r="AC4776" s="30" t="s">
        <v>3490</v>
      </c>
      <c r="AD4776" s="36" t="s">
        <v>4901</v>
      </c>
      <c r="AE4776" s="36">
        <v>2806305</v>
      </c>
      <c r="AH4776" s="36"/>
    </row>
    <row r="4777" spans="29:34">
      <c r="AC4777" s="30" t="s">
        <v>3490</v>
      </c>
      <c r="AD4777" s="36" t="s">
        <v>4922</v>
      </c>
      <c r="AE4777" s="36">
        <v>2806503</v>
      </c>
      <c r="AH4777" s="36"/>
    </row>
    <row r="4778" spans="29:34">
      <c r="AC4778" s="30" t="s">
        <v>3490</v>
      </c>
      <c r="AD4778" s="36" t="s">
        <v>4943</v>
      </c>
      <c r="AE4778" s="36">
        <v>2806404</v>
      </c>
      <c r="AH4778" s="36"/>
    </row>
    <row r="4779" spans="29:34">
      <c r="AC4779" s="30" t="s">
        <v>3490</v>
      </c>
      <c r="AD4779" s="36" t="s">
        <v>4962</v>
      </c>
      <c r="AE4779" s="36">
        <v>2806602</v>
      </c>
      <c r="AH4779" s="36"/>
    </row>
    <row r="4780" spans="29:34">
      <c r="AC4780" s="30" t="s">
        <v>3490</v>
      </c>
      <c r="AD4780" s="36" t="s">
        <v>4982</v>
      </c>
      <c r="AE4780" s="36">
        <v>2806701</v>
      </c>
      <c r="AH4780" s="36"/>
    </row>
    <row r="4781" spans="29:34">
      <c r="AC4781" s="30" t="s">
        <v>3490</v>
      </c>
      <c r="AD4781" s="36" t="s">
        <v>5002</v>
      </c>
      <c r="AE4781" s="36">
        <v>2806800</v>
      </c>
      <c r="AH4781" s="36"/>
    </row>
    <row r="4782" spans="29:34">
      <c r="AC4782" s="30" t="s">
        <v>3490</v>
      </c>
      <c r="AD4782" s="36" t="s">
        <v>5023</v>
      </c>
      <c r="AE4782" s="36">
        <v>2806909</v>
      </c>
      <c r="AH4782" s="36"/>
    </row>
    <row r="4783" spans="29:34">
      <c r="AC4783" s="30" t="s">
        <v>3490</v>
      </c>
      <c r="AD4783" s="36" t="s">
        <v>5044</v>
      </c>
      <c r="AE4783" s="36">
        <v>2807006</v>
      </c>
      <c r="AH4783" s="36"/>
    </row>
    <row r="4784" spans="29:34">
      <c r="AC4784" s="30" t="s">
        <v>3490</v>
      </c>
      <c r="AD4784" s="36" t="s">
        <v>5064</v>
      </c>
      <c r="AE4784" s="36">
        <v>2807105</v>
      </c>
      <c r="AH4784" s="36"/>
    </row>
    <row r="4785" spans="29:34">
      <c r="AC4785" s="30" t="s">
        <v>3490</v>
      </c>
      <c r="AD4785" s="36" t="s">
        <v>5085</v>
      </c>
      <c r="AE4785" s="36">
        <v>2807204</v>
      </c>
      <c r="AH4785" s="36"/>
    </row>
    <row r="4786" spans="29:34">
      <c r="AC4786" s="30" t="s">
        <v>3490</v>
      </c>
      <c r="AD4786" s="36" t="s">
        <v>5105</v>
      </c>
      <c r="AE4786" s="36">
        <v>2807303</v>
      </c>
      <c r="AH4786" s="36"/>
    </row>
    <row r="4787" spans="29:34">
      <c r="AC4787" s="30" t="s">
        <v>3490</v>
      </c>
      <c r="AD4787" s="36" t="s">
        <v>5126</v>
      </c>
      <c r="AE4787" s="36">
        <v>2807402</v>
      </c>
      <c r="AH4787" s="36"/>
    </row>
    <row r="4788" spans="29:34">
      <c r="AC4788" s="30" t="s">
        <v>3490</v>
      </c>
      <c r="AD4788" s="36" t="s">
        <v>5147</v>
      </c>
      <c r="AE4788" s="36">
        <v>2807501</v>
      </c>
      <c r="AH4788" s="36"/>
    </row>
    <row r="4789" spans="29:34">
      <c r="AC4789" s="30" t="s">
        <v>3490</v>
      </c>
      <c r="AD4789" s="36" t="s">
        <v>5167</v>
      </c>
      <c r="AE4789" s="36">
        <v>2807600</v>
      </c>
      <c r="AH4789" s="36"/>
    </row>
    <row r="4790" spans="29:34">
      <c r="AC4790" s="30" t="s">
        <v>3489</v>
      </c>
      <c r="AD4790" s="36" t="s">
        <v>3515</v>
      </c>
      <c r="AE4790" s="36">
        <v>3500105</v>
      </c>
      <c r="AH4790" s="36"/>
    </row>
    <row r="4791" spans="29:34">
      <c r="AC4791" s="30" t="s">
        <v>3489</v>
      </c>
      <c r="AD4791" s="36" t="s">
        <v>3541</v>
      </c>
      <c r="AE4791" s="36">
        <v>3500204</v>
      </c>
      <c r="AH4791" s="36"/>
    </row>
    <row r="4792" spans="29:34">
      <c r="AC4792" s="30" t="s">
        <v>3489</v>
      </c>
      <c r="AD4792" s="36" t="s">
        <v>3565</v>
      </c>
      <c r="AE4792" s="36">
        <v>3500303</v>
      </c>
      <c r="AH4792" s="36"/>
    </row>
    <row r="4793" spans="29:34">
      <c r="AC4793" s="30" t="s">
        <v>3489</v>
      </c>
      <c r="AD4793" s="36" t="s">
        <v>3590</v>
      </c>
      <c r="AE4793" s="36">
        <v>3500402</v>
      </c>
      <c r="AH4793" s="36"/>
    </row>
    <row r="4794" spans="29:34">
      <c r="AC4794" s="30" t="s">
        <v>3489</v>
      </c>
      <c r="AD4794" s="36" t="s">
        <v>3616</v>
      </c>
      <c r="AE4794" s="36">
        <v>3500501</v>
      </c>
      <c r="AH4794" s="36"/>
    </row>
    <row r="4795" spans="29:34">
      <c r="AC4795" s="30" t="s">
        <v>3489</v>
      </c>
      <c r="AD4795" s="36" t="s">
        <v>3640</v>
      </c>
      <c r="AE4795" s="36">
        <v>3500550</v>
      </c>
      <c r="AH4795" s="36"/>
    </row>
    <row r="4796" spans="29:34">
      <c r="AC4796" s="30" t="s">
        <v>3489</v>
      </c>
      <c r="AD4796" s="36" t="s">
        <v>3665</v>
      </c>
      <c r="AE4796" s="36">
        <v>3500600</v>
      </c>
      <c r="AH4796" s="36"/>
    </row>
    <row r="4797" spans="29:34">
      <c r="AC4797" s="30" t="s">
        <v>3489</v>
      </c>
      <c r="AD4797" s="36" t="s">
        <v>3691</v>
      </c>
      <c r="AE4797" s="36">
        <v>3500709</v>
      </c>
      <c r="AH4797" s="36"/>
    </row>
    <row r="4798" spans="29:34">
      <c r="AC4798" s="30" t="s">
        <v>3489</v>
      </c>
      <c r="AD4798" s="36" t="s">
        <v>3717</v>
      </c>
      <c r="AE4798" s="36">
        <v>3500758</v>
      </c>
      <c r="AH4798" s="36"/>
    </row>
    <row r="4799" spans="29:34">
      <c r="AC4799" s="30" t="s">
        <v>3489</v>
      </c>
      <c r="AD4799" s="36" t="s">
        <v>3742</v>
      </c>
      <c r="AE4799" s="36">
        <v>3500808</v>
      </c>
      <c r="AH4799" s="36"/>
    </row>
    <row r="4800" spans="29:34">
      <c r="AC4800" s="30" t="s">
        <v>3489</v>
      </c>
      <c r="AD4800" s="36" t="s">
        <v>3766</v>
      </c>
      <c r="AE4800" s="36">
        <v>3500907</v>
      </c>
      <c r="AH4800" s="36"/>
    </row>
    <row r="4801" spans="29:34">
      <c r="AC4801" s="30" t="s">
        <v>3489</v>
      </c>
      <c r="AD4801" s="36" t="s">
        <v>3791</v>
      </c>
      <c r="AE4801" s="36">
        <v>3501004</v>
      </c>
      <c r="AH4801" s="36"/>
    </row>
    <row r="4802" spans="29:34">
      <c r="AC4802" s="30" t="s">
        <v>3489</v>
      </c>
      <c r="AD4802" s="36" t="s">
        <v>3513</v>
      </c>
      <c r="AE4802" s="36">
        <v>3501103</v>
      </c>
      <c r="AH4802" s="36"/>
    </row>
    <row r="4803" spans="29:34">
      <c r="AC4803" s="30" t="s">
        <v>3489</v>
      </c>
      <c r="AD4803" s="36" t="s">
        <v>3840</v>
      </c>
      <c r="AE4803" s="36">
        <v>3501152</v>
      </c>
      <c r="AH4803" s="36"/>
    </row>
    <row r="4804" spans="29:34">
      <c r="AC4804" s="30" t="s">
        <v>3489</v>
      </c>
      <c r="AD4804" s="36" t="s">
        <v>3865</v>
      </c>
      <c r="AE4804" s="36">
        <v>3501202</v>
      </c>
      <c r="AH4804" s="36"/>
    </row>
    <row r="4805" spans="29:34">
      <c r="AC4805" s="30" t="s">
        <v>3489</v>
      </c>
      <c r="AD4805" s="36" t="s">
        <v>3889</v>
      </c>
      <c r="AE4805" s="36">
        <v>3501301</v>
      </c>
      <c r="AH4805" s="36"/>
    </row>
    <row r="4806" spans="29:34">
      <c r="AC4806" s="30" t="s">
        <v>3489</v>
      </c>
      <c r="AD4806" s="36" t="s">
        <v>3913</v>
      </c>
      <c r="AE4806" s="36">
        <v>3501400</v>
      </c>
      <c r="AH4806" s="36"/>
    </row>
    <row r="4807" spans="29:34">
      <c r="AC4807" s="30" t="s">
        <v>3489</v>
      </c>
      <c r="AD4807" s="36" t="s">
        <v>3936</v>
      </c>
      <c r="AE4807" s="36">
        <v>3501509</v>
      </c>
      <c r="AH4807" s="36"/>
    </row>
    <row r="4808" spans="29:34">
      <c r="AC4808" s="30" t="s">
        <v>3489</v>
      </c>
      <c r="AD4808" s="36" t="s">
        <v>3958</v>
      </c>
      <c r="AE4808" s="36">
        <v>3501608</v>
      </c>
      <c r="AH4808" s="36"/>
    </row>
    <row r="4809" spans="29:34">
      <c r="AC4809" s="30" t="s">
        <v>3489</v>
      </c>
      <c r="AD4809" s="36" t="s">
        <v>3980</v>
      </c>
      <c r="AE4809" s="36">
        <v>3501707</v>
      </c>
      <c r="AH4809" s="36"/>
    </row>
    <row r="4810" spans="29:34">
      <c r="AC4810" s="30" t="s">
        <v>3489</v>
      </c>
      <c r="AD4810" s="36" t="s">
        <v>4003</v>
      </c>
      <c r="AE4810" s="36">
        <v>3501806</v>
      </c>
      <c r="AH4810" s="36"/>
    </row>
    <row r="4811" spans="29:34">
      <c r="AC4811" s="30" t="s">
        <v>3489</v>
      </c>
      <c r="AD4811" s="36" t="s">
        <v>3707</v>
      </c>
      <c r="AE4811" s="36">
        <v>3501905</v>
      </c>
      <c r="AH4811" s="36"/>
    </row>
    <row r="4812" spans="29:34">
      <c r="AC4812" s="30" t="s">
        <v>3489</v>
      </c>
      <c r="AD4812" s="36" t="s">
        <v>4045</v>
      </c>
      <c r="AE4812" s="36">
        <v>3502002</v>
      </c>
      <c r="AH4812" s="36"/>
    </row>
    <row r="4813" spans="29:34">
      <c r="AC4813" s="30" t="s">
        <v>3489</v>
      </c>
      <c r="AD4813" s="36" t="s">
        <v>4066</v>
      </c>
      <c r="AE4813" s="36">
        <v>3502101</v>
      </c>
      <c r="AH4813" s="36"/>
    </row>
    <row r="4814" spans="29:34">
      <c r="AC4814" s="30" t="s">
        <v>3489</v>
      </c>
      <c r="AD4814" s="36" t="s">
        <v>4087</v>
      </c>
      <c r="AE4814" s="36">
        <v>3502200</v>
      </c>
      <c r="AH4814" s="36"/>
    </row>
    <row r="4815" spans="29:34">
      <c r="AC4815" s="30" t="s">
        <v>3489</v>
      </c>
      <c r="AD4815" s="36" t="s">
        <v>4108</v>
      </c>
      <c r="AE4815" s="36">
        <v>3502309</v>
      </c>
      <c r="AH4815" s="36"/>
    </row>
    <row r="4816" spans="29:34">
      <c r="AC4816" s="30" t="s">
        <v>3489</v>
      </c>
      <c r="AD4816" s="36" t="s">
        <v>4130</v>
      </c>
      <c r="AE4816" s="36">
        <v>3502408</v>
      </c>
      <c r="AH4816" s="36"/>
    </row>
    <row r="4817" spans="29:34">
      <c r="AC4817" s="30" t="s">
        <v>3489</v>
      </c>
      <c r="AD4817" s="36" t="s">
        <v>3733</v>
      </c>
      <c r="AE4817" s="36">
        <v>3502507</v>
      </c>
      <c r="AH4817" s="36"/>
    </row>
    <row r="4818" spans="29:34">
      <c r="AC4818" s="30" t="s">
        <v>3489</v>
      </c>
      <c r="AD4818" s="36" t="s">
        <v>4174</v>
      </c>
      <c r="AE4818" s="36">
        <v>3502606</v>
      </c>
      <c r="AH4818" s="36"/>
    </row>
    <row r="4819" spans="29:34">
      <c r="AC4819" s="30" t="s">
        <v>3489</v>
      </c>
      <c r="AD4819" s="36" t="s">
        <v>4195</v>
      </c>
      <c r="AE4819" s="36">
        <v>3502705</v>
      </c>
      <c r="AH4819" s="36"/>
    </row>
    <row r="4820" spans="29:34">
      <c r="AC4820" s="30" t="s">
        <v>3489</v>
      </c>
      <c r="AD4820" s="36" t="s">
        <v>4216</v>
      </c>
      <c r="AE4820" s="36">
        <v>3502754</v>
      </c>
      <c r="AH4820" s="36"/>
    </row>
    <row r="4821" spans="29:34">
      <c r="AC4821" s="30" t="s">
        <v>3489</v>
      </c>
      <c r="AD4821" s="36" t="s">
        <v>4238</v>
      </c>
      <c r="AE4821" s="36">
        <v>3502804</v>
      </c>
      <c r="AH4821" s="36"/>
    </row>
    <row r="4822" spans="29:34">
      <c r="AC4822" s="30" t="s">
        <v>3489</v>
      </c>
      <c r="AD4822" s="36" t="s">
        <v>4260</v>
      </c>
      <c r="AE4822" s="36">
        <v>3502903</v>
      </c>
      <c r="AH4822" s="36"/>
    </row>
    <row r="4823" spans="29:34">
      <c r="AC4823" s="30" t="s">
        <v>3489</v>
      </c>
      <c r="AD4823" s="36" t="s">
        <v>4282</v>
      </c>
      <c r="AE4823" s="36">
        <v>3503000</v>
      </c>
      <c r="AH4823" s="36"/>
    </row>
    <row r="4824" spans="29:34">
      <c r="AC4824" s="30" t="s">
        <v>3489</v>
      </c>
      <c r="AD4824" s="36" t="s">
        <v>4305</v>
      </c>
      <c r="AE4824" s="36">
        <v>3503109</v>
      </c>
      <c r="AH4824" s="36"/>
    </row>
    <row r="4825" spans="29:34">
      <c r="AC4825" s="30" t="s">
        <v>3489</v>
      </c>
      <c r="AD4825" s="36" t="s">
        <v>4328</v>
      </c>
      <c r="AE4825" s="36">
        <v>3503158</v>
      </c>
      <c r="AH4825" s="36"/>
    </row>
    <row r="4826" spans="29:34">
      <c r="AC4826" s="30" t="s">
        <v>3489</v>
      </c>
      <c r="AD4826" s="36" t="s">
        <v>4350</v>
      </c>
      <c r="AE4826" s="36">
        <v>3503208</v>
      </c>
      <c r="AH4826" s="36"/>
    </row>
    <row r="4827" spans="29:34">
      <c r="AC4827" s="30" t="s">
        <v>3489</v>
      </c>
      <c r="AD4827" s="36" t="s">
        <v>4373</v>
      </c>
      <c r="AE4827" s="36">
        <v>3503307</v>
      </c>
      <c r="AH4827" s="36"/>
    </row>
    <row r="4828" spans="29:34">
      <c r="AC4828" s="30" t="s">
        <v>3489</v>
      </c>
      <c r="AD4828" s="36" t="s">
        <v>4395</v>
      </c>
      <c r="AE4828" s="36">
        <v>3503356</v>
      </c>
      <c r="AH4828" s="36"/>
    </row>
    <row r="4829" spans="29:34">
      <c r="AC4829" s="30" t="s">
        <v>3489</v>
      </c>
      <c r="AD4829" s="36" t="s">
        <v>4417</v>
      </c>
      <c r="AE4829" s="36">
        <v>3503406</v>
      </c>
      <c r="AH4829" s="36"/>
    </row>
    <row r="4830" spans="29:34">
      <c r="AC4830" s="30" t="s">
        <v>3489</v>
      </c>
      <c r="AD4830" s="36" t="s">
        <v>4440</v>
      </c>
      <c r="AE4830" s="36">
        <v>3503505</v>
      </c>
      <c r="AH4830" s="36"/>
    </row>
    <row r="4831" spans="29:34">
      <c r="AC4831" s="30" t="s">
        <v>3489</v>
      </c>
      <c r="AD4831" s="36" t="s">
        <v>4461</v>
      </c>
      <c r="AE4831" s="36">
        <v>3503604</v>
      </c>
      <c r="AH4831" s="36"/>
    </row>
    <row r="4832" spans="29:34">
      <c r="AC4832" s="30" t="s">
        <v>3489</v>
      </c>
      <c r="AD4832" s="36" t="s">
        <v>4483</v>
      </c>
      <c r="AE4832" s="36">
        <v>3503703</v>
      </c>
      <c r="AH4832" s="36"/>
    </row>
    <row r="4833" spans="29:34">
      <c r="AC4833" s="30" t="s">
        <v>3489</v>
      </c>
      <c r="AD4833" s="36" t="s">
        <v>4506</v>
      </c>
      <c r="AE4833" s="36">
        <v>3503802</v>
      </c>
      <c r="AH4833" s="36"/>
    </row>
    <row r="4834" spans="29:34">
      <c r="AC4834" s="30" t="s">
        <v>3489</v>
      </c>
      <c r="AD4834" s="36" t="s">
        <v>4529</v>
      </c>
      <c r="AE4834" s="36">
        <v>3503901</v>
      </c>
      <c r="AH4834" s="36"/>
    </row>
    <row r="4835" spans="29:34">
      <c r="AC4835" s="30" t="s">
        <v>3489</v>
      </c>
      <c r="AD4835" s="36" t="s">
        <v>4552</v>
      </c>
      <c r="AE4835" s="36">
        <v>3503950</v>
      </c>
      <c r="AH4835" s="36"/>
    </row>
    <row r="4836" spans="29:34">
      <c r="AC4836" s="30" t="s">
        <v>3489</v>
      </c>
      <c r="AD4836" s="36" t="s">
        <v>4575</v>
      </c>
      <c r="AE4836" s="36">
        <v>3504008</v>
      </c>
      <c r="AH4836" s="36"/>
    </row>
    <row r="4837" spans="29:34">
      <c r="AC4837" s="30" t="s">
        <v>3489</v>
      </c>
      <c r="AD4837" s="36" t="s">
        <v>4597</v>
      </c>
      <c r="AE4837" s="36">
        <v>3504107</v>
      </c>
      <c r="AH4837" s="36"/>
    </row>
    <row r="4838" spans="29:34">
      <c r="AC4838" s="30" t="s">
        <v>3489</v>
      </c>
      <c r="AD4838" s="36" t="s">
        <v>4619</v>
      </c>
      <c r="AE4838" s="36">
        <v>3504206</v>
      </c>
      <c r="AH4838" s="36"/>
    </row>
    <row r="4839" spans="29:34">
      <c r="AC4839" s="30" t="s">
        <v>3489</v>
      </c>
      <c r="AD4839" s="36" t="s">
        <v>4641</v>
      </c>
      <c r="AE4839" s="36">
        <v>3504305</v>
      </c>
      <c r="AH4839" s="36"/>
    </row>
    <row r="4840" spans="29:34">
      <c r="AC4840" s="30" t="s">
        <v>3489</v>
      </c>
      <c r="AD4840" s="36" t="s">
        <v>4664</v>
      </c>
      <c r="AE4840" s="36">
        <v>3504404</v>
      </c>
      <c r="AH4840" s="36"/>
    </row>
    <row r="4841" spans="29:34">
      <c r="AC4841" s="30" t="s">
        <v>3489</v>
      </c>
      <c r="AD4841" s="36" t="s">
        <v>4685</v>
      </c>
      <c r="AE4841" s="36">
        <v>3504503</v>
      </c>
      <c r="AH4841" s="36"/>
    </row>
    <row r="4842" spans="29:34">
      <c r="AC4842" s="30" t="s">
        <v>3489</v>
      </c>
      <c r="AD4842" s="36" t="s">
        <v>4707</v>
      </c>
      <c r="AE4842" s="36">
        <v>3504602</v>
      </c>
      <c r="AH4842" s="36"/>
    </row>
    <row r="4843" spans="29:34">
      <c r="AC4843" s="30" t="s">
        <v>3489</v>
      </c>
      <c r="AD4843" s="36" t="s">
        <v>4729</v>
      </c>
      <c r="AE4843" s="36">
        <v>3504701</v>
      </c>
      <c r="AH4843" s="36"/>
    </row>
    <row r="4844" spans="29:34">
      <c r="AC4844" s="30" t="s">
        <v>3489</v>
      </c>
      <c r="AD4844" s="36" t="s">
        <v>4750</v>
      </c>
      <c r="AE4844" s="36">
        <v>3504800</v>
      </c>
      <c r="AH4844" s="36"/>
    </row>
    <row r="4845" spans="29:34">
      <c r="AC4845" s="30" t="s">
        <v>3489</v>
      </c>
      <c r="AD4845" s="36" t="s">
        <v>4772</v>
      </c>
      <c r="AE4845" s="36">
        <v>3504909</v>
      </c>
      <c r="AH4845" s="36"/>
    </row>
    <row r="4846" spans="29:34">
      <c r="AC4846" s="30" t="s">
        <v>3489</v>
      </c>
      <c r="AD4846" s="36" t="s">
        <v>4794</v>
      </c>
      <c r="AE4846" s="36">
        <v>3505005</v>
      </c>
      <c r="AH4846" s="36"/>
    </row>
    <row r="4847" spans="29:34">
      <c r="AC4847" s="30" t="s">
        <v>3489</v>
      </c>
      <c r="AD4847" s="36" t="s">
        <v>4816</v>
      </c>
      <c r="AE4847" s="36">
        <v>3505104</v>
      </c>
      <c r="AH4847" s="36"/>
    </row>
    <row r="4848" spans="29:34">
      <c r="AC4848" s="30" t="s">
        <v>3489</v>
      </c>
      <c r="AD4848" s="36" t="s">
        <v>4837</v>
      </c>
      <c r="AE4848" s="36">
        <v>3505203</v>
      </c>
      <c r="AH4848" s="36"/>
    </row>
    <row r="4849" spans="29:34">
      <c r="AC4849" s="30" t="s">
        <v>3489</v>
      </c>
      <c r="AD4849" s="36" t="s">
        <v>4259</v>
      </c>
      <c r="AE4849" s="36">
        <v>3505302</v>
      </c>
      <c r="AH4849" s="36"/>
    </row>
    <row r="4850" spans="29:34">
      <c r="AC4850" s="30" t="s">
        <v>3489</v>
      </c>
      <c r="AD4850" s="36" t="s">
        <v>4879</v>
      </c>
      <c r="AE4850" s="36">
        <v>3505351</v>
      </c>
      <c r="AH4850" s="36"/>
    </row>
    <row r="4851" spans="29:34">
      <c r="AC4851" s="30" t="s">
        <v>3489</v>
      </c>
      <c r="AD4851" s="36" t="s">
        <v>4900</v>
      </c>
      <c r="AE4851" s="36">
        <v>3505401</v>
      </c>
      <c r="AH4851" s="36"/>
    </row>
    <row r="4852" spans="29:34">
      <c r="AC4852" s="30" t="s">
        <v>3489</v>
      </c>
      <c r="AD4852" s="36" t="s">
        <v>4921</v>
      </c>
      <c r="AE4852" s="36">
        <v>3505500</v>
      </c>
      <c r="AH4852" s="36"/>
    </row>
    <row r="4853" spans="29:34">
      <c r="AC4853" s="30" t="s">
        <v>3489</v>
      </c>
      <c r="AD4853" s="36" t="s">
        <v>4942</v>
      </c>
      <c r="AE4853" s="36">
        <v>3505609</v>
      </c>
      <c r="AH4853" s="36"/>
    </row>
    <row r="4854" spans="29:34">
      <c r="AC4854" s="30" t="s">
        <v>3489</v>
      </c>
      <c r="AD4854" s="36" t="s">
        <v>4961</v>
      </c>
      <c r="AE4854" s="36">
        <v>3505708</v>
      </c>
      <c r="AH4854" s="36"/>
    </row>
    <row r="4855" spans="29:34">
      <c r="AC4855" s="30" t="s">
        <v>3489</v>
      </c>
      <c r="AD4855" s="36" t="s">
        <v>4981</v>
      </c>
      <c r="AE4855" s="36">
        <v>3505807</v>
      </c>
      <c r="AH4855" s="36"/>
    </row>
    <row r="4856" spans="29:34">
      <c r="AC4856" s="30" t="s">
        <v>3489</v>
      </c>
      <c r="AD4856" s="36" t="s">
        <v>5001</v>
      </c>
      <c r="AE4856" s="36">
        <v>3505906</v>
      </c>
      <c r="AH4856" s="36"/>
    </row>
    <row r="4857" spans="29:34">
      <c r="AC4857" s="30" t="s">
        <v>3489</v>
      </c>
      <c r="AD4857" s="36" t="s">
        <v>5022</v>
      </c>
      <c r="AE4857" s="36">
        <v>3506003</v>
      </c>
      <c r="AH4857" s="36"/>
    </row>
    <row r="4858" spans="29:34">
      <c r="AC4858" s="30" t="s">
        <v>3489</v>
      </c>
      <c r="AD4858" s="36" t="s">
        <v>5043</v>
      </c>
      <c r="AE4858" s="36">
        <v>3506102</v>
      </c>
      <c r="AH4858" s="36"/>
    </row>
    <row r="4859" spans="29:34">
      <c r="AC4859" s="30" t="s">
        <v>3489</v>
      </c>
      <c r="AD4859" s="36" t="s">
        <v>5063</v>
      </c>
      <c r="AE4859" s="36">
        <v>3506201</v>
      </c>
      <c r="AH4859" s="36"/>
    </row>
    <row r="4860" spans="29:34">
      <c r="AC4860" s="30" t="s">
        <v>3489</v>
      </c>
      <c r="AD4860" s="36" t="s">
        <v>5084</v>
      </c>
      <c r="AE4860" s="36">
        <v>3506300</v>
      </c>
      <c r="AH4860" s="36"/>
    </row>
    <row r="4861" spans="29:34">
      <c r="AC4861" s="30" t="s">
        <v>3489</v>
      </c>
      <c r="AD4861" s="36" t="s">
        <v>5104</v>
      </c>
      <c r="AE4861" s="36">
        <v>3506359</v>
      </c>
      <c r="AH4861" s="36"/>
    </row>
    <row r="4862" spans="29:34">
      <c r="AC4862" s="30" t="s">
        <v>3489</v>
      </c>
      <c r="AD4862" s="36" t="s">
        <v>5125</v>
      </c>
      <c r="AE4862" s="36">
        <v>3506409</v>
      </c>
      <c r="AH4862" s="36"/>
    </row>
    <row r="4863" spans="29:34">
      <c r="AC4863" s="30" t="s">
        <v>3489</v>
      </c>
      <c r="AD4863" s="36" t="s">
        <v>5146</v>
      </c>
      <c r="AE4863" s="36">
        <v>3506508</v>
      </c>
      <c r="AH4863" s="36"/>
    </row>
    <row r="4864" spans="29:34">
      <c r="AC4864" s="30" t="s">
        <v>3489</v>
      </c>
      <c r="AD4864" s="36" t="s">
        <v>5166</v>
      </c>
      <c r="AE4864" s="36">
        <v>3506607</v>
      </c>
      <c r="AH4864" s="36"/>
    </row>
    <row r="4865" spans="29:34">
      <c r="AC4865" s="30" t="s">
        <v>3489</v>
      </c>
      <c r="AD4865" s="36" t="s">
        <v>5186</v>
      </c>
      <c r="AE4865" s="36">
        <v>3506706</v>
      </c>
      <c r="AH4865" s="36"/>
    </row>
    <row r="4866" spans="29:34">
      <c r="AC4866" s="30" t="s">
        <v>3489</v>
      </c>
      <c r="AD4866" s="36" t="s">
        <v>4189</v>
      </c>
      <c r="AE4866" s="36">
        <v>3506805</v>
      </c>
      <c r="AH4866" s="36"/>
    </row>
    <row r="4867" spans="29:34">
      <c r="AC4867" s="30" t="s">
        <v>3489</v>
      </c>
      <c r="AD4867" s="36" t="s">
        <v>5224</v>
      </c>
      <c r="AE4867" s="36">
        <v>3506904</v>
      </c>
      <c r="AH4867" s="36"/>
    </row>
    <row r="4868" spans="29:34">
      <c r="AC4868" s="30" t="s">
        <v>3489</v>
      </c>
      <c r="AD4868" s="36" t="s">
        <v>5242</v>
      </c>
      <c r="AE4868" s="36">
        <v>3507001</v>
      </c>
      <c r="AH4868" s="36"/>
    </row>
    <row r="4869" spans="29:34">
      <c r="AC4869" s="30" t="s">
        <v>3489</v>
      </c>
      <c r="AD4869" s="36" t="s">
        <v>5260</v>
      </c>
      <c r="AE4869" s="36">
        <v>3507100</v>
      </c>
      <c r="AH4869" s="36"/>
    </row>
    <row r="4870" spans="29:34">
      <c r="AC4870" s="30" t="s">
        <v>3489</v>
      </c>
      <c r="AD4870" s="36" t="s">
        <v>5278</v>
      </c>
      <c r="AE4870" s="36">
        <v>3507159</v>
      </c>
      <c r="AH4870" s="36"/>
    </row>
    <row r="4871" spans="29:34">
      <c r="AC4871" s="30" t="s">
        <v>3489</v>
      </c>
      <c r="AD4871" s="36" t="s">
        <v>5294</v>
      </c>
      <c r="AE4871" s="36">
        <v>3507209</v>
      </c>
      <c r="AH4871" s="36"/>
    </row>
    <row r="4872" spans="29:34">
      <c r="AC4872" s="30" t="s">
        <v>3489</v>
      </c>
      <c r="AD4872" s="36" t="s">
        <v>5311</v>
      </c>
      <c r="AE4872" s="36">
        <v>3507308</v>
      </c>
      <c r="AH4872" s="36"/>
    </row>
    <row r="4873" spans="29:34">
      <c r="AC4873" s="30" t="s">
        <v>3489</v>
      </c>
      <c r="AD4873" s="36" t="s">
        <v>4296</v>
      </c>
      <c r="AE4873" s="36">
        <v>3507407</v>
      </c>
      <c r="AH4873" s="36"/>
    </row>
    <row r="4874" spans="29:34">
      <c r="AC4874" s="30" t="s">
        <v>3489</v>
      </c>
      <c r="AD4874" s="36" t="s">
        <v>5344</v>
      </c>
      <c r="AE4874" s="36">
        <v>3507456</v>
      </c>
      <c r="AH4874" s="36"/>
    </row>
    <row r="4875" spans="29:34">
      <c r="AC4875" s="30" t="s">
        <v>3489</v>
      </c>
      <c r="AD4875" s="36" t="s">
        <v>5361</v>
      </c>
      <c r="AE4875" s="36">
        <v>3507506</v>
      </c>
      <c r="AH4875" s="36"/>
    </row>
    <row r="4876" spans="29:34">
      <c r="AC4876" s="30" t="s">
        <v>3489</v>
      </c>
      <c r="AD4876" s="36" t="s">
        <v>5379</v>
      </c>
      <c r="AE4876" s="36">
        <v>3507605</v>
      </c>
      <c r="AH4876" s="36"/>
    </row>
    <row r="4877" spans="29:34">
      <c r="AC4877" s="30" t="s">
        <v>3489</v>
      </c>
      <c r="AD4877" s="36" t="s">
        <v>5396</v>
      </c>
      <c r="AE4877" s="36">
        <v>3507704</v>
      </c>
      <c r="AH4877" s="36"/>
    </row>
    <row r="4878" spans="29:34">
      <c r="AC4878" s="30" t="s">
        <v>3489</v>
      </c>
      <c r="AD4878" s="36" t="s">
        <v>5414</v>
      </c>
      <c r="AE4878" s="36">
        <v>3507753</v>
      </c>
      <c r="AH4878" s="36"/>
    </row>
    <row r="4879" spans="29:34">
      <c r="AC4879" s="30" t="s">
        <v>3489</v>
      </c>
      <c r="AD4879" s="36" t="s">
        <v>5432</v>
      </c>
      <c r="AE4879" s="36">
        <v>3507803</v>
      </c>
      <c r="AH4879" s="36"/>
    </row>
    <row r="4880" spans="29:34">
      <c r="AC4880" s="30" t="s">
        <v>3489</v>
      </c>
      <c r="AD4880" s="36" t="s">
        <v>1514</v>
      </c>
      <c r="AE4880" s="36">
        <v>3507902</v>
      </c>
      <c r="AH4880" s="36"/>
    </row>
    <row r="4881" spans="29:34">
      <c r="AC4881" s="30" t="s">
        <v>3489</v>
      </c>
      <c r="AD4881" s="36" t="s">
        <v>1531</v>
      </c>
      <c r="AE4881" s="36">
        <v>3508009</v>
      </c>
      <c r="AH4881" s="36"/>
    </row>
    <row r="4882" spans="29:34">
      <c r="AC4882" s="30" t="s">
        <v>3489</v>
      </c>
      <c r="AD4882" s="36" t="s">
        <v>1547</v>
      </c>
      <c r="AE4882" s="36">
        <v>3508108</v>
      </c>
      <c r="AH4882" s="36"/>
    </row>
    <row r="4883" spans="29:34">
      <c r="AC4883" s="30" t="s">
        <v>3489</v>
      </c>
      <c r="AD4883" s="36" t="s">
        <v>1563</v>
      </c>
      <c r="AE4883" s="36">
        <v>3508207</v>
      </c>
      <c r="AH4883" s="36"/>
    </row>
    <row r="4884" spans="29:34">
      <c r="AC4884" s="30" t="s">
        <v>3489</v>
      </c>
      <c r="AD4884" s="36" t="s">
        <v>1580</v>
      </c>
      <c r="AE4884" s="36">
        <v>3508306</v>
      </c>
      <c r="AH4884" s="36"/>
    </row>
    <row r="4885" spans="29:34">
      <c r="AC4885" s="30" t="s">
        <v>3489</v>
      </c>
      <c r="AD4885" s="36" t="s">
        <v>1595</v>
      </c>
      <c r="AE4885" s="36">
        <v>3508405</v>
      </c>
      <c r="AH4885" s="36"/>
    </row>
    <row r="4886" spans="29:34">
      <c r="AC4886" s="30" t="s">
        <v>3489</v>
      </c>
      <c r="AD4886" s="36" t="s">
        <v>1611</v>
      </c>
      <c r="AE4886" s="36">
        <v>3508504</v>
      </c>
      <c r="AH4886" s="36"/>
    </row>
    <row r="4887" spans="29:34">
      <c r="AC4887" s="30" t="s">
        <v>3489</v>
      </c>
      <c r="AD4887" s="36" t="s">
        <v>1628</v>
      </c>
      <c r="AE4887" s="36">
        <v>3508603</v>
      </c>
      <c r="AH4887" s="36"/>
    </row>
    <row r="4888" spans="29:34">
      <c r="AC4888" s="30" t="s">
        <v>3489</v>
      </c>
      <c r="AD4888" s="36" t="s">
        <v>1645</v>
      </c>
      <c r="AE4888" s="36">
        <v>3508702</v>
      </c>
      <c r="AH4888" s="36"/>
    </row>
    <row r="4889" spans="29:34">
      <c r="AC4889" s="30" t="s">
        <v>3489</v>
      </c>
      <c r="AD4889" s="36" t="s">
        <v>4612</v>
      </c>
      <c r="AE4889" s="36">
        <v>3508801</v>
      </c>
      <c r="AH4889" s="36"/>
    </row>
    <row r="4890" spans="29:34">
      <c r="AC4890" s="30" t="s">
        <v>3489</v>
      </c>
      <c r="AD4890" s="36" t="s">
        <v>1676</v>
      </c>
      <c r="AE4890" s="36">
        <v>3508900</v>
      </c>
      <c r="AH4890" s="36"/>
    </row>
    <row r="4891" spans="29:34">
      <c r="AC4891" s="30" t="s">
        <v>3489</v>
      </c>
      <c r="AD4891" s="36" t="s">
        <v>1693</v>
      </c>
      <c r="AE4891" s="36">
        <v>3509007</v>
      </c>
      <c r="AH4891" s="36"/>
    </row>
    <row r="4892" spans="29:34">
      <c r="AC4892" s="30" t="s">
        <v>3489</v>
      </c>
      <c r="AD4892" s="36" t="s">
        <v>1708</v>
      </c>
      <c r="AE4892" s="36">
        <v>3509106</v>
      </c>
      <c r="AH4892" s="36"/>
    </row>
    <row r="4893" spans="29:34">
      <c r="AC4893" s="30" t="s">
        <v>3489</v>
      </c>
      <c r="AD4893" s="36" t="s">
        <v>1723</v>
      </c>
      <c r="AE4893" s="36">
        <v>3509205</v>
      </c>
      <c r="AH4893" s="36"/>
    </row>
    <row r="4894" spans="29:34">
      <c r="AC4894" s="30" t="s">
        <v>3489</v>
      </c>
      <c r="AD4894" s="36" t="s">
        <v>1738</v>
      </c>
      <c r="AE4894" s="36">
        <v>3509254</v>
      </c>
      <c r="AH4894" s="36"/>
    </row>
    <row r="4895" spans="29:34">
      <c r="AC4895" s="30" t="s">
        <v>3489</v>
      </c>
      <c r="AD4895" s="36" t="s">
        <v>1754</v>
      </c>
      <c r="AE4895" s="36">
        <v>3509304</v>
      </c>
      <c r="AH4895" s="36"/>
    </row>
    <row r="4896" spans="29:34">
      <c r="AC4896" s="30" t="s">
        <v>3489</v>
      </c>
      <c r="AD4896" s="36" t="s">
        <v>1770</v>
      </c>
      <c r="AE4896" s="36">
        <v>3509403</v>
      </c>
      <c r="AH4896" s="36"/>
    </row>
    <row r="4897" spans="29:34">
      <c r="AC4897" s="30" t="s">
        <v>3489</v>
      </c>
      <c r="AD4897" s="36" t="s">
        <v>1783</v>
      </c>
      <c r="AE4897" s="36">
        <v>3509452</v>
      </c>
      <c r="AH4897" s="36"/>
    </row>
    <row r="4898" spans="29:34">
      <c r="AC4898" s="30" t="s">
        <v>3489</v>
      </c>
      <c r="AD4898" s="36" t="s">
        <v>1799</v>
      </c>
      <c r="AE4898" s="36">
        <v>3509502</v>
      </c>
      <c r="AH4898" s="36"/>
    </row>
    <row r="4899" spans="29:34">
      <c r="AC4899" s="30" t="s">
        <v>3489</v>
      </c>
      <c r="AD4899" s="36" t="s">
        <v>1815</v>
      </c>
      <c r="AE4899" s="36">
        <v>3509601</v>
      </c>
      <c r="AH4899" s="36"/>
    </row>
    <row r="4900" spans="29:34">
      <c r="AC4900" s="30" t="s">
        <v>3489</v>
      </c>
      <c r="AD4900" s="36" t="s">
        <v>1829</v>
      </c>
      <c r="AE4900" s="36">
        <v>3509700</v>
      </c>
      <c r="AH4900" s="36"/>
    </row>
    <row r="4901" spans="29:34">
      <c r="AC4901" s="30" t="s">
        <v>3489</v>
      </c>
      <c r="AD4901" s="36" t="s">
        <v>1844</v>
      </c>
      <c r="AE4901" s="36">
        <v>3509809</v>
      </c>
      <c r="AH4901" s="36"/>
    </row>
    <row r="4902" spans="29:34">
      <c r="AC4902" s="30" t="s">
        <v>3489</v>
      </c>
      <c r="AD4902" s="36" t="s">
        <v>1860</v>
      </c>
      <c r="AE4902" s="36">
        <v>3509908</v>
      </c>
      <c r="AH4902" s="36"/>
    </row>
    <row r="4903" spans="29:34">
      <c r="AC4903" s="30" t="s">
        <v>3489</v>
      </c>
      <c r="AD4903" s="36" t="s">
        <v>1876</v>
      </c>
      <c r="AE4903" s="36">
        <v>3509957</v>
      </c>
      <c r="AH4903" s="36"/>
    </row>
    <row r="4904" spans="29:34">
      <c r="AC4904" s="30" t="s">
        <v>3489</v>
      </c>
      <c r="AD4904" s="36" t="s">
        <v>1892</v>
      </c>
      <c r="AE4904" s="36">
        <v>3510005</v>
      </c>
      <c r="AH4904" s="36"/>
    </row>
    <row r="4905" spans="29:34">
      <c r="AC4905" s="30" t="s">
        <v>3489</v>
      </c>
      <c r="AD4905" s="36" t="s">
        <v>1908</v>
      </c>
      <c r="AE4905" s="36">
        <v>3510104</v>
      </c>
      <c r="AH4905" s="36"/>
    </row>
    <row r="4906" spans="29:34">
      <c r="AC4906" s="30" t="s">
        <v>3489</v>
      </c>
      <c r="AD4906" s="36" t="s">
        <v>1922</v>
      </c>
      <c r="AE4906" s="36">
        <v>3510153</v>
      </c>
      <c r="AH4906" s="36"/>
    </row>
    <row r="4907" spans="29:34">
      <c r="AC4907" s="30" t="s">
        <v>3489</v>
      </c>
      <c r="AD4907" s="36" t="s">
        <v>1937</v>
      </c>
      <c r="AE4907" s="36">
        <v>3510203</v>
      </c>
      <c r="AH4907" s="36"/>
    </row>
    <row r="4908" spans="29:34">
      <c r="AC4908" s="30" t="s">
        <v>3489</v>
      </c>
      <c r="AD4908" s="36" t="s">
        <v>1953</v>
      </c>
      <c r="AE4908" s="36">
        <v>3510302</v>
      </c>
      <c r="AH4908" s="36"/>
    </row>
    <row r="4909" spans="29:34">
      <c r="AC4909" s="30" t="s">
        <v>3489</v>
      </c>
      <c r="AD4909" s="36" t="s">
        <v>1967</v>
      </c>
      <c r="AE4909" s="36">
        <v>3510401</v>
      </c>
      <c r="AH4909" s="36"/>
    </row>
    <row r="4910" spans="29:34">
      <c r="AC4910" s="30" t="s">
        <v>3489</v>
      </c>
      <c r="AD4910" s="36" t="s">
        <v>1983</v>
      </c>
      <c r="AE4910" s="36">
        <v>3510500</v>
      </c>
      <c r="AH4910" s="36"/>
    </row>
    <row r="4911" spans="29:34">
      <c r="AC4911" s="30" t="s">
        <v>3489</v>
      </c>
      <c r="AD4911" s="36" t="s">
        <v>1998</v>
      </c>
      <c r="AE4911" s="36">
        <v>3510609</v>
      </c>
      <c r="AH4911" s="36"/>
    </row>
    <row r="4912" spans="29:34">
      <c r="AC4912" s="30" t="s">
        <v>3489</v>
      </c>
      <c r="AD4912" s="36" t="s">
        <v>2014</v>
      </c>
      <c r="AE4912" s="36">
        <v>3510708</v>
      </c>
      <c r="AH4912" s="36"/>
    </row>
    <row r="4913" spans="29:34">
      <c r="AC4913" s="30" t="s">
        <v>3489</v>
      </c>
      <c r="AD4913" s="36" t="s">
        <v>2028</v>
      </c>
      <c r="AE4913" s="36">
        <v>3510807</v>
      </c>
      <c r="AH4913" s="36"/>
    </row>
    <row r="4914" spans="29:34">
      <c r="AC4914" s="30" t="s">
        <v>3489</v>
      </c>
      <c r="AD4914" s="36" t="s">
        <v>2043</v>
      </c>
      <c r="AE4914" s="36">
        <v>3510906</v>
      </c>
      <c r="AH4914" s="36"/>
    </row>
    <row r="4915" spans="29:34">
      <c r="AC4915" s="30" t="s">
        <v>3489</v>
      </c>
      <c r="AD4915" s="36" t="s">
        <v>2059</v>
      </c>
      <c r="AE4915" s="36">
        <v>3511003</v>
      </c>
      <c r="AH4915" s="36"/>
    </row>
    <row r="4916" spans="29:34">
      <c r="AC4916" s="30" t="s">
        <v>3489</v>
      </c>
      <c r="AD4916" s="36" t="s">
        <v>2074</v>
      </c>
      <c r="AE4916" s="36">
        <v>3511102</v>
      </c>
      <c r="AH4916" s="36"/>
    </row>
    <row r="4917" spans="29:34">
      <c r="AC4917" s="30" t="s">
        <v>3489</v>
      </c>
      <c r="AD4917" s="36" t="s">
        <v>2087</v>
      </c>
      <c r="AE4917" s="36">
        <v>3511201</v>
      </c>
      <c r="AH4917" s="36"/>
    </row>
    <row r="4918" spans="29:34">
      <c r="AC4918" s="30" t="s">
        <v>3489</v>
      </c>
      <c r="AD4918" s="36" t="s">
        <v>4694</v>
      </c>
      <c r="AE4918" s="36">
        <v>3511300</v>
      </c>
      <c r="AH4918" s="36"/>
    </row>
    <row r="4919" spans="29:34">
      <c r="AC4919" s="30" t="s">
        <v>3489</v>
      </c>
      <c r="AD4919" s="36" t="s">
        <v>2114</v>
      </c>
      <c r="AE4919" s="36">
        <v>3511409</v>
      </c>
      <c r="AH4919" s="36"/>
    </row>
    <row r="4920" spans="29:34">
      <c r="AC4920" s="30" t="s">
        <v>3489</v>
      </c>
      <c r="AD4920" s="36" t="s">
        <v>2129</v>
      </c>
      <c r="AE4920" s="36">
        <v>3511508</v>
      </c>
      <c r="AH4920" s="36"/>
    </row>
    <row r="4921" spans="29:34">
      <c r="AC4921" s="30" t="s">
        <v>3489</v>
      </c>
      <c r="AD4921" s="36" t="s">
        <v>2143</v>
      </c>
      <c r="AE4921" s="36">
        <v>3511607</v>
      </c>
      <c r="AH4921" s="36"/>
    </row>
    <row r="4922" spans="29:34">
      <c r="AC4922" s="30" t="s">
        <v>3489</v>
      </c>
      <c r="AD4922" s="36" t="s">
        <v>2159</v>
      </c>
      <c r="AE4922" s="36">
        <v>3511706</v>
      </c>
      <c r="AH4922" s="36"/>
    </row>
    <row r="4923" spans="29:34">
      <c r="AC4923" s="30" t="s">
        <v>3489</v>
      </c>
      <c r="AD4923" s="36" t="s">
        <v>2174</v>
      </c>
      <c r="AE4923" s="36">
        <v>3557204</v>
      </c>
      <c r="AH4923" s="36"/>
    </row>
    <row r="4924" spans="29:34">
      <c r="AC4924" s="30" t="s">
        <v>3489</v>
      </c>
      <c r="AD4924" s="36" t="s">
        <v>2190</v>
      </c>
      <c r="AE4924" s="36">
        <v>3511904</v>
      </c>
      <c r="AH4924" s="36"/>
    </row>
    <row r="4925" spans="29:34">
      <c r="AC4925" s="30" t="s">
        <v>3489</v>
      </c>
      <c r="AD4925" s="36" t="s">
        <v>2205</v>
      </c>
      <c r="AE4925" s="36">
        <v>3512001</v>
      </c>
      <c r="AH4925" s="36"/>
    </row>
    <row r="4926" spans="29:34">
      <c r="AC4926" s="30" t="s">
        <v>3489</v>
      </c>
      <c r="AD4926" s="36" t="s">
        <v>2220</v>
      </c>
      <c r="AE4926" s="36">
        <v>3512100</v>
      </c>
      <c r="AH4926" s="36"/>
    </row>
    <row r="4927" spans="29:34">
      <c r="AC4927" s="30" t="s">
        <v>3489</v>
      </c>
      <c r="AD4927" s="36" t="s">
        <v>2236</v>
      </c>
      <c r="AE4927" s="36">
        <v>3512209</v>
      </c>
      <c r="AH4927" s="36"/>
    </row>
    <row r="4928" spans="29:34">
      <c r="AC4928" s="30" t="s">
        <v>3489</v>
      </c>
      <c r="AD4928" s="36" t="s">
        <v>2252</v>
      </c>
      <c r="AE4928" s="36">
        <v>3512308</v>
      </c>
      <c r="AH4928" s="36"/>
    </row>
    <row r="4929" spans="29:34">
      <c r="AC4929" s="30" t="s">
        <v>3489</v>
      </c>
      <c r="AD4929" s="36" t="s">
        <v>2267</v>
      </c>
      <c r="AE4929" s="36">
        <v>3512407</v>
      </c>
      <c r="AH4929" s="36"/>
    </row>
    <row r="4930" spans="29:34">
      <c r="AC4930" s="30" t="s">
        <v>3489</v>
      </c>
      <c r="AD4930" s="36" t="s">
        <v>2282</v>
      </c>
      <c r="AE4930" s="36">
        <v>3512506</v>
      </c>
      <c r="AH4930" s="36"/>
    </row>
    <row r="4931" spans="29:34">
      <c r="AC4931" s="30" t="s">
        <v>3489</v>
      </c>
      <c r="AD4931" s="36" t="s">
        <v>2294</v>
      </c>
      <c r="AE4931" s="36">
        <v>3512605</v>
      </c>
      <c r="AH4931" s="36"/>
    </row>
    <row r="4932" spans="29:34">
      <c r="AC4932" s="30" t="s">
        <v>3489</v>
      </c>
      <c r="AD4932" s="36" t="s">
        <v>2307</v>
      </c>
      <c r="AE4932" s="36">
        <v>3512704</v>
      </c>
      <c r="AH4932" s="36"/>
    </row>
    <row r="4933" spans="29:34">
      <c r="AC4933" s="30" t="s">
        <v>3489</v>
      </c>
      <c r="AD4933" s="36" t="s">
        <v>2320</v>
      </c>
      <c r="AE4933" s="36">
        <v>3512803</v>
      </c>
      <c r="AH4933" s="36"/>
    </row>
    <row r="4934" spans="29:34">
      <c r="AC4934" s="30" t="s">
        <v>3489</v>
      </c>
      <c r="AD4934" s="36" t="s">
        <v>2333</v>
      </c>
      <c r="AE4934" s="36">
        <v>3512902</v>
      </c>
      <c r="AH4934" s="36"/>
    </row>
    <row r="4935" spans="29:34">
      <c r="AC4935" s="30" t="s">
        <v>3489</v>
      </c>
      <c r="AD4935" s="36" t="s">
        <v>2345</v>
      </c>
      <c r="AE4935" s="36">
        <v>3513009</v>
      </c>
      <c r="AH4935" s="36"/>
    </row>
    <row r="4936" spans="29:34">
      <c r="AC4936" s="30" t="s">
        <v>3489</v>
      </c>
      <c r="AD4936" s="36" t="s">
        <v>2358</v>
      </c>
      <c r="AE4936" s="36">
        <v>3513108</v>
      </c>
      <c r="AH4936" s="36"/>
    </row>
    <row r="4937" spans="29:34">
      <c r="AC4937" s="30" t="s">
        <v>3489</v>
      </c>
      <c r="AD4937" s="36" t="s">
        <v>2370</v>
      </c>
      <c r="AE4937" s="36">
        <v>3513207</v>
      </c>
      <c r="AH4937" s="36"/>
    </row>
    <row r="4938" spans="29:34">
      <c r="AC4938" s="30" t="s">
        <v>3489</v>
      </c>
      <c r="AD4938" s="36" t="s">
        <v>2383</v>
      </c>
      <c r="AE4938" s="36">
        <v>3513306</v>
      </c>
      <c r="AH4938" s="36"/>
    </row>
    <row r="4939" spans="29:34">
      <c r="AC4939" s="30" t="s">
        <v>3489</v>
      </c>
      <c r="AD4939" s="36" t="s">
        <v>2394</v>
      </c>
      <c r="AE4939" s="36">
        <v>3513405</v>
      </c>
      <c r="AH4939" s="36"/>
    </row>
    <row r="4940" spans="29:34">
      <c r="AC4940" s="30" t="s">
        <v>3489</v>
      </c>
      <c r="AD4940" s="36" t="s">
        <v>2406</v>
      </c>
      <c r="AE4940" s="36">
        <v>3513504</v>
      </c>
      <c r="AH4940" s="36"/>
    </row>
    <row r="4941" spans="29:34">
      <c r="AC4941" s="30" t="s">
        <v>3489</v>
      </c>
      <c r="AD4941" s="36" t="s">
        <v>2418</v>
      </c>
      <c r="AE4941" s="36">
        <v>3513603</v>
      </c>
      <c r="AH4941" s="36"/>
    </row>
    <row r="4942" spans="29:34">
      <c r="AC4942" s="30" t="s">
        <v>3489</v>
      </c>
      <c r="AD4942" s="36" t="s">
        <v>2430</v>
      </c>
      <c r="AE4942" s="36">
        <v>3513702</v>
      </c>
      <c r="AH4942" s="36"/>
    </row>
    <row r="4943" spans="29:34">
      <c r="AC4943" s="30" t="s">
        <v>3489</v>
      </c>
      <c r="AD4943" s="36" t="s">
        <v>2442</v>
      </c>
      <c r="AE4943" s="36">
        <v>3513801</v>
      </c>
      <c r="AH4943" s="36"/>
    </row>
    <row r="4944" spans="29:34">
      <c r="AC4944" s="30" t="s">
        <v>3489</v>
      </c>
      <c r="AD4944" s="36" t="s">
        <v>2454</v>
      </c>
      <c r="AE4944" s="36">
        <v>3513850</v>
      </c>
      <c r="AH4944" s="36"/>
    </row>
    <row r="4945" spans="29:34">
      <c r="AC4945" s="30" t="s">
        <v>3489</v>
      </c>
      <c r="AD4945" s="36" t="s">
        <v>2467</v>
      </c>
      <c r="AE4945" s="36">
        <v>3513900</v>
      </c>
      <c r="AH4945" s="36"/>
    </row>
    <row r="4946" spans="29:34">
      <c r="AC4946" s="30" t="s">
        <v>3489</v>
      </c>
      <c r="AD4946" s="36" t="s">
        <v>2480</v>
      </c>
      <c r="AE4946" s="36">
        <v>3514007</v>
      </c>
      <c r="AH4946" s="36"/>
    </row>
    <row r="4947" spans="29:34">
      <c r="AC4947" s="30" t="s">
        <v>3489</v>
      </c>
      <c r="AD4947" s="36" t="s">
        <v>2492</v>
      </c>
      <c r="AE4947" s="36">
        <v>3514106</v>
      </c>
      <c r="AH4947" s="36"/>
    </row>
    <row r="4948" spans="29:34">
      <c r="AC4948" s="30" t="s">
        <v>3489</v>
      </c>
      <c r="AD4948" s="36" t="s">
        <v>2504</v>
      </c>
      <c r="AE4948" s="36">
        <v>3514205</v>
      </c>
      <c r="AH4948" s="36"/>
    </row>
    <row r="4949" spans="29:34">
      <c r="AC4949" s="30" t="s">
        <v>3489</v>
      </c>
      <c r="AD4949" s="36" t="s">
        <v>2516</v>
      </c>
      <c r="AE4949" s="36">
        <v>3514304</v>
      </c>
      <c r="AH4949" s="36"/>
    </row>
    <row r="4950" spans="29:34">
      <c r="AC4950" s="30" t="s">
        <v>3489</v>
      </c>
      <c r="AD4950" s="36" t="s">
        <v>2528</v>
      </c>
      <c r="AE4950" s="36">
        <v>3514403</v>
      </c>
      <c r="AH4950" s="36"/>
    </row>
    <row r="4951" spans="29:34">
      <c r="AC4951" s="30" t="s">
        <v>3489</v>
      </c>
      <c r="AD4951" s="36" t="s">
        <v>2540</v>
      </c>
      <c r="AE4951" s="36">
        <v>3514502</v>
      </c>
      <c r="AH4951" s="36"/>
    </row>
    <row r="4952" spans="29:34">
      <c r="AC4952" s="30" t="s">
        <v>3489</v>
      </c>
      <c r="AD4952" s="36" t="s">
        <v>2553</v>
      </c>
      <c r="AE4952" s="36">
        <v>3514601</v>
      </c>
      <c r="AH4952" s="36"/>
    </row>
    <row r="4953" spans="29:34">
      <c r="AC4953" s="30" t="s">
        <v>3489</v>
      </c>
      <c r="AD4953" s="36" t="s">
        <v>2565</v>
      </c>
      <c r="AE4953" s="36">
        <v>3514700</v>
      </c>
      <c r="AH4953" s="36"/>
    </row>
    <row r="4954" spans="29:34">
      <c r="AC4954" s="30" t="s">
        <v>3489</v>
      </c>
      <c r="AD4954" s="36" t="s">
        <v>4249</v>
      </c>
      <c r="AE4954" s="36">
        <v>3514809</v>
      </c>
      <c r="AH4954" s="36"/>
    </row>
    <row r="4955" spans="29:34">
      <c r="AC4955" s="30" t="s">
        <v>3489</v>
      </c>
      <c r="AD4955" s="36" t="s">
        <v>2589</v>
      </c>
      <c r="AE4955" s="36">
        <v>3514908</v>
      </c>
      <c r="AH4955" s="36"/>
    </row>
    <row r="4956" spans="29:34">
      <c r="AC4956" s="30" t="s">
        <v>3489</v>
      </c>
      <c r="AD4956" s="36" t="s">
        <v>2601</v>
      </c>
      <c r="AE4956" s="36">
        <v>3514924</v>
      </c>
      <c r="AH4956" s="36"/>
    </row>
    <row r="4957" spans="29:34">
      <c r="AC4957" s="30" t="s">
        <v>3489</v>
      </c>
      <c r="AD4957" s="36" t="s">
        <v>2612</v>
      </c>
      <c r="AE4957" s="36">
        <v>3514957</v>
      </c>
      <c r="AH4957" s="36"/>
    </row>
    <row r="4958" spans="29:34">
      <c r="AC4958" s="30" t="s">
        <v>3489</v>
      </c>
      <c r="AD4958" s="36" t="s">
        <v>2623</v>
      </c>
      <c r="AE4958" s="36">
        <v>3515004</v>
      </c>
      <c r="AH4958" s="36"/>
    </row>
    <row r="4959" spans="29:34">
      <c r="AC4959" s="30" t="s">
        <v>3489</v>
      </c>
      <c r="AD4959" s="36" t="s">
        <v>2634</v>
      </c>
      <c r="AE4959" s="36">
        <v>3515103</v>
      </c>
      <c r="AH4959" s="36"/>
    </row>
    <row r="4960" spans="29:34">
      <c r="AC4960" s="30" t="s">
        <v>3489</v>
      </c>
      <c r="AD4960" s="36" t="s">
        <v>2645</v>
      </c>
      <c r="AE4960" s="36">
        <v>3515129</v>
      </c>
      <c r="AH4960" s="36"/>
    </row>
    <row r="4961" spans="29:34">
      <c r="AC4961" s="30" t="s">
        <v>3489</v>
      </c>
      <c r="AD4961" s="36" t="s">
        <v>2657</v>
      </c>
      <c r="AE4961" s="36">
        <v>3515152</v>
      </c>
      <c r="AH4961" s="36"/>
    </row>
    <row r="4962" spans="29:34">
      <c r="AC4962" s="30" t="s">
        <v>3489</v>
      </c>
      <c r="AD4962" s="36" t="s">
        <v>2669</v>
      </c>
      <c r="AE4962" s="36">
        <v>3515186</v>
      </c>
      <c r="AH4962" s="36"/>
    </row>
    <row r="4963" spans="29:34">
      <c r="AC4963" s="30" t="s">
        <v>3489</v>
      </c>
      <c r="AD4963" s="36" t="s">
        <v>2681</v>
      </c>
      <c r="AE4963" s="36">
        <v>3515194</v>
      </c>
      <c r="AH4963" s="36"/>
    </row>
    <row r="4964" spans="29:34">
      <c r="AC4964" s="30" t="s">
        <v>3489</v>
      </c>
      <c r="AD4964" s="36" t="s">
        <v>2691</v>
      </c>
      <c r="AE4964" s="36">
        <v>3557303</v>
      </c>
      <c r="AH4964" s="36"/>
    </row>
    <row r="4965" spans="29:34">
      <c r="AC4965" s="30" t="s">
        <v>3489</v>
      </c>
      <c r="AD4965" s="36" t="s">
        <v>5316</v>
      </c>
      <c r="AE4965" s="36">
        <v>3515301</v>
      </c>
      <c r="AH4965" s="36"/>
    </row>
    <row r="4966" spans="29:34">
      <c r="AC4966" s="30" t="s">
        <v>3489</v>
      </c>
      <c r="AD4966" s="36" t="s">
        <v>2712</v>
      </c>
      <c r="AE4966" s="36">
        <v>3515202</v>
      </c>
      <c r="AH4966" s="36"/>
    </row>
    <row r="4967" spans="29:34">
      <c r="AC4967" s="30" t="s">
        <v>3489</v>
      </c>
      <c r="AD4967" s="36" t="s">
        <v>2723</v>
      </c>
      <c r="AE4967" s="36">
        <v>3515350</v>
      </c>
      <c r="AH4967" s="36"/>
    </row>
    <row r="4968" spans="29:34">
      <c r="AC4968" s="30" t="s">
        <v>3489</v>
      </c>
      <c r="AD4968" s="36" t="s">
        <v>2735</v>
      </c>
      <c r="AE4968" s="36">
        <v>3515400</v>
      </c>
      <c r="AH4968" s="36"/>
    </row>
    <row r="4969" spans="29:34">
      <c r="AC4969" s="30" t="s">
        <v>3489</v>
      </c>
      <c r="AD4969" s="36" t="s">
        <v>2746</v>
      </c>
      <c r="AE4969" s="36">
        <v>3515608</v>
      </c>
      <c r="AH4969" s="36"/>
    </row>
    <row r="4970" spans="29:34">
      <c r="AC4970" s="30" t="s">
        <v>3489</v>
      </c>
      <c r="AD4970" s="36" t="s">
        <v>2758</v>
      </c>
      <c r="AE4970" s="36">
        <v>3515509</v>
      </c>
      <c r="AH4970" s="36"/>
    </row>
    <row r="4971" spans="29:34">
      <c r="AC4971" s="30" t="s">
        <v>3489</v>
      </c>
      <c r="AD4971" s="36" t="s">
        <v>2770</v>
      </c>
      <c r="AE4971" s="36">
        <v>3515657</v>
      </c>
      <c r="AH4971" s="36"/>
    </row>
    <row r="4972" spans="29:34">
      <c r="AC4972" s="30" t="s">
        <v>3489</v>
      </c>
      <c r="AD4972" s="36" t="s">
        <v>2781</v>
      </c>
      <c r="AE4972" s="36">
        <v>3515707</v>
      </c>
      <c r="AH4972" s="36"/>
    </row>
    <row r="4973" spans="29:34">
      <c r="AC4973" s="30" t="s">
        <v>3489</v>
      </c>
      <c r="AD4973" s="36" t="s">
        <v>2792</v>
      </c>
      <c r="AE4973" s="36">
        <v>3515806</v>
      </c>
      <c r="AH4973" s="36"/>
    </row>
    <row r="4974" spans="29:34">
      <c r="AC4974" s="30" t="s">
        <v>3489</v>
      </c>
      <c r="AD4974" s="36" t="s">
        <v>2803</v>
      </c>
      <c r="AE4974" s="36">
        <v>3515905</v>
      </c>
      <c r="AH4974" s="36"/>
    </row>
    <row r="4975" spans="29:34">
      <c r="AC4975" s="30" t="s">
        <v>3489</v>
      </c>
      <c r="AD4975" s="36" t="s">
        <v>2813</v>
      </c>
      <c r="AE4975" s="36">
        <v>3516002</v>
      </c>
      <c r="AH4975" s="36"/>
    </row>
    <row r="4976" spans="29:34">
      <c r="AC4976" s="30" t="s">
        <v>3489</v>
      </c>
      <c r="AD4976" s="36" t="s">
        <v>2823</v>
      </c>
      <c r="AE4976" s="36">
        <v>3516101</v>
      </c>
      <c r="AH4976" s="36"/>
    </row>
    <row r="4977" spans="29:34">
      <c r="AC4977" s="30" t="s">
        <v>3489</v>
      </c>
      <c r="AD4977" s="36" t="s">
        <v>2832</v>
      </c>
      <c r="AE4977" s="36">
        <v>3516200</v>
      </c>
      <c r="AH4977" s="36"/>
    </row>
    <row r="4978" spans="29:34">
      <c r="AC4978" s="30" t="s">
        <v>3489</v>
      </c>
      <c r="AD4978" s="36" t="s">
        <v>2842</v>
      </c>
      <c r="AE4978" s="36">
        <v>3516309</v>
      </c>
      <c r="AH4978" s="36"/>
    </row>
    <row r="4979" spans="29:34">
      <c r="AC4979" s="30" t="s">
        <v>3489</v>
      </c>
      <c r="AD4979" s="36" t="s">
        <v>2852</v>
      </c>
      <c r="AE4979" s="36">
        <v>3516408</v>
      </c>
      <c r="AH4979" s="36"/>
    </row>
    <row r="4980" spans="29:34">
      <c r="AC4980" s="30" t="s">
        <v>3489</v>
      </c>
      <c r="AD4980" s="36" t="s">
        <v>2862</v>
      </c>
      <c r="AE4980" s="36">
        <v>3516507</v>
      </c>
      <c r="AH4980" s="36"/>
    </row>
    <row r="4981" spans="29:34">
      <c r="AC4981" s="30" t="s">
        <v>3489</v>
      </c>
      <c r="AD4981" s="36" t="s">
        <v>2872</v>
      </c>
      <c r="AE4981" s="36">
        <v>3516606</v>
      </c>
      <c r="AH4981" s="36"/>
    </row>
    <row r="4982" spans="29:34">
      <c r="AC4982" s="30" t="s">
        <v>3489</v>
      </c>
      <c r="AD4982" s="36" t="s">
        <v>2882</v>
      </c>
      <c r="AE4982" s="36">
        <v>3516705</v>
      </c>
      <c r="AH4982" s="36"/>
    </row>
    <row r="4983" spans="29:34">
      <c r="AC4983" s="30" t="s">
        <v>3489</v>
      </c>
      <c r="AD4983" s="36" t="s">
        <v>2891</v>
      </c>
      <c r="AE4983" s="36">
        <v>3516804</v>
      </c>
      <c r="AH4983" s="36"/>
    </row>
    <row r="4984" spans="29:34">
      <c r="AC4984" s="30" t="s">
        <v>3489</v>
      </c>
      <c r="AD4984" s="36" t="s">
        <v>2900</v>
      </c>
      <c r="AE4984" s="36">
        <v>3516853</v>
      </c>
      <c r="AH4984" s="36"/>
    </row>
    <row r="4985" spans="29:34">
      <c r="AC4985" s="30" t="s">
        <v>3489</v>
      </c>
      <c r="AD4985" s="36" t="s">
        <v>2909</v>
      </c>
      <c r="AE4985" s="36">
        <v>3516903</v>
      </c>
      <c r="AH4985" s="36"/>
    </row>
    <row r="4986" spans="29:34">
      <c r="AC4986" s="30" t="s">
        <v>3489</v>
      </c>
      <c r="AD4986" s="36" t="s">
        <v>2919</v>
      </c>
      <c r="AE4986" s="36">
        <v>3517000</v>
      </c>
      <c r="AH4986" s="36"/>
    </row>
    <row r="4987" spans="29:34">
      <c r="AC4987" s="30" t="s">
        <v>3489</v>
      </c>
      <c r="AD4987" s="36" t="s">
        <v>2929</v>
      </c>
      <c r="AE4987" s="36">
        <v>3517109</v>
      </c>
      <c r="AH4987" s="36"/>
    </row>
    <row r="4988" spans="29:34">
      <c r="AC4988" s="30" t="s">
        <v>3489</v>
      </c>
      <c r="AD4988" s="36" t="s">
        <v>2938</v>
      </c>
      <c r="AE4988" s="36">
        <v>3517208</v>
      </c>
      <c r="AH4988" s="36"/>
    </row>
    <row r="4989" spans="29:34">
      <c r="AC4989" s="30" t="s">
        <v>3489</v>
      </c>
      <c r="AD4989" s="36" t="s">
        <v>2948</v>
      </c>
      <c r="AE4989" s="36">
        <v>3517307</v>
      </c>
      <c r="AH4989" s="36"/>
    </row>
    <row r="4990" spans="29:34">
      <c r="AC4990" s="30" t="s">
        <v>3489</v>
      </c>
      <c r="AD4990" s="36" t="s">
        <v>2110</v>
      </c>
      <c r="AE4990" s="36">
        <v>3517406</v>
      </c>
      <c r="AH4990" s="36"/>
    </row>
    <row r="4991" spans="29:34">
      <c r="AC4991" s="30" t="s">
        <v>3489</v>
      </c>
      <c r="AD4991" s="36" t="s">
        <v>2967</v>
      </c>
      <c r="AE4991" s="36">
        <v>3517505</v>
      </c>
      <c r="AH4991" s="36"/>
    </row>
    <row r="4992" spans="29:34">
      <c r="AC4992" s="30" t="s">
        <v>3489</v>
      </c>
      <c r="AD4992" s="36" t="s">
        <v>2977</v>
      </c>
      <c r="AE4992" s="36">
        <v>3517604</v>
      </c>
      <c r="AH4992" s="36"/>
    </row>
    <row r="4993" spans="29:34">
      <c r="AC4993" s="30" t="s">
        <v>3489</v>
      </c>
      <c r="AD4993" s="36" t="s">
        <v>2987</v>
      </c>
      <c r="AE4993" s="36">
        <v>3517703</v>
      </c>
      <c r="AH4993" s="36"/>
    </row>
    <row r="4994" spans="29:34">
      <c r="AC4994" s="30" t="s">
        <v>3489</v>
      </c>
      <c r="AD4994" s="36" t="s">
        <v>2997</v>
      </c>
      <c r="AE4994" s="36">
        <v>3517802</v>
      </c>
      <c r="AH4994" s="36"/>
    </row>
    <row r="4995" spans="29:34">
      <c r="AC4995" s="30" t="s">
        <v>3489</v>
      </c>
      <c r="AD4995" s="36" t="s">
        <v>2184</v>
      </c>
      <c r="AE4995" s="36">
        <v>3517901</v>
      </c>
      <c r="AH4995" s="36"/>
    </row>
    <row r="4996" spans="29:34">
      <c r="AC4996" s="30" t="s">
        <v>3489</v>
      </c>
      <c r="AD4996" s="36" t="s">
        <v>3015</v>
      </c>
      <c r="AE4996" s="36">
        <v>3518008</v>
      </c>
      <c r="AH4996" s="36"/>
    </row>
    <row r="4997" spans="29:34">
      <c r="AC4997" s="30" t="s">
        <v>3489</v>
      </c>
      <c r="AD4997" s="36" t="s">
        <v>3025</v>
      </c>
      <c r="AE4997" s="36">
        <v>3518107</v>
      </c>
      <c r="AH4997" s="36"/>
    </row>
    <row r="4998" spans="29:34">
      <c r="AC4998" s="30" t="s">
        <v>3489</v>
      </c>
      <c r="AD4998" s="36" t="s">
        <v>3035</v>
      </c>
      <c r="AE4998" s="36">
        <v>3518206</v>
      </c>
      <c r="AH4998" s="36"/>
    </row>
    <row r="4999" spans="29:34">
      <c r="AC4999" s="30" t="s">
        <v>3489</v>
      </c>
      <c r="AD4999" s="36" t="s">
        <v>3045</v>
      </c>
      <c r="AE4999" s="36">
        <v>3518305</v>
      </c>
      <c r="AH4999" s="36"/>
    </row>
    <row r="5000" spans="29:34">
      <c r="AC5000" s="30" t="s">
        <v>3489</v>
      </c>
      <c r="AD5000" s="36" t="s">
        <v>3055</v>
      </c>
      <c r="AE5000" s="36">
        <v>3518404</v>
      </c>
      <c r="AH5000" s="36"/>
    </row>
    <row r="5001" spans="29:34">
      <c r="AC5001" s="30" t="s">
        <v>3489</v>
      </c>
      <c r="AD5001" s="36" t="s">
        <v>3064</v>
      </c>
      <c r="AE5001" s="36">
        <v>3518503</v>
      </c>
      <c r="AH5001" s="36"/>
    </row>
    <row r="5002" spans="29:34">
      <c r="AC5002" s="30" t="s">
        <v>3489</v>
      </c>
      <c r="AD5002" s="36" t="s">
        <v>3073</v>
      </c>
      <c r="AE5002" s="36">
        <v>3518602</v>
      </c>
      <c r="AH5002" s="36"/>
    </row>
    <row r="5003" spans="29:34">
      <c r="AC5003" s="30" t="s">
        <v>3489</v>
      </c>
      <c r="AD5003" s="36" t="s">
        <v>3082</v>
      </c>
      <c r="AE5003" s="36">
        <v>3518701</v>
      </c>
      <c r="AH5003" s="36"/>
    </row>
    <row r="5004" spans="29:34">
      <c r="AC5004" s="30" t="s">
        <v>3489</v>
      </c>
      <c r="AD5004" s="36" t="s">
        <v>3092</v>
      </c>
      <c r="AE5004" s="36">
        <v>3518800</v>
      </c>
      <c r="AH5004" s="36"/>
    </row>
    <row r="5005" spans="29:34">
      <c r="AC5005" s="30" t="s">
        <v>3489</v>
      </c>
      <c r="AD5005" s="36" t="s">
        <v>3102</v>
      </c>
      <c r="AE5005" s="36">
        <v>3518859</v>
      </c>
      <c r="AH5005" s="36"/>
    </row>
    <row r="5006" spans="29:34">
      <c r="AC5006" s="30" t="s">
        <v>3489</v>
      </c>
      <c r="AD5006" s="36" t="s">
        <v>3111</v>
      </c>
      <c r="AE5006" s="36">
        <v>3518909</v>
      </c>
      <c r="AH5006" s="36"/>
    </row>
    <row r="5007" spans="29:34">
      <c r="AC5007" s="30" t="s">
        <v>3489</v>
      </c>
      <c r="AD5007" s="36" t="s">
        <v>3120</v>
      </c>
      <c r="AE5007" s="36">
        <v>3519006</v>
      </c>
      <c r="AH5007" s="36"/>
    </row>
    <row r="5008" spans="29:34">
      <c r="AC5008" s="30" t="s">
        <v>3489</v>
      </c>
      <c r="AD5008" s="36" t="s">
        <v>3129</v>
      </c>
      <c r="AE5008" s="36">
        <v>3519055</v>
      </c>
      <c r="AH5008" s="36"/>
    </row>
    <row r="5009" spans="29:34">
      <c r="AC5009" s="30" t="s">
        <v>3489</v>
      </c>
      <c r="AD5009" s="36" t="s">
        <v>3136</v>
      </c>
      <c r="AE5009" s="36">
        <v>3519071</v>
      </c>
      <c r="AH5009" s="36"/>
    </row>
    <row r="5010" spans="29:34">
      <c r="AC5010" s="30" t="s">
        <v>3489</v>
      </c>
      <c r="AD5010" s="36" t="s">
        <v>3144</v>
      </c>
      <c r="AE5010" s="36">
        <v>3519105</v>
      </c>
      <c r="AH5010" s="36"/>
    </row>
    <row r="5011" spans="29:34">
      <c r="AC5011" s="30" t="s">
        <v>3489</v>
      </c>
      <c r="AD5011" s="36" t="s">
        <v>3153</v>
      </c>
      <c r="AE5011" s="36">
        <v>3519204</v>
      </c>
      <c r="AH5011" s="36"/>
    </row>
    <row r="5012" spans="29:34">
      <c r="AC5012" s="30" t="s">
        <v>3489</v>
      </c>
      <c r="AD5012" s="36" t="s">
        <v>3161</v>
      </c>
      <c r="AE5012" s="36">
        <v>3519253</v>
      </c>
      <c r="AH5012" s="36"/>
    </row>
    <row r="5013" spans="29:34">
      <c r="AC5013" s="30" t="s">
        <v>3489</v>
      </c>
      <c r="AD5013" s="36" t="s">
        <v>3169</v>
      </c>
      <c r="AE5013" s="36">
        <v>3519303</v>
      </c>
      <c r="AH5013" s="36"/>
    </row>
    <row r="5014" spans="29:34">
      <c r="AC5014" s="30" t="s">
        <v>3489</v>
      </c>
      <c r="AD5014" s="36" t="s">
        <v>3176</v>
      </c>
      <c r="AE5014" s="36">
        <v>3519402</v>
      </c>
      <c r="AH5014" s="36"/>
    </row>
    <row r="5015" spans="29:34">
      <c r="AC5015" s="30" t="s">
        <v>3489</v>
      </c>
      <c r="AD5015" s="36" t="s">
        <v>3183</v>
      </c>
      <c r="AE5015" s="36">
        <v>3519501</v>
      </c>
      <c r="AH5015" s="36"/>
    </row>
    <row r="5016" spans="29:34">
      <c r="AC5016" s="30" t="s">
        <v>3489</v>
      </c>
      <c r="AD5016" s="36" t="s">
        <v>3190</v>
      </c>
      <c r="AE5016" s="36">
        <v>3519600</v>
      </c>
      <c r="AH5016" s="36"/>
    </row>
    <row r="5017" spans="29:34">
      <c r="AC5017" s="30" t="s">
        <v>3489</v>
      </c>
      <c r="AD5017" s="36" t="s">
        <v>3197</v>
      </c>
      <c r="AE5017" s="36">
        <v>3519709</v>
      </c>
      <c r="AH5017" s="36"/>
    </row>
    <row r="5018" spans="29:34">
      <c r="AC5018" s="30" t="s">
        <v>3489</v>
      </c>
      <c r="AD5018" s="36" t="s">
        <v>3204</v>
      </c>
      <c r="AE5018" s="36">
        <v>3519808</v>
      </c>
      <c r="AH5018" s="36"/>
    </row>
    <row r="5019" spans="29:34">
      <c r="AC5019" s="30" t="s">
        <v>3489</v>
      </c>
      <c r="AD5019" s="36" t="s">
        <v>3210</v>
      </c>
      <c r="AE5019" s="36">
        <v>3519907</v>
      </c>
      <c r="AH5019" s="36"/>
    </row>
    <row r="5020" spans="29:34">
      <c r="AC5020" s="30" t="s">
        <v>3489</v>
      </c>
      <c r="AD5020" s="36" t="s">
        <v>3216</v>
      </c>
      <c r="AE5020" s="36">
        <v>3520004</v>
      </c>
      <c r="AH5020" s="36"/>
    </row>
    <row r="5021" spans="29:34">
      <c r="AC5021" s="30" t="s">
        <v>3489</v>
      </c>
      <c r="AD5021" s="36" t="s">
        <v>3220</v>
      </c>
      <c r="AE5021" s="36">
        <v>3520103</v>
      </c>
      <c r="AH5021" s="36"/>
    </row>
    <row r="5022" spans="29:34">
      <c r="AC5022" s="30" t="s">
        <v>3489</v>
      </c>
      <c r="AD5022" s="36" t="s">
        <v>3226</v>
      </c>
      <c r="AE5022" s="36">
        <v>3520202</v>
      </c>
      <c r="AH5022" s="36"/>
    </row>
    <row r="5023" spans="29:34">
      <c r="AC5023" s="30" t="s">
        <v>3489</v>
      </c>
      <c r="AD5023" s="36" t="s">
        <v>3232</v>
      </c>
      <c r="AE5023" s="36">
        <v>3520301</v>
      </c>
      <c r="AH5023" s="36"/>
    </row>
    <row r="5024" spans="29:34">
      <c r="AC5024" s="30" t="s">
        <v>3489</v>
      </c>
      <c r="AD5024" s="36" t="s">
        <v>3239</v>
      </c>
      <c r="AE5024" s="36">
        <v>3520426</v>
      </c>
      <c r="AH5024" s="36"/>
    </row>
    <row r="5025" spans="29:34">
      <c r="AC5025" s="30" t="s">
        <v>3489</v>
      </c>
      <c r="AD5025" s="36" t="s">
        <v>3246</v>
      </c>
      <c r="AE5025" s="36">
        <v>3520442</v>
      </c>
      <c r="AH5025" s="36"/>
    </row>
    <row r="5026" spans="29:34">
      <c r="AC5026" s="30" t="s">
        <v>3489</v>
      </c>
      <c r="AD5026" s="36" t="s">
        <v>3253</v>
      </c>
      <c r="AE5026" s="36">
        <v>3520400</v>
      </c>
      <c r="AH5026" s="36"/>
    </row>
    <row r="5027" spans="29:34">
      <c r="AC5027" s="30" t="s">
        <v>3489</v>
      </c>
      <c r="AD5027" s="36" t="s">
        <v>3260</v>
      </c>
      <c r="AE5027" s="36">
        <v>3520509</v>
      </c>
      <c r="AH5027" s="36"/>
    </row>
    <row r="5028" spans="29:34">
      <c r="AC5028" s="30" t="s">
        <v>3489</v>
      </c>
      <c r="AD5028" s="36" t="s">
        <v>3266</v>
      </c>
      <c r="AE5028" s="36">
        <v>3520608</v>
      </c>
      <c r="AH5028" s="36"/>
    </row>
    <row r="5029" spans="29:34">
      <c r="AC5029" s="30" t="s">
        <v>3489</v>
      </c>
      <c r="AD5029" s="36" t="s">
        <v>3273</v>
      </c>
      <c r="AE5029" s="36">
        <v>3520707</v>
      </c>
      <c r="AH5029" s="36"/>
    </row>
    <row r="5030" spans="29:34">
      <c r="AC5030" s="30" t="s">
        <v>3489</v>
      </c>
      <c r="AD5030" s="36" t="s">
        <v>3280</v>
      </c>
      <c r="AE5030" s="36">
        <v>3520806</v>
      </c>
      <c r="AH5030" s="36"/>
    </row>
    <row r="5031" spans="29:34">
      <c r="AC5031" s="30" t="s">
        <v>3489</v>
      </c>
      <c r="AD5031" s="36" t="s">
        <v>3287</v>
      </c>
      <c r="AE5031" s="36">
        <v>3520905</v>
      </c>
      <c r="AH5031" s="36"/>
    </row>
    <row r="5032" spans="29:34">
      <c r="AC5032" s="30" t="s">
        <v>3489</v>
      </c>
      <c r="AD5032" s="36" t="s">
        <v>3293</v>
      </c>
      <c r="AE5032" s="36">
        <v>3521002</v>
      </c>
      <c r="AH5032" s="36"/>
    </row>
    <row r="5033" spans="29:34">
      <c r="AC5033" s="30" t="s">
        <v>3489</v>
      </c>
      <c r="AD5033" s="36" t="s">
        <v>3300</v>
      </c>
      <c r="AE5033" s="36">
        <v>3521101</v>
      </c>
      <c r="AH5033" s="36"/>
    </row>
    <row r="5034" spans="29:34">
      <c r="AC5034" s="30" t="s">
        <v>3489</v>
      </c>
      <c r="AD5034" s="36" t="s">
        <v>3306</v>
      </c>
      <c r="AE5034" s="36">
        <v>3521150</v>
      </c>
      <c r="AH5034" s="36"/>
    </row>
    <row r="5035" spans="29:34">
      <c r="AC5035" s="30" t="s">
        <v>3489</v>
      </c>
      <c r="AD5035" s="36" t="s">
        <v>3313</v>
      </c>
      <c r="AE5035" s="36">
        <v>3521200</v>
      </c>
      <c r="AH5035" s="36"/>
    </row>
    <row r="5036" spans="29:34">
      <c r="AC5036" s="30" t="s">
        <v>3489</v>
      </c>
      <c r="AD5036" s="36" t="s">
        <v>3319</v>
      </c>
      <c r="AE5036" s="36">
        <v>3521309</v>
      </c>
      <c r="AH5036" s="36"/>
    </row>
    <row r="5037" spans="29:34">
      <c r="AC5037" s="30" t="s">
        <v>3489</v>
      </c>
      <c r="AD5037" s="36" t="s">
        <v>3325</v>
      </c>
      <c r="AE5037" s="36">
        <v>3521408</v>
      </c>
      <c r="AH5037" s="36"/>
    </row>
    <row r="5038" spans="29:34">
      <c r="AC5038" s="30" t="s">
        <v>3489</v>
      </c>
      <c r="AD5038" s="36" t="s">
        <v>3330</v>
      </c>
      <c r="AE5038" s="36">
        <v>3521507</v>
      </c>
      <c r="AH5038" s="36"/>
    </row>
    <row r="5039" spans="29:34">
      <c r="AC5039" s="30" t="s">
        <v>3489</v>
      </c>
      <c r="AD5039" s="36" t="s">
        <v>3335</v>
      </c>
      <c r="AE5039" s="36">
        <v>3521606</v>
      </c>
      <c r="AH5039" s="36"/>
    </row>
    <row r="5040" spans="29:34">
      <c r="AC5040" s="30" t="s">
        <v>3489</v>
      </c>
      <c r="AD5040" s="36" t="s">
        <v>3341</v>
      </c>
      <c r="AE5040" s="36">
        <v>3521705</v>
      </c>
      <c r="AH5040" s="36"/>
    </row>
    <row r="5041" spans="29:34">
      <c r="AC5041" s="30" t="s">
        <v>3489</v>
      </c>
      <c r="AD5041" s="36" t="s">
        <v>3347</v>
      </c>
      <c r="AE5041" s="36">
        <v>3521804</v>
      </c>
      <c r="AH5041" s="36"/>
    </row>
    <row r="5042" spans="29:34">
      <c r="AC5042" s="30" t="s">
        <v>3489</v>
      </c>
      <c r="AD5042" s="36" t="s">
        <v>3353</v>
      </c>
      <c r="AE5042" s="36">
        <v>3521903</v>
      </c>
      <c r="AH5042" s="36"/>
    </row>
    <row r="5043" spans="29:34">
      <c r="AC5043" s="30" t="s">
        <v>3489</v>
      </c>
      <c r="AD5043" s="36" t="s">
        <v>3359</v>
      </c>
      <c r="AE5043" s="36">
        <v>3522000</v>
      </c>
      <c r="AH5043" s="36"/>
    </row>
    <row r="5044" spans="29:34">
      <c r="AC5044" s="30" t="s">
        <v>3489</v>
      </c>
      <c r="AD5044" s="36" t="s">
        <v>3365</v>
      </c>
      <c r="AE5044" s="36">
        <v>3522109</v>
      </c>
      <c r="AH5044" s="36"/>
    </row>
    <row r="5045" spans="29:34">
      <c r="AC5045" s="30" t="s">
        <v>3489</v>
      </c>
      <c r="AD5045" s="36" t="s">
        <v>3371</v>
      </c>
      <c r="AE5045" s="36">
        <v>3522158</v>
      </c>
      <c r="AH5045" s="36"/>
    </row>
    <row r="5046" spans="29:34">
      <c r="AC5046" s="30" t="s">
        <v>3489</v>
      </c>
      <c r="AD5046" s="36" t="s">
        <v>3376</v>
      </c>
      <c r="AE5046" s="36">
        <v>3522208</v>
      </c>
      <c r="AH5046" s="36"/>
    </row>
    <row r="5047" spans="29:34">
      <c r="AC5047" s="30" t="s">
        <v>3489</v>
      </c>
      <c r="AD5047" s="36" t="s">
        <v>3382</v>
      </c>
      <c r="AE5047" s="36">
        <v>3522307</v>
      </c>
      <c r="AH5047" s="36"/>
    </row>
    <row r="5048" spans="29:34">
      <c r="AC5048" s="30" t="s">
        <v>3489</v>
      </c>
      <c r="AD5048" s="36" t="s">
        <v>3388</v>
      </c>
      <c r="AE5048" s="36">
        <v>3522406</v>
      </c>
      <c r="AH5048" s="36"/>
    </row>
    <row r="5049" spans="29:34">
      <c r="AC5049" s="30" t="s">
        <v>3489</v>
      </c>
      <c r="AD5049" s="36" t="s">
        <v>3394</v>
      </c>
      <c r="AE5049" s="36">
        <v>3522505</v>
      </c>
      <c r="AH5049" s="36"/>
    </row>
    <row r="5050" spans="29:34">
      <c r="AC5050" s="30" t="s">
        <v>3489</v>
      </c>
      <c r="AD5050" s="36" t="s">
        <v>3400</v>
      </c>
      <c r="AE5050" s="36">
        <v>3522604</v>
      </c>
      <c r="AH5050" s="36"/>
    </row>
    <row r="5051" spans="29:34">
      <c r="AC5051" s="30" t="s">
        <v>3489</v>
      </c>
      <c r="AD5051" s="36" t="s">
        <v>3406</v>
      </c>
      <c r="AE5051" s="36">
        <v>3522653</v>
      </c>
      <c r="AH5051" s="36"/>
    </row>
    <row r="5052" spans="29:34">
      <c r="AC5052" s="30" t="s">
        <v>3489</v>
      </c>
      <c r="AD5052" s="36" t="s">
        <v>3412</v>
      </c>
      <c r="AE5052" s="36">
        <v>3522703</v>
      </c>
      <c r="AH5052" s="36"/>
    </row>
    <row r="5053" spans="29:34">
      <c r="AC5053" s="30" t="s">
        <v>3489</v>
      </c>
      <c r="AD5053" s="36" t="s">
        <v>5406</v>
      </c>
      <c r="AE5053" s="36">
        <v>3522802</v>
      </c>
      <c r="AH5053" s="36"/>
    </row>
    <row r="5054" spans="29:34">
      <c r="AC5054" s="30" t="s">
        <v>3489</v>
      </c>
      <c r="AD5054" s="36" t="s">
        <v>3423</v>
      </c>
      <c r="AE5054" s="36">
        <v>3522901</v>
      </c>
      <c r="AH5054" s="36"/>
    </row>
    <row r="5055" spans="29:34">
      <c r="AC5055" s="30" t="s">
        <v>3489</v>
      </c>
      <c r="AD5055" s="36" t="s">
        <v>3429</v>
      </c>
      <c r="AE5055" s="36">
        <v>3523008</v>
      </c>
      <c r="AH5055" s="36"/>
    </row>
    <row r="5056" spans="29:34">
      <c r="AC5056" s="30" t="s">
        <v>3489</v>
      </c>
      <c r="AD5056" s="36" t="s">
        <v>3433</v>
      </c>
      <c r="AE5056" s="36">
        <v>3523107</v>
      </c>
      <c r="AH5056" s="36"/>
    </row>
    <row r="5057" spans="29:34">
      <c r="AC5057" s="30" t="s">
        <v>3489</v>
      </c>
      <c r="AD5057" s="36" t="s">
        <v>3439</v>
      </c>
      <c r="AE5057" s="36">
        <v>3523206</v>
      </c>
      <c r="AH5057" s="36"/>
    </row>
    <row r="5058" spans="29:34">
      <c r="AC5058" s="30" t="s">
        <v>3489</v>
      </c>
      <c r="AD5058" s="36" t="s">
        <v>3445</v>
      </c>
      <c r="AE5058" s="36">
        <v>3523305</v>
      </c>
      <c r="AH5058" s="36"/>
    </row>
    <row r="5059" spans="29:34">
      <c r="AC5059" s="30" t="s">
        <v>3489</v>
      </c>
      <c r="AD5059" s="36" t="s">
        <v>0</v>
      </c>
      <c r="AE5059" s="36">
        <v>3523404</v>
      </c>
      <c r="AH5059" s="36"/>
    </row>
    <row r="5060" spans="29:34">
      <c r="AC5060" s="30" t="s">
        <v>3489</v>
      </c>
      <c r="AD5060" s="36" t="s">
        <v>6</v>
      </c>
      <c r="AE5060" s="36">
        <v>3523503</v>
      </c>
      <c r="AH5060" s="36"/>
    </row>
    <row r="5061" spans="29:34">
      <c r="AC5061" s="30" t="s">
        <v>3489</v>
      </c>
      <c r="AD5061" s="36" t="s">
        <v>11</v>
      </c>
      <c r="AE5061" s="36">
        <v>3523602</v>
      </c>
      <c r="AH5061" s="36"/>
    </row>
    <row r="5062" spans="29:34">
      <c r="AC5062" s="30" t="s">
        <v>3489</v>
      </c>
      <c r="AD5062" s="36" t="s">
        <v>17</v>
      </c>
      <c r="AE5062" s="36">
        <v>3523701</v>
      </c>
      <c r="AH5062" s="36"/>
    </row>
    <row r="5063" spans="29:34">
      <c r="AC5063" s="30" t="s">
        <v>3489</v>
      </c>
      <c r="AD5063" s="36" t="s">
        <v>23</v>
      </c>
      <c r="AE5063" s="36">
        <v>3523800</v>
      </c>
      <c r="AH5063" s="36"/>
    </row>
    <row r="5064" spans="29:34">
      <c r="AC5064" s="30" t="s">
        <v>3489</v>
      </c>
      <c r="AD5064" s="36" t="s">
        <v>29</v>
      </c>
      <c r="AE5064" s="36">
        <v>3523909</v>
      </c>
      <c r="AH5064" s="36"/>
    </row>
    <row r="5065" spans="29:34">
      <c r="AC5065" s="30" t="s">
        <v>3489</v>
      </c>
      <c r="AD5065" s="36" t="s">
        <v>34</v>
      </c>
      <c r="AE5065" s="36">
        <v>3524006</v>
      </c>
      <c r="AH5065" s="36"/>
    </row>
    <row r="5066" spans="29:34">
      <c r="AC5066" s="30" t="s">
        <v>3489</v>
      </c>
      <c r="AD5066" s="36" t="s">
        <v>40</v>
      </c>
      <c r="AE5066" s="36">
        <v>3524105</v>
      </c>
      <c r="AH5066" s="36"/>
    </row>
    <row r="5067" spans="29:34">
      <c r="AC5067" s="30" t="s">
        <v>3489</v>
      </c>
      <c r="AD5067" s="36" t="s">
        <v>2998</v>
      </c>
      <c r="AE5067" s="36">
        <v>3524204</v>
      </c>
      <c r="AH5067" s="36"/>
    </row>
    <row r="5068" spans="29:34">
      <c r="AC5068" s="30" t="s">
        <v>3489</v>
      </c>
      <c r="AD5068" s="36" t="s">
        <v>51</v>
      </c>
      <c r="AE5068" s="36">
        <v>3524303</v>
      </c>
      <c r="AH5068" s="36"/>
    </row>
    <row r="5069" spans="29:34">
      <c r="AC5069" s="30" t="s">
        <v>3489</v>
      </c>
      <c r="AD5069" s="36" t="s">
        <v>57</v>
      </c>
      <c r="AE5069" s="36">
        <v>3524402</v>
      </c>
      <c r="AH5069" s="36"/>
    </row>
    <row r="5070" spans="29:34">
      <c r="AC5070" s="30" t="s">
        <v>3489</v>
      </c>
      <c r="AD5070" s="36" t="s">
        <v>63</v>
      </c>
      <c r="AE5070" s="36">
        <v>3524501</v>
      </c>
      <c r="AH5070" s="36"/>
    </row>
    <row r="5071" spans="29:34">
      <c r="AC5071" s="30" t="s">
        <v>3489</v>
      </c>
      <c r="AD5071" s="36" t="s">
        <v>68</v>
      </c>
      <c r="AE5071" s="36">
        <v>3524600</v>
      </c>
      <c r="AH5071" s="36"/>
    </row>
    <row r="5072" spans="29:34">
      <c r="AC5072" s="30" t="s">
        <v>3489</v>
      </c>
      <c r="AD5072" s="36" t="s">
        <v>74</v>
      </c>
      <c r="AE5072" s="36">
        <v>3524709</v>
      </c>
      <c r="AH5072" s="36"/>
    </row>
    <row r="5073" spans="29:34">
      <c r="AC5073" s="30" t="s">
        <v>3489</v>
      </c>
      <c r="AD5073" s="36" t="s">
        <v>80</v>
      </c>
      <c r="AE5073" s="36">
        <v>3524808</v>
      </c>
      <c r="AH5073" s="36"/>
    </row>
    <row r="5074" spans="29:34">
      <c r="AC5074" s="30" t="s">
        <v>3489</v>
      </c>
      <c r="AD5074" s="36" t="s">
        <v>85</v>
      </c>
      <c r="AE5074" s="36">
        <v>3524907</v>
      </c>
      <c r="AH5074" s="36"/>
    </row>
    <row r="5075" spans="29:34">
      <c r="AC5075" s="30" t="s">
        <v>3489</v>
      </c>
      <c r="AD5075" s="36" t="s">
        <v>91</v>
      </c>
      <c r="AE5075" s="36">
        <v>3525003</v>
      </c>
      <c r="AH5075" s="36"/>
    </row>
    <row r="5076" spans="29:34">
      <c r="AC5076" s="30" t="s">
        <v>3489</v>
      </c>
      <c r="AD5076" s="36" t="s">
        <v>2219</v>
      </c>
      <c r="AE5076" s="36">
        <v>3525102</v>
      </c>
      <c r="AH5076" s="36"/>
    </row>
    <row r="5077" spans="29:34">
      <c r="AC5077" s="30" t="s">
        <v>3489</v>
      </c>
      <c r="AD5077" s="36" t="s">
        <v>102</v>
      </c>
      <c r="AE5077" s="36">
        <v>3525201</v>
      </c>
      <c r="AH5077" s="36"/>
    </row>
    <row r="5078" spans="29:34">
      <c r="AC5078" s="30" t="s">
        <v>3489</v>
      </c>
      <c r="AD5078" s="36" t="s">
        <v>108</v>
      </c>
      <c r="AE5078" s="36">
        <v>3525300</v>
      </c>
      <c r="AH5078" s="36"/>
    </row>
    <row r="5079" spans="29:34">
      <c r="AC5079" s="30" t="s">
        <v>3489</v>
      </c>
      <c r="AD5079" s="36" t="s">
        <v>114</v>
      </c>
      <c r="AE5079" s="36">
        <v>3525409</v>
      </c>
      <c r="AH5079" s="36"/>
    </row>
    <row r="5080" spans="29:34">
      <c r="AC5080" s="30" t="s">
        <v>3489</v>
      </c>
      <c r="AD5080" s="36" t="s">
        <v>120</v>
      </c>
      <c r="AE5080" s="36">
        <v>3525508</v>
      </c>
      <c r="AH5080" s="36"/>
    </row>
    <row r="5081" spans="29:34">
      <c r="AC5081" s="30" t="s">
        <v>3489</v>
      </c>
      <c r="AD5081" s="36" t="s">
        <v>125</v>
      </c>
      <c r="AE5081" s="36">
        <v>3525607</v>
      </c>
      <c r="AH5081" s="36"/>
    </row>
    <row r="5082" spans="29:34">
      <c r="AC5082" s="30" t="s">
        <v>3489</v>
      </c>
      <c r="AD5082" s="36" t="s">
        <v>131</v>
      </c>
      <c r="AE5082" s="36">
        <v>3525706</v>
      </c>
      <c r="AH5082" s="36"/>
    </row>
    <row r="5083" spans="29:34">
      <c r="AC5083" s="30" t="s">
        <v>3489</v>
      </c>
      <c r="AD5083" s="36" t="s">
        <v>137</v>
      </c>
      <c r="AE5083" s="36">
        <v>3525805</v>
      </c>
      <c r="AH5083" s="36"/>
    </row>
    <row r="5084" spans="29:34">
      <c r="AC5084" s="30" t="s">
        <v>3489</v>
      </c>
      <c r="AD5084" s="36" t="s">
        <v>143</v>
      </c>
      <c r="AE5084" s="36">
        <v>3525854</v>
      </c>
      <c r="AH5084" s="36"/>
    </row>
    <row r="5085" spans="29:34">
      <c r="AC5085" s="30" t="s">
        <v>3489</v>
      </c>
      <c r="AD5085" s="36" t="s">
        <v>148</v>
      </c>
      <c r="AE5085" s="36">
        <v>3525904</v>
      </c>
      <c r="AH5085" s="36"/>
    </row>
    <row r="5086" spans="29:34">
      <c r="AC5086" s="30" t="s">
        <v>3489</v>
      </c>
      <c r="AD5086" s="36" t="s">
        <v>153</v>
      </c>
      <c r="AE5086" s="36">
        <v>3526001</v>
      </c>
      <c r="AH5086" s="36"/>
    </row>
    <row r="5087" spans="29:34">
      <c r="AC5087" s="30" t="s">
        <v>3489</v>
      </c>
      <c r="AD5087" s="36" t="s">
        <v>158</v>
      </c>
      <c r="AE5087" s="36">
        <v>3526100</v>
      </c>
      <c r="AH5087" s="36"/>
    </row>
    <row r="5088" spans="29:34">
      <c r="AC5088" s="30" t="s">
        <v>3489</v>
      </c>
      <c r="AD5088" s="36" t="s">
        <v>163</v>
      </c>
      <c r="AE5088" s="36">
        <v>3526209</v>
      </c>
      <c r="AH5088" s="36"/>
    </row>
    <row r="5089" spans="29:34">
      <c r="AC5089" s="30" t="s">
        <v>3489</v>
      </c>
      <c r="AD5089" s="36" t="s">
        <v>168</v>
      </c>
      <c r="AE5089" s="36">
        <v>3526308</v>
      </c>
      <c r="AH5089" s="36"/>
    </row>
    <row r="5090" spans="29:34">
      <c r="AC5090" s="30" t="s">
        <v>3489</v>
      </c>
      <c r="AD5090" s="36" t="s">
        <v>173</v>
      </c>
      <c r="AE5090" s="36">
        <v>3526407</v>
      </c>
      <c r="AH5090" s="36"/>
    </row>
    <row r="5091" spans="29:34">
      <c r="AC5091" s="30" t="s">
        <v>3489</v>
      </c>
      <c r="AD5091" s="36" t="s">
        <v>178</v>
      </c>
      <c r="AE5091" s="36">
        <v>3526506</v>
      </c>
      <c r="AH5091" s="36"/>
    </row>
    <row r="5092" spans="29:34">
      <c r="AC5092" s="30" t="s">
        <v>3489</v>
      </c>
      <c r="AD5092" s="36" t="s">
        <v>183</v>
      </c>
      <c r="AE5092" s="36">
        <v>3526605</v>
      </c>
      <c r="AH5092" s="36"/>
    </row>
    <row r="5093" spans="29:34">
      <c r="AC5093" s="30" t="s">
        <v>3489</v>
      </c>
      <c r="AD5093" s="36" t="s">
        <v>188</v>
      </c>
      <c r="AE5093" s="36">
        <v>3526704</v>
      </c>
      <c r="AH5093" s="36"/>
    </row>
    <row r="5094" spans="29:34">
      <c r="AC5094" s="30" t="s">
        <v>3489</v>
      </c>
      <c r="AD5094" s="36" t="s">
        <v>193</v>
      </c>
      <c r="AE5094" s="36">
        <v>3526803</v>
      </c>
      <c r="AH5094" s="36"/>
    </row>
    <row r="5095" spans="29:34">
      <c r="AC5095" s="30" t="s">
        <v>3489</v>
      </c>
      <c r="AD5095" s="36" t="s">
        <v>198</v>
      </c>
      <c r="AE5095" s="36">
        <v>3526902</v>
      </c>
      <c r="AH5095" s="36"/>
    </row>
    <row r="5096" spans="29:34">
      <c r="AC5096" s="30" t="s">
        <v>3489</v>
      </c>
      <c r="AD5096" s="36" t="s">
        <v>202</v>
      </c>
      <c r="AE5096" s="36">
        <v>3527009</v>
      </c>
      <c r="AH5096" s="36"/>
    </row>
    <row r="5097" spans="29:34">
      <c r="AC5097" s="30" t="s">
        <v>3489</v>
      </c>
      <c r="AD5097" s="36" t="s">
        <v>207</v>
      </c>
      <c r="AE5097" s="36">
        <v>3527108</v>
      </c>
      <c r="AH5097" s="36"/>
    </row>
    <row r="5098" spans="29:34">
      <c r="AC5098" s="30" t="s">
        <v>3489</v>
      </c>
      <c r="AD5098" s="36" t="s">
        <v>212</v>
      </c>
      <c r="AE5098" s="36">
        <v>3527207</v>
      </c>
      <c r="AH5098" s="36"/>
    </row>
    <row r="5099" spans="29:34">
      <c r="AC5099" s="30" t="s">
        <v>3489</v>
      </c>
      <c r="AD5099" s="36" t="s">
        <v>217</v>
      </c>
      <c r="AE5099" s="36">
        <v>3527256</v>
      </c>
      <c r="AH5099" s="36"/>
    </row>
    <row r="5100" spans="29:34">
      <c r="AC5100" s="30" t="s">
        <v>3489</v>
      </c>
      <c r="AD5100" s="36" t="s">
        <v>222</v>
      </c>
      <c r="AE5100" s="36">
        <v>3527306</v>
      </c>
      <c r="AH5100" s="36"/>
    </row>
    <row r="5101" spans="29:34">
      <c r="AC5101" s="30" t="s">
        <v>3489</v>
      </c>
      <c r="AD5101" s="36" t="s">
        <v>226</v>
      </c>
      <c r="AE5101" s="36">
        <v>3527405</v>
      </c>
      <c r="AH5101" s="36"/>
    </row>
    <row r="5102" spans="29:34">
      <c r="AC5102" s="30" t="s">
        <v>3489</v>
      </c>
      <c r="AD5102" s="36" t="s">
        <v>231</v>
      </c>
      <c r="AE5102" s="36">
        <v>3527504</v>
      </c>
      <c r="AH5102" s="36"/>
    </row>
    <row r="5103" spans="29:34">
      <c r="AC5103" s="30" t="s">
        <v>3489</v>
      </c>
      <c r="AD5103" s="36" t="s">
        <v>235</v>
      </c>
      <c r="AE5103" s="36">
        <v>3527603</v>
      </c>
      <c r="AH5103" s="36"/>
    </row>
    <row r="5104" spans="29:34">
      <c r="AC5104" s="30" t="s">
        <v>3489</v>
      </c>
      <c r="AD5104" s="36" t="s">
        <v>240</v>
      </c>
      <c r="AE5104" s="36">
        <v>3527702</v>
      </c>
      <c r="AH5104" s="36"/>
    </row>
    <row r="5105" spans="29:34">
      <c r="AC5105" s="30" t="s">
        <v>3489</v>
      </c>
      <c r="AD5105" s="36" t="s">
        <v>245</v>
      </c>
      <c r="AE5105" s="36">
        <v>3527801</v>
      </c>
      <c r="AH5105" s="36"/>
    </row>
    <row r="5106" spans="29:34">
      <c r="AC5106" s="30" t="s">
        <v>3489</v>
      </c>
      <c r="AD5106" s="36" t="s">
        <v>249</v>
      </c>
      <c r="AE5106" s="36">
        <v>3527900</v>
      </c>
      <c r="AH5106" s="36"/>
    </row>
    <row r="5107" spans="29:34">
      <c r="AC5107" s="30" t="s">
        <v>3489</v>
      </c>
      <c r="AD5107" s="36" t="s">
        <v>254</v>
      </c>
      <c r="AE5107" s="36">
        <v>3528007</v>
      </c>
      <c r="AH5107" s="36"/>
    </row>
    <row r="5108" spans="29:34">
      <c r="AC5108" s="30" t="s">
        <v>3489</v>
      </c>
      <c r="AD5108" s="36" t="s">
        <v>259</v>
      </c>
      <c r="AE5108" s="36">
        <v>3528106</v>
      </c>
      <c r="AH5108" s="36"/>
    </row>
    <row r="5109" spans="29:34">
      <c r="AC5109" s="30" t="s">
        <v>3489</v>
      </c>
      <c r="AD5109" s="36" t="s">
        <v>263</v>
      </c>
      <c r="AE5109" s="36">
        <v>3528205</v>
      </c>
      <c r="AH5109" s="36"/>
    </row>
    <row r="5110" spans="29:34">
      <c r="AC5110" s="30" t="s">
        <v>3489</v>
      </c>
      <c r="AD5110" s="36" t="s">
        <v>267</v>
      </c>
      <c r="AE5110" s="36">
        <v>3528304</v>
      </c>
      <c r="AH5110" s="36"/>
    </row>
    <row r="5111" spans="29:34">
      <c r="AC5111" s="30" t="s">
        <v>3489</v>
      </c>
      <c r="AD5111" s="36" t="s">
        <v>272</v>
      </c>
      <c r="AE5111" s="36">
        <v>3528403</v>
      </c>
      <c r="AH5111" s="36"/>
    </row>
    <row r="5112" spans="29:34">
      <c r="AC5112" s="30" t="s">
        <v>3489</v>
      </c>
      <c r="AD5112" s="36" t="s">
        <v>277</v>
      </c>
      <c r="AE5112" s="36">
        <v>3528502</v>
      </c>
      <c r="AH5112" s="36"/>
    </row>
    <row r="5113" spans="29:34">
      <c r="AC5113" s="30" t="s">
        <v>3489</v>
      </c>
      <c r="AD5113" s="36" t="s">
        <v>282</v>
      </c>
      <c r="AE5113" s="36">
        <v>3528601</v>
      </c>
      <c r="AH5113" s="36"/>
    </row>
    <row r="5114" spans="29:34">
      <c r="AC5114" s="30" t="s">
        <v>3489</v>
      </c>
      <c r="AD5114" s="36" t="s">
        <v>285</v>
      </c>
      <c r="AE5114" s="36">
        <v>3528700</v>
      </c>
      <c r="AH5114" s="36"/>
    </row>
    <row r="5115" spans="29:34">
      <c r="AC5115" s="30" t="s">
        <v>3489</v>
      </c>
      <c r="AD5115" s="36" t="s">
        <v>289</v>
      </c>
      <c r="AE5115" s="36">
        <v>3528809</v>
      </c>
      <c r="AH5115" s="36"/>
    </row>
    <row r="5116" spans="29:34">
      <c r="AC5116" s="30" t="s">
        <v>3489</v>
      </c>
      <c r="AD5116" s="36" t="s">
        <v>294</v>
      </c>
      <c r="AE5116" s="36">
        <v>3528858</v>
      </c>
      <c r="AH5116" s="36"/>
    </row>
    <row r="5117" spans="29:34">
      <c r="AC5117" s="30" t="s">
        <v>3489</v>
      </c>
      <c r="AD5117" s="36" t="s">
        <v>299</v>
      </c>
      <c r="AE5117" s="36">
        <v>3528908</v>
      </c>
      <c r="AH5117" s="36"/>
    </row>
    <row r="5118" spans="29:34">
      <c r="AC5118" s="30" t="s">
        <v>3489</v>
      </c>
      <c r="AD5118" s="36" t="s">
        <v>304</v>
      </c>
      <c r="AE5118" s="36">
        <v>3529005</v>
      </c>
      <c r="AH5118" s="36"/>
    </row>
    <row r="5119" spans="29:34">
      <c r="AC5119" s="30" t="s">
        <v>3489</v>
      </c>
      <c r="AD5119" s="36" t="s">
        <v>309</v>
      </c>
      <c r="AE5119" s="36">
        <v>3529104</v>
      </c>
      <c r="AH5119" s="36"/>
    </row>
    <row r="5120" spans="29:34">
      <c r="AC5120" s="30" t="s">
        <v>3489</v>
      </c>
      <c r="AD5120" s="36" t="s">
        <v>314</v>
      </c>
      <c r="AE5120" s="36">
        <v>3529203</v>
      </c>
      <c r="AH5120" s="36"/>
    </row>
    <row r="5121" spans="29:34">
      <c r="AC5121" s="30" t="s">
        <v>3489</v>
      </c>
      <c r="AD5121" s="36" t="s">
        <v>319</v>
      </c>
      <c r="AE5121" s="36">
        <v>3529302</v>
      </c>
      <c r="AH5121" s="36"/>
    </row>
    <row r="5122" spans="29:34">
      <c r="AC5122" s="30" t="s">
        <v>3489</v>
      </c>
      <c r="AD5122" s="36" t="s">
        <v>324</v>
      </c>
      <c r="AE5122" s="36">
        <v>3529401</v>
      </c>
      <c r="AH5122" s="36"/>
    </row>
    <row r="5123" spans="29:34">
      <c r="AC5123" s="30" t="s">
        <v>3489</v>
      </c>
      <c r="AD5123" s="36" t="s">
        <v>328</v>
      </c>
      <c r="AE5123" s="36">
        <v>3529500</v>
      </c>
      <c r="AH5123" s="36"/>
    </row>
    <row r="5124" spans="29:34">
      <c r="AC5124" s="30" t="s">
        <v>3489</v>
      </c>
      <c r="AD5124" s="36" t="s">
        <v>333</v>
      </c>
      <c r="AE5124" s="36">
        <v>3529609</v>
      </c>
      <c r="AH5124" s="36"/>
    </row>
    <row r="5125" spans="29:34">
      <c r="AC5125" s="30" t="s">
        <v>3489</v>
      </c>
      <c r="AD5125" s="36" t="s">
        <v>338</v>
      </c>
      <c r="AE5125" s="36">
        <v>3529658</v>
      </c>
      <c r="AH5125" s="36"/>
    </row>
    <row r="5126" spans="29:34">
      <c r="AC5126" s="30" t="s">
        <v>3489</v>
      </c>
      <c r="AD5126" s="36" t="s">
        <v>343</v>
      </c>
      <c r="AE5126" s="36">
        <v>3529708</v>
      </c>
      <c r="AH5126" s="36"/>
    </row>
    <row r="5127" spans="29:34">
      <c r="AC5127" s="30" t="s">
        <v>3489</v>
      </c>
      <c r="AD5127" s="36" t="s">
        <v>348</v>
      </c>
      <c r="AE5127" s="36">
        <v>3529807</v>
      </c>
      <c r="AH5127" s="36"/>
    </row>
    <row r="5128" spans="29:34">
      <c r="AC5128" s="30" t="s">
        <v>3489</v>
      </c>
      <c r="AD5128" s="36" t="s">
        <v>353</v>
      </c>
      <c r="AE5128" s="36">
        <v>3530003</v>
      </c>
      <c r="AH5128" s="36"/>
    </row>
    <row r="5129" spans="29:34">
      <c r="AC5129" s="30" t="s">
        <v>3489</v>
      </c>
      <c r="AD5129" s="36" t="s">
        <v>358</v>
      </c>
      <c r="AE5129" s="36">
        <v>3529906</v>
      </c>
      <c r="AH5129" s="36"/>
    </row>
    <row r="5130" spans="29:34">
      <c r="AC5130" s="30" t="s">
        <v>3489</v>
      </c>
      <c r="AD5130" s="36" t="s">
        <v>362</v>
      </c>
      <c r="AE5130" s="36">
        <v>3530102</v>
      </c>
      <c r="AH5130" s="36"/>
    </row>
    <row r="5131" spans="29:34">
      <c r="AC5131" s="30" t="s">
        <v>3489</v>
      </c>
      <c r="AD5131" s="36" t="s">
        <v>366</v>
      </c>
      <c r="AE5131" s="36">
        <v>3530201</v>
      </c>
      <c r="AH5131" s="36"/>
    </row>
    <row r="5132" spans="29:34">
      <c r="AC5132" s="30" t="s">
        <v>3489</v>
      </c>
      <c r="AD5132" s="36" t="s">
        <v>370</v>
      </c>
      <c r="AE5132" s="36">
        <v>3530300</v>
      </c>
      <c r="AH5132" s="36"/>
    </row>
    <row r="5133" spans="29:34">
      <c r="AC5133" s="30" t="s">
        <v>3489</v>
      </c>
      <c r="AD5133" s="36" t="s">
        <v>375</v>
      </c>
      <c r="AE5133" s="36">
        <v>3530409</v>
      </c>
      <c r="AH5133" s="36"/>
    </row>
    <row r="5134" spans="29:34">
      <c r="AC5134" s="30" t="s">
        <v>3489</v>
      </c>
      <c r="AD5134" s="36" t="s">
        <v>379</v>
      </c>
      <c r="AE5134" s="36">
        <v>3530508</v>
      </c>
      <c r="AH5134" s="36"/>
    </row>
    <row r="5135" spans="29:34">
      <c r="AC5135" s="30" t="s">
        <v>3489</v>
      </c>
      <c r="AD5135" s="36" t="s">
        <v>384</v>
      </c>
      <c r="AE5135" s="36">
        <v>3530607</v>
      </c>
      <c r="AH5135" s="36"/>
    </row>
    <row r="5136" spans="29:34">
      <c r="AC5136" s="30" t="s">
        <v>3489</v>
      </c>
      <c r="AD5136" s="36" t="s">
        <v>388</v>
      </c>
      <c r="AE5136" s="36">
        <v>3530706</v>
      </c>
      <c r="AH5136" s="36"/>
    </row>
    <row r="5137" spans="29:34">
      <c r="AC5137" s="30" t="s">
        <v>3489</v>
      </c>
      <c r="AD5137" s="36" t="s">
        <v>393</v>
      </c>
      <c r="AE5137" s="36">
        <v>3530805</v>
      </c>
      <c r="AH5137" s="36"/>
    </row>
    <row r="5138" spans="29:34">
      <c r="AC5138" s="30" t="s">
        <v>3489</v>
      </c>
      <c r="AD5138" s="36" t="s">
        <v>398</v>
      </c>
      <c r="AE5138" s="36">
        <v>3530904</v>
      </c>
      <c r="AH5138" s="36"/>
    </row>
    <row r="5139" spans="29:34">
      <c r="AC5139" s="30" t="s">
        <v>3489</v>
      </c>
      <c r="AD5139" s="36" t="s">
        <v>402</v>
      </c>
      <c r="AE5139" s="36">
        <v>3531001</v>
      </c>
      <c r="AH5139" s="36"/>
    </row>
    <row r="5140" spans="29:34">
      <c r="AC5140" s="30" t="s">
        <v>3489</v>
      </c>
      <c r="AD5140" s="36" t="s">
        <v>407</v>
      </c>
      <c r="AE5140" s="36">
        <v>3531100</v>
      </c>
      <c r="AH5140" s="36"/>
    </row>
    <row r="5141" spans="29:34">
      <c r="AC5141" s="30" t="s">
        <v>3489</v>
      </c>
      <c r="AD5141" s="36" t="s">
        <v>412</v>
      </c>
      <c r="AE5141" s="36">
        <v>3531209</v>
      </c>
      <c r="AH5141" s="36"/>
    </row>
    <row r="5142" spans="29:34">
      <c r="AC5142" s="30" t="s">
        <v>3489</v>
      </c>
      <c r="AD5142" s="36" t="s">
        <v>416</v>
      </c>
      <c r="AE5142" s="36">
        <v>3531308</v>
      </c>
      <c r="AH5142" s="36"/>
    </row>
    <row r="5143" spans="29:34">
      <c r="AC5143" s="30" t="s">
        <v>3489</v>
      </c>
      <c r="AD5143" s="36" t="s">
        <v>421</v>
      </c>
      <c r="AE5143" s="36">
        <v>3531407</v>
      </c>
      <c r="AH5143" s="36"/>
    </row>
    <row r="5144" spans="29:34">
      <c r="AC5144" s="30" t="s">
        <v>3489</v>
      </c>
      <c r="AD5144" s="36" t="s">
        <v>426</v>
      </c>
      <c r="AE5144" s="36">
        <v>3531506</v>
      </c>
      <c r="AH5144" s="36"/>
    </row>
    <row r="5145" spans="29:34">
      <c r="AC5145" s="30" t="s">
        <v>3489</v>
      </c>
      <c r="AD5145" s="36" t="s">
        <v>2611</v>
      </c>
      <c r="AE5145" s="36">
        <v>3531605</v>
      </c>
      <c r="AH5145" s="36"/>
    </row>
    <row r="5146" spans="29:34">
      <c r="AC5146" s="30" t="s">
        <v>3489</v>
      </c>
      <c r="AD5146" s="36" t="s">
        <v>435</v>
      </c>
      <c r="AE5146" s="36">
        <v>3531803</v>
      </c>
      <c r="AH5146" s="36"/>
    </row>
    <row r="5147" spans="29:34">
      <c r="AC5147" s="30" t="s">
        <v>3489</v>
      </c>
      <c r="AD5147" s="36" t="s">
        <v>440</v>
      </c>
      <c r="AE5147" s="36">
        <v>3531704</v>
      </c>
      <c r="AH5147" s="36"/>
    </row>
    <row r="5148" spans="29:34">
      <c r="AC5148" s="30" t="s">
        <v>3489</v>
      </c>
      <c r="AD5148" s="36" t="s">
        <v>445</v>
      </c>
      <c r="AE5148" s="36">
        <v>3531902</v>
      </c>
      <c r="AH5148" s="36"/>
    </row>
    <row r="5149" spans="29:34">
      <c r="AC5149" s="30" t="s">
        <v>3489</v>
      </c>
      <c r="AD5149" s="36" t="s">
        <v>449</v>
      </c>
      <c r="AE5149" s="36">
        <v>3532009</v>
      </c>
      <c r="AH5149" s="36"/>
    </row>
    <row r="5150" spans="29:34">
      <c r="AC5150" s="30" t="s">
        <v>3489</v>
      </c>
      <c r="AD5150" s="36" t="s">
        <v>454</v>
      </c>
      <c r="AE5150" s="36">
        <v>3532058</v>
      </c>
      <c r="AH5150" s="36"/>
    </row>
    <row r="5151" spans="29:34">
      <c r="AC5151" s="30" t="s">
        <v>3489</v>
      </c>
      <c r="AD5151" s="36" t="s">
        <v>459</v>
      </c>
      <c r="AE5151" s="36">
        <v>3532108</v>
      </c>
      <c r="AH5151" s="36"/>
    </row>
    <row r="5152" spans="29:34">
      <c r="AC5152" s="30" t="s">
        <v>3489</v>
      </c>
      <c r="AD5152" s="36" t="s">
        <v>464</v>
      </c>
      <c r="AE5152" s="36">
        <v>3532157</v>
      </c>
      <c r="AH5152" s="36"/>
    </row>
    <row r="5153" spans="29:34">
      <c r="AC5153" s="30" t="s">
        <v>3489</v>
      </c>
      <c r="AD5153" s="36" t="s">
        <v>469</v>
      </c>
      <c r="AE5153" s="36">
        <v>3532207</v>
      </c>
      <c r="AH5153" s="36"/>
    </row>
    <row r="5154" spans="29:34">
      <c r="AC5154" s="30" t="s">
        <v>3489</v>
      </c>
      <c r="AD5154" s="36" t="s">
        <v>474</v>
      </c>
      <c r="AE5154" s="36">
        <v>3532306</v>
      </c>
      <c r="AH5154" s="36"/>
    </row>
    <row r="5155" spans="29:34">
      <c r="AC5155" s="30" t="s">
        <v>3489</v>
      </c>
      <c r="AD5155" s="36" t="s">
        <v>478</v>
      </c>
      <c r="AE5155" s="36">
        <v>3532405</v>
      </c>
      <c r="AH5155" s="36"/>
    </row>
    <row r="5156" spans="29:34">
      <c r="AC5156" s="30" t="s">
        <v>3489</v>
      </c>
      <c r="AD5156" s="36" t="s">
        <v>483</v>
      </c>
      <c r="AE5156" s="36">
        <v>3532504</v>
      </c>
      <c r="AH5156" s="36"/>
    </row>
    <row r="5157" spans="29:34">
      <c r="AC5157" s="30" t="s">
        <v>3489</v>
      </c>
      <c r="AD5157" s="36" t="s">
        <v>488</v>
      </c>
      <c r="AE5157" s="36">
        <v>3532603</v>
      </c>
      <c r="AH5157" s="36"/>
    </row>
    <row r="5158" spans="29:34">
      <c r="AC5158" s="30" t="s">
        <v>3489</v>
      </c>
      <c r="AD5158" s="36" t="s">
        <v>493</v>
      </c>
      <c r="AE5158" s="36">
        <v>3532702</v>
      </c>
      <c r="AH5158" s="36"/>
    </row>
    <row r="5159" spans="29:34">
      <c r="AC5159" s="30" t="s">
        <v>3489</v>
      </c>
      <c r="AD5159" s="36" t="s">
        <v>498</v>
      </c>
      <c r="AE5159" s="36">
        <v>3532801</v>
      </c>
      <c r="AH5159" s="36"/>
    </row>
    <row r="5160" spans="29:34">
      <c r="AC5160" s="30" t="s">
        <v>3489</v>
      </c>
      <c r="AD5160" s="36" t="s">
        <v>503</v>
      </c>
      <c r="AE5160" s="36">
        <v>3532827</v>
      </c>
      <c r="AH5160" s="36"/>
    </row>
    <row r="5161" spans="29:34">
      <c r="AC5161" s="30" t="s">
        <v>3489</v>
      </c>
      <c r="AD5161" s="36" t="s">
        <v>508</v>
      </c>
      <c r="AE5161" s="36">
        <v>3532843</v>
      </c>
      <c r="AH5161" s="36"/>
    </row>
    <row r="5162" spans="29:34">
      <c r="AC5162" s="30" t="s">
        <v>3489</v>
      </c>
      <c r="AD5162" s="36" t="s">
        <v>513</v>
      </c>
      <c r="AE5162" s="36">
        <v>3532868</v>
      </c>
      <c r="AH5162" s="36"/>
    </row>
    <row r="5163" spans="29:34">
      <c r="AC5163" s="30" t="s">
        <v>3489</v>
      </c>
      <c r="AD5163" s="36" t="s">
        <v>518</v>
      </c>
      <c r="AE5163" s="36">
        <v>3532900</v>
      </c>
      <c r="AH5163" s="36"/>
    </row>
    <row r="5164" spans="29:34">
      <c r="AC5164" s="30" t="s">
        <v>3489</v>
      </c>
      <c r="AD5164" s="36" t="s">
        <v>522</v>
      </c>
      <c r="AE5164" s="36">
        <v>3533007</v>
      </c>
      <c r="AH5164" s="36"/>
    </row>
    <row r="5165" spans="29:34">
      <c r="AC5165" s="30" t="s">
        <v>3489</v>
      </c>
      <c r="AD5165" s="36" t="s">
        <v>527</v>
      </c>
      <c r="AE5165" s="36">
        <v>3533106</v>
      </c>
      <c r="AH5165" s="36"/>
    </row>
    <row r="5166" spans="29:34">
      <c r="AC5166" s="30" t="s">
        <v>3489</v>
      </c>
      <c r="AD5166" s="36" t="s">
        <v>532</v>
      </c>
      <c r="AE5166" s="36">
        <v>3533205</v>
      </c>
      <c r="AH5166" s="36"/>
    </row>
    <row r="5167" spans="29:34">
      <c r="AC5167" s="30" t="s">
        <v>3489</v>
      </c>
      <c r="AD5167" s="36" t="s">
        <v>537</v>
      </c>
      <c r="AE5167" s="36">
        <v>3533304</v>
      </c>
      <c r="AH5167" s="36"/>
    </row>
    <row r="5168" spans="29:34">
      <c r="AC5168" s="30" t="s">
        <v>3489</v>
      </c>
      <c r="AD5168" s="36" t="s">
        <v>542</v>
      </c>
      <c r="AE5168" s="36">
        <v>3533403</v>
      </c>
      <c r="AH5168" s="36"/>
    </row>
    <row r="5169" spans="29:34">
      <c r="AC5169" s="30" t="s">
        <v>3489</v>
      </c>
      <c r="AD5169" s="36" t="s">
        <v>546</v>
      </c>
      <c r="AE5169" s="36">
        <v>3533254</v>
      </c>
      <c r="AH5169" s="36"/>
    </row>
    <row r="5170" spans="29:34">
      <c r="AC5170" s="30" t="s">
        <v>3489</v>
      </c>
      <c r="AD5170" s="36" t="s">
        <v>2702</v>
      </c>
      <c r="AE5170" s="36">
        <v>3533502</v>
      </c>
      <c r="AH5170" s="36"/>
    </row>
    <row r="5171" spans="29:34">
      <c r="AC5171" s="30" t="s">
        <v>3489</v>
      </c>
      <c r="AD5171" s="36" t="s">
        <v>555</v>
      </c>
      <c r="AE5171" s="36">
        <v>3533601</v>
      </c>
      <c r="AH5171" s="36"/>
    </row>
    <row r="5172" spans="29:34">
      <c r="AC5172" s="30" t="s">
        <v>3489</v>
      </c>
      <c r="AD5172" s="36" t="s">
        <v>560</v>
      </c>
      <c r="AE5172" s="36">
        <v>3533700</v>
      </c>
      <c r="AH5172" s="36"/>
    </row>
    <row r="5173" spans="29:34">
      <c r="AC5173" s="30" t="s">
        <v>3489</v>
      </c>
      <c r="AD5173" s="36" t="s">
        <v>565</v>
      </c>
      <c r="AE5173" s="36">
        <v>3533809</v>
      </c>
      <c r="AH5173" s="36"/>
    </row>
    <row r="5174" spans="29:34">
      <c r="AC5174" s="30" t="s">
        <v>3489</v>
      </c>
      <c r="AD5174" s="36" t="s">
        <v>570</v>
      </c>
      <c r="AE5174" s="36">
        <v>3533908</v>
      </c>
      <c r="AH5174" s="36"/>
    </row>
    <row r="5175" spans="29:34">
      <c r="AC5175" s="30" t="s">
        <v>3489</v>
      </c>
      <c r="AD5175" s="36" t="s">
        <v>573</v>
      </c>
      <c r="AE5175" s="36">
        <v>3534005</v>
      </c>
      <c r="AH5175" s="36"/>
    </row>
    <row r="5176" spans="29:34">
      <c r="AC5176" s="30" t="s">
        <v>3489</v>
      </c>
      <c r="AD5176" s="36" t="s">
        <v>577</v>
      </c>
      <c r="AE5176" s="36">
        <v>3534104</v>
      </c>
      <c r="AH5176" s="36"/>
    </row>
    <row r="5177" spans="29:34">
      <c r="AC5177" s="30" t="s">
        <v>3489</v>
      </c>
      <c r="AD5177" s="36" t="s">
        <v>582</v>
      </c>
      <c r="AE5177" s="36">
        <v>3534203</v>
      </c>
      <c r="AH5177" s="36"/>
    </row>
    <row r="5178" spans="29:34">
      <c r="AC5178" s="30" t="s">
        <v>3489</v>
      </c>
      <c r="AD5178" s="36" t="s">
        <v>587</v>
      </c>
      <c r="AE5178" s="36">
        <v>3534302</v>
      </c>
      <c r="AH5178" s="36"/>
    </row>
    <row r="5179" spans="29:34">
      <c r="AC5179" s="30" t="s">
        <v>3489</v>
      </c>
      <c r="AD5179" s="36" t="s">
        <v>592</v>
      </c>
      <c r="AE5179" s="36">
        <v>3534401</v>
      </c>
      <c r="AH5179" s="36"/>
    </row>
    <row r="5180" spans="29:34">
      <c r="AC5180" s="30" t="s">
        <v>3489</v>
      </c>
      <c r="AD5180" s="36" t="s">
        <v>597</v>
      </c>
      <c r="AE5180" s="36">
        <v>3534500</v>
      </c>
      <c r="AH5180" s="36"/>
    </row>
    <row r="5181" spans="29:34">
      <c r="AC5181" s="30" t="s">
        <v>3489</v>
      </c>
      <c r="AD5181" s="36" t="s">
        <v>601</v>
      </c>
      <c r="AE5181" s="36">
        <v>3534609</v>
      </c>
      <c r="AH5181" s="36"/>
    </row>
    <row r="5182" spans="29:34">
      <c r="AC5182" s="30" t="s">
        <v>3489</v>
      </c>
      <c r="AD5182" s="36" t="s">
        <v>606</v>
      </c>
      <c r="AE5182" s="36">
        <v>3534708</v>
      </c>
      <c r="AH5182" s="36"/>
    </row>
    <row r="5183" spans="29:34">
      <c r="AC5183" s="30" t="s">
        <v>3489</v>
      </c>
      <c r="AD5183" s="36" t="s">
        <v>2745</v>
      </c>
      <c r="AE5183" s="36">
        <v>3534807</v>
      </c>
      <c r="AH5183" s="36"/>
    </row>
    <row r="5184" spans="29:34">
      <c r="AC5184" s="30" t="s">
        <v>3489</v>
      </c>
      <c r="AD5184" s="36" t="s">
        <v>614</v>
      </c>
      <c r="AE5184" s="36">
        <v>3534757</v>
      </c>
      <c r="AH5184" s="36"/>
    </row>
    <row r="5185" spans="29:34">
      <c r="AC5185" s="30" t="s">
        <v>3489</v>
      </c>
      <c r="AD5185" s="36" t="s">
        <v>619</v>
      </c>
      <c r="AE5185" s="36">
        <v>3534906</v>
      </c>
      <c r="AH5185" s="36"/>
    </row>
    <row r="5186" spans="29:34">
      <c r="AC5186" s="30" t="s">
        <v>3489</v>
      </c>
      <c r="AD5186" s="36" t="s">
        <v>4964</v>
      </c>
      <c r="AE5186" s="36">
        <v>3535002</v>
      </c>
      <c r="AH5186" s="36"/>
    </row>
    <row r="5187" spans="29:34">
      <c r="AC5187" s="30" t="s">
        <v>3489</v>
      </c>
      <c r="AD5187" s="36" t="s">
        <v>628</v>
      </c>
      <c r="AE5187" s="36">
        <v>3535101</v>
      </c>
      <c r="AH5187" s="36"/>
    </row>
    <row r="5188" spans="29:34">
      <c r="AC5188" s="30" t="s">
        <v>3489</v>
      </c>
      <c r="AD5188" s="36" t="s">
        <v>633</v>
      </c>
      <c r="AE5188" s="36">
        <v>3535200</v>
      </c>
      <c r="AH5188" s="36"/>
    </row>
    <row r="5189" spans="29:34">
      <c r="AC5189" s="30" t="s">
        <v>3489</v>
      </c>
      <c r="AD5189" s="36" t="s">
        <v>3338</v>
      </c>
      <c r="AE5189" s="36">
        <v>3535309</v>
      </c>
      <c r="AH5189" s="36"/>
    </row>
    <row r="5190" spans="29:34">
      <c r="AC5190" s="30" t="s">
        <v>3489</v>
      </c>
      <c r="AD5190" s="36" t="s">
        <v>640</v>
      </c>
      <c r="AE5190" s="36">
        <v>3535408</v>
      </c>
      <c r="AH5190" s="36"/>
    </row>
    <row r="5191" spans="29:34">
      <c r="AC5191" s="30" t="s">
        <v>3489</v>
      </c>
      <c r="AD5191" s="36" t="s">
        <v>644</v>
      </c>
      <c r="AE5191" s="36">
        <v>3535507</v>
      </c>
      <c r="AH5191" s="36"/>
    </row>
    <row r="5192" spans="29:34">
      <c r="AC5192" s="30" t="s">
        <v>3489</v>
      </c>
      <c r="AD5192" s="36" t="s">
        <v>647</v>
      </c>
      <c r="AE5192" s="36">
        <v>3535606</v>
      </c>
      <c r="AH5192" s="36"/>
    </row>
    <row r="5193" spans="29:34">
      <c r="AC5193" s="30" t="s">
        <v>3489</v>
      </c>
      <c r="AD5193" s="36" t="s">
        <v>2831</v>
      </c>
      <c r="AE5193" s="36">
        <v>3535705</v>
      </c>
      <c r="AH5193" s="36"/>
    </row>
    <row r="5194" spans="29:34">
      <c r="AC5194" s="30" t="s">
        <v>3489</v>
      </c>
      <c r="AD5194" s="36" t="s">
        <v>653</v>
      </c>
      <c r="AE5194" s="36">
        <v>3535804</v>
      </c>
      <c r="AH5194" s="36"/>
    </row>
    <row r="5195" spans="29:34">
      <c r="AC5195" s="30" t="s">
        <v>3489</v>
      </c>
      <c r="AD5195" s="36" t="s">
        <v>657</v>
      </c>
      <c r="AE5195" s="36">
        <v>3535903</v>
      </c>
      <c r="AH5195" s="36"/>
    </row>
    <row r="5196" spans="29:34">
      <c r="AC5196" s="30" t="s">
        <v>3489</v>
      </c>
      <c r="AD5196" s="36" t="s">
        <v>661</v>
      </c>
      <c r="AE5196" s="36">
        <v>3536000</v>
      </c>
      <c r="AH5196" s="36"/>
    </row>
    <row r="5197" spans="29:34">
      <c r="AC5197" s="30" t="s">
        <v>3489</v>
      </c>
      <c r="AD5197" s="36" t="s">
        <v>665</v>
      </c>
      <c r="AE5197" s="36">
        <v>3536109</v>
      </c>
      <c r="AH5197" s="36"/>
    </row>
    <row r="5198" spans="29:34">
      <c r="AC5198" s="30" t="s">
        <v>3489</v>
      </c>
      <c r="AD5198" s="36" t="s">
        <v>669</v>
      </c>
      <c r="AE5198" s="36">
        <v>3536208</v>
      </c>
      <c r="AH5198" s="36"/>
    </row>
    <row r="5199" spans="29:34">
      <c r="AC5199" s="30" t="s">
        <v>3489</v>
      </c>
      <c r="AD5199" s="36" t="s">
        <v>673</v>
      </c>
      <c r="AE5199" s="36">
        <v>3536257</v>
      </c>
      <c r="AH5199" s="36"/>
    </row>
    <row r="5200" spans="29:34">
      <c r="AC5200" s="30" t="s">
        <v>3489</v>
      </c>
      <c r="AD5200" s="36" t="s">
        <v>676</v>
      </c>
      <c r="AE5200" s="36">
        <v>3536307</v>
      </c>
      <c r="AH5200" s="36"/>
    </row>
    <row r="5201" spans="29:34">
      <c r="AC5201" s="30" t="s">
        <v>3489</v>
      </c>
      <c r="AD5201" s="36" t="s">
        <v>680</v>
      </c>
      <c r="AE5201" s="36">
        <v>3536406</v>
      </c>
      <c r="AH5201" s="36"/>
    </row>
    <row r="5202" spans="29:34">
      <c r="AC5202" s="30" t="s">
        <v>3489</v>
      </c>
      <c r="AD5202" s="36" t="s">
        <v>684</v>
      </c>
      <c r="AE5202" s="36">
        <v>3536505</v>
      </c>
      <c r="AH5202" s="36"/>
    </row>
    <row r="5203" spans="29:34">
      <c r="AC5203" s="30" t="s">
        <v>3489</v>
      </c>
      <c r="AD5203" s="36" t="s">
        <v>688</v>
      </c>
      <c r="AE5203" s="36">
        <v>3536570</v>
      </c>
      <c r="AH5203" s="36"/>
    </row>
    <row r="5204" spans="29:34">
      <c r="AC5204" s="30" t="s">
        <v>3489</v>
      </c>
      <c r="AD5204" s="36" t="s">
        <v>692</v>
      </c>
      <c r="AE5204" s="36">
        <v>3536604</v>
      </c>
      <c r="AH5204" s="36"/>
    </row>
    <row r="5205" spans="29:34">
      <c r="AC5205" s="30" t="s">
        <v>3489</v>
      </c>
      <c r="AD5205" s="36" t="s">
        <v>696</v>
      </c>
      <c r="AE5205" s="36">
        <v>3536703</v>
      </c>
      <c r="AH5205" s="36"/>
    </row>
    <row r="5206" spans="29:34">
      <c r="AC5206" s="30" t="s">
        <v>3489</v>
      </c>
      <c r="AD5206" s="36" t="s">
        <v>700</v>
      </c>
      <c r="AE5206" s="36">
        <v>3536802</v>
      </c>
      <c r="AH5206" s="36"/>
    </row>
    <row r="5207" spans="29:34">
      <c r="AC5207" s="30" t="s">
        <v>3489</v>
      </c>
      <c r="AD5207" s="36" t="s">
        <v>703</v>
      </c>
      <c r="AE5207" s="36">
        <v>3536901</v>
      </c>
      <c r="AH5207" s="36"/>
    </row>
    <row r="5208" spans="29:34">
      <c r="AC5208" s="30" t="s">
        <v>3489</v>
      </c>
      <c r="AD5208" s="36" t="s">
        <v>706</v>
      </c>
      <c r="AE5208" s="36">
        <v>3537008</v>
      </c>
      <c r="AH5208" s="36"/>
    </row>
    <row r="5209" spans="29:34">
      <c r="AC5209" s="30" t="s">
        <v>3489</v>
      </c>
      <c r="AD5209" s="36" t="s">
        <v>709</v>
      </c>
      <c r="AE5209" s="36">
        <v>3537107</v>
      </c>
      <c r="AH5209" s="36"/>
    </row>
    <row r="5210" spans="29:34">
      <c r="AC5210" s="30" t="s">
        <v>3489</v>
      </c>
      <c r="AD5210" s="36" t="s">
        <v>711</v>
      </c>
      <c r="AE5210" s="36">
        <v>3537156</v>
      </c>
      <c r="AH5210" s="36"/>
    </row>
    <row r="5211" spans="29:34">
      <c r="AC5211" s="30" t="s">
        <v>3489</v>
      </c>
      <c r="AD5211" s="36" t="s">
        <v>714</v>
      </c>
      <c r="AE5211" s="36">
        <v>3537206</v>
      </c>
      <c r="AH5211" s="36"/>
    </row>
    <row r="5212" spans="29:34">
      <c r="AC5212" s="30" t="s">
        <v>3489</v>
      </c>
      <c r="AD5212" s="36" t="s">
        <v>717</v>
      </c>
      <c r="AE5212" s="36">
        <v>3537305</v>
      </c>
      <c r="AH5212" s="36"/>
    </row>
    <row r="5213" spans="29:34">
      <c r="AC5213" s="30" t="s">
        <v>3489</v>
      </c>
      <c r="AD5213" s="36" t="s">
        <v>720</v>
      </c>
      <c r="AE5213" s="36">
        <v>3537404</v>
      </c>
      <c r="AH5213" s="36"/>
    </row>
    <row r="5214" spans="29:34">
      <c r="AC5214" s="30" t="s">
        <v>3489</v>
      </c>
      <c r="AD5214" s="36" t="s">
        <v>723</v>
      </c>
      <c r="AE5214" s="36">
        <v>3537503</v>
      </c>
      <c r="AH5214" s="36"/>
    </row>
    <row r="5215" spans="29:34">
      <c r="AC5215" s="30" t="s">
        <v>3489</v>
      </c>
      <c r="AD5215" s="36" t="s">
        <v>726</v>
      </c>
      <c r="AE5215" s="36">
        <v>3537602</v>
      </c>
      <c r="AH5215" s="36"/>
    </row>
    <row r="5216" spans="29:34">
      <c r="AC5216" s="30" t="s">
        <v>3489</v>
      </c>
      <c r="AD5216" s="36" t="s">
        <v>729</v>
      </c>
      <c r="AE5216" s="36">
        <v>3537701</v>
      </c>
      <c r="AH5216" s="36"/>
    </row>
    <row r="5217" spans="29:34">
      <c r="AC5217" s="30" t="s">
        <v>3489</v>
      </c>
      <c r="AD5217" s="36" t="s">
        <v>732</v>
      </c>
      <c r="AE5217" s="36">
        <v>3537800</v>
      </c>
      <c r="AH5217" s="36"/>
    </row>
    <row r="5218" spans="29:34">
      <c r="AC5218" s="30" t="s">
        <v>3489</v>
      </c>
      <c r="AD5218" s="36" t="s">
        <v>734</v>
      </c>
      <c r="AE5218" s="36">
        <v>3537909</v>
      </c>
      <c r="AH5218" s="36"/>
    </row>
    <row r="5219" spans="29:34">
      <c r="AC5219" s="30" t="s">
        <v>3489</v>
      </c>
      <c r="AD5219" s="36" t="s">
        <v>736</v>
      </c>
      <c r="AE5219" s="36">
        <v>3538006</v>
      </c>
      <c r="AH5219" s="36"/>
    </row>
    <row r="5220" spans="29:34">
      <c r="AC5220" s="30" t="s">
        <v>3489</v>
      </c>
      <c r="AD5220" s="36" t="s">
        <v>739</v>
      </c>
      <c r="AE5220" s="36">
        <v>3538105</v>
      </c>
      <c r="AH5220" s="36"/>
    </row>
    <row r="5221" spans="29:34">
      <c r="AC5221" s="30" t="s">
        <v>3489</v>
      </c>
      <c r="AD5221" s="36" t="s">
        <v>2918</v>
      </c>
      <c r="AE5221" s="36">
        <v>3538204</v>
      </c>
      <c r="AH5221" s="36"/>
    </row>
    <row r="5222" spans="29:34">
      <c r="AC5222" s="30" t="s">
        <v>3489</v>
      </c>
      <c r="AD5222" s="36" t="s">
        <v>744</v>
      </c>
      <c r="AE5222" s="36">
        <v>3538303</v>
      </c>
      <c r="AH5222" s="36"/>
    </row>
    <row r="5223" spans="29:34">
      <c r="AC5223" s="30" t="s">
        <v>3489</v>
      </c>
      <c r="AD5223" s="36" t="s">
        <v>746</v>
      </c>
      <c r="AE5223" s="36">
        <v>3538501</v>
      </c>
      <c r="AH5223" s="36"/>
    </row>
    <row r="5224" spans="29:34">
      <c r="AC5224" s="30" t="s">
        <v>3489</v>
      </c>
      <c r="AD5224" s="36" t="s">
        <v>749</v>
      </c>
      <c r="AE5224" s="36">
        <v>3538600</v>
      </c>
      <c r="AH5224" s="36"/>
    </row>
    <row r="5225" spans="29:34">
      <c r="AC5225" s="30" t="s">
        <v>3489</v>
      </c>
      <c r="AD5225" s="36" t="s">
        <v>751</v>
      </c>
      <c r="AE5225" s="36">
        <v>3538709</v>
      </c>
      <c r="AH5225" s="36"/>
    </row>
    <row r="5226" spans="29:34">
      <c r="AC5226" s="30" t="s">
        <v>3489</v>
      </c>
      <c r="AD5226" s="36" t="s">
        <v>753</v>
      </c>
      <c r="AE5226" s="36">
        <v>3538808</v>
      </c>
      <c r="AH5226" s="36"/>
    </row>
    <row r="5227" spans="29:34">
      <c r="AC5227" s="30" t="s">
        <v>3489</v>
      </c>
      <c r="AD5227" s="36" t="s">
        <v>756</v>
      </c>
      <c r="AE5227" s="36">
        <v>3538907</v>
      </c>
      <c r="AH5227" s="36"/>
    </row>
    <row r="5228" spans="29:34">
      <c r="AC5228" s="30" t="s">
        <v>3489</v>
      </c>
      <c r="AD5228" s="36" t="s">
        <v>758</v>
      </c>
      <c r="AE5228" s="36">
        <v>3539004</v>
      </c>
      <c r="AH5228" s="36"/>
    </row>
    <row r="5229" spans="29:34">
      <c r="AC5229" s="30" t="s">
        <v>3489</v>
      </c>
      <c r="AD5229" s="36" t="s">
        <v>761</v>
      </c>
      <c r="AE5229" s="36">
        <v>3539103</v>
      </c>
      <c r="AH5229" s="36"/>
    </row>
    <row r="5230" spans="29:34">
      <c r="AC5230" s="30" t="s">
        <v>3489</v>
      </c>
      <c r="AD5230" s="36" t="s">
        <v>764</v>
      </c>
      <c r="AE5230" s="36">
        <v>3539202</v>
      </c>
      <c r="AH5230" s="36"/>
    </row>
    <row r="5231" spans="29:34">
      <c r="AC5231" s="30" t="s">
        <v>3489</v>
      </c>
      <c r="AD5231" s="36" t="s">
        <v>767</v>
      </c>
      <c r="AE5231" s="36">
        <v>3539301</v>
      </c>
      <c r="AH5231" s="36"/>
    </row>
    <row r="5232" spans="29:34">
      <c r="AC5232" s="30" t="s">
        <v>3489</v>
      </c>
      <c r="AD5232" s="36" t="s">
        <v>770</v>
      </c>
      <c r="AE5232" s="36">
        <v>3539400</v>
      </c>
      <c r="AH5232" s="36"/>
    </row>
    <row r="5233" spans="29:34">
      <c r="AC5233" s="30" t="s">
        <v>3489</v>
      </c>
      <c r="AD5233" s="36" t="s">
        <v>20</v>
      </c>
      <c r="AE5233" s="36">
        <v>3539509</v>
      </c>
      <c r="AH5233" s="36"/>
    </row>
    <row r="5234" spans="29:34">
      <c r="AC5234" s="30" t="s">
        <v>3489</v>
      </c>
      <c r="AD5234" s="36" t="s">
        <v>31</v>
      </c>
      <c r="AE5234" s="36">
        <v>3539608</v>
      </c>
      <c r="AH5234" s="36"/>
    </row>
    <row r="5235" spans="29:34">
      <c r="AC5235" s="30" t="s">
        <v>3489</v>
      </c>
      <c r="AD5235" s="36" t="s">
        <v>776</v>
      </c>
      <c r="AE5235" s="36">
        <v>3539707</v>
      </c>
      <c r="AH5235" s="36"/>
    </row>
    <row r="5236" spans="29:34">
      <c r="AC5236" s="30" t="s">
        <v>3489</v>
      </c>
      <c r="AD5236" s="36" t="s">
        <v>779</v>
      </c>
      <c r="AE5236" s="36">
        <v>3539806</v>
      </c>
      <c r="AH5236" s="36"/>
    </row>
    <row r="5237" spans="29:34">
      <c r="AC5237" s="30" t="s">
        <v>3489</v>
      </c>
      <c r="AD5237" s="36" t="s">
        <v>782</v>
      </c>
      <c r="AE5237" s="36">
        <v>3539905</v>
      </c>
      <c r="AH5237" s="36"/>
    </row>
    <row r="5238" spans="29:34">
      <c r="AC5238" s="30" t="s">
        <v>3489</v>
      </c>
      <c r="AD5238" s="36" t="s">
        <v>785</v>
      </c>
      <c r="AE5238" s="36">
        <v>3540002</v>
      </c>
      <c r="AH5238" s="36"/>
    </row>
    <row r="5239" spans="29:34">
      <c r="AC5239" s="30" t="s">
        <v>3489</v>
      </c>
      <c r="AD5239" s="36" t="s">
        <v>788</v>
      </c>
      <c r="AE5239" s="36">
        <v>3540101</v>
      </c>
      <c r="AH5239" s="36"/>
    </row>
    <row r="5240" spans="29:34">
      <c r="AC5240" s="30" t="s">
        <v>3489</v>
      </c>
      <c r="AD5240" s="36" t="s">
        <v>791</v>
      </c>
      <c r="AE5240" s="36">
        <v>3540200</v>
      </c>
      <c r="AH5240" s="36"/>
    </row>
    <row r="5241" spans="29:34">
      <c r="AC5241" s="30" t="s">
        <v>3489</v>
      </c>
      <c r="AD5241" s="36" t="s">
        <v>794</v>
      </c>
      <c r="AE5241" s="36">
        <v>3540259</v>
      </c>
      <c r="AH5241" s="36"/>
    </row>
    <row r="5242" spans="29:34">
      <c r="AC5242" s="30" t="s">
        <v>3489</v>
      </c>
      <c r="AD5242" s="36" t="s">
        <v>797</v>
      </c>
      <c r="AE5242" s="36">
        <v>3540309</v>
      </c>
      <c r="AH5242" s="36"/>
    </row>
    <row r="5243" spans="29:34">
      <c r="AC5243" s="30" t="s">
        <v>3489</v>
      </c>
      <c r="AD5243" s="36" t="s">
        <v>800</v>
      </c>
      <c r="AE5243" s="36">
        <v>3540408</v>
      </c>
      <c r="AH5243" s="36"/>
    </row>
    <row r="5244" spans="29:34">
      <c r="AC5244" s="30" t="s">
        <v>3489</v>
      </c>
      <c r="AD5244" s="36" t="s">
        <v>803</v>
      </c>
      <c r="AE5244" s="36">
        <v>3540507</v>
      </c>
      <c r="AH5244" s="36"/>
    </row>
    <row r="5245" spans="29:34">
      <c r="AC5245" s="30" t="s">
        <v>3489</v>
      </c>
      <c r="AD5245" s="36" t="s">
        <v>806</v>
      </c>
      <c r="AE5245" s="36">
        <v>3540606</v>
      </c>
      <c r="AH5245" s="36"/>
    </row>
    <row r="5246" spans="29:34">
      <c r="AC5246" s="30" t="s">
        <v>3489</v>
      </c>
      <c r="AD5246" s="36" t="s">
        <v>809</v>
      </c>
      <c r="AE5246" s="36">
        <v>3540705</v>
      </c>
      <c r="AH5246" s="36"/>
    </row>
    <row r="5247" spans="29:34">
      <c r="AC5247" s="30" t="s">
        <v>3489</v>
      </c>
      <c r="AD5247" s="36" t="s">
        <v>812</v>
      </c>
      <c r="AE5247" s="36">
        <v>3540754</v>
      </c>
      <c r="AH5247" s="36"/>
    </row>
    <row r="5248" spans="29:34">
      <c r="AC5248" s="30" t="s">
        <v>3489</v>
      </c>
      <c r="AD5248" s="36" t="s">
        <v>815</v>
      </c>
      <c r="AE5248" s="36">
        <v>3540804</v>
      </c>
      <c r="AH5248" s="36"/>
    </row>
    <row r="5249" spans="29:34">
      <c r="AC5249" s="30" t="s">
        <v>3489</v>
      </c>
      <c r="AD5249" s="36" t="s">
        <v>818</v>
      </c>
      <c r="AE5249" s="36">
        <v>3540853</v>
      </c>
      <c r="AH5249" s="36"/>
    </row>
    <row r="5250" spans="29:34">
      <c r="AC5250" s="30" t="s">
        <v>3489</v>
      </c>
      <c r="AD5250" s="36" t="s">
        <v>821</v>
      </c>
      <c r="AE5250" s="36">
        <v>3540903</v>
      </c>
      <c r="AH5250" s="36"/>
    </row>
    <row r="5251" spans="29:34">
      <c r="AC5251" s="30" t="s">
        <v>3489</v>
      </c>
      <c r="AD5251" s="36" t="s">
        <v>3024</v>
      </c>
      <c r="AE5251" s="36">
        <v>3541000</v>
      </c>
      <c r="AH5251" s="36"/>
    </row>
    <row r="5252" spans="29:34">
      <c r="AC5252" s="30" t="s">
        <v>3489</v>
      </c>
      <c r="AD5252" s="36" t="s">
        <v>825</v>
      </c>
      <c r="AE5252" s="36">
        <v>3541059</v>
      </c>
      <c r="AH5252" s="36"/>
    </row>
    <row r="5253" spans="29:34">
      <c r="AC5253" s="30" t="s">
        <v>3489</v>
      </c>
      <c r="AD5253" s="36" t="s">
        <v>828</v>
      </c>
      <c r="AE5253" s="36">
        <v>3541109</v>
      </c>
      <c r="AH5253" s="36"/>
    </row>
    <row r="5254" spans="29:34">
      <c r="AC5254" s="30" t="s">
        <v>3489</v>
      </c>
      <c r="AD5254" s="36" t="s">
        <v>831</v>
      </c>
      <c r="AE5254" s="36">
        <v>3541208</v>
      </c>
      <c r="AH5254" s="36"/>
    </row>
    <row r="5255" spans="29:34">
      <c r="AC5255" s="30" t="s">
        <v>3489</v>
      </c>
      <c r="AD5255" s="36" t="s">
        <v>834</v>
      </c>
      <c r="AE5255" s="36">
        <v>3541307</v>
      </c>
      <c r="AH5255" s="36"/>
    </row>
    <row r="5256" spans="29:34">
      <c r="AC5256" s="30" t="s">
        <v>3489</v>
      </c>
      <c r="AD5256" s="36" t="s">
        <v>837</v>
      </c>
      <c r="AE5256" s="36">
        <v>3541406</v>
      </c>
      <c r="AH5256" s="36"/>
    </row>
    <row r="5257" spans="29:34">
      <c r="AC5257" s="30" t="s">
        <v>3489</v>
      </c>
      <c r="AD5257" s="36" t="s">
        <v>840</v>
      </c>
      <c r="AE5257" s="36">
        <v>3541505</v>
      </c>
      <c r="AH5257" s="36"/>
    </row>
    <row r="5258" spans="29:34">
      <c r="AC5258" s="30" t="s">
        <v>3489</v>
      </c>
      <c r="AD5258" s="36" t="s">
        <v>843</v>
      </c>
      <c r="AE5258" s="36">
        <v>3541604</v>
      </c>
      <c r="AH5258" s="36"/>
    </row>
    <row r="5259" spans="29:34">
      <c r="AC5259" s="30" t="s">
        <v>3489</v>
      </c>
      <c r="AD5259" s="36" t="s">
        <v>846</v>
      </c>
      <c r="AE5259" s="36">
        <v>3541653</v>
      </c>
      <c r="AH5259" s="36"/>
    </row>
    <row r="5260" spans="29:34">
      <c r="AC5260" s="30" t="s">
        <v>3489</v>
      </c>
      <c r="AD5260" s="36" t="s">
        <v>849</v>
      </c>
      <c r="AE5260" s="36">
        <v>3541703</v>
      </c>
      <c r="AH5260" s="36"/>
    </row>
    <row r="5261" spans="29:34">
      <c r="AC5261" s="30" t="s">
        <v>3489</v>
      </c>
      <c r="AD5261" s="36" t="s">
        <v>852</v>
      </c>
      <c r="AE5261" s="36">
        <v>3541802</v>
      </c>
      <c r="AH5261" s="36"/>
    </row>
    <row r="5262" spans="29:34">
      <c r="AC5262" s="30" t="s">
        <v>3489</v>
      </c>
      <c r="AD5262" s="36" t="s">
        <v>855</v>
      </c>
      <c r="AE5262" s="36">
        <v>3541901</v>
      </c>
      <c r="AH5262" s="36"/>
    </row>
    <row r="5263" spans="29:34">
      <c r="AC5263" s="30" t="s">
        <v>3489</v>
      </c>
      <c r="AD5263" s="36" t="s">
        <v>858</v>
      </c>
      <c r="AE5263" s="36">
        <v>3542008</v>
      </c>
      <c r="AH5263" s="36"/>
    </row>
    <row r="5264" spans="29:34">
      <c r="AC5264" s="30" t="s">
        <v>3489</v>
      </c>
      <c r="AD5264" s="36" t="s">
        <v>861</v>
      </c>
      <c r="AE5264" s="36">
        <v>3542107</v>
      </c>
      <c r="AH5264" s="36"/>
    </row>
    <row r="5265" spans="29:34">
      <c r="AC5265" s="30" t="s">
        <v>3489</v>
      </c>
      <c r="AD5265" s="36" t="s">
        <v>864</v>
      </c>
      <c r="AE5265" s="36">
        <v>3542206</v>
      </c>
      <c r="AH5265" s="36"/>
    </row>
    <row r="5266" spans="29:34">
      <c r="AC5266" s="30" t="s">
        <v>3489</v>
      </c>
      <c r="AD5266" s="36" t="s">
        <v>867</v>
      </c>
      <c r="AE5266" s="36">
        <v>3542305</v>
      </c>
      <c r="AH5266" s="36"/>
    </row>
    <row r="5267" spans="29:34">
      <c r="AC5267" s="30" t="s">
        <v>3489</v>
      </c>
      <c r="AD5267" s="36" t="s">
        <v>870</v>
      </c>
      <c r="AE5267" s="36">
        <v>3542404</v>
      </c>
      <c r="AH5267" s="36"/>
    </row>
    <row r="5268" spans="29:34">
      <c r="AC5268" s="30" t="s">
        <v>3489</v>
      </c>
      <c r="AD5268" s="36" t="s">
        <v>873</v>
      </c>
      <c r="AE5268" s="36">
        <v>3542503</v>
      </c>
      <c r="AH5268" s="36"/>
    </row>
    <row r="5269" spans="29:34">
      <c r="AC5269" s="30" t="s">
        <v>3489</v>
      </c>
      <c r="AD5269" s="36" t="s">
        <v>876</v>
      </c>
      <c r="AE5269" s="36">
        <v>3542602</v>
      </c>
      <c r="AH5269" s="36"/>
    </row>
    <row r="5270" spans="29:34">
      <c r="AC5270" s="30" t="s">
        <v>3489</v>
      </c>
      <c r="AD5270" s="36" t="s">
        <v>878</v>
      </c>
      <c r="AE5270" s="36">
        <v>3542701</v>
      </c>
      <c r="AH5270" s="36"/>
    </row>
    <row r="5271" spans="29:34">
      <c r="AC5271" s="30" t="s">
        <v>3489</v>
      </c>
      <c r="AD5271" s="36" t="s">
        <v>880</v>
      </c>
      <c r="AE5271" s="36">
        <v>3542800</v>
      </c>
      <c r="AH5271" s="36"/>
    </row>
    <row r="5272" spans="29:34">
      <c r="AC5272" s="30" t="s">
        <v>3489</v>
      </c>
      <c r="AD5272" s="36" t="s">
        <v>883</v>
      </c>
      <c r="AE5272" s="36">
        <v>3542909</v>
      </c>
      <c r="AH5272" s="36"/>
    </row>
    <row r="5273" spans="29:34">
      <c r="AC5273" s="30" t="s">
        <v>3489</v>
      </c>
      <c r="AD5273" s="36" t="s">
        <v>886</v>
      </c>
      <c r="AE5273" s="36">
        <v>3543006</v>
      </c>
      <c r="AH5273" s="36"/>
    </row>
    <row r="5274" spans="29:34">
      <c r="AC5274" s="30" t="s">
        <v>3489</v>
      </c>
      <c r="AD5274" s="36" t="s">
        <v>889</v>
      </c>
      <c r="AE5274" s="36">
        <v>3543105</v>
      </c>
      <c r="AH5274" s="36"/>
    </row>
    <row r="5275" spans="29:34">
      <c r="AC5275" s="30" t="s">
        <v>3489</v>
      </c>
      <c r="AD5275" s="36" t="s">
        <v>892</v>
      </c>
      <c r="AE5275" s="36">
        <v>3543204</v>
      </c>
      <c r="AH5275" s="36"/>
    </row>
    <row r="5276" spans="29:34">
      <c r="AC5276" s="30" t="s">
        <v>3489</v>
      </c>
      <c r="AD5276" s="36" t="s">
        <v>895</v>
      </c>
      <c r="AE5276" s="36">
        <v>3543238</v>
      </c>
      <c r="AH5276" s="36"/>
    </row>
    <row r="5277" spans="29:34">
      <c r="AC5277" s="30" t="s">
        <v>3489</v>
      </c>
      <c r="AD5277" s="36" t="s">
        <v>898</v>
      </c>
      <c r="AE5277" s="36">
        <v>3543253</v>
      </c>
      <c r="AH5277" s="36"/>
    </row>
    <row r="5278" spans="29:34">
      <c r="AC5278" s="30" t="s">
        <v>3489</v>
      </c>
      <c r="AD5278" s="36" t="s">
        <v>901</v>
      </c>
      <c r="AE5278" s="36">
        <v>3543303</v>
      </c>
      <c r="AH5278" s="36"/>
    </row>
    <row r="5279" spans="29:34">
      <c r="AC5279" s="30" t="s">
        <v>3489</v>
      </c>
      <c r="AD5279" s="36" t="s">
        <v>904</v>
      </c>
      <c r="AE5279" s="36">
        <v>3543402</v>
      </c>
      <c r="AH5279" s="36"/>
    </row>
    <row r="5280" spans="29:34">
      <c r="AC5280" s="30" t="s">
        <v>3489</v>
      </c>
      <c r="AD5280" s="36" t="s">
        <v>907</v>
      </c>
      <c r="AE5280" s="36">
        <v>3543600</v>
      </c>
      <c r="AH5280" s="36"/>
    </row>
    <row r="5281" spans="29:34">
      <c r="AC5281" s="30" t="s">
        <v>3489</v>
      </c>
      <c r="AD5281" s="36" t="s">
        <v>910</v>
      </c>
      <c r="AE5281" s="36">
        <v>3543709</v>
      </c>
      <c r="AH5281" s="36"/>
    </row>
    <row r="5282" spans="29:34">
      <c r="AC5282" s="30" t="s">
        <v>3489</v>
      </c>
      <c r="AD5282" s="36" t="s">
        <v>913</v>
      </c>
      <c r="AE5282" s="36">
        <v>3543808</v>
      </c>
      <c r="AH5282" s="36"/>
    </row>
    <row r="5283" spans="29:34">
      <c r="AC5283" s="30" t="s">
        <v>3489</v>
      </c>
      <c r="AD5283" s="36" t="s">
        <v>4958</v>
      </c>
      <c r="AE5283" s="36">
        <v>3543907</v>
      </c>
      <c r="AH5283" s="36"/>
    </row>
    <row r="5284" spans="29:34">
      <c r="AC5284" s="30" t="s">
        <v>3489</v>
      </c>
      <c r="AD5284" s="36" t="s">
        <v>918</v>
      </c>
      <c r="AE5284" s="36">
        <v>3544004</v>
      </c>
      <c r="AH5284" s="36"/>
    </row>
    <row r="5285" spans="29:34">
      <c r="AC5285" s="30" t="s">
        <v>3489</v>
      </c>
      <c r="AD5285" s="36" t="s">
        <v>921</v>
      </c>
      <c r="AE5285" s="36">
        <v>3544103</v>
      </c>
      <c r="AH5285" s="36"/>
    </row>
    <row r="5286" spans="29:34">
      <c r="AC5286" s="30" t="s">
        <v>3489</v>
      </c>
      <c r="AD5286" s="36" t="s">
        <v>924</v>
      </c>
      <c r="AE5286" s="36">
        <v>3544202</v>
      </c>
      <c r="AH5286" s="36"/>
    </row>
    <row r="5287" spans="29:34">
      <c r="AC5287" s="30" t="s">
        <v>3489</v>
      </c>
      <c r="AD5287" s="36" t="s">
        <v>926</v>
      </c>
      <c r="AE5287" s="36">
        <v>3543501</v>
      </c>
      <c r="AH5287" s="36"/>
    </row>
    <row r="5288" spans="29:34">
      <c r="AC5288" s="30" t="s">
        <v>3489</v>
      </c>
      <c r="AD5288" s="36" t="s">
        <v>928</v>
      </c>
      <c r="AE5288" s="36">
        <v>3544251</v>
      </c>
      <c r="AH5288" s="36"/>
    </row>
    <row r="5289" spans="29:34">
      <c r="AC5289" s="30" t="s">
        <v>3489</v>
      </c>
      <c r="AD5289" s="36" t="s">
        <v>930</v>
      </c>
      <c r="AE5289" s="36">
        <v>3544301</v>
      </c>
      <c r="AH5289" s="36"/>
    </row>
    <row r="5290" spans="29:34">
      <c r="AC5290" s="30" t="s">
        <v>3489</v>
      </c>
      <c r="AD5290" s="36" t="s">
        <v>932</v>
      </c>
      <c r="AE5290" s="36">
        <v>3544400</v>
      </c>
      <c r="AH5290" s="36"/>
    </row>
    <row r="5291" spans="29:34">
      <c r="AC5291" s="30" t="s">
        <v>3489</v>
      </c>
      <c r="AD5291" s="36" t="s">
        <v>934</v>
      </c>
      <c r="AE5291" s="36">
        <v>3544509</v>
      </c>
      <c r="AH5291" s="36"/>
    </row>
    <row r="5292" spans="29:34">
      <c r="AC5292" s="30" t="s">
        <v>3489</v>
      </c>
      <c r="AD5292" s="36" t="s">
        <v>936</v>
      </c>
      <c r="AE5292" s="36">
        <v>3544608</v>
      </c>
      <c r="AH5292" s="36"/>
    </row>
    <row r="5293" spans="29:34">
      <c r="AC5293" s="30" t="s">
        <v>3489</v>
      </c>
      <c r="AD5293" s="36" t="s">
        <v>938</v>
      </c>
      <c r="AE5293" s="36">
        <v>3544707</v>
      </c>
      <c r="AH5293" s="36"/>
    </row>
    <row r="5294" spans="29:34">
      <c r="AC5294" s="30" t="s">
        <v>3489</v>
      </c>
      <c r="AD5294" s="36" t="s">
        <v>940</v>
      </c>
      <c r="AE5294" s="36">
        <v>3544806</v>
      </c>
      <c r="AH5294" s="36"/>
    </row>
    <row r="5295" spans="29:34">
      <c r="AC5295" s="30" t="s">
        <v>3489</v>
      </c>
      <c r="AD5295" s="36" t="s">
        <v>942</v>
      </c>
      <c r="AE5295" s="36">
        <v>3544905</v>
      </c>
      <c r="AH5295" s="36"/>
    </row>
    <row r="5296" spans="29:34">
      <c r="AC5296" s="30" t="s">
        <v>3489</v>
      </c>
      <c r="AD5296" s="36" t="s">
        <v>944</v>
      </c>
      <c r="AE5296" s="36">
        <v>3545001</v>
      </c>
      <c r="AH5296" s="36"/>
    </row>
    <row r="5297" spans="29:34">
      <c r="AC5297" s="30" t="s">
        <v>3489</v>
      </c>
      <c r="AD5297" s="36" t="s">
        <v>946</v>
      </c>
      <c r="AE5297" s="36">
        <v>3545100</v>
      </c>
      <c r="AH5297" s="36"/>
    </row>
    <row r="5298" spans="29:34">
      <c r="AC5298" s="30" t="s">
        <v>3489</v>
      </c>
      <c r="AD5298" s="36" t="s">
        <v>3189</v>
      </c>
      <c r="AE5298" s="36">
        <v>3545159</v>
      </c>
      <c r="AH5298" s="36"/>
    </row>
    <row r="5299" spans="29:34">
      <c r="AC5299" s="30" t="s">
        <v>3489</v>
      </c>
      <c r="AD5299" s="36" t="s">
        <v>949</v>
      </c>
      <c r="AE5299" s="36">
        <v>3545209</v>
      </c>
      <c r="AH5299" s="36"/>
    </row>
    <row r="5300" spans="29:34">
      <c r="AC5300" s="30" t="s">
        <v>3489</v>
      </c>
      <c r="AD5300" s="36" t="s">
        <v>951</v>
      </c>
      <c r="AE5300" s="36">
        <v>3545308</v>
      </c>
      <c r="AH5300" s="36"/>
    </row>
    <row r="5301" spans="29:34">
      <c r="AC5301" s="30" t="s">
        <v>3489</v>
      </c>
      <c r="AD5301" s="36" t="s">
        <v>953</v>
      </c>
      <c r="AE5301" s="36">
        <v>3545407</v>
      </c>
      <c r="AH5301" s="36"/>
    </row>
    <row r="5302" spans="29:34">
      <c r="AC5302" s="30" t="s">
        <v>3489</v>
      </c>
      <c r="AD5302" s="36" t="s">
        <v>955</v>
      </c>
      <c r="AE5302" s="36">
        <v>3545506</v>
      </c>
      <c r="AH5302" s="36"/>
    </row>
    <row r="5303" spans="29:34">
      <c r="AC5303" s="30" t="s">
        <v>3489</v>
      </c>
      <c r="AD5303" s="36" t="s">
        <v>957</v>
      </c>
      <c r="AE5303" s="36">
        <v>3545605</v>
      </c>
      <c r="AH5303" s="36"/>
    </row>
    <row r="5304" spans="29:34">
      <c r="AC5304" s="30" t="s">
        <v>3489</v>
      </c>
      <c r="AD5304" s="36" t="s">
        <v>959</v>
      </c>
      <c r="AE5304" s="36">
        <v>3545704</v>
      </c>
      <c r="AH5304" s="36"/>
    </row>
    <row r="5305" spans="29:34">
      <c r="AC5305" s="30" t="s">
        <v>3489</v>
      </c>
      <c r="AD5305" s="36" t="s">
        <v>961</v>
      </c>
      <c r="AE5305" s="36">
        <v>3545803</v>
      </c>
      <c r="AH5305" s="36"/>
    </row>
    <row r="5306" spans="29:34">
      <c r="AC5306" s="30" t="s">
        <v>3489</v>
      </c>
      <c r="AD5306" s="36" t="s">
        <v>963</v>
      </c>
      <c r="AE5306" s="36">
        <v>3546009</v>
      </c>
      <c r="AH5306" s="36"/>
    </row>
    <row r="5307" spans="29:34">
      <c r="AC5307" s="30" t="s">
        <v>3489</v>
      </c>
      <c r="AD5307" s="36" t="s">
        <v>965</v>
      </c>
      <c r="AE5307" s="36">
        <v>3546108</v>
      </c>
      <c r="AH5307" s="36"/>
    </row>
    <row r="5308" spans="29:34">
      <c r="AC5308" s="30" t="s">
        <v>3489</v>
      </c>
      <c r="AD5308" s="36" t="s">
        <v>967</v>
      </c>
      <c r="AE5308" s="36">
        <v>3546207</v>
      </c>
      <c r="AH5308" s="36"/>
    </row>
    <row r="5309" spans="29:34">
      <c r="AC5309" s="30" t="s">
        <v>3489</v>
      </c>
      <c r="AD5309" s="36" t="s">
        <v>969</v>
      </c>
      <c r="AE5309" s="36">
        <v>3546256</v>
      </c>
      <c r="AH5309" s="36"/>
    </row>
    <row r="5310" spans="29:34">
      <c r="AC5310" s="30" t="s">
        <v>3489</v>
      </c>
      <c r="AD5310" s="36" t="s">
        <v>971</v>
      </c>
      <c r="AE5310" s="36">
        <v>3546306</v>
      </c>
      <c r="AH5310" s="36"/>
    </row>
    <row r="5311" spans="29:34">
      <c r="AC5311" s="30" t="s">
        <v>3489</v>
      </c>
      <c r="AD5311" s="36" t="s">
        <v>973</v>
      </c>
      <c r="AE5311" s="36">
        <v>3546405</v>
      </c>
      <c r="AH5311" s="36"/>
    </row>
    <row r="5312" spans="29:34">
      <c r="AC5312" s="30" t="s">
        <v>3489</v>
      </c>
      <c r="AD5312" s="36" t="s">
        <v>975</v>
      </c>
      <c r="AE5312" s="36">
        <v>3546504</v>
      </c>
      <c r="AH5312" s="36"/>
    </row>
    <row r="5313" spans="29:34">
      <c r="AC5313" s="30" t="s">
        <v>3489</v>
      </c>
      <c r="AD5313" s="36" t="s">
        <v>977</v>
      </c>
      <c r="AE5313" s="36">
        <v>3546603</v>
      </c>
      <c r="AH5313" s="36"/>
    </row>
    <row r="5314" spans="29:34">
      <c r="AC5314" s="30" t="s">
        <v>3489</v>
      </c>
      <c r="AD5314" s="36" t="s">
        <v>979</v>
      </c>
      <c r="AE5314" s="36">
        <v>3546702</v>
      </c>
      <c r="AH5314" s="36"/>
    </row>
    <row r="5315" spans="29:34">
      <c r="AC5315" s="30" t="s">
        <v>3489</v>
      </c>
      <c r="AD5315" s="36" t="s">
        <v>2989</v>
      </c>
      <c r="AE5315" s="36">
        <v>3546801</v>
      </c>
      <c r="AH5315" s="36"/>
    </row>
    <row r="5316" spans="29:34">
      <c r="AC5316" s="30" t="s">
        <v>3489</v>
      </c>
      <c r="AD5316" s="36" t="s">
        <v>302</v>
      </c>
      <c r="AE5316" s="36">
        <v>3546900</v>
      </c>
      <c r="AH5316" s="36"/>
    </row>
    <row r="5317" spans="29:34">
      <c r="AC5317" s="30" t="s">
        <v>3489</v>
      </c>
      <c r="AD5317" s="36" t="s">
        <v>982</v>
      </c>
      <c r="AE5317" s="36">
        <v>3547007</v>
      </c>
      <c r="AH5317" s="36"/>
    </row>
    <row r="5318" spans="29:34">
      <c r="AC5318" s="30" t="s">
        <v>3489</v>
      </c>
      <c r="AD5318" s="36" t="s">
        <v>984</v>
      </c>
      <c r="AE5318" s="36">
        <v>3547106</v>
      </c>
      <c r="AH5318" s="36"/>
    </row>
    <row r="5319" spans="29:34">
      <c r="AC5319" s="30" t="s">
        <v>3489</v>
      </c>
      <c r="AD5319" s="36" t="s">
        <v>986</v>
      </c>
      <c r="AE5319" s="36">
        <v>3547502</v>
      </c>
      <c r="AH5319" s="36"/>
    </row>
    <row r="5320" spans="29:34">
      <c r="AC5320" s="30" t="s">
        <v>3489</v>
      </c>
      <c r="AD5320" s="36" t="s">
        <v>988</v>
      </c>
      <c r="AE5320" s="36">
        <v>3547403</v>
      </c>
      <c r="AH5320" s="36"/>
    </row>
    <row r="5321" spans="29:34">
      <c r="AC5321" s="30" t="s">
        <v>3489</v>
      </c>
      <c r="AD5321" s="36" t="s">
        <v>990</v>
      </c>
      <c r="AE5321" s="36">
        <v>3547601</v>
      </c>
      <c r="AH5321" s="36"/>
    </row>
    <row r="5322" spans="29:34">
      <c r="AC5322" s="30" t="s">
        <v>3489</v>
      </c>
      <c r="AD5322" s="36" t="s">
        <v>992</v>
      </c>
      <c r="AE5322" s="36">
        <v>3547650</v>
      </c>
      <c r="AH5322" s="36"/>
    </row>
    <row r="5323" spans="29:34">
      <c r="AC5323" s="30" t="s">
        <v>3489</v>
      </c>
      <c r="AD5323" s="36" t="s">
        <v>994</v>
      </c>
      <c r="AE5323" s="36">
        <v>3547205</v>
      </c>
      <c r="AH5323" s="36"/>
    </row>
    <row r="5324" spans="29:34">
      <c r="AC5324" s="30" t="s">
        <v>3489</v>
      </c>
      <c r="AD5324" s="36" t="s">
        <v>996</v>
      </c>
      <c r="AE5324" s="36">
        <v>3547304</v>
      </c>
      <c r="AH5324" s="36"/>
    </row>
    <row r="5325" spans="29:34">
      <c r="AC5325" s="30" t="s">
        <v>3489</v>
      </c>
      <c r="AD5325" s="36" t="s">
        <v>998</v>
      </c>
      <c r="AE5325" s="36">
        <v>3547700</v>
      </c>
      <c r="AH5325" s="36"/>
    </row>
    <row r="5326" spans="29:34">
      <c r="AC5326" s="30" t="s">
        <v>3489</v>
      </c>
      <c r="AD5326" s="36" t="s">
        <v>2687</v>
      </c>
      <c r="AE5326" s="36">
        <v>3547809</v>
      </c>
      <c r="AH5326" s="36"/>
    </row>
    <row r="5327" spans="29:34">
      <c r="AC5327" s="30" t="s">
        <v>3489</v>
      </c>
      <c r="AD5327" s="36" t="s">
        <v>1000</v>
      </c>
      <c r="AE5327" s="36">
        <v>3547908</v>
      </c>
      <c r="AH5327" s="36"/>
    </row>
    <row r="5328" spans="29:34">
      <c r="AC5328" s="30" t="s">
        <v>3489</v>
      </c>
      <c r="AD5328" s="36" t="s">
        <v>1002</v>
      </c>
      <c r="AE5328" s="36">
        <v>3548005</v>
      </c>
      <c r="AH5328" s="36"/>
    </row>
    <row r="5329" spans="29:34">
      <c r="AC5329" s="30" t="s">
        <v>3489</v>
      </c>
      <c r="AD5329" s="36" t="s">
        <v>1004</v>
      </c>
      <c r="AE5329" s="36">
        <v>3548054</v>
      </c>
      <c r="AH5329" s="36"/>
    </row>
    <row r="5330" spans="29:34">
      <c r="AC5330" s="30" t="s">
        <v>3489</v>
      </c>
      <c r="AD5330" s="36" t="s">
        <v>1006</v>
      </c>
      <c r="AE5330" s="36">
        <v>3548104</v>
      </c>
      <c r="AH5330" s="36"/>
    </row>
    <row r="5331" spans="29:34">
      <c r="AC5331" s="30" t="s">
        <v>3489</v>
      </c>
      <c r="AD5331" s="36" t="s">
        <v>1008</v>
      </c>
      <c r="AE5331" s="36">
        <v>3548203</v>
      </c>
      <c r="AH5331" s="36"/>
    </row>
    <row r="5332" spans="29:34">
      <c r="AC5332" s="30" t="s">
        <v>3489</v>
      </c>
      <c r="AD5332" s="36" t="s">
        <v>1010</v>
      </c>
      <c r="AE5332" s="36">
        <v>3548302</v>
      </c>
      <c r="AH5332" s="36"/>
    </row>
    <row r="5333" spans="29:34">
      <c r="AC5333" s="30" t="s">
        <v>3489</v>
      </c>
      <c r="AD5333" s="36" t="s">
        <v>1012</v>
      </c>
      <c r="AE5333" s="36">
        <v>3548401</v>
      </c>
      <c r="AH5333" s="36"/>
    </row>
    <row r="5334" spans="29:34">
      <c r="AC5334" s="30" t="s">
        <v>3489</v>
      </c>
      <c r="AD5334" s="36" t="s">
        <v>1014</v>
      </c>
      <c r="AE5334" s="36">
        <v>3548500</v>
      </c>
      <c r="AH5334" s="36"/>
    </row>
    <row r="5335" spans="29:34">
      <c r="AC5335" s="30" t="s">
        <v>3489</v>
      </c>
      <c r="AD5335" s="36" t="s">
        <v>1016</v>
      </c>
      <c r="AE5335" s="36">
        <v>3548609</v>
      </c>
      <c r="AH5335" s="36"/>
    </row>
    <row r="5336" spans="29:34">
      <c r="AC5336" s="30" t="s">
        <v>3489</v>
      </c>
      <c r="AD5336" s="36" t="s">
        <v>1018</v>
      </c>
      <c r="AE5336" s="36">
        <v>3548708</v>
      </c>
      <c r="AH5336" s="36"/>
    </row>
    <row r="5337" spans="29:34">
      <c r="AC5337" s="30" t="s">
        <v>3489</v>
      </c>
      <c r="AD5337" s="36" t="s">
        <v>1020</v>
      </c>
      <c r="AE5337" s="36">
        <v>3548807</v>
      </c>
      <c r="AH5337" s="36"/>
    </row>
    <row r="5338" spans="29:34">
      <c r="AC5338" s="30" t="s">
        <v>3489</v>
      </c>
      <c r="AD5338" s="36" t="s">
        <v>3279</v>
      </c>
      <c r="AE5338" s="36">
        <v>3548906</v>
      </c>
      <c r="AH5338" s="36"/>
    </row>
    <row r="5339" spans="29:34">
      <c r="AC5339" s="30" t="s">
        <v>3489</v>
      </c>
      <c r="AD5339" s="36" t="s">
        <v>5023</v>
      </c>
      <c r="AE5339" s="36">
        <v>3549003</v>
      </c>
      <c r="AH5339" s="36"/>
    </row>
    <row r="5340" spans="29:34">
      <c r="AC5340" s="30" t="s">
        <v>3489</v>
      </c>
      <c r="AD5340" s="36" t="s">
        <v>1024</v>
      </c>
      <c r="AE5340" s="36">
        <v>3549102</v>
      </c>
      <c r="AH5340" s="36"/>
    </row>
    <row r="5341" spans="29:34">
      <c r="AC5341" s="30" t="s">
        <v>3489</v>
      </c>
      <c r="AD5341" s="36" t="s">
        <v>1026</v>
      </c>
      <c r="AE5341" s="36">
        <v>3549201</v>
      </c>
      <c r="AH5341" s="36"/>
    </row>
    <row r="5342" spans="29:34">
      <c r="AC5342" s="30" t="s">
        <v>3489</v>
      </c>
      <c r="AD5342" s="36" t="s">
        <v>1028</v>
      </c>
      <c r="AE5342" s="36">
        <v>3549250</v>
      </c>
      <c r="AH5342" s="36"/>
    </row>
    <row r="5343" spans="29:34">
      <c r="AC5343" s="30" t="s">
        <v>3489</v>
      </c>
      <c r="AD5343" s="36" t="s">
        <v>1030</v>
      </c>
      <c r="AE5343" s="36">
        <v>3549300</v>
      </c>
      <c r="AH5343" s="36"/>
    </row>
    <row r="5344" spans="29:34">
      <c r="AC5344" s="30" t="s">
        <v>3489</v>
      </c>
      <c r="AD5344" s="36" t="s">
        <v>1032</v>
      </c>
      <c r="AE5344" s="36">
        <v>3549409</v>
      </c>
      <c r="AH5344" s="36"/>
    </row>
    <row r="5345" spans="29:34">
      <c r="AC5345" s="30" t="s">
        <v>3489</v>
      </c>
      <c r="AD5345" s="36" t="s">
        <v>1034</v>
      </c>
      <c r="AE5345" s="36">
        <v>3549508</v>
      </c>
      <c r="AH5345" s="36"/>
    </row>
    <row r="5346" spans="29:34">
      <c r="AC5346" s="30" t="s">
        <v>3489</v>
      </c>
      <c r="AD5346" s="36" t="s">
        <v>1036</v>
      </c>
      <c r="AE5346" s="36">
        <v>3549607</v>
      </c>
      <c r="AH5346" s="36"/>
    </row>
    <row r="5347" spans="29:34">
      <c r="AC5347" s="30" t="s">
        <v>3489</v>
      </c>
      <c r="AD5347" s="36" t="s">
        <v>1038</v>
      </c>
      <c r="AE5347" s="36">
        <v>3549706</v>
      </c>
      <c r="AH5347" s="36"/>
    </row>
    <row r="5348" spans="29:34">
      <c r="AC5348" s="30" t="s">
        <v>3489</v>
      </c>
      <c r="AD5348" s="36" t="s">
        <v>1040</v>
      </c>
      <c r="AE5348" s="36">
        <v>3549805</v>
      </c>
      <c r="AH5348" s="36"/>
    </row>
    <row r="5349" spans="29:34">
      <c r="AC5349" s="30" t="s">
        <v>3489</v>
      </c>
      <c r="AD5349" s="36" t="s">
        <v>1042</v>
      </c>
      <c r="AE5349" s="36">
        <v>3549904</v>
      </c>
      <c r="AH5349" s="36"/>
    </row>
    <row r="5350" spans="29:34">
      <c r="AC5350" s="30" t="s">
        <v>3489</v>
      </c>
      <c r="AD5350" s="36" t="s">
        <v>1044</v>
      </c>
      <c r="AE5350" s="36">
        <v>3549953</v>
      </c>
      <c r="AH5350" s="36"/>
    </row>
    <row r="5351" spans="29:34">
      <c r="AC5351" s="30" t="s">
        <v>3489</v>
      </c>
      <c r="AD5351" s="36" t="s">
        <v>1046</v>
      </c>
      <c r="AE5351" s="36">
        <v>3550001</v>
      </c>
      <c r="AH5351" s="36"/>
    </row>
    <row r="5352" spans="29:34">
      <c r="AC5352" s="30" t="s">
        <v>3489</v>
      </c>
      <c r="AD5352" s="36" t="s">
        <v>1048</v>
      </c>
      <c r="AE5352" s="36">
        <v>3550100</v>
      </c>
      <c r="AH5352" s="36"/>
    </row>
    <row r="5353" spans="29:34">
      <c r="AC5353" s="30" t="s">
        <v>3489</v>
      </c>
      <c r="AD5353" s="36" t="s">
        <v>1050</v>
      </c>
      <c r="AE5353" s="36">
        <v>3550209</v>
      </c>
      <c r="AH5353" s="36"/>
    </row>
    <row r="5354" spans="29:34">
      <c r="AC5354" s="30" t="s">
        <v>3489</v>
      </c>
      <c r="AD5354" s="36" t="s">
        <v>1052</v>
      </c>
      <c r="AE5354" s="36">
        <v>3550308</v>
      </c>
      <c r="AH5354" s="36"/>
    </row>
    <row r="5355" spans="29:34">
      <c r="AC5355" s="30" t="s">
        <v>3489</v>
      </c>
      <c r="AD5355" s="36" t="s">
        <v>2233</v>
      </c>
      <c r="AE5355" s="36">
        <v>3550407</v>
      </c>
      <c r="AH5355" s="36"/>
    </row>
    <row r="5356" spans="29:34">
      <c r="AC5356" s="30" t="s">
        <v>3489</v>
      </c>
      <c r="AD5356" s="36" t="s">
        <v>1055</v>
      </c>
      <c r="AE5356" s="36">
        <v>3550506</v>
      </c>
      <c r="AH5356" s="36"/>
    </row>
    <row r="5357" spans="29:34">
      <c r="AC5357" s="30" t="s">
        <v>3489</v>
      </c>
      <c r="AD5357" s="36" t="s">
        <v>1057</v>
      </c>
      <c r="AE5357" s="36">
        <v>3550605</v>
      </c>
      <c r="AH5357" s="36"/>
    </row>
    <row r="5358" spans="29:34">
      <c r="AC5358" s="30" t="s">
        <v>3489</v>
      </c>
      <c r="AD5358" s="36" t="s">
        <v>1549</v>
      </c>
      <c r="AE5358" s="36">
        <v>3550704</v>
      </c>
      <c r="AH5358" s="36"/>
    </row>
    <row r="5359" spans="29:34">
      <c r="AC5359" s="30" t="s">
        <v>3489</v>
      </c>
      <c r="AD5359" s="36" t="s">
        <v>1060</v>
      </c>
      <c r="AE5359" s="36">
        <v>3550803</v>
      </c>
      <c r="AH5359" s="36"/>
    </row>
    <row r="5360" spans="29:34">
      <c r="AC5360" s="30" t="s">
        <v>3489</v>
      </c>
      <c r="AD5360" s="36" t="s">
        <v>3155</v>
      </c>
      <c r="AE5360" s="36">
        <v>3550902</v>
      </c>
      <c r="AH5360" s="36"/>
    </row>
    <row r="5361" spans="29:34">
      <c r="AC5361" s="30" t="s">
        <v>3489</v>
      </c>
      <c r="AD5361" s="36" t="s">
        <v>2279</v>
      </c>
      <c r="AE5361" s="36">
        <v>3551009</v>
      </c>
      <c r="AH5361" s="36"/>
    </row>
    <row r="5362" spans="29:34">
      <c r="AC5362" s="30" t="s">
        <v>3489</v>
      </c>
      <c r="AD5362" s="36" t="s">
        <v>1064</v>
      </c>
      <c r="AE5362" s="36">
        <v>3551108</v>
      </c>
      <c r="AH5362" s="36"/>
    </row>
    <row r="5363" spans="29:34">
      <c r="AC5363" s="30" t="s">
        <v>3489</v>
      </c>
      <c r="AD5363" s="36" t="s">
        <v>1066</v>
      </c>
      <c r="AE5363" s="36">
        <v>3551207</v>
      </c>
      <c r="AH5363" s="36"/>
    </row>
    <row r="5364" spans="29:34">
      <c r="AC5364" s="30" t="s">
        <v>3489</v>
      </c>
      <c r="AD5364" s="36" t="s">
        <v>1068</v>
      </c>
      <c r="AE5364" s="36">
        <v>3551306</v>
      </c>
      <c r="AH5364" s="36"/>
    </row>
    <row r="5365" spans="29:34">
      <c r="AC5365" s="30" t="s">
        <v>3489</v>
      </c>
      <c r="AD5365" s="36" t="s">
        <v>1070</v>
      </c>
      <c r="AE5365" s="36">
        <v>3551405</v>
      </c>
      <c r="AH5365" s="36"/>
    </row>
    <row r="5366" spans="29:34">
      <c r="AC5366" s="30" t="s">
        <v>3489</v>
      </c>
      <c r="AD5366" s="36" t="s">
        <v>1072</v>
      </c>
      <c r="AE5366" s="36">
        <v>3551603</v>
      </c>
      <c r="AH5366" s="36"/>
    </row>
    <row r="5367" spans="29:34">
      <c r="AC5367" s="30" t="s">
        <v>3489</v>
      </c>
      <c r="AD5367" s="36" t="s">
        <v>1074</v>
      </c>
      <c r="AE5367" s="36">
        <v>3551504</v>
      </c>
      <c r="AH5367" s="36"/>
    </row>
    <row r="5368" spans="29:34">
      <c r="AC5368" s="30" t="s">
        <v>3489</v>
      </c>
      <c r="AD5368" s="36" t="s">
        <v>2992</v>
      </c>
      <c r="AE5368" s="36">
        <v>3551702</v>
      </c>
      <c r="AH5368" s="36"/>
    </row>
    <row r="5369" spans="29:34">
      <c r="AC5369" s="30" t="s">
        <v>3489</v>
      </c>
      <c r="AD5369" s="36" t="s">
        <v>1077</v>
      </c>
      <c r="AE5369" s="36">
        <v>3551801</v>
      </c>
      <c r="AH5369" s="36"/>
    </row>
    <row r="5370" spans="29:34">
      <c r="AC5370" s="30" t="s">
        <v>3489</v>
      </c>
      <c r="AD5370" s="36" t="s">
        <v>1079</v>
      </c>
      <c r="AE5370" s="36">
        <v>3551900</v>
      </c>
      <c r="AH5370" s="36"/>
    </row>
    <row r="5371" spans="29:34">
      <c r="AC5371" s="30" t="s">
        <v>3489</v>
      </c>
      <c r="AD5371" s="36" t="s">
        <v>1081</v>
      </c>
      <c r="AE5371" s="36">
        <v>3552007</v>
      </c>
      <c r="AH5371" s="36"/>
    </row>
    <row r="5372" spans="29:34">
      <c r="AC5372" s="30" t="s">
        <v>3489</v>
      </c>
      <c r="AD5372" s="36" t="s">
        <v>1083</v>
      </c>
      <c r="AE5372" s="36">
        <v>3552106</v>
      </c>
      <c r="AH5372" s="36"/>
    </row>
    <row r="5373" spans="29:34">
      <c r="AC5373" s="30" t="s">
        <v>3489</v>
      </c>
      <c r="AD5373" s="36" t="s">
        <v>1085</v>
      </c>
      <c r="AE5373" s="36">
        <v>3552205</v>
      </c>
      <c r="AH5373" s="36"/>
    </row>
    <row r="5374" spans="29:34">
      <c r="AC5374" s="30" t="s">
        <v>3489</v>
      </c>
      <c r="AD5374" s="36" t="s">
        <v>1087</v>
      </c>
      <c r="AE5374" s="36">
        <v>3552304</v>
      </c>
      <c r="AH5374" s="36"/>
    </row>
    <row r="5375" spans="29:34">
      <c r="AC5375" s="30" t="s">
        <v>3489</v>
      </c>
      <c r="AD5375" s="36" t="s">
        <v>1089</v>
      </c>
      <c r="AE5375" s="36">
        <v>3552403</v>
      </c>
      <c r="AH5375" s="36"/>
    </row>
    <row r="5376" spans="29:34">
      <c r="AC5376" s="30" t="s">
        <v>3489</v>
      </c>
      <c r="AD5376" s="36" t="s">
        <v>1091</v>
      </c>
      <c r="AE5376" s="36">
        <v>3552551</v>
      </c>
      <c r="AH5376" s="36"/>
    </row>
    <row r="5377" spans="29:34">
      <c r="AC5377" s="30" t="s">
        <v>3489</v>
      </c>
      <c r="AD5377" s="36" t="s">
        <v>1093</v>
      </c>
      <c r="AE5377" s="36">
        <v>3552502</v>
      </c>
      <c r="AH5377" s="36"/>
    </row>
    <row r="5378" spans="29:34">
      <c r="AC5378" s="30" t="s">
        <v>3489</v>
      </c>
      <c r="AD5378" s="36" t="s">
        <v>1095</v>
      </c>
      <c r="AE5378" s="36">
        <v>3552601</v>
      </c>
      <c r="AH5378" s="36"/>
    </row>
    <row r="5379" spans="29:34">
      <c r="AC5379" s="30" t="s">
        <v>3489</v>
      </c>
      <c r="AD5379" s="36" t="s">
        <v>4754</v>
      </c>
      <c r="AE5379" s="36">
        <v>3552700</v>
      </c>
      <c r="AH5379" s="36"/>
    </row>
    <row r="5380" spans="29:34">
      <c r="AC5380" s="30" t="s">
        <v>3489</v>
      </c>
      <c r="AD5380" s="36" t="s">
        <v>1098</v>
      </c>
      <c r="AE5380" s="36">
        <v>3552809</v>
      </c>
      <c r="AH5380" s="36"/>
    </row>
    <row r="5381" spans="29:34">
      <c r="AC5381" s="30" t="s">
        <v>3489</v>
      </c>
      <c r="AD5381" s="36" t="s">
        <v>1100</v>
      </c>
      <c r="AE5381" s="36">
        <v>3552908</v>
      </c>
      <c r="AH5381" s="36"/>
    </row>
    <row r="5382" spans="29:34">
      <c r="AC5382" s="30" t="s">
        <v>3489</v>
      </c>
      <c r="AD5382" s="36" t="s">
        <v>1102</v>
      </c>
      <c r="AE5382" s="36">
        <v>3553005</v>
      </c>
      <c r="AH5382" s="36"/>
    </row>
    <row r="5383" spans="29:34">
      <c r="AC5383" s="30" t="s">
        <v>3489</v>
      </c>
      <c r="AD5383" s="36" t="s">
        <v>1104</v>
      </c>
      <c r="AE5383" s="36">
        <v>3553104</v>
      </c>
      <c r="AH5383" s="36"/>
    </row>
    <row r="5384" spans="29:34">
      <c r="AC5384" s="30" t="s">
        <v>3489</v>
      </c>
      <c r="AD5384" s="36" t="s">
        <v>1106</v>
      </c>
      <c r="AE5384" s="36">
        <v>3553203</v>
      </c>
      <c r="AH5384" s="36"/>
    </row>
    <row r="5385" spans="29:34">
      <c r="AC5385" s="30" t="s">
        <v>3489</v>
      </c>
      <c r="AD5385" s="36" t="s">
        <v>1108</v>
      </c>
      <c r="AE5385" s="36">
        <v>3553302</v>
      </c>
      <c r="AH5385" s="36"/>
    </row>
    <row r="5386" spans="29:34">
      <c r="AC5386" s="30" t="s">
        <v>3489</v>
      </c>
      <c r="AD5386" s="36" t="s">
        <v>1110</v>
      </c>
      <c r="AE5386" s="36">
        <v>3553401</v>
      </c>
      <c r="AH5386" s="36"/>
    </row>
    <row r="5387" spans="29:34">
      <c r="AC5387" s="30" t="s">
        <v>3489</v>
      </c>
      <c r="AD5387" s="36" t="s">
        <v>1112</v>
      </c>
      <c r="AE5387" s="36">
        <v>3553500</v>
      </c>
      <c r="AH5387" s="36"/>
    </row>
    <row r="5388" spans="29:34">
      <c r="AC5388" s="30" t="s">
        <v>3489</v>
      </c>
      <c r="AD5388" s="36" t="s">
        <v>1114</v>
      </c>
      <c r="AE5388" s="36">
        <v>3553609</v>
      </c>
      <c r="AH5388" s="36"/>
    </row>
    <row r="5389" spans="29:34">
      <c r="AC5389" s="30" t="s">
        <v>3489</v>
      </c>
      <c r="AD5389" s="36" t="s">
        <v>1116</v>
      </c>
      <c r="AE5389" s="36">
        <v>3553658</v>
      </c>
      <c r="AH5389" s="36"/>
    </row>
    <row r="5390" spans="29:34">
      <c r="AC5390" s="30" t="s">
        <v>3489</v>
      </c>
      <c r="AD5390" s="36" t="s">
        <v>1118</v>
      </c>
      <c r="AE5390" s="36">
        <v>3553708</v>
      </c>
      <c r="AH5390" s="36"/>
    </row>
    <row r="5391" spans="29:34">
      <c r="AC5391" s="30" t="s">
        <v>3489</v>
      </c>
      <c r="AD5391" s="36" t="s">
        <v>1120</v>
      </c>
      <c r="AE5391" s="36">
        <v>3553807</v>
      </c>
      <c r="AH5391" s="36"/>
    </row>
    <row r="5392" spans="29:34">
      <c r="AC5392" s="30" t="s">
        <v>3489</v>
      </c>
      <c r="AD5392" s="36" t="s">
        <v>1122</v>
      </c>
      <c r="AE5392" s="36">
        <v>3553856</v>
      </c>
      <c r="AH5392" s="36"/>
    </row>
    <row r="5393" spans="29:34">
      <c r="AC5393" s="30" t="s">
        <v>3489</v>
      </c>
      <c r="AD5393" s="36" t="s">
        <v>1124</v>
      </c>
      <c r="AE5393" s="36">
        <v>3553906</v>
      </c>
      <c r="AH5393" s="36"/>
    </row>
    <row r="5394" spans="29:34">
      <c r="AC5394" s="30" t="s">
        <v>3489</v>
      </c>
      <c r="AD5394" s="36" t="s">
        <v>1126</v>
      </c>
      <c r="AE5394" s="36">
        <v>3553955</v>
      </c>
      <c r="AH5394" s="36"/>
    </row>
    <row r="5395" spans="29:34">
      <c r="AC5395" s="30" t="s">
        <v>3489</v>
      </c>
      <c r="AD5395" s="36" t="s">
        <v>1128</v>
      </c>
      <c r="AE5395" s="36">
        <v>3554003</v>
      </c>
      <c r="AH5395" s="36"/>
    </row>
    <row r="5396" spans="29:34">
      <c r="AC5396" s="30" t="s">
        <v>3489</v>
      </c>
      <c r="AD5396" s="36" t="s">
        <v>1130</v>
      </c>
      <c r="AE5396" s="36">
        <v>3554102</v>
      </c>
      <c r="AH5396" s="36"/>
    </row>
    <row r="5397" spans="29:34">
      <c r="AC5397" s="30" t="s">
        <v>3489</v>
      </c>
      <c r="AD5397" s="36" t="s">
        <v>1132</v>
      </c>
      <c r="AE5397" s="36">
        <v>3554201</v>
      </c>
      <c r="AH5397" s="36"/>
    </row>
    <row r="5398" spans="29:34">
      <c r="AC5398" s="30" t="s">
        <v>3489</v>
      </c>
      <c r="AD5398" s="36" t="s">
        <v>583</v>
      </c>
      <c r="AE5398" s="36">
        <v>3554300</v>
      </c>
      <c r="AH5398" s="36"/>
    </row>
    <row r="5399" spans="29:34">
      <c r="AC5399" s="30" t="s">
        <v>3489</v>
      </c>
      <c r="AD5399" s="36" t="s">
        <v>535</v>
      </c>
      <c r="AE5399" s="36">
        <v>3554409</v>
      </c>
      <c r="AH5399" s="36"/>
    </row>
    <row r="5400" spans="29:34">
      <c r="AC5400" s="30" t="s">
        <v>3489</v>
      </c>
      <c r="AD5400" s="36" t="s">
        <v>1136</v>
      </c>
      <c r="AE5400" s="36">
        <v>3554508</v>
      </c>
      <c r="AH5400" s="36"/>
    </row>
    <row r="5401" spans="29:34">
      <c r="AC5401" s="30" t="s">
        <v>3489</v>
      </c>
      <c r="AD5401" s="36" t="s">
        <v>1138</v>
      </c>
      <c r="AE5401" s="36">
        <v>3554607</v>
      </c>
      <c r="AH5401" s="36"/>
    </row>
    <row r="5402" spans="29:34">
      <c r="AC5402" s="30" t="s">
        <v>3489</v>
      </c>
      <c r="AD5402" s="36" t="s">
        <v>1140</v>
      </c>
      <c r="AE5402" s="36">
        <v>3554656</v>
      </c>
      <c r="AH5402" s="36"/>
    </row>
    <row r="5403" spans="29:34">
      <c r="AC5403" s="30" t="s">
        <v>3489</v>
      </c>
      <c r="AD5403" s="36" t="s">
        <v>1142</v>
      </c>
      <c r="AE5403" s="36">
        <v>3554706</v>
      </c>
      <c r="AH5403" s="36"/>
    </row>
    <row r="5404" spans="29:34">
      <c r="AC5404" s="30" t="s">
        <v>3489</v>
      </c>
      <c r="AD5404" s="36" t="s">
        <v>1144</v>
      </c>
      <c r="AE5404" s="36">
        <v>3554755</v>
      </c>
      <c r="AH5404" s="36"/>
    </row>
    <row r="5405" spans="29:34">
      <c r="AC5405" s="30" t="s">
        <v>3489</v>
      </c>
      <c r="AD5405" s="36" t="s">
        <v>1146</v>
      </c>
      <c r="AE5405" s="36">
        <v>3554805</v>
      </c>
      <c r="AH5405" s="36"/>
    </row>
    <row r="5406" spans="29:34">
      <c r="AC5406" s="30" t="s">
        <v>3489</v>
      </c>
      <c r="AD5406" s="36" t="s">
        <v>1148</v>
      </c>
      <c r="AE5406" s="36">
        <v>3554904</v>
      </c>
      <c r="AH5406" s="36"/>
    </row>
    <row r="5407" spans="29:34">
      <c r="AC5407" s="30" t="s">
        <v>3489</v>
      </c>
      <c r="AD5407" s="36" t="s">
        <v>1149</v>
      </c>
      <c r="AE5407" s="36">
        <v>3554953</v>
      </c>
      <c r="AH5407" s="36"/>
    </row>
    <row r="5408" spans="29:34">
      <c r="AC5408" s="30" t="s">
        <v>3489</v>
      </c>
      <c r="AD5408" s="36" t="s">
        <v>1151</v>
      </c>
      <c r="AE5408" s="36">
        <v>3555000</v>
      </c>
      <c r="AH5408" s="36"/>
    </row>
    <row r="5409" spans="29:34">
      <c r="AC5409" s="30" t="s">
        <v>3489</v>
      </c>
      <c r="AD5409" s="36" t="s">
        <v>1153</v>
      </c>
      <c r="AE5409" s="36">
        <v>3555109</v>
      </c>
      <c r="AH5409" s="36"/>
    </row>
    <row r="5410" spans="29:34">
      <c r="AC5410" s="30" t="s">
        <v>3489</v>
      </c>
      <c r="AD5410" s="36" t="s">
        <v>1154</v>
      </c>
      <c r="AE5410" s="36">
        <v>3555208</v>
      </c>
      <c r="AH5410" s="36"/>
    </row>
    <row r="5411" spans="29:34">
      <c r="AC5411" s="30" t="s">
        <v>3489</v>
      </c>
      <c r="AD5411" s="36" t="s">
        <v>1155</v>
      </c>
      <c r="AE5411" s="36">
        <v>3555307</v>
      </c>
      <c r="AH5411" s="36"/>
    </row>
    <row r="5412" spans="29:34">
      <c r="AC5412" s="30" t="s">
        <v>3489</v>
      </c>
      <c r="AD5412" s="36" t="s">
        <v>1157</v>
      </c>
      <c r="AE5412" s="36">
        <v>3555356</v>
      </c>
      <c r="AH5412" s="36"/>
    </row>
    <row r="5413" spans="29:34">
      <c r="AC5413" s="30" t="s">
        <v>3489</v>
      </c>
      <c r="AD5413" s="36" t="s">
        <v>1159</v>
      </c>
      <c r="AE5413" s="36">
        <v>3555406</v>
      </c>
      <c r="AH5413" s="36"/>
    </row>
    <row r="5414" spans="29:34">
      <c r="AC5414" s="30" t="s">
        <v>3489</v>
      </c>
      <c r="AD5414" s="36" t="s">
        <v>1161</v>
      </c>
      <c r="AE5414" s="36">
        <v>3555505</v>
      </c>
      <c r="AH5414" s="36"/>
    </row>
    <row r="5415" spans="29:34">
      <c r="AC5415" s="30" t="s">
        <v>3489</v>
      </c>
      <c r="AD5415" s="36" t="s">
        <v>1163</v>
      </c>
      <c r="AE5415" s="36">
        <v>3555604</v>
      </c>
      <c r="AH5415" s="36"/>
    </row>
    <row r="5416" spans="29:34">
      <c r="AC5416" s="30" t="s">
        <v>3489</v>
      </c>
      <c r="AD5416" s="36" t="s">
        <v>1165</v>
      </c>
      <c r="AE5416" s="36">
        <v>3555703</v>
      </c>
      <c r="AH5416" s="36"/>
    </row>
    <row r="5417" spans="29:34">
      <c r="AC5417" s="30" t="s">
        <v>3489</v>
      </c>
      <c r="AD5417" s="36" t="s">
        <v>1167</v>
      </c>
      <c r="AE5417" s="36">
        <v>3555802</v>
      </c>
      <c r="AH5417" s="36"/>
    </row>
    <row r="5418" spans="29:34">
      <c r="AC5418" s="30" t="s">
        <v>3489</v>
      </c>
      <c r="AD5418" s="36" t="s">
        <v>1169</v>
      </c>
      <c r="AE5418" s="36">
        <v>3555901</v>
      </c>
      <c r="AH5418" s="36"/>
    </row>
    <row r="5419" spans="29:34">
      <c r="AC5419" s="30" t="s">
        <v>3489</v>
      </c>
      <c r="AD5419" s="36" t="s">
        <v>1171</v>
      </c>
      <c r="AE5419" s="36">
        <v>3556008</v>
      </c>
      <c r="AH5419" s="36"/>
    </row>
    <row r="5420" spans="29:34">
      <c r="AC5420" s="30" t="s">
        <v>3489</v>
      </c>
      <c r="AD5420" s="36" t="s">
        <v>1173</v>
      </c>
      <c r="AE5420" s="36">
        <v>3556107</v>
      </c>
      <c r="AH5420" s="36"/>
    </row>
    <row r="5421" spans="29:34">
      <c r="AC5421" s="30" t="s">
        <v>3489</v>
      </c>
      <c r="AD5421" s="36" t="s">
        <v>1175</v>
      </c>
      <c r="AE5421" s="36">
        <v>3556206</v>
      </c>
      <c r="AH5421" s="36"/>
    </row>
    <row r="5422" spans="29:34">
      <c r="AC5422" s="30" t="s">
        <v>3489</v>
      </c>
      <c r="AD5422" s="36" t="s">
        <v>1177</v>
      </c>
      <c r="AE5422" s="36">
        <v>3556305</v>
      </c>
      <c r="AH5422" s="36"/>
    </row>
    <row r="5423" spans="29:34">
      <c r="AC5423" s="30" t="s">
        <v>3489</v>
      </c>
      <c r="AD5423" s="36" t="s">
        <v>90</v>
      </c>
      <c r="AE5423" s="36">
        <v>3556354</v>
      </c>
      <c r="AH5423" s="36"/>
    </row>
    <row r="5424" spans="29:34">
      <c r="AC5424" s="30" t="s">
        <v>3489</v>
      </c>
      <c r="AD5424" s="36" t="s">
        <v>1179</v>
      </c>
      <c r="AE5424" s="36">
        <v>3556404</v>
      </c>
      <c r="AH5424" s="36"/>
    </row>
    <row r="5425" spans="29:34">
      <c r="AC5425" s="30" t="s">
        <v>3489</v>
      </c>
      <c r="AD5425" s="36" t="s">
        <v>1181</v>
      </c>
      <c r="AE5425" s="36">
        <v>3556453</v>
      </c>
      <c r="AH5425" s="36"/>
    </row>
    <row r="5426" spans="29:34">
      <c r="AC5426" s="30" t="s">
        <v>3489</v>
      </c>
      <c r="AD5426" s="36" t="s">
        <v>1183</v>
      </c>
      <c r="AE5426" s="36">
        <v>3556503</v>
      </c>
      <c r="AH5426" s="36"/>
    </row>
    <row r="5427" spans="29:34">
      <c r="AC5427" s="30" t="s">
        <v>3489</v>
      </c>
      <c r="AD5427" s="36" t="s">
        <v>2575</v>
      </c>
      <c r="AE5427" s="36">
        <v>3556602</v>
      </c>
      <c r="AH5427" s="36"/>
    </row>
    <row r="5428" spans="29:34">
      <c r="AC5428" s="30" t="s">
        <v>3489</v>
      </c>
      <c r="AD5428" s="36" t="s">
        <v>1186</v>
      </c>
      <c r="AE5428" s="36">
        <v>3556701</v>
      </c>
      <c r="AH5428" s="36"/>
    </row>
    <row r="5429" spans="29:34">
      <c r="AC5429" s="30" t="s">
        <v>3489</v>
      </c>
      <c r="AD5429" s="36" t="s">
        <v>1188</v>
      </c>
      <c r="AE5429" s="36">
        <v>3556800</v>
      </c>
      <c r="AH5429" s="36"/>
    </row>
    <row r="5430" spans="29:34">
      <c r="AC5430" s="30" t="s">
        <v>3489</v>
      </c>
      <c r="AD5430" s="36" t="s">
        <v>1190</v>
      </c>
      <c r="AE5430" s="36">
        <v>3556909</v>
      </c>
      <c r="AH5430" s="36"/>
    </row>
    <row r="5431" spans="29:34">
      <c r="AC5431" s="30" t="s">
        <v>3489</v>
      </c>
      <c r="AD5431" s="36" t="s">
        <v>1192</v>
      </c>
      <c r="AE5431" s="36">
        <v>3556958</v>
      </c>
      <c r="AH5431" s="36"/>
    </row>
    <row r="5432" spans="29:34">
      <c r="AC5432" s="30" t="s">
        <v>3489</v>
      </c>
      <c r="AD5432" s="36" t="s">
        <v>1194</v>
      </c>
      <c r="AE5432" s="36">
        <v>3557006</v>
      </c>
      <c r="AH5432" s="36"/>
    </row>
    <row r="5433" spans="29:34">
      <c r="AC5433" s="30" t="s">
        <v>3489</v>
      </c>
      <c r="AD5433" s="36" t="s">
        <v>1196</v>
      </c>
      <c r="AE5433" s="36">
        <v>3557105</v>
      </c>
      <c r="AH5433" s="36"/>
    </row>
    <row r="5434" spans="29:34">
      <c r="AC5434" s="30" t="s">
        <v>3489</v>
      </c>
      <c r="AD5434" s="36" t="s">
        <v>1198</v>
      </c>
      <c r="AE5434" s="36">
        <v>3557154</v>
      </c>
      <c r="AH5434" s="36"/>
    </row>
    <row r="5435" spans="29:34">
      <c r="AC5435" s="30" t="s">
        <v>3491</v>
      </c>
      <c r="AD5435" s="36" t="s">
        <v>3517</v>
      </c>
      <c r="AE5435" s="36">
        <v>1700251</v>
      </c>
      <c r="AH5435" s="36"/>
    </row>
    <row r="5436" spans="29:34">
      <c r="AC5436" s="30" t="s">
        <v>3491</v>
      </c>
      <c r="AD5436" s="36" t="s">
        <v>3543</v>
      </c>
      <c r="AE5436" s="36">
        <v>1700301</v>
      </c>
      <c r="AH5436" s="36"/>
    </row>
    <row r="5437" spans="29:34">
      <c r="AC5437" s="30" t="s">
        <v>3491</v>
      </c>
      <c r="AD5437" s="36" t="s">
        <v>3567</v>
      </c>
      <c r="AE5437" s="36">
        <v>1700350</v>
      </c>
      <c r="AH5437" s="36"/>
    </row>
    <row r="5438" spans="29:34">
      <c r="AC5438" s="30" t="s">
        <v>3491</v>
      </c>
      <c r="AD5438" s="36" t="s">
        <v>3592</v>
      </c>
      <c r="AE5438" s="36">
        <v>1700400</v>
      </c>
      <c r="AH5438" s="36"/>
    </row>
    <row r="5439" spans="29:34">
      <c r="AC5439" s="30" t="s">
        <v>3491</v>
      </c>
      <c r="AD5439" s="36" t="s">
        <v>3618</v>
      </c>
      <c r="AE5439" s="36">
        <v>1700707</v>
      </c>
      <c r="AH5439" s="36"/>
    </row>
    <row r="5440" spans="29:34">
      <c r="AC5440" s="30" t="s">
        <v>3491</v>
      </c>
      <c r="AD5440" s="36" t="s">
        <v>3642</v>
      </c>
      <c r="AE5440" s="36">
        <v>1701002</v>
      </c>
      <c r="AH5440" s="36"/>
    </row>
    <row r="5441" spans="29:34">
      <c r="AC5441" s="30" t="s">
        <v>3491</v>
      </c>
      <c r="AD5441" s="36" t="s">
        <v>3667</v>
      </c>
      <c r="AE5441" s="36">
        <v>1701051</v>
      </c>
      <c r="AH5441" s="36"/>
    </row>
    <row r="5442" spans="29:34">
      <c r="AC5442" s="30" t="s">
        <v>3491</v>
      </c>
      <c r="AD5442" s="36" t="s">
        <v>3693</v>
      </c>
      <c r="AE5442" s="36">
        <v>1701101</v>
      </c>
      <c r="AH5442" s="36"/>
    </row>
    <row r="5443" spans="29:34">
      <c r="AC5443" s="30" t="s">
        <v>3491</v>
      </c>
      <c r="AD5443" s="36" t="s">
        <v>3719</v>
      </c>
      <c r="AE5443" s="36">
        <v>1701309</v>
      </c>
      <c r="AH5443" s="36"/>
    </row>
    <row r="5444" spans="29:34">
      <c r="AC5444" s="30" t="s">
        <v>3491</v>
      </c>
      <c r="AD5444" s="36" t="s">
        <v>3744</v>
      </c>
      <c r="AE5444" s="36">
        <v>1701903</v>
      </c>
      <c r="AH5444" s="36"/>
    </row>
    <row r="5445" spans="29:34">
      <c r="AC5445" s="30" t="s">
        <v>3491</v>
      </c>
      <c r="AD5445" s="36" t="s">
        <v>3768</v>
      </c>
      <c r="AE5445" s="36">
        <v>1702000</v>
      </c>
      <c r="AH5445" s="36"/>
    </row>
    <row r="5446" spans="29:34">
      <c r="AC5446" s="30" t="s">
        <v>3491</v>
      </c>
      <c r="AD5446" s="36" t="s">
        <v>3793</v>
      </c>
      <c r="AE5446" s="36">
        <v>1702109</v>
      </c>
      <c r="AH5446" s="36"/>
    </row>
    <row r="5447" spans="29:34">
      <c r="AC5447" s="30" t="s">
        <v>3491</v>
      </c>
      <c r="AD5447" s="36" t="s">
        <v>3817</v>
      </c>
      <c r="AE5447" s="36">
        <v>1702158</v>
      </c>
      <c r="AH5447" s="36"/>
    </row>
    <row r="5448" spans="29:34">
      <c r="AC5448" s="30" t="s">
        <v>3491</v>
      </c>
      <c r="AD5448" s="36" t="s">
        <v>3842</v>
      </c>
      <c r="AE5448" s="36">
        <v>1702208</v>
      </c>
      <c r="AH5448" s="36"/>
    </row>
    <row r="5449" spans="29:34">
      <c r="AC5449" s="30" t="s">
        <v>3491</v>
      </c>
      <c r="AD5449" s="36" t="s">
        <v>3867</v>
      </c>
      <c r="AE5449" s="36">
        <v>1702307</v>
      </c>
      <c r="AH5449" s="36"/>
    </row>
    <row r="5450" spans="29:34">
      <c r="AC5450" s="30" t="s">
        <v>3491</v>
      </c>
      <c r="AD5450" s="36" t="s">
        <v>3891</v>
      </c>
      <c r="AE5450" s="36">
        <v>1702406</v>
      </c>
      <c r="AH5450" s="36"/>
    </row>
    <row r="5451" spans="29:34">
      <c r="AC5451" s="30" t="s">
        <v>3491</v>
      </c>
      <c r="AD5451" s="36" t="s">
        <v>3915</v>
      </c>
      <c r="AE5451" s="36">
        <v>1702554</v>
      </c>
      <c r="AH5451" s="36"/>
    </row>
    <row r="5452" spans="29:34">
      <c r="AC5452" s="30" t="s">
        <v>3491</v>
      </c>
      <c r="AD5452" s="36" t="s">
        <v>3938</v>
      </c>
      <c r="AE5452" s="36">
        <v>1702703</v>
      </c>
      <c r="AH5452" s="36"/>
    </row>
    <row r="5453" spans="29:34">
      <c r="AC5453" s="30" t="s">
        <v>3491</v>
      </c>
      <c r="AD5453" s="36" t="s">
        <v>3960</v>
      </c>
      <c r="AE5453" s="36">
        <v>1702901</v>
      </c>
      <c r="AH5453" s="36"/>
    </row>
    <row r="5454" spans="29:34">
      <c r="AC5454" s="30" t="s">
        <v>3491</v>
      </c>
      <c r="AD5454" s="36" t="s">
        <v>3982</v>
      </c>
      <c r="AE5454" s="36">
        <v>1703008</v>
      </c>
      <c r="AH5454" s="36"/>
    </row>
    <row r="5455" spans="29:34">
      <c r="AC5455" s="30" t="s">
        <v>3491</v>
      </c>
      <c r="AD5455" s="36" t="s">
        <v>4005</v>
      </c>
      <c r="AE5455" s="36">
        <v>1703057</v>
      </c>
      <c r="AH5455" s="36"/>
    </row>
    <row r="5456" spans="29:34">
      <c r="AC5456" s="30" t="s">
        <v>3491</v>
      </c>
      <c r="AD5456" s="36" t="s">
        <v>4026</v>
      </c>
      <c r="AE5456" s="36">
        <v>1703073</v>
      </c>
      <c r="AH5456" s="36"/>
    </row>
    <row r="5457" spans="29:34">
      <c r="AC5457" s="30" t="s">
        <v>3491</v>
      </c>
      <c r="AD5457" s="36" t="s">
        <v>4047</v>
      </c>
      <c r="AE5457" s="36">
        <v>1703107</v>
      </c>
      <c r="AH5457" s="36"/>
    </row>
    <row r="5458" spans="29:34">
      <c r="AC5458" s="30" t="s">
        <v>3491</v>
      </c>
      <c r="AD5458" s="36" t="s">
        <v>4068</v>
      </c>
      <c r="AE5458" s="36">
        <v>1703206</v>
      </c>
      <c r="AH5458" s="36"/>
    </row>
    <row r="5459" spans="29:34">
      <c r="AC5459" s="30" t="s">
        <v>3491</v>
      </c>
      <c r="AD5459" s="36" t="s">
        <v>4016</v>
      </c>
      <c r="AE5459" s="36">
        <v>1703305</v>
      </c>
      <c r="AH5459" s="36"/>
    </row>
    <row r="5460" spans="29:34">
      <c r="AC5460" s="30" t="s">
        <v>3491</v>
      </c>
      <c r="AD5460" s="36" t="s">
        <v>4110</v>
      </c>
      <c r="AE5460" s="36">
        <v>1703602</v>
      </c>
      <c r="AH5460" s="36"/>
    </row>
    <row r="5461" spans="29:34">
      <c r="AC5461" s="30" t="s">
        <v>3491</v>
      </c>
      <c r="AD5461" s="36" t="s">
        <v>4132</v>
      </c>
      <c r="AE5461" s="36">
        <v>1703701</v>
      </c>
      <c r="AH5461" s="36"/>
    </row>
    <row r="5462" spans="29:34">
      <c r="AC5462" s="30" t="s">
        <v>3491</v>
      </c>
      <c r="AD5462" s="36" t="s">
        <v>4153</v>
      </c>
      <c r="AE5462" s="36">
        <v>1703800</v>
      </c>
      <c r="AH5462" s="36"/>
    </row>
    <row r="5463" spans="29:34">
      <c r="AC5463" s="30" t="s">
        <v>3491</v>
      </c>
      <c r="AD5463" s="36" t="s">
        <v>4176</v>
      </c>
      <c r="AE5463" s="36">
        <v>1703826</v>
      </c>
      <c r="AH5463" s="36"/>
    </row>
    <row r="5464" spans="29:34">
      <c r="AC5464" s="30" t="s">
        <v>3491</v>
      </c>
      <c r="AD5464" s="36" t="s">
        <v>4197</v>
      </c>
      <c r="AE5464" s="36">
        <v>1703842</v>
      </c>
      <c r="AH5464" s="36"/>
    </row>
    <row r="5465" spans="29:34">
      <c r="AC5465" s="30" t="s">
        <v>3491</v>
      </c>
      <c r="AD5465" s="36" t="s">
        <v>4218</v>
      </c>
      <c r="AE5465" s="36">
        <v>1703867</v>
      </c>
      <c r="AH5465" s="36"/>
    </row>
    <row r="5466" spans="29:34">
      <c r="AC5466" s="30" t="s">
        <v>3491</v>
      </c>
      <c r="AD5466" s="36" t="s">
        <v>4240</v>
      </c>
      <c r="AE5466" s="36">
        <v>1703883</v>
      </c>
      <c r="AH5466" s="36"/>
    </row>
    <row r="5467" spans="29:34">
      <c r="AC5467" s="30" t="s">
        <v>3491</v>
      </c>
      <c r="AD5467" s="36" t="s">
        <v>4262</v>
      </c>
      <c r="AE5467" s="36">
        <v>1703891</v>
      </c>
      <c r="AH5467" s="36"/>
    </row>
    <row r="5468" spans="29:34">
      <c r="AC5468" s="30" t="s">
        <v>3491</v>
      </c>
      <c r="AD5468" s="36" t="s">
        <v>4284</v>
      </c>
      <c r="AE5468" s="36">
        <v>1703909</v>
      </c>
      <c r="AH5468" s="36"/>
    </row>
    <row r="5469" spans="29:34">
      <c r="AC5469" s="30" t="s">
        <v>3491</v>
      </c>
      <c r="AD5469" s="36" t="s">
        <v>4307</v>
      </c>
      <c r="AE5469" s="36">
        <v>1704105</v>
      </c>
      <c r="AH5469" s="36"/>
    </row>
    <row r="5470" spans="29:34">
      <c r="AC5470" s="30" t="s">
        <v>3491</v>
      </c>
      <c r="AD5470" s="36" t="s">
        <v>4330</v>
      </c>
      <c r="AE5470" s="36">
        <v>1705102</v>
      </c>
      <c r="AH5470" s="36"/>
    </row>
    <row r="5471" spans="29:34">
      <c r="AC5471" s="30" t="s">
        <v>3491</v>
      </c>
      <c r="AD5471" s="36" t="s">
        <v>4352</v>
      </c>
      <c r="AE5471" s="36">
        <v>1704600</v>
      </c>
      <c r="AH5471" s="36"/>
    </row>
    <row r="5472" spans="29:34">
      <c r="AC5472" s="30" t="s">
        <v>3491</v>
      </c>
      <c r="AD5472" s="36" t="s">
        <v>4375</v>
      </c>
      <c r="AE5472" s="36">
        <v>1705508</v>
      </c>
      <c r="AH5472" s="36"/>
    </row>
    <row r="5473" spans="29:34">
      <c r="AC5473" s="30" t="s">
        <v>3491</v>
      </c>
      <c r="AD5473" s="36" t="s">
        <v>4397</v>
      </c>
      <c r="AE5473" s="36">
        <v>1716703</v>
      </c>
      <c r="AH5473" s="36"/>
    </row>
    <row r="5474" spans="29:34">
      <c r="AC5474" s="30" t="s">
        <v>3491</v>
      </c>
      <c r="AD5474" s="36" t="s">
        <v>4419</v>
      </c>
      <c r="AE5474" s="36">
        <v>1705557</v>
      </c>
      <c r="AH5474" s="36"/>
    </row>
    <row r="5475" spans="29:34">
      <c r="AC5475" s="30" t="s">
        <v>3491</v>
      </c>
      <c r="AD5475" s="36" t="s">
        <v>4442</v>
      </c>
      <c r="AE5475" s="36">
        <v>1705607</v>
      </c>
      <c r="AH5475" s="36"/>
    </row>
    <row r="5476" spans="29:34">
      <c r="AC5476" s="30" t="s">
        <v>3491</v>
      </c>
      <c r="AD5476" s="36" t="s">
        <v>4463</v>
      </c>
      <c r="AE5476" s="36">
        <v>1706001</v>
      </c>
      <c r="AH5476" s="36"/>
    </row>
    <row r="5477" spans="29:34">
      <c r="AC5477" s="30" t="s">
        <v>3491</v>
      </c>
      <c r="AD5477" s="36" t="s">
        <v>4485</v>
      </c>
      <c r="AE5477" s="36">
        <v>1706100</v>
      </c>
      <c r="AH5477" s="36"/>
    </row>
    <row r="5478" spans="29:34">
      <c r="AC5478" s="30" t="s">
        <v>3491</v>
      </c>
      <c r="AD5478" s="36" t="s">
        <v>4508</v>
      </c>
      <c r="AE5478" s="36">
        <v>1706258</v>
      </c>
      <c r="AH5478" s="36"/>
    </row>
    <row r="5479" spans="29:34">
      <c r="AC5479" s="30" t="s">
        <v>3491</v>
      </c>
      <c r="AD5479" s="36" t="s">
        <v>4531</v>
      </c>
      <c r="AE5479" s="36">
        <v>1706506</v>
      </c>
      <c r="AH5479" s="36"/>
    </row>
    <row r="5480" spans="29:34">
      <c r="AC5480" s="30" t="s">
        <v>3491</v>
      </c>
      <c r="AD5480" s="36" t="s">
        <v>4554</v>
      </c>
      <c r="AE5480" s="36">
        <v>1707009</v>
      </c>
      <c r="AH5480" s="36"/>
    </row>
    <row r="5481" spans="29:34">
      <c r="AC5481" s="30" t="s">
        <v>3491</v>
      </c>
      <c r="AD5481" s="36" t="s">
        <v>4577</v>
      </c>
      <c r="AE5481" s="36">
        <v>1707108</v>
      </c>
      <c r="AH5481" s="36"/>
    </row>
    <row r="5482" spans="29:34">
      <c r="AC5482" s="30" t="s">
        <v>3491</v>
      </c>
      <c r="AD5482" s="36" t="s">
        <v>4599</v>
      </c>
      <c r="AE5482" s="36">
        <v>1707207</v>
      </c>
      <c r="AH5482" s="36"/>
    </row>
    <row r="5483" spans="29:34">
      <c r="AC5483" s="30" t="s">
        <v>3491</v>
      </c>
      <c r="AD5483" s="36" t="s">
        <v>4621</v>
      </c>
      <c r="AE5483" s="36">
        <v>1707306</v>
      </c>
      <c r="AH5483" s="36"/>
    </row>
    <row r="5484" spans="29:34">
      <c r="AC5484" s="30" t="s">
        <v>3491</v>
      </c>
      <c r="AD5484" s="36" t="s">
        <v>4643</v>
      </c>
      <c r="AE5484" s="36">
        <v>1707405</v>
      </c>
      <c r="AH5484" s="36"/>
    </row>
    <row r="5485" spans="29:34">
      <c r="AC5485" s="30" t="s">
        <v>3491</v>
      </c>
      <c r="AD5485" s="36" t="s">
        <v>4666</v>
      </c>
      <c r="AE5485" s="36">
        <v>1707553</v>
      </c>
      <c r="AH5485" s="36"/>
    </row>
    <row r="5486" spans="29:34">
      <c r="AC5486" s="30" t="s">
        <v>3491</v>
      </c>
      <c r="AD5486" s="36" t="s">
        <v>4687</v>
      </c>
      <c r="AE5486" s="36">
        <v>1707652</v>
      </c>
      <c r="AH5486" s="36"/>
    </row>
    <row r="5487" spans="29:34">
      <c r="AC5487" s="30" t="s">
        <v>3491</v>
      </c>
      <c r="AD5487" s="36" t="s">
        <v>4709</v>
      </c>
      <c r="AE5487" s="36">
        <v>1707702</v>
      </c>
      <c r="AH5487" s="36"/>
    </row>
    <row r="5488" spans="29:34">
      <c r="AC5488" s="30" t="s">
        <v>3491</v>
      </c>
      <c r="AD5488" s="36" t="s">
        <v>4731</v>
      </c>
      <c r="AE5488" s="36">
        <v>1708205</v>
      </c>
      <c r="AH5488" s="36"/>
    </row>
    <row r="5489" spans="29:34">
      <c r="AC5489" s="30" t="s">
        <v>3491</v>
      </c>
      <c r="AD5489" s="36" t="s">
        <v>4752</v>
      </c>
      <c r="AE5489" s="36">
        <v>1708254</v>
      </c>
      <c r="AH5489" s="36"/>
    </row>
    <row r="5490" spans="29:34">
      <c r="AC5490" s="30" t="s">
        <v>3491</v>
      </c>
      <c r="AD5490" s="36" t="s">
        <v>4774</v>
      </c>
      <c r="AE5490" s="36">
        <v>1708304</v>
      </c>
      <c r="AH5490" s="36"/>
    </row>
    <row r="5491" spans="29:34">
      <c r="AC5491" s="30" t="s">
        <v>3491</v>
      </c>
      <c r="AD5491" s="36" t="s">
        <v>4796</v>
      </c>
      <c r="AE5491" s="36">
        <v>1709005</v>
      </c>
      <c r="AH5491" s="36"/>
    </row>
    <row r="5492" spans="29:34">
      <c r="AC5492" s="30" t="s">
        <v>3491</v>
      </c>
      <c r="AD5492" s="36" t="s">
        <v>4818</v>
      </c>
      <c r="AE5492" s="36">
        <v>1709302</v>
      </c>
      <c r="AH5492" s="36"/>
    </row>
    <row r="5493" spans="29:34">
      <c r="AC5493" s="30" t="s">
        <v>3491</v>
      </c>
      <c r="AD5493" s="36" t="s">
        <v>4839</v>
      </c>
      <c r="AE5493" s="36">
        <v>1709500</v>
      </c>
      <c r="AH5493" s="36"/>
    </row>
    <row r="5494" spans="29:34">
      <c r="AC5494" s="30" t="s">
        <v>3491</v>
      </c>
      <c r="AD5494" s="36" t="s">
        <v>4859</v>
      </c>
      <c r="AE5494" s="36">
        <v>1709807</v>
      </c>
      <c r="AH5494" s="36"/>
    </row>
    <row r="5495" spans="29:34">
      <c r="AC5495" s="30" t="s">
        <v>3491</v>
      </c>
      <c r="AD5495" s="36" t="s">
        <v>4881</v>
      </c>
      <c r="AE5495" s="36">
        <v>1710508</v>
      </c>
      <c r="AH5495" s="36"/>
    </row>
    <row r="5496" spans="29:34">
      <c r="AC5496" s="30" t="s">
        <v>3491</v>
      </c>
      <c r="AD5496" s="36" t="s">
        <v>4902</v>
      </c>
      <c r="AE5496" s="36">
        <v>1710706</v>
      </c>
      <c r="AH5496" s="36"/>
    </row>
    <row r="5497" spans="29:34">
      <c r="AC5497" s="30" t="s">
        <v>3491</v>
      </c>
      <c r="AD5497" s="36" t="s">
        <v>4923</v>
      </c>
      <c r="AE5497" s="36">
        <v>1710904</v>
      </c>
      <c r="AH5497" s="36"/>
    </row>
    <row r="5498" spans="29:34">
      <c r="AC5498" s="30" t="s">
        <v>3491</v>
      </c>
      <c r="AD5498" s="36" t="s">
        <v>4944</v>
      </c>
      <c r="AE5498" s="36">
        <v>1711100</v>
      </c>
      <c r="AH5498" s="36"/>
    </row>
    <row r="5499" spans="29:34">
      <c r="AC5499" s="30" t="s">
        <v>3491</v>
      </c>
      <c r="AD5499" s="36" t="s">
        <v>4963</v>
      </c>
      <c r="AE5499" s="36">
        <v>1711506</v>
      </c>
      <c r="AH5499" s="36"/>
    </row>
    <row r="5500" spans="29:34">
      <c r="AC5500" s="30" t="s">
        <v>3491</v>
      </c>
      <c r="AD5500" s="36" t="s">
        <v>4983</v>
      </c>
      <c r="AE5500" s="36">
        <v>1711803</v>
      </c>
      <c r="AH5500" s="36"/>
    </row>
    <row r="5501" spans="29:34">
      <c r="AC5501" s="30" t="s">
        <v>3491</v>
      </c>
      <c r="AD5501" s="36" t="s">
        <v>5003</v>
      </c>
      <c r="AE5501" s="36">
        <v>1711902</v>
      </c>
      <c r="AH5501" s="36"/>
    </row>
    <row r="5502" spans="29:34">
      <c r="AC5502" s="30" t="s">
        <v>3491</v>
      </c>
      <c r="AD5502" s="36" t="s">
        <v>5024</v>
      </c>
      <c r="AE5502" s="36">
        <v>1711951</v>
      </c>
      <c r="AH5502" s="36"/>
    </row>
    <row r="5503" spans="29:34">
      <c r="AC5503" s="30" t="s">
        <v>3491</v>
      </c>
      <c r="AD5503" s="36" t="s">
        <v>5045</v>
      </c>
      <c r="AE5503" s="36">
        <v>1712009</v>
      </c>
      <c r="AH5503" s="36"/>
    </row>
    <row r="5504" spans="29:34">
      <c r="AC5504" s="30" t="s">
        <v>3491</v>
      </c>
      <c r="AD5504" s="36" t="s">
        <v>5065</v>
      </c>
      <c r="AE5504" s="36">
        <v>1712157</v>
      </c>
      <c r="AH5504" s="36"/>
    </row>
    <row r="5505" spans="29:34">
      <c r="AC5505" s="30" t="s">
        <v>3491</v>
      </c>
      <c r="AD5505" s="36" t="s">
        <v>5086</v>
      </c>
      <c r="AE5505" s="36">
        <v>1712405</v>
      </c>
      <c r="AH5505" s="36"/>
    </row>
    <row r="5506" spans="29:34">
      <c r="AC5506" s="30" t="s">
        <v>3491</v>
      </c>
      <c r="AD5506" s="36" t="s">
        <v>5106</v>
      </c>
      <c r="AE5506" s="36">
        <v>1712454</v>
      </c>
      <c r="AH5506" s="36"/>
    </row>
    <row r="5507" spans="29:34">
      <c r="AC5507" s="30" t="s">
        <v>3491</v>
      </c>
      <c r="AD5507" s="36" t="s">
        <v>5127</v>
      </c>
      <c r="AE5507" s="36">
        <v>1712504</v>
      </c>
      <c r="AH5507" s="36"/>
    </row>
    <row r="5508" spans="29:34">
      <c r="AC5508" s="30" t="s">
        <v>3491</v>
      </c>
      <c r="AD5508" s="36" t="s">
        <v>5148</v>
      </c>
      <c r="AE5508" s="36">
        <v>1712702</v>
      </c>
      <c r="AH5508" s="36"/>
    </row>
    <row r="5509" spans="29:34">
      <c r="AC5509" s="30" t="s">
        <v>3491</v>
      </c>
      <c r="AD5509" s="36" t="s">
        <v>5168</v>
      </c>
      <c r="AE5509" s="36">
        <v>1712801</v>
      </c>
      <c r="AH5509" s="36"/>
    </row>
    <row r="5510" spans="29:34">
      <c r="AC5510" s="30" t="s">
        <v>3491</v>
      </c>
      <c r="AD5510" s="36" t="s">
        <v>5187</v>
      </c>
      <c r="AE5510" s="36">
        <v>1713205</v>
      </c>
      <c r="AH5510" s="36"/>
    </row>
    <row r="5511" spans="29:34">
      <c r="AC5511" s="30" t="s">
        <v>3491</v>
      </c>
      <c r="AD5511" s="36" t="s">
        <v>5206</v>
      </c>
      <c r="AE5511" s="36">
        <v>1713304</v>
      </c>
      <c r="AH5511" s="36"/>
    </row>
    <row r="5512" spans="29:34">
      <c r="AC5512" s="30" t="s">
        <v>3491</v>
      </c>
      <c r="AD5512" s="36" t="s">
        <v>5225</v>
      </c>
      <c r="AE5512" s="36">
        <v>1713601</v>
      </c>
      <c r="AH5512" s="36"/>
    </row>
    <row r="5513" spans="29:34">
      <c r="AC5513" s="30" t="s">
        <v>3491</v>
      </c>
      <c r="AD5513" s="36" t="s">
        <v>5243</v>
      </c>
      <c r="AE5513" s="36">
        <v>1713700</v>
      </c>
      <c r="AH5513" s="36"/>
    </row>
    <row r="5514" spans="29:34">
      <c r="AC5514" s="30" t="s">
        <v>3491</v>
      </c>
      <c r="AD5514" s="36" t="s">
        <v>5261</v>
      </c>
      <c r="AE5514" s="36">
        <v>1713957</v>
      </c>
      <c r="AH5514" s="36"/>
    </row>
    <row r="5515" spans="29:34">
      <c r="AC5515" s="30" t="s">
        <v>3491</v>
      </c>
      <c r="AD5515" s="36" t="s">
        <v>4547</v>
      </c>
      <c r="AE5515" s="36">
        <v>1714203</v>
      </c>
      <c r="AH5515" s="36"/>
    </row>
    <row r="5516" spans="29:34">
      <c r="AC5516" s="30" t="s">
        <v>3491</v>
      </c>
      <c r="AD5516" s="36" t="s">
        <v>5295</v>
      </c>
      <c r="AE5516" s="36">
        <v>1714302</v>
      </c>
      <c r="AH5516" s="36"/>
    </row>
    <row r="5517" spans="29:34">
      <c r="AC5517" s="30" t="s">
        <v>3491</v>
      </c>
      <c r="AD5517" s="36" t="s">
        <v>5312</v>
      </c>
      <c r="AE5517" s="36">
        <v>1714880</v>
      </c>
      <c r="AH5517" s="36"/>
    </row>
    <row r="5518" spans="29:34">
      <c r="AC5518" s="30" t="s">
        <v>3491</v>
      </c>
      <c r="AD5518" s="36" t="s">
        <v>5329</v>
      </c>
      <c r="AE5518" s="36">
        <v>1715002</v>
      </c>
      <c r="AH5518" s="36"/>
    </row>
    <row r="5519" spans="29:34">
      <c r="AC5519" s="30" t="s">
        <v>3491</v>
      </c>
      <c r="AD5519" s="36" t="s">
        <v>5345</v>
      </c>
      <c r="AE5519" s="36">
        <v>1715101</v>
      </c>
      <c r="AH5519" s="36"/>
    </row>
    <row r="5520" spans="29:34">
      <c r="AC5520" s="30" t="s">
        <v>3491</v>
      </c>
      <c r="AD5520" s="36" t="s">
        <v>5362</v>
      </c>
      <c r="AE5520" s="36">
        <v>1715150</v>
      </c>
      <c r="AH5520" s="36"/>
    </row>
    <row r="5521" spans="29:34">
      <c r="AC5521" s="30" t="s">
        <v>3491</v>
      </c>
      <c r="AD5521" s="36" t="s">
        <v>5380</v>
      </c>
      <c r="AE5521" s="36">
        <v>1715259</v>
      </c>
      <c r="AH5521" s="36"/>
    </row>
    <row r="5522" spans="29:34">
      <c r="AC5522" s="30" t="s">
        <v>3491</v>
      </c>
      <c r="AD5522" s="36" t="s">
        <v>5397</v>
      </c>
      <c r="AE5522" s="36">
        <v>1715507</v>
      </c>
      <c r="AH5522" s="36"/>
    </row>
    <row r="5523" spans="29:34">
      <c r="AC5523" s="30" t="s">
        <v>3491</v>
      </c>
      <c r="AD5523" s="36" t="s">
        <v>5415</v>
      </c>
      <c r="AE5523" s="36">
        <v>1721000</v>
      </c>
      <c r="AH5523" s="36"/>
    </row>
    <row r="5524" spans="29:34">
      <c r="AC5524" s="30" t="s">
        <v>3491</v>
      </c>
      <c r="AD5524" s="36" t="s">
        <v>5433</v>
      </c>
      <c r="AE5524" s="36">
        <v>1715705</v>
      </c>
      <c r="AH5524" s="36"/>
    </row>
    <row r="5525" spans="29:34">
      <c r="AC5525" s="30" t="s">
        <v>3491</v>
      </c>
      <c r="AD5525" s="36" t="s">
        <v>1515</v>
      </c>
      <c r="AE5525" s="36">
        <v>1713809</v>
      </c>
      <c r="AH5525" s="36"/>
    </row>
    <row r="5526" spans="29:34">
      <c r="AC5526" s="30" t="s">
        <v>3491</v>
      </c>
      <c r="AD5526" s="36" t="s">
        <v>1532</v>
      </c>
      <c r="AE5526" s="36">
        <v>1715754</v>
      </c>
      <c r="AH5526" s="36"/>
    </row>
    <row r="5527" spans="29:34">
      <c r="AC5527" s="30" t="s">
        <v>3491</v>
      </c>
      <c r="AD5527" s="36" t="s">
        <v>1548</v>
      </c>
      <c r="AE5527" s="36">
        <v>1716109</v>
      </c>
      <c r="AH5527" s="36"/>
    </row>
    <row r="5528" spans="29:34">
      <c r="AC5528" s="30" t="s">
        <v>3491</v>
      </c>
      <c r="AD5528" s="36" t="s">
        <v>1564</v>
      </c>
      <c r="AE5528" s="36">
        <v>1716208</v>
      </c>
      <c r="AH5528" s="36"/>
    </row>
    <row r="5529" spans="29:34">
      <c r="AC5529" s="30" t="s">
        <v>3491</v>
      </c>
      <c r="AD5529" s="36" t="s">
        <v>5441</v>
      </c>
      <c r="AE5529" s="36">
        <v>1716307</v>
      </c>
      <c r="AH5529" s="36"/>
    </row>
    <row r="5530" spans="29:34">
      <c r="AC5530" s="30" t="s">
        <v>3491</v>
      </c>
      <c r="AD5530" s="36" t="s">
        <v>1596</v>
      </c>
      <c r="AE5530" s="36">
        <v>1716505</v>
      </c>
      <c r="AH5530" s="36"/>
    </row>
    <row r="5531" spans="29:34">
      <c r="AC5531" s="30" t="s">
        <v>3491</v>
      </c>
      <c r="AD5531" s="36" t="s">
        <v>1612</v>
      </c>
      <c r="AE5531" s="36">
        <v>1716604</v>
      </c>
      <c r="AH5531" s="36"/>
    </row>
    <row r="5532" spans="29:34">
      <c r="AC5532" s="30" t="s">
        <v>3491</v>
      </c>
      <c r="AD5532" s="36" t="s">
        <v>1629</v>
      </c>
      <c r="AE5532" s="36">
        <v>1716653</v>
      </c>
      <c r="AH5532" s="36"/>
    </row>
    <row r="5533" spans="29:34">
      <c r="AC5533" s="30" t="s">
        <v>3491</v>
      </c>
      <c r="AD5533" s="36" t="s">
        <v>1646</v>
      </c>
      <c r="AE5533" s="36">
        <v>1717008</v>
      </c>
      <c r="AH5533" s="36"/>
    </row>
    <row r="5534" spans="29:34">
      <c r="AC5534" s="30" t="s">
        <v>3491</v>
      </c>
      <c r="AD5534" s="36" t="s">
        <v>1662</v>
      </c>
      <c r="AE5534" s="36">
        <v>1717206</v>
      </c>
      <c r="AH5534" s="36"/>
    </row>
    <row r="5535" spans="29:34">
      <c r="AC5535" s="30" t="s">
        <v>3491</v>
      </c>
      <c r="AD5535" s="36" t="s">
        <v>1677</v>
      </c>
      <c r="AE5535" s="36">
        <v>1717503</v>
      </c>
      <c r="AH5535" s="36"/>
    </row>
    <row r="5536" spans="29:34">
      <c r="AC5536" s="30" t="s">
        <v>3491</v>
      </c>
      <c r="AD5536" s="36" t="s">
        <v>1694</v>
      </c>
      <c r="AE5536" s="36">
        <v>1717800</v>
      </c>
      <c r="AH5536" s="36"/>
    </row>
    <row r="5537" spans="29:34">
      <c r="AC5537" s="30" t="s">
        <v>3491</v>
      </c>
      <c r="AD5537" s="36" t="s">
        <v>1709</v>
      </c>
      <c r="AE5537" s="36">
        <v>1717909</v>
      </c>
      <c r="AH5537" s="36"/>
    </row>
    <row r="5538" spans="29:34">
      <c r="AC5538" s="30" t="s">
        <v>3491</v>
      </c>
      <c r="AD5538" s="36" t="s">
        <v>1724</v>
      </c>
      <c r="AE5538" s="36">
        <v>1718006</v>
      </c>
      <c r="AH5538" s="36"/>
    </row>
    <row r="5539" spans="29:34">
      <c r="AC5539" s="30" t="s">
        <v>3491</v>
      </c>
      <c r="AD5539" s="36" t="s">
        <v>1739</v>
      </c>
      <c r="AE5539" s="36">
        <v>1718204</v>
      </c>
      <c r="AH5539" s="36"/>
    </row>
    <row r="5540" spans="29:34">
      <c r="AC5540" s="30" t="s">
        <v>3491</v>
      </c>
      <c r="AD5540" s="36" t="s">
        <v>1755</v>
      </c>
      <c r="AE5540" s="36">
        <v>1718303</v>
      </c>
      <c r="AH5540" s="36"/>
    </row>
    <row r="5541" spans="29:34">
      <c r="AC5541" s="30" t="s">
        <v>3491</v>
      </c>
      <c r="AD5541" s="36" t="s">
        <v>4823</v>
      </c>
      <c r="AE5541" s="36">
        <v>1718402</v>
      </c>
      <c r="AH5541" s="36"/>
    </row>
    <row r="5542" spans="29:34">
      <c r="AC5542" s="30" t="s">
        <v>3491</v>
      </c>
      <c r="AD5542" s="36" t="s">
        <v>1784</v>
      </c>
      <c r="AE5542" s="36">
        <v>1718451</v>
      </c>
      <c r="AH5542" s="36"/>
    </row>
    <row r="5543" spans="29:34">
      <c r="AC5543" s="30" t="s">
        <v>3491</v>
      </c>
      <c r="AD5543" s="36" t="s">
        <v>1800</v>
      </c>
      <c r="AE5543" s="36">
        <v>1718501</v>
      </c>
      <c r="AH5543" s="36"/>
    </row>
    <row r="5544" spans="29:34">
      <c r="AC5544" s="30" t="s">
        <v>3491</v>
      </c>
      <c r="AD5544" s="36" t="s">
        <v>1816</v>
      </c>
      <c r="AE5544" s="36">
        <v>1718550</v>
      </c>
      <c r="AH5544" s="36"/>
    </row>
    <row r="5545" spans="29:34">
      <c r="AC5545" s="30" t="s">
        <v>3491</v>
      </c>
      <c r="AD5545" s="36" t="s">
        <v>1830</v>
      </c>
      <c r="AE5545" s="36">
        <v>1718659</v>
      </c>
      <c r="AH5545" s="36"/>
    </row>
    <row r="5546" spans="29:34">
      <c r="AC5546" s="30" t="s">
        <v>3491</v>
      </c>
      <c r="AD5546" s="36" t="s">
        <v>1845</v>
      </c>
      <c r="AE5546" s="36">
        <v>1718709</v>
      </c>
      <c r="AH5546" s="36"/>
    </row>
    <row r="5547" spans="29:34">
      <c r="AC5547" s="30" t="s">
        <v>3491</v>
      </c>
      <c r="AD5547" s="36" t="s">
        <v>1861</v>
      </c>
      <c r="AE5547" s="36">
        <v>1718758</v>
      </c>
      <c r="AH5547" s="36"/>
    </row>
    <row r="5548" spans="29:34">
      <c r="AC5548" s="30" t="s">
        <v>3491</v>
      </c>
      <c r="AD5548" s="36" t="s">
        <v>1877</v>
      </c>
      <c r="AE5548" s="36">
        <v>1718808</v>
      </c>
      <c r="AH5548" s="36"/>
    </row>
    <row r="5549" spans="29:34">
      <c r="AC5549" s="30" t="s">
        <v>3491</v>
      </c>
      <c r="AD5549" s="36" t="s">
        <v>1893</v>
      </c>
      <c r="AE5549" s="36">
        <v>1718840</v>
      </c>
      <c r="AH5549" s="36"/>
    </row>
    <row r="5550" spans="29:34">
      <c r="AC5550" s="30" t="s">
        <v>3491</v>
      </c>
      <c r="AD5550" s="36" t="s">
        <v>1909</v>
      </c>
      <c r="AE5550" s="36">
        <v>1718865</v>
      </c>
      <c r="AH5550" s="36"/>
    </row>
    <row r="5551" spans="29:34">
      <c r="AC5551" s="30" t="s">
        <v>3491</v>
      </c>
      <c r="AD5551" s="36" t="s">
        <v>1923</v>
      </c>
      <c r="AE5551" s="36">
        <v>1718881</v>
      </c>
      <c r="AH5551" s="36"/>
    </row>
    <row r="5552" spans="29:34">
      <c r="AC5552" s="30" t="s">
        <v>3491</v>
      </c>
      <c r="AD5552" s="36" t="s">
        <v>1938</v>
      </c>
      <c r="AE5552" s="36">
        <v>1718899</v>
      </c>
      <c r="AH5552" s="36"/>
    </row>
    <row r="5553" spans="29:34">
      <c r="AC5553" s="30" t="s">
        <v>3491</v>
      </c>
      <c r="AD5553" s="36" t="s">
        <v>1954</v>
      </c>
      <c r="AE5553" s="36">
        <v>1718907</v>
      </c>
      <c r="AH5553" s="36"/>
    </row>
    <row r="5554" spans="29:34">
      <c r="AC5554" s="30" t="s">
        <v>3491</v>
      </c>
      <c r="AD5554" s="36" t="s">
        <v>1968</v>
      </c>
      <c r="AE5554" s="36">
        <v>1719004</v>
      </c>
      <c r="AH5554" s="36"/>
    </row>
    <row r="5555" spans="29:34">
      <c r="AC5555" s="30" t="s">
        <v>3491</v>
      </c>
      <c r="AD5555" s="36" t="s">
        <v>1984</v>
      </c>
      <c r="AE5555" s="36">
        <v>1720002</v>
      </c>
      <c r="AH5555" s="36"/>
    </row>
    <row r="5556" spans="29:34">
      <c r="AC5556" s="30" t="s">
        <v>3491</v>
      </c>
      <c r="AD5556" s="36" t="s">
        <v>1999</v>
      </c>
      <c r="AE5556" s="36">
        <v>1720101</v>
      </c>
      <c r="AH5556" s="36"/>
    </row>
    <row r="5557" spans="29:34">
      <c r="AC5557" s="30" t="s">
        <v>3491</v>
      </c>
      <c r="AD5557" s="36" t="s">
        <v>2015</v>
      </c>
      <c r="AE5557" s="36">
        <v>1720150</v>
      </c>
      <c r="AH5557" s="36"/>
    </row>
    <row r="5558" spans="29:34">
      <c r="AC5558" s="30" t="s">
        <v>3491</v>
      </c>
      <c r="AD5558" s="36" t="s">
        <v>2029</v>
      </c>
      <c r="AE5558" s="36">
        <v>1720200</v>
      </c>
      <c r="AH5558" s="36"/>
    </row>
    <row r="5559" spans="29:34">
      <c r="AC5559" s="30" t="s">
        <v>3491</v>
      </c>
      <c r="AD5559" s="36" t="s">
        <v>2044</v>
      </c>
      <c r="AE5559" s="36">
        <v>1720259</v>
      </c>
      <c r="AH5559" s="36"/>
    </row>
    <row r="5560" spans="29:34">
      <c r="AC5560" s="30" t="s">
        <v>3491</v>
      </c>
      <c r="AD5560" s="36" t="s">
        <v>2060</v>
      </c>
      <c r="AE5560" s="36">
        <v>1720309</v>
      </c>
      <c r="AH5560" s="36"/>
    </row>
    <row r="5561" spans="29:34">
      <c r="AC5561" s="30" t="s">
        <v>3491</v>
      </c>
      <c r="AD5561" s="36" t="s">
        <v>2075</v>
      </c>
      <c r="AE5561" s="36">
        <v>1720499</v>
      </c>
      <c r="AH5561" s="36"/>
    </row>
    <row r="5562" spans="29:34">
      <c r="AC5562" s="30" t="s">
        <v>3491</v>
      </c>
      <c r="AD5562" s="36" t="s">
        <v>2088</v>
      </c>
      <c r="AE5562" s="36">
        <v>1720655</v>
      </c>
      <c r="AH5562" s="36"/>
    </row>
    <row r="5563" spans="29:34">
      <c r="AC5563" s="30" t="s">
        <v>3491</v>
      </c>
      <c r="AD5563" s="36" t="s">
        <v>2102</v>
      </c>
      <c r="AE5563" s="36">
        <v>1720804</v>
      </c>
      <c r="AH5563" s="36"/>
    </row>
    <row r="5564" spans="29:34">
      <c r="AC5564" s="30" t="s">
        <v>3491</v>
      </c>
      <c r="AD5564" s="36" t="s">
        <v>2115</v>
      </c>
      <c r="AE5564" s="36">
        <v>1720853</v>
      </c>
      <c r="AH5564" s="36"/>
    </row>
    <row r="5565" spans="29:34">
      <c r="AC5565" s="30" t="s">
        <v>3491</v>
      </c>
      <c r="AD5565" s="36" t="s">
        <v>2130</v>
      </c>
      <c r="AE5565" s="36">
        <v>1720903</v>
      </c>
      <c r="AH5565" s="36"/>
    </row>
    <row r="5566" spans="29:34">
      <c r="AC5566" s="30" t="s">
        <v>3491</v>
      </c>
      <c r="AD5566" s="36" t="s">
        <v>1401</v>
      </c>
      <c r="AE5566" s="36">
        <v>1720937</v>
      </c>
      <c r="AH5566" s="36"/>
    </row>
    <row r="5567" spans="29:34">
      <c r="AC5567" s="30" t="s">
        <v>3491</v>
      </c>
      <c r="AD5567" s="36" t="s">
        <v>2144</v>
      </c>
      <c r="AE5567" s="36">
        <v>1720978</v>
      </c>
      <c r="AH5567" s="36"/>
    </row>
    <row r="5568" spans="29:34">
      <c r="AC5568" s="30" t="s">
        <v>3491</v>
      </c>
      <c r="AD5568" s="36" t="s">
        <v>2160</v>
      </c>
      <c r="AE5568" s="36">
        <v>1721109</v>
      </c>
      <c r="AH5568" s="36"/>
    </row>
    <row r="5569" spans="29:34">
      <c r="AC5569" s="30" t="s">
        <v>3491</v>
      </c>
      <c r="AD5569" s="36" t="s">
        <v>2175</v>
      </c>
      <c r="AE5569" s="36">
        <v>1721208</v>
      </c>
      <c r="AH5569" s="36"/>
    </row>
    <row r="5570" spans="29:34">
      <c r="AC5570" s="30" t="s">
        <v>3491</v>
      </c>
      <c r="AD5570" s="36" t="s">
        <v>2191</v>
      </c>
      <c r="AE5570" s="36">
        <v>1721257</v>
      </c>
      <c r="AH5570" s="36"/>
    </row>
    <row r="5571" spans="29:34">
      <c r="AC5571" s="30" t="s">
        <v>3491</v>
      </c>
      <c r="AD5571" s="36" t="s">
        <v>2206</v>
      </c>
      <c r="AE5571" s="36">
        <v>1721307</v>
      </c>
      <c r="AH5571" s="36"/>
    </row>
    <row r="5572" spans="29:34">
      <c r="AC5572" s="30" t="s">
        <v>3491</v>
      </c>
      <c r="AD5572" s="36" t="s">
        <v>2221</v>
      </c>
      <c r="AE5572" s="36">
        <v>1722081</v>
      </c>
      <c r="AH5572" s="36"/>
    </row>
    <row r="5573" spans="29:34">
      <c r="AC5573" s="30" t="s">
        <v>3491</v>
      </c>
      <c r="AD5573" s="36" t="s">
        <v>2237</v>
      </c>
      <c r="AE5573" s="36">
        <v>1722107</v>
      </c>
    </row>
  </sheetData>
  <sheetProtection sheet="1" objects="1" scenarios="1" sort="0" autoFilter="0"/>
  <autoFilter ref="A1:K1"/>
  <phoneticPr fontId="0" type="noConversion"/>
  <conditionalFormatting sqref="J2:J19">
    <cfRule type="cellIs" dxfId="9" priority="8" operator="equal">
      <formula>"ERRO"</formula>
    </cfRule>
  </conditionalFormatting>
  <conditionalFormatting sqref="J20:J22">
    <cfRule type="cellIs" dxfId="8" priority="2" operator="equal">
      <formula>"ERRO"</formula>
    </cfRule>
  </conditionalFormatting>
  <conditionalFormatting sqref="K2:K19">
    <cfRule type="cellIs" dxfId="7" priority="1" operator="equal">
      <formula>"SIM"</formula>
    </cfRule>
  </conditionalFormatting>
  <dataValidations count="4">
    <dataValidation type="list" allowBlank="1" showInputMessage="1" showErrorMessage="1" sqref="B20">
      <formula1>$AI$2:$AI$13</formula1>
    </dataValidation>
    <dataValidation type="custom" allowBlank="1" showInputMessage="1" showErrorMessage="1" sqref="B5 B11 B14 B17">
      <formula1>B2+1</formula1>
    </dataValidation>
    <dataValidation type="custom" allowBlank="1" showInputMessage="1" showErrorMessage="1" sqref="B8">
      <formula1>$B$5+1</formula1>
    </dataValidation>
    <dataValidation type="whole" errorStyle="warning" allowBlank="1" showInputMessage="1" showErrorMessage="1" errorTitle="Erro" error="Apenas use números nesse campo, entre 0 e 1000000" promptTitle="Campo numérico" prompt="Digite um número inteiro, sem vírgula ou ponto" sqref="D2:I19">
      <formula1>0</formula1>
      <formula2>1000000000</formula2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</sheetPr>
  <dimension ref="A1:AG26"/>
  <sheetViews>
    <sheetView showGridLines="0" zoomScale="84" zoomScaleNormal="84" zoomScalePageLayoutView="84" workbookViewId="0">
      <pane ySplit="1" topLeftCell="A2" activePane="bottomLeft" state="frozen"/>
      <selection pane="bottomLeft" activeCell="AJ8" sqref="AJ8"/>
    </sheetView>
  </sheetViews>
  <sheetFormatPr defaultColWidth="8.85546875" defaultRowHeight="15"/>
  <cols>
    <col min="1" max="2" width="10.85546875" style="36" customWidth="1"/>
    <col min="3" max="3" width="13" style="36" customWidth="1"/>
    <col min="4" max="4" width="13.140625" style="36" customWidth="1"/>
    <col min="5" max="5" width="11.28515625" style="36" customWidth="1"/>
    <col min="6" max="6" width="10.85546875" style="36" customWidth="1"/>
    <col min="7" max="8" width="11" style="36" customWidth="1"/>
    <col min="9" max="9" width="11.140625" style="36" customWidth="1"/>
    <col min="10" max="10" width="10.85546875" style="36" customWidth="1"/>
    <col min="11" max="11" width="11" style="36" customWidth="1"/>
    <col min="12" max="12" width="10.85546875" style="36" customWidth="1"/>
    <col min="13" max="13" width="11" style="36" customWidth="1"/>
    <col min="14" max="14" width="11.28515625" style="36" customWidth="1"/>
    <col min="15" max="15" width="10.28515625" style="36" customWidth="1"/>
    <col min="16" max="16" width="8.85546875" style="36" customWidth="1"/>
    <col min="17" max="17" width="7.85546875" style="36" customWidth="1"/>
    <col min="18" max="18" width="9" style="36" customWidth="1"/>
    <col min="19" max="19" width="8.140625" style="36" customWidth="1"/>
    <col min="20" max="20" width="8.85546875" style="36"/>
    <col min="21" max="21" width="8.42578125" style="36" customWidth="1"/>
    <col min="22" max="22" width="8.28515625" style="36" customWidth="1"/>
    <col min="23" max="23" width="14.7109375" style="36" customWidth="1"/>
    <col min="24" max="25" width="8.85546875" style="36"/>
    <col min="26" max="26" width="0" style="36" hidden="1" customWidth="1"/>
    <col min="27" max="32" width="9.140625" style="36" hidden="1" customWidth="1"/>
    <col min="33" max="33" width="0" style="36" hidden="1" customWidth="1"/>
    <col min="34" max="16384" width="8.85546875" style="36"/>
  </cols>
  <sheetData>
    <row r="1" spans="1:33" ht="75" customHeight="1">
      <c r="A1" s="29" t="s">
        <v>3463</v>
      </c>
      <c r="B1" s="90" t="s">
        <v>3464</v>
      </c>
      <c r="C1" s="26" t="s">
        <v>1395</v>
      </c>
      <c r="D1" s="26" t="s">
        <v>1403</v>
      </c>
      <c r="E1" s="92" t="s">
        <v>1424</v>
      </c>
      <c r="F1" s="92" t="s">
        <v>1425</v>
      </c>
      <c r="G1" s="58" t="s">
        <v>1426</v>
      </c>
      <c r="H1" s="58" t="s">
        <v>1427</v>
      </c>
      <c r="I1" s="58" t="s">
        <v>1428</v>
      </c>
      <c r="J1" s="92" t="s">
        <v>1429</v>
      </c>
      <c r="K1" s="92" t="s">
        <v>1430</v>
      </c>
      <c r="L1" s="58" t="s">
        <v>1478</v>
      </c>
      <c r="M1" s="58" t="s">
        <v>1480</v>
      </c>
      <c r="N1" s="58" t="s">
        <v>1479</v>
      </c>
      <c r="O1" s="92" t="s">
        <v>1431</v>
      </c>
      <c r="P1" s="93" t="s">
        <v>1432</v>
      </c>
      <c r="Q1" s="27" t="s">
        <v>1404</v>
      </c>
      <c r="R1" s="27" t="s">
        <v>1405</v>
      </c>
      <c r="S1" s="27" t="s">
        <v>1419</v>
      </c>
      <c r="T1" s="27" t="s">
        <v>1420</v>
      </c>
      <c r="U1" s="27" t="s">
        <v>1421</v>
      </c>
      <c r="V1" s="27" t="s">
        <v>1422</v>
      </c>
      <c r="W1" s="28" t="s">
        <v>1411</v>
      </c>
    </row>
    <row r="2" spans="1:33" ht="27" customHeight="1">
      <c r="A2" s="94" t="str">
        <f>ID_CONTROLES!B4</f>
        <v>RS</v>
      </c>
      <c r="B2" s="94">
        <f>IF(ID_CONTROLES!C2="1°",1,7)</f>
        <v>7</v>
      </c>
      <c r="C2" s="94" t="s">
        <v>1467</v>
      </c>
      <c r="D2" s="51">
        <v>803</v>
      </c>
      <c r="E2" s="176">
        <v>32</v>
      </c>
      <c r="F2" s="176">
        <v>11367</v>
      </c>
      <c r="G2" s="176">
        <v>23</v>
      </c>
      <c r="H2" s="176">
        <v>1</v>
      </c>
      <c r="I2" s="176">
        <v>33</v>
      </c>
      <c r="J2" s="176"/>
      <c r="K2" s="176"/>
      <c r="L2" s="176"/>
      <c r="M2" s="176"/>
      <c r="N2" s="176"/>
      <c r="O2" s="176"/>
      <c r="P2" s="176"/>
      <c r="Q2" s="95">
        <f>IF(D2&gt;F2+I2+K2+N2,"ERRO",0)</f>
        <v>0</v>
      </c>
      <c r="R2" s="95">
        <f>IF(E2&gt;F2,"ERRO",0)</f>
        <v>0</v>
      </c>
      <c r="S2" s="95">
        <f>IF(G2+H2&gt;I2,"ERRO",0)</f>
        <v>0</v>
      </c>
      <c r="T2" s="95">
        <f>IF(J2&gt;K2,"ERRO",0)</f>
        <v>0</v>
      </c>
      <c r="U2" s="95">
        <f>IF(L2&gt;N2,"ERRO",0)</f>
        <v>0</v>
      </c>
      <c r="V2" s="95">
        <f>IF(O2&lt;P2,"ERRO",0)</f>
        <v>0</v>
      </c>
      <c r="W2" s="96" t="str">
        <f>IF(AND(Q2=0,R2=0,S2=0,T2=0,U2=0,V2=0),"NÃO","SIM")</f>
        <v>NÃO</v>
      </c>
      <c r="AA2" s="59">
        <v>1</v>
      </c>
      <c r="AG2" s="35">
        <f>IF(W2="Não",0,1)</f>
        <v>0</v>
      </c>
    </row>
    <row r="3" spans="1:33" ht="27" customHeight="1">
      <c r="A3" s="97" t="str">
        <f>A2</f>
        <v>RS</v>
      </c>
      <c r="B3" s="98">
        <f>B2</f>
        <v>7</v>
      </c>
      <c r="C3" s="98" t="s">
        <v>1468</v>
      </c>
      <c r="D3" s="51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53"/>
      <c r="P3" s="153"/>
      <c r="Q3" s="95">
        <f>IF(D3&gt;F3+I3+K3+N3,"ERRO",0)</f>
        <v>0</v>
      </c>
      <c r="R3" s="95">
        <f>IF(E3&gt;F3,"ERRO",0)</f>
        <v>0</v>
      </c>
      <c r="S3" s="95">
        <f>IF(G3+H3&gt;I3,"ERRO",0)</f>
        <v>0</v>
      </c>
      <c r="T3" s="95">
        <f>IF(J3&gt;K3,"ERRO",0)</f>
        <v>0</v>
      </c>
      <c r="U3" s="95">
        <f>IF(L3&gt;N3,"ERRO",0)</f>
        <v>0</v>
      </c>
      <c r="V3" s="95">
        <f>IF(O3&lt;P3,"ERRO",0)</f>
        <v>0</v>
      </c>
      <c r="W3" s="96" t="str">
        <f>IF(AND(Q3=0,R3=0,S3=0,T3=0,U3=0,V3=0),"NÃO","SIM")</f>
        <v>NÃO</v>
      </c>
      <c r="AA3" s="59">
        <v>2</v>
      </c>
      <c r="AG3" s="35">
        <f>IF(W3="Não",0,1)</f>
        <v>0</v>
      </c>
    </row>
    <row r="4" spans="1:33" ht="27" customHeight="1">
      <c r="A4" s="97" t="str">
        <f>A3</f>
        <v>RS</v>
      </c>
      <c r="B4" s="94">
        <f>B2</f>
        <v>7</v>
      </c>
      <c r="C4" s="94" t="s">
        <v>1469</v>
      </c>
      <c r="D4" s="51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53"/>
      <c r="P4" s="153"/>
      <c r="Q4" s="95">
        <f>IF(D4&gt;F4+I4+K4+N4,"ERRO",0)</f>
        <v>0</v>
      </c>
      <c r="R4" s="95">
        <f>IF(E4&gt;F4,"ERRO",0)</f>
        <v>0</v>
      </c>
      <c r="S4" s="95">
        <f>IF(G4+H4&gt;I4,"ERRO",0)</f>
        <v>0</v>
      </c>
      <c r="T4" s="95">
        <f>IF(J4&gt;K4,"ERRO",0)</f>
        <v>0</v>
      </c>
      <c r="U4" s="95">
        <f>IF(L4&gt;N4,"ERRO",0)</f>
        <v>0</v>
      </c>
      <c r="V4" s="95">
        <f>IF(O4&lt;P4,"ERRO",0)</f>
        <v>0</v>
      </c>
      <c r="W4" s="96" t="str">
        <f>IF(AND(Q4=0,R4=0,S4=0,T4=0,U4=0,V4=0),"NÃO","SIM")</f>
        <v>NÃO</v>
      </c>
      <c r="AA4" s="59"/>
      <c r="AG4" s="35"/>
    </row>
    <row r="5" spans="1:33" ht="27" customHeight="1">
      <c r="A5" s="108" t="str">
        <f>A3</f>
        <v>RS</v>
      </c>
      <c r="B5" s="109">
        <f>B2</f>
        <v>7</v>
      </c>
      <c r="C5" s="109" t="s">
        <v>1470</v>
      </c>
      <c r="D5" s="123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61"/>
      <c r="P5" s="161"/>
      <c r="Q5" s="110">
        <f>IF(D5&gt;F5+I5+K5+N5,"ERRO",0)</f>
        <v>0</v>
      </c>
      <c r="R5" s="110">
        <f>IF(E5&gt;F5,"ERRO",0)</f>
        <v>0</v>
      </c>
      <c r="S5" s="110">
        <f>IF(G5+H5&gt;I5,"ERRO",0)</f>
        <v>0</v>
      </c>
      <c r="T5" s="110">
        <f>IF(J5&gt;K5,"ERRO",0)</f>
        <v>0</v>
      </c>
      <c r="U5" s="110">
        <f>IF(L5&gt;N5,"ERRO",0)</f>
        <v>0</v>
      </c>
      <c r="V5" s="110">
        <f>IF(O5&lt;P5,"ERRO",0)</f>
        <v>0</v>
      </c>
      <c r="W5" s="111" t="str">
        <f>IF(AND(Q5=0,R5=0,S5=0,T5=0,U5=0,V5=0),"NÃO","SIM")</f>
        <v>NÃO</v>
      </c>
      <c r="AA5" s="59">
        <v>3</v>
      </c>
      <c r="AG5" s="35">
        <f>IF(W5="Não",0,1)</f>
        <v>0</v>
      </c>
    </row>
    <row r="6" spans="1:33" ht="27" customHeight="1">
      <c r="A6" s="103" t="str">
        <f t="shared" ref="A6:A25" si="0">A4</f>
        <v>RS</v>
      </c>
      <c r="B6" s="104">
        <f>$B$2+1</f>
        <v>8</v>
      </c>
      <c r="C6" s="104" t="s">
        <v>1467</v>
      </c>
      <c r="D6" s="158">
        <v>530</v>
      </c>
      <c r="E6" s="158">
        <v>13</v>
      </c>
      <c r="F6" s="158">
        <v>6978</v>
      </c>
      <c r="G6" s="158">
        <v>9</v>
      </c>
      <c r="H6" s="158">
        <v>9</v>
      </c>
      <c r="I6" s="158">
        <v>58</v>
      </c>
      <c r="J6" s="158"/>
      <c r="K6" s="158"/>
      <c r="L6" s="158"/>
      <c r="M6" s="158"/>
      <c r="N6" s="158"/>
      <c r="O6" s="158"/>
      <c r="P6" s="158"/>
      <c r="Q6" s="105">
        <f t="shared" ref="Q6:Q25" si="1">IF(D6&gt;F6+I6+K6+N6,"ERRO",0)</f>
        <v>0</v>
      </c>
      <c r="R6" s="105">
        <f t="shared" ref="R6:R25" si="2">IF(E6&gt;F6,"ERRO",0)</f>
        <v>0</v>
      </c>
      <c r="S6" s="105">
        <f t="shared" ref="S6:S25" si="3">IF(G6+H6&gt;I6,"ERRO",0)</f>
        <v>0</v>
      </c>
      <c r="T6" s="105">
        <f t="shared" ref="T6:T25" si="4">IF(J6&gt;K6,"ERRO",0)</f>
        <v>0</v>
      </c>
      <c r="U6" s="105">
        <f t="shared" ref="U6:U25" si="5">IF(L6&gt;N6,"ERRO",0)</f>
        <v>0</v>
      </c>
      <c r="V6" s="105">
        <f t="shared" ref="V6:V25" si="6">IF(O6&lt;P6,"ERRO",0)</f>
        <v>0</v>
      </c>
      <c r="W6" s="106" t="str">
        <f t="shared" ref="W6:W25" si="7">IF(AND(Q6=0,R6=0,S6=0,T6=0,U6=0,V6=0),"NÃO","SIM")</f>
        <v>NÃO</v>
      </c>
    </row>
    <row r="7" spans="1:33" ht="27" customHeight="1">
      <c r="A7" s="97" t="str">
        <f t="shared" si="0"/>
        <v>RS</v>
      </c>
      <c r="B7" s="99">
        <f>$B$2+1</f>
        <v>8</v>
      </c>
      <c r="C7" s="99" t="s">
        <v>1468</v>
      </c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95">
        <f t="shared" si="1"/>
        <v>0</v>
      </c>
      <c r="R7" s="95">
        <f t="shared" si="2"/>
        <v>0</v>
      </c>
      <c r="S7" s="95">
        <f t="shared" si="3"/>
        <v>0</v>
      </c>
      <c r="T7" s="95">
        <f t="shared" si="4"/>
        <v>0</v>
      </c>
      <c r="U7" s="95">
        <f t="shared" si="5"/>
        <v>0</v>
      </c>
      <c r="V7" s="95">
        <f t="shared" si="6"/>
        <v>0</v>
      </c>
      <c r="W7" s="96" t="str">
        <f t="shared" si="7"/>
        <v>NÃO</v>
      </c>
    </row>
    <row r="8" spans="1:33" ht="27" customHeight="1">
      <c r="A8" s="97" t="str">
        <f t="shared" si="0"/>
        <v>RS</v>
      </c>
      <c r="B8" s="100">
        <f>$B$2+1</f>
        <v>8</v>
      </c>
      <c r="C8" s="100" t="s">
        <v>1469</v>
      </c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95">
        <f t="shared" si="1"/>
        <v>0</v>
      </c>
      <c r="R8" s="95">
        <f t="shared" si="2"/>
        <v>0</v>
      </c>
      <c r="S8" s="95">
        <f t="shared" si="3"/>
        <v>0</v>
      </c>
      <c r="T8" s="95">
        <f t="shared" si="4"/>
        <v>0</v>
      </c>
      <c r="U8" s="95">
        <f t="shared" si="5"/>
        <v>0</v>
      </c>
      <c r="V8" s="95">
        <f t="shared" si="6"/>
        <v>0</v>
      </c>
      <c r="W8" s="96" t="str">
        <f t="shared" si="7"/>
        <v>NÃO</v>
      </c>
    </row>
    <row r="9" spans="1:33" ht="27" customHeight="1">
      <c r="A9" s="108" t="str">
        <f t="shared" si="0"/>
        <v>RS</v>
      </c>
      <c r="B9" s="112">
        <f>$B$2+1</f>
        <v>8</v>
      </c>
      <c r="C9" s="112" t="s">
        <v>1470</v>
      </c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10">
        <f t="shared" si="1"/>
        <v>0</v>
      </c>
      <c r="R9" s="110">
        <f t="shared" si="2"/>
        <v>0</v>
      </c>
      <c r="S9" s="110">
        <f t="shared" si="3"/>
        <v>0</v>
      </c>
      <c r="T9" s="110">
        <f t="shared" si="4"/>
        <v>0</v>
      </c>
      <c r="U9" s="110">
        <f t="shared" si="5"/>
        <v>0</v>
      </c>
      <c r="V9" s="110">
        <f t="shared" si="6"/>
        <v>0</v>
      </c>
      <c r="W9" s="111" t="str">
        <f t="shared" si="7"/>
        <v>NÃO</v>
      </c>
    </row>
    <row r="10" spans="1:33" ht="27" customHeight="1">
      <c r="A10" s="103" t="str">
        <f t="shared" si="0"/>
        <v>RS</v>
      </c>
      <c r="B10" s="104">
        <f>$B$6+1</f>
        <v>9</v>
      </c>
      <c r="C10" s="104" t="s">
        <v>1467</v>
      </c>
      <c r="D10" s="158">
        <v>548</v>
      </c>
      <c r="E10" s="158">
        <v>34</v>
      </c>
      <c r="F10" s="158">
        <v>7741</v>
      </c>
      <c r="G10" s="158">
        <v>22</v>
      </c>
      <c r="H10" s="158">
        <v>3</v>
      </c>
      <c r="I10" s="158">
        <v>34</v>
      </c>
      <c r="J10" s="158"/>
      <c r="K10" s="158"/>
      <c r="L10" s="158"/>
      <c r="M10" s="158"/>
      <c r="N10" s="158"/>
      <c r="O10" s="158"/>
      <c r="P10" s="158"/>
      <c r="Q10" s="105">
        <f t="shared" si="1"/>
        <v>0</v>
      </c>
      <c r="R10" s="105">
        <f t="shared" si="2"/>
        <v>0</v>
      </c>
      <c r="S10" s="105">
        <f t="shared" si="3"/>
        <v>0</v>
      </c>
      <c r="T10" s="105">
        <f t="shared" si="4"/>
        <v>0</v>
      </c>
      <c r="U10" s="105">
        <f t="shared" si="5"/>
        <v>0</v>
      </c>
      <c r="V10" s="105">
        <f t="shared" si="6"/>
        <v>0</v>
      </c>
      <c r="W10" s="106" t="str">
        <f t="shared" si="7"/>
        <v>NÃO</v>
      </c>
    </row>
    <row r="11" spans="1:33" ht="27" customHeight="1">
      <c r="A11" s="97" t="str">
        <f t="shared" si="0"/>
        <v>RS</v>
      </c>
      <c r="B11" s="99">
        <f>$B$6+1</f>
        <v>9</v>
      </c>
      <c r="C11" s="99" t="s">
        <v>1468</v>
      </c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95">
        <f t="shared" si="1"/>
        <v>0</v>
      </c>
      <c r="R11" s="95">
        <f t="shared" si="2"/>
        <v>0</v>
      </c>
      <c r="S11" s="95">
        <f t="shared" si="3"/>
        <v>0</v>
      </c>
      <c r="T11" s="95">
        <f t="shared" si="4"/>
        <v>0</v>
      </c>
      <c r="U11" s="95">
        <f t="shared" si="5"/>
        <v>0</v>
      </c>
      <c r="V11" s="95">
        <f t="shared" si="6"/>
        <v>0</v>
      </c>
      <c r="W11" s="96" t="str">
        <f t="shared" si="7"/>
        <v>NÃO</v>
      </c>
    </row>
    <row r="12" spans="1:33" ht="27" customHeight="1">
      <c r="A12" s="97" t="str">
        <f t="shared" si="0"/>
        <v>RS</v>
      </c>
      <c r="B12" s="100">
        <f>$B$6+1</f>
        <v>9</v>
      </c>
      <c r="C12" s="100" t="s">
        <v>1469</v>
      </c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95">
        <f t="shared" si="1"/>
        <v>0</v>
      </c>
      <c r="R12" s="95">
        <f t="shared" si="2"/>
        <v>0</v>
      </c>
      <c r="S12" s="95">
        <f t="shared" si="3"/>
        <v>0</v>
      </c>
      <c r="T12" s="95">
        <f t="shared" si="4"/>
        <v>0</v>
      </c>
      <c r="U12" s="95">
        <f t="shared" si="5"/>
        <v>0</v>
      </c>
      <c r="V12" s="95">
        <f t="shared" si="6"/>
        <v>0</v>
      </c>
      <c r="W12" s="96" t="str">
        <f t="shared" si="7"/>
        <v>NÃO</v>
      </c>
    </row>
    <row r="13" spans="1:33" ht="27" customHeight="1">
      <c r="A13" s="108" t="str">
        <f t="shared" si="0"/>
        <v>RS</v>
      </c>
      <c r="B13" s="112">
        <f>$B$6+1</f>
        <v>9</v>
      </c>
      <c r="C13" s="112" t="s">
        <v>1470</v>
      </c>
      <c r="D13" s="161"/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10">
        <f t="shared" si="1"/>
        <v>0</v>
      </c>
      <c r="R13" s="110">
        <f t="shared" si="2"/>
        <v>0</v>
      </c>
      <c r="S13" s="110">
        <f t="shared" si="3"/>
        <v>0</v>
      </c>
      <c r="T13" s="110">
        <f t="shared" si="4"/>
        <v>0</v>
      </c>
      <c r="U13" s="110">
        <f t="shared" si="5"/>
        <v>0</v>
      </c>
      <c r="V13" s="110">
        <f t="shared" si="6"/>
        <v>0</v>
      </c>
      <c r="W13" s="111" t="str">
        <f t="shared" si="7"/>
        <v>NÃO</v>
      </c>
    </row>
    <row r="14" spans="1:33" ht="27" customHeight="1">
      <c r="A14" s="103" t="str">
        <f t="shared" si="0"/>
        <v>RS</v>
      </c>
      <c r="B14" s="104">
        <f>$B$10+1</f>
        <v>10</v>
      </c>
      <c r="C14" s="107" t="s">
        <v>1467</v>
      </c>
      <c r="D14" s="158">
        <v>837</v>
      </c>
      <c r="E14" s="158">
        <v>19</v>
      </c>
      <c r="F14" s="158">
        <v>15125</v>
      </c>
      <c r="G14" s="158">
        <v>19</v>
      </c>
      <c r="H14" s="158">
        <v>4</v>
      </c>
      <c r="I14" s="158">
        <v>74</v>
      </c>
      <c r="J14" s="158"/>
      <c r="K14" s="158"/>
      <c r="L14" s="158"/>
      <c r="M14" s="158"/>
      <c r="N14" s="158"/>
      <c r="O14" s="158"/>
      <c r="P14" s="158"/>
      <c r="Q14" s="105">
        <f t="shared" si="1"/>
        <v>0</v>
      </c>
      <c r="R14" s="105">
        <f t="shared" si="2"/>
        <v>0</v>
      </c>
      <c r="S14" s="105">
        <f t="shared" si="3"/>
        <v>0</v>
      </c>
      <c r="T14" s="105">
        <f t="shared" si="4"/>
        <v>0</v>
      </c>
      <c r="U14" s="105">
        <f t="shared" si="5"/>
        <v>0</v>
      </c>
      <c r="V14" s="105">
        <f t="shared" si="6"/>
        <v>0</v>
      </c>
      <c r="W14" s="106" t="str">
        <f t="shared" si="7"/>
        <v>NÃO</v>
      </c>
    </row>
    <row r="15" spans="1:33" ht="27" customHeight="1">
      <c r="A15" s="97" t="str">
        <f t="shared" si="0"/>
        <v>RS</v>
      </c>
      <c r="B15" s="99">
        <f>$B$10+1</f>
        <v>10</v>
      </c>
      <c r="C15" s="101" t="s">
        <v>1468</v>
      </c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95">
        <f t="shared" si="1"/>
        <v>0</v>
      </c>
      <c r="R15" s="95">
        <f t="shared" si="2"/>
        <v>0</v>
      </c>
      <c r="S15" s="95">
        <f t="shared" si="3"/>
        <v>0</v>
      </c>
      <c r="T15" s="95">
        <f t="shared" si="4"/>
        <v>0</v>
      </c>
      <c r="U15" s="95">
        <f t="shared" si="5"/>
        <v>0</v>
      </c>
      <c r="V15" s="95">
        <f t="shared" si="6"/>
        <v>0</v>
      </c>
      <c r="W15" s="96" t="str">
        <f t="shared" si="7"/>
        <v>NÃO</v>
      </c>
    </row>
    <row r="16" spans="1:33" ht="27" customHeight="1">
      <c r="A16" s="97" t="str">
        <f t="shared" si="0"/>
        <v>RS</v>
      </c>
      <c r="B16" s="100">
        <f>$B$10+1</f>
        <v>10</v>
      </c>
      <c r="C16" s="102" t="s">
        <v>1469</v>
      </c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95">
        <f t="shared" si="1"/>
        <v>0</v>
      </c>
      <c r="R16" s="95">
        <f t="shared" si="2"/>
        <v>0</v>
      </c>
      <c r="S16" s="95">
        <f t="shared" si="3"/>
        <v>0</v>
      </c>
      <c r="T16" s="95">
        <f t="shared" si="4"/>
        <v>0</v>
      </c>
      <c r="U16" s="95">
        <f t="shared" si="5"/>
        <v>0</v>
      </c>
      <c r="V16" s="95">
        <f t="shared" si="6"/>
        <v>0</v>
      </c>
      <c r="W16" s="96" t="str">
        <f t="shared" si="7"/>
        <v>NÃO</v>
      </c>
    </row>
    <row r="17" spans="1:23" ht="27" customHeight="1">
      <c r="A17" s="108" t="str">
        <f t="shared" si="0"/>
        <v>RS</v>
      </c>
      <c r="B17" s="112">
        <f>$B$10+1</f>
        <v>10</v>
      </c>
      <c r="C17" s="113" t="s">
        <v>1470</v>
      </c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10">
        <f t="shared" si="1"/>
        <v>0</v>
      </c>
      <c r="R17" s="110">
        <f t="shared" si="2"/>
        <v>0</v>
      </c>
      <c r="S17" s="110">
        <f t="shared" si="3"/>
        <v>0</v>
      </c>
      <c r="T17" s="110">
        <f t="shared" si="4"/>
        <v>0</v>
      </c>
      <c r="U17" s="110">
        <f t="shared" si="5"/>
        <v>0</v>
      </c>
      <c r="V17" s="110">
        <f t="shared" si="6"/>
        <v>0</v>
      </c>
      <c r="W17" s="111" t="str">
        <f t="shared" si="7"/>
        <v>NÃO</v>
      </c>
    </row>
    <row r="18" spans="1:23" ht="27" customHeight="1">
      <c r="A18" s="103" t="str">
        <f t="shared" si="0"/>
        <v>RS</v>
      </c>
      <c r="B18" s="104">
        <f>$B$14+1</f>
        <v>11</v>
      </c>
      <c r="C18" s="104" t="s">
        <v>1467</v>
      </c>
      <c r="D18" s="158">
        <v>1267</v>
      </c>
      <c r="E18" s="158">
        <v>49</v>
      </c>
      <c r="F18" s="158">
        <v>16513</v>
      </c>
      <c r="G18" s="158">
        <v>27</v>
      </c>
      <c r="H18" s="158">
        <v>1</v>
      </c>
      <c r="I18" s="158">
        <v>49</v>
      </c>
      <c r="J18" s="158"/>
      <c r="K18" s="158"/>
      <c r="L18" s="158"/>
      <c r="M18" s="158"/>
      <c r="N18" s="158"/>
      <c r="O18" s="158"/>
      <c r="P18" s="158"/>
      <c r="Q18" s="105">
        <f t="shared" si="1"/>
        <v>0</v>
      </c>
      <c r="R18" s="105">
        <f t="shared" si="2"/>
        <v>0</v>
      </c>
      <c r="S18" s="105">
        <f t="shared" si="3"/>
        <v>0</v>
      </c>
      <c r="T18" s="105">
        <f t="shared" si="4"/>
        <v>0</v>
      </c>
      <c r="U18" s="105">
        <f t="shared" si="5"/>
        <v>0</v>
      </c>
      <c r="V18" s="105">
        <f t="shared" si="6"/>
        <v>0</v>
      </c>
      <c r="W18" s="106" t="str">
        <f t="shared" si="7"/>
        <v>NÃO</v>
      </c>
    </row>
    <row r="19" spans="1:23" ht="27" customHeight="1">
      <c r="A19" s="97" t="str">
        <f t="shared" si="0"/>
        <v>RS</v>
      </c>
      <c r="B19" s="99">
        <f>$B$14+1</f>
        <v>11</v>
      </c>
      <c r="C19" s="99" t="s">
        <v>1468</v>
      </c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95">
        <f t="shared" si="1"/>
        <v>0</v>
      </c>
      <c r="R19" s="95">
        <f t="shared" si="2"/>
        <v>0</v>
      </c>
      <c r="S19" s="95">
        <f t="shared" si="3"/>
        <v>0</v>
      </c>
      <c r="T19" s="95">
        <f t="shared" si="4"/>
        <v>0</v>
      </c>
      <c r="U19" s="95">
        <f t="shared" si="5"/>
        <v>0</v>
      </c>
      <c r="V19" s="95">
        <f t="shared" si="6"/>
        <v>0</v>
      </c>
      <c r="W19" s="96" t="str">
        <f t="shared" si="7"/>
        <v>NÃO</v>
      </c>
    </row>
    <row r="20" spans="1:23" ht="27" customHeight="1">
      <c r="A20" s="97" t="str">
        <f t="shared" si="0"/>
        <v>RS</v>
      </c>
      <c r="B20" s="100">
        <f>$B$14+1</f>
        <v>11</v>
      </c>
      <c r="C20" s="100" t="s">
        <v>1469</v>
      </c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95">
        <f t="shared" si="1"/>
        <v>0</v>
      </c>
      <c r="R20" s="95">
        <f t="shared" si="2"/>
        <v>0</v>
      </c>
      <c r="S20" s="95">
        <f t="shared" si="3"/>
        <v>0</v>
      </c>
      <c r="T20" s="95">
        <f t="shared" si="4"/>
        <v>0</v>
      </c>
      <c r="U20" s="95">
        <f t="shared" si="5"/>
        <v>0</v>
      </c>
      <c r="V20" s="95">
        <f t="shared" si="6"/>
        <v>0</v>
      </c>
      <c r="W20" s="96" t="str">
        <f t="shared" si="7"/>
        <v>NÃO</v>
      </c>
    </row>
    <row r="21" spans="1:23" ht="27" customHeight="1">
      <c r="A21" s="108" t="str">
        <f t="shared" si="0"/>
        <v>RS</v>
      </c>
      <c r="B21" s="112">
        <f>$B$14+1</f>
        <v>11</v>
      </c>
      <c r="C21" s="112" t="s">
        <v>1470</v>
      </c>
      <c r="D21" s="161"/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10">
        <f t="shared" si="1"/>
        <v>0</v>
      </c>
      <c r="R21" s="110">
        <f t="shared" si="2"/>
        <v>0</v>
      </c>
      <c r="S21" s="110">
        <f t="shared" si="3"/>
        <v>0</v>
      </c>
      <c r="T21" s="110">
        <f t="shared" si="4"/>
        <v>0</v>
      </c>
      <c r="U21" s="110">
        <f t="shared" si="5"/>
        <v>0</v>
      </c>
      <c r="V21" s="110">
        <f t="shared" si="6"/>
        <v>0</v>
      </c>
      <c r="W21" s="111" t="str">
        <f t="shared" si="7"/>
        <v>NÃO</v>
      </c>
    </row>
    <row r="22" spans="1:23" ht="27" customHeight="1">
      <c r="A22" s="103" t="str">
        <f t="shared" si="0"/>
        <v>RS</v>
      </c>
      <c r="B22" s="104">
        <f>$B$18+1</f>
        <v>12</v>
      </c>
      <c r="C22" s="104" t="s">
        <v>1467</v>
      </c>
      <c r="D22" s="158">
        <v>812</v>
      </c>
      <c r="E22" s="158">
        <v>61</v>
      </c>
      <c r="F22" s="158">
        <v>13072</v>
      </c>
      <c r="G22" s="158">
        <v>38</v>
      </c>
      <c r="H22" s="158">
        <v>7</v>
      </c>
      <c r="I22" s="158">
        <v>68</v>
      </c>
      <c r="J22" s="158"/>
      <c r="K22" s="158"/>
      <c r="L22" s="158"/>
      <c r="M22" s="158"/>
      <c r="N22" s="158"/>
      <c r="O22" s="158"/>
      <c r="P22" s="158"/>
      <c r="Q22" s="105">
        <f t="shared" si="1"/>
        <v>0</v>
      </c>
      <c r="R22" s="105">
        <f t="shared" si="2"/>
        <v>0</v>
      </c>
      <c r="S22" s="105">
        <f t="shared" si="3"/>
        <v>0</v>
      </c>
      <c r="T22" s="105">
        <f t="shared" si="4"/>
        <v>0</v>
      </c>
      <c r="U22" s="105">
        <f t="shared" si="5"/>
        <v>0</v>
      </c>
      <c r="V22" s="105">
        <f t="shared" si="6"/>
        <v>0</v>
      </c>
      <c r="W22" s="106" t="str">
        <f t="shared" si="7"/>
        <v>NÃO</v>
      </c>
    </row>
    <row r="23" spans="1:23" ht="27" customHeight="1">
      <c r="A23" s="97" t="str">
        <f t="shared" si="0"/>
        <v>RS</v>
      </c>
      <c r="B23" s="99">
        <f>$B$18+1</f>
        <v>12</v>
      </c>
      <c r="C23" s="99" t="s">
        <v>1468</v>
      </c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95">
        <f t="shared" si="1"/>
        <v>0</v>
      </c>
      <c r="R23" s="95">
        <f t="shared" si="2"/>
        <v>0</v>
      </c>
      <c r="S23" s="95">
        <f t="shared" si="3"/>
        <v>0</v>
      </c>
      <c r="T23" s="95">
        <f t="shared" si="4"/>
        <v>0</v>
      </c>
      <c r="U23" s="95">
        <f t="shared" si="5"/>
        <v>0</v>
      </c>
      <c r="V23" s="95">
        <f t="shared" si="6"/>
        <v>0</v>
      </c>
      <c r="W23" s="96" t="str">
        <f t="shared" si="7"/>
        <v>NÃO</v>
      </c>
    </row>
    <row r="24" spans="1:23" ht="27" customHeight="1">
      <c r="A24" s="97" t="str">
        <f t="shared" si="0"/>
        <v>RS</v>
      </c>
      <c r="B24" s="100">
        <f>$B$18+1</f>
        <v>12</v>
      </c>
      <c r="C24" s="100" t="s">
        <v>1469</v>
      </c>
      <c r="D24" s="153"/>
      <c r="E24" s="153"/>
      <c r="F24" s="153"/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95">
        <f t="shared" si="1"/>
        <v>0</v>
      </c>
      <c r="R24" s="95">
        <f t="shared" si="2"/>
        <v>0</v>
      </c>
      <c r="S24" s="95">
        <f t="shared" si="3"/>
        <v>0</v>
      </c>
      <c r="T24" s="95">
        <f t="shared" si="4"/>
        <v>0</v>
      </c>
      <c r="U24" s="95">
        <f t="shared" si="5"/>
        <v>0</v>
      </c>
      <c r="V24" s="95">
        <f t="shared" si="6"/>
        <v>0</v>
      </c>
      <c r="W24" s="96" t="str">
        <f t="shared" si="7"/>
        <v>NÃO</v>
      </c>
    </row>
    <row r="25" spans="1:23" ht="27" customHeight="1">
      <c r="A25" s="108" t="str">
        <f t="shared" si="0"/>
        <v>RS</v>
      </c>
      <c r="B25" s="112">
        <f>$B$18+1</f>
        <v>12</v>
      </c>
      <c r="C25" s="112" t="s">
        <v>1470</v>
      </c>
      <c r="D25" s="161"/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10">
        <f t="shared" si="1"/>
        <v>0</v>
      </c>
      <c r="R25" s="110">
        <f t="shared" si="2"/>
        <v>0</v>
      </c>
      <c r="S25" s="110">
        <f t="shared" si="3"/>
        <v>0</v>
      </c>
      <c r="T25" s="110">
        <f t="shared" si="4"/>
        <v>0</v>
      </c>
      <c r="U25" s="110">
        <f t="shared" si="5"/>
        <v>0</v>
      </c>
      <c r="V25" s="110">
        <f t="shared" si="6"/>
        <v>0</v>
      </c>
      <c r="W25" s="111" t="str">
        <f t="shared" si="7"/>
        <v>NÃO</v>
      </c>
    </row>
    <row r="26" spans="1:23" ht="27" customHeight="1"/>
  </sheetData>
  <sheetProtection sheet="1" objects="1" scenarios="1" sort="0" autoFilter="0"/>
  <autoFilter ref="A1:W1"/>
  <dataConsolidate link="1"/>
  <phoneticPr fontId="0" type="noConversion"/>
  <conditionalFormatting sqref="Q2:V25">
    <cfRule type="cellIs" dxfId="6" priority="2" operator="equal">
      <formula>"ERRO"</formula>
    </cfRule>
  </conditionalFormatting>
  <conditionalFormatting sqref="W2:W25">
    <cfRule type="cellIs" dxfId="5" priority="1" operator="equal">
      <formula>"SIM"</formula>
    </cfRule>
  </conditionalFormatting>
  <dataValidations count="3">
    <dataValidation type="whole" errorStyle="warning" allowBlank="1" showInputMessage="1" showErrorMessage="1" errorTitle="Atenção" error="Digite um número sem utilizar &quot;.&quot;(ponto) ou &quot;,&quot;(vírgula)" promptTitle="Digite um valor" prompt="Este campo aceita apenas numérico inteiro" sqref="D2:P5">
      <formula1>0</formula1>
      <formula2>10000000</formula2>
    </dataValidation>
    <dataValidation type="list" allowBlank="1" showInputMessage="1" showErrorMessage="1" sqref="B3:B5">
      <formula1>"1, 2, 3, 4, 5, 6, 7, 8, 9, 10, 11, 12"</formula1>
    </dataValidation>
    <dataValidation type="whole" errorStyle="warning" allowBlank="1" showInputMessage="1" showErrorMessage="1" errorTitle="Apenas números" error="Digite apenas valores numéricos" sqref="D11:P25">
      <formula1>1</formula1>
      <formula2>1000000</formula2>
    </dataValidation>
  </dataValidations>
  <pageMargins left="0.511811024" right="0.511811024" top="0.78740157499999996" bottom="0.78740157499999996" header="0.31496062000000002" footer="0.31496062000000002"/>
  <pageSetup paperSize="9" orientation="portrait" verticalDpi="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/>
  </sheetPr>
  <dimension ref="A1:W13"/>
  <sheetViews>
    <sheetView showGridLines="0" zoomScale="91" zoomScaleNormal="91" zoomScalePageLayoutView="91" workbookViewId="0">
      <selection activeCell="AA7" sqref="AA7"/>
    </sheetView>
  </sheetViews>
  <sheetFormatPr defaultColWidth="8.85546875" defaultRowHeight="15"/>
  <cols>
    <col min="1" max="1" width="8" style="36" bestFit="1" customWidth="1"/>
    <col min="2" max="2" width="9.85546875" style="36" bestFit="1" customWidth="1"/>
    <col min="3" max="3" width="12.140625" style="36" bestFit="1" customWidth="1"/>
    <col min="4" max="4" width="10" style="36" customWidth="1"/>
    <col min="5" max="5" width="10.28515625" style="36" customWidth="1"/>
    <col min="6" max="6" width="10.140625" style="36" customWidth="1"/>
    <col min="7" max="7" width="11" style="36" customWidth="1"/>
    <col min="8" max="8" width="10.85546875" style="36" customWidth="1"/>
    <col min="9" max="9" width="11" style="36" customWidth="1"/>
    <col min="10" max="10" width="10.140625" style="36" bestFit="1" customWidth="1"/>
    <col min="11" max="15" width="0" style="36" hidden="1" customWidth="1"/>
    <col min="16" max="16" width="3.28515625" style="36" hidden="1" customWidth="1"/>
    <col min="17" max="17" width="0" style="36" hidden="1" customWidth="1"/>
    <col min="18" max="18" width="16.42578125" style="36" bestFit="1" customWidth="1"/>
    <col min="19" max="21" width="0" style="36" hidden="1" customWidth="1"/>
    <col min="22" max="23" width="2.42578125" style="36" hidden="1" customWidth="1"/>
    <col min="24" max="16384" width="8.85546875" style="36"/>
  </cols>
  <sheetData>
    <row r="1" spans="1:22" s="60" customFormat="1" ht="66" customHeight="1">
      <c r="A1" s="118" t="s">
        <v>3463</v>
      </c>
      <c r="B1" s="118" t="s">
        <v>1407</v>
      </c>
      <c r="C1" s="132" t="s">
        <v>1434</v>
      </c>
      <c r="D1" s="133" t="s">
        <v>1472</v>
      </c>
      <c r="E1" s="133" t="s">
        <v>1473</v>
      </c>
      <c r="F1" s="133" t="s">
        <v>1474</v>
      </c>
      <c r="G1" s="133" t="s">
        <v>1477</v>
      </c>
      <c r="H1" s="133" t="s">
        <v>1475</v>
      </c>
      <c r="I1" s="133" t="s">
        <v>1476</v>
      </c>
      <c r="J1" s="134" t="s">
        <v>1406</v>
      </c>
      <c r="K1" s="135"/>
      <c r="L1" s="135"/>
      <c r="M1" s="135"/>
      <c r="N1" s="135"/>
      <c r="O1" s="135"/>
      <c r="P1" s="135"/>
      <c r="Q1" s="135"/>
      <c r="R1" s="136" t="s">
        <v>1411</v>
      </c>
    </row>
    <row r="2" spans="1:22" s="61" customFormat="1" ht="31.5" customHeight="1">
      <c r="A2" s="126" t="str">
        <f>ID_CONTROLES!$B$5</f>
        <v>RS</v>
      </c>
      <c r="B2" s="116">
        <f>IF(ID_CONTROLES!C2="1°",1,7)</f>
        <v>7</v>
      </c>
      <c r="C2" s="137" t="s">
        <v>1397</v>
      </c>
      <c r="D2" s="51"/>
      <c r="E2" s="51">
        <v>0</v>
      </c>
      <c r="F2" s="51">
        <v>0</v>
      </c>
      <c r="G2" s="51">
        <v>2800</v>
      </c>
      <c r="H2" s="51">
        <v>0</v>
      </c>
      <c r="I2" s="51">
        <v>0</v>
      </c>
      <c r="J2" s="116" t="str">
        <f>IF(D2+E2+F2&gt;=(G2+H2+I2),0,"VERIFICAR")</f>
        <v>VERIFICAR</v>
      </c>
      <c r="K2" s="117"/>
      <c r="L2" s="117"/>
      <c r="M2" s="117"/>
      <c r="N2" s="117"/>
      <c r="O2" s="117"/>
      <c r="P2" s="138">
        <v>1</v>
      </c>
      <c r="Q2" s="117"/>
      <c r="R2" s="162" t="str">
        <f>IF(AND(J2=0),"NÃO","VERIFICAR")</f>
        <v>VERIFICAR</v>
      </c>
      <c r="V2" s="35">
        <f>IF(R2="Não",0,1)</f>
        <v>1</v>
      </c>
    </row>
    <row r="3" spans="1:22" s="30" customFormat="1" ht="31.5" customHeight="1">
      <c r="A3" s="144" t="str">
        <f>ID_CONTROLES!$B$5</f>
        <v>RS</v>
      </c>
      <c r="B3" s="144">
        <f>B2</f>
        <v>7</v>
      </c>
      <c r="C3" s="145" t="s">
        <v>1398</v>
      </c>
      <c r="D3" s="146"/>
      <c r="E3" s="51">
        <v>0</v>
      </c>
      <c r="F3" s="146">
        <v>0</v>
      </c>
      <c r="G3" s="146">
        <v>1700</v>
      </c>
      <c r="H3" s="51">
        <v>0</v>
      </c>
      <c r="I3" s="51">
        <v>0</v>
      </c>
      <c r="J3" s="116" t="str">
        <f t="shared" ref="J3:J13" si="0">IF(D3+E3+F3&gt;=(G3+H3+I3),0,"VERIFICAR")</f>
        <v>VERIFICAR</v>
      </c>
      <c r="K3" s="147"/>
      <c r="L3" s="147"/>
      <c r="M3" s="147"/>
      <c r="N3" s="147"/>
      <c r="O3" s="147"/>
      <c r="P3" s="148">
        <v>2</v>
      </c>
      <c r="Q3" s="147"/>
      <c r="R3" s="162" t="str">
        <f t="shared" ref="R3:R13" si="1">IF(AND(J3=0),"NÃO","VERIFICAR")</f>
        <v>VERIFICAR</v>
      </c>
      <c r="V3" s="35">
        <f t="shared" ref="V3:V13" si="2">IF(R3="Não",0,1)</f>
        <v>1</v>
      </c>
    </row>
    <row r="4" spans="1:22" s="30" customFormat="1" ht="31.5" customHeight="1">
      <c r="A4" s="139" t="str">
        <f>ID_CONTROLES!$B$5</f>
        <v>RS</v>
      </c>
      <c r="B4" s="125">
        <f>B2+1</f>
        <v>8</v>
      </c>
      <c r="C4" s="140" t="s">
        <v>1397</v>
      </c>
      <c r="D4" s="141"/>
      <c r="E4" s="51">
        <v>0</v>
      </c>
      <c r="F4" s="141">
        <v>41000</v>
      </c>
      <c r="G4" s="141">
        <v>40600</v>
      </c>
      <c r="H4" s="51">
        <v>0</v>
      </c>
      <c r="I4" s="51">
        <v>0</v>
      </c>
      <c r="J4" s="116">
        <f t="shared" si="0"/>
        <v>0</v>
      </c>
      <c r="K4" s="142"/>
      <c r="L4" s="142"/>
      <c r="M4" s="142"/>
      <c r="N4" s="142"/>
      <c r="O4" s="142"/>
      <c r="P4" s="143">
        <v>3</v>
      </c>
      <c r="Q4" s="142"/>
      <c r="R4" s="162" t="str">
        <f t="shared" si="1"/>
        <v>NÃO</v>
      </c>
      <c r="V4" s="35">
        <f t="shared" si="2"/>
        <v>0</v>
      </c>
    </row>
    <row r="5" spans="1:22" s="30" customFormat="1" ht="31.5" customHeight="1">
      <c r="A5" s="144" t="str">
        <f>ID_CONTROLES!$B$5</f>
        <v>RS</v>
      </c>
      <c r="B5" s="144">
        <f>B4</f>
        <v>8</v>
      </c>
      <c r="C5" s="145" t="s">
        <v>1398</v>
      </c>
      <c r="D5" s="146"/>
      <c r="E5" s="51">
        <v>0</v>
      </c>
      <c r="F5" s="146">
        <v>0</v>
      </c>
      <c r="G5" s="146">
        <v>0</v>
      </c>
      <c r="H5" s="51">
        <v>0</v>
      </c>
      <c r="I5" s="51">
        <v>0</v>
      </c>
      <c r="J5" s="116">
        <f t="shared" si="0"/>
        <v>0</v>
      </c>
      <c r="K5" s="147"/>
      <c r="L5" s="147"/>
      <c r="M5" s="147"/>
      <c r="N5" s="147"/>
      <c r="O5" s="147"/>
      <c r="P5" s="148">
        <v>4</v>
      </c>
      <c r="Q5" s="147"/>
      <c r="R5" s="162" t="str">
        <f t="shared" si="1"/>
        <v>NÃO</v>
      </c>
      <c r="V5" s="35">
        <f t="shared" si="2"/>
        <v>0</v>
      </c>
    </row>
    <row r="6" spans="1:22" s="30" customFormat="1" ht="31.5" customHeight="1">
      <c r="A6" s="139" t="str">
        <f>ID_CONTROLES!$B$5</f>
        <v>RS</v>
      </c>
      <c r="B6" s="125">
        <f>B4+1</f>
        <v>9</v>
      </c>
      <c r="C6" s="140" t="s">
        <v>1397</v>
      </c>
      <c r="D6" s="141"/>
      <c r="E6" s="51">
        <v>0</v>
      </c>
      <c r="F6" s="141">
        <v>50000</v>
      </c>
      <c r="G6" s="141">
        <v>39300</v>
      </c>
      <c r="H6" s="51">
        <v>0</v>
      </c>
      <c r="I6" s="51">
        <v>0</v>
      </c>
      <c r="J6" s="116">
        <f t="shared" si="0"/>
        <v>0</v>
      </c>
      <c r="K6" s="142"/>
      <c r="L6" s="142"/>
      <c r="M6" s="142"/>
      <c r="N6" s="142"/>
      <c r="O6" s="142"/>
      <c r="P6" s="143">
        <v>5</v>
      </c>
      <c r="Q6" s="142"/>
      <c r="R6" s="162" t="str">
        <f t="shared" si="1"/>
        <v>NÃO</v>
      </c>
      <c r="V6" s="35">
        <f t="shared" si="2"/>
        <v>0</v>
      </c>
    </row>
    <row r="7" spans="1:22" s="30" customFormat="1" ht="31.5" customHeight="1">
      <c r="A7" s="144" t="str">
        <f>ID_CONTROLES!$B$5</f>
        <v>RS</v>
      </c>
      <c r="B7" s="144">
        <f>B6</f>
        <v>9</v>
      </c>
      <c r="C7" s="145" t="s">
        <v>1398</v>
      </c>
      <c r="D7" s="146"/>
      <c r="E7" s="51">
        <v>0</v>
      </c>
      <c r="F7" s="146">
        <v>0</v>
      </c>
      <c r="G7" s="146">
        <v>0</v>
      </c>
      <c r="H7" s="51">
        <v>0</v>
      </c>
      <c r="I7" s="51">
        <v>0</v>
      </c>
      <c r="J7" s="116">
        <f t="shared" si="0"/>
        <v>0</v>
      </c>
      <c r="K7" s="147"/>
      <c r="L7" s="147"/>
      <c r="M7" s="147"/>
      <c r="N7" s="147"/>
      <c r="O7" s="147"/>
      <c r="P7" s="148">
        <v>6</v>
      </c>
      <c r="Q7" s="147"/>
      <c r="R7" s="162" t="str">
        <f t="shared" si="1"/>
        <v>NÃO</v>
      </c>
      <c r="V7" s="35">
        <f t="shared" si="2"/>
        <v>0</v>
      </c>
    </row>
    <row r="8" spans="1:22" s="30" customFormat="1" ht="31.5" customHeight="1">
      <c r="A8" s="139" t="str">
        <f>ID_CONTROLES!$B$5</f>
        <v>RS</v>
      </c>
      <c r="B8" s="125">
        <f>B6+1</f>
        <v>10</v>
      </c>
      <c r="C8" s="140" t="s">
        <v>1397</v>
      </c>
      <c r="D8" s="141"/>
      <c r="E8" s="51">
        <v>0</v>
      </c>
      <c r="F8" s="141">
        <v>125750</v>
      </c>
      <c r="G8" s="141">
        <v>93700</v>
      </c>
      <c r="H8" s="51">
        <v>0</v>
      </c>
      <c r="I8" s="51">
        <v>0</v>
      </c>
      <c r="J8" s="116">
        <f t="shared" si="0"/>
        <v>0</v>
      </c>
      <c r="K8" s="142"/>
      <c r="L8" s="142"/>
      <c r="M8" s="142"/>
      <c r="N8" s="142"/>
      <c r="O8" s="142"/>
      <c r="P8" s="143">
        <v>7</v>
      </c>
      <c r="Q8" s="142"/>
      <c r="R8" s="162" t="str">
        <f t="shared" si="1"/>
        <v>NÃO</v>
      </c>
      <c r="V8" s="35">
        <f t="shared" si="2"/>
        <v>0</v>
      </c>
    </row>
    <row r="9" spans="1:22" s="30" customFormat="1" ht="31.5" customHeight="1">
      <c r="A9" s="144" t="str">
        <f>ID_CONTROLES!$B$5</f>
        <v>RS</v>
      </c>
      <c r="B9" s="144">
        <f>B8</f>
        <v>10</v>
      </c>
      <c r="C9" s="145" t="s">
        <v>1398</v>
      </c>
      <c r="D9" s="146"/>
      <c r="E9" s="51">
        <v>0</v>
      </c>
      <c r="F9" s="146">
        <v>74150</v>
      </c>
      <c r="G9" s="146">
        <v>60000</v>
      </c>
      <c r="H9" s="51">
        <v>0</v>
      </c>
      <c r="I9" s="51">
        <v>0</v>
      </c>
      <c r="J9" s="116">
        <f t="shared" si="0"/>
        <v>0</v>
      </c>
      <c r="K9" s="147"/>
      <c r="L9" s="147"/>
      <c r="M9" s="147"/>
      <c r="N9" s="147"/>
      <c r="O9" s="147"/>
      <c r="P9" s="148">
        <v>8</v>
      </c>
      <c r="Q9" s="147"/>
      <c r="R9" s="162" t="str">
        <f t="shared" si="1"/>
        <v>NÃO</v>
      </c>
      <c r="V9" s="35">
        <f t="shared" si="2"/>
        <v>0</v>
      </c>
    </row>
    <row r="10" spans="1:22" s="30" customFormat="1" ht="31.5" customHeight="1">
      <c r="A10" s="139" t="str">
        <f>ID_CONTROLES!$B$5</f>
        <v>RS</v>
      </c>
      <c r="B10" s="125">
        <f>B8+1</f>
        <v>11</v>
      </c>
      <c r="C10" s="140" t="s">
        <v>1397</v>
      </c>
      <c r="D10" s="141"/>
      <c r="E10" s="51">
        <v>0</v>
      </c>
      <c r="F10" s="141">
        <v>90000</v>
      </c>
      <c r="G10" s="141">
        <v>46350</v>
      </c>
      <c r="H10" s="51">
        <v>0</v>
      </c>
      <c r="I10" s="51">
        <v>0</v>
      </c>
      <c r="J10" s="116">
        <f t="shared" si="0"/>
        <v>0</v>
      </c>
      <c r="K10" s="142"/>
      <c r="L10" s="142"/>
      <c r="M10" s="142"/>
      <c r="N10" s="142"/>
      <c r="O10" s="142"/>
      <c r="P10" s="143">
        <v>9</v>
      </c>
      <c r="Q10" s="142"/>
      <c r="R10" s="162" t="str">
        <f t="shared" si="1"/>
        <v>NÃO</v>
      </c>
      <c r="V10" s="35">
        <f t="shared" si="2"/>
        <v>0</v>
      </c>
    </row>
    <row r="11" spans="1:22" s="30" customFormat="1" ht="31.5" customHeight="1">
      <c r="A11" s="144" t="str">
        <f>ID_CONTROLES!$B$5</f>
        <v>RS</v>
      </c>
      <c r="B11" s="144">
        <f>B10</f>
        <v>11</v>
      </c>
      <c r="C11" s="145" t="s">
        <v>1398</v>
      </c>
      <c r="D11" s="146"/>
      <c r="E11" s="51">
        <v>0</v>
      </c>
      <c r="F11" s="146">
        <v>123650</v>
      </c>
      <c r="G11" s="146">
        <v>49650</v>
      </c>
      <c r="H11" s="51">
        <v>0</v>
      </c>
      <c r="I11" s="51">
        <v>0</v>
      </c>
      <c r="J11" s="116">
        <f t="shared" si="0"/>
        <v>0</v>
      </c>
      <c r="K11" s="147"/>
      <c r="L11" s="147"/>
      <c r="M11" s="147"/>
      <c r="N11" s="147"/>
      <c r="O11" s="147"/>
      <c r="P11" s="148">
        <v>10</v>
      </c>
      <c r="Q11" s="147"/>
      <c r="R11" s="162" t="str">
        <f t="shared" si="1"/>
        <v>NÃO</v>
      </c>
      <c r="V11" s="35">
        <f t="shared" si="2"/>
        <v>0</v>
      </c>
    </row>
    <row r="12" spans="1:22" s="30" customFormat="1" ht="31.5" customHeight="1">
      <c r="A12" s="139" t="str">
        <f>ID_CONTROLES!$B$5</f>
        <v>RS</v>
      </c>
      <c r="B12" s="125">
        <f>B10+1</f>
        <v>12</v>
      </c>
      <c r="C12" s="140" t="s">
        <v>1397</v>
      </c>
      <c r="D12" s="141"/>
      <c r="E12" s="51">
        <v>0</v>
      </c>
      <c r="F12" s="141">
        <v>0</v>
      </c>
      <c r="G12" s="141">
        <v>24100</v>
      </c>
      <c r="H12" s="51">
        <v>0</v>
      </c>
      <c r="I12" s="51">
        <v>0</v>
      </c>
      <c r="J12" s="116" t="str">
        <f t="shared" si="0"/>
        <v>VERIFICAR</v>
      </c>
      <c r="K12" s="142"/>
      <c r="L12" s="142"/>
      <c r="M12" s="142"/>
      <c r="N12" s="142"/>
      <c r="O12" s="142"/>
      <c r="P12" s="143">
        <v>11</v>
      </c>
      <c r="Q12" s="142"/>
      <c r="R12" s="162" t="str">
        <f t="shared" si="1"/>
        <v>VERIFICAR</v>
      </c>
      <c r="V12" s="35">
        <f t="shared" si="2"/>
        <v>1</v>
      </c>
    </row>
    <row r="13" spans="1:22" s="30" customFormat="1" ht="31.5" customHeight="1">
      <c r="A13" s="144" t="str">
        <f>ID_CONTROLES!$B$5</f>
        <v>RS</v>
      </c>
      <c r="B13" s="144">
        <f>B12</f>
        <v>12</v>
      </c>
      <c r="C13" s="145" t="s">
        <v>1398</v>
      </c>
      <c r="D13" s="146"/>
      <c r="E13" s="51">
        <v>0</v>
      </c>
      <c r="F13" s="146">
        <v>8750</v>
      </c>
      <c r="G13" s="146">
        <v>20700</v>
      </c>
      <c r="H13" s="51">
        <v>0</v>
      </c>
      <c r="I13" s="51">
        <v>0</v>
      </c>
      <c r="J13" s="116" t="str">
        <f t="shared" si="0"/>
        <v>VERIFICAR</v>
      </c>
      <c r="K13" s="147"/>
      <c r="L13" s="147"/>
      <c r="M13" s="147"/>
      <c r="N13" s="147"/>
      <c r="O13" s="147"/>
      <c r="P13" s="148">
        <v>12</v>
      </c>
      <c r="Q13" s="147"/>
      <c r="R13" s="162" t="str">
        <f t="shared" si="1"/>
        <v>VERIFICAR</v>
      </c>
      <c r="V13" s="35">
        <f t="shared" si="2"/>
        <v>1</v>
      </c>
    </row>
  </sheetData>
  <sheetProtection sheet="1" objects="1" scenarios="1" sort="0" autoFilter="0"/>
  <autoFilter ref="A1:R1"/>
  <phoneticPr fontId="0" type="noConversion"/>
  <conditionalFormatting sqref="J2:J13">
    <cfRule type="cellIs" dxfId="4" priority="8" operator="equal">
      <formula>"ERRO"</formula>
    </cfRule>
  </conditionalFormatting>
  <conditionalFormatting sqref="R2:R13">
    <cfRule type="cellIs" dxfId="3" priority="1" operator="equal">
      <formula>"SIM"</formula>
    </cfRule>
  </conditionalFormatting>
  <dataValidations xWindow="380" yWindow="616" count="1">
    <dataValidation type="whole" errorStyle="warning" allowBlank="1" showInputMessage="1" showErrorMessage="1" errorTitle="Erro" error="Use apenas valores númericos sem vírgulas e ponto" promptTitle="Campo numérico" prompt="Use apenas números inteiros sem vírgulas ou ponto" sqref="D2:I13">
      <formula1>0</formula1>
      <formula2>10000000000</formula2>
    </dataValidation>
  </dataValidations>
  <pageMargins left="0.511811024" right="0.511811024" top="0.78740157499999996" bottom="0.78740157499999996" header="0.31496062000000002" footer="0.31496062000000002"/>
  <pageSetup paperSize="9" orientation="portrait" verticalDpi="0" r:id="rId1"/>
  <ignoredErrors>
    <ignoredError sqref="B4:B11 B12" formula="1"/>
  </ignoredError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6423"/>
  <sheetViews>
    <sheetView showGridLines="0" workbookViewId="0">
      <pane ySplit="1" topLeftCell="A2" activePane="bottomLeft" state="frozen"/>
      <selection pane="bottomLeft" activeCell="B2" sqref="B2"/>
    </sheetView>
  </sheetViews>
  <sheetFormatPr defaultColWidth="8.85546875" defaultRowHeight="15"/>
  <cols>
    <col min="1" max="1" width="22.42578125" bestFit="1" customWidth="1"/>
    <col min="2" max="2" width="8.140625" style="3" bestFit="1" customWidth="1"/>
    <col min="3" max="3" width="24.28515625" bestFit="1" customWidth="1"/>
    <col min="4" max="4" width="8.140625" bestFit="1" customWidth="1"/>
    <col min="5" max="5" width="24.7109375" bestFit="1" customWidth="1"/>
    <col min="6" max="6" width="8.140625" bestFit="1" customWidth="1"/>
    <col min="7" max="7" width="25.42578125" bestFit="1" customWidth="1"/>
    <col min="8" max="8" width="8.140625" bestFit="1" customWidth="1"/>
    <col min="9" max="9" width="29" bestFit="1" customWidth="1"/>
    <col min="10" max="10" width="8.140625" bestFit="1" customWidth="1"/>
    <col min="11" max="11" width="26.85546875" bestFit="1" customWidth="1"/>
    <col min="12" max="14" width="8.140625" bestFit="1" customWidth="1"/>
    <col min="15" max="15" width="24.85546875" bestFit="1" customWidth="1"/>
    <col min="16" max="16" width="8.140625" bestFit="1" customWidth="1"/>
    <col min="17" max="17" width="28.42578125" bestFit="1" customWidth="1"/>
    <col min="18" max="18" width="8.140625" bestFit="1" customWidth="1"/>
    <col min="19" max="19" width="31.7109375" bestFit="1" customWidth="1"/>
    <col min="20" max="20" width="8.140625" bestFit="1" customWidth="1"/>
    <col min="21" max="21" width="32.42578125" bestFit="1" customWidth="1"/>
    <col min="22" max="22" width="8.140625" bestFit="1" customWidth="1"/>
    <col min="23" max="23" width="25.42578125" bestFit="1" customWidth="1"/>
    <col min="24" max="24" width="8.140625" bestFit="1" customWidth="1"/>
    <col min="25" max="25" width="31.7109375" bestFit="1" customWidth="1"/>
    <col min="26" max="26" width="8.140625" bestFit="1" customWidth="1"/>
    <col min="27" max="27" width="27" bestFit="1" customWidth="1"/>
    <col min="28" max="28" width="8.140625" bestFit="1" customWidth="1"/>
    <col min="29" max="29" width="31.42578125" bestFit="1" customWidth="1"/>
    <col min="30" max="30" width="8.140625" bestFit="1" customWidth="1"/>
    <col min="31" max="31" width="28.140625" bestFit="1" customWidth="1"/>
    <col min="32" max="32" width="8.140625" bestFit="1" customWidth="1"/>
    <col min="33" max="33" width="25.28515625" bestFit="1" customWidth="1"/>
    <col min="34" max="34" width="8.140625" bestFit="1" customWidth="1"/>
    <col min="35" max="35" width="30.42578125" bestFit="1" customWidth="1"/>
    <col min="36" max="36" width="8.140625" bestFit="1" customWidth="1"/>
    <col min="37" max="37" width="28.85546875" bestFit="1" customWidth="1"/>
    <col min="38" max="38" width="8.140625" bestFit="1" customWidth="1"/>
    <col min="39" max="39" width="27.85546875" bestFit="1" customWidth="1"/>
    <col min="40" max="40" width="8.140625" bestFit="1" customWidth="1"/>
    <col min="41" max="41" width="28" bestFit="1" customWidth="1"/>
    <col min="42" max="42" width="8.140625" bestFit="1" customWidth="1"/>
    <col min="43" max="43" width="25.28515625" bestFit="1" customWidth="1"/>
    <col min="44" max="44" width="8.140625" bestFit="1" customWidth="1"/>
    <col min="45" max="45" width="18.42578125" bestFit="1" customWidth="1"/>
    <col min="46" max="46" width="8.140625" bestFit="1" customWidth="1"/>
    <col min="47" max="47" width="28.85546875" bestFit="1" customWidth="1"/>
    <col min="48" max="48" width="8.140625" bestFit="1" customWidth="1"/>
    <col min="49" max="49" width="27.7109375" bestFit="1" customWidth="1"/>
    <col min="50" max="50" width="8.140625" bestFit="1" customWidth="1"/>
    <col min="51" max="51" width="26.140625" bestFit="1" customWidth="1"/>
    <col min="52" max="52" width="8.140625" bestFit="1" customWidth="1"/>
    <col min="53" max="53" width="28.85546875" bestFit="1" customWidth="1"/>
    <col min="54" max="54" width="8.140625" bestFit="1" customWidth="1"/>
  </cols>
  <sheetData>
    <row r="1" spans="1:60" s="8" customFormat="1">
      <c r="A1" s="7" t="s">
        <v>3450</v>
      </c>
      <c r="B1" s="7" t="s">
        <v>3450</v>
      </c>
      <c r="C1" s="7" t="s">
        <v>3467</v>
      </c>
      <c r="D1" s="7" t="s">
        <v>3467</v>
      </c>
      <c r="E1" s="7" t="s">
        <v>3468</v>
      </c>
      <c r="F1" s="7" t="s">
        <v>3468</v>
      </c>
      <c r="G1" s="7" t="s">
        <v>3469</v>
      </c>
      <c r="H1" s="7" t="s">
        <v>3469</v>
      </c>
      <c r="I1" s="7" t="s">
        <v>3470</v>
      </c>
      <c r="J1" s="7" t="s">
        <v>3470</v>
      </c>
      <c r="K1" s="7" t="s">
        <v>3471</v>
      </c>
      <c r="L1" s="7" t="s">
        <v>3471</v>
      </c>
      <c r="M1" s="7" t="s">
        <v>3472</v>
      </c>
      <c r="N1" s="7" t="s">
        <v>3472</v>
      </c>
      <c r="O1" s="7" t="s">
        <v>3473</v>
      </c>
      <c r="P1" s="7" t="s">
        <v>3473</v>
      </c>
      <c r="Q1" s="7" t="s">
        <v>3474</v>
      </c>
      <c r="R1" s="7" t="s">
        <v>3474</v>
      </c>
      <c r="S1" s="7" t="s">
        <v>3475</v>
      </c>
      <c r="T1" s="7" t="s">
        <v>3475</v>
      </c>
      <c r="U1" s="7" t="s">
        <v>3476</v>
      </c>
      <c r="V1" s="7" t="s">
        <v>3476</v>
      </c>
      <c r="W1" s="7" t="s">
        <v>3477</v>
      </c>
      <c r="X1" s="7" t="s">
        <v>3477</v>
      </c>
      <c r="Y1" s="7" t="s">
        <v>3478</v>
      </c>
      <c r="Z1" s="7" t="s">
        <v>3478</v>
      </c>
      <c r="AA1" s="7" t="s">
        <v>3479</v>
      </c>
      <c r="AB1" s="7" t="s">
        <v>3479</v>
      </c>
      <c r="AC1" s="7" t="s">
        <v>3480</v>
      </c>
      <c r="AD1" s="7" t="s">
        <v>3480</v>
      </c>
      <c r="AE1" s="7" t="s">
        <v>3466</v>
      </c>
      <c r="AF1" s="7" t="s">
        <v>3466</v>
      </c>
      <c r="AG1" s="7" t="s">
        <v>3481</v>
      </c>
      <c r="AH1" s="7" t="s">
        <v>3481</v>
      </c>
      <c r="AI1" s="7" t="s">
        <v>3482</v>
      </c>
      <c r="AJ1" s="7" t="s">
        <v>3482</v>
      </c>
      <c r="AK1" s="7" t="s">
        <v>3483</v>
      </c>
      <c r="AL1" s="7" t="s">
        <v>3483</v>
      </c>
      <c r="AM1" s="7" t="s">
        <v>3484</v>
      </c>
      <c r="AN1" s="7" t="s">
        <v>3484</v>
      </c>
      <c r="AO1" s="7" t="s">
        <v>3485</v>
      </c>
      <c r="AP1" s="7" t="s">
        <v>3485</v>
      </c>
      <c r="AQ1" s="7" t="s">
        <v>3486</v>
      </c>
      <c r="AR1" s="7" t="s">
        <v>3486</v>
      </c>
      <c r="AS1" s="7" t="s">
        <v>3487</v>
      </c>
      <c r="AT1" s="7" t="s">
        <v>3487</v>
      </c>
      <c r="AU1" s="7" t="s">
        <v>3488</v>
      </c>
      <c r="AV1" s="7" t="s">
        <v>3488</v>
      </c>
      <c r="AW1" s="7" t="s">
        <v>3489</v>
      </c>
      <c r="AX1" s="7" t="s">
        <v>3489</v>
      </c>
      <c r="AY1" s="7" t="s">
        <v>3490</v>
      </c>
      <c r="AZ1" s="7" t="s">
        <v>3490</v>
      </c>
      <c r="BA1" s="7" t="s">
        <v>3491</v>
      </c>
      <c r="BB1" s="7" t="s">
        <v>3491</v>
      </c>
      <c r="BE1" s="9" t="s">
        <v>3450</v>
      </c>
      <c r="BF1" s="8">
        <v>2015</v>
      </c>
    </row>
    <row r="2" spans="1:60">
      <c r="A2" s="10" t="s">
        <v>3492</v>
      </c>
      <c r="B2" s="11">
        <v>1200013</v>
      </c>
      <c r="C2" s="12" t="s">
        <v>3493</v>
      </c>
      <c r="D2" s="13">
        <v>2700102</v>
      </c>
      <c r="E2" s="12" t="s">
        <v>3494</v>
      </c>
      <c r="F2" s="14">
        <v>1600105</v>
      </c>
      <c r="G2" s="12" t="s">
        <v>3495</v>
      </c>
      <c r="H2" s="14">
        <v>1300029</v>
      </c>
      <c r="I2" s="12" t="s">
        <v>3496</v>
      </c>
      <c r="J2" s="13">
        <v>2900108</v>
      </c>
      <c r="K2" s="12" t="s">
        <v>3497</v>
      </c>
      <c r="L2" s="13">
        <v>2300101</v>
      </c>
      <c r="M2" s="15" t="s">
        <v>3498</v>
      </c>
      <c r="N2" s="16">
        <v>5300108</v>
      </c>
      <c r="O2" s="12" t="s">
        <v>3499</v>
      </c>
      <c r="P2" s="14">
        <v>3200102</v>
      </c>
      <c r="Q2" s="12" t="s">
        <v>3500</v>
      </c>
      <c r="R2" s="13">
        <v>5200050</v>
      </c>
      <c r="S2" s="12" t="s">
        <v>3501</v>
      </c>
      <c r="T2" s="13">
        <v>2100055</v>
      </c>
      <c r="U2" s="12" t="s">
        <v>3502</v>
      </c>
      <c r="V2" s="13">
        <v>5100102</v>
      </c>
      <c r="W2" s="12" t="s">
        <v>3503</v>
      </c>
      <c r="X2" s="14">
        <v>5000203</v>
      </c>
      <c r="Y2" s="12" t="s">
        <v>3504</v>
      </c>
      <c r="Z2" s="17">
        <v>3100104</v>
      </c>
      <c r="AA2" s="12" t="s">
        <v>3505</v>
      </c>
      <c r="AB2" s="14">
        <v>1500107</v>
      </c>
      <c r="AC2" s="12" t="s">
        <v>3493</v>
      </c>
      <c r="AD2" s="14">
        <v>2500106</v>
      </c>
      <c r="AE2" s="12" t="s">
        <v>3506</v>
      </c>
      <c r="AF2" s="13">
        <v>4100103</v>
      </c>
      <c r="AG2" s="12" t="s">
        <v>3507</v>
      </c>
      <c r="AH2" s="14">
        <v>2600054</v>
      </c>
      <c r="AI2" s="12" t="s">
        <v>3508</v>
      </c>
      <c r="AJ2" s="13">
        <v>2200053</v>
      </c>
      <c r="AK2" s="12" t="s">
        <v>3509</v>
      </c>
      <c r="AL2" s="14">
        <v>3300100</v>
      </c>
      <c r="AM2" s="12" t="s">
        <v>3510</v>
      </c>
      <c r="AN2" s="14">
        <v>2400109</v>
      </c>
      <c r="AO2" s="12" t="s">
        <v>3511</v>
      </c>
      <c r="AP2" s="13">
        <v>4300034</v>
      </c>
      <c r="AQ2" s="12" t="s">
        <v>3512</v>
      </c>
      <c r="AR2" s="13">
        <v>1100015</v>
      </c>
      <c r="AS2" s="12" t="s">
        <v>3513</v>
      </c>
      <c r="AT2" s="14">
        <v>1400050</v>
      </c>
      <c r="AU2" s="12" t="s">
        <v>3514</v>
      </c>
      <c r="AV2" s="14">
        <v>4200051</v>
      </c>
      <c r="AW2" s="12" t="s">
        <v>3515</v>
      </c>
      <c r="AX2" s="13">
        <v>3500105</v>
      </c>
      <c r="AY2" s="12" t="s">
        <v>3516</v>
      </c>
      <c r="AZ2" s="14">
        <v>2800100</v>
      </c>
      <c r="BA2" s="12" t="s">
        <v>3517</v>
      </c>
      <c r="BB2" s="13">
        <v>1700251</v>
      </c>
      <c r="BE2" s="9" t="s">
        <v>3467</v>
      </c>
      <c r="BF2" s="2">
        <v>2016</v>
      </c>
      <c r="BH2" t="s">
        <v>1438</v>
      </c>
    </row>
    <row r="3" spans="1:60" s="8" customFormat="1">
      <c r="A3" s="7" t="s">
        <v>3450</v>
      </c>
      <c r="B3" s="7" t="s">
        <v>3450</v>
      </c>
      <c r="C3" s="7" t="s">
        <v>3467</v>
      </c>
      <c r="D3" s="7" t="s">
        <v>3467</v>
      </c>
      <c r="E3" s="7" t="s">
        <v>3468</v>
      </c>
      <c r="F3" s="7" t="s">
        <v>3468</v>
      </c>
      <c r="G3" s="7" t="s">
        <v>3469</v>
      </c>
      <c r="H3" s="7" t="s">
        <v>3469</v>
      </c>
      <c r="I3" s="7" t="s">
        <v>3470</v>
      </c>
      <c r="J3" s="7" t="s">
        <v>3470</v>
      </c>
      <c r="K3" s="7" t="s">
        <v>3471</v>
      </c>
      <c r="L3" s="7" t="s">
        <v>3471</v>
      </c>
      <c r="M3" s="7" t="s">
        <v>3472</v>
      </c>
      <c r="N3" s="7" t="s">
        <v>3472</v>
      </c>
      <c r="O3" s="7" t="s">
        <v>3473</v>
      </c>
      <c r="P3" s="7" t="s">
        <v>3473</v>
      </c>
      <c r="Q3" s="7" t="s">
        <v>3474</v>
      </c>
      <c r="R3" s="7" t="s">
        <v>3474</v>
      </c>
      <c r="S3" s="7" t="s">
        <v>3475</v>
      </c>
      <c r="T3" s="7" t="s">
        <v>3475</v>
      </c>
      <c r="U3" s="7" t="s">
        <v>3476</v>
      </c>
      <c r="V3" s="7" t="s">
        <v>3476</v>
      </c>
      <c r="W3" s="7" t="s">
        <v>3477</v>
      </c>
      <c r="X3" s="7" t="s">
        <v>3477</v>
      </c>
      <c r="Y3" s="7" t="s">
        <v>3478</v>
      </c>
      <c r="Z3" s="7" t="s">
        <v>3478</v>
      </c>
      <c r="AA3" s="7" t="s">
        <v>3479</v>
      </c>
      <c r="AB3" s="7" t="s">
        <v>3479</v>
      </c>
      <c r="AC3" s="7" t="s">
        <v>3480</v>
      </c>
      <c r="AD3" s="7" t="s">
        <v>3480</v>
      </c>
      <c r="AE3" s="7" t="s">
        <v>3466</v>
      </c>
      <c r="AF3" s="7" t="s">
        <v>3466</v>
      </c>
      <c r="AG3" s="7" t="s">
        <v>3481</v>
      </c>
      <c r="AH3" s="7" t="s">
        <v>3481</v>
      </c>
      <c r="AI3" s="7" t="s">
        <v>3482</v>
      </c>
      <c r="AJ3" s="7" t="s">
        <v>3482</v>
      </c>
      <c r="AK3" s="7" t="s">
        <v>3483</v>
      </c>
      <c r="AL3" s="7" t="s">
        <v>3483</v>
      </c>
      <c r="AM3" s="7" t="s">
        <v>3484</v>
      </c>
      <c r="AN3" s="7" t="s">
        <v>3484</v>
      </c>
      <c r="AO3" s="7" t="s">
        <v>3485</v>
      </c>
      <c r="AP3" s="7" t="s">
        <v>3485</v>
      </c>
      <c r="AQ3" s="7" t="s">
        <v>3486</v>
      </c>
      <c r="AR3" s="7" t="s">
        <v>3486</v>
      </c>
      <c r="AS3" s="7" t="s">
        <v>3487</v>
      </c>
      <c r="AT3" s="7" t="s">
        <v>3487</v>
      </c>
      <c r="AU3" s="7" t="s">
        <v>3488</v>
      </c>
      <c r="AV3" s="7" t="s">
        <v>3488</v>
      </c>
      <c r="AW3" s="7" t="s">
        <v>3489</v>
      </c>
      <c r="AX3" s="7" t="s">
        <v>3489</v>
      </c>
      <c r="AY3" s="7" t="s">
        <v>3490</v>
      </c>
      <c r="AZ3" s="7" t="s">
        <v>3490</v>
      </c>
      <c r="BA3" s="7" t="s">
        <v>3491</v>
      </c>
      <c r="BB3" s="7" t="s">
        <v>3491</v>
      </c>
      <c r="BE3" s="9" t="s">
        <v>3450</v>
      </c>
      <c r="BF3" s="8">
        <v>2015</v>
      </c>
    </row>
    <row r="4" spans="1:60">
      <c r="A4" s="10" t="s">
        <v>1439</v>
      </c>
      <c r="B4" s="11">
        <v>1200054</v>
      </c>
      <c r="C4" s="18" t="s">
        <v>3519</v>
      </c>
      <c r="D4" s="19">
        <v>2700201</v>
      </c>
      <c r="E4" s="18" t="s">
        <v>3520</v>
      </c>
      <c r="F4" s="11">
        <v>1600204</v>
      </c>
      <c r="G4" s="18" t="s">
        <v>3521</v>
      </c>
      <c r="H4" s="11">
        <v>1300060</v>
      </c>
      <c r="I4" s="18" t="s">
        <v>3522</v>
      </c>
      <c r="J4" s="19">
        <v>2900207</v>
      </c>
      <c r="K4" s="18" t="s">
        <v>3523</v>
      </c>
      <c r="L4" s="19">
        <v>2300150</v>
      </c>
      <c r="O4" s="18" t="s">
        <v>3524</v>
      </c>
      <c r="P4" s="11">
        <v>3200169</v>
      </c>
      <c r="Q4" s="18" t="s">
        <v>3525</v>
      </c>
      <c r="R4" s="19">
        <v>5200100</v>
      </c>
      <c r="S4" s="18" t="s">
        <v>3526</v>
      </c>
      <c r="T4" s="19">
        <v>2100105</v>
      </c>
      <c r="U4" s="18" t="s">
        <v>3527</v>
      </c>
      <c r="V4" s="19">
        <v>5100201</v>
      </c>
      <c r="W4" s="18" t="s">
        <v>3528</v>
      </c>
      <c r="X4" s="11">
        <v>5000252</v>
      </c>
      <c r="Y4" s="18" t="s">
        <v>3529</v>
      </c>
      <c r="Z4" s="20">
        <v>3100203</v>
      </c>
      <c r="AA4" s="18" t="s">
        <v>3530</v>
      </c>
      <c r="AB4" s="11">
        <v>1500131</v>
      </c>
      <c r="AC4" s="18" t="s">
        <v>3531</v>
      </c>
      <c r="AD4" s="11">
        <v>2500205</v>
      </c>
      <c r="AE4" s="18" t="s">
        <v>3532</v>
      </c>
      <c r="AF4" s="19">
        <v>4100202</v>
      </c>
      <c r="AG4" s="18" t="s">
        <v>3533</v>
      </c>
      <c r="AH4" s="11">
        <v>2600104</v>
      </c>
      <c r="AI4" s="18" t="s">
        <v>3534</v>
      </c>
      <c r="AJ4" s="19">
        <v>2200103</v>
      </c>
      <c r="AK4" s="18" t="s">
        <v>3535</v>
      </c>
      <c r="AL4" s="11">
        <v>3300159</v>
      </c>
      <c r="AM4" s="18" t="s">
        <v>3536</v>
      </c>
      <c r="AN4" s="11">
        <v>2400208</v>
      </c>
      <c r="AO4" s="18" t="s">
        <v>3537</v>
      </c>
      <c r="AP4" s="19">
        <v>4300059</v>
      </c>
      <c r="AQ4" s="18" t="s">
        <v>3538</v>
      </c>
      <c r="AR4" s="19">
        <v>1100379</v>
      </c>
      <c r="AS4" s="18" t="s">
        <v>3539</v>
      </c>
      <c r="AT4" s="11">
        <v>1400027</v>
      </c>
      <c r="AU4" s="18" t="s">
        <v>3540</v>
      </c>
      <c r="AV4" s="11">
        <v>4200101</v>
      </c>
      <c r="AW4" s="18" t="s">
        <v>3541</v>
      </c>
      <c r="AX4" s="19">
        <v>3500204</v>
      </c>
      <c r="AY4" s="18" t="s">
        <v>3542</v>
      </c>
      <c r="AZ4" s="11">
        <v>2800209</v>
      </c>
      <c r="BA4" s="18" t="s">
        <v>3543</v>
      </c>
      <c r="BB4" s="19">
        <v>1700301</v>
      </c>
      <c r="BE4" s="9" t="s">
        <v>3468</v>
      </c>
      <c r="BF4" s="2">
        <v>2017</v>
      </c>
      <c r="BH4" t="s">
        <v>1440</v>
      </c>
    </row>
    <row r="5" spans="1:60" s="8" customFormat="1">
      <c r="A5" s="7" t="s">
        <v>3450</v>
      </c>
      <c r="B5" s="7" t="s">
        <v>3450</v>
      </c>
      <c r="C5" s="7" t="s">
        <v>3467</v>
      </c>
      <c r="D5" s="7" t="s">
        <v>3467</v>
      </c>
      <c r="E5" s="7" t="s">
        <v>3468</v>
      </c>
      <c r="F5" s="7" t="s">
        <v>3468</v>
      </c>
      <c r="G5" s="7" t="s">
        <v>3469</v>
      </c>
      <c r="H5" s="7" t="s">
        <v>3469</v>
      </c>
      <c r="I5" s="7" t="s">
        <v>3470</v>
      </c>
      <c r="J5" s="7" t="s">
        <v>3470</v>
      </c>
      <c r="K5" s="7" t="s">
        <v>3471</v>
      </c>
      <c r="L5" s="7" t="s">
        <v>3471</v>
      </c>
      <c r="M5" s="7" t="s">
        <v>3472</v>
      </c>
      <c r="N5" s="7" t="s">
        <v>3472</v>
      </c>
      <c r="O5" s="7" t="s">
        <v>3473</v>
      </c>
      <c r="P5" s="7" t="s">
        <v>3473</v>
      </c>
      <c r="Q5" s="7" t="s">
        <v>3474</v>
      </c>
      <c r="R5" s="7" t="s">
        <v>3474</v>
      </c>
      <c r="S5" s="7" t="s">
        <v>3475</v>
      </c>
      <c r="T5" s="7" t="s">
        <v>3475</v>
      </c>
      <c r="U5" s="7" t="s">
        <v>3476</v>
      </c>
      <c r="V5" s="7" t="s">
        <v>3476</v>
      </c>
      <c r="W5" s="7" t="s">
        <v>3477</v>
      </c>
      <c r="X5" s="7" t="s">
        <v>3477</v>
      </c>
      <c r="Y5" s="7" t="s">
        <v>3478</v>
      </c>
      <c r="Z5" s="7" t="s">
        <v>3478</v>
      </c>
      <c r="AA5" s="7" t="s">
        <v>3479</v>
      </c>
      <c r="AB5" s="7" t="s">
        <v>3479</v>
      </c>
      <c r="AC5" s="7" t="s">
        <v>3480</v>
      </c>
      <c r="AD5" s="7" t="s">
        <v>3480</v>
      </c>
      <c r="AE5" s="7" t="s">
        <v>3466</v>
      </c>
      <c r="AF5" s="7" t="s">
        <v>3466</v>
      </c>
      <c r="AG5" s="7" t="s">
        <v>3481</v>
      </c>
      <c r="AH5" s="7" t="s">
        <v>3481</v>
      </c>
      <c r="AI5" s="7" t="s">
        <v>3482</v>
      </c>
      <c r="AJ5" s="7" t="s">
        <v>3482</v>
      </c>
      <c r="AK5" s="7" t="s">
        <v>3483</v>
      </c>
      <c r="AL5" s="7" t="s">
        <v>3483</v>
      </c>
      <c r="AM5" s="7" t="s">
        <v>3484</v>
      </c>
      <c r="AN5" s="7" t="s">
        <v>3484</v>
      </c>
      <c r="AO5" s="7" t="s">
        <v>3485</v>
      </c>
      <c r="AP5" s="7" t="s">
        <v>3485</v>
      </c>
      <c r="AQ5" s="7" t="s">
        <v>3486</v>
      </c>
      <c r="AR5" s="7" t="s">
        <v>3486</v>
      </c>
      <c r="AS5" s="7" t="s">
        <v>3487</v>
      </c>
      <c r="AT5" s="7" t="s">
        <v>3487</v>
      </c>
      <c r="AU5" s="7" t="s">
        <v>3488</v>
      </c>
      <c r="AV5" s="7" t="s">
        <v>3488</v>
      </c>
      <c r="AW5" s="7" t="s">
        <v>3489</v>
      </c>
      <c r="AX5" s="7" t="s">
        <v>3489</v>
      </c>
      <c r="AY5" s="7" t="s">
        <v>3490</v>
      </c>
      <c r="AZ5" s="7" t="s">
        <v>3490</v>
      </c>
      <c r="BA5" s="7" t="s">
        <v>3491</v>
      </c>
      <c r="BB5" s="7" t="s">
        <v>3491</v>
      </c>
      <c r="BE5" s="9" t="s">
        <v>3450</v>
      </c>
      <c r="BF5" s="8">
        <v>2015</v>
      </c>
    </row>
    <row r="6" spans="1:60">
      <c r="A6" s="10" t="s">
        <v>3451</v>
      </c>
      <c r="B6" s="11">
        <v>1200104</v>
      </c>
      <c r="C6" s="18" t="s">
        <v>3544</v>
      </c>
      <c r="D6" s="19">
        <v>2700300</v>
      </c>
      <c r="E6" s="18" t="s">
        <v>3545</v>
      </c>
      <c r="F6" s="11">
        <v>1600212</v>
      </c>
      <c r="G6" s="18" t="s">
        <v>3546</v>
      </c>
      <c r="H6" s="11">
        <v>1300086</v>
      </c>
      <c r="I6" s="18" t="s">
        <v>3547</v>
      </c>
      <c r="J6" s="19">
        <v>2900306</v>
      </c>
      <c r="K6" s="18" t="s">
        <v>3548</v>
      </c>
      <c r="L6" s="19">
        <v>2300200</v>
      </c>
      <c r="O6" s="18" t="s">
        <v>3549</v>
      </c>
      <c r="P6" s="11">
        <v>3200136</v>
      </c>
      <c r="Q6" s="18" t="s">
        <v>3550</v>
      </c>
      <c r="R6" s="19">
        <v>5200134</v>
      </c>
      <c r="S6" s="18" t="s">
        <v>3551</v>
      </c>
      <c r="T6" s="19">
        <v>2100154</v>
      </c>
      <c r="U6" s="18" t="s">
        <v>3552</v>
      </c>
      <c r="V6" s="19">
        <v>5100250</v>
      </c>
      <c r="W6" s="18" t="s">
        <v>3553</v>
      </c>
      <c r="X6" s="11">
        <v>5000609</v>
      </c>
      <c r="Y6" s="18" t="s">
        <v>3554</v>
      </c>
      <c r="Z6" s="20">
        <v>3100302</v>
      </c>
      <c r="AA6" s="18" t="s">
        <v>3555</v>
      </c>
      <c r="AB6" s="11">
        <v>1500206</v>
      </c>
      <c r="AC6" s="18" t="s">
        <v>3556</v>
      </c>
      <c r="AD6" s="11">
        <v>2500304</v>
      </c>
      <c r="AE6" s="18" t="s">
        <v>3557</v>
      </c>
      <c r="AF6" s="19">
        <v>4100301</v>
      </c>
      <c r="AG6" s="18" t="s">
        <v>3558</v>
      </c>
      <c r="AH6" s="11">
        <v>2600203</v>
      </c>
      <c r="AI6" s="18" t="s">
        <v>3493</v>
      </c>
      <c r="AJ6" s="19">
        <v>2200202</v>
      </c>
      <c r="AK6" s="18" t="s">
        <v>3559</v>
      </c>
      <c r="AL6" s="11">
        <v>3300209</v>
      </c>
      <c r="AM6" s="18" t="s">
        <v>3560</v>
      </c>
      <c r="AN6" s="11">
        <v>2400307</v>
      </c>
      <c r="AO6" s="18" t="s">
        <v>3561</v>
      </c>
      <c r="AP6" s="19">
        <v>4300109</v>
      </c>
      <c r="AQ6" s="18" t="s">
        <v>3562</v>
      </c>
      <c r="AR6" s="19">
        <v>1100403</v>
      </c>
      <c r="AS6" s="18" t="s">
        <v>3563</v>
      </c>
      <c r="AT6" s="11">
        <v>1400100</v>
      </c>
      <c r="AU6" s="18" t="s">
        <v>3564</v>
      </c>
      <c r="AV6" s="11">
        <v>4200200</v>
      </c>
      <c r="AW6" s="18" t="s">
        <v>3565</v>
      </c>
      <c r="AX6" s="19">
        <v>3500303</v>
      </c>
      <c r="AY6" s="18" t="s">
        <v>3566</v>
      </c>
      <c r="AZ6" s="11">
        <v>2800308</v>
      </c>
      <c r="BA6" s="18" t="s">
        <v>3567</v>
      </c>
      <c r="BB6" s="19">
        <v>1700350</v>
      </c>
      <c r="BE6" s="9" t="s">
        <v>3469</v>
      </c>
      <c r="BF6" s="2">
        <v>2018</v>
      </c>
      <c r="BH6" t="s">
        <v>1441</v>
      </c>
    </row>
    <row r="7" spans="1:60" s="8" customFormat="1">
      <c r="A7" s="7" t="s">
        <v>3450</v>
      </c>
      <c r="B7" s="7" t="s">
        <v>3450</v>
      </c>
      <c r="C7" s="7" t="s">
        <v>3467</v>
      </c>
      <c r="D7" s="7" t="s">
        <v>3467</v>
      </c>
      <c r="E7" s="7" t="s">
        <v>3468</v>
      </c>
      <c r="F7" s="7" t="s">
        <v>3468</v>
      </c>
      <c r="G7" s="7" t="s">
        <v>3469</v>
      </c>
      <c r="H7" s="7" t="s">
        <v>3469</v>
      </c>
      <c r="I7" s="7" t="s">
        <v>3470</v>
      </c>
      <c r="J7" s="7" t="s">
        <v>3470</v>
      </c>
      <c r="K7" s="7" t="s">
        <v>3471</v>
      </c>
      <c r="L7" s="7" t="s">
        <v>3471</v>
      </c>
      <c r="M7" s="7" t="s">
        <v>3472</v>
      </c>
      <c r="N7" s="7" t="s">
        <v>3472</v>
      </c>
      <c r="O7" s="7" t="s">
        <v>3473</v>
      </c>
      <c r="P7" s="7" t="s">
        <v>3473</v>
      </c>
      <c r="Q7" s="7" t="s">
        <v>3474</v>
      </c>
      <c r="R7" s="7" t="s">
        <v>3474</v>
      </c>
      <c r="S7" s="7" t="s">
        <v>3475</v>
      </c>
      <c r="T7" s="7" t="s">
        <v>3475</v>
      </c>
      <c r="U7" s="7" t="s">
        <v>3476</v>
      </c>
      <c r="V7" s="7" t="s">
        <v>3476</v>
      </c>
      <c r="W7" s="7" t="s">
        <v>3477</v>
      </c>
      <c r="X7" s="7" t="s">
        <v>3477</v>
      </c>
      <c r="Y7" s="7" t="s">
        <v>3478</v>
      </c>
      <c r="Z7" s="7" t="s">
        <v>3478</v>
      </c>
      <c r="AA7" s="7" t="s">
        <v>3479</v>
      </c>
      <c r="AB7" s="7" t="s">
        <v>3479</v>
      </c>
      <c r="AC7" s="7" t="s">
        <v>3480</v>
      </c>
      <c r="AD7" s="7" t="s">
        <v>3480</v>
      </c>
      <c r="AE7" s="7" t="s">
        <v>3466</v>
      </c>
      <c r="AF7" s="7" t="s">
        <v>3466</v>
      </c>
      <c r="AG7" s="7" t="s">
        <v>3481</v>
      </c>
      <c r="AH7" s="7" t="s">
        <v>3481</v>
      </c>
      <c r="AI7" s="7" t="s">
        <v>3482</v>
      </c>
      <c r="AJ7" s="7" t="s">
        <v>3482</v>
      </c>
      <c r="AK7" s="7" t="s">
        <v>3483</v>
      </c>
      <c r="AL7" s="7" t="s">
        <v>3483</v>
      </c>
      <c r="AM7" s="7" t="s">
        <v>3484</v>
      </c>
      <c r="AN7" s="7" t="s">
        <v>3484</v>
      </c>
      <c r="AO7" s="7" t="s">
        <v>3485</v>
      </c>
      <c r="AP7" s="7" t="s">
        <v>3485</v>
      </c>
      <c r="AQ7" s="7" t="s">
        <v>3486</v>
      </c>
      <c r="AR7" s="7" t="s">
        <v>3486</v>
      </c>
      <c r="AS7" s="7" t="s">
        <v>3487</v>
      </c>
      <c r="AT7" s="7" t="s">
        <v>3487</v>
      </c>
      <c r="AU7" s="7" t="s">
        <v>3488</v>
      </c>
      <c r="AV7" s="7" t="s">
        <v>3488</v>
      </c>
      <c r="AW7" s="7" t="s">
        <v>3489</v>
      </c>
      <c r="AX7" s="7" t="s">
        <v>3489</v>
      </c>
      <c r="AY7" s="7" t="s">
        <v>3490</v>
      </c>
      <c r="AZ7" s="7" t="s">
        <v>3490</v>
      </c>
      <c r="BA7" s="7" t="s">
        <v>3491</v>
      </c>
      <c r="BB7" s="7" t="s">
        <v>3491</v>
      </c>
      <c r="BE7" s="9" t="s">
        <v>3450</v>
      </c>
      <c r="BF7" s="8">
        <v>2015</v>
      </c>
    </row>
    <row r="8" spans="1:60">
      <c r="A8" s="10" t="s">
        <v>3452</v>
      </c>
      <c r="B8" s="11">
        <v>1200138</v>
      </c>
      <c r="C8" s="18" t="s">
        <v>3568</v>
      </c>
      <c r="D8" s="19">
        <v>2700409</v>
      </c>
      <c r="E8" s="18" t="s">
        <v>3569</v>
      </c>
      <c r="F8" s="11">
        <v>1600238</v>
      </c>
      <c r="G8" s="18" t="s">
        <v>3570</v>
      </c>
      <c r="H8" s="11">
        <v>1300102</v>
      </c>
      <c r="I8" s="18" t="s">
        <v>3571</v>
      </c>
      <c r="J8" s="19">
        <v>2900355</v>
      </c>
      <c r="K8" s="18" t="s">
        <v>3572</v>
      </c>
      <c r="L8" s="19">
        <v>2300309</v>
      </c>
      <c r="O8" s="18" t="s">
        <v>3573</v>
      </c>
      <c r="P8" s="11">
        <v>3200201</v>
      </c>
      <c r="Q8" s="18" t="s">
        <v>3574</v>
      </c>
      <c r="R8" s="19">
        <v>5200159</v>
      </c>
      <c r="S8" s="18" t="s">
        <v>3575</v>
      </c>
      <c r="T8" s="19">
        <v>2100204</v>
      </c>
      <c r="U8" s="18" t="s">
        <v>3576</v>
      </c>
      <c r="V8" s="19">
        <v>5100300</v>
      </c>
      <c r="W8" s="18" t="s">
        <v>3577</v>
      </c>
      <c r="X8" s="11">
        <v>5000708</v>
      </c>
      <c r="Y8" s="18" t="s">
        <v>3578</v>
      </c>
      <c r="Z8" s="20">
        <v>3100401</v>
      </c>
      <c r="AA8" s="18" t="s">
        <v>3579</v>
      </c>
      <c r="AB8" s="11">
        <v>1500305</v>
      </c>
      <c r="AC8" s="18" t="s">
        <v>3580</v>
      </c>
      <c r="AD8" s="11">
        <v>2500403</v>
      </c>
      <c r="AE8" s="18" t="s">
        <v>3581</v>
      </c>
      <c r="AF8" s="19">
        <v>4100400</v>
      </c>
      <c r="AG8" s="18" t="s">
        <v>3582</v>
      </c>
      <c r="AH8" s="11">
        <v>2600302</v>
      </c>
      <c r="AI8" s="18" t="s">
        <v>3583</v>
      </c>
      <c r="AJ8" s="19">
        <v>2200251</v>
      </c>
      <c r="AK8" s="18" t="s">
        <v>3584</v>
      </c>
      <c r="AL8" s="11">
        <v>3300225</v>
      </c>
      <c r="AM8" s="18" t="s">
        <v>3585</v>
      </c>
      <c r="AN8" s="11">
        <v>2400406</v>
      </c>
      <c r="AO8" s="18" t="s">
        <v>3586</v>
      </c>
      <c r="AP8" s="19">
        <v>4300208</v>
      </c>
      <c r="AQ8" s="18" t="s">
        <v>3587</v>
      </c>
      <c r="AR8" s="19">
        <v>1100346</v>
      </c>
      <c r="AS8" s="18" t="s">
        <v>3588</v>
      </c>
      <c r="AT8" s="11">
        <v>1400159</v>
      </c>
      <c r="AU8" s="18" t="s">
        <v>3589</v>
      </c>
      <c r="AV8" s="11">
        <v>4200309</v>
      </c>
      <c r="AW8" s="18" t="s">
        <v>3590</v>
      </c>
      <c r="AX8" s="19">
        <v>3500402</v>
      </c>
      <c r="AY8" s="18" t="s">
        <v>3591</v>
      </c>
      <c r="AZ8" s="11">
        <v>2800407</v>
      </c>
      <c r="BA8" s="18" t="s">
        <v>3592</v>
      </c>
      <c r="BB8" s="19">
        <v>1700400</v>
      </c>
      <c r="BE8" s="9" t="s">
        <v>3470</v>
      </c>
      <c r="BF8" s="2">
        <v>2019</v>
      </c>
      <c r="BH8" t="s">
        <v>1442</v>
      </c>
    </row>
    <row r="9" spans="1:60" s="8" customFormat="1">
      <c r="A9" s="7" t="s">
        <v>3450</v>
      </c>
      <c r="B9" s="7" t="s">
        <v>3450</v>
      </c>
      <c r="C9" s="7" t="s">
        <v>3467</v>
      </c>
      <c r="D9" s="7" t="s">
        <v>3467</v>
      </c>
      <c r="E9" s="7" t="s">
        <v>3468</v>
      </c>
      <c r="F9" s="7" t="s">
        <v>3468</v>
      </c>
      <c r="G9" s="7" t="s">
        <v>3469</v>
      </c>
      <c r="H9" s="7" t="s">
        <v>3469</v>
      </c>
      <c r="I9" s="7" t="s">
        <v>3470</v>
      </c>
      <c r="J9" s="7" t="s">
        <v>3470</v>
      </c>
      <c r="K9" s="7" t="s">
        <v>3471</v>
      </c>
      <c r="L9" s="7" t="s">
        <v>3471</v>
      </c>
      <c r="M9" s="7" t="s">
        <v>3472</v>
      </c>
      <c r="N9" s="7" t="s">
        <v>3472</v>
      </c>
      <c r="O9" s="7" t="s">
        <v>3473</v>
      </c>
      <c r="P9" s="7" t="s">
        <v>3473</v>
      </c>
      <c r="Q9" s="7" t="s">
        <v>3474</v>
      </c>
      <c r="R9" s="7" t="s">
        <v>3474</v>
      </c>
      <c r="S9" s="7" t="s">
        <v>3475</v>
      </c>
      <c r="T9" s="7" t="s">
        <v>3475</v>
      </c>
      <c r="U9" s="7" t="s">
        <v>3476</v>
      </c>
      <c r="V9" s="7" t="s">
        <v>3476</v>
      </c>
      <c r="W9" s="7" t="s">
        <v>3477</v>
      </c>
      <c r="X9" s="7" t="s">
        <v>3477</v>
      </c>
      <c r="Y9" s="7" t="s">
        <v>3478</v>
      </c>
      <c r="Z9" s="7" t="s">
        <v>3478</v>
      </c>
      <c r="AA9" s="7" t="s">
        <v>3479</v>
      </c>
      <c r="AB9" s="7" t="s">
        <v>3479</v>
      </c>
      <c r="AC9" s="7" t="s">
        <v>3480</v>
      </c>
      <c r="AD9" s="7" t="s">
        <v>3480</v>
      </c>
      <c r="AE9" s="7" t="s">
        <v>3466</v>
      </c>
      <c r="AF9" s="7" t="s">
        <v>3466</v>
      </c>
      <c r="AG9" s="7" t="s">
        <v>3481</v>
      </c>
      <c r="AH9" s="7" t="s">
        <v>3481</v>
      </c>
      <c r="AI9" s="7" t="s">
        <v>3482</v>
      </c>
      <c r="AJ9" s="7" t="s">
        <v>3482</v>
      </c>
      <c r="AK9" s="7" t="s">
        <v>3483</v>
      </c>
      <c r="AL9" s="7" t="s">
        <v>3483</v>
      </c>
      <c r="AM9" s="7" t="s">
        <v>3484</v>
      </c>
      <c r="AN9" s="7" t="s">
        <v>3484</v>
      </c>
      <c r="AO9" s="7" t="s">
        <v>3485</v>
      </c>
      <c r="AP9" s="7" t="s">
        <v>3485</v>
      </c>
      <c r="AQ9" s="7" t="s">
        <v>3486</v>
      </c>
      <c r="AR9" s="7" t="s">
        <v>3486</v>
      </c>
      <c r="AS9" s="7" t="s">
        <v>3487</v>
      </c>
      <c r="AT9" s="7" t="s">
        <v>3487</v>
      </c>
      <c r="AU9" s="7" t="s">
        <v>3488</v>
      </c>
      <c r="AV9" s="7" t="s">
        <v>3488</v>
      </c>
      <c r="AW9" s="7" t="s">
        <v>3489</v>
      </c>
      <c r="AX9" s="7" t="s">
        <v>3489</v>
      </c>
      <c r="AY9" s="7" t="s">
        <v>3490</v>
      </c>
      <c r="AZ9" s="7" t="s">
        <v>3490</v>
      </c>
      <c r="BA9" s="7" t="s">
        <v>3491</v>
      </c>
      <c r="BB9" s="7" t="s">
        <v>3491</v>
      </c>
      <c r="BE9" s="9" t="s">
        <v>3450</v>
      </c>
      <c r="BF9" s="8">
        <v>2015</v>
      </c>
    </row>
    <row r="10" spans="1:60">
      <c r="A10" s="10" t="s">
        <v>3593</v>
      </c>
      <c r="B10" s="11">
        <v>1200179</v>
      </c>
      <c r="C10" s="18" t="s">
        <v>3594</v>
      </c>
      <c r="D10" s="19">
        <v>2700508</v>
      </c>
      <c r="E10" s="18" t="s">
        <v>3595</v>
      </c>
      <c r="F10" s="11">
        <v>1600253</v>
      </c>
      <c r="G10" s="18" t="s">
        <v>3596</v>
      </c>
      <c r="H10" s="11">
        <v>1300144</v>
      </c>
      <c r="I10" s="18" t="s">
        <v>3597</v>
      </c>
      <c r="J10" s="19">
        <v>2900405</v>
      </c>
      <c r="K10" s="18" t="s">
        <v>3598</v>
      </c>
      <c r="L10" s="19">
        <v>2300408</v>
      </c>
      <c r="O10" s="18" t="s">
        <v>3599</v>
      </c>
      <c r="P10" s="11">
        <v>3200300</v>
      </c>
      <c r="Q10" s="18" t="s">
        <v>3600</v>
      </c>
      <c r="R10" s="19">
        <v>5200175</v>
      </c>
      <c r="S10" s="18" t="s">
        <v>3601</v>
      </c>
      <c r="T10" s="19">
        <v>2100303</v>
      </c>
      <c r="U10" s="18" t="s">
        <v>3602</v>
      </c>
      <c r="V10" s="19">
        <v>5100359</v>
      </c>
      <c r="W10" s="18" t="s">
        <v>3603</v>
      </c>
      <c r="X10" s="11">
        <v>5000807</v>
      </c>
      <c r="Y10" s="18" t="s">
        <v>3604</v>
      </c>
      <c r="Z10" s="20">
        <v>3100500</v>
      </c>
      <c r="AA10" s="18" t="s">
        <v>3605</v>
      </c>
      <c r="AB10" s="11">
        <v>1500347</v>
      </c>
      <c r="AC10" s="18" t="s">
        <v>3606</v>
      </c>
      <c r="AD10" s="11">
        <v>2500502</v>
      </c>
      <c r="AE10" s="18" t="s">
        <v>3607</v>
      </c>
      <c r="AF10" s="19">
        <v>4100459</v>
      </c>
      <c r="AG10" s="18" t="s">
        <v>3608</v>
      </c>
      <c r="AH10" s="11">
        <v>2600401</v>
      </c>
      <c r="AI10" s="18" t="s">
        <v>3609</v>
      </c>
      <c r="AJ10" s="19">
        <v>2200277</v>
      </c>
      <c r="AK10" s="18" t="s">
        <v>3610</v>
      </c>
      <c r="AL10" s="11">
        <v>3300233</v>
      </c>
      <c r="AM10" s="18" t="s">
        <v>3611</v>
      </c>
      <c r="AN10" s="11">
        <v>2400505</v>
      </c>
      <c r="AO10" s="18" t="s">
        <v>3612</v>
      </c>
      <c r="AP10" s="19">
        <v>4300307</v>
      </c>
      <c r="AQ10" s="18" t="s">
        <v>3613</v>
      </c>
      <c r="AR10" s="19">
        <v>1100023</v>
      </c>
      <c r="AS10" s="18" t="s">
        <v>3614</v>
      </c>
      <c r="AT10" s="11">
        <v>1400175</v>
      </c>
      <c r="AU10" s="18" t="s">
        <v>3615</v>
      </c>
      <c r="AV10" s="11">
        <v>4200408</v>
      </c>
      <c r="AW10" s="18" t="s">
        <v>3616</v>
      </c>
      <c r="AX10" s="19">
        <v>3500501</v>
      </c>
      <c r="AY10" s="18" t="s">
        <v>3617</v>
      </c>
      <c r="AZ10" s="11">
        <v>2800506</v>
      </c>
      <c r="BA10" s="18" t="s">
        <v>3618</v>
      </c>
      <c r="BB10" s="19">
        <v>1700707</v>
      </c>
      <c r="BE10" s="9" t="s">
        <v>3471</v>
      </c>
      <c r="BF10" s="2">
        <v>2020</v>
      </c>
      <c r="BH10" t="s">
        <v>1443</v>
      </c>
    </row>
    <row r="11" spans="1:60" s="8" customFormat="1">
      <c r="A11" s="7" t="s">
        <v>3450</v>
      </c>
      <c r="B11" s="7" t="s">
        <v>3450</v>
      </c>
      <c r="C11" s="7" t="s">
        <v>3467</v>
      </c>
      <c r="D11" s="7" t="s">
        <v>3467</v>
      </c>
      <c r="E11" s="7" t="s">
        <v>3468</v>
      </c>
      <c r="F11" s="7" t="s">
        <v>3468</v>
      </c>
      <c r="G11" s="7" t="s">
        <v>3469</v>
      </c>
      <c r="H11" s="7" t="s">
        <v>3469</v>
      </c>
      <c r="I11" s="7" t="s">
        <v>3470</v>
      </c>
      <c r="J11" s="7" t="s">
        <v>3470</v>
      </c>
      <c r="K11" s="7" t="s">
        <v>3471</v>
      </c>
      <c r="L11" s="7" t="s">
        <v>3471</v>
      </c>
      <c r="M11" s="7" t="s">
        <v>3472</v>
      </c>
      <c r="N11" s="7" t="s">
        <v>3472</v>
      </c>
      <c r="O11" s="7" t="s">
        <v>3473</v>
      </c>
      <c r="P11" s="7" t="s">
        <v>3473</v>
      </c>
      <c r="Q11" s="7" t="s">
        <v>3474</v>
      </c>
      <c r="R11" s="7" t="s">
        <v>3474</v>
      </c>
      <c r="S11" s="7" t="s">
        <v>3475</v>
      </c>
      <c r="T11" s="7" t="s">
        <v>3475</v>
      </c>
      <c r="U11" s="7" t="s">
        <v>3476</v>
      </c>
      <c r="V11" s="7" t="s">
        <v>3476</v>
      </c>
      <c r="W11" s="7" t="s">
        <v>3477</v>
      </c>
      <c r="X11" s="7" t="s">
        <v>3477</v>
      </c>
      <c r="Y11" s="7" t="s">
        <v>3478</v>
      </c>
      <c r="Z11" s="7" t="s">
        <v>3478</v>
      </c>
      <c r="AA11" s="7" t="s">
        <v>3479</v>
      </c>
      <c r="AB11" s="7" t="s">
        <v>3479</v>
      </c>
      <c r="AC11" s="7" t="s">
        <v>3480</v>
      </c>
      <c r="AD11" s="7" t="s">
        <v>3480</v>
      </c>
      <c r="AE11" s="7" t="s">
        <v>3466</v>
      </c>
      <c r="AF11" s="7" t="s">
        <v>3466</v>
      </c>
      <c r="AG11" s="7" t="s">
        <v>3481</v>
      </c>
      <c r="AH11" s="7" t="s">
        <v>3481</v>
      </c>
      <c r="AI11" s="7" t="s">
        <v>3482</v>
      </c>
      <c r="AJ11" s="7" t="s">
        <v>3482</v>
      </c>
      <c r="AK11" s="7" t="s">
        <v>3483</v>
      </c>
      <c r="AL11" s="7" t="s">
        <v>3483</v>
      </c>
      <c r="AM11" s="7" t="s">
        <v>3484</v>
      </c>
      <c r="AN11" s="7" t="s">
        <v>3484</v>
      </c>
      <c r="AO11" s="7" t="s">
        <v>3485</v>
      </c>
      <c r="AP11" s="7" t="s">
        <v>3485</v>
      </c>
      <c r="AQ11" s="7" t="s">
        <v>3486</v>
      </c>
      <c r="AR11" s="7" t="s">
        <v>3486</v>
      </c>
      <c r="AS11" s="7" t="s">
        <v>3487</v>
      </c>
      <c r="AT11" s="7" t="s">
        <v>3487</v>
      </c>
      <c r="AU11" s="7" t="s">
        <v>3488</v>
      </c>
      <c r="AV11" s="7" t="s">
        <v>3488</v>
      </c>
      <c r="AW11" s="7" t="s">
        <v>3489</v>
      </c>
      <c r="AX11" s="7" t="s">
        <v>3489</v>
      </c>
      <c r="AY11" s="7" t="s">
        <v>3490</v>
      </c>
      <c r="AZ11" s="7" t="s">
        <v>3490</v>
      </c>
      <c r="BA11" s="7" t="s">
        <v>3491</v>
      </c>
      <c r="BB11" s="7" t="s">
        <v>3491</v>
      </c>
      <c r="BE11" s="9" t="s">
        <v>3450</v>
      </c>
      <c r="BF11" s="8">
        <v>2015</v>
      </c>
    </row>
    <row r="12" spans="1:60">
      <c r="A12" s="10" t="s">
        <v>1444</v>
      </c>
      <c r="B12" s="11">
        <v>1200203</v>
      </c>
      <c r="C12" s="18" t="s">
        <v>3620</v>
      </c>
      <c r="D12" s="19">
        <v>2700607</v>
      </c>
      <c r="E12" s="18" t="s">
        <v>3621</v>
      </c>
      <c r="F12" s="11">
        <v>1600279</v>
      </c>
      <c r="G12" s="18" t="s">
        <v>3622</v>
      </c>
      <c r="H12" s="11">
        <v>1300201</v>
      </c>
      <c r="I12" s="18" t="s">
        <v>3623</v>
      </c>
      <c r="J12" s="19">
        <v>2900603</v>
      </c>
      <c r="K12" s="18" t="s">
        <v>3624</v>
      </c>
      <c r="L12" s="19">
        <v>2300507</v>
      </c>
      <c r="O12" s="18" t="s">
        <v>3625</v>
      </c>
      <c r="P12" s="11">
        <v>3200359</v>
      </c>
      <c r="Q12" s="18" t="s">
        <v>3626</v>
      </c>
      <c r="R12" s="19">
        <v>5200209</v>
      </c>
      <c r="S12" s="18" t="s">
        <v>3627</v>
      </c>
      <c r="T12" s="19">
        <v>2100402</v>
      </c>
      <c r="U12" s="18" t="s">
        <v>3628</v>
      </c>
      <c r="V12" s="19">
        <v>5100409</v>
      </c>
      <c r="W12" s="18" t="s">
        <v>3629</v>
      </c>
      <c r="X12" s="11">
        <v>5000856</v>
      </c>
      <c r="Y12" s="18" t="s">
        <v>3527</v>
      </c>
      <c r="Z12" s="20">
        <v>3100609</v>
      </c>
      <c r="AA12" s="18" t="s">
        <v>3630</v>
      </c>
      <c r="AB12" s="11">
        <v>1500404</v>
      </c>
      <c r="AC12" s="18" t="s">
        <v>3631</v>
      </c>
      <c r="AD12" s="11">
        <v>2500536</v>
      </c>
      <c r="AE12" s="18" t="s">
        <v>3562</v>
      </c>
      <c r="AF12" s="19">
        <v>4128625</v>
      </c>
      <c r="AG12" s="18" t="s">
        <v>3632</v>
      </c>
      <c r="AH12" s="11">
        <v>2600500</v>
      </c>
      <c r="AI12" s="18" t="s">
        <v>3633</v>
      </c>
      <c r="AJ12" s="19">
        <v>2200301</v>
      </c>
      <c r="AK12" s="18" t="s">
        <v>3634</v>
      </c>
      <c r="AL12" s="11">
        <v>3300258</v>
      </c>
      <c r="AM12" s="18" t="s">
        <v>3635</v>
      </c>
      <c r="AN12" s="11">
        <v>2400604</v>
      </c>
      <c r="AO12" s="18" t="s">
        <v>3636</v>
      </c>
      <c r="AP12" s="19">
        <v>4300406</v>
      </c>
      <c r="AQ12" s="18" t="s">
        <v>3637</v>
      </c>
      <c r="AR12" s="19">
        <v>1100452</v>
      </c>
      <c r="AS12" s="18" t="s">
        <v>3638</v>
      </c>
      <c r="AT12" s="11">
        <v>1400209</v>
      </c>
      <c r="AU12" s="18" t="s">
        <v>3639</v>
      </c>
      <c r="AV12" s="11">
        <v>4200507</v>
      </c>
      <c r="AW12" s="18" t="s">
        <v>3640</v>
      </c>
      <c r="AX12" s="19">
        <v>3500550</v>
      </c>
      <c r="AY12" s="18" t="s">
        <v>3641</v>
      </c>
      <c r="AZ12" s="11">
        <v>2800605</v>
      </c>
      <c r="BA12" s="18" t="s">
        <v>3642</v>
      </c>
      <c r="BB12" s="19">
        <v>1701002</v>
      </c>
      <c r="BE12" s="9" t="s">
        <v>3472</v>
      </c>
      <c r="BF12" s="2"/>
      <c r="BH12" t="s">
        <v>1445</v>
      </c>
    </row>
    <row r="13" spans="1:60" s="8" customFormat="1">
      <c r="A13" s="7" t="s">
        <v>3450</v>
      </c>
      <c r="B13" s="7" t="s">
        <v>3450</v>
      </c>
      <c r="C13" s="7" t="s">
        <v>3467</v>
      </c>
      <c r="D13" s="7" t="s">
        <v>3467</v>
      </c>
      <c r="E13" s="7" t="s">
        <v>3468</v>
      </c>
      <c r="F13" s="7" t="s">
        <v>3468</v>
      </c>
      <c r="G13" s="7" t="s">
        <v>3469</v>
      </c>
      <c r="H13" s="7" t="s">
        <v>3469</v>
      </c>
      <c r="I13" s="7" t="s">
        <v>3470</v>
      </c>
      <c r="J13" s="7" t="s">
        <v>3470</v>
      </c>
      <c r="K13" s="7" t="s">
        <v>3471</v>
      </c>
      <c r="L13" s="7" t="s">
        <v>3471</v>
      </c>
      <c r="M13" s="7" t="s">
        <v>3472</v>
      </c>
      <c r="N13" s="7" t="s">
        <v>3472</v>
      </c>
      <c r="O13" s="7" t="s">
        <v>3473</v>
      </c>
      <c r="P13" s="7" t="s">
        <v>3473</v>
      </c>
      <c r="Q13" s="7" t="s">
        <v>3474</v>
      </c>
      <c r="R13" s="7" t="s">
        <v>3474</v>
      </c>
      <c r="S13" s="7" t="s">
        <v>3475</v>
      </c>
      <c r="T13" s="7" t="s">
        <v>3475</v>
      </c>
      <c r="U13" s="7" t="s">
        <v>3476</v>
      </c>
      <c r="V13" s="7" t="s">
        <v>3476</v>
      </c>
      <c r="W13" s="7" t="s">
        <v>3477</v>
      </c>
      <c r="X13" s="7" t="s">
        <v>3477</v>
      </c>
      <c r="Y13" s="7" t="s">
        <v>3478</v>
      </c>
      <c r="Z13" s="7" t="s">
        <v>3478</v>
      </c>
      <c r="AA13" s="7" t="s">
        <v>3479</v>
      </c>
      <c r="AB13" s="7" t="s">
        <v>3479</v>
      </c>
      <c r="AC13" s="7" t="s">
        <v>3480</v>
      </c>
      <c r="AD13" s="7" t="s">
        <v>3480</v>
      </c>
      <c r="AE13" s="7" t="s">
        <v>3466</v>
      </c>
      <c r="AF13" s="7" t="s">
        <v>3466</v>
      </c>
      <c r="AG13" s="7" t="s">
        <v>3481</v>
      </c>
      <c r="AH13" s="7" t="s">
        <v>3481</v>
      </c>
      <c r="AI13" s="7" t="s">
        <v>3482</v>
      </c>
      <c r="AJ13" s="7" t="s">
        <v>3482</v>
      </c>
      <c r="AK13" s="7" t="s">
        <v>3483</v>
      </c>
      <c r="AL13" s="7" t="s">
        <v>3483</v>
      </c>
      <c r="AM13" s="7" t="s">
        <v>3484</v>
      </c>
      <c r="AN13" s="7" t="s">
        <v>3484</v>
      </c>
      <c r="AO13" s="7" t="s">
        <v>3485</v>
      </c>
      <c r="AP13" s="7" t="s">
        <v>3485</v>
      </c>
      <c r="AQ13" s="7" t="s">
        <v>3486</v>
      </c>
      <c r="AR13" s="7" t="s">
        <v>3486</v>
      </c>
      <c r="AS13" s="7" t="s">
        <v>3487</v>
      </c>
      <c r="AT13" s="7" t="s">
        <v>3487</v>
      </c>
      <c r="AU13" s="7" t="s">
        <v>3488</v>
      </c>
      <c r="AV13" s="7" t="s">
        <v>3488</v>
      </c>
      <c r="AW13" s="7" t="s">
        <v>3489</v>
      </c>
      <c r="AX13" s="7" t="s">
        <v>3489</v>
      </c>
      <c r="AY13" s="7" t="s">
        <v>3490</v>
      </c>
      <c r="AZ13" s="7" t="s">
        <v>3490</v>
      </c>
      <c r="BA13" s="7" t="s">
        <v>3491</v>
      </c>
      <c r="BB13" s="7" t="s">
        <v>3491</v>
      </c>
      <c r="BE13" s="9" t="s">
        <v>3450</v>
      </c>
      <c r="BF13" s="8">
        <v>2015</v>
      </c>
    </row>
    <row r="14" spans="1:60">
      <c r="A14" s="10" t="s">
        <v>3643</v>
      </c>
      <c r="B14" s="11">
        <v>1200252</v>
      </c>
      <c r="C14" s="18" t="s">
        <v>3644</v>
      </c>
      <c r="D14" s="19">
        <v>2700706</v>
      </c>
      <c r="E14" s="18" t="s">
        <v>3645</v>
      </c>
      <c r="F14" s="11">
        <v>1600303</v>
      </c>
      <c r="G14" s="18" t="s">
        <v>3646</v>
      </c>
      <c r="H14" s="11">
        <v>1300300</v>
      </c>
      <c r="I14" s="18" t="s">
        <v>3647</v>
      </c>
      <c r="J14" s="19">
        <v>2900702</v>
      </c>
      <c r="K14" s="18" t="s">
        <v>3648</v>
      </c>
      <c r="L14" s="19">
        <v>2300606</v>
      </c>
      <c r="O14" s="18" t="s">
        <v>3649</v>
      </c>
      <c r="P14" s="11">
        <v>3200409</v>
      </c>
      <c r="Q14" s="18" t="s">
        <v>3650</v>
      </c>
      <c r="R14" s="19">
        <v>5200258</v>
      </c>
      <c r="S14" s="18" t="s">
        <v>3651</v>
      </c>
      <c r="T14" s="19">
        <v>2100436</v>
      </c>
      <c r="U14" s="18" t="s">
        <v>3652</v>
      </c>
      <c r="V14" s="19">
        <v>5100508</v>
      </c>
      <c r="W14" s="18" t="s">
        <v>3653</v>
      </c>
      <c r="X14" s="11">
        <v>5000906</v>
      </c>
      <c r="Y14" s="18" t="s">
        <v>3654</v>
      </c>
      <c r="Z14" s="20">
        <v>3100708</v>
      </c>
      <c r="AA14" s="18" t="s">
        <v>3655</v>
      </c>
      <c r="AB14" s="11">
        <v>1500503</v>
      </c>
      <c r="AC14" s="18" t="s">
        <v>3656</v>
      </c>
      <c r="AD14" s="11">
        <v>2500577</v>
      </c>
      <c r="AE14" s="18" t="s">
        <v>3657</v>
      </c>
      <c r="AF14" s="19">
        <v>4100608</v>
      </c>
      <c r="AG14" s="18" t="s">
        <v>3606</v>
      </c>
      <c r="AH14" s="11">
        <v>2600609</v>
      </c>
      <c r="AI14" s="18" t="s">
        <v>3658</v>
      </c>
      <c r="AJ14" s="19">
        <v>2200400</v>
      </c>
      <c r="AK14" s="18" t="s">
        <v>3659</v>
      </c>
      <c r="AL14" s="11">
        <v>3300308</v>
      </c>
      <c r="AM14" s="18" t="s">
        <v>3660</v>
      </c>
      <c r="AN14" s="11">
        <v>2400703</v>
      </c>
      <c r="AO14" s="18" t="s">
        <v>3661</v>
      </c>
      <c r="AP14" s="19">
        <v>4300455</v>
      </c>
      <c r="AQ14" s="18" t="s">
        <v>3662</v>
      </c>
      <c r="AR14" s="19">
        <v>1100031</v>
      </c>
      <c r="AS14" s="18" t="s">
        <v>3663</v>
      </c>
      <c r="AT14" s="11">
        <v>1400233</v>
      </c>
      <c r="AU14" s="18" t="s">
        <v>3664</v>
      </c>
      <c r="AV14" s="11">
        <v>4200556</v>
      </c>
      <c r="AW14" s="18" t="s">
        <v>3665</v>
      </c>
      <c r="AX14" s="19">
        <v>3500600</v>
      </c>
      <c r="AY14" s="18" t="s">
        <v>3666</v>
      </c>
      <c r="AZ14" s="11">
        <v>2800670</v>
      </c>
      <c r="BA14" s="18" t="s">
        <v>3667</v>
      </c>
      <c r="BB14" s="19">
        <v>1701051</v>
      </c>
      <c r="BE14" s="9" t="s">
        <v>3473</v>
      </c>
      <c r="BF14" s="2"/>
      <c r="BH14" t="s">
        <v>1446</v>
      </c>
    </row>
    <row r="15" spans="1:60" s="8" customFormat="1">
      <c r="A15" s="7" t="s">
        <v>3450</v>
      </c>
      <c r="B15" s="7" t="s">
        <v>3450</v>
      </c>
      <c r="C15" s="7" t="s">
        <v>3467</v>
      </c>
      <c r="D15" s="7" t="s">
        <v>3467</v>
      </c>
      <c r="E15" s="7" t="s">
        <v>3468</v>
      </c>
      <c r="F15" s="7" t="s">
        <v>3468</v>
      </c>
      <c r="G15" s="7" t="s">
        <v>3469</v>
      </c>
      <c r="H15" s="7" t="s">
        <v>3469</v>
      </c>
      <c r="I15" s="7" t="s">
        <v>3470</v>
      </c>
      <c r="J15" s="7" t="s">
        <v>3470</v>
      </c>
      <c r="K15" s="7" t="s">
        <v>3471</v>
      </c>
      <c r="L15" s="7" t="s">
        <v>3471</v>
      </c>
      <c r="M15" s="7" t="s">
        <v>3472</v>
      </c>
      <c r="N15" s="7" t="s">
        <v>3472</v>
      </c>
      <c r="O15" s="7" t="s">
        <v>3473</v>
      </c>
      <c r="P15" s="7" t="s">
        <v>3473</v>
      </c>
      <c r="Q15" s="7" t="s">
        <v>3474</v>
      </c>
      <c r="R15" s="7" t="s">
        <v>3474</v>
      </c>
      <c r="S15" s="7" t="s">
        <v>3475</v>
      </c>
      <c r="T15" s="7" t="s">
        <v>3475</v>
      </c>
      <c r="U15" s="7" t="s">
        <v>3476</v>
      </c>
      <c r="V15" s="7" t="s">
        <v>3476</v>
      </c>
      <c r="W15" s="7" t="s">
        <v>3477</v>
      </c>
      <c r="X15" s="7" t="s">
        <v>3477</v>
      </c>
      <c r="Y15" s="7" t="s">
        <v>3478</v>
      </c>
      <c r="Z15" s="7" t="s">
        <v>3478</v>
      </c>
      <c r="AA15" s="7" t="s">
        <v>3479</v>
      </c>
      <c r="AB15" s="7" t="s">
        <v>3479</v>
      </c>
      <c r="AC15" s="7" t="s">
        <v>3480</v>
      </c>
      <c r="AD15" s="7" t="s">
        <v>3480</v>
      </c>
      <c r="AE15" s="7" t="s">
        <v>3466</v>
      </c>
      <c r="AF15" s="7" t="s">
        <v>3466</v>
      </c>
      <c r="AG15" s="7" t="s">
        <v>3481</v>
      </c>
      <c r="AH15" s="7" t="s">
        <v>3481</v>
      </c>
      <c r="AI15" s="7" t="s">
        <v>3482</v>
      </c>
      <c r="AJ15" s="7" t="s">
        <v>3482</v>
      </c>
      <c r="AK15" s="7" t="s">
        <v>3483</v>
      </c>
      <c r="AL15" s="7" t="s">
        <v>3483</v>
      </c>
      <c r="AM15" s="7" t="s">
        <v>3484</v>
      </c>
      <c r="AN15" s="7" t="s">
        <v>3484</v>
      </c>
      <c r="AO15" s="7" t="s">
        <v>3485</v>
      </c>
      <c r="AP15" s="7" t="s">
        <v>3485</v>
      </c>
      <c r="AQ15" s="7" t="s">
        <v>3486</v>
      </c>
      <c r="AR15" s="7" t="s">
        <v>3486</v>
      </c>
      <c r="AS15" s="7" t="s">
        <v>3487</v>
      </c>
      <c r="AT15" s="7" t="s">
        <v>3487</v>
      </c>
      <c r="AU15" s="7" t="s">
        <v>3488</v>
      </c>
      <c r="AV15" s="7" t="s">
        <v>3488</v>
      </c>
      <c r="AW15" s="7" t="s">
        <v>3489</v>
      </c>
      <c r="AX15" s="7" t="s">
        <v>3489</v>
      </c>
      <c r="AY15" s="7" t="s">
        <v>3490</v>
      </c>
      <c r="AZ15" s="7" t="s">
        <v>3490</v>
      </c>
      <c r="BA15" s="7" t="s">
        <v>3491</v>
      </c>
      <c r="BB15" s="7" t="s">
        <v>3491</v>
      </c>
      <c r="BE15" s="9" t="s">
        <v>3450</v>
      </c>
      <c r="BF15" s="8">
        <v>2015</v>
      </c>
    </row>
    <row r="16" spans="1:60">
      <c r="A16" s="10" t="s">
        <v>3668</v>
      </c>
      <c r="B16" s="11">
        <v>1200302</v>
      </c>
      <c r="C16" s="18" t="s">
        <v>3669</v>
      </c>
      <c r="D16" s="19">
        <v>2700805</v>
      </c>
      <c r="E16" s="18" t="s">
        <v>3670</v>
      </c>
      <c r="F16" s="11">
        <v>1600402</v>
      </c>
      <c r="G16" s="18" t="s">
        <v>3671</v>
      </c>
      <c r="H16" s="11">
        <v>1300409</v>
      </c>
      <c r="I16" s="18" t="s">
        <v>3672</v>
      </c>
      <c r="J16" s="19">
        <v>2900801</v>
      </c>
      <c r="K16" s="18" t="s">
        <v>3673</v>
      </c>
      <c r="L16" s="19">
        <v>2300705</v>
      </c>
      <c r="O16" s="18" t="s">
        <v>3674</v>
      </c>
      <c r="P16" s="11">
        <v>3200508</v>
      </c>
      <c r="Q16" s="18" t="s">
        <v>3675</v>
      </c>
      <c r="R16" s="19">
        <v>5200308</v>
      </c>
      <c r="S16" s="18" t="s">
        <v>3676</v>
      </c>
      <c r="T16" s="19">
        <v>2100477</v>
      </c>
      <c r="U16" s="18" t="s">
        <v>3677</v>
      </c>
      <c r="V16" s="19">
        <v>5100607</v>
      </c>
      <c r="W16" s="18" t="s">
        <v>3678</v>
      </c>
      <c r="X16" s="11">
        <v>5001003</v>
      </c>
      <c r="Y16" s="18" t="s">
        <v>3679</v>
      </c>
      <c r="Z16" s="20">
        <v>3100807</v>
      </c>
      <c r="AA16" s="18" t="s">
        <v>3680</v>
      </c>
      <c r="AB16" s="11">
        <v>1500602</v>
      </c>
      <c r="AC16" s="18" t="s">
        <v>3681</v>
      </c>
      <c r="AD16" s="11">
        <v>2500601</v>
      </c>
      <c r="AE16" s="18" t="s">
        <v>3682</v>
      </c>
      <c r="AF16" s="19">
        <v>4100707</v>
      </c>
      <c r="AG16" s="18" t="s">
        <v>3683</v>
      </c>
      <c r="AH16" s="11">
        <v>2600708</v>
      </c>
      <c r="AI16" s="18" t="s">
        <v>3684</v>
      </c>
      <c r="AJ16" s="19">
        <v>2200459</v>
      </c>
      <c r="AK16" s="18" t="s">
        <v>3685</v>
      </c>
      <c r="AL16" s="11">
        <v>3300407</v>
      </c>
      <c r="AM16" s="18" t="s">
        <v>3686</v>
      </c>
      <c r="AN16" s="11">
        <v>2400802</v>
      </c>
      <c r="AO16" s="18" t="s">
        <v>3687</v>
      </c>
      <c r="AP16" s="19">
        <v>4300471</v>
      </c>
      <c r="AQ16" s="18" t="s">
        <v>3688</v>
      </c>
      <c r="AR16" s="19">
        <v>1100601</v>
      </c>
      <c r="AS16" s="18" t="s">
        <v>3689</v>
      </c>
      <c r="AT16" s="11">
        <v>1400282</v>
      </c>
      <c r="AU16" s="18" t="s">
        <v>3690</v>
      </c>
      <c r="AV16" s="11">
        <v>4200606</v>
      </c>
      <c r="AW16" s="18" t="s">
        <v>3691</v>
      </c>
      <c r="AX16" s="19">
        <v>3500709</v>
      </c>
      <c r="AY16" s="18" t="s">
        <v>3692</v>
      </c>
      <c r="AZ16" s="11">
        <v>2800704</v>
      </c>
      <c r="BA16" s="18" t="s">
        <v>3693</v>
      </c>
      <c r="BB16" s="19">
        <v>1701101</v>
      </c>
      <c r="BE16" s="9" t="s">
        <v>3474</v>
      </c>
      <c r="BF16" s="2"/>
      <c r="BH16" t="s">
        <v>1447</v>
      </c>
    </row>
    <row r="17" spans="1:60" s="8" customFormat="1">
      <c r="A17" s="7" t="s">
        <v>3450</v>
      </c>
      <c r="B17" s="7" t="s">
        <v>3450</v>
      </c>
      <c r="C17" s="7" t="s">
        <v>3467</v>
      </c>
      <c r="D17" s="7" t="s">
        <v>3467</v>
      </c>
      <c r="E17" s="7" t="s">
        <v>3468</v>
      </c>
      <c r="F17" s="7" t="s">
        <v>3468</v>
      </c>
      <c r="G17" s="7" t="s">
        <v>3469</v>
      </c>
      <c r="H17" s="7" t="s">
        <v>3469</v>
      </c>
      <c r="I17" s="7" t="s">
        <v>3470</v>
      </c>
      <c r="J17" s="7" t="s">
        <v>3470</v>
      </c>
      <c r="K17" s="7" t="s">
        <v>3471</v>
      </c>
      <c r="L17" s="7" t="s">
        <v>3471</v>
      </c>
      <c r="M17" s="7" t="s">
        <v>3472</v>
      </c>
      <c r="N17" s="7" t="s">
        <v>3472</v>
      </c>
      <c r="O17" s="7" t="s">
        <v>3473</v>
      </c>
      <c r="P17" s="7" t="s">
        <v>3473</v>
      </c>
      <c r="Q17" s="7" t="s">
        <v>3474</v>
      </c>
      <c r="R17" s="7" t="s">
        <v>3474</v>
      </c>
      <c r="S17" s="7" t="s">
        <v>3475</v>
      </c>
      <c r="T17" s="7" t="s">
        <v>3475</v>
      </c>
      <c r="U17" s="7" t="s">
        <v>3476</v>
      </c>
      <c r="V17" s="7" t="s">
        <v>3476</v>
      </c>
      <c r="W17" s="7" t="s">
        <v>3477</v>
      </c>
      <c r="X17" s="7" t="s">
        <v>3477</v>
      </c>
      <c r="Y17" s="7" t="s">
        <v>3478</v>
      </c>
      <c r="Z17" s="7" t="s">
        <v>3478</v>
      </c>
      <c r="AA17" s="7" t="s">
        <v>3479</v>
      </c>
      <c r="AB17" s="7" t="s">
        <v>3479</v>
      </c>
      <c r="AC17" s="7" t="s">
        <v>3480</v>
      </c>
      <c r="AD17" s="7" t="s">
        <v>3480</v>
      </c>
      <c r="AE17" s="7" t="s">
        <v>3466</v>
      </c>
      <c r="AF17" s="7" t="s">
        <v>3466</v>
      </c>
      <c r="AG17" s="7" t="s">
        <v>3481</v>
      </c>
      <c r="AH17" s="7" t="s">
        <v>3481</v>
      </c>
      <c r="AI17" s="7" t="s">
        <v>3482</v>
      </c>
      <c r="AJ17" s="7" t="s">
        <v>3482</v>
      </c>
      <c r="AK17" s="7" t="s">
        <v>3483</v>
      </c>
      <c r="AL17" s="7" t="s">
        <v>3483</v>
      </c>
      <c r="AM17" s="7" t="s">
        <v>3484</v>
      </c>
      <c r="AN17" s="7" t="s">
        <v>3484</v>
      </c>
      <c r="AO17" s="7" t="s">
        <v>3485</v>
      </c>
      <c r="AP17" s="7" t="s">
        <v>3485</v>
      </c>
      <c r="AQ17" s="7" t="s">
        <v>3486</v>
      </c>
      <c r="AR17" s="7" t="s">
        <v>3486</v>
      </c>
      <c r="AS17" s="7" t="s">
        <v>3487</v>
      </c>
      <c r="AT17" s="7" t="s">
        <v>3487</v>
      </c>
      <c r="AU17" s="7" t="s">
        <v>3488</v>
      </c>
      <c r="AV17" s="7" t="s">
        <v>3488</v>
      </c>
      <c r="AW17" s="7" t="s">
        <v>3489</v>
      </c>
      <c r="AX17" s="7" t="s">
        <v>3489</v>
      </c>
      <c r="AY17" s="7" t="s">
        <v>3490</v>
      </c>
      <c r="AZ17" s="7" t="s">
        <v>3490</v>
      </c>
      <c r="BA17" s="7" t="s">
        <v>3491</v>
      </c>
      <c r="BB17" s="7" t="s">
        <v>3491</v>
      </c>
      <c r="BE17" s="9" t="s">
        <v>3450</v>
      </c>
      <c r="BF17" s="8">
        <v>2015</v>
      </c>
    </row>
    <row r="18" spans="1:60">
      <c r="A18" s="10" t="s">
        <v>3694</v>
      </c>
      <c r="B18" s="11">
        <v>1200328</v>
      </c>
      <c r="C18" s="18" t="s">
        <v>3695</v>
      </c>
      <c r="D18" s="19">
        <v>2700904</v>
      </c>
      <c r="E18" s="18" t="s">
        <v>3696</v>
      </c>
      <c r="F18" s="11">
        <v>1600501</v>
      </c>
      <c r="G18" s="18" t="s">
        <v>3697</v>
      </c>
      <c r="H18" s="11">
        <v>1300508</v>
      </c>
      <c r="I18" s="18" t="s">
        <v>3698</v>
      </c>
      <c r="J18" s="19">
        <v>2900900</v>
      </c>
      <c r="K18" s="18" t="s">
        <v>3699</v>
      </c>
      <c r="L18" s="19">
        <v>2300754</v>
      </c>
      <c r="O18" s="18" t="s">
        <v>3700</v>
      </c>
      <c r="P18" s="11">
        <v>3200607</v>
      </c>
      <c r="Q18" s="18" t="s">
        <v>3701</v>
      </c>
      <c r="R18" s="19">
        <v>5200506</v>
      </c>
      <c r="S18" s="18" t="s">
        <v>3702</v>
      </c>
      <c r="T18" s="19">
        <v>2100501</v>
      </c>
      <c r="U18" s="18" t="s">
        <v>3703</v>
      </c>
      <c r="V18" s="19">
        <v>5100805</v>
      </c>
      <c r="W18" s="18" t="s">
        <v>3704</v>
      </c>
      <c r="X18" s="11">
        <v>5001102</v>
      </c>
      <c r="Y18" s="18" t="s">
        <v>3705</v>
      </c>
      <c r="Z18" s="20">
        <v>3100906</v>
      </c>
      <c r="AA18" s="18" t="s">
        <v>3706</v>
      </c>
      <c r="AB18" s="11">
        <v>1500701</v>
      </c>
      <c r="AC18" s="18" t="s">
        <v>3707</v>
      </c>
      <c r="AD18" s="11">
        <v>2500734</v>
      </c>
      <c r="AE18" s="18" t="s">
        <v>3708</v>
      </c>
      <c r="AF18" s="19">
        <v>4100509</v>
      </c>
      <c r="AG18" s="18" t="s">
        <v>3709</v>
      </c>
      <c r="AH18" s="11">
        <v>2600807</v>
      </c>
      <c r="AI18" s="18" t="s">
        <v>3710</v>
      </c>
      <c r="AJ18" s="19">
        <v>2200509</v>
      </c>
      <c r="AK18" s="18" t="s">
        <v>3711</v>
      </c>
      <c r="AL18" s="11">
        <v>3300456</v>
      </c>
      <c r="AM18" s="18" t="s">
        <v>3712</v>
      </c>
      <c r="AN18" s="11">
        <v>2400901</v>
      </c>
      <c r="AO18" s="18" t="s">
        <v>3713</v>
      </c>
      <c r="AP18" s="19">
        <v>4300505</v>
      </c>
      <c r="AQ18" s="18" t="s">
        <v>3714</v>
      </c>
      <c r="AR18" s="19">
        <v>1100049</v>
      </c>
      <c r="AS18" s="18" t="s">
        <v>3715</v>
      </c>
      <c r="AT18" s="11">
        <v>1400308</v>
      </c>
      <c r="AU18" s="18" t="s">
        <v>3716</v>
      </c>
      <c r="AV18" s="11">
        <v>4200705</v>
      </c>
      <c r="AW18" s="18" t="s">
        <v>3717</v>
      </c>
      <c r="AX18" s="19">
        <v>3500758</v>
      </c>
      <c r="AY18" s="18" t="s">
        <v>3718</v>
      </c>
      <c r="AZ18" s="11">
        <v>2801009</v>
      </c>
      <c r="BA18" s="18" t="s">
        <v>3719</v>
      </c>
      <c r="BB18" s="19">
        <v>1701309</v>
      </c>
      <c r="BE18" s="9" t="s">
        <v>3475</v>
      </c>
      <c r="BF18" s="2"/>
      <c r="BH18" t="s">
        <v>1448</v>
      </c>
    </row>
    <row r="19" spans="1:60" s="8" customFormat="1">
      <c r="A19" s="7" t="s">
        <v>3450</v>
      </c>
      <c r="B19" s="7" t="s">
        <v>3450</v>
      </c>
      <c r="C19" s="7" t="s">
        <v>3467</v>
      </c>
      <c r="D19" s="7" t="s">
        <v>3467</v>
      </c>
      <c r="E19" s="7" t="s">
        <v>3468</v>
      </c>
      <c r="F19" s="7" t="s">
        <v>3468</v>
      </c>
      <c r="G19" s="7" t="s">
        <v>3469</v>
      </c>
      <c r="H19" s="7" t="s">
        <v>3469</v>
      </c>
      <c r="I19" s="7" t="s">
        <v>3470</v>
      </c>
      <c r="J19" s="7" t="s">
        <v>3470</v>
      </c>
      <c r="K19" s="7" t="s">
        <v>3471</v>
      </c>
      <c r="L19" s="7" t="s">
        <v>3471</v>
      </c>
      <c r="M19" s="7" t="s">
        <v>3472</v>
      </c>
      <c r="N19" s="7" t="s">
        <v>3472</v>
      </c>
      <c r="O19" s="7" t="s">
        <v>3473</v>
      </c>
      <c r="P19" s="7" t="s">
        <v>3473</v>
      </c>
      <c r="Q19" s="7" t="s">
        <v>3474</v>
      </c>
      <c r="R19" s="7" t="s">
        <v>3474</v>
      </c>
      <c r="S19" s="7" t="s">
        <v>3475</v>
      </c>
      <c r="T19" s="7" t="s">
        <v>3475</v>
      </c>
      <c r="U19" s="7" t="s">
        <v>3476</v>
      </c>
      <c r="V19" s="7" t="s">
        <v>3476</v>
      </c>
      <c r="W19" s="7" t="s">
        <v>3477</v>
      </c>
      <c r="X19" s="7" t="s">
        <v>3477</v>
      </c>
      <c r="Y19" s="7" t="s">
        <v>3478</v>
      </c>
      <c r="Z19" s="7" t="s">
        <v>3478</v>
      </c>
      <c r="AA19" s="7" t="s">
        <v>3479</v>
      </c>
      <c r="AB19" s="7" t="s">
        <v>3479</v>
      </c>
      <c r="AC19" s="7" t="s">
        <v>3480</v>
      </c>
      <c r="AD19" s="7" t="s">
        <v>3480</v>
      </c>
      <c r="AE19" s="7" t="s">
        <v>3466</v>
      </c>
      <c r="AF19" s="7" t="s">
        <v>3466</v>
      </c>
      <c r="AG19" s="7" t="s">
        <v>3481</v>
      </c>
      <c r="AH19" s="7" t="s">
        <v>3481</v>
      </c>
      <c r="AI19" s="7" t="s">
        <v>3482</v>
      </c>
      <c r="AJ19" s="7" t="s">
        <v>3482</v>
      </c>
      <c r="AK19" s="7" t="s">
        <v>3483</v>
      </c>
      <c r="AL19" s="7" t="s">
        <v>3483</v>
      </c>
      <c r="AM19" s="7" t="s">
        <v>3484</v>
      </c>
      <c r="AN19" s="7" t="s">
        <v>3484</v>
      </c>
      <c r="AO19" s="7" t="s">
        <v>3485</v>
      </c>
      <c r="AP19" s="7" t="s">
        <v>3485</v>
      </c>
      <c r="AQ19" s="7" t="s">
        <v>3486</v>
      </c>
      <c r="AR19" s="7" t="s">
        <v>3486</v>
      </c>
      <c r="AS19" s="7" t="s">
        <v>3487</v>
      </c>
      <c r="AT19" s="7" t="s">
        <v>3487</v>
      </c>
      <c r="AU19" s="7" t="s">
        <v>3488</v>
      </c>
      <c r="AV19" s="7" t="s">
        <v>3488</v>
      </c>
      <c r="AW19" s="7" t="s">
        <v>3489</v>
      </c>
      <c r="AX19" s="7" t="s">
        <v>3489</v>
      </c>
      <c r="AY19" s="7" t="s">
        <v>3490</v>
      </c>
      <c r="AZ19" s="7" t="s">
        <v>3490</v>
      </c>
      <c r="BA19" s="7" t="s">
        <v>3491</v>
      </c>
      <c r="BB19" s="7" t="s">
        <v>3491</v>
      </c>
      <c r="BE19" s="9" t="s">
        <v>3450</v>
      </c>
      <c r="BF19" s="8">
        <v>2015</v>
      </c>
    </row>
    <row r="20" spans="1:60">
      <c r="A20" s="10" t="s">
        <v>1449</v>
      </c>
      <c r="B20" s="11">
        <v>1200336</v>
      </c>
      <c r="C20" s="18" t="s">
        <v>3721</v>
      </c>
      <c r="D20" s="19">
        <v>2701001</v>
      </c>
      <c r="E20" s="18" t="s">
        <v>3722</v>
      </c>
      <c r="F20" s="11">
        <v>1600154</v>
      </c>
      <c r="G20" s="18" t="s">
        <v>3723</v>
      </c>
      <c r="H20" s="11">
        <v>1300607</v>
      </c>
      <c r="I20" s="18" t="s">
        <v>3724</v>
      </c>
      <c r="J20" s="19">
        <v>2901007</v>
      </c>
      <c r="K20" s="18" t="s">
        <v>3725</v>
      </c>
      <c r="L20" s="19">
        <v>2300804</v>
      </c>
      <c r="O20" s="18" t="s">
        <v>3726</v>
      </c>
      <c r="P20" s="11">
        <v>3200706</v>
      </c>
      <c r="Q20" s="18" t="s">
        <v>3727</v>
      </c>
      <c r="R20" s="19">
        <v>5200555</v>
      </c>
      <c r="S20" s="18" t="s">
        <v>3728</v>
      </c>
      <c r="T20" s="19">
        <v>2100550</v>
      </c>
      <c r="U20" s="18" t="s">
        <v>3729</v>
      </c>
      <c r="V20" s="19">
        <v>5101001</v>
      </c>
      <c r="W20" s="18" t="s">
        <v>3730</v>
      </c>
      <c r="X20" s="11">
        <v>5001243</v>
      </c>
      <c r="Y20" s="18" t="s">
        <v>3731</v>
      </c>
      <c r="Z20" s="20">
        <v>3101003</v>
      </c>
      <c r="AA20" s="18" t="s">
        <v>3732</v>
      </c>
      <c r="AB20" s="11">
        <v>1500800</v>
      </c>
      <c r="AC20" s="18" t="s">
        <v>3733</v>
      </c>
      <c r="AD20" s="11">
        <v>2500775</v>
      </c>
      <c r="AE20" s="18" t="s">
        <v>3734</v>
      </c>
      <c r="AF20" s="19">
        <v>4100806</v>
      </c>
      <c r="AG20" s="18" t="s">
        <v>3735</v>
      </c>
      <c r="AH20" s="11">
        <v>2600906</v>
      </c>
      <c r="AI20" s="18" t="s">
        <v>3736</v>
      </c>
      <c r="AJ20" s="19">
        <v>2200608</v>
      </c>
      <c r="AK20" s="18" t="s">
        <v>3737</v>
      </c>
      <c r="AL20" s="11">
        <v>3300506</v>
      </c>
      <c r="AM20" s="18" t="s">
        <v>3738</v>
      </c>
      <c r="AN20" s="11">
        <v>2401008</v>
      </c>
      <c r="AO20" s="18" t="s">
        <v>3513</v>
      </c>
      <c r="AP20" s="19">
        <v>4300554</v>
      </c>
      <c r="AQ20" s="18" t="s">
        <v>3739</v>
      </c>
      <c r="AR20" s="19">
        <v>1100700</v>
      </c>
      <c r="AS20" s="18" t="s">
        <v>3740</v>
      </c>
      <c r="AT20" s="11">
        <v>1400407</v>
      </c>
      <c r="AU20" s="18" t="s">
        <v>3741</v>
      </c>
      <c r="AV20" s="11">
        <v>4200754</v>
      </c>
      <c r="AW20" s="18" t="s">
        <v>3742</v>
      </c>
      <c r="AX20" s="19">
        <v>3500808</v>
      </c>
      <c r="AY20" s="18" t="s">
        <v>3743</v>
      </c>
      <c r="AZ20" s="11">
        <v>2801108</v>
      </c>
      <c r="BA20" s="18" t="s">
        <v>3744</v>
      </c>
      <c r="BB20" s="19">
        <v>1701903</v>
      </c>
      <c r="BE20" s="9" t="s">
        <v>3476</v>
      </c>
      <c r="BF20" s="2"/>
      <c r="BH20" t="s">
        <v>1450</v>
      </c>
    </row>
    <row r="21" spans="1:60" s="8" customFormat="1">
      <c r="A21" s="7" t="s">
        <v>3450</v>
      </c>
      <c r="B21" s="7" t="s">
        <v>3450</v>
      </c>
      <c r="C21" s="7" t="s">
        <v>3467</v>
      </c>
      <c r="D21" s="7" t="s">
        <v>3467</v>
      </c>
      <c r="E21" s="7" t="s">
        <v>3468</v>
      </c>
      <c r="F21" s="7" t="s">
        <v>3468</v>
      </c>
      <c r="G21" s="7" t="s">
        <v>3469</v>
      </c>
      <c r="H21" s="7" t="s">
        <v>3469</v>
      </c>
      <c r="I21" s="7" t="s">
        <v>3470</v>
      </c>
      <c r="J21" s="7" t="s">
        <v>3470</v>
      </c>
      <c r="K21" s="7" t="s">
        <v>3471</v>
      </c>
      <c r="L21" s="7" t="s">
        <v>3471</v>
      </c>
      <c r="M21" s="7" t="s">
        <v>3472</v>
      </c>
      <c r="N21" s="7" t="s">
        <v>3472</v>
      </c>
      <c r="O21" s="7" t="s">
        <v>3473</v>
      </c>
      <c r="P21" s="7" t="s">
        <v>3473</v>
      </c>
      <c r="Q21" s="7" t="s">
        <v>3474</v>
      </c>
      <c r="R21" s="7" t="s">
        <v>3474</v>
      </c>
      <c r="S21" s="7" t="s">
        <v>3475</v>
      </c>
      <c r="T21" s="7" t="s">
        <v>3475</v>
      </c>
      <c r="U21" s="7" t="s">
        <v>3476</v>
      </c>
      <c r="V21" s="7" t="s">
        <v>3476</v>
      </c>
      <c r="W21" s="7" t="s">
        <v>3477</v>
      </c>
      <c r="X21" s="7" t="s">
        <v>3477</v>
      </c>
      <c r="Y21" s="7" t="s">
        <v>3478</v>
      </c>
      <c r="Z21" s="7" t="s">
        <v>3478</v>
      </c>
      <c r="AA21" s="7" t="s">
        <v>3479</v>
      </c>
      <c r="AB21" s="7" t="s">
        <v>3479</v>
      </c>
      <c r="AC21" s="7" t="s">
        <v>3480</v>
      </c>
      <c r="AD21" s="7" t="s">
        <v>3480</v>
      </c>
      <c r="AE21" s="7" t="s">
        <v>3466</v>
      </c>
      <c r="AF21" s="7" t="s">
        <v>3466</v>
      </c>
      <c r="AG21" s="7" t="s">
        <v>3481</v>
      </c>
      <c r="AH21" s="7" t="s">
        <v>3481</v>
      </c>
      <c r="AI21" s="7" t="s">
        <v>3482</v>
      </c>
      <c r="AJ21" s="7" t="s">
        <v>3482</v>
      </c>
      <c r="AK21" s="7" t="s">
        <v>3483</v>
      </c>
      <c r="AL21" s="7" t="s">
        <v>3483</v>
      </c>
      <c r="AM21" s="7" t="s">
        <v>3484</v>
      </c>
      <c r="AN21" s="7" t="s">
        <v>3484</v>
      </c>
      <c r="AO21" s="7" t="s">
        <v>3485</v>
      </c>
      <c r="AP21" s="7" t="s">
        <v>3485</v>
      </c>
      <c r="AQ21" s="7" t="s">
        <v>3486</v>
      </c>
      <c r="AR21" s="7" t="s">
        <v>3486</v>
      </c>
      <c r="AS21" s="7" t="s">
        <v>3487</v>
      </c>
      <c r="AT21" s="7" t="s">
        <v>3487</v>
      </c>
      <c r="AU21" s="7" t="s">
        <v>3488</v>
      </c>
      <c r="AV21" s="7" t="s">
        <v>3488</v>
      </c>
      <c r="AW21" s="7" t="s">
        <v>3489</v>
      </c>
      <c r="AX21" s="7" t="s">
        <v>3489</v>
      </c>
      <c r="AY21" s="7" t="s">
        <v>3490</v>
      </c>
      <c r="AZ21" s="7" t="s">
        <v>3490</v>
      </c>
      <c r="BA21" s="7" t="s">
        <v>3491</v>
      </c>
      <c r="BB21" s="7" t="s">
        <v>3491</v>
      </c>
      <c r="BE21" s="9" t="s">
        <v>3450</v>
      </c>
      <c r="BF21" s="8">
        <v>2015</v>
      </c>
    </row>
    <row r="22" spans="1:60">
      <c r="A22" s="10" t="s">
        <v>1451</v>
      </c>
      <c r="B22" s="11">
        <v>1200344</v>
      </c>
      <c r="C22" s="18" t="s">
        <v>3746</v>
      </c>
      <c r="D22" s="19">
        <v>2701100</v>
      </c>
      <c r="E22" s="18" t="s">
        <v>3747</v>
      </c>
      <c r="F22" s="11">
        <v>1600535</v>
      </c>
      <c r="G22" s="18" t="s">
        <v>3748</v>
      </c>
      <c r="H22" s="11">
        <v>1300631</v>
      </c>
      <c r="I22" s="18" t="s">
        <v>3749</v>
      </c>
      <c r="J22" s="19">
        <v>2901106</v>
      </c>
      <c r="K22" s="18" t="s">
        <v>3750</v>
      </c>
      <c r="L22" s="19">
        <v>2300903</v>
      </c>
      <c r="O22" s="18" t="s">
        <v>3751</v>
      </c>
      <c r="P22" s="11">
        <v>3200805</v>
      </c>
      <c r="Q22" s="18" t="s">
        <v>3752</v>
      </c>
      <c r="R22" s="19">
        <v>5200605</v>
      </c>
      <c r="S22" s="18" t="s">
        <v>3753</v>
      </c>
      <c r="T22" s="19">
        <v>2100600</v>
      </c>
      <c r="U22" s="18" t="s">
        <v>3754</v>
      </c>
      <c r="V22" s="19">
        <v>5101209</v>
      </c>
      <c r="W22" s="18" t="s">
        <v>3755</v>
      </c>
      <c r="X22" s="11">
        <v>5001508</v>
      </c>
      <c r="Y22" s="18" t="s">
        <v>3756</v>
      </c>
      <c r="Z22" s="20">
        <v>3101102</v>
      </c>
      <c r="AA22" s="18" t="s">
        <v>3757</v>
      </c>
      <c r="AB22" s="11">
        <v>1500859</v>
      </c>
      <c r="AC22" s="18" t="s">
        <v>3758</v>
      </c>
      <c r="AD22" s="11">
        <v>2500809</v>
      </c>
      <c r="AE22" s="18" t="s">
        <v>3759</v>
      </c>
      <c r="AF22" s="19">
        <v>4100905</v>
      </c>
      <c r="AG22" s="18" t="s">
        <v>3760</v>
      </c>
      <c r="AH22" s="11">
        <v>2601003</v>
      </c>
      <c r="AI22" s="18" t="s">
        <v>3761</v>
      </c>
      <c r="AJ22" s="19">
        <v>2200707</v>
      </c>
      <c r="AK22" s="18" t="s">
        <v>3762</v>
      </c>
      <c r="AL22" s="11">
        <v>3300605</v>
      </c>
      <c r="AM22" s="18" t="s">
        <v>3617</v>
      </c>
      <c r="AN22" s="11">
        <v>2401107</v>
      </c>
      <c r="AO22" s="18" t="s">
        <v>3763</v>
      </c>
      <c r="AP22" s="19">
        <v>4300570</v>
      </c>
      <c r="AQ22" s="18" t="s">
        <v>3764</v>
      </c>
      <c r="AR22" s="19">
        <v>1100809</v>
      </c>
      <c r="AS22" s="18" t="s">
        <v>3765</v>
      </c>
      <c r="AT22" s="11">
        <v>1400456</v>
      </c>
      <c r="AU22" s="18" t="s">
        <v>3649</v>
      </c>
      <c r="AV22" s="11">
        <v>4200804</v>
      </c>
      <c r="AW22" s="18" t="s">
        <v>3766</v>
      </c>
      <c r="AX22" s="19">
        <v>3500907</v>
      </c>
      <c r="AY22" s="18" t="s">
        <v>3767</v>
      </c>
      <c r="AZ22" s="11">
        <v>2801207</v>
      </c>
      <c r="BA22" s="18" t="s">
        <v>3768</v>
      </c>
      <c r="BB22" s="19">
        <v>1702000</v>
      </c>
      <c r="BE22" s="9" t="s">
        <v>3477</v>
      </c>
      <c r="BF22" s="2"/>
      <c r="BH22" t="s">
        <v>1452</v>
      </c>
    </row>
    <row r="23" spans="1:60" s="8" customFormat="1">
      <c r="A23" s="7" t="s">
        <v>3450</v>
      </c>
      <c r="B23" s="7" t="s">
        <v>3450</v>
      </c>
      <c r="C23" s="7" t="s">
        <v>3467</v>
      </c>
      <c r="D23" s="7" t="s">
        <v>3467</v>
      </c>
      <c r="E23" s="7" t="s">
        <v>3468</v>
      </c>
      <c r="F23" s="7" t="s">
        <v>3468</v>
      </c>
      <c r="G23" s="7" t="s">
        <v>3469</v>
      </c>
      <c r="H23" s="7" t="s">
        <v>3469</v>
      </c>
      <c r="I23" s="7" t="s">
        <v>3470</v>
      </c>
      <c r="J23" s="7" t="s">
        <v>3470</v>
      </c>
      <c r="K23" s="7" t="s">
        <v>3471</v>
      </c>
      <c r="L23" s="7" t="s">
        <v>3471</v>
      </c>
      <c r="M23" s="7" t="s">
        <v>3472</v>
      </c>
      <c r="N23" s="7" t="s">
        <v>3472</v>
      </c>
      <c r="O23" s="7" t="s">
        <v>3473</v>
      </c>
      <c r="P23" s="7" t="s">
        <v>3473</v>
      </c>
      <c r="Q23" s="7" t="s">
        <v>3474</v>
      </c>
      <c r="R23" s="7" t="s">
        <v>3474</v>
      </c>
      <c r="S23" s="7" t="s">
        <v>3475</v>
      </c>
      <c r="T23" s="7" t="s">
        <v>3475</v>
      </c>
      <c r="U23" s="7" t="s">
        <v>3476</v>
      </c>
      <c r="V23" s="7" t="s">
        <v>3476</v>
      </c>
      <c r="W23" s="7" t="s">
        <v>3477</v>
      </c>
      <c r="X23" s="7" t="s">
        <v>3477</v>
      </c>
      <c r="Y23" s="7" t="s">
        <v>3478</v>
      </c>
      <c r="Z23" s="7" t="s">
        <v>3478</v>
      </c>
      <c r="AA23" s="7" t="s">
        <v>3479</v>
      </c>
      <c r="AB23" s="7" t="s">
        <v>3479</v>
      </c>
      <c r="AC23" s="7" t="s">
        <v>3480</v>
      </c>
      <c r="AD23" s="7" t="s">
        <v>3480</v>
      </c>
      <c r="AE23" s="7" t="s">
        <v>3466</v>
      </c>
      <c r="AF23" s="7" t="s">
        <v>3466</v>
      </c>
      <c r="AG23" s="7" t="s">
        <v>3481</v>
      </c>
      <c r="AH23" s="7" t="s">
        <v>3481</v>
      </c>
      <c r="AI23" s="7" t="s">
        <v>3482</v>
      </c>
      <c r="AJ23" s="7" t="s">
        <v>3482</v>
      </c>
      <c r="AK23" s="7" t="s">
        <v>3483</v>
      </c>
      <c r="AL23" s="7" t="s">
        <v>3483</v>
      </c>
      <c r="AM23" s="7" t="s">
        <v>3484</v>
      </c>
      <c r="AN23" s="7" t="s">
        <v>3484</v>
      </c>
      <c r="AO23" s="7" t="s">
        <v>3485</v>
      </c>
      <c r="AP23" s="7" t="s">
        <v>3485</v>
      </c>
      <c r="AQ23" s="7" t="s">
        <v>3486</v>
      </c>
      <c r="AR23" s="7" t="s">
        <v>3486</v>
      </c>
      <c r="AS23" s="7" t="s">
        <v>3487</v>
      </c>
      <c r="AT23" s="7" t="s">
        <v>3487</v>
      </c>
      <c r="AU23" s="7" t="s">
        <v>3488</v>
      </c>
      <c r="AV23" s="7" t="s">
        <v>3488</v>
      </c>
      <c r="AW23" s="7" t="s">
        <v>3489</v>
      </c>
      <c r="AX23" s="7" t="s">
        <v>3489</v>
      </c>
      <c r="AY23" s="7" t="s">
        <v>3490</v>
      </c>
      <c r="AZ23" s="7" t="s">
        <v>3490</v>
      </c>
      <c r="BA23" s="7" t="s">
        <v>3491</v>
      </c>
      <c r="BB23" s="7" t="s">
        <v>3491</v>
      </c>
      <c r="BE23" s="9" t="s">
        <v>3450</v>
      </c>
      <c r="BF23" s="8">
        <v>2015</v>
      </c>
    </row>
    <row r="24" spans="1:60">
      <c r="A24" s="10" t="s">
        <v>1453</v>
      </c>
      <c r="B24" s="11">
        <v>1200351</v>
      </c>
      <c r="C24" s="18" t="s">
        <v>3770</v>
      </c>
      <c r="D24" s="19">
        <v>2701209</v>
      </c>
      <c r="E24" s="18" t="s">
        <v>3771</v>
      </c>
      <c r="F24" s="11">
        <v>1600550</v>
      </c>
      <c r="G24" s="18" t="s">
        <v>3772</v>
      </c>
      <c r="H24" s="11">
        <v>1300680</v>
      </c>
      <c r="I24" s="18" t="s">
        <v>3773</v>
      </c>
      <c r="J24" s="19">
        <v>2901155</v>
      </c>
      <c r="K24" s="18" t="s">
        <v>3774</v>
      </c>
      <c r="L24" s="19">
        <v>2301000</v>
      </c>
      <c r="O24" s="18" t="s">
        <v>3775</v>
      </c>
      <c r="P24" s="11">
        <v>3200904</v>
      </c>
      <c r="Q24" s="18" t="s">
        <v>3776</v>
      </c>
      <c r="R24" s="19">
        <v>5200803</v>
      </c>
      <c r="S24" s="18" t="s">
        <v>3777</v>
      </c>
      <c r="T24" s="19">
        <v>2100709</v>
      </c>
      <c r="U24" s="18" t="s">
        <v>3778</v>
      </c>
      <c r="V24" s="19">
        <v>5101258</v>
      </c>
      <c r="W24" s="18" t="s">
        <v>3779</v>
      </c>
      <c r="X24" s="11">
        <v>5001904</v>
      </c>
      <c r="Y24" s="18" t="s">
        <v>3780</v>
      </c>
      <c r="Z24" s="20">
        <v>3101201</v>
      </c>
      <c r="AA24" s="18" t="s">
        <v>3781</v>
      </c>
      <c r="AB24" s="11">
        <v>1500909</v>
      </c>
      <c r="AC24" s="18" t="s">
        <v>3782</v>
      </c>
      <c r="AD24" s="11">
        <v>2500908</v>
      </c>
      <c r="AE24" s="18" t="s">
        <v>3783</v>
      </c>
      <c r="AF24" s="19">
        <v>4101002</v>
      </c>
      <c r="AG24" s="18" t="s">
        <v>3784</v>
      </c>
      <c r="AH24" s="11">
        <v>2601052</v>
      </c>
      <c r="AI24" s="18" t="s">
        <v>3785</v>
      </c>
      <c r="AJ24" s="19">
        <v>2200806</v>
      </c>
      <c r="AK24" s="18" t="s">
        <v>3786</v>
      </c>
      <c r="AL24" s="11">
        <v>3300704</v>
      </c>
      <c r="AM24" s="18" t="s">
        <v>3787</v>
      </c>
      <c r="AN24" s="11">
        <v>2401206</v>
      </c>
      <c r="AO24" s="18" t="s">
        <v>3618</v>
      </c>
      <c r="AP24" s="19">
        <v>4300604</v>
      </c>
      <c r="AQ24" s="18" t="s">
        <v>3788</v>
      </c>
      <c r="AR24" s="19">
        <v>1100908</v>
      </c>
      <c r="AS24" s="18" t="s">
        <v>3789</v>
      </c>
      <c r="AT24" s="11">
        <v>1400472</v>
      </c>
      <c r="AU24" s="18" t="s">
        <v>3790</v>
      </c>
      <c r="AV24" s="11">
        <v>4200903</v>
      </c>
      <c r="AW24" s="18" t="s">
        <v>3791</v>
      </c>
      <c r="AX24" s="19">
        <v>3501004</v>
      </c>
      <c r="AY24" s="18" t="s">
        <v>3792</v>
      </c>
      <c r="AZ24" s="11">
        <v>2801306</v>
      </c>
      <c r="BA24" s="18" t="s">
        <v>3793</v>
      </c>
      <c r="BB24" s="19">
        <v>1702109</v>
      </c>
      <c r="BE24" s="9" t="s">
        <v>3478</v>
      </c>
      <c r="BH24" t="s">
        <v>1454</v>
      </c>
    </row>
    <row r="25" spans="1:60" s="8" customFormat="1">
      <c r="A25" s="7" t="s">
        <v>3450</v>
      </c>
      <c r="B25" s="7" t="s">
        <v>3450</v>
      </c>
      <c r="C25" s="7" t="s">
        <v>3467</v>
      </c>
      <c r="D25" s="7" t="s">
        <v>3467</v>
      </c>
      <c r="E25" s="7" t="s">
        <v>3468</v>
      </c>
      <c r="F25" s="7" t="s">
        <v>3468</v>
      </c>
      <c r="G25" s="7" t="s">
        <v>3469</v>
      </c>
      <c r="H25" s="7" t="s">
        <v>3469</v>
      </c>
      <c r="I25" s="7" t="s">
        <v>3470</v>
      </c>
      <c r="J25" s="7" t="s">
        <v>3470</v>
      </c>
      <c r="K25" s="7" t="s">
        <v>3471</v>
      </c>
      <c r="L25" s="7" t="s">
        <v>3471</v>
      </c>
      <c r="M25" s="7" t="s">
        <v>3472</v>
      </c>
      <c r="N25" s="7" t="s">
        <v>3472</v>
      </c>
      <c r="O25" s="7" t="s">
        <v>3473</v>
      </c>
      <c r="P25" s="7" t="s">
        <v>3473</v>
      </c>
      <c r="Q25" s="7" t="s">
        <v>3474</v>
      </c>
      <c r="R25" s="7" t="s">
        <v>3474</v>
      </c>
      <c r="S25" s="7" t="s">
        <v>3475</v>
      </c>
      <c r="T25" s="7" t="s">
        <v>3475</v>
      </c>
      <c r="U25" s="7" t="s">
        <v>3476</v>
      </c>
      <c r="V25" s="7" t="s">
        <v>3476</v>
      </c>
      <c r="W25" s="7" t="s">
        <v>3477</v>
      </c>
      <c r="X25" s="7" t="s">
        <v>3477</v>
      </c>
      <c r="Y25" s="7" t="s">
        <v>3478</v>
      </c>
      <c r="Z25" s="7" t="s">
        <v>3478</v>
      </c>
      <c r="AA25" s="7" t="s">
        <v>3479</v>
      </c>
      <c r="AB25" s="7" t="s">
        <v>3479</v>
      </c>
      <c r="AC25" s="7" t="s">
        <v>3480</v>
      </c>
      <c r="AD25" s="7" t="s">
        <v>3480</v>
      </c>
      <c r="AE25" s="7" t="s">
        <v>3466</v>
      </c>
      <c r="AF25" s="7" t="s">
        <v>3466</v>
      </c>
      <c r="AG25" s="7" t="s">
        <v>3481</v>
      </c>
      <c r="AH25" s="7" t="s">
        <v>3481</v>
      </c>
      <c r="AI25" s="7" t="s">
        <v>3482</v>
      </c>
      <c r="AJ25" s="7" t="s">
        <v>3482</v>
      </c>
      <c r="AK25" s="7" t="s">
        <v>3483</v>
      </c>
      <c r="AL25" s="7" t="s">
        <v>3483</v>
      </c>
      <c r="AM25" s="7" t="s">
        <v>3484</v>
      </c>
      <c r="AN25" s="7" t="s">
        <v>3484</v>
      </c>
      <c r="AO25" s="7" t="s">
        <v>3485</v>
      </c>
      <c r="AP25" s="7" t="s">
        <v>3485</v>
      </c>
      <c r="AQ25" s="7" t="s">
        <v>3486</v>
      </c>
      <c r="AR25" s="7" t="s">
        <v>3486</v>
      </c>
      <c r="AS25" s="7" t="s">
        <v>3487</v>
      </c>
      <c r="AT25" s="7" t="s">
        <v>3487</v>
      </c>
      <c r="AU25" s="7" t="s">
        <v>3488</v>
      </c>
      <c r="AV25" s="7" t="s">
        <v>3488</v>
      </c>
      <c r="AW25" s="7" t="s">
        <v>3489</v>
      </c>
      <c r="AX25" s="7" t="s">
        <v>3489</v>
      </c>
      <c r="AY25" s="7" t="s">
        <v>3490</v>
      </c>
      <c r="AZ25" s="7" t="s">
        <v>3490</v>
      </c>
      <c r="BA25" s="7" t="s">
        <v>3491</v>
      </c>
      <c r="BB25" s="7" t="s">
        <v>3491</v>
      </c>
      <c r="BE25" s="9" t="s">
        <v>3450</v>
      </c>
      <c r="BF25" s="8">
        <v>2015</v>
      </c>
    </row>
    <row r="26" spans="1:60">
      <c r="A26" s="10" t="s">
        <v>1455</v>
      </c>
      <c r="B26" s="11">
        <v>1200385</v>
      </c>
      <c r="C26" s="18" t="s">
        <v>3794</v>
      </c>
      <c r="D26" s="19">
        <v>2701308</v>
      </c>
      <c r="E26" s="18" t="s">
        <v>3795</v>
      </c>
      <c r="F26" s="11">
        <v>1600600</v>
      </c>
      <c r="G26" s="18" t="s">
        <v>3796</v>
      </c>
      <c r="H26" s="11">
        <v>1300706</v>
      </c>
      <c r="I26" s="18" t="s">
        <v>3797</v>
      </c>
      <c r="J26" s="19">
        <v>2901205</v>
      </c>
      <c r="K26" s="18" t="s">
        <v>3798</v>
      </c>
      <c r="L26" s="19">
        <v>2301109</v>
      </c>
      <c r="O26" s="18" t="s">
        <v>3799</v>
      </c>
      <c r="P26" s="11">
        <v>3201001</v>
      </c>
      <c r="Q26" s="18" t="s">
        <v>3800</v>
      </c>
      <c r="R26" s="19">
        <v>5200829</v>
      </c>
      <c r="S26" s="18" t="s">
        <v>3801</v>
      </c>
      <c r="T26" s="19">
        <v>2100808</v>
      </c>
      <c r="U26" s="18" t="s">
        <v>3802</v>
      </c>
      <c r="V26" s="19">
        <v>5101308</v>
      </c>
      <c r="W26" s="18" t="s">
        <v>3803</v>
      </c>
      <c r="X26" s="11">
        <v>5002001</v>
      </c>
      <c r="Y26" s="18" t="s">
        <v>3804</v>
      </c>
      <c r="Z26" s="20">
        <v>3101300</v>
      </c>
      <c r="AA26" s="18" t="s">
        <v>3805</v>
      </c>
      <c r="AB26" s="11">
        <v>1500958</v>
      </c>
      <c r="AC26" s="18" t="s">
        <v>3806</v>
      </c>
      <c r="AD26" s="11">
        <v>2501005</v>
      </c>
      <c r="AE26" s="18" t="s">
        <v>3807</v>
      </c>
      <c r="AF26" s="19">
        <v>4101051</v>
      </c>
      <c r="AG26" s="18" t="s">
        <v>3808</v>
      </c>
      <c r="AH26" s="11">
        <v>2601102</v>
      </c>
      <c r="AI26" s="18" t="s">
        <v>3809</v>
      </c>
      <c r="AJ26" s="19">
        <v>2200905</v>
      </c>
      <c r="AK26" s="18" t="s">
        <v>3810</v>
      </c>
      <c r="AL26" s="11">
        <v>3300803</v>
      </c>
      <c r="AM26" s="18" t="s">
        <v>3811</v>
      </c>
      <c r="AN26" s="11">
        <v>2401305</v>
      </c>
      <c r="AO26" s="18" t="s">
        <v>3812</v>
      </c>
      <c r="AP26" s="19">
        <v>4300638</v>
      </c>
      <c r="AQ26" s="18" t="s">
        <v>3813</v>
      </c>
      <c r="AR26" s="19">
        <v>1100056</v>
      </c>
      <c r="AS26" s="18" t="s">
        <v>3814</v>
      </c>
      <c r="AT26" s="11">
        <v>1400506</v>
      </c>
      <c r="AU26" s="18" t="s">
        <v>3815</v>
      </c>
      <c r="AV26" s="11">
        <v>4201000</v>
      </c>
      <c r="AW26" s="18" t="s">
        <v>3513</v>
      </c>
      <c r="AX26" s="19">
        <v>3501103</v>
      </c>
      <c r="AY26" s="18" t="s">
        <v>3816</v>
      </c>
      <c r="AZ26" s="11">
        <v>2801405</v>
      </c>
      <c r="BA26" s="18" t="s">
        <v>3817</v>
      </c>
      <c r="BB26" s="19">
        <v>1702158</v>
      </c>
      <c r="BE26" s="9" t="s">
        <v>3479</v>
      </c>
    </row>
    <row r="27" spans="1:60" s="8" customFormat="1">
      <c r="A27" s="7" t="s">
        <v>3450</v>
      </c>
      <c r="B27" s="7" t="s">
        <v>3450</v>
      </c>
      <c r="C27" s="7" t="s">
        <v>3467</v>
      </c>
      <c r="D27" s="7" t="s">
        <v>3467</v>
      </c>
      <c r="E27" s="7" t="s">
        <v>3468</v>
      </c>
      <c r="F27" s="7" t="s">
        <v>3468</v>
      </c>
      <c r="G27" s="7" t="s">
        <v>3469</v>
      </c>
      <c r="H27" s="7" t="s">
        <v>3469</v>
      </c>
      <c r="I27" s="7" t="s">
        <v>3470</v>
      </c>
      <c r="J27" s="7" t="s">
        <v>3470</v>
      </c>
      <c r="K27" s="7" t="s">
        <v>3471</v>
      </c>
      <c r="L27" s="7" t="s">
        <v>3471</v>
      </c>
      <c r="M27" s="7" t="s">
        <v>3472</v>
      </c>
      <c r="N27" s="7" t="s">
        <v>3472</v>
      </c>
      <c r="O27" s="7" t="s">
        <v>3473</v>
      </c>
      <c r="P27" s="7" t="s">
        <v>3473</v>
      </c>
      <c r="Q27" s="7" t="s">
        <v>3474</v>
      </c>
      <c r="R27" s="7" t="s">
        <v>3474</v>
      </c>
      <c r="S27" s="7" t="s">
        <v>3475</v>
      </c>
      <c r="T27" s="7" t="s">
        <v>3475</v>
      </c>
      <c r="U27" s="7" t="s">
        <v>3476</v>
      </c>
      <c r="V27" s="7" t="s">
        <v>3476</v>
      </c>
      <c r="W27" s="7" t="s">
        <v>3477</v>
      </c>
      <c r="X27" s="7" t="s">
        <v>3477</v>
      </c>
      <c r="Y27" s="7" t="s">
        <v>3478</v>
      </c>
      <c r="Z27" s="7" t="s">
        <v>3478</v>
      </c>
      <c r="AA27" s="7" t="s">
        <v>3479</v>
      </c>
      <c r="AB27" s="7" t="s">
        <v>3479</v>
      </c>
      <c r="AC27" s="7" t="s">
        <v>3480</v>
      </c>
      <c r="AD27" s="7" t="s">
        <v>3480</v>
      </c>
      <c r="AE27" s="7" t="s">
        <v>3466</v>
      </c>
      <c r="AF27" s="7" t="s">
        <v>3466</v>
      </c>
      <c r="AG27" s="7" t="s">
        <v>3481</v>
      </c>
      <c r="AH27" s="7" t="s">
        <v>3481</v>
      </c>
      <c r="AI27" s="7" t="s">
        <v>3482</v>
      </c>
      <c r="AJ27" s="7" t="s">
        <v>3482</v>
      </c>
      <c r="AK27" s="7" t="s">
        <v>3483</v>
      </c>
      <c r="AL27" s="7" t="s">
        <v>3483</v>
      </c>
      <c r="AM27" s="7" t="s">
        <v>3484</v>
      </c>
      <c r="AN27" s="7" t="s">
        <v>3484</v>
      </c>
      <c r="AO27" s="7" t="s">
        <v>3485</v>
      </c>
      <c r="AP27" s="7" t="s">
        <v>3485</v>
      </c>
      <c r="AQ27" s="7" t="s">
        <v>3486</v>
      </c>
      <c r="AR27" s="7" t="s">
        <v>3486</v>
      </c>
      <c r="AS27" s="7" t="s">
        <v>3487</v>
      </c>
      <c r="AT27" s="7" t="s">
        <v>3487</v>
      </c>
      <c r="AU27" s="7" t="s">
        <v>3488</v>
      </c>
      <c r="AV27" s="7" t="s">
        <v>3488</v>
      </c>
      <c r="AW27" s="7" t="s">
        <v>3489</v>
      </c>
      <c r="AX27" s="7" t="s">
        <v>3489</v>
      </c>
      <c r="AY27" s="7" t="s">
        <v>3490</v>
      </c>
      <c r="AZ27" s="7" t="s">
        <v>3490</v>
      </c>
      <c r="BA27" s="7" t="s">
        <v>3491</v>
      </c>
      <c r="BB27" s="7" t="s">
        <v>3491</v>
      </c>
      <c r="BE27" s="9" t="s">
        <v>3450</v>
      </c>
      <c r="BF27" s="8">
        <v>2015</v>
      </c>
    </row>
    <row r="28" spans="1:60">
      <c r="A28" s="10" t="s">
        <v>1456</v>
      </c>
      <c r="B28" s="11">
        <v>1200807</v>
      </c>
      <c r="C28" s="18" t="s">
        <v>3818</v>
      </c>
      <c r="D28" s="19">
        <v>2701357</v>
      </c>
      <c r="E28" s="18" t="s">
        <v>3819</v>
      </c>
      <c r="F28" s="11">
        <v>1600055</v>
      </c>
      <c r="G28" s="18" t="s">
        <v>3820</v>
      </c>
      <c r="H28" s="11">
        <v>1300805</v>
      </c>
      <c r="I28" s="18" t="s">
        <v>3821</v>
      </c>
      <c r="J28" s="19">
        <v>2901304</v>
      </c>
      <c r="K28" s="18" t="s">
        <v>3822</v>
      </c>
      <c r="L28" s="19">
        <v>2301208</v>
      </c>
      <c r="O28" s="18" t="s">
        <v>3823</v>
      </c>
      <c r="P28" s="11">
        <v>3201100</v>
      </c>
      <c r="Q28" s="18" t="s">
        <v>3824</v>
      </c>
      <c r="R28" s="19">
        <v>5200852</v>
      </c>
      <c r="S28" s="18" t="s">
        <v>3825</v>
      </c>
      <c r="T28" s="19">
        <v>2100832</v>
      </c>
      <c r="U28" s="18" t="s">
        <v>3826</v>
      </c>
      <c r="V28" s="19">
        <v>5101407</v>
      </c>
      <c r="W28" s="18" t="s">
        <v>3827</v>
      </c>
      <c r="X28" s="11">
        <v>5002100</v>
      </c>
      <c r="Y28" s="18" t="s">
        <v>3828</v>
      </c>
      <c r="Z28" s="20">
        <v>3101409</v>
      </c>
      <c r="AA28" s="18" t="s">
        <v>3829</v>
      </c>
      <c r="AB28" s="11">
        <v>1501006</v>
      </c>
      <c r="AC28" s="18" t="s">
        <v>3830</v>
      </c>
      <c r="AD28" s="11">
        <v>2501104</v>
      </c>
      <c r="AE28" s="18" t="s">
        <v>3831</v>
      </c>
      <c r="AF28" s="19">
        <v>4101101</v>
      </c>
      <c r="AG28" s="18" t="s">
        <v>3832</v>
      </c>
      <c r="AH28" s="11">
        <v>2601201</v>
      </c>
      <c r="AI28" s="18" t="s">
        <v>3833</v>
      </c>
      <c r="AJ28" s="19">
        <v>2200954</v>
      </c>
      <c r="AK28" s="18" t="s">
        <v>3834</v>
      </c>
      <c r="AL28" s="11">
        <v>3300902</v>
      </c>
      <c r="AM28" s="18" t="s">
        <v>3835</v>
      </c>
      <c r="AN28" s="11">
        <v>2401404</v>
      </c>
      <c r="AO28" s="18" t="s">
        <v>3836</v>
      </c>
      <c r="AP28" s="19">
        <v>4300646</v>
      </c>
      <c r="AQ28" s="18" t="s">
        <v>3837</v>
      </c>
      <c r="AR28" s="19">
        <v>1100924</v>
      </c>
      <c r="AS28" s="18" t="s">
        <v>3838</v>
      </c>
      <c r="AT28" s="11">
        <v>1400605</v>
      </c>
      <c r="AU28" s="18" t="s">
        <v>3839</v>
      </c>
      <c r="AV28" s="11">
        <v>4201109</v>
      </c>
      <c r="AW28" s="18" t="s">
        <v>3840</v>
      </c>
      <c r="AX28" s="19">
        <v>3501152</v>
      </c>
      <c r="AY28" s="18" t="s">
        <v>3841</v>
      </c>
      <c r="AZ28" s="11">
        <v>2801504</v>
      </c>
      <c r="BA28" s="18" t="s">
        <v>3842</v>
      </c>
      <c r="BB28" s="19">
        <v>1702208</v>
      </c>
      <c r="BE28" s="9" t="s">
        <v>3480</v>
      </c>
    </row>
    <row r="29" spans="1:60" s="8" customFormat="1">
      <c r="A29" s="7" t="s">
        <v>3450</v>
      </c>
      <c r="B29" s="7" t="s">
        <v>3450</v>
      </c>
      <c r="C29" s="7" t="s">
        <v>3467</v>
      </c>
      <c r="D29" s="7" t="s">
        <v>3467</v>
      </c>
      <c r="E29" s="7" t="s">
        <v>3468</v>
      </c>
      <c r="F29" s="7" t="s">
        <v>3468</v>
      </c>
      <c r="G29" s="7" t="s">
        <v>3469</v>
      </c>
      <c r="H29" s="7" t="s">
        <v>3469</v>
      </c>
      <c r="I29" s="7" t="s">
        <v>3470</v>
      </c>
      <c r="J29" s="7" t="s">
        <v>3470</v>
      </c>
      <c r="K29" s="7" t="s">
        <v>3471</v>
      </c>
      <c r="L29" s="7" t="s">
        <v>3471</v>
      </c>
      <c r="M29" s="7" t="s">
        <v>3472</v>
      </c>
      <c r="N29" s="7" t="s">
        <v>3472</v>
      </c>
      <c r="O29" s="7" t="s">
        <v>3473</v>
      </c>
      <c r="P29" s="7" t="s">
        <v>3473</v>
      </c>
      <c r="Q29" s="7" t="s">
        <v>3474</v>
      </c>
      <c r="R29" s="7" t="s">
        <v>3474</v>
      </c>
      <c r="S29" s="7" t="s">
        <v>3475</v>
      </c>
      <c r="T29" s="7" t="s">
        <v>3475</v>
      </c>
      <c r="U29" s="7" t="s">
        <v>3476</v>
      </c>
      <c r="V29" s="7" t="s">
        <v>3476</v>
      </c>
      <c r="W29" s="7" t="s">
        <v>3477</v>
      </c>
      <c r="X29" s="7" t="s">
        <v>3477</v>
      </c>
      <c r="Y29" s="7" t="s">
        <v>3478</v>
      </c>
      <c r="Z29" s="7" t="s">
        <v>3478</v>
      </c>
      <c r="AA29" s="7" t="s">
        <v>3479</v>
      </c>
      <c r="AB29" s="7" t="s">
        <v>3479</v>
      </c>
      <c r="AC29" s="7" t="s">
        <v>3480</v>
      </c>
      <c r="AD29" s="7" t="s">
        <v>3480</v>
      </c>
      <c r="AE29" s="7" t="s">
        <v>3466</v>
      </c>
      <c r="AF29" s="7" t="s">
        <v>3466</v>
      </c>
      <c r="AG29" s="7" t="s">
        <v>3481</v>
      </c>
      <c r="AH29" s="7" t="s">
        <v>3481</v>
      </c>
      <c r="AI29" s="7" t="s">
        <v>3482</v>
      </c>
      <c r="AJ29" s="7" t="s">
        <v>3482</v>
      </c>
      <c r="AK29" s="7" t="s">
        <v>3483</v>
      </c>
      <c r="AL29" s="7" t="s">
        <v>3483</v>
      </c>
      <c r="AM29" s="7" t="s">
        <v>3484</v>
      </c>
      <c r="AN29" s="7" t="s">
        <v>3484</v>
      </c>
      <c r="AO29" s="7" t="s">
        <v>3485</v>
      </c>
      <c r="AP29" s="7" t="s">
        <v>3485</v>
      </c>
      <c r="AQ29" s="7" t="s">
        <v>3486</v>
      </c>
      <c r="AR29" s="7" t="s">
        <v>3486</v>
      </c>
      <c r="AS29" s="7" t="s">
        <v>3487</v>
      </c>
      <c r="AT29" s="7" t="s">
        <v>3487</v>
      </c>
      <c r="AU29" s="7" t="s">
        <v>3488</v>
      </c>
      <c r="AV29" s="7" t="s">
        <v>3488</v>
      </c>
      <c r="AW29" s="7" t="s">
        <v>3489</v>
      </c>
      <c r="AX29" s="7" t="s">
        <v>3489</v>
      </c>
      <c r="AY29" s="7" t="s">
        <v>3490</v>
      </c>
      <c r="AZ29" s="7" t="s">
        <v>3490</v>
      </c>
      <c r="BA29" s="7" t="s">
        <v>3491</v>
      </c>
      <c r="BB29" s="7" t="s">
        <v>3491</v>
      </c>
      <c r="BE29" s="9" t="s">
        <v>3450</v>
      </c>
      <c r="BF29" s="8">
        <v>2015</v>
      </c>
    </row>
    <row r="30" spans="1:60">
      <c r="A30" s="10" t="s">
        <v>1457</v>
      </c>
      <c r="B30" s="11">
        <v>1200393</v>
      </c>
      <c r="C30" s="18" t="s">
        <v>3844</v>
      </c>
      <c r="D30" s="19">
        <v>2701407</v>
      </c>
      <c r="E30" s="18" t="s">
        <v>3845</v>
      </c>
      <c r="F30" s="11">
        <v>1600709</v>
      </c>
      <c r="G30" s="18" t="s">
        <v>3846</v>
      </c>
      <c r="H30" s="11">
        <v>1300839</v>
      </c>
      <c r="I30" s="18" t="s">
        <v>3847</v>
      </c>
      <c r="J30" s="19">
        <v>2901353</v>
      </c>
      <c r="K30" s="18" t="s">
        <v>3848</v>
      </c>
      <c r="L30" s="19">
        <v>2301257</v>
      </c>
      <c r="O30" s="18" t="s">
        <v>3849</v>
      </c>
      <c r="P30" s="11">
        <v>3201159</v>
      </c>
      <c r="Q30" s="18" t="s">
        <v>3850</v>
      </c>
      <c r="R30" s="19">
        <v>5200902</v>
      </c>
      <c r="S30" s="18" t="s">
        <v>3817</v>
      </c>
      <c r="T30" s="19">
        <v>2100873</v>
      </c>
      <c r="U30" s="18" t="s">
        <v>3851</v>
      </c>
      <c r="V30" s="19">
        <v>5101605</v>
      </c>
      <c r="W30" s="18" t="s">
        <v>3852</v>
      </c>
      <c r="X30" s="11">
        <v>5002159</v>
      </c>
      <c r="Y30" s="18" t="s">
        <v>3853</v>
      </c>
      <c r="Z30" s="20">
        <v>3101508</v>
      </c>
      <c r="AA30" s="18" t="s">
        <v>3854</v>
      </c>
      <c r="AB30" s="11">
        <v>1501105</v>
      </c>
      <c r="AC30" s="18" t="s">
        <v>3855</v>
      </c>
      <c r="AD30" s="11">
        <v>2501153</v>
      </c>
      <c r="AE30" s="18" t="s">
        <v>3856</v>
      </c>
      <c r="AF30" s="19">
        <v>4101150</v>
      </c>
      <c r="AG30" s="18" t="s">
        <v>3857</v>
      </c>
      <c r="AH30" s="11">
        <v>2601300</v>
      </c>
      <c r="AI30" s="18" t="s">
        <v>3858</v>
      </c>
      <c r="AJ30" s="19">
        <v>2201002</v>
      </c>
      <c r="AK30" s="18" t="s">
        <v>3859</v>
      </c>
      <c r="AL30" s="11">
        <v>3301009</v>
      </c>
      <c r="AM30" s="18" t="s">
        <v>3860</v>
      </c>
      <c r="AN30" s="11">
        <v>2401453</v>
      </c>
      <c r="AO30" s="18" t="s">
        <v>3861</v>
      </c>
      <c r="AP30" s="19">
        <v>4300661</v>
      </c>
      <c r="AQ30" s="18" t="s">
        <v>3862</v>
      </c>
      <c r="AR30" s="19">
        <v>1100064</v>
      </c>
      <c r="AS30" s="21" t="s">
        <v>3863</v>
      </c>
      <c r="AT30" s="22">
        <v>1400704</v>
      </c>
      <c r="AU30" s="18" t="s">
        <v>3864</v>
      </c>
      <c r="AV30" s="11">
        <v>4201208</v>
      </c>
      <c r="AW30" s="18" t="s">
        <v>3865</v>
      </c>
      <c r="AX30" s="19">
        <v>3501202</v>
      </c>
      <c r="AY30" s="18" t="s">
        <v>3866</v>
      </c>
      <c r="AZ30" s="11">
        <v>2801603</v>
      </c>
      <c r="BA30" s="18" t="s">
        <v>3867</v>
      </c>
      <c r="BB30" s="19">
        <v>1702307</v>
      </c>
      <c r="BE30" s="9" t="s">
        <v>3466</v>
      </c>
    </row>
    <row r="31" spans="1:60" s="8" customFormat="1">
      <c r="A31" s="7" t="s">
        <v>3450</v>
      </c>
      <c r="B31" s="7" t="s">
        <v>3450</v>
      </c>
      <c r="C31" s="7" t="s">
        <v>3467</v>
      </c>
      <c r="D31" s="7" t="s">
        <v>3467</v>
      </c>
      <c r="E31" s="7" t="s">
        <v>3468</v>
      </c>
      <c r="F31" s="7" t="s">
        <v>3468</v>
      </c>
      <c r="G31" s="7" t="s">
        <v>3469</v>
      </c>
      <c r="H31" s="7" t="s">
        <v>3469</v>
      </c>
      <c r="I31" s="7" t="s">
        <v>3470</v>
      </c>
      <c r="J31" s="7" t="s">
        <v>3470</v>
      </c>
      <c r="K31" s="7" t="s">
        <v>3471</v>
      </c>
      <c r="L31" s="7" t="s">
        <v>3471</v>
      </c>
      <c r="M31" s="7" t="s">
        <v>3472</v>
      </c>
      <c r="N31" s="7" t="s">
        <v>3472</v>
      </c>
      <c r="O31" s="7" t="s">
        <v>3473</v>
      </c>
      <c r="P31" s="7" t="s">
        <v>3473</v>
      </c>
      <c r="Q31" s="7" t="s">
        <v>3474</v>
      </c>
      <c r="R31" s="7" t="s">
        <v>3474</v>
      </c>
      <c r="S31" s="7" t="s">
        <v>3475</v>
      </c>
      <c r="T31" s="7" t="s">
        <v>3475</v>
      </c>
      <c r="U31" s="7" t="s">
        <v>3476</v>
      </c>
      <c r="V31" s="7" t="s">
        <v>3476</v>
      </c>
      <c r="W31" s="7" t="s">
        <v>3477</v>
      </c>
      <c r="X31" s="7" t="s">
        <v>3477</v>
      </c>
      <c r="Y31" s="7" t="s">
        <v>3478</v>
      </c>
      <c r="Z31" s="7" t="s">
        <v>3478</v>
      </c>
      <c r="AA31" s="7" t="s">
        <v>3479</v>
      </c>
      <c r="AB31" s="7" t="s">
        <v>3479</v>
      </c>
      <c r="AC31" s="7" t="s">
        <v>3480</v>
      </c>
      <c r="AD31" s="7" t="s">
        <v>3480</v>
      </c>
      <c r="AE31" s="7" t="s">
        <v>3466</v>
      </c>
      <c r="AF31" s="7" t="s">
        <v>3466</v>
      </c>
      <c r="AG31" s="7" t="s">
        <v>3481</v>
      </c>
      <c r="AH31" s="7" t="s">
        <v>3481</v>
      </c>
      <c r="AI31" s="7" t="s">
        <v>3482</v>
      </c>
      <c r="AJ31" s="7" t="s">
        <v>3482</v>
      </c>
      <c r="AK31" s="7" t="s">
        <v>3483</v>
      </c>
      <c r="AL31" s="7" t="s">
        <v>3483</v>
      </c>
      <c r="AM31" s="7" t="s">
        <v>3484</v>
      </c>
      <c r="AN31" s="7" t="s">
        <v>3484</v>
      </c>
      <c r="AO31" s="7" t="s">
        <v>3485</v>
      </c>
      <c r="AP31" s="7" t="s">
        <v>3485</v>
      </c>
      <c r="AQ31" s="7" t="s">
        <v>3486</v>
      </c>
      <c r="AR31" s="7" t="s">
        <v>3486</v>
      </c>
      <c r="AS31" s="7" t="s">
        <v>3487</v>
      </c>
      <c r="AT31" s="7" t="s">
        <v>3487</v>
      </c>
      <c r="AU31" s="7" t="s">
        <v>3488</v>
      </c>
      <c r="AV31" s="7" t="s">
        <v>3488</v>
      </c>
      <c r="AW31" s="7" t="s">
        <v>3489</v>
      </c>
      <c r="AX31" s="7" t="s">
        <v>3489</v>
      </c>
      <c r="AY31" s="7" t="s">
        <v>3490</v>
      </c>
      <c r="AZ31" s="7" t="s">
        <v>3490</v>
      </c>
      <c r="BA31" s="7" t="s">
        <v>3491</v>
      </c>
      <c r="BB31" s="7" t="s">
        <v>3491</v>
      </c>
      <c r="BE31" s="9" t="s">
        <v>3450</v>
      </c>
      <c r="BF31" s="8">
        <v>2015</v>
      </c>
    </row>
    <row r="32" spans="1:60">
      <c r="A32" s="10" t="s">
        <v>1458</v>
      </c>
      <c r="B32" s="11">
        <v>1200401</v>
      </c>
      <c r="C32" s="18" t="s">
        <v>3868</v>
      </c>
      <c r="D32" s="19">
        <v>2701506</v>
      </c>
      <c r="E32" s="21" t="s">
        <v>3869</v>
      </c>
      <c r="F32" s="22">
        <v>1600808</v>
      </c>
      <c r="G32" s="18" t="s">
        <v>3870</v>
      </c>
      <c r="H32" s="11">
        <v>1300904</v>
      </c>
      <c r="I32" s="18" t="s">
        <v>3871</v>
      </c>
      <c r="J32" s="19">
        <v>2901403</v>
      </c>
      <c r="K32" s="18" t="s">
        <v>3872</v>
      </c>
      <c r="L32" s="19">
        <v>2301307</v>
      </c>
      <c r="O32" s="18" t="s">
        <v>3873</v>
      </c>
      <c r="P32" s="11">
        <v>3201209</v>
      </c>
      <c r="Q32" s="18" t="s">
        <v>3874</v>
      </c>
      <c r="R32" s="19">
        <v>5201108</v>
      </c>
      <c r="S32" s="18" t="s">
        <v>3875</v>
      </c>
      <c r="T32" s="19">
        <v>2100907</v>
      </c>
      <c r="U32" s="18" t="s">
        <v>3876</v>
      </c>
      <c r="V32" s="19">
        <v>5101704</v>
      </c>
      <c r="W32" s="18" t="s">
        <v>3877</v>
      </c>
      <c r="X32" s="11">
        <v>5002209</v>
      </c>
      <c r="Y32" s="18" t="s">
        <v>3878</v>
      </c>
      <c r="Z32" s="20">
        <v>3101607</v>
      </c>
      <c r="AA32" s="18" t="s">
        <v>3879</v>
      </c>
      <c r="AB32" s="11">
        <v>1501204</v>
      </c>
      <c r="AC32" s="18" t="s">
        <v>3880</v>
      </c>
      <c r="AD32" s="11">
        <v>2501203</v>
      </c>
      <c r="AE32" s="18" t="s">
        <v>3881</v>
      </c>
      <c r="AF32" s="19">
        <v>4101200</v>
      </c>
      <c r="AG32" s="18" t="s">
        <v>3882</v>
      </c>
      <c r="AH32" s="11">
        <v>2601409</v>
      </c>
      <c r="AI32" s="18" t="s">
        <v>3883</v>
      </c>
      <c r="AJ32" s="19">
        <v>2201051</v>
      </c>
      <c r="AK32" s="18" t="s">
        <v>3884</v>
      </c>
      <c r="AL32" s="11">
        <v>3301108</v>
      </c>
      <c r="AM32" s="18" t="s">
        <v>3885</v>
      </c>
      <c r="AN32" s="11">
        <v>2401503</v>
      </c>
      <c r="AO32" s="18" t="s">
        <v>3886</v>
      </c>
      <c r="AP32" s="19">
        <v>4300703</v>
      </c>
      <c r="AQ32" s="18" t="s">
        <v>3887</v>
      </c>
      <c r="AR32" s="19">
        <v>1100072</v>
      </c>
      <c r="AU32" s="18" t="s">
        <v>3888</v>
      </c>
      <c r="AV32" s="11">
        <v>4201257</v>
      </c>
      <c r="AW32" s="18" t="s">
        <v>3889</v>
      </c>
      <c r="AX32" s="19">
        <v>3501301</v>
      </c>
      <c r="AY32" s="18" t="s">
        <v>3890</v>
      </c>
      <c r="AZ32" s="11">
        <v>2801702</v>
      </c>
      <c r="BA32" s="18" t="s">
        <v>3891</v>
      </c>
      <c r="BB32" s="19">
        <v>1702406</v>
      </c>
      <c r="BE32" s="9" t="s">
        <v>3481</v>
      </c>
    </row>
    <row r="33" spans="1:58" s="8" customFormat="1">
      <c r="A33" s="7" t="s">
        <v>3450</v>
      </c>
      <c r="B33" s="7" t="s">
        <v>3450</v>
      </c>
      <c r="C33" s="7" t="s">
        <v>3467</v>
      </c>
      <c r="D33" s="7" t="s">
        <v>3467</v>
      </c>
      <c r="E33" s="7" t="s">
        <v>3468</v>
      </c>
      <c r="F33" s="7" t="s">
        <v>3468</v>
      </c>
      <c r="G33" s="7" t="s">
        <v>3469</v>
      </c>
      <c r="H33" s="7" t="s">
        <v>3469</v>
      </c>
      <c r="I33" s="7" t="s">
        <v>3470</v>
      </c>
      <c r="J33" s="7" t="s">
        <v>3470</v>
      </c>
      <c r="K33" s="7" t="s">
        <v>3471</v>
      </c>
      <c r="L33" s="7" t="s">
        <v>3471</v>
      </c>
      <c r="M33" s="7" t="s">
        <v>3472</v>
      </c>
      <c r="N33" s="7" t="s">
        <v>3472</v>
      </c>
      <c r="O33" s="7" t="s">
        <v>3473</v>
      </c>
      <c r="P33" s="7" t="s">
        <v>3473</v>
      </c>
      <c r="Q33" s="7" t="s">
        <v>3474</v>
      </c>
      <c r="R33" s="7" t="s">
        <v>3474</v>
      </c>
      <c r="S33" s="7" t="s">
        <v>3475</v>
      </c>
      <c r="T33" s="7" t="s">
        <v>3475</v>
      </c>
      <c r="U33" s="7" t="s">
        <v>3476</v>
      </c>
      <c r="V33" s="7" t="s">
        <v>3476</v>
      </c>
      <c r="W33" s="7" t="s">
        <v>3477</v>
      </c>
      <c r="X33" s="7" t="s">
        <v>3477</v>
      </c>
      <c r="Y33" s="7" t="s">
        <v>3478</v>
      </c>
      <c r="Z33" s="7" t="s">
        <v>3478</v>
      </c>
      <c r="AA33" s="7" t="s">
        <v>3479</v>
      </c>
      <c r="AB33" s="7" t="s">
        <v>3479</v>
      </c>
      <c r="AC33" s="7" t="s">
        <v>3480</v>
      </c>
      <c r="AD33" s="7" t="s">
        <v>3480</v>
      </c>
      <c r="AE33" s="7" t="s">
        <v>3466</v>
      </c>
      <c r="AF33" s="7" t="s">
        <v>3466</v>
      </c>
      <c r="AG33" s="7" t="s">
        <v>3481</v>
      </c>
      <c r="AH33" s="7" t="s">
        <v>3481</v>
      </c>
      <c r="AI33" s="7" t="s">
        <v>3482</v>
      </c>
      <c r="AJ33" s="7" t="s">
        <v>3482</v>
      </c>
      <c r="AK33" s="7" t="s">
        <v>3483</v>
      </c>
      <c r="AL33" s="7" t="s">
        <v>3483</v>
      </c>
      <c r="AM33" s="7" t="s">
        <v>3484</v>
      </c>
      <c r="AN33" s="7" t="s">
        <v>3484</v>
      </c>
      <c r="AO33" s="7" t="s">
        <v>3485</v>
      </c>
      <c r="AP33" s="7" t="s">
        <v>3485</v>
      </c>
      <c r="AQ33" s="7" t="s">
        <v>3486</v>
      </c>
      <c r="AR33" s="7" t="s">
        <v>3486</v>
      </c>
      <c r="AS33" s="7" t="s">
        <v>3487</v>
      </c>
      <c r="AT33" s="7" t="s">
        <v>3487</v>
      </c>
      <c r="AU33" s="7" t="s">
        <v>3488</v>
      </c>
      <c r="AV33" s="7" t="s">
        <v>3488</v>
      </c>
      <c r="AW33" s="7" t="s">
        <v>3489</v>
      </c>
      <c r="AX33" s="7" t="s">
        <v>3489</v>
      </c>
      <c r="AY33" s="7" t="s">
        <v>3490</v>
      </c>
      <c r="AZ33" s="7" t="s">
        <v>3490</v>
      </c>
      <c r="BA33" s="7" t="s">
        <v>3491</v>
      </c>
      <c r="BB33" s="7" t="s">
        <v>3491</v>
      </c>
      <c r="BE33" s="9" t="s">
        <v>3450</v>
      </c>
      <c r="BF33" s="8">
        <v>2015</v>
      </c>
    </row>
    <row r="34" spans="1:58">
      <c r="A34" s="10" t="s">
        <v>1459</v>
      </c>
      <c r="B34" s="11">
        <v>1200427</v>
      </c>
      <c r="C34" s="18" t="s">
        <v>3893</v>
      </c>
      <c r="D34" s="19">
        <v>2701605</v>
      </c>
      <c r="G34" s="18" t="s">
        <v>3894</v>
      </c>
      <c r="H34" s="11">
        <v>1301001</v>
      </c>
      <c r="I34" s="18" t="s">
        <v>3895</v>
      </c>
      <c r="J34" s="19">
        <v>2901502</v>
      </c>
      <c r="K34" s="18" t="s">
        <v>3896</v>
      </c>
      <c r="L34" s="19">
        <v>2301406</v>
      </c>
      <c r="O34" s="18" t="s">
        <v>3897</v>
      </c>
      <c r="P34" s="11">
        <v>3201308</v>
      </c>
      <c r="Q34" s="18" t="s">
        <v>3898</v>
      </c>
      <c r="R34" s="19">
        <v>5201207</v>
      </c>
      <c r="S34" s="18" t="s">
        <v>3899</v>
      </c>
      <c r="T34" s="19">
        <v>2100956</v>
      </c>
      <c r="U34" s="18" t="s">
        <v>3900</v>
      </c>
      <c r="V34" s="19">
        <v>5101803</v>
      </c>
      <c r="W34" s="18" t="s">
        <v>3901</v>
      </c>
      <c r="X34" s="11">
        <v>5002308</v>
      </c>
      <c r="Y34" s="18" t="s">
        <v>3902</v>
      </c>
      <c r="Z34" s="20">
        <v>3101631</v>
      </c>
      <c r="AA34" s="18" t="s">
        <v>3903</v>
      </c>
      <c r="AB34" s="11">
        <v>1501253</v>
      </c>
      <c r="AC34" s="18" t="s">
        <v>3904</v>
      </c>
      <c r="AD34" s="11">
        <v>2501302</v>
      </c>
      <c r="AE34" s="18" t="s">
        <v>3905</v>
      </c>
      <c r="AF34" s="19">
        <v>4101309</v>
      </c>
      <c r="AG34" s="18" t="s">
        <v>3906</v>
      </c>
      <c r="AH34" s="11">
        <v>2601508</v>
      </c>
      <c r="AI34" s="18" t="s">
        <v>3907</v>
      </c>
      <c r="AJ34" s="19">
        <v>2201101</v>
      </c>
      <c r="AK34" s="18" t="s">
        <v>3908</v>
      </c>
      <c r="AL34" s="11">
        <v>3300936</v>
      </c>
      <c r="AM34" s="18" t="s">
        <v>3909</v>
      </c>
      <c r="AN34" s="11">
        <v>2401602</v>
      </c>
      <c r="AO34" s="18" t="s">
        <v>3910</v>
      </c>
      <c r="AP34" s="19">
        <v>4300802</v>
      </c>
      <c r="AQ34" s="18" t="s">
        <v>3911</v>
      </c>
      <c r="AR34" s="19">
        <v>1100080</v>
      </c>
      <c r="AU34" s="18" t="s">
        <v>3912</v>
      </c>
      <c r="AV34" s="11">
        <v>4201273</v>
      </c>
      <c r="AW34" s="18" t="s">
        <v>3913</v>
      </c>
      <c r="AX34" s="19">
        <v>3501400</v>
      </c>
      <c r="AY34" s="18" t="s">
        <v>3914</v>
      </c>
      <c r="AZ34" s="11">
        <v>2801900</v>
      </c>
      <c r="BA34" s="18" t="s">
        <v>3915</v>
      </c>
      <c r="BB34" s="19">
        <v>1702554</v>
      </c>
      <c r="BE34" s="9" t="s">
        <v>3482</v>
      </c>
    </row>
    <row r="35" spans="1:58" s="8" customFormat="1">
      <c r="A35" s="7" t="s">
        <v>3450</v>
      </c>
      <c r="B35" s="7" t="s">
        <v>3450</v>
      </c>
      <c r="C35" s="7" t="s">
        <v>3467</v>
      </c>
      <c r="D35" s="7" t="s">
        <v>3467</v>
      </c>
      <c r="E35" s="7" t="s">
        <v>3468</v>
      </c>
      <c r="F35" s="7" t="s">
        <v>3468</v>
      </c>
      <c r="G35" s="7" t="s">
        <v>3469</v>
      </c>
      <c r="H35" s="7" t="s">
        <v>3469</v>
      </c>
      <c r="I35" s="7" t="s">
        <v>3470</v>
      </c>
      <c r="J35" s="7" t="s">
        <v>3470</v>
      </c>
      <c r="K35" s="7" t="s">
        <v>3471</v>
      </c>
      <c r="L35" s="7" t="s">
        <v>3471</v>
      </c>
      <c r="M35" s="7" t="s">
        <v>3472</v>
      </c>
      <c r="N35" s="7" t="s">
        <v>3472</v>
      </c>
      <c r="O35" s="7" t="s">
        <v>3473</v>
      </c>
      <c r="P35" s="7" t="s">
        <v>3473</v>
      </c>
      <c r="Q35" s="7" t="s">
        <v>3474</v>
      </c>
      <c r="R35" s="7" t="s">
        <v>3474</v>
      </c>
      <c r="S35" s="7" t="s">
        <v>3475</v>
      </c>
      <c r="T35" s="7" t="s">
        <v>3475</v>
      </c>
      <c r="U35" s="7" t="s">
        <v>3476</v>
      </c>
      <c r="V35" s="7" t="s">
        <v>3476</v>
      </c>
      <c r="W35" s="7" t="s">
        <v>3477</v>
      </c>
      <c r="X35" s="7" t="s">
        <v>3477</v>
      </c>
      <c r="Y35" s="7" t="s">
        <v>3478</v>
      </c>
      <c r="Z35" s="7" t="s">
        <v>3478</v>
      </c>
      <c r="AA35" s="7" t="s">
        <v>3479</v>
      </c>
      <c r="AB35" s="7" t="s">
        <v>3479</v>
      </c>
      <c r="AC35" s="7" t="s">
        <v>3480</v>
      </c>
      <c r="AD35" s="7" t="s">
        <v>3480</v>
      </c>
      <c r="AE35" s="7" t="s">
        <v>3466</v>
      </c>
      <c r="AF35" s="7" t="s">
        <v>3466</v>
      </c>
      <c r="AG35" s="7" t="s">
        <v>3481</v>
      </c>
      <c r="AH35" s="7" t="s">
        <v>3481</v>
      </c>
      <c r="AI35" s="7" t="s">
        <v>3482</v>
      </c>
      <c r="AJ35" s="7" t="s">
        <v>3482</v>
      </c>
      <c r="AK35" s="7" t="s">
        <v>3483</v>
      </c>
      <c r="AL35" s="7" t="s">
        <v>3483</v>
      </c>
      <c r="AM35" s="7" t="s">
        <v>3484</v>
      </c>
      <c r="AN35" s="7" t="s">
        <v>3484</v>
      </c>
      <c r="AO35" s="7" t="s">
        <v>3485</v>
      </c>
      <c r="AP35" s="7" t="s">
        <v>3485</v>
      </c>
      <c r="AQ35" s="7" t="s">
        <v>3486</v>
      </c>
      <c r="AR35" s="7" t="s">
        <v>3486</v>
      </c>
      <c r="AS35" s="7" t="s">
        <v>3487</v>
      </c>
      <c r="AT35" s="7" t="s">
        <v>3487</v>
      </c>
      <c r="AU35" s="7" t="s">
        <v>3488</v>
      </c>
      <c r="AV35" s="7" t="s">
        <v>3488</v>
      </c>
      <c r="AW35" s="7" t="s">
        <v>3489</v>
      </c>
      <c r="AX35" s="7" t="s">
        <v>3489</v>
      </c>
      <c r="AY35" s="7" t="s">
        <v>3490</v>
      </c>
      <c r="AZ35" s="7" t="s">
        <v>3490</v>
      </c>
      <c r="BA35" s="7" t="s">
        <v>3491</v>
      </c>
      <c r="BB35" s="7" t="s">
        <v>3491</v>
      </c>
      <c r="BE35" s="9" t="s">
        <v>3450</v>
      </c>
      <c r="BF35" s="8">
        <v>2015</v>
      </c>
    </row>
    <row r="36" spans="1:58">
      <c r="A36" s="10" t="s">
        <v>1460</v>
      </c>
      <c r="B36" s="11">
        <v>1200435</v>
      </c>
      <c r="C36" s="18" t="s">
        <v>3792</v>
      </c>
      <c r="D36" s="19">
        <v>2701704</v>
      </c>
      <c r="G36" s="18" t="s">
        <v>3917</v>
      </c>
      <c r="H36" s="11">
        <v>1301100</v>
      </c>
      <c r="I36" s="18" t="s">
        <v>3918</v>
      </c>
      <c r="J36" s="19">
        <v>2901601</v>
      </c>
      <c r="K36" s="18" t="s">
        <v>3919</v>
      </c>
      <c r="L36" s="19">
        <v>2301505</v>
      </c>
      <c r="O36" s="18" t="s">
        <v>3920</v>
      </c>
      <c r="P36" s="11">
        <v>3201407</v>
      </c>
      <c r="Q36" s="18" t="s">
        <v>3921</v>
      </c>
      <c r="R36" s="19">
        <v>5201306</v>
      </c>
      <c r="S36" s="18" t="s">
        <v>3922</v>
      </c>
      <c r="T36" s="19">
        <v>2101004</v>
      </c>
      <c r="U36" s="18" t="s">
        <v>3923</v>
      </c>
      <c r="V36" s="19">
        <v>5101852</v>
      </c>
      <c r="W36" s="18" t="s">
        <v>3924</v>
      </c>
      <c r="X36" s="11">
        <v>5002407</v>
      </c>
      <c r="Y36" s="18" t="s">
        <v>3925</v>
      </c>
      <c r="Z36" s="20">
        <v>3101706</v>
      </c>
      <c r="AA36" s="18" t="s">
        <v>3926</v>
      </c>
      <c r="AB36" s="11">
        <v>1501303</v>
      </c>
      <c r="AC36" s="18" t="s">
        <v>3927</v>
      </c>
      <c r="AD36" s="11">
        <v>2501351</v>
      </c>
      <c r="AE36" s="18" t="s">
        <v>3928</v>
      </c>
      <c r="AF36" s="19">
        <v>4101408</v>
      </c>
      <c r="AG36" s="18" t="s">
        <v>3929</v>
      </c>
      <c r="AH36" s="11">
        <v>2601607</v>
      </c>
      <c r="AI36" s="18" t="s">
        <v>3930</v>
      </c>
      <c r="AJ36" s="19">
        <v>2201150</v>
      </c>
      <c r="AK36" s="18" t="s">
        <v>3931</v>
      </c>
      <c r="AL36" s="11">
        <v>3301157</v>
      </c>
      <c r="AM36" s="18" t="s">
        <v>3932</v>
      </c>
      <c r="AN36" s="11">
        <v>2401651</v>
      </c>
      <c r="AO36" s="18" t="s">
        <v>3933</v>
      </c>
      <c r="AP36" s="19">
        <v>4300851</v>
      </c>
      <c r="AQ36" s="18" t="s">
        <v>3934</v>
      </c>
      <c r="AR36" s="19">
        <v>1100940</v>
      </c>
      <c r="AU36" s="18" t="s">
        <v>3935</v>
      </c>
      <c r="AV36" s="11">
        <v>4201307</v>
      </c>
      <c r="AW36" s="18" t="s">
        <v>3936</v>
      </c>
      <c r="AX36" s="19">
        <v>3501509</v>
      </c>
      <c r="AY36" s="18" t="s">
        <v>3937</v>
      </c>
      <c r="AZ36" s="11">
        <v>2802007</v>
      </c>
      <c r="BA36" s="18" t="s">
        <v>3938</v>
      </c>
      <c r="BB36" s="19">
        <v>1702703</v>
      </c>
      <c r="BE36" s="9" t="s">
        <v>3483</v>
      </c>
    </row>
    <row r="37" spans="1:58" s="8" customFormat="1">
      <c r="A37" s="7" t="s">
        <v>3450</v>
      </c>
      <c r="B37" s="7" t="s">
        <v>3450</v>
      </c>
      <c r="C37" s="7" t="s">
        <v>3467</v>
      </c>
      <c r="D37" s="7" t="s">
        <v>3467</v>
      </c>
      <c r="E37" s="7" t="s">
        <v>3468</v>
      </c>
      <c r="F37" s="7" t="s">
        <v>3468</v>
      </c>
      <c r="G37" s="7" t="s">
        <v>3469</v>
      </c>
      <c r="H37" s="7" t="s">
        <v>3469</v>
      </c>
      <c r="I37" s="7" t="s">
        <v>3470</v>
      </c>
      <c r="J37" s="7" t="s">
        <v>3470</v>
      </c>
      <c r="K37" s="7" t="s">
        <v>3471</v>
      </c>
      <c r="L37" s="7" t="s">
        <v>3471</v>
      </c>
      <c r="M37" s="7" t="s">
        <v>3472</v>
      </c>
      <c r="N37" s="7" t="s">
        <v>3472</v>
      </c>
      <c r="O37" s="7" t="s">
        <v>3473</v>
      </c>
      <c r="P37" s="7" t="s">
        <v>3473</v>
      </c>
      <c r="Q37" s="7" t="s">
        <v>3474</v>
      </c>
      <c r="R37" s="7" t="s">
        <v>3474</v>
      </c>
      <c r="S37" s="7" t="s">
        <v>3475</v>
      </c>
      <c r="T37" s="7" t="s">
        <v>3475</v>
      </c>
      <c r="U37" s="7" t="s">
        <v>3476</v>
      </c>
      <c r="V37" s="7" t="s">
        <v>3476</v>
      </c>
      <c r="W37" s="7" t="s">
        <v>3477</v>
      </c>
      <c r="X37" s="7" t="s">
        <v>3477</v>
      </c>
      <c r="Y37" s="7" t="s">
        <v>3478</v>
      </c>
      <c r="Z37" s="7" t="s">
        <v>3478</v>
      </c>
      <c r="AA37" s="7" t="s">
        <v>3479</v>
      </c>
      <c r="AB37" s="7" t="s">
        <v>3479</v>
      </c>
      <c r="AC37" s="7" t="s">
        <v>3480</v>
      </c>
      <c r="AD37" s="7" t="s">
        <v>3480</v>
      </c>
      <c r="AE37" s="7" t="s">
        <v>3466</v>
      </c>
      <c r="AF37" s="7" t="s">
        <v>3466</v>
      </c>
      <c r="AG37" s="7" t="s">
        <v>3481</v>
      </c>
      <c r="AH37" s="7" t="s">
        <v>3481</v>
      </c>
      <c r="AI37" s="7" t="s">
        <v>3482</v>
      </c>
      <c r="AJ37" s="7" t="s">
        <v>3482</v>
      </c>
      <c r="AK37" s="7" t="s">
        <v>3483</v>
      </c>
      <c r="AL37" s="7" t="s">
        <v>3483</v>
      </c>
      <c r="AM37" s="7" t="s">
        <v>3484</v>
      </c>
      <c r="AN37" s="7" t="s">
        <v>3484</v>
      </c>
      <c r="AO37" s="7" t="s">
        <v>3485</v>
      </c>
      <c r="AP37" s="7" t="s">
        <v>3485</v>
      </c>
      <c r="AQ37" s="7" t="s">
        <v>3486</v>
      </c>
      <c r="AR37" s="7" t="s">
        <v>3486</v>
      </c>
      <c r="AS37" s="7" t="s">
        <v>3487</v>
      </c>
      <c r="AT37" s="7" t="s">
        <v>3487</v>
      </c>
      <c r="AU37" s="7" t="s">
        <v>3488</v>
      </c>
      <c r="AV37" s="7" t="s">
        <v>3488</v>
      </c>
      <c r="AW37" s="7" t="s">
        <v>3489</v>
      </c>
      <c r="AX37" s="7" t="s">
        <v>3489</v>
      </c>
      <c r="AY37" s="7" t="s">
        <v>3490</v>
      </c>
      <c r="AZ37" s="7" t="s">
        <v>3490</v>
      </c>
      <c r="BA37" s="7" t="s">
        <v>3491</v>
      </c>
      <c r="BB37" s="7" t="s">
        <v>3491</v>
      </c>
      <c r="BE37" s="9" t="s">
        <v>3450</v>
      </c>
      <c r="BF37" s="8">
        <v>2015</v>
      </c>
    </row>
    <row r="38" spans="1:58">
      <c r="A38" s="10" t="s">
        <v>1461</v>
      </c>
      <c r="B38" s="11">
        <v>1200500</v>
      </c>
      <c r="C38" s="18" t="s">
        <v>3939</v>
      </c>
      <c r="D38" s="19">
        <v>2701803</v>
      </c>
      <c r="G38" s="18" t="s">
        <v>3940</v>
      </c>
      <c r="H38" s="11">
        <v>1301159</v>
      </c>
      <c r="I38" s="18" t="s">
        <v>3941</v>
      </c>
      <c r="J38" s="19">
        <v>2901700</v>
      </c>
      <c r="K38" s="18" t="s">
        <v>3942</v>
      </c>
      <c r="L38" s="19">
        <v>2301604</v>
      </c>
      <c r="O38" s="18" t="s">
        <v>3943</v>
      </c>
      <c r="P38" s="11">
        <v>3201506</v>
      </c>
      <c r="Q38" s="18" t="s">
        <v>3944</v>
      </c>
      <c r="R38" s="19">
        <v>5201405</v>
      </c>
      <c r="S38" s="18" t="s">
        <v>3945</v>
      </c>
      <c r="T38" s="19">
        <v>2101103</v>
      </c>
      <c r="U38" s="18" t="s">
        <v>3946</v>
      </c>
      <c r="V38" s="19">
        <v>5101902</v>
      </c>
      <c r="W38" s="18" t="s">
        <v>3947</v>
      </c>
      <c r="X38" s="11">
        <v>5002605</v>
      </c>
      <c r="Y38" s="18" t="s">
        <v>3948</v>
      </c>
      <c r="Z38" s="20">
        <v>3101805</v>
      </c>
      <c r="AA38" s="18" t="s">
        <v>3669</v>
      </c>
      <c r="AB38" s="11">
        <v>1501402</v>
      </c>
      <c r="AC38" s="18" t="s">
        <v>3949</v>
      </c>
      <c r="AD38" s="11">
        <v>2501401</v>
      </c>
      <c r="AE38" s="18" t="s">
        <v>3950</v>
      </c>
      <c r="AF38" s="19">
        <v>4101507</v>
      </c>
      <c r="AG38" s="18" t="s">
        <v>3951</v>
      </c>
      <c r="AH38" s="11">
        <v>2601706</v>
      </c>
      <c r="AI38" s="18" t="s">
        <v>3952</v>
      </c>
      <c r="AJ38" s="19">
        <v>2201176</v>
      </c>
      <c r="AK38" s="18" t="s">
        <v>3953</v>
      </c>
      <c r="AL38" s="11">
        <v>3301207</v>
      </c>
      <c r="AM38" s="18" t="s">
        <v>3954</v>
      </c>
      <c r="AN38" s="11">
        <v>2401701</v>
      </c>
      <c r="AO38" s="18" t="s">
        <v>3955</v>
      </c>
      <c r="AP38" s="19">
        <v>4300877</v>
      </c>
      <c r="AQ38" s="18" t="s">
        <v>3956</v>
      </c>
      <c r="AR38" s="19">
        <v>1100098</v>
      </c>
      <c r="AU38" s="18" t="s">
        <v>3957</v>
      </c>
      <c r="AV38" s="11">
        <v>4201406</v>
      </c>
      <c r="AW38" s="18" t="s">
        <v>3958</v>
      </c>
      <c r="AX38" s="19">
        <v>3501608</v>
      </c>
      <c r="AY38" s="18" t="s">
        <v>3959</v>
      </c>
      <c r="AZ38" s="11">
        <v>2802106</v>
      </c>
      <c r="BA38" s="18" t="s">
        <v>3960</v>
      </c>
      <c r="BB38" s="19">
        <v>1702901</v>
      </c>
      <c r="BE38" s="9" t="s">
        <v>3484</v>
      </c>
    </row>
    <row r="39" spans="1:58" s="8" customFormat="1">
      <c r="A39" s="7" t="s">
        <v>3450</v>
      </c>
      <c r="B39" s="7" t="s">
        <v>3450</v>
      </c>
      <c r="C39" s="7" t="s">
        <v>3467</v>
      </c>
      <c r="D39" s="7" t="s">
        <v>3467</v>
      </c>
      <c r="E39" s="7" t="s">
        <v>3468</v>
      </c>
      <c r="F39" s="7" t="s">
        <v>3468</v>
      </c>
      <c r="G39" s="7" t="s">
        <v>3469</v>
      </c>
      <c r="H39" s="7" t="s">
        <v>3469</v>
      </c>
      <c r="I39" s="7" t="s">
        <v>3470</v>
      </c>
      <c r="J39" s="7" t="s">
        <v>3470</v>
      </c>
      <c r="K39" s="7" t="s">
        <v>3471</v>
      </c>
      <c r="L39" s="7" t="s">
        <v>3471</v>
      </c>
      <c r="M39" s="7" t="s">
        <v>3472</v>
      </c>
      <c r="N39" s="7" t="s">
        <v>3472</v>
      </c>
      <c r="O39" s="7" t="s">
        <v>3473</v>
      </c>
      <c r="P39" s="7" t="s">
        <v>3473</v>
      </c>
      <c r="Q39" s="7" t="s">
        <v>3474</v>
      </c>
      <c r="R39" s="7" t="s">
        <v>3474</v>
      </c>
      <c r="S39" s="7" t="s">
        <v>3475</v>
      </c>
      <c r="T39" s="7" t="s">
        <v>3475</v>
      </c>
      <c r="U39" s="7" t="s">
        <v>3476</v>
      </c>
      <c r="V39" s="7" t="s">
        <v>3476</v>
      </c>
      <c r="W39" s="7" t="s">
        <v>3477</v>
      </c>
      <c r="X39" s="7" t="s">
        <v>3477</v>
      </c>
      <c r="Y39" s="7" t="s">
        <v>3478</v>
      </c>
      <c r="Z39" s="7" t="s">
        <v>3478</v>
      </c>
      <c r="AA39" s="7" t="s">
        <v>3479</v>
      </c>
      <c r="AB39" s="7" t="s">
        <v>3479</v>
      </c>
      <c r="AC39" s="7" t="s">
        <v>3480</v>
      </c>
      <c r="AD39" s="7" t="s">
        <v>3480</v>
      </c>
      <c r="AE39" s="7" t="s">
        <v>3466</v>
      </c>
      <c r="AF39" s="7" t="s">
        <v>3466</v>
      </c>
      <c r="AG39" s="7" t="s">
        <v>3481</v>
      </c>
      <c r="AH39" s="7" t="s">
        <v>3481</v>
      </c>
      <c r="AI39" s="7" t="s">
        <v>3482</v>
      </c>
      <c r="AJ39" s="7" t="s">
        <v>3482</v>
      </c>
      <c r="AK39" s="7" t="s">
        <v>3483</v>
      </c>
      <c r="AL39" s="7" t="s">
        <v>3483</v>
      </c>
      <c r="AM39" s="7" t="s">
        <v>3484</v>
      </c>
      <c r="AN39" s="7" t="s">
        <v>3484</v>
      </c>
      <c r="AO39" s="7" t="s">
        <v>3485</v>
      </c>
      <c r="AP39" s="7" t="s">
        <v>3485</v>
      </c>
      <c r="AQ39" s="7" t="s">
        <v>3486</v>
      </c>
      <c r="AR39" s="7" t="s">
        <v>3486</v>
      </c>
      <c r="AS39" s="7" t="s">
        <v>3487</v>
      </c>
      <c r="AT39" s="7" t="s">
        <v>3487</v>
      </c>
      <c r="AU39" s="7" t="s">
        <v>3488</v>
      </c>
      <c r="AV39" s="7" t="s">
        <v>3488</v>
      </c>
      <c r="AW39" s="7" t="s">
        <v>3489</v>
      </c>
      <c r="AX39" s="7" t="s">
        <v>3489</v>
      </c>
      <c r="AY39" s="7" t="s">
        <v>3490</v>
      </c>
      <c r="AZ39" s="7" t="s">
        <v>3490</v>
      </c>
      <c r="BA39" s="7" t="s">
        <v>3491</v>
      </c>
      <c r="BB39" s="7" t="s">
        <v>3491</v>
      </c>
      <c r="BE39" s="9" t="s">
        <v>3450</v>
      </c>
      <c r="BF39" s="8">
        <v>2015</v>
      </c>
    </row>
    <row r="40" spans="1:58">
      <c r="A40" s="10" t="s">
        <v>1462</v>
      </c>
      <c r="B40" s="11">
        <v>1200450</v>
      </c>
      <c r="C40" s="18" t="s">
        <v>3961</v>
      </c>
      <c r="D40" s="19">
        <v>2701902</v>
      </c>
      <c r="G40" s="18" t="s">
        <v>3962</v>
      </c>
      <c r="H40" s="11">
        <v>1301209</v>
      </c>
      <c r="I40" s="18" t="s">
        <v>3963</v>
      </c>
      <c r="J40" s="19">
        <v>2901809</v>
      </c>
      <c r="K40" s="18" t="s">
        <v>3964</v>
      </c>
      <c r="L40" s="19">
        <v>2301703</v>
      </c>
      <c r="O40" s="18" t="s">
        <v>3965</v>
      </c>
      <c r="P40" s="11">
        <v>3201605</v>
      </c>
      <c r="Q40" s="18" t="s">
        <v>3966</v>
      </c>
      <c r="R40" s="19">
        <v>5201454</v>
      </c>
      <c r="S40" s="18" t="s">
        <v>3967</v>
      </c>
      <c r="T40" s="19">
        <v>2101202</v>
      </c>
      <c r="U40" s="18" t="s">
        <v>3968</v>
      </c>
      <c r="V40" s="19">
        <v>5102504</v>
      </c>
      <c r="W40" s="18" t="s">
        <v>3868</v>
      </c>
      <c r="X40" s="11">
        <v>5002704</v>
      </c>
      <c r="Y40" s="18" t="s">
        <v>3969</v>
      </c>
      <c r="Z40" s="20">
        <v>3101904</v>
      </c>
      <c r="AA40" s="18" t="s">
        <v>3970</v>
      </c>
      <c r="AB40" s="11">
        <v>1501451</v>
      </c>
      <c r="AC40" s="18" t="s">
        <v>3971</v>
      </c>
      <c r="AD40" s="11">
        <v>2501500</v>
      </c>
      <c r="AE40" s="18" t="s">
        <v>3972</v>
      </c>
      <c r="AF40" s="19">
        <v>4101606</v>
      </c>
      <c r="AG40" s="18" t="s">
        <v>3973</v>
      </c>
      <c r="AH40" s="11">
        <v>2601805</v>
      </c>
      <c r="AI40" s="18" t="s">
        <v>3974</v>
      </c>
      <c r="AJ40" s="19">
        <v>2201200</v>
      </c>
      <c r="AK40" s="18" t="s">
        <v>3975</v>
      </c>
      <c r="AL40" s="11">
        <v>3301306</v>
      </c>
      <c r="AM40" s="18" t="s">
        <v>3976</v>
      </c>
      <c r="AN40" s="11">
        <v>2401800</v>
      </c>
      <c r="AO40" s="18" t="s">
        <v>3977</v>
      </c>
      <c r="AP40" s="19">
        <v>4300901</v>
      </c>
      <c r="AQ40" s="18" t="s">
        <v>3978</v>
      </c>
      <c r="AR40" s="19">
        <v>1101005</v>
      </c>
      <c r="AU40" s="18" t="s">
        <v>3979</v>
      </c>
      <c r="AV40" s="11">
        <v>4201505</v>
      </c>
      <c r="AW40" s="18" t="s">
        <v>3980</v>
      </c>
      <c r="AX40" s="19">
        <v>3501707</v>
      </c>
      <c r="AY40" s="18" t="s">
        <v>3981</v>
      </c>
      <c r="AZ40" s="11">
        <v>2802205</v>
      </c>
      <c r="BA40" s="18" t="s">
        <v>3982</v>
      </c>
      <c r="BB40" s="19">
        <v>1703008</v>
      </c>
      <c r="BE40" s="9" t="s">
        <v>3485</v>
      </c>
    </row>
    <row r="41" spans="1:58" s="8" customFormat="1">
      <c r="A41" s="7" t="s">
        <v>3450</v>
      </c>
      <c r="B41" s="7" t="s">
        <v>3450</v>
      </c>
      <c r="C41" s="7" t="s">
        <v>3467</v>
      </c>
      <c r="D41" s="7" t="s">
        <v>3467</v>
      </c>
      <c r="E41" s="7" t="s">
        <v>3468</v>
      </c>
      <c r="F41" s="7" t="s">
        <v>3468</v>
      </c>
      <c r="G41" s="7" t="s">
        <v>3469</v>
      </c>
      <c r="H41" s="7" t="s">
        <v>3469</v>
      </c>
      <c r="I41" s="7" t="s">
        <v>3470</v>
      </c>
      <c r="J41" s="7" t="s">
        <v>3470</v>
      </c>
      <c r="K41" s="7" t="s">
        <v>3471</v>
      </c>
      <c r="L41" s="7" t="s">
        <v>3471</v>
      </c>
      <c r="M41" s="7" t="s">
        <v>3472</v>
      </c>
      <c r="N41" s="7" t="s">
        <v>3472</v>
      </c>
      <c r="O41" s="7" t="s">
        <v>3473</v>
      </c>
      <c r="P41" s="7" t="s">
        <v>3473</v>
      </c>
      <c r="Q41" s="7" t="s">
        <v>3474</v>
      </c>
      <c r="R41" s="7" t="s">
        <v>3474</v>
      </c>
      <c r="S41" s="7" t="s">
        <v>3475</v>
      </c>
      <c r="T41" s="7" t="s">
        <v>3475</v>
      </c>
      <c r="U41" s="7" t="s">
        <v>3476</v>
      </c>
      <c r="V41" s="7" t="s">
        <v>3476</v>
      </c>
      <c r="W41" s="7" t="s">
        <v>3477</v>
      </c>
      <c r="X41" s="7" t="s">
        <v>3477</v>
      </c>
      <c r="Y41" s="7" t="s">
        <v>3478</v>
      </c>
      <c r="Z41" s="7" t="s">
        <v>3478</v>
      </c>
      <c r="AA41" s="7" t="s">
        <v>3479</v>
      </c>
      <c r="AB41" s="7" t="s">
        <v>3479</v>
      </c>
      <c r="AC41" s="7" t="s">
        <v>3480</v>
      </c>
      <c r="AD41" s="7" t="s">
        <v>3480</v>
      </c>
      <c r="AE41" s="7" t="s">
        <v>3466</v>
      </c>
      <c r="AF41" s="7" t="s">
        <v>3466</v>
      </c>
      <c r="AG41" s="7" t="s">
        <v>3481</v>
      </c>
      <c r="AH41" s="7" t="s">
        <v>3481</v>
      </c>
      <c r="AI41" s="7" t="s">
        <v>3482</v>
      </c>
      <c r="AJ41" s="7" t="s">
        <v>3482</v>
      </c>
      <c r="AK41" s="7" t="s">
        <v>3483</v>
      </c>
      <c r="AL41" s="7" t="s">
        <v>3483</v>
      </c>
      <c r="AM41" s="7" t="s">
        <v>3484</v>
      </c>
      <c r="AN41" s="7" t="s">
        <v>3484</v>
      </c>
      <c r="AO41" s="7" t="s">
        <v>3485</v>
      </c>
      <c r="AP41" s="7" t="s">
        <v>3485</v>
      </c>
      <c r="AQ41" s="7" t="s">
        <v>3486</v>
      </c>
      <c r="AR41" s="7" t="s">
        <v>3486</v>
      </c>
      <c r="AS41" s="7" t="s">
        <v>3487</v>
      </c>
      <c r="AT41" s="7" t="s">
        <v>3487</v>
      </c>
      <c r="AU41" s="7" t="s">
        <v>3488</v>
      </c>
      <c r="AV41" s="7" t="s">
        <v>3488</v>
      </c>
      <c r="AW41" s="7" t="s">
        <v>3489</v>
      </c>
      <c r="AX41" s="7" t="s">
        <v>3489</v>
      </c>
      <c r="AY41" s="7" t="s">
        <v>3490</v>
      </c>
      <c r="AZ41" s="7" t="s">
        <v>3490</v>
      </c>
      <c r="BA41" s="7" t="s">
        <v>3491</v>
      </c>
      <c r="BB41" s="7" t="s">
        <v>3491</v>
      </c>
      <c r="BE41" s="9" t="s">
        <v>3450</v>
      </c>
      <c r="BF41" s="8">
        <v>2015</v>
      </c>
    </row>
    <row r="42" spans="1:58">
      <c r="A42" s="10" t="s">
        <v>3983</v>
      </c>
      <c r="B42" s="11">
        <v>1200609</v>
      </c>
      <c r="C42" s="18" t="s">
        <v>3984</v>
      </c>
      <c r="D42" s="19">
        <v>2702009</v>
      </c>
      <c r="G42" s="18" t="s">
        <v>3985</v>
      </c>
      <c r="H42" s="11">
        <v>1301308</v>
      </c>
      <c r="I42" s="18" t="s">
        <v>3986</v>
      </c>
      <c r="J42" s="19">
        <v>2901908</v>
      </c>
      <c r="K42" s="18" t="s">
        <v>3987</v>
      </c>
      <c r="L42" s="19">
        <v>2301802</v>
      </c>
      <c r="O42" s="18" t="s">
        <v>3988</v>
      </c>
      <c r="P42" s="11">
        <v>3201704</v>
      </c>
      <c r="Q42" s="18" t="s">
        <v>3989</v>
      </c>
      <c r="R42" s="19">
        <v>5201504</v>
      </c>
      <c r="S42" s="18" t="s">
        <v>3990</v>
      </c>
      <c r="T42" s="19">
        <v>2101251</v>
      </c>
      <c r="U42" s="18" t="s">
        <v>3991</v>
      </c>
      <c r="V42" s="19">
        <v>5102603</v>
      </c>
      <c r="W42" s="18" t="s">
        <v>3992</v>
      </c>
      <c r="X42" s="11">
        <v>5002803</v>
      </c>
      <c r="Y42" s="18" t="s">
        <v>3993</v>
      </c>
      <c r="Z42" s="20">
        <v>3102001</v>
      </c>
      <c r="AA42" s="18" t="s">
        <v>3994</v>
      </c>
      <c r="AB42" s="11">
        <v>1501501</v>
      </c>
      <c r="AC42" s="18" t="s">
        <v>3860</v>
      </c>
      <c r="AD42" s="11">
        <v>2501534</v>
      </c>
      <c r="AE42" s="18" t="s">
        <v>3995</v>
      </c>
      <c r="AF42" s="19">
        <v>4101655</v>
      </c>
      <c r="AG42" s="18" t="s">
        <v>3996</v>
      </c>
      <c r="AH42" s="11">
        <v>2601904</v>
      </c>
      <c r="AI42" s="18" t="s">
        <v>3997</v>
      </c>
      <c r="AJ42" s="19">
        <v>2201309</v>
      </c>
      <c r="AK42" s="18" t="s">
        <v>3998</v>
      </c>
      <c r="AL42" s="11">
        <v>3300951</v>
      </c>
      <c r="AM42" s="18" t="s">
        <v>3999</v>
      </c>
      <c r="AN42" s="11">
        <v>2401859</v>
      </c>
      <c r="AO42" s="18" t="s">
        <v>4000</v>
      </c>
      <c r="AP42" s="19">
        <v>4301008</v>
      </c>
      <c r="AQ42" s="18" t="s">
        <v>4001</v>
      </c>
      <c r="AR42" s="19">
        <v>1100106</v>
      </c>
      <c r="AU42" s="18" t="s">
        <v>4002</v>
      </c>
      <c r="AV42" s="11">
        <v>4201604</v>
      </c>
      <c r="AW42" s="18" t="s">
        <v>4003</v>
      </c>
      <c r="AX42" s="19">
        <v>3501806</v>
      </c>
      <c r="AY42" s="18" t="s">
        <v>4004</v>
      </c>
      <c r="AZ42" s="11">
        <v>2802304</v>
      </c>
      <c r="BA42" s="18" t="s">
        <v>4005</v>
      </c>
      <c r="BB42" s="19">
        <v>1703057</v>
      </c>
      <c r="BE42" s="9" t="s">
        <v>3486</v>
      </c>
    </row>
    <row r="43" spans="1:58" s="8" customFormat="1">
      <c r="A43" s="7" t="s">
        <v>3450</v>
      </c>
      <c r="B43" s="7" t="s">
        <v>3450</v>
      </c>
      <c r="C43" s="7" t="s">
        <v>3467</v>
      </c>
      <c r="D43" s="7" t="s">
        <v>3467</v>
      </c>
      <c r="E43" s="7" t="s">
        <v>3468</v>
      </c>
      <c r="F43" s="7" t="s">
        <v>3468</v>
      </c>
      <c r="G43" s="7" t="s">
        <v>3469</v>
      </c>
      <c r="H43" s="7" t="s">
        <v>3469</v>
      </c>
      <c r="I43" s="7" t="s">
        <v>3470</v>
      </c>
      <c r="J43" s="7" t="s">
        <v>3470</v>
      </c>
      <c r="K43" s="7" t="s">
        <v>3471</v>
      </c>
      <c r="L43" s="7" t="s">
        <v>3471</v>
      </c>
      <c r="M43" s="7" t="s">
        <v>3472</v>
      </c>
      <c r="N43" s="7" t="s">
        <v>3472</v>
      </c>
      <c r="O43" s="7" t="s">
        <v>3473</v>
      </c>
      <c r="P43" s="7" t="s">
        <v>3473</v>
      </c>
      <c r="Q43" s="7" t="s">
        <v>3474</v>
      </c>
      <c r="R43" s="7" t="s">
        <v>3474</v>
      </c>
      <c r="S43" s="7" t="s">
        <v>3475</v>
      </c>
      <c r="T43" s="7" t="s">
        <v>3475</v>
      </c>
      <c r="U43" s="7" t="s">
        <v>3476</v>
      </c>
      <c r="V43" s="7" t="s">
        <v>3476</v>
      </c>
      <c r="W43" s="7" t="s">
        <v>3477</v>
      </c>
      <c r="X43" s="7" t="s">
        <v>3477</v>
      </c>
      <c r="Y43" s="7" t="s">
        <v>3478</v>
      </c>
      <c r="Z43" s="7" t="s">
        <v>3478</v>
      </c>
      <c r="AA43" s="7" t="s">
        <v>3479</v>
      </c>
      <c r="AB43" s="7" t="s">
        <v>3479</v>
      </c>
      <c r="AC43" s="7" t="s">
        <v>3480</v>
      </c>
      <c r="AD43" s="7" t="s">
        <v>3480</v>
      </c>
      <c r="AE43" s="7" t="s">
        <v>3466</v>
      </c>
      <c r="AF43" s="7" t="s">
        <v>3466</v>
      </c>
      <c r="AG43" s="7" t="s">
        <v>3481</v>
      </c>
      <c r="AH43" s="7" t="s">
        <v>3481</v>
      </c>
      <c r="AI43" s="7" t="s">
        <v>3482</v>
      </c>
      <c r="AJ43" s="7" t="s">
        <v>3482</v>
      </c>
      <c r="AK43" s="7" t="s">
        <v>3483</v>
      </c>
      <c r="AL43" s="7" t="s">
        <v>3483</v>
      </c>
      <c r="AM43" s="7" t="s">
        <v>3484</v>
      </c>
      <c r="AN43" s="7" t="s">
        <v>3484</v>
      </c>
      <c r="AO43" s="7" t="s">
        <v>3485</v>
      </c>
      <c r="AP43" s="7" t="s">
        <v>3485</v>
      </c>
      <c r="AQ43" s="7" t="s">
        <v>3486</v>
      </c>
      <c r="AR43" s="7" t="s">
        <v>3486</v>
      </c>
      <c r="AS43" s="7" t="s">
        <v>3487</v>
      </c>
      <c r="AT43" s="7" t="s">
        <v>3487</v>
      </c>
      <c r="AU43" s="7" t="s">
        <v>3488</v>
      </c>
      <c r="AV43" s="7" t="s">
        <v>3488</v>
      </c>
      <c r="AW43" s="7" t="s">
        <v>3489</v>
      </c>
      <c r="AX43" s="7" t="s">
        <v>3489</v>
      </c>
      <c r="AY43" s="7" t="s">
        <v>3490</v>
      </c>
      <c r="AZ43" s="7" t="s">
        <v>3490</v>
      </c>
      <c r="BA43" s="7" t="s">
        <v>3491</v>
      </c>
      <c r="BB43" s="7" t="s">
        <v>3491</v>
      </c>
      <c r="BE43" s="9" t="s">
        <v>3450</v>
      </c>
      <c r="BF43" s="8">
        <v>2015</v>
      </c>
    </row>
    <row r="44" spans="1:58">
      <c r="A44" s="23" t="s">
        <v>3457</v>
      </c>
      <c r="B44" s="22">
        <v>1200708</v>
      </c>
      <c r="C44" s="18" t="s">
        <v>4006</v>
      </c>
      <c r="D44" s="19">
        <v>2702108</v>
      </c>
      <c r="G44" s="18" t="s">
        <v>4007</v>
      </c>
      <c r="H44" s="11">
        <v>1301407</v>
      </c>
      <c r="I44" s="18" t="s">
        <v>4008</v>
      </c>
      <c r="J44" s="19">
        <v>2901957</v>
      </c>
      <c r="K44" s="18" t="s">
        <v>4009</v>
      </c>
      <c r="L44" s="19">
        <v>2301851</v>
      </c>
      <c r="O44" s="18" t="s">
        <v>4010</v>
      </c>
      <c r="P44" s="11">
        <v>3201803</v>
      </c>
      <c r="Q44" s="18" t="s">
        <v>4011</v>
      </c>
      <c r="R44" s="19">
        <v>5201603</v>
      </c>
      <c r="S44" s="18" t="s">
        <v>4012</v>
      </c>
      <c r="T44" s="19">
        <v>2101301</v>
      </c>
      <c r="U44" s="18" t="s">
        <v>4013</v>
      </c>
      <c r="V44" s="19">
        <v>5102637</v>
      </c>
      <c r="W44" s="18" t="s">
        <v>4014</v>
      </c>
      <c r="X44" s="11">
        <v>5002902</v>
      </c>
      <c r="Y44" s="18" t="s">
        <v>4015</v>
      </c>
      <c r="Z44" s="20">
        <v>3102050</v>
      </c>
      <c r="AA44" s="18" t="s">
        <v>4016</v>
      </c>
      <c r="AB44" s="11">
        <v>1501576</v>
      </c>
      <c r="AC44" s="18" t="s">
        <v>4017</v>
      </c>
      <c r="AD44" s="11">
        <v>2501609</v>
      </c>
      <c r="AE44" s="18" t="s">
        <v>3806</v>
      </c>
      <c r="AF44" s="19">
        <v>4101705</v>
      </c>
      <c r="AG44" s="18" t="s">
        <v>4018</v>
      </c>
      <c r="AH44" s="11">
        <v>2602001</v>
      </c>
      <c r="AI44" s="18" t="s">
        <v>4019</v>
      </c>
      <c r="AJ44" s="19">
        <v>2201408</v>
      </c>
      <c r="AK44" s="18" t="s">
        <v>4020</v>
      </c>
      <c r="AL44" s="11">
        <v>3301405</v>
      </c>
      <c r="AM44" s="18" t="s">
        <v>4021</v>
      </c>
      <c r="AN44" s="11">
        <v>2401909</v>
      </c>
      <c r="AO44" s="18" t="s">
        <v>4022</v>
      </c>
      <c r="AP44" s="19">
        <v>4301073</v>
      </c>
      <c r="AQ44" s="18" t="s">
        <v>4023</v>
      </c>
      <c r="AR44" s="19">
        <v>1101104</v>
      </c>
      <c r="AU44" s="18" t="s">
        <v>4024</v>
      </c>
      <c r="AV44" s="11">
        <v>4201653</v>
      </c>
      <c r="AW44" s="18" t="s">
        <v>3707</v>
      </c>
      <c r="AX44" s="19">
        <v>3501905</v>
      </c>
      <c r="AY44" s="18" t="s">
        <v>4025</v>
      </c>
      <c r="AZ44" s="11">
        <v>2802403</v>
      </c>
      <c r="BA44" s="18" t="s">
        <v>4026</v>
      </c>
      <c r="BB44" s="19">
        <v>1703073</v>
      </c>
      <c r="BE44" s="9" t="s">
        <v>3487</v>
      </c>
    </row>
    <row r="45" spans="1:58" s="8" customFormat="1">
      <c r="A45" s="7" t="s">
        <v>3450</v>
      </c>
      <c r="B45" s="7" t="s">
        <v>3450</v>
      </c>
      <c r="C45" s="7" t="s">
        <v>3467</v>
      </c>
      <c r="D45" s="7" t="s">
        <v>3467</v>
      </c>
      <c r="E45" s="7" t="s">
        <v>3468</v>
      </c>
      <c r="F45" s="7" t="s">
        <v>3468</v>
      </c>
      <c r="G45" s="7" t="s">
        <v>3469</v>
      </c>
      <c r="H45" s="7" t="s">
        <v>3469</v>
      </c>
      <c r="I45" s="7" t="s">
        <v>3470</v>
      </c>
      <c r="J45" s="7" t="s">
        <v>3470</v>
      </c>
      <c r="K45" s="7" t="s">
        <v>3471</v>
      </c>
      <c r="L45" s="7" t="s">
        <v>3471</v>
      </c>
      <c r="M45" s="7" t="s">
        <v>3472</v>
      </c>
      <c r="N45" s="7" t="s">
        <v>3472</v>
      </c>
      <c r="O45" s="7" t="s">
        <v>3473</v>
      </c>
      <c r="P45" s="7" t="s">
        <v>3473</v>
      </c>
      <c r="Q45" s="7" t="s">
        <v>3474</v>
      </c>
      <c r="R45" s="7" t="s">
        <v>3474</v>
      </c>
      <c r="S45" s="7" t="s">
        <v>3475</v>
      </c>
      <c r="T45" s="7" t="s">
        <v>3475</v>
      </c>
      <c r="U45" s="7" t="s">
        <v>3476</v>
      </c>
      <c r="V45" s="7" t="s">
        <v>3476</v>
      </c>
      <c r="W45" s="7" t="s">
        <v>3477</v>
      </c>
      <c r="X45" s="7" t="s">
        <v>3477</v>
      </c>
      <c r="Y45" s="7" t="s">
        <v>3478</v>
      </c>
      <c r="Z45" s="7" t="s">
        <v>3478</v>
      </c>
      <c r="AA45" s="7" t="s">
        <v>3479</v>
      </c>
      <c r="AB45" s="7" t="s">
        <v>3479</v>
      </c>
      <c r="AC45" s="7" t="s">
        <v>3480</v>
      </c>
      <c r="AD45" s="7" t="s">
        <v>3480</v>
      </c>
      <c r="AE45" s="7" t="s">
        <v>3466</v>
      </c>
      <c r="AF45" s="7" t="s">
        <v>3466</v>
      </c>
      <c r="AG45" s="7" t="s">
        <v>3481</v>
      </c>
      <c r="AH45" s="7" t="s">
        <v>3481</v>
      </c>
      <c r="AI45" s="7" t="s">
        <v>3482</v>
      </c>
      <c r="AJ45" s="7" t="s">
        <v>3482</v>
      </c>
      <c r="AK45" s="7" t="s">
        <v>3483</v>
      </c>
      <c r="AL45" s="7" t="s">
        <v>3483</v>
      </c>
      <c r="AM45" s="7" t="s">
        <v>3484</v>
      </c>
      <c r="AN45" s="7" t="s">
        <v>3484</v>
      </c>
      <c r="AO45" s="7" t="s">
        <v>3485</v>
      </c>
      <c r="AP45" s="7" t="s">
        <v>3485</v>
      </c>
      <c r="AQ45" s="7" t="s">
        <v>3486</v>
      </c>
      <c r="AR45" s="7" t="s">
        <v>3486</v>
      </c>
      <c r="AS45" s="7" t="s">
        <v>3487</v>
      </c>
      <c r="AT45" s="7" t="s">
        <v>3487</v>
      </c>
      <c r="AU45" s="7" t="s">
        <v>3488</v>
      </c>
      <c r="AV45" s="7" t="s">
        <v>3488</v>
      </c>
      <c r="AW45" s="7" t="s">
        <v>3489</v>
      </c>
      <c r="AX45" s="7" t="s">
        <v>3489</v>
      </c>
      <c r="AY45" s="7" t="s">
        <v>3490</v>
      </c>
      <c r="AZ45" s="7" t="s">
        <v>3490</v>
      </c>
      <c r="BA45" s="7" t="s">
        <v>3491</v>
      </c>
      <c r="BB45" s="7" t="s">
        <v>3491</v>
      </c>
      <c r="BE45" s="9" t="s">
        <v>3450</v>
      </c>
      <c r="BF45" s="8">
        <v>2015</v>
      </c>
    </row>
    <row r="46" spans="1:58">
      <c r="B46"/>
      <c r="C46" s="18" t="s">
        <v>4027</v>
      </c>
      <c r="D46" s="19">
        <v>2702207</v>
      </c>
      <c r="G46" s="18" t="s">
        <v>4028</v>
      </c>
      <c r="H46" s="11">
        <v>1301506</v>
      </c>
      <c r="I46" s="18" t="s">
        <v>4029</v>
      </c>
      <c r="J46" s="19">
        <v>2902054</v>
      </c>
      <c r="K46" s="18" t="s">
        <v>4030</v>
      </c>
      <c r="L46" s="19">
        <v>2301901</v>
      </c>
      <c r="O46" s="18" t="s">
        <v>4031</v>
      </c>
      <c r="P46" s="11">
        <v>3201902</v>
      </c>
      <c r="Q46" s="18" t="s">
        <v>4032</v>
      </c>
      <c r="R46" s="19">
        <v>5201702</v>
      </c>
      <c r="S46" s="18" t="s">
        <v>4033</v>
      </c>
      <c r="T46" s="19">
        <v>2101350</v>
      </c>
      <c r="U46" s="18" t="s">
        <v>4034</v>
      </c>
      <c r="V46" s="19">
        <v>5102678</v>
      </c>
      <c r="W46" s="18" t="s">
        <v>4035</v>
      </c>
      <c r="X46" s="11">
        <v>5002951</v>
      </c>
      <c r="Y46" s="18" t="s">
        <v>4036</v>
      </c>
      <c r="Z46" s="20">
        <v>3153509</v>
      </c>
      <c r="AA46" s="18" t="s">
        <v>3877</v>
      </c>
      <c r="AB46" s="11">
        <v>1501600</v>
      </c>
      <c r="AC46" s="18" t="s">
        <v>4037</v>
      </c>
      <c r="AD46" s="11">
        <v>2501575</v>
      </c>
      <c r="AE46" s="18" t="s">
        <v>4038</v>
      </c>
      <c r="AF46" s="19">
        <v>4101804</v>
      </c>
      <c r="AG46" s="18" t="s">
        <v>4039</v>
      </c>
      <c r="AH46" s="11">
        <v>2602100</v>
      </c>
      <c r="AI46" s="18" t="s">
        <v>3644</v>
      </c>
      <c r="AJ46" s="19">
        <v>2201507</v>
      </c>
      <c r="AK46" s="18" t="s">
        <v>4040</v>
      </c>
      <c r="AL46" s="11">
        <v>3301504</v>
      </c>
      <c r="AM46" s="18" t="s">
        <v>4041</v>
      </c>
      <c r="AN46" s="11">
        <v>2402006</v>
      </c>
      <c r="AO46" s="18" t="s">
        <v>4042</v>
      </c>
      <c r="AP46" s="19">
        <v>4301057</v>
      </c>
      <c r="AQ46" s="18" t="s">
        <v>4043</v>
      </c>
      <c r="AR46" s="19">
        <v>1100114</v>
      </c>
      <c r="AU46" s="18" t="s">
        <v>4044</v>
      </c>
      <c r="AV46" s="11">
        <v>4201703</v>
      </c>
      <c r="AW46" s="18" t="s">
        <v>4045</v>
      </c>
      <c r="AX46" s="19">
        <v>3502002</v>
      </c>
      <c r="AY46" s="18" t="s">
        <v>4046</v>
      </c>
      <c r="AZ46" s="11">
        <v>2802502</v>
      </c>
      <c r="BA46" s="18" t="s">
        <v>4047</v>
      </c>
      <c r="BB46" s="19">
        <v>1703107</v>
      </c>
      <c r="BE46" s="9" t="s">
        <v>3488</v>
      </c>
    </row>
    <row r="47" spans="1:58" s="8" customFormat="1">
      <c r="A47" s="7" t="s">
        <v>3450</v>
      </c>
      <c r="B47" s="7" t="s">
        <v>3450</v>
      </c>
      <c r="C47" s="7" t="s">
        <v>3467</v>
      </c>
      <c r="D47" s="7" t="s">
        <v>3467</v>
      </c>
      <c r="E47" s="7" t="s">
        <v>3468</v>
      </c>
      <c r="F47" s="7" t="s">
        <v>3468</v>
      </c>
      <c r="G47" s="7" t="s">
        <v>3469</v>
      </c>
      <c r="H47" s="7" t="s">
        <v>3469</v>
      </c>
      <c r="I47" s="7" t="s">
        <v>3470</v>
      </c>
      <c r="J47" s="7" t="s">
        <v>3470</v>
      </c>
      <c r="K47" s="7" t="s">
        <v>3471</v>
      </c>
      <c r="L47" s="7" t="s">
        <v>3471</v>
      </c>
      <c r="M47" s="7" t="s">
        <v>3472</v>
      </c>
      <c r="N47" s="7" t="s">
        <v>3472</v>
      </c>
      <c r="O47" s="7" t="s">
        <v>3473</v>
      </c>
      <c r="P47" s="7" t="s">
        <v>3473</v>
      </c>
      <c r="Q47" s="7" t="s">
        <v>3474</v>
      </c>
      <c r="R47" s="7" t="s">
        <v>3474</v>
      </c>
      <c r="S47" s="7" t="s">
        <v>3475</v>
      </c>
      <c r="T47" s="7" t="s">
        <v>3475</v>
      </c>
      <c r="U47" s="7" t="s">
        <v>3476</v>
      </c>
      <c r="V47" s="7" t="s">
        <v>3476</v>
      </c>
      <c r="W47" s="7" t="s">
        <v>3477</v>
      </c>
      <c r="X47" s="7" t="s">
        <v>3477</v>
      </c>
      <c r="Y47" s="7" t="s">
        <v>3478</v>
      </c>
      <c r="Z47" s="7" t="s">
        <v>3478</v>
      </c>
      <c r="AA47" s="7" t="s">
        <v>3479</v>
      </c>
      <c r="AB47" s="7" t="s">
        <v>3479</v>
      </c>
      <c r="AC47" s="7" t="s">
        <v>3480</v>
      </c>
      <c r="AD47" s="7" t="s">
        <v>3480</v>
      </c>
      <c r="AE47" s="7" t="s">
        <v>3466</v>
      </c>
      <c r="AF47" s="7" t="s">
        <v>3466</v>
      </c>
      <c r="AG47" s="7" t="s">
        <v>3481</v>
      </c>
      <c r="AH47" s="7" t="s">
        <v>3481</v>
      </c>
      <c r="AI47" s="7" t="s">
        <v>3482</v>
      </c>
      <c r="AJ47" s="7" t="s">
        <v>3482</v>
      </c>
      <c r="AK47" s="7" t="s">
        <v>3483</v>
      </c>
      <c r="AL47" s="7" t="s">
        <v>3483</v>
      </c>
      <c r="AM47" s="7" t="s">
        <v>3484</v>
      </c>
      <c r="AN47" s="7" t="s">
        <v>3484</v>
      </c>
      <c r="AO47" s="7" t="s">
        <v>3485</v>
      </c>
      <c r="AP47" s="7" t="s">
        <v>3485</v>
      </c>
      <c r="AQ47" s="7" t="s">
        <v>3486</v>
      </c>
      <c r="AR47" s="7" t="s">
        <v>3486</v>
      </c>
      <c r="AS47" s="7" t="s">
        <v>3487</v>
      </c>
      <c r="AT47" s="7" t="s">
        <v>3487</v>
      </c>
      <c r="AU47" s="7" t="s">
        <v>3488</v>
      </c>
      <c r="AV47" s="7" t="s">
        <v>3488</v>
      </c>
      <c r="AW47" s="7" t="s">
        <v>3489</v>
      </c>
      <c r="AX47" s="7" t="s">
        <v>3489</v>
      </c>
      <c r="AY47" s="7" t="s">
        <v>3490</v>
      </c>
      <c r="AZ47" s="7" t="s">
        <v>3490</v>
      </c>
      <c r="BA47" s="7" t="s">
        <v>3491</v>
      </c>
      <c r="BB47" s="7" t="s">
        <v>3491</v>
      </c>
      <c r="BE47" s="9" t="s">
        <v>3450</v>
      </c>
      <c r="BF47" s="8">
        <v>2015</v>
      </c>
    </row>
    <row r="48" spans="1:58">
      <c r="B48"/>
      <c r="C48" s="18" t="s">
        <v>4048</v>
      </c>
      <c r="D48" s="19">
        <v>2702306</v>
      </c>
      <c r="G48" s="18" t="s">
        <v>4049</v>
      </c>
      <c r="H48" s="11">
        <v>1301605</v>
      </c>
      <c r="I48" s="18" t="s">
        <v>4050</v>
      </c>
      <c r="J48" s="19">
        <v>2902005</v>
      </c>
      <c r="K48" s="18" t="s">
        <v>4051</v>
      </c>
      <c r="L48" s="19">
        <v>2301950</v>
      </c>
      <c r="O48" s="18" t="s">
        <v>4052</v>
      </c>
      <c r="P48" s="11">
        <v>3202009</v>
      </c>
      <c r="Q48" s="18" t="s">
        <v>4053</v>
      </c>
      <c r="R48" s="19">
        <v>5201801</v>
      </c>
      <c r="S48" s="18" t="s">
        <v>4054</v>
      </c>
      <c r="T48" s="19">
        <v>2101400</v>
      </c>
      <c r="U48" s="18" t="s">
        <v>4055</v>
      </c>
      <c r="V48" s="19">
        <v>5102686</v>
      </c>
      <c r="W48" s="18" t="s">
        <v>4056</v>
      </c>
      <c r="X48" s="11">
        <v>5003108</v>
      </c>
      <c r="Y48" s="18" t="s">
        <v>4057</v>
      </c>
      <c r="Z48" s="20">
        <v>3102100</v>
      </c>
      <c r="AA48" s="18" t="s">
        <v>4058</v>
      </c>
      <c r="AB48" s="11">
        <v>1501709</v>
      </c>
      <c r="AC48" s="18" t="s">
        <v>3620</v>
      </c>
      <c r="AD48" s="11">
        <v>2501708</v>
      </c>
      <c r="AE48" s="18" t="s">
        <v>4059</v>
      </c>
      <c r="AF48" s="19">
        <v>4101853</v>
      </c>
      <c r="AG48" s="18" t="s">
        <v>3737</v>
      </c>
      <c r="AH48" s="11">
        <v>2602209</v>
      </c>
      <c r="AI48" s="18" t="s">
        <v>4060</v>
      </c>
      <c r="AJ48" s="19">
        <v>2201556</v>
      </c>
      <c r="AK48" s="18" t="s">
        <v>4061</v>
      </c>
      <c r="AL48" s="11">
        <v>3301603</v>
      </c>
      <c r="AM48" s="18" t="s">
        <v>4062</v>
      </c>
      <c r="AN48" s="11">
        <v>2402105</v>
      </c>
      <c r="AO48" s="18" t="s">
        <v>4063</v>
      </c>
      <c r="AP48" s="19">
        <v>4301206</v>
      </c>
      <c r="AQ48" s="18" t="s">
        <v>4064</v>
      </c>
      <c r="AR48" s="19">
        <v>1100122</v>
      </c>
      <c r="AU48" s="18" t="s">
        <v>4065</v>
      </c>
      <c r="AV48" s="11">
        <v>4201802</v>
      </c>
      <c r="AW48" s="18" t="s">
        <v>4066</v>
      </c>
      <c r="AX48" s="19">
        <v>3502101</v>
      </c>
      <c r="AY48" s="18" t="s">
        <v>4067</v>
      </c>
      <c r="AZ48" s="11">
        <v>2802601</v>
      </c>
      <c r="BA48" s="18" t="s">
        <v>4068</v>
      </c>
      <c r="BB48" s="19">
        <v>1703206</v>
      </c>
      <c r="BE48" s="9" t="s">
        <v>3489</v>
      </c>
    </row>
    <row r="49" spans="1:58" s="8" customFormat="1">
      <c r="A49" s="7" t="s">
        <v>3450</v>
      </c>
      <c r="B49" s="7" t="s">
        <v>3450</v>
      </c>
      <c r="C49" s="7" t="s">
        <v>3467</v>
      </c>
      <c r="D49" s="7" t="s">
        <v>3467</v>
      </c>
      <c r="E49" s="7" t="s">
        <v>3468</v>
      </c>
      <c r="F49" s="7" t="s">
        <v>3468</v>
      </c>
      <c r="G49" s="7" t="s">
        <v>3469</v>
      </c>
      <c r="H49" s="7" t="s">
        <v>3469</v>
      </c>
      <c r="I49" s="7" t="s">
        <v>3470</v>
      </c>
      <c r="J49" s="7" t="s">
        <v>3470</v>
      </c>
      <c r="K49" s="7" t="s">
        <v>3471</v>
      </c>
      <c r="L49" s="7" t="s">
        <v>3471</v>
      </c>
      <c r="M49" s="7" t="s">
        <v>3472</v>
      </c>
      <c r="N49" s="7" t="s">
        <v>3472</v>
      </c>
      <c r="O49" s="7" t="s">
        <v>3473</v>
      </c>
      <c r="P49" s="7" t="s">
        <v>3473</v>
      </c>
      <c r="Q49" s="7" t="s">
        <v>3474</v>
      </c>
      <c r="R49" s="7" t="s">
        <v>3474</v>
      </c>
      <c r="S49" s="7" t="s">
        <v>3475</v>
      </c>
      <c r="T49" s="7" t="s">
        <v>3475</v>
      </c>
      <c r="U49" s="7" t="s">
        <v>3476</v>
      </c>
      <c r="V49" s="7" t="s">
        <v>3476</v>
      </c>
      <c r="W49" s="7" t="s">
        <v>3477</v>
      </c>
      <c r="X49" s="7" t="s">
        <v>3477</v>
      </c>
      <c r="Y49" s="7" t="s">
        <v>3478</v>
      </c>
      <c r="Z49" s="7" t="s">
        <v>3478</v>
      </c>
      <c r="AA49" s="7" t="s">
        <v>3479</v>
      </c>
      <c r="AB49" s="7" t="s">
        <v>3479</v>
      </c>
      <c r="AC49" s="7" t="s">
        <v>3480</v>
      </c>
      <c r="AD49" s="7" t="s">
        <v>3480</v>
      </c>
      <c r="AE49" s="7" t="s">
        <v>3466</v>
      </c>
      <c r="AF49" s="7" t="s">
        <v>3466</v>
      </c>
      <c r="AG49" s="7" t="s">
        <v>3481</v>
      </c>
      <c r="AH49" s="7" t="s">
        <v>3481</v>
      </c>
      <c r="AI49" s="7" t="s">
        <v>3482</v>
      </c>
      <c r="AJ49" s="7" t="s">
        <v>3482</v>
      </c>
      <c r="AK49" s="7" t="s">
        <v>3483</v>
      </c>
      <c r="AL49" s="7" t="s">
        <v>3483</v>
      </c>
      <c r="AM49" s="7" t="s">
        <v>3484</v>
      </c>
      <c r="AN49" s="7" t="s">
        <v>3484</v>
      </c>
      <c r="AO49" s="7" t="s">
        <v>3485</v>
      </c>
      <c r="AP49" s="7" t="s">
        <v>3485</v>
      </c>
      <c r="AQ49" s="7" t="s">
        <v>3486</v>
      </c>
      <c r="AR49" s="7" t="s">
        <v>3486</v>
      </c>
      <c r="AS49" s="7" t="s">
        <v>3487</v>
      </c>
      <c r="AT49" s="7" t="s">
        <v>3487</v>
      </c>
      <c r="AU49" s="7" t="s">
        <v>3488</v>
      </c>
      <c r="AV49" s="7" t="s">
        <v>3488</v>
      </c>
      <c r="AW49" s="7" t="s">
        <v>3489</v>
      </c>
      <c r="AX49" s="7" t="s">
        <v>3489</v>
      </c>
      <c r="AY49" s="7" t="s">
        <v>3490</v>
      </c>
      <c r="AZ49" s="7" t="s">
        <v>3490</v>
      </c>
      <c r="BA49" s="7" t="s">
        <v>3491</v>
      </c>
      <c r="BB49" s="7" t="s">
        <v>3491</v>
      </c>
      <c r="BE49" s="9" t="s">
        <v>3450</v>
      </c>
      <c r="BF49" s="8">
        <v>2015</v>
      </c>
    </row>
    <row r="50" spans="1:58">
      <c r="B50"/>
      <c r="C50" s="18" t="s">
        <v>4069</v>
      </c>
      <c r="D50" s="19">
        <v>2702355</v>
      </c>
      <c r="G50" s="18" t="s">
        <v>4070</v>
      </c>
      <c r="H50" s="11">
        <v>1301654</v>
      </c>
      <c r="I50" s="18" t="s">
        <v>4071</v>
      </c>
      <c r="J50" s="19">
        <v>2902104</v>
      </c>
      <c r="K50" s="18" t="s">
        <v>4072</v>
      </c>
      <c r="L50" s="19">
        <v>2302008</v>
      </c>
      <c r="O50" s="18" t="s">
        <v>4073</v>
      </c>
      <c r="P50" s="11">
        <v>3202108</v>
      </c>
      <c r="Q50" s="18" t="s">
        <v>4074</v>
      </c>
      <c r="R50" s="19">
        <v>5202155</v>
      </c>
      <c r="S50" s="18" t="s">
        <v>4075</v>
      </c>
      <c r="T50" s="19">
        <v>2101509</v>
      </c>
      <c r="U50" s="18" t="s">
        <v>4076</v>
      </c>
      <c r="V50" s="19">
        <v>5102694</v>
      </c>
      <c r="W50" s="18" t="s">
        <v>4077</v>
      </c>
      <c r="X50" s="11">
        <v>5003157</v>
      </c>
      <c r="Y50" s="18" t="s">
        <v>4078</v>
      </c>
      <c r="Z50" s="20">
        <v>3102209</v>
      </c>
      <c r="AA50" s="18" t="s">
        <v>4079</v>
      </c>
      <c r="AB50" s="11">
        <v>1501725</v>
      </c>
      <c r="AC50" s="18" t="s">
        <v>4080</v>
      </c>
      <c r="AD50" s="11">
        <v>2501807</v>
      </c>
      <c r="AE50" s="18" t="s">
        <v>4081</v>
      </c>
      <c r="AF50" s="19">
        <v>4101903</v>
      </c>
      <c r="AG50" s="18" t="s">
        <v>3877</v>
      </c>
      <c r="AH50" s="11">
        <v>2602308</v>
      </c>
      <c r="AI50" s="18" t="s">
        <v>4082</v>
      </c>
      <c r="AJ50" s="19">
        <v>2201572</v>
      </c>
      <c r="AK50" s="18" t="s">
        <v>4083</v>
      </c>
      <c r="AL50" s="11">
        <v>3301702</v>
      </c>
      <c r="AM50" s="18" t="s">
        <v>4084</v>
      </c>
      <c r="AN50" s="11">
        <v>2402204</v>
      </c>
      <c r="AO50" s="18" t="s">
        <v>4085</v>
      </c>
      <c r="AP50" s="19">
        <v>4301107</v>
      </c>
      <c r="AQ50" s="18" t="s">
        <v>4086</v>
      </c>
      <c r="AR50" s="19">
        <v>1100130</v>
      </c>
      <c r="AU50" s="18" t="s">
        <v>3964</v>
      </c>
      <c r="AV50" s="11">
        <v>4201901</v>
      </c>
      <c r="AW50" s="18" t="s">
        <v>4087</v>
      </c>
      <c r="AX50" s="19">
        <v>3502200</v>
      </c>
      <c r="AY50" s="18" t="s">
        <v>4088</v>
      </c>
      <c r="AZ50" s="11">
        <v>2802700</v>
      </c>
      <c r="BA50" s="18" t="s">
        <v>4016</v>
      </c>
      <c r="BB50" s="19">
        <v>1703305</v>
      </c>
      <c r="BE50" s="9" t="s">
        <v>3490</v>
      </c>
    </row>
    <row r="51" spans="1:58" s="8" customFormat="1">
      <c r="A51" s="7" t="s">
        <v>3450</v>
      </c>
      <c r="B51" s="7" t="s">
        <v>3450</v>
      </c>
      <c r="C51" s="7" t="s">
        <v>3467</v>
      </c>
      <c r="D51" s="7" t="s">
        <v>3467</v>
      </c>
      <c r="E51" s="7" t="s">
        <v>3468</v>
      </c>
      <c r="F51" s="7" t="s">
        <v>3468</v>
      </c>
      <c r="G51" s="7" t="s">
        <v>3469</v>
      </c>
      <c r="H51" s="7" t="s">
        <v>3469</v>
      </c>
      <c r="I51" s="7" t="s">
        <v>3470</v>
      </c>
      <c r="J51" s="7" t="s">
        <v>3470</v>
      </c>
      <c r="K51" s="7" t="s">
        <v>3471</v>
      </c>
      <c r="L51" s="7" t="s">
        <v>3471</v>
      </c>
      <c r="M51" s="7" t="s">
        <v>3472</v>
      </c>
      <c r="N51" s="7" t="s">
        <v>3472</v>
      </c>
      <c r="O51" s="7" t="s">
        <v>3473</v>
      </c>
      <c r="P51" s="7" t="s">
        <v>3473</v>
      </c>
      <c r="Q51" s="7" t="s">
        <v>3474</v>
      </c>
      <c r="R51" s="7" t="s">
        <v>3474</v>
      </c>
      <c r="S51" s="7" t="s">
        <v>3475</v>
      </c>
      <c r="T51" s="7" t="s">
        <v>3475</v>
      </c>
      <c r="U51" s="7" t="s">
        <v>3476</v>
      </c>
      <c r="V51" s="7" t="s">
        <v>3476</v>
      </c>
      <c r="W51" s="7" t="s">
        <v>3477</v>
      </c>
      <c r="X51" s="7" t="s">
        <v>3477</v>
      </c>
      <c r="Y51" s="7" t="s">
        <v>3478</v>
      </c>
      <c r="Z51" s="7" t="s">
        <v>3478</v>
      </c>
      <c r="AA51" s="7" t="s">
        <v>3479</v>
      </c>
      <c r="AB51" s="7" t="s">
        <v>3479</v>
      </c>
      <c r="AC51" s="7" t="s">
        <v>3480</v>
      </c>
      <c r="AD51" s="7" t="s">
        <v>3480</v>
      </c>
      <c r="AE51" s="7" t="s">
        <v>3466</v>
      </c>
      <c r="AF51" s="7" t="s">
        <v>3466</v>
      </c>
      <c r="AG51" s="7" t="s">
        <v>3481</v>
      </c>
      <c r="AH51" s="7" t="s">
        <v>3481</v>
      </c>
      <c r="AI51" s="7" t="s">
        <v>3482</v>
      </c>
      <c r="AJ51" s="7" t="s">
        <v>3482</v>
      </c>
      <c r="AK51" s="7" t="s">
        <v>3483</v>
      </c>
      <c r="AL51" s="7" t="s">
        <v>3483</v>
      </c>
      <c r="AM51" s="7" t="s">
        <v>3484</v>
      </c>
      <c r="AN51" s="7" t="s">
        <v>3484</v>
      </c>
      <c r="AO51" s="7" t="s">
        <v>3485</v>
      </c>
      <c r="AP51" s="7" t="s">
        <v>3485</v>
      </c>
      <c r="AQ51" s="7" t="s">
        <v>3486</v>
      </c>
      <c r="AR51" s="7" t="s">
        <v>3486</v>
      </c>
      <c r="AS51" s="7" t="s">
        <v>3487</v>
      </c>
      <c r="AT51" s="7" t="s">
        <v>3487</v>
      </c>
      <c r="AU51" s="7" t="s">
        <v>3488</v>
      </c>
      <c r="AV51" s="7" t="s">
        <v>3488</v>
      </c>
      <c r="AW51" s="7" t="s">
        <v>3489</v>
      </c>
      <c r="AX51" s="7" t="s">
        <v>3489</v>
      </c>
      <c r="AY51" s="7" t="s">
        <v>3490</v>
      </c>
      <c r="AZ51" s="7" t="s">
        <v>3490</v>
      </c>
      <c r="BA51" s="7" t="s">
        <v>3491</v>
      </c>
      <c r="BB51" s="7" t="s">
        <v>3491</v>
      </c>
      <c r="BE51" s="9" t="s">
        <v>3450</v>
      </c>
      <c r="BF51" s="8">
        <v>2015</v>
      </c>
    </row>
    <row r="52" spans="1:58">
      <c r="B52"/>
      <c r="C52" s="18" t="s">
        <v>4089</v>
      </c>
      <c r="D52" s="19">
        <v>2702405</v>
      </c>
      <c r="G52" s="18" t="s">
        <v>4090</v>
      </c>
      <c r="H52" s="11">
        <v>1301704</v>
      </c>
      <c r="I52" s="18" t="s">
        <v>4091</v>
      </c>
      <c r="J52" s="19">
        <v>2902203</v>
      </c>
      <c r="K52" s="18" t="s">
        <v>4092</v>
      </c>
      <c r="L52" s="19">
        <v>2302057</v>
      </c>
      <c r="O52" s="18" t="s">
        <v>4093</v>
      </c>
      <c r="P52" s="11">
        <v>3202207</v>
      </c>
      <c r="Q52" s="18" t="s">
        <v>4094</v>
      </c>
      <c r="R52" s="19">
        <v>5202353</v>
      </c>
      <c r="S52" s="18" t="s">
        <v>4095</v>
      </c>
      <c r="T52" s="19">
        <v>2101608</v>
      </c>
      <c r="U52" s="18" t="s">
        <v>4096</v>
      </c>
      <c r="V52" s="19">
        <v>5102702</v>
      </c>
      <c r="W52" s="18" t="s">
        <v>4097</v>
      </c>
      <c r="X52" s="11">
        <v>5003207</v>
      </c>
      <c r="Y52" s="18" t="s">
        <v>4098</v>
      </c>
      <c r="Z52" s="20">
        <v>3102308</v>
      </c>
      <c r="AA52" s="18" t="s">
        <v>4099</v>
      </c>
      <c r="AB52" s="11">
        <v>1501758</v>
      </c>
      <c r="AC52" s="18" t="s">
        <v>3669</v>
      </c>
      <c r="AD52" s="11">
        <v>2501906</v>
      </c>
      <c r="AE52" s="18" t="s">
        <v>4100</v>
      </c>
      <c r="AF52" s="19">
        <v>4102000</v>
      </c>
      <c r="AG52" s="18" t="s">
        <v>4101</v>
      </c>
      <c r="AH52" s="11">
        <v>2602407</v>
      </c>
      <c r="AI52" s="18" t="s">
        <v>4102</v>
      </c>
      <c r="AJ52" s="19">
        <v>2201606</v>
      </c>
      <c r="AK52" s="18" t="s">
        <v>4103</v>
      </c>
      <c r="AL52" s="11">
        <v>3301801</v>
      </c>
      <c r="AM52" s="18" t="s">
        <v>4104</v>
      </c>
      <c r="AN52" s="11">
        <v>2402303</v>
      </c>
      <c r="AO52" s="18" t="s">
        <v>4105</v>
      </c>
      <c r="AP52" s="19">
        <v>4301305</v>
      </c>
      <c r="AQ52" s="18" t="s">
        <v>4106</v>
      </c>
      <c r="AR52" s="19">
        <v>1101203</v>
      </c>
      <c r="AU52" s="18" t="s">
        <v>4107</v>
      </c>
      <c r="AV52" s="11">
        <v>4201950</v>
      </c>
      <c r="AW52" s="18" t="s">
        <v>4108</v>
      </c>
      <c r="AX52" s="19">
        <v>3502309</v>
      </c>
      <c r="AY52" s="18" t="s">
        <v>4109</v>
      </c>
      <c r="AZ52" s="11">
        <v>2802809</v>
      </c>
      <c r="BA52" s="18" t="s">
        <v>4110</v>
      </c>
      <c r="BB52" s="19">
        <v>1703602</v>
      </c>
      <c r="BE52" s="9" t="s">
        <v>3491</v>
      </c>
    </row>
    <row r="53" spans="1:58" s="8" customFormat="1">
      <c r="A53" s="7" t="s">
        <v>3450</v>
      </c>
      <c r="B53" s="7" t="s">
        <v>3450</v>
      </c>
      <c r="C53" s="7" t="s">
        <v>3467</v>
      </c>
      <c r="D53" s="7" t="s">
        <v>3467</v>
      </c>
      <c r="E53" s="7" t="s">
        <v>3468</v>
      </c>
      <c r="F53" s="7" t="s">
        <v>3468</v>
      </c>
      <c r="G53" s="7" t="s">
        <v>3469</v>
      </c>
      <c r="H53" s="7" t="s">
        <v>3469</v>
      </c>
      <c r="I53" s="7" t="s">
        <v>3470</v>
      </c>
      <c r="J53" s="7" t="s">
        <v>3470</v>
      </c>
      <c r="K53" s="7" t="s">
        <v>3471</v>
      </c>
      <c r="L53" s="7" t="s">
        <v>3471</v>
      </c>
      <c r="M53" s="7" t="s">
        <v>3472</v>
      </c>
      <c r="N53" s="7" t="s">
        <v>3472</v>
      </c>
      <c r="O53" s="7" t="s">
        <v>3473</v>
      </c>
      <c r="P53" s="7" t="s">
        <v>3473</v>
      </c>
      <c r="Q53" s="7" t="s">
        <v>3474</v>
      </c>
      <c r="R53" s="7" t="s">
        <v>3474</v>
      </c>
      <c r="S53" s="7" t="s">
        <v>3475</v>
      </c>
      <c r="T53" s="7" t="s">
        <v>3475</v>
      </c>
      <c r="U53" s="7" t="s">
        <v>3476</v>
      </c>
      <c r="V53" s="7" t="s">
        <v>3476</v>
      </c>
      <c r="W53" s="7" t="s">
        <v>3477</v>
      </c>
      <c r="X53" s="7" t="s">
        <v>3477</v>
      </c>
      <c r="Y53" s="7" t="s">
        <v>3478</v>
      </c>
      <c r="Z53" s="7" t="s">
        <v>3478</v>
      </c>
      <c r="AA53" s="7" t="s">
        <v>3479</v>
      </c>
      <c r="AB53" s="7" t="s">
        <v>3479</v>
      </c>
      <c r="AC53" s="7" t="s">
        <v>3480</v>
      </c>
      <c r="AD53" s="7" t="s">
        <v>3480</v>
      </c>
      <c r="AE53" s="7" t="s">
        <v>3466</v>
      </c>
      <c r="AF53" s="7" t="s">
        <v>3466</v>
      </c>
      <c r="AG53" s="7" t="s">
        <v>3481</v>
      </c>
      <c r="AH53" s="7" t="s">
        <v>3481</v>
      </c>
      <c r="AI53" s="7" t="s">
        <v>3482</v>
      </c>
      <c r="AJ53" s="7" t="s">
        <v>3482</v>
      </c>
      <c r="AK53" s="7" t="s">
        <v>3483</v>
      </c>
      <c r="AL53" s="7" t="s">
        <v>3483</v>
      </c>
      <c r="AM53" s="7" t="s">
        <v>3484</v>
      </c>
      <c r="AN53" s="7" t="s">
        <v>3484</v>
      </c>
      <c r="AO53" s="7" t="s">
        <v>3485</v>
      </c>
      <c r="AP53" s="7" t="s">
        <v>3485</v>
      </c>
      <c r="AQ53" s="7" t="s">
        <v>3486</v>
      </c>
      <c r="AR53" s="7" t="s">
        <v>3486</v>
      </c>
      <c r="AS53" s="7" t="s">
        <v>3487</v>
      </c>
      <c r="AT53" s="7" t="s">
        <v>3487</v>
      </c>
      <c r="AU53" s="7" t="s">
        <v>3488</v>
      </c>
      <c r="AV53" s="7" t="s">
        <v>3488</v>
      </c>
      <c r="AW53" s="7" t="s">
        <v>3489</v>
      </c>
      <c r="AX53" s="7" t="s">
        <v>3489</v>
      </c>
      <c r="AY53" s="7" t="s">
        <v>3490</v>
      </c>
      <c r="AZ53" s="7" t="s">
        <v>3490</v>
      </c>
      <c r="BA53" s="7" t="s">
        <v>3491</v>
      </c>
      <c r="BB53" s="7" t="s">
        <v>3491</v>
      </c>
      <c r="BE53" s="9" t="s">
        <v>3450</v>
      </c>
      <c r="BF53" s="8">
        <v>2015</v>
      </c>
    </row>
    <row r="54" spans="1:58">
      <c r="B54"/>
      <c r="C54" s="18" t="s">
        <v>4111</v>
      </c>
      <c r="D54" s="19">
        <v>2702504</v>
      </c>
      <c r="G54" s="18" t="s">
        <v>4112</v>
      </c>
      <c r="H54" s="11">
        <v>1301803</v>
      </c>
      <c r="I54" s="18" t="s">
        <v>4113</v>
      </c>
      <c r="J54" s="19">
        <v>2902252</v>
      </c>
      <c r="K54" s="18" t="s">
        <v>4114</v>
      </c>
      <c r="L54" s="19">
        <v>2302107</v>
      </c>
      <c r="O54" s="18" t="s">
        <v>4115</v>
      </c>
      <c r="P54" s="11">
        <v>3202256</v>
      </c>
      <c r="Q54" s="18" t="s">
        <v>4116</v>
      </c>
      <c r="R54" s="19">
        <v>5202502</v>
      </c>
      <c r="S54" s="18" t="s">
        <v>4117</v>
      </c>
      <c r="T54" s="19">
        <v>2101707</v>
      </c>
      <c r="U54" s="18" t="s">
        <v>4118</v>
      </c>
      <c r="V54" s="19">
        <v>5102793</v>
      </c>
      <c r="W54" s="18" t="s">
        <v>4119</v>
      </c>
      <c r="X54" s="11">
        <v>5003256</v>
      </c>
      <c r="Y54" s="18" t="s">
        <v>4120</v>
      </c>
      <c r="Z54" s="20">
        <v>3102407</v>
      </c>
      <c r="AA54" s="18" t="s">
        <v>4121</v>
      </c>
      <c r="AB54" s="11">
        <v>1501782</v>
      </c>
      <c r="AC54" s="18" t="s">
        <v>4122</v>
      </c>
      <c r="AD54" s="11">
        <v>2502003</v>
      </c>
      <c r="AE54" s="18" t="s">
        <v>4123</v>
      </c>
      <c r="AF54" s="19">
        <v>4102109</v>
      </c>
      <c r="AG54" s="18" t="s">
        <v>3976</v>
      </c>
      <c r="AH54" s="11">
        <v>2602506</v>
      </c>
      <c r="AI54" s="18" t="s">
        <v>4124</v>
      </c>
      <c r="AJ54" s="19">
        <v>2201705</v>
      </c>
      <c r="AK54" s="18" t="s">
        <v>4125</v>
      </c>
      <c r="AL54" s="11">
        <v>3301850</v>
      </c>
      <c r="AM54" s="18" t="s">
        <v>4126</v>
      </c>
      <c r="AN54" s="11">
        <v>2402402</v>
      </c>
      <c r="AO54" s="18" t="s">
        <v>4127</v>
      </c>
      <c r="AP54" s="19">
        <v>4301404</v>
      </c>
      <c r="AQ54" s="18" t="s">
        <v>4128</v>
      </c>
      <c r="AR54" s="19">
        <v>1101302</v>
      </c>
      <c r="AU54" s="18" t="s">
        <v>4129</v>
      </c>
      <c r="AV54" s="11">
        <v>4202057</v>
      </c>
      <c r="AW54" s="18" t="s">
        <v>4130</v>
      </c>
      <c r="AX54" s="19">
        <v>3502408</v>
      </c>
      <c r="AY54" s="18" t="s">
        <v>4131</v>
      </c>
      <c r="AZ54" s="11">
        <v>2802908</v>
      </c>
      <c r="BA54" s="18" t="s">
        <v>4132</v>
      </c>
      <c r="BB54" s="19">
        <v>1703701</v>
      </c>
    </row>
    <row r="55" spans="1:58" s="8" customFormat="1">
      <c r="A55" s="7" t="s">
        <v>3450</v>
      </c>
      <c r="B55" s="7" t="s">
        <v>3450</v>
      </c>
      <c r="C55" s="7" t="s">
        <v>3467</v>
      </c>
      <c r="D55" s="7" t="s">
        <v>3467</v>
      </c>
      <c r="E55" s="7" t="s">
        <v>3468</v>
      </c>
      <c r="F55" s="7" t="s">
        <v>3468</v>
      </c>
      <c r="G55" s="7" t="s">
        <v>3469</v>
      </c>
      <c r="H55" s="7" t="s">
        <v>3469</v>
      </c>
      <c r="I55" s="7" t="s">
        <v>3470</v>
      </c>
      <c r="J55" s="7" t="s">
        <v>3470</v>
      </c>
      <c r="K55" s="7" t="s">
        <v>3471</v>
      </c>
      <c r="L55" s="7" t="s">
        <v>3471</v>
      </c>
      <c r="M55" s="7" t="s">
        <v>3472</v>
      </c>
      <c r="N55" s="7" t="s">
        <v>3472</v>
      </c>
      <c r="O55" s="7" t="s">
        <v>3473</v>
      </c>
      <c r="P55" s="7" t="s">
        <v>3473</v>
      </c>
      <c r="Q55" s="7" t="s">
        <v>3474</v>
      </c>
      <c r="R55" s="7" t="s">
        <v>3474</v>
      </c>
      <c r="S55" s="7" t="s">
        <v>3475</v>
      </c>
      <c r="T55" s="7" t="s">
        <v>3475</v>
      </c>
      <c r="U55" s="7" t="s">
        <v>3476</v>
      </c>
      <c r="V55" s="7" t="s">
        <v>3476</v>
      </c>
      <c r="W55" s="7" t="s">
        <v>3477</v>
      </c>
      <c r="X55" s="7" t="s">
        <v>3477</v>
      </c>
      <c r="Y55" s="7" t="s">
        <v>3478</v>
      </c>
      <c r="Z55" s="7" t="s">
        <v>3478</v>
      </c>
      <c r="AA55" s="7" t="s">
        <v>3479</v>
      </c>
      <c r="AB55" s="7" t="s">
        <v>3479</v>
      </c>
      <c r="AC55" s="7" t="s">
        <v>3480</v>
      </c>
      <c r="AD55" s="7" t="s">
        <v>3480</v>
      </c>
      <c r="AE55" s="7" t="s">
        <v>3466</v>
      </c>
      <c r="AF55" s="7" t="s">
        <v>3466</v>
      </c>
      <c r="AG55" s="7" t="s">
        <v>3481</v>
      </c>
      <c r="AH55" s="7" t="s">
        <v>3481</v>
      </c>
      <c r="AI55" s="7" t="s">
        <v>3482</v>
      </c>
      <c r="AJ55" s="7" t="s">
        <v>3482</v>
      </c>
      <c r="AK55" s="7" t="s">
        <v>3483</v>
      </c>
      <c r="AL55" s="7" t="s">
        <v>3483</v>
      </c>
      <c r="AM55" s="7" t="s">
        <v>3484</v>
      </c>
      <c r="AN55" s="7" t="s">
        <v>3484</v>
      </c>
      <c r="AO55" s="7" t="s">
        <v>3485</v>
      </c>
      <c r="AP55" s="7" t="s">
        <v>3485</v>
      </c>
      <c r="AQ55" s="7" t="s">
        <v>3486</v>
      </c>
      <c r="AR55" s="7" t="s">
        <v>3486</v>
      </c>
      <c r="AS55" s="7" t="s">
        <v>3487</v>
      </c>
      <c r="AT55" s="7" t="s">
        <v>3487</v>
      </c>
      <c r="AU55" s="7" t="s">
        <v>3488</v>
      </c>
      <c r="AV55" s="7" t="s">
        <v>3488</v>
      </c>
      <c r="AW55" s="7" t="s">
        <v>3489</v>
      </c>
      <c r="AX55" s="7" t="s">
        <v>3489</v>
      </c>
      <c r="AY55" s="7" t="s">
        <v>3490</v>
      </c>
      <c r="AZ55" s="7" t="s">
        <v>3490</v>
      </c>
      <c r="BA55" s="7" t="s">
        <v>3491</v>
      </c>
      <c r="BB55" s="7" t="s">
        <v>3491</v>
      </c>
      <c r="BE55" s="9" t="s">
        <v>3450</v>
      </c>
      <c r="BF55" s="8">
        <v>2015</v>
      </c>
    </row>
    <row r="56" spans="1:58">
      <c r="B56"/>
      <c r="C56" s="18" t="s">
        <v>4133</v>
      </c>
      <c r="D56" s="19">
        <v>2702553</v>
      </c>
      <c r="G56" s="18" t="s">
        <v>4134</v>
      </c>
      <c r="H56" s="11">
        <v>1301852</v>
      </c>
      <c r="I56" s="18" t="s">
        <v>4135</v>
      </c>
      <c r="J56" s="19">
        <v>2902302</v>
      </c>
      <c r="K56" s="18" t="s">
        <v>4136</v>
      </c>
      <c r="L56" s="19">
        <v>2302206</v>
      </c>
      <c r="O56" s="18" t="s">
        <v>4137</v>
      </c>
      <c r="P56" s="11">
        <v>3202306</v>
      </c>
      <c r="Q56" s="18" t="s">
        <v>4138</v>
      </c>
      <c r="R56" s="19">
        <v>5202601</v>
      </c>
      <c r="S56" s="18" t="s">
        <v>4139</v>
      </c>
      <c r="T56" s="19">
        <v>2101772</v>
      </c>
      <c r="U56" s="18" t="s">
        <v>4140</v>
      </c>
      <c r="V56" s="19">
        <v>5102850</v>
      </c>
      <c r="W56" s="18" t="s">
        <v>4141</v>
      </c>
      <c r="X56" s="11">
        <v>5003306</v>
      </c>
      <c r="Y56" s="18" t="s">
        <v>4142</v>
      </c>
      <c r="Z56" s="20">
        <v>3102506</v>
      </c>
      <c r="AA56" s="18" t="s">
        <v>4143</v>
      </c>
      <c r="AB56" s="11">
        <v>1501808</v>
      </c>
      <c r="AC56" s="18" t="s">
        <v>4144</v>
      </c>
      <c r="AD56" s="11">
        <v>2502052</v>
      </c>
      <c r="AE56" s="18" t="s">
        <v>3568</v>
      </c>
      <c r="AF56" s="19">
        <v>4102208</v>
      </c>
      <c r="AG56" s="18" t="s">
        <v>4145</v>
      </c>
      <c r="AH56" s="11">
        <v>2602605</v>
      </c>
      <c r="AI56" s="18" t="s">
        <v>4146</v>
      </c>
      <c r="AJ56" s="19">
        <v>2201739</v>
      </c>
      <c r="AK56" s="18" t="s">
        <v>4147</v>
      </c>
      <c r="AL56" s="11">
        <v>3301876</v>
      </c>
      <c r="AM56" s="18" t="s">
        <v>4148</v>
      </c>
      <c r="AN56" s="11">
        <v>2402501</v>
      </c>
      <c r="AO56" s="18" t="s">
        <v>4149</v>
      </c>
      <c r="AP56" s="19">
        <v>4301503</v>
      </c>
      <c r="AQ56" s="18" t="s">
        <v>4150</v>
      </c>
      <c r="AR56" s="19">
        <v>1101401</v>
      </c>
      <c r="AU56" s="18" t="s">
        <v>4151</v>
      </c>
      <c r="AV56" s="11">
        <v>4202008</v>
      </c>
      <c r="AW56" s="18" t="s">
        <v>3733</v>
      </c>
      <c r="AX56" s="19">
        <v>3502507</v>
      </c>
      <c r="AY56" s="18" t="s">
        <v>4152</v>
      </c>
      <c r="AZ56" s="11">
        <v>2803005</v>
      </c>
      <c r="BA56" s="18" t="s">
        <v>4153</v>
      </c>
      <c r="BB56" s="19">
        <v>1703800</v>
      </c>
    </row>
    <row r="57" spans="1:58" s="8" customFormat="1">
      <c r="A57" s="7" t="s">
        <v>3450</v>
      </c>
      <c r="B57" s="7" t="s">
        <v>3450</v>
      </c>
      <c r="C57" s="7" t="s">
        <v>3467</v>
      </c>
      <c r="D57" s="7" t="s">
        <v>3467</v>
      </c>
      <c r="E57" s="7" t="s">
        <v>3468</v>
      </c>
      <c r="F57" s="7" t="s">
        <v>3468</v>
      </c>
      <c r="G57" s="7" t="s">
        <v>3469</v>
      </c>
      <c r="H57" s="7" t="s">
        <v>3469</v>
      </c>
      <c r="I57" s="7" t="s">
        <v>3470</v>
      </c>
      <c r="J57" s="7" t="s">
        <v>3470</v>
      </c>
      <c r="K57" s="7" t="s">
        <v>3471</v>
      </c>
      <c r="L57" s="7" t="s">
        <v>3471</v>
      </c>
      <c r="M57" s="7" t="s">
        <v>3472</v>
      </c>
      <c r="N57" s="7" t="s">
        <v>3472</v>
      </c>
      <c r="O57" s="7" t="s">
        <v>3473</v>
      </c>
      <c r="P57" s="7" t="s">
        <v>3473</v>
      </c>
      <c r="Q57" s="7" t="s">
        <v>3474</v>
      </c>
      <c r="R57" s="7" t="s">
        <v>3474</v>
      </c>
      <c r="S57" s="7" t="s">
        <v>3475</v>
      </c>
      <c r="T57" s="7" t="s">
        <v>3475</v>
      </c>
      <c r="U57" s="7" t="s">
        <v>3476</v>
      </c>
      <c r="V57" s="7" t="s">
        <v>3476</v>
      </c>
      <c r="W57" s="7" t="s">
        <v>3477</v>
      </c>
      <c r="X57" s="7" t="s">
        <v>3477</v>
      </c>
      <c r="Y57" s="7" t="s">
        <v>3478</v>
      </c>
      <c r="Z57" s="7" t="s">
        <v>3478</v>
      </c>
      <c r="AA57" s="7" t="s">
        <v>3479</v>
      </c>
      <c r="AB57" s="7" t="s">
        <v>3479</v>
      </c>
      <c r="AC57" s="7" t="s">
        <v>3480</v>
      </c>
      <c r="AD57" s="7" t="s">
        <v>3480</v>
      </c>
      <c r="AE57" s="7" t="s">
        <v>3466</v>
      </c>
      <c r="AF57" s="7" t="s">
        <v>3466</v>
      </c>
      <c r="AG57" s="7" t="s">
        <v>3481</v>
      </c>
      <c r="AH57" s="7" t="s">
        <v>3481</v>
      </c>
      <c r="AI57" s="7" t="s">
        <v>3482</v>
      </c>
      <c r="AJ57" s="7" t="s">
        <v>3482</v>
      </c>
      <c r="AK57" s="7" t="s">
        <v>3483</v>
      </c>
      <c r="AL57" s="7" t="s">
        <v>3483</v>
      </c>
      <c r="AM57" s="7" t="s">
        <v>3484</v>
      </c>
      <c r="AN57" s="7" t="s">
        <v>3484</v>
      </c>
      <c r="AO57" s="7" t="s">
        <v>3485</v>
      </c>
      <c r="AP57" s="7" t="s">
        <v>3485</v>
      </c>
      <c r="AQ57" s="7" t="s">
        <v>3486</v>
      </c>
      <c r="AR57" s="7" t="s">
        <v>3486</v>
      </c>
      <c r="AS57" s="7" t="s">
        <v>3487</v>
      </c>
      <c r="AT57" s="7" t="s">
        <v>3487</v>
      </c>
      <c r="AU57" s="7" t="s">
        <v>3488</v>
      </c>
      <c r="AV57" s="7" t="s">
        <v>3488</v>
      </c>
      <c r="AW57" s="7" t="s">
        <v>3489</v>
      </c>
      <c r="AX57" s="7" t="s">
        <v>3489</v>
      </c>
      <c r="AY57" s="7" t="s">
        <v>3490</v>
      </c>
      <c r="AZ57" s="7" t="s">
        <v>3490</v>
      </c>
      <c r="BA57" s="7" t="s">
        <v>3491</v>
      </c>
      <c r="BB57" s="7" t="s">
        <v>3491</v>
      </c>
      <c r="BE57" s="9" t="s">
        <v>3450</v>
      </c>
      <c r="BF57" s="8">
        <v>2015</v>
      </c>
    </row>
    <row r="58" spans="1:58">
      <c r="B58"/>
      <c r="C58" s="18" t="s">
        <v>4154</v>
      </c>
      <c r="D58" s="19">
        <v>2702603</v>
      </c>
      <c r="G58" s="18" t="s">
        <v>4155</v>
      </c>
      <c r="H58" s="11">
        <v>1301902</v>
      </c>
      <c r="I58" s="18" t="s">
        <v>4156</v>
      </c>
      <c r="J58" s="19">
        <v>2902401</v>
      </c>
      <c r="K58" s="18" t="s">
        <v>4157</v>
      </c>
      <c r="L58" s="19">
        <v>2302305</v>
      </c>
      <c r="O58" s="18" t="s">
        <v>4158</v>
      </c>
      <c r="P58" s="11">
        <v>3202405</v>
      </c>
      <c r="Q58" s="18" t="s">
        <v>4159</v>
      </c>
      <c r="R58" s="19">
        <v>5202809</v>
      </c>
      <c r="S58" s="18" t="s">
        <v>4160</v>
      </c>
      <c r="T58" s="19">
        <v>2101731</v>
      </c>
      <c r="U58" s="18" t="s">
        <v>4161</v>
      </c>
      <c r="V58" s="19">
        <v>5103007</v>
      </c>
      <c r="W58" s="18" t="s">
        <v>4162</v>
      </c>
      <c r="X58" s="11">
        <v>5003454</v>
      </c>
      <c r="Y58" s="18" t="s">
        <v>4163</v>
      </c>
      <c r="Z58" s="20">
        <v>3102605</v>
      </c>
      <c r="AA58" s="18" t="s">
        <v>4164</v>
      </c>
      <c r="AB58" s="11">
        <v>1501907</v>
      </c>
      <c r="AC58" s="18" t="s">
        <v>4165</v>
      </c>
      <c r="AD58" s="11">
        <v>2502102</v>
      </c>
      <c r="AE58" s="18" t="s">
        <v>4166</v>
      </c>
      <c r="AF58" s="19">
        <v>4102307</v>
      </c>
      <c r="AG58" s="18" t="s">
        <v>4167</v>
      </c>
      <c r="AH58" s="11">
        <v>2602704</v>
      </c>
      <c r="AI58" s="18" t="s">
        <v>4168</v>
      </c>
      <c r="AJ58" s="19">
        <v>2201770</v>
      </c>
      <c r="AK58" s="18" t="s">
        <v>4169</v>
      </c>
      <c r="AL58" s="11">
        <v>3301900</v>
      </c>
      <c r="AM58" s="18" t="s">
        <v>4170</v>
      </c>
      <c r="AN58" s="11">
        <v>2402600</v>
      </c>
      <c r="AO58" s="18" t="s">
        <v>4171</v>
      </c>
      <c r="AP58" s="19">
        <v>4301552</v>
      </c>
      <c r="AQ58" s="18" t="s">
        <v>4172</v>
      </c>
      <c r="AR58" s="19">
        <v>1100148</v>
      </c>
      <c r="AU58" s="18" t="s">
        <v>4173</v>
      </c>
      <c r="AV58" s="11">
        <v>4202073</v>
      </c>
      <c r="AW58" s="18" t="s">
        <v>4174</v>
      </c>
      <c r="AX58" s="19">
        <v>3502606</v>
      </c>
      <c r="AY58" s="18" t="s">
        <v>4175</v>
      </c>
      <c r="AZ58" s="11">
        <v>2803104</v>
      </c>
      <c r="BA58" s="18" t="s">
        <v>4176</v>
      </c>
      <c r="BB58" s="19">
        <v>1703826</v>
      </c>
    </row>
    <row r="59" spans="1:58" s="8" customFormat="1">
      <c r="A59" s="7" t="s">
        <v>3450</v>
      </c>
      <c r="B59" s="7" t="s">
        <v>3450</v>
      </c>
      <c r="C59" s="7" t="s">
        <v>3467</v>
      </c>
      <c r="D59" s="7" t="s">
        <v>3467</v>
      </c>
      <c r="E59" s="7" t="s">
        <v>3468</v>
      </c>
      <c r="F59" s="7" t="s">
        <v>3468</v>
      </c>
      <c r="G59" s="7" t="s">
        <v>3469</v>
      </c>
      <c r="H59" s="7" t="s">
        <v>3469</v>
      </c>
      <c r="I59" s="7" t="s">
        <v>3470</v>
      </c>
      <c r="J59" s="7" t="s">
        <v>3470</v>
      </c>
      <c r="K59" s="7" t="s">
        <v>3471</v>
      </c>
      <c r="L59" s="7" t="s">
        <v>3471</v>
      </c>
      <c r="M59" s="7" t="s">
        <v>3472</v>
      </c>
      <c r="N59" s="7" t="s">
        <v>3472</v>
      </c>
      <c r="O59" s="7" t="s">
        <v>3473</v>
      </c>
      <c r="P59" s="7" t="s">
        <v>3473</v>
      </c>
      <c r="Q59" s="7" t="s">
        <v>3474</v>
      </c>
      <c r="R59" s="7" t="s">
        <v>3474</v>
      </c>
      <c r="S59" s="7" t="s">
        <v>3475</v>
      </c>
      <c r="T59" s="7" t="s">
        <v>3475</v>
      </c>
      <c r="U59" s="7" t="s">
        <v>3476</v>
      </c>
      <c r="V59" s="7" t="s">
        <v>3476</v>
      </c>
      <c r="W59" s="7" t="s">
        <v>3477</v>
      </c>
      <c r="X59" s="7" t="s">
        <v>3477</v>
      </c>
      <c r="Y59" s="7" t="s">
        <v>3478</v>
      </c>
      <c r="Z59" s="7" t="s">
        <v>3478</v>
      </c>
      <c r="AA59" s="7" t="s">
        <v>3479</v>
      </c>
      <c r="AB59" s="7" t="s">
        <v>3479</v>
      </c>
      <c r="AC59" s="7" t="s">
        <v>3480</v>
      </c>
      <c r="AD59" s="7" t="s">
        <v>3480</v>
      </c>
      <c r="AE59" s="7" t="s">
        <v>3466</v>
      </c>
      <c r="AF59" s="7" t="s">
        <v>3466</v>
      </c>
      <c r="AG59" s="7" t="s">
        <v>3481</v>
      </c>
      <c r="AH59" s="7" t="s">
        <v>3481</v>
      </c>
      <c r="AI59" s="7" t="s">
        <v>3482</v>
      </c>
      <c r="AJ59" s="7" t="s">
        <v>3482</v>
      </c>
      <c r="AK59" s="7" t="s">
        <v>3483</v>
      </c>
      <c r="AL59" s="7" t="s">
        <v>3483</v>
      </c>
      <c r="AM59" s="7" t="s">
        <v>3484</v>
      </c>
      <c r="AN59" s="7" t="s">
        <v>3484</v>
      </c>
      <c r="AO59" s="7" t="s">
        <v>3485</v>
      </c>
      <c r="AP59" s="7" t="s">
        <v>3485</v>
      </c>
      <c r="AQ59" s="7" t="s">
        <v>3486</v>
      </c>
      <c r="AR59" s="7" t="s">
        <v>3486</v>
      </c>
      <c r="AS59" s="7" t="s">
        <v>3487</v>
      </c>
      <c r="AT59" s="7" t="s">
        <v>3487</v>
      </c>
      <c r="AU59" s="7" t="s">
        <v>3488</v>
      </c>
      <c r="AV59" s="7" t="s">
        <v>3488</v>
      </c>
      <c r="AW59" s="7" t="s">
        <v>3489</v>
      </c>
      <c r="AX59" s="7" t="s">
        <v>3489</v>
      </c>
      <c r="AY59" s="7" t="s">
        <v>3490</v>
      </c>
      <c r="AZ59" s="7" t="s">
        <v>3490</v>
      </c>
      <c r="BA59" s="7" t="s">
        <v>3491</v>
      </c>
      <c r="BB59" s="7" t="s">
        <v>3491</v>
      </c>
      <c r="BE59" s="9" t="s">
        <v>3450</v>
      </c>
      <c r="BF59" s="8">
        <v>2015</v>
      </c>
    </row>
    <row r="60" spans="1:58">
      <c r="B60"/>
      <c r="C60" s="18" t="s">
        <v>4177</v>
      </c>
      <c r="D60" s="19">
        <v>2702702</v>
      </c>
      <c r="G60" s="18" t="s">
        <v>4178</v>
      </c>
      <c r="H60" s="11">
        <v>1301951</v>
      </c>
      <c r="I60" s="18" t="s">
        <v>4179</v>
      </c>
      <c r="J60" s="19">
        <v>2902500</v>
      </c>
      <c r="K60" s="18" t="s">
        <v>4180</v>
      </c>
      <c r="L60" s="19">
        <v>2302404</v>
      </c>
      <c r="O60" s="18" t="s">
        <v>4181</v>
      </c>
      <c r="P60" s="11">
        <v>3202454</v>
      </c>
      <c r="Q60" s="18" t="s">
        <v>4182</v>
      </c>
      <c r="R60" s="19">
        <v>5203104</v>
      </c>
      <c r="S60" s="18" t="s">
        <v>4183</v>
      </c>
      <c r="T60" s="19">
        <v>2101806</v>
      </c>
      <c r="U60" s="18" t="s">
        <v>4184</v>
      </c>
      <c r="V60" s="19">
        <v>5103056</v>
      </c>
      <c r="W60" s="18" t="s">
        <v>4185</v>
      </c>
      <c r="X60" s="11">
        <v>5003488</v>
      </c>
      <c r="Y60" s="18" t="s">
        <v>4186</v>
      </c>
      <c r="Z60" s="20">
        <v>3102803</v>
      </c>
      <c r="AA60" s="18" t="s">
        <v>4187</v>
      </c>
      <c r="AB60" s="11">
        <v>1502004</v>
      </c>
      <c r="AC60" s="18" t="s">
        <v>3563</v>
      </c>
      <c r="AD60" s="11">
        <v>2502151</v>
      </c>
      <c r="AE60" s="18" t="s">
        <v>3755</v>
      </c>
      <c r="AF60" s="19">
        <v>4102406</v>
      </c>
      <c r="AG60" s="18" t="s">
        <v>4188</v>
      </c>
      <c r="AH60" s="11">
        <v>2602803</v>
      </c>
      <c r="AI60" s="18" t="s">
        <v>4189</v>
      </c>
      <c r="AJ60" s="19">
        <v>2201804</v>
      </c>
      <c r="AK60" s="18" t="s">
        <v>4190</v>
      </c>
      <c r="AL60" s="11">
        <v>3302007</v>
      </c>
      <c r="AM60" s="18" t="s">
        <v>4191</v>
      </c>
      <c r="AN60" s="11">
        <v>2402709</v>
      </c>
      <c r="AO60" s="18" t="s">
        <v>4192</v>
      </c>
      <c r="AP60" s="19">
        <v>4301602</v>
      </c>
      <c r="AQ60" s="18" t="s">
        <v>4193</v>
      </c>
      <c r="AR60" s="19">
        <v>1100338</v>
      </c>
      <c r="AU60" s="18" t="s">
        <v>4194</v>
      </c>
      <c r="AV60" s="11">
        <v>4212809</v>
      </c>
      <c r="AW60" s="18" t="s">
        <v>4195</v>
      </c>
      <c r="AX60" s="19">
        <v>3502705</v>
      </c>
      <c r="AY60" s="18" t="s">
        <v>4196</v>
      </c>
      <c r="AZ60" s="11">
        <v>2803203</v>
      </c>
      <c r="BA60" s="18" t="s">
        <v>4197</v>
      </c>
      <c r="BB60" s="19">
        <v>1703842</v>
      </c>
    </row>
    <row r="61" spans="1:58" s="8" customFormat="1">
      <c r="A61" s="7" t="s">
        <v>3450</v>
      </c>
      <c r="B61" s="7" t="s">
        <v>3450</v>
      </c>
      <c r="C61" s="7" t="s">
        <v>3467</v>
      </c>
      <c r="D61" s="7" t="s">
        <v>3467</v>
      </c>
      <c r="E61" s="7" t="s">
        <v>3468</v>
      </c>
      <c r="F61" s="7" t="s">
        <v>3468</v>
      </c>
      <c r="G61" s="7" t="s">
        <v>3469</v>
      </c>
      <c r="H61" s="7" t="s">
        <v>3469</v>
      </c>
      <c r="I61" s="7" t="s">
        <v>3470</v>
      </c>
      <c r="J61" s="7" t="s">
        <v>3470</v>
      </c>
      <c r="K61" s="7" t="s">
        <v>3471</v>
      </c>
      <c r="L61" s="7" t="s">
        <v>3471</v>
      </c>
      <c r="M61" s="7" t="s">
        <v>3472</v>
      </c>
      <c r="N61" s="7" t="s">
        <v>3472</v>
      </c>
      <c r="O61" s="7" t="s">
        <v>3473</v>
      </c>
      <c r="P61" s="7" t="s">
        <v>3473</v>
      </c>
      <c r="Q61" s="7" t="s">
        <v>3474</v>
      </c>
      <c r="R61" s="7" t="s">
        <v>3474</v>
      </c>
      <c r="S61" s="7" t="s">
        <v>3475</v>
      </c>
      <c r="T61" s="7" t="s">
        <v>3475</v>
      </c>
      <c r="U61" s="7" t="s">
        <v>3476</v>
      </c>
      <c r="V61" s="7" t="s">
        <v>3476</v>
      </c>
      <c r="W61" s="7" t="s">
        <v>3477</v>
      </c>
      <c r="X61" s="7" t="s">
        <v>3477</v>
      </c>
      <c r="Y61" s="7" t="s">
        <v>3478</v>
      </c>
      <c r="Z61" s="7" t="s">
        <v>3478</v>
      </c>
      <c r="AA61" s="7" t="s">
        <v>3479</v>
      </c>
      <c r="AB61" s="7" t="s">
        <v>3479</v>
      </c>
      <c r="AC61" s="7" t="s">
        <v>3480</v>
      </c>
      <c r="AD61" s="7" t="s">
        <v>3480</v>
      </c>
      <c r="AE61" s="7" t="s">
        <v>3466</v>
      </c>
      <c r="AF61" s="7" t="s">
        <v>3466</v>
      </c>
      <c r="AG61" s="7" t="s">
        <v>3481</v>
      </c>
      <c r="AH61" s="7" t="s">
        <v>3481</v>
      </c>
      <c r="AI61" s="7" t="s">
        <v>3482</v>
      </c>
      <c r="AJ61" s="7" t="s">
        <v>3482</v>
      </c>
      <c r="AK61" s="7" t="s">
        <v>3483</v>
      </c>
      <c r="AL61" s="7" t="s">
        <v>3483</v>
      </c>
      <c r="AM61" s="7" t="s">
        <v>3484</v>
      </c>
      <c r="AN61" s="7" t="s">
        <v>3484</v>
      </c>
      <c r="AO61" s="7" t="s">
        <v>3485</v>
      </c>
      <c r="AP61" s="7" t="s">
        <v>3485</v>
      </c>
      <c r="AQ61" s="7" t="s">
        <v>3486</v>
      </c>
      <c r="AR61" s="7" t="s">
        <v>3486</v>
      </c>
      <c r="AS61" s="7" t="s">
        <v>3487</v>
      </c>
      <c r="AT61" s="7" t="s">
        <v>3487</v>
      </c>
      <c r="AU61" s="7" t="s">
        <v>3488</v>
      </c>
      <c r="AV61" s="7" t="s">
        <v>3488</v>
      </c>
      <c r="AW61" s="7" t="s">
        <v>3489</v>
      </c>
      <c r="AX61" s="7" t="s">
        <v>3489</v>
      </c>
      <c r="AY61" s="7" t="s">
        <v>3490</v>
      </c>
      <c r="AZ61" s="7" t="s">
        <v>3490</v>
      </c>
      <c r="BA61" s="7" t="s">
        <v>3491</v>
      </c>
      <c r="BB61" s="7" t="s">
        <v>3491</v>
      </c>
      <c r="BE61" s="9" t="s">
        <v>3450</v>
      </c>
      <c r="BF61" s="8">
        <v>2015</v>
      </c>
    </row>
    <row r="62" spans="1:58">
      <c r="B62"/>
      <c r="C62" s="18" t="s">
        <v>4198</v>
      </c>
      <c r="D62" s="19">
        <v>2702801</v>
      </c>
      <c r="G62" s="18" t="s">
        <v>4199</v>
      </c>
      <c r="H62" s="11">
        <v>1302009</v>
      </c>
      <c r="I62" s="18" t="s">
        <v>4200</v>
      </c>
      <c r="J62" s="19">
        <v>2902609</v>
      </c>
      <c r="K62" s="18" t="s">
        <v>4201</v>
      </c>
      <c r="L62" s="19">
        <v>2302503</v>
      </c>
      <c r="O62" s="18" t="s">
        <v>4202</v>
      </c>
      <c r="P62" s="11">
        <v>3202504</v>
      </c>
      <c r="Q62" s="18" t="s">
        <v>4203</v>
      </c>
      <c r="R62" s="19">
        <v>5203203</v>
      </c>
      <c r="S62" s="18" t="s">
        <v>4204</v>
      </c>
      <c r="T62" s="19">
        <v>2101905</v>
      </c>
      <c r="U62" s="18" t="s">
        <v>4205</v>
      </c>
      <c r="V62" s="19">
        <v>5103106</v>
      </c>
      <c r="W62" s="18" t="s">
        <v>4206</v>
      </c>
      <c r="X62" s="11">
        <v>5003504</v>
      </c>
      <c r="Y62" s="18" t="s">
        <v>4207</v>
      </c>
      <c r="Z62" s="20">
        <v>3102852</v>
      </c>
      <c r="AA62" s="18" t="s">
        <v>4208</v>
      </c>
      <c r="AB62" s="11">
        <v>1501956</v>
      </c>
      <c r="AC62" s="18" t="s">
        <v>3954</v>
      </c>
      <c r="AD62" s="11">
        <v>2502201</v>
      </c>
      <c r="AE62" s="18" t="s">
        <v>4209</v>
      </c>
      <c r="AF62" s="19">
        <v>4102505</v>
      </c>
      <c r="AG62" s="18" t="s">
        <v>4210</v>
      </c>
      <c r="AH62" s="11">
        <v>2602902</v>
      </c>
      <c r="AI62" s="18" t="s">
        <v>3954</v>
      </c>
      <c r="AJ62" s="19">
        <v>2201903</v>
      </c>
      <c r="AK62" s="18" t="s">
        <v>4211</v>
      </c>
      <c r="AL62" s="11">
        <v>3302056</v>
      </c>
      <c r="AM62" s="18" t="s">
        <v>4212</v>
      </c>
      <c r="AN62" s="11">
        <v>2402808</v>
      </c>
      <c r="AO62" s="18" t="s">
        <v>4213</v>
      </c>
      <c r="AP62" s="19">
        <v>4301636</v>
      </c>
      <c r="AQ62" s="18" t="s">
        <v>4214</v>
      </c>
      <c r="AR62" s="19">
        <v>1101435</v>
      </c>
      <c r="AU62" s="18" t="s">
        <v>4215</v>
      </c>
      <c r="AV62" s="11">
        <v>4220000</v>
      </c>
      <c r="AW62" s="18" t="s">
        <v>4216</v>
      </c>
      <c r="AX62" s="19">
        <v>3502754</v>
      </c>
      <c r="AY62" s="18" t="s">
        <v>4217</v>
      </c>
      <c r="AZ62" s="11">
        <v>2803302</v>
      </c>
      <c r="BA62" s="18" t="s">
        <v>4218</v>
      </c>
      <c r="BB62" s="19">
        <v>1703867</v>
      </c>
    </row>
    <row r="63" spans="1:58" s="8" customFormat="1">
      <c r="A63" s="7" t="s">
        <v>3450</v>
      </c>
      <c r="B63" s="7" t="s">
        <v>3450</v>
      </c>
      <c r="C63" s="7" t="s">
        <v>3467</v>
      </c>
      <c r="D63" s="7" t="s">
        <v>3467</v>
      </c>
      <c r="E63" s="7" t="s">
        <v>3468</v>
      </c>
      <c r="F63" s="7" t="s">
        <v>3468</v>
      </c>
      <c r="G63" s="7" t="s">
        <v>3469</v>
      </c>
      <c r="H63" s="7" t="s">
        <v>3469</v>
      </c>
      <c r="I63" s="7" t="s">
        <v>3470</v>
      </c>
      <c r="J63" s="7" t="s">
        <v>3470</v>
      </c>
      <c r="K63" s="7" t="s">
        <v>3471</v>
      </c>
      <c r="L63" s="7" t="s">
        <v>3471</v>
      </c>
      <c r="M63" s="7" t="s">
        <v>3472</v>
      </c>
      <c r="N63" s="7" t="s">
        <v>3472</v>
      </c>
      <c r="O63" s="7" t="s">
        <v>3473</v>
      </c>
      <c r="P63" s="7" t="s">
        <v>3473</v>
      </c>
      <c r="Q63" s="7" t="s">
        <v>3474</v>
      </c>
      <c r="R63" s="7" t="s">
        <v>3474</v>
      </c>
      <c r="S63" s="7" t="s">
        <v>3475</v>
      </c>
      <c r="T63" s="7" t="s">
        <v>3475</v>
      </c>
      <c r="U63" s="7" t="s">
        <v>3476</v>
      </c>
      <c r="V63" s="7" t="s">
        <v>3476</v>
      </c>
      <c r="W63" s="7" t="s">
        <v>3477</v>
      </c>
      <c r="X63" s="7" t="s">
        <v>3477</v>
      </c>
      <c r="Y63" s="7" t="s">
        <v>3478</v>
      </c>
      <c r="Z63" s="7" t="s">
        <v>3478</v>
      </c>
      <c r="AA63" s="7" t="s">
        <v>3479</v>
      </c>
      <c r="AB63" s="7" t="s">
        <v>3479</v>
      </c>
      <c r="AC63" s="7" t="s">
        <v>3480</v>
      </c>
      <c r="AD63" s="7" t="s">
        <v>3480</v>
      </c>
      <c r="AE63" s="7" t="s">
        <v>3466</v>
      </c>
      <c r="AF63" s="7" t="s">
        <v>3466</v>
      </c>
      <c r="AG63" s="7" t="s">
        <v>3481</v>
      </c>
      <c r="AH63" s="7" t="s">
        <v>3481</v>
      </c>
      <c r="AI63" s="7" t="s">
        <v>3482</v>
      </c>
      <c r="AJ63" s="7" t="s">
        <v>3482</v>
      </c>
      <c r="AK63" s="7" t="s">
        <v>3483</v>
      </c>
      <c r="AL63" s="7" t="s">
        <v>3483</v>
      </c>
      <c r="AM63" s="7" t="s">
        <v>3484</v>
      </c>
      <c r="AN63" s="7" t="s">
        <v>3484</v>
      </c>
      <c r="AO63" s="7" t="s">
        <v>3485</v>
      </c>
      <c r="AP63" s="7" t="s">
        <v>3485</v>
      </c>
      <c r="AQ63" s="7" t="s">
        <v>3486</v>
      </c>
      <c r="AR63" s="7" t="s">
        <v>3486</v>
      </c>
      <c r="AS63" s="7" t="s">
        <v>3487</v>
      </c>
      <c r="AT63" s="7" t="s">
        <v>3487</v>
      </c>
      <c r="AU63" s="7" t="s">
        <v>3488</v>
      </c>
      <c r="AV63" s="7" t="s">
        <v>3488</v>
      </c>
      <c r="AW63" s="7" t="s">
        <v>3489</v>
      </c>
      <c r="AX63" s="7" t="s">
        <v>3489</v>
      </c>
      <c r="AY63" s="7" t="s">
        <v>3490</v>
      </c>
      <c r="AZ63" s="7" t="s">
        <v>3490</v>
      </c>
      <c r="BA63" s="7" t="s">
        <v>3491</v>
      </c>
      <c r="BB63" s="7" t="s">
        <v>3491</v>
      </c>
      <c r="BE63" s="9" t="s">
        <v>3450</v>
      </c>
      <c r="BF63" s="8">
        <v>2015</v>
      </c>
    </row>
    <row r="64" spans="1:58">
      <c r="B64"/>
      <c r="C64" s="18" t="s">
        <v>4219</v>
      </c>
      <c r="D64" s="19">
        <v>2702900</v>
      </c>
      <c r="G64" s="18" t="s">
        <v>4220</v>
      </c>
      <c r="H64" s="11">
        <v>1302108</v>
      </c>
      <c r="I64" s="18" t="s">
        <v>4221</v>
      </c>
      <c r="J64" s="19">
        <v>2902658</v>
      </c>
      <c r="K64" s="18" t="s">
        <v>4222</v>
      </c>
      <c r="L64" s="19">
        <v>2302602</v>
      </c>
      <c r="O64" s="18" t="s">
        <v>4223</v>
      </c>
      <c r="P64" s="11">
        <v>3202553</v>
      </c>
      <c r="Q64" s="18" t="s">
        <v>4224</v>
      </c>
      <c r="R64" s="19">
        <v>5203302</v>
      </c>
      <c r="S64" s="18" t="s">
        <v>4225</v>
      </c>
      <c r="T64" s="19">
        <v>2101939</v>
      </c>
      <c r="U64" s="18" t="s">
        <v>4226</v>
      </c>
      <c r="V64" s="19">
        <v>5103205</v>
      </c>
      <c r="W64" s="18" t="s">
        <v>4227</v>
      </c>
      <c r="X64" s="11">
        <v>5003702</v>
      </c>
      <c r="Y64" s="18" t="s">
        <v>3864</v>
      </c>
      <c r="Z64" s="20">
        <v>3102902</v>
      </c>
      <c r="AA64" s="18" t="s">
        <v>4228</v>
      </c>
      <c r="AB64" s="11">
        <v>1502103</v>
      </c>
      <c r="AC64" s="18" t="s">
        <v>4229</v>
      </c>
      <c r="AD64" s="11">
        <v>2502300</v>
      </c>
      <c r="AE64" s="18" t="s">
        <v>4230</v>
      </c>
      <c r="AF64" s="19">
        <v>4102703</v>
      </c>
      <c r="AG64" s="18" t="s">
        <v>4231</v>
      </c>
      <c r="AH64" s="11">
        <v>2603009</v>
      </c>
      <c r="AI64" s="18" t="s">
        <v>4232</v>
      </c>
      <c r="AJ64" s="19">
        <v>2201919</v>
      </c>
      <c r="AK64" s="18" t="s">
        <v>4233</v>
      </c>
      <c r="AL64" s="11">
        <v>3302106</v>
      </c>
      <c r="AM64" s="18" t="s">
        <v>4234</v>
      </c>
      <c r="AN64" s="11">
        <v>2402907</v>
      </c>
      <c r="AO64" s="18" t="s">
        <v>4235</v>
      </c>
      <c r="AP64" s="19">
        <v>4301651</v>
      </c>
      <c r="AQ64" s="18" t="s">
        <v>4236</v>
      </c>
      <c r="AR64" s="19">
        <v>1100502</v>
      </c>
      <c r="AU64" s="18" t="s">
        <v>4237</v>
      </c>
      <c r="AV64" s="11">
        <v>4202081</v>
      </c>
      <c r="AW64" s="18" t="s">
        <v>4238</v>
      </c>
      <c r="AX64" s="19">
        <v>3502804</v>
      </c>
      <c r="AY64" s="18" t="s">
        <v>4239</v>
      </c>
      <c r="AZ64" s="11">
        <v>2803401</v>
      </c>
      <c r="BA64" s="18" t="s">
        <v>4240</v>
      </c>
      <c r="BB64" s="19">
        <v>1703883</v>
      </c>
    </row>
    <row r="65" spans="1:58" s="8" customFormat="1">
      <c r="A65" s="7" t="s">
        <v>3450</v>
      </c>
      <c r="B65" s="7" t="s">
        <v>3450</v>
      </c>
      <c r="C65" s="7" t="s">
        <v>3467</v>
      </c>
      <c r="D65" s="7" t="s">
        <v>3467</v>
      </c>
      <c r="E65" s="7" t="s">
        <v>3468</v>
      </c>
      <c r="F65" s="7" t="s">
        <v>3468</v>
      </c>
      <c r="G65" s="7" t="s">
        <v>3469</v>
      </c>
      <c r="H65" s="7" t="s">
        <v>3469</v>
      </c>
      <c r="I65" s="7" t="s">
        <v>3470</v>
      </c>
      <c r="J65" s="7" t="s">
        <v>3470</v>
      </c>
      <c r="K65" s="7" t="s">
        <v>3471</v>
      </c>
      <c r="L65" s="7" t="s">
        <v>3471</v>
      </c>
      <c r="M65" s="7" t="s">
        <v>3472</v>
      </c>
      <c r="N65" s="7" t="s">
        <v>3472</v>
      </c>
      <c r="O65" s="7" t="s">
        <v>3473</v>
      </c>
      <c r="P65" s="7" t="s">
        <v>3473</v>
      </c>
      <c r="Q65" s="7" t="s">
        <v>3474</v>
      </c>
      <c r="R65" s="7" t="s">
        <v>3474</v>
      </c>
      <c r="S65" s="7" t="s">
        <v>3475</v>
      </c>
      <c r="T65" s="7" t="s">
        <v>3475</v>
      </c>
      <c r="U65" s="7" t="s">
        <v>3476</v>
      </c>
      <c r="V65" s="7" t="s">
        <v>3476</v>
      </c>
      <c r="W65" s="7" t="s">
        <v>3477</v>
      </c>
      <c r="X65" s="7" t="s">
        <v>3477</v>
      </c>
      <c r="Y65" s="7" t="s">
        <v>3478</v>
      </c>
      <c r="Z65" s="7" t="s">
        <v>3478</v>
      </c>
      <c r="AA65" s="7" t="s">
        <v>3479</v>
      </c>
      <c r="AB65" s="7" t="s">
        <v>3479</v>
      </c>
      <c r="AC65" s="7" t="s">
        <v>3480</v>
      </c>
      <c r="AD65" s="7" t="s">
        <v>3480</v>
      </c>
      <c r="AE65" s="7" t="s">
        <v>3466</v>
      </c>
      <c r="AF65" s="7" t="s">
        <v>3466</v>
      </c>
      <c r="AG65" s="7" t="s">
        <v>3481</v>
      </c>
      <c r="AH65" s="7" t="s">
        <v>3481</v>
      </c>
      <c r="AI65" s="7" t="s">
        <v>3482</v>
      </c>
      <c r="AJ65" s="7" t="s">
        <v>3482</v>
      </c>
      <c r="AK65" s="7" t="s">
        <v>3483</v>
      </c>
      <c r="AL65" s="7" t="s">
        <v>3483</v>
      </c>
      <c r="AM65" s="7" t="s">
        <v>3484</v>
      </c>
      <c r="AN65" s="7" t="s">
        <v>3484</v>
      </c>
      <c r="AO65" s="7" t="s">
        <v>3485</v>
      </c>
      <c r="AP65" s="7" t="s">
        <v>3485</v>
      </c>
      <c r="AQ65" s="7" t="s">
        <v>3486</v>
      </c>
      <c r="AR65" s="7" t="s">
        <v>3486</v>
      </c>
      <c r="AS65" s="7" t="s">
        <v>3487</v>
      </c>
      <c r="AT65" s="7" t="s">
        <v>3487</v>
      </c>
      <c r="AU65" s="7" t="s">
        <v>3488</v>
      </c>
      <c r="AV65" s="7" t="s">
        <v>3488</v>
      </c>
      <c r="AW65" s="7" t="s">
        <v>3489</v>
      </c>
      <c r="AX65" s="7" t="s">
        <v>3489</v>
      </c>
      <c r="AY65" s="7" t="s">
        <v>3490</v>
      </c>
      <c r="AZ65" s="7" t="s">
        <v>3490</v>
      </c>
      <c r="BA65" s="7" t="s">
        <v>3491</v>
      </c>
      <c r="BB65" s="7" t="s">
        <v>3491</v>
      </c>
      <c r="BE65" s="9" t="s">
        <v>3450</v>
      </c>
      <c r="BF65" s="8">
        <v>2015</v>
      </c>
    </row>
    <row r="66" spans="1:58">
      <c r="B66"/>
      <c r="C66" s="18" t="s">
        <v>4241</v>
      </c>
      <c r="D66" s="19">
        <v>2703007</v>
      </c>
      <c r="G66" s="18" t="s">
        <v>4242</v>
      </c>
      <c r="H66" s="11">
        <v>1302207</v>
      </c>
      <c r="I66" s="18" t="s">
        <v>4243</v>
      </c>
      <c r="J66" s="19">
        <v>2902708</v>
      </c>
      <c r="K66" s="18" t="s">
        <v>4244</v>
      </c>
      <c r="L66" s="19">
        <v>2302701</v>
      </c>
      <c r="O66" s="18" t="s">
        <v>4245</v>
      </c>
      <c r="P66" s="11">
        <v>3202603</v>
      </c>
      <c r="Q66" s="18" t="s">
        <v>4246</v>
      </c>
      <c r="R66" s="19">
        <v>5203401</v>
      </c>
      <c r="S66" s="18" t="s">
        <v>4247</v>
      </c>
      <c r="T66" s="19">
        <v>2101970</v>
      </c>
      <c r="U66" s="18" t="s">
        <v>4248</v>
      </c>
      <c r="V66" s="19">
        <v>5103254</v>
      </c>
      <c r="W66" s="18" t="s">
        <v>4249</v>
      </c>
      <c r="X66" s="11">
        <v>5003751</v>
      </c>
      <c r="Y66" s="18" t="s">
        <v>4250</v>
      </c>
      <c r="Z66" s="20">
        <v>3103009</v>
      </c>
      <c r="AA66" s="18" t="s">
        <v>4251</v>
      </c>
      <c r="AB66" s="11">
        <v>1502152</v>
      </c>
      <c r="AC66" s="18" t="s">
        <v>4252</v>
      </c>
      <c r="AD66" s="11">
        <v>2502409</v>
      </c>
      <c r="AE66" s="18" t="s">
        <v>4253</v>
      </c>
      <c r="AF66" s="19">
        <v>4102604</v>
      </c>
      <c r="AG66" s="18" t="s">
        <v>4176</v>
      </c>
      <c r="AH66" s="11">
        <v>2603108</v>
      </c>
      <c r="AI66" s="18" t="s">
        <v>4254</v>
      </c>
      <c r="AJ66" s="19">
        <v>2201929</v>
      </c>
      <c r="AK66" s="18" t="s">
        <v>4255</v>
      </c>
      <c r="AL66" s="11">
        <v>3302205</v>
      </c>
      <c r="AM66" s="18" t="s">
        <v>4256</v>
      </c>
      <c r="AN66" s="11">
        <v>2403004</v>
      </c>
      <c r="AO66" s="18" t="s">
        <v>4257</v>
      </c>
      <c r="AP66" s="19">
        <v>4301701</v>
      </c>
      <c r="AQ66" s="18" t="s">
        <v>4258</v>
      </c>
      <c r="AR66" s="19">
        <v>1100155</v>
      </c>
      <c r="AU66" s="18" t="s">
        <v>4259</v>
      </c>
      <c r="AV66" s="11">
        <v>4202099</v>
      </c>
      <c r="AW66" s="18" t="s">
        <v>4260</v>
      </c>
      <c r="AX66" s="19">
        <v>3502903</v>
      </c>
      <c r="AY66" s="18" t="s">
        <v>4261</v>
      </c>
      <c r="AZ66" s="11">
        <v>2803500</v>
      </c>
      <c r="BA66" s="18" t="s">
        <v>4262</v>
      </c>
      <c r="BB66" s="19">
        <v>1703891</v>
      </c>
    </row>
    <row r="67" spans="1:58" s="8" customFormat="1">
      <c r="A67" s="7" t="s">
        <v>3450</v>
      </c>
      <c r="B67" s="7" t="s">
        <v>3450</v>
      </c>
      <c r="C67" s="7" t="s">
        <v>3467</v>
      </c>
      <c r="D67" s="7" t="s">
        <v>3467</v>
      </c>
      <c r="E67" s="7" t="s">
        <v>3468</v>
      </c>
      <c r="F67" s="7" t="s">
        <v>3468</v>
      </c>
      <c r="G67" s="7" t="s">
        <v>3469</v>
      </c>
      <c r="H67" s="7" t="s">
        <v>3469</v>
      </c>
      <c r="I67" s="7" t="s">
        <v>3470</v>
      </c>
      <c r="J67" s="7" t="s">
        <v>3470</v>
      </c>
      <c r="K67" s="7" t="s">
        <v>3471</v>
      </c>
      <c r="L67" s="7" t="s">
        <v>3471</v>
      </c>
      <c r="M67" s="7" t="s">
        <v>3472</v>
      </c>
      <c r="N67" s="7" t="s">
        <v>3472</v>
      </c>
      <c r="O67" s="7" t="s">
        <v>3473</v>
      </c>
      <c r="P67" s="7" t="s">
        <v>3473</v>
      </c>
      <c r="Q67" s="7" t="s">
        <v>3474</v>
      </c>
      <c r="R67" s="7" t="s">
        <v>3474</v>
      </c>
      <c r="S67" s="7" t="s">
        <v>3475</v>
      </c>
      <c r="T67" s="7" t="s">
        <v>3475</v>
      </c>
      <c r="U67" s="7" t="s">
        <v>3476</v>
      </c>
      <c r="V67" s="7" t="s">
        <v>3476</v>
      </c>
      <c r="W67" s="7" t="s">
        <v>3477</v>
      </c>
      <c r="X67" s="7" t="s">
        <v>3477</v>
      </c>
      <c r="Y67" s="7" t="s">
        <v>3478</v>
      </c>
      <c r="Z67" s="7" t="s">
        <v>3478</v>
      </c>
      <c r="AA67" s="7" t="s">
        <v>3479</v>
      </c>
      <c r="AB67" s="7" t="s">
        <v>3479</v>
      </c>
      <c r="AC67" s="7" t="s">
        <v>3480</v>
      </c>
      <c r="AD67" s="7" t="s">
        <v>3480</v>
      </c>
      <c r="AE67" s="7" t="s">
        <v>3466</v>
      </c>
      <c r="AF67" s="7" t="s">
        <v>3466</v>
      </c>
      <c r="AG67" s="7" t="s">
        <v>3481</v>
      </c>
      <c r="AH67" s="7" t="s">
        <v>3481</v>
      </c>
      <c r="AI67" s="7" t="s">
        <v>3482</v>
      </c>
      <c r="AJ67" s="7" t="s">
        <v>3482</v>
      </c>
      <c r="AK67" s="7" t="s">
        <v>3483</v>
      </c>
      <c r="AL67" s="7" t="s">
        <v>3483</v>
      </c>
      <c r="AM67" s="7" t="s">
        <v>3484</v>
      </c>
      <c r="AN67" s="7" t="s">
        <v>3484</v>
      </c>
      <c r="AO67" s="7" t="s">
        <v>3485</v>
      </c>
      <c r="AP67" s="7" t="s">
        <v>3485</v>
      </c>
      <c r="AQ67" s="7" t="s">
        <v>3486</v>
      </c>
      <c r="AR67" s="7" t="s">
        <v>3486</v>
      </c>
      <c r="AS67" s="7" t="s">
        <v>3487</v>
      </c>
      <c r="AT67" s="7" t="s">
        <v>3487</v>
      </c>
      <c r="AU67" s="7" t="s">
        <v>3488</v>
      </c>
      <c r="AV67" s="7" t="s">
        <v>3488</v>
      </c>
      <c r="AW67" s="7" t="s">
        <v>3489</v>
      </c>
      <c r="AX67" s="7" t="s">
        <v>3489</v>
      </c>
      <c r="AY67" s="7" t="s">
        <v>3490</v>
      </c>
      <c r="AZ67" s="7" t="s">
        <v>3490</v>
      </c>
      <c r="BA67" s="7" t="s">
        <v>3491</v>
      </c>
      <c r="BB67" s="7" t="s">
        <v>3491</v>
      </c>
      <c r="BE67" s="9" t="s">
        <v>3450</v>
      </c>
      <c r="BF67" s="8">
        <v>2015</v>
      </c>
    </row>
    <row r="68" spans="1:58">
      <c r="B68"/>
      <c r="C68" s="18" t="s">
        <v>4263</v>
      </c>
      <c r="D68" s="19">
        <v>2703106</v>
      </c>
      <c r="G68" s="18" t="s">
        <v>4264</v>
      </c>
      <c r="H68" s="11">
        <v>1302306</v>
      </c>
      <c r="I68" s="18" t="s">
        <v>4265</v>
      </c>
      <c r="J68" s="19">
        <v>2902807</v>
      </c>
      <c r="K68" s="18" t="s">
        <v>4266</v>
      </c>
      <c r="L68" s="19">
        <v>2302800</v>
      </c>
      <c r="O68" s="18" t="s">
        <v>4267</v>
      </c>
      <c r="P68" s="11">
        <v>3202652</v>
      </c>
      <c r="Q68" s="18" t="s">
        <v>4268</v>
      </c>
      <c r="R68" s="19">
        <v>5203500</v>
      </c>
      <c r="S68" s="18" t="s">
        <v>3737</v>
      </c>
      <c r="T68" s="19">
        <v>2102002</v>
      </c>
      <c r="U68" s="18" t="s">
        <v>4269</v>
      </c>
      <c r="V68" s="19">
        <v>5103304</v>
      </c>
      <c r="W68" s="18" t="s">
        <v>4270</v>
      </c>
      <c r="X68" s="11">
        <v>5003801</v>
      </c>
      <c r="Y68" s="18" t="s">
        <v>4271</v>
      </c>
      <c r="Z68" s="20">
        <v>3103108</v>
      </c>
      <c r="AA68" s="18" t="s">
        <v>4272</v>
      </c>
      <c r="AB68" s="11">
        <v>1502202</v>
      </c>
      <c r="AC68" s="18" t="s">
        <v>4273</v>
      </c>
      <c r="AD68" s="11">
        <v>2502508</v>
      </c>
      <c r="AE68" s="18" t="s">
        <v>4274</v>
      </c>
      <c r="AF68" s="19">
        <v>4102752</v>
      </c>
      <c r="AG68" s="18" t="s">
        <v>4275</v>
      </c>
      <c r="AH68" s="11">
        <v>2603207</v>
      </c>
      <c r="AI68" s="18" t="s">
        <v>4276</v>
      </c>
      <c r="AJ68" s="19">
        <v>2201945</v>
      </c>
      <c r="AK68" s="18" t="s">
        <v>4277</v>
      </c>
      <c r="AL68" s="11">
        <v>3302254</v>
      </c>
      <c r="AM68" s="18" t="s">
        <v>4278</v>
      </c>
      <c r="AN68" s="11">
        <v>2403103</v>
      </c>
      <c r="AO68" s="18" t="s">
        <v>4279</v>
      </c>
      <c r="AP68" s="19">
        <v>4301750</v>
      </c>
      <c r="AQ68" s="18" t="s">
        <v>4280</v>
      </c>
      <c r="AR68" s="19">
        <v>1101450</v>
      </c>
      <c r="AU68" s="18" t="s">
        <v>4281</v>
      </c>
      <c r="AV68" s="11">
        <v>4202107</v>
      </c>
      <c r="AW68" s="18" t="s">
        <v>4282</v>
      </c>
      <c r="AX68" s="19">
        <v>3503000</v>
      </c>
      <c r="AY68" s="18" t="s">
        <v>4283</v>
      </c>
      <c r="AZ68" s="11">
        <v>2803609</v>
      </c>
      <c r="BA68" s="18" t="s">
        <v>4284</v>
      </c>
      <c r="BB68" s="19">
        <v>1703909</v>
      </c>
    </row>
    <row r="69" spans="1:58" s="8" customFormat="1">
      <c r="A69" s="7" t="s">
        <v>3450</v>
      </c>
      <c r="B69" s="7" t="s">
        <v>3450</v>
      </c>
      <c r="C69" s="7" t="s">
        <v>3467</v>
      </c>
      <c r="D69" s="7" t="s">
        <v>3467</v>
      </c>
      <c r="E69" s="7" t="s">
        <v>3468</v>
      </c>
      <c r="F69" s="7" t="s">
        <v>3468</v>
      </c>
      <c r="G69" s="7" t="s">
        <v>3469</v>
      </c>
      <c r="H69" s="7" t="s">
        <v>3469</v>
      </c>
      <c r="I69" s="7" t="s">
        <v>3470</v>
      </c>
      <c r="J69" s="7" t="s">
        <v>3470</v>
      </c>
      <c r="K69" s="7" t="s">
        <v>3471</v>
      </c>
      <c r="L69" s="7" t="s">
        <v>3471</v>
      </c>
      <c r="M69" s="7" t="s">
        <v>3472</v>
      </c>
      <c r="N69" s="7" t="s">
        <v>3472</v>
      </c>
      <c r="O69" s="7" t="s">
        <v>3473</v>
      </c>
      <c r="P69" s="7" t="s">
        <v>3473</v>
      </c>
      <c r="Q69" s="7" t="s">
        <v>3474</v>
      </c>
      <c r="R69" s="7" t="s">
        <v>3474</v>
      </c>
      <c r="S69" s="7" t="s">
        <v>3475</v>
      </c>
      <c r="T69" s="7" t="s">
        <v>3475</v>
      </c>
      <c r="U69" s="7" t="s">
        <v>3476</v>
      </c>
      <c r="V69" s="7" t="s">
        <v>3476</v>
      </c>
      <c r="W69" s="7" t="s">
        <v>3477</v>
      </c>
      <c r="X69" s="7" t="s">
        <v>3477</v>
      </c>
      <c r="Y69" s="7" t="s">
        <v>3478</v>
      </c>
      <c r="Z69" s="7" t="s">
        <v>3478</v>
      </c>
      <c r="AA69" s="7" t="s">
        <v>3479</v>
      </c>
      <c r="AB69" s="7" t="s">
        <v>3479</v>
      </c>
      <c r="AC69" s="7" t="s">
        <v>3480</v>
      </c>
      <c r="AD69" s="7" t="s">
        <v>3480</v>
      </c>
      <c r="AE69" s="7" t="s">
        <v>3466</v>
      </c>
      <c r="AF69" s="7" t="s">
        <v>3466</v>
      </c>
      <c r="AG69" s="7" t="s">
        <v>3481</v>
      </c>
      <c r="AH69" s="7" t="s">
        <v>3481</v>
      </c>
      <c r="AI69" s="7" t="s">
        <v>3482</v>
      </c>
      <c r="AJ69" s="7" t="s">
        <v>3482</v>
      </c>
      <c r="AK69" s="7" t="s">
        <v>3483</v>
      </c>
      <c r="AL69" s="7" t="s">
        <v>3483</v>
      </c>
      <c r="AM69" s="7" t="s">
        <v>3484</v>
      </c>
      <c r="AN69" s="7" t="s">
        <v>3484</v>
      </c>
      <c r="AO69" s="7" t="s">
        <v>3485</v>
      </c>
      <c r="AP69" s="7" t="s">
        <v>3485</v>
      </c>
      <c r="AQ69" s="7" t="s">
        <v>3486</v>
      </c>
      <c r="AR69" s="7" t="s">
        <v>3486</v>
      </c>
      <c r="AS69" s="7" t="s">
        <v>3487</v>
      </c>
      <c r="AT69" s="7" t="s">
        <v>3487</v>
      </c>
      <c r="AU69" s="7" t="s">
        <v>3488</v>
      </c>
      <c r="AV69" s="7" t="s">
        <v>3488</v>
      </c>
      <c r="AW69" s="7" t="s">
        <v>3489</v>
      </c>
      <c r="AX69" s="7" t="s">
        <v>3489</v>
      </c>
      <c r="AY69" s="7" t="s">
        <v>3490</v>
      </c>
      <c r="AZ69" s="7" t="s">
        <v>3490</v>
      </c>
      <c r="BA69" s="7" t="s">
        <v>3491</v>
      </c>
      <c r="BB69" s="7" t="s">
        <v>3491</v>
      </c>
      <c r="BE69" s="9" t="s">
        <v>3450</v>
      </c>
      <c r="BF69" s="8">
        <v>2015</v>
      </c>
    </row>
    <row r="70" spans="1:58">
      <c r="B70"/>
      <c r="C70" s="18" t="s">
        <v>4285</v>
      </c>
      <c r="D70" s="19">
        <v>2703205</v>
      </c>
      <c r="G70" s="18" t="s">
        <v>4286</v>
      </c>
      <c r="H70" s="11">
        <v>1302405</v>
      </c>
      <c r="I70" s="18" t="s">
        <v>4287</v>
      </c>
      <c r="J70" s="19">
        <v>2902906</v>
      </c>
      <c r="K70" s="18" t="s">
        <v>4288</v>
      </c>
      <c r="L70" s="19">
        <v>2302909</v>
      </c>
      <c r="O70" s="18" t="s">
        <v>4289</v>
      </c>
      <c r="P70" s="11">
        <v>3202702</v>
      </c>
      <c r="Q70" s="18" t="s">
        <v>4290</v>
      </c>
      <c r="R70" s="19">
        <v>5203559</v>
      </c>
      <c r="S70" s="18" t="s">
        <v>4291</v>
      </c>
      <c r="T70" s="19">
        <v>2102036</v>
      </c>
      <c r="U70" s="18" t="s">
        <v>4292</v>
      </c>
      <c r="V70" s="19">
        <v>5103353</v>
      </c>
      <c r="W70" s="18" t="s">
        <v>4293</v>
      </c>
      <c r="X70" s="11">
        <v>5003900</v>
      </c>
      <c r="Y70" s="18" t="s">
        <v>4294</v>
      </c>
      <c r="Z70" s="20">
        <v>3103207</v>
      </c>
      <c r="AA70" s="18" t="s">
        <v>4295</v>
      </c>
      <c r="AB70" s="11">
        <v>1502301</v>
      </c>
      <c r="AC70" s="18" t="s">
        <v>4296</v>
      </c>
      <c r="AD70" s="11">
        <v>2502706</v>
      </c>
      <c r="AE70" s="18" t="s">
        <v>4297</v>
      </c>
      <c r="AF70" s="19">
        <v>4102802</v>
      </c>
      <c r="AG70" s="18" t="s">
        <v>4298</v>
      </c>
      <c r="AH70" s="11">
        <v>2603306</v>
      </c>
      <c r="AI70" s="18" t="s">
        <v>4299</v>
      </c>
      <c r="AJ70" s="19">
        <v>2201960</v>
      </c>
      <c r="AK70" s="18" t="s">
        <v>4300</v>
      </c>
      <c r="AL70" s="11">
        <v>3302270</v>
      </c>
      <c r="AM70" s="18" t="s">
        <v>4301</v>
      </c>
      <c r="AN70" s="11">
        <v>2403202</v>
      </c>
      <c r="AO70" s="18" t="s">
        <v>4302</v>
      </c>
      <c r="AP70" s="19">
        <v>4301859</v>
      </c>
      <c r="AQ70" s="18" t="s">
        <v>4303</v>
      </c>
      <c r="AR70" s="19">
        <v>1100189</v>
      </c>
      <c r="AU70" s="18" t="s">
        <v>4304</v>
      </c>
      <c r="AV70" s="11">
        <v>4202131</v>
      </c>
      <c r="AW70" s="18" t="s">
        <v>4305</v>
      </c>
      <c r="AX70" s="19">
        <v>3503109</v>
      </c>
      <c r="AY70" s="18" t="s">
        <v>4306</v>
      </c>
      <c r="AZ70" s="11">
        <v>2803708</v>
      </c>
      <c r="BA70" s="18" t="s">
        <v>4307</v>
      </c>
      <c r="BB70" s="19">
        <v>1704105</v>
      </c>
    </row>
    <row r="71" spans="1:58" s="8" customFormat="1">
      <c r="A71" s="7" t="s">
        <v>3450</v>
      </c>
      <c r="B71" s="7" t="s">
        <v>3450</v>
      </c>
      <c r="C71" s="7" t="s">
        <v>3467</v>
      </c>
      <c r="D71" s="7" t="s">
        <v>3467</v>
      </c>
      <c r="E71" s="7" t="s">
        <v>3468</v>
      </c>
      <c r="F71" s="7" t="s">
        <v>3468</v>
      </c>
      <c r="G71" s="7" t="s">
        <v>3469</v>
      </c>
      <c r="H71" s="7" t="s">
        <v>3469</v>
      </c>
      <c r="I71" s="7" t="s">
        <v>3470</v>
      </c>
      <c r="J71" s="7" t="s">
        <v>3470</v>
      </c>
      <c r="K71" s="7" t="s">
        <v>3471</v>
      </c>
      <c r="L71" s="7" t="s">
        <v>3471</v>
      </c>
      <c r="M71" s="7" t="s">
        <v>3472</v>
      </c>
      <c r="N71" s="7" t="s">
        <v>3472</v>
      </c>
      <c r="O71" s="7" t="s">
        <v>3473</v>
      </c>
      <c r="P71" s="7" t="s">
        <v>3473</v>
      </c>
      <c r="Q71" s="7" t="s">
        <v>3474</v>
      </c>
      <c r="R71" s="7" t="s">
        <v>3474</v>
      </c>
      <c r="S71" s="7" t="s">
        <v>3475</v>
      </c>
      <c r="T71" s="7" t="s">
        <v>3475</v>
      </c>
      <c r="U71" s="7" t="s">
        <v>3476</v>
      </c>
      <c r="V71" s="7" t="s">
        <v>3476</v>
      </c>
      <c r="W71" s="7" t="s">
        <v>3477</v>
      </c>
      <c r="X71" s="7" t="s">
        <v>3477</v>
      </c>
      <c r="Y71" s="7" t="s">
        <v>3478</v>
      </c>
      <c r="Z71" s="7" t="s">
        <v>3478</v>
      </c>
      <c r="AA71" s="7" t="s">
        <v>3479</v>
      </c>
      <c r="AB71" s="7" t="s">
        <v>3479</v>
      </c>
      <c r="AC71" s="7" t="s">
        <v>3480</v>
      </c>
      <c r="AD71" s="7" t="s">
        <v>3480</v>
      </c>
      <c r="AE71" s="7" t="s">
        <v>3466</v>
      </c>
      <c r="AF71" s="7" t="s">
        <v>3466</v>
      </c>
      <c r="AG71" s="7" t="s">
        <v>3481</v>
      </c>
      <c r="AH71" s="7" t="s">
        <v>3481</v>
      </c>
      <c r="AI71" s="7" t="s">
        <v>3482</v>
      </c>
      <c r="AJ71" s="7" t="s">
        <v>3482</v>
      </c>
      <c r="AK71" s="7" t="s">
        <v>3483</v>
      </c>
      <c r="AL71" s="7" t="s">
        <v>3483</v>
      </c>
      <c r="AM71" s="7" t="s">
        <v>3484</v>
      </c>
      <c r="AN71" s="7" t="s">
        <v>3484</v>
      </c>
      <c r="AO71" s="7" t="s">
        <v>3485</v>
      </c>
      <c r="AP71" s="7" t="s">
        <v>3485</v>
      </c>
      <c r="AQ71" s="7" t="s">
        <v>3486</v>
      </c>
      <c r="AR71" s="7" t="s">
        <v>3486</v>
      </c>
      <c r="AS71" s="7" t="s">
        <v>3487</v>
      </c>
      <c r="AT71" s="7" t="s">
        <v>3487</v>
      </c>
      <c r="AU71" s="7" t="s">
        <v>3488</v>
      </c>
      <c r="AV71" s="7" t="s">
        <v>3488</v>
      </c>
      <c r="AW71" s="7" t="s">
        <v>3489</v>
      </c>
      <c r="AX71" s="7" t="s">
        <v>3489</v>
      </c>
      <c r="AY71" s="7" t="s">
        <v>3490</v>
      </c>
      <c r="AZ71" s="7" t="s">
        <v>3490</v>
      </c>
      <c r="BA71" s="7" t="s">
        <v>3491</v>
      </c>
      <c r="BB71" s="7" t="s">
        <v>3491</v>
      </c>
      <c r="BE71" s="9" t="s">
        <v>3450</v>
      </c>
      <c r="BF71" s="8">
        <v>2015</v>
      </c>
    </row>
    <row r="72" spans="1:58">
      <c r="B72"/>
      <c r="C72" s="18" t="s">
        <v>4308</v>
      </c>
      <c r="D72" s="19">
        <v>2703304</v>
      </c>
      <c r="G72" s="18" t="s">
        <v>4309</v>
      </c>
      <c r="H72" s="11">
        <v>1302504</v>
      </c>
      <c r="I72" s="18" t="s">
        <v>4310</v>
      </c>
      <c r="J72" s="19">
        <v>2903003</v>
      </c>
      <c r="K72" s="18" t="s">
        <v>4311</v>
      </c>
      <c r="L72" s="19">
        <v>2303006</v>
      </c>
      <c r="O72" s="18" t="s">
        <v>4312</v>
      </c>
      <c r="P72" s="11">
        <v>3202801</v>
      </c>
      <c r="Q72" s="18" t="s">
        <v>4313</v>
      </c>
      <c r="R72" s="19">
        <v>5203575</v>
      </c>
      <c r="S72" s="18" t="s">
        <v>4314</v>
      </c>
      <c r="T72" s="19">
        <v>2102077</v>
      </c>
      <c r="U72" s="18" t="s">
        <v>4315</v>
      </c>
      <c r="V72" s="19">
        <v>5103361</v>
      </c>
      <c r="W72" s="18" t="s">
        <v>4316</v>
      </c>
      <c r="X72" s="11">
        <v>5004007</v>
      </c>
      <c r="Y72" s="18" t="s">
        <v>4317</v>
      </c>
      <c r="Z72" s="20">
        <v>3103306</v>
      </c>
      <c r="AA72" s="18" t="s">
        <v>4318</v>
      </c>
      <c r="AB72" s="11">
        <v>1502400</v>
      </c>
      <c r="AC72" s="18" t="s">
        <v>4319</v>
      </c>
      <c r="AD72" s="11">
        <v>2502805</v>
      </c>
      <c r="AE72" s="18" t="s">
        <v>4320</v>
      </c>
      <c r="AF72" s="19">
        <v>4102901</v>
      </c>
      <c r="AG72" s="18" t="s">
        <v>4321</v>
      </c>
      <c r="AH72" s="11">
        <v>2603405</v>
      </c>
      <c r="AI72" s="18" t="s">
        <v>4322</v>
      </c>
      <c r="AJ72" s="19">
        <v>2201988</v>
      </c>
      <c r="AK72" s="18" t="s">
        <v>4323</v>
      </c>
      <c r="AL72" s="11">
        <v>3302304</v>
      </c>
      <c r="AM72" s="18" t="s">
        <v>4324</v>
      </c>
      <c r="AN72" s="11">
        <v>2403301</v>
      </c>
      <c r="AO72" s="18" t="s">
        <v>4325</v>
      </c>
      <c r="AP72" s="19">
        <v>4301875</v>
      </c>
      <c r="AQ72" s="18" t="s">
        <v>4326</v>
      </c>
      <c r="AR72" s="19">
        <v>1101468</v>
      </c>
      <c r="AU72" s="18" t="s">
        <v>4327</v>
      </c>
      <c r="AV72" s="11">
        <v>4202156</v>
      </c>
      <c r="AW72" s="18" t="s">
        <v>4328</v>
      </c>
      <c r="AX72" s="19">
        <v>3503158</v>
      </c>
      <c r="AY72" s="18" t="s">
        <v>4329</v>
      </c>
      <c r="AZ72" s="11">
        <v>2803807</v>
      </c>
      <c r="BA72" s="18" t="s">
        <v>4330</v>
      </c>
      <c r="BB72" s="19">
        <v>1705102</v>
      </c>
    </row>
    <row r="73" spans="1:58" s="8" customFormat="1">
      <c r="A73" s="7" t="s">
        <v>3450</v>
      </c>
      <c r="B73" s="7" t="s">
        <v>3450</v>
      </c>
      <c r="C73" s="7" t="s">
        <v>3467</v>
      </c>
      <c r="D73" s="7" t="s">
        <v>3467</v>
      </c>
      <c r="E73" s="7" t="s">
        <v>3468</v>
      </c>
      <c r="F73" s="7" t="s">
        <v>3468</v>
      </c>
      <c r="G73" s="7" t="s">
        <v>3469</v>
      </c>
      <c r="H73" s="7" t="s">
        <v>3469</v>
      </c>
      <c r="I73" s="7" t="s">
        <v>3470</v>
      </c>
      <c r="J73" s="7" t="s">
        <v>3470</v>
      </c>
      <c r="K73" s="7" t="s">
        <v>3471</v>
      </c>
      <c r="L73" s="7" t="s">
        <v>3471</v>
      </c>
      <c r="M73" s="7" t="s">
        <v>3472</v>
      </c>
      <c r="N73" s="7" t="s">
        <v>3472</v>
      </c>
      <c r="O73" s="7" t="s">
        <v>3473</v>
      </c>
      <c r="P73" s="7" t="s">
        <v>3473</v>
      </c>
      <c r="Q73" s="7" t="s">
        <v>3474</v>
      </c>
      <c r="R73" s="7" t="s">
        <v>3474</v>
      </c>
      <c r="S73" s="7" t="s">
        <v>3475</v>
      </c>
      <c r="T73" s="7" t="s">
        <v>3475</v>
      </c>
      <c r="U73" s="7" t="s">
        <v>3476</v>
      </c>
      <c r="V73" s="7" t="s">
        <v>3476</v>
      </c>
      <c r="W73" s="7" t="s">
        <v>3477</v>
      </c>
      <c r="X73" s="7" t="s">
        <v>3477</v>
      </c>
      <c r="Y73" s="7" t="s">
        <v>3478</v>
      </c>
      <c r="Z73" s="7" t="s">
        <v>3478</v>
      </c>
      <c r="AA73" s="7" t="s">
        <v>3479</v>
      </c>
      <c r="AB73" s="7" t="s">
        <v>3479</v>
      </c>
      <c r="AC73" s="7" t="s">
        <v>3480</v>
      </c>
      <c r="AD73" s="7" t="s">
        <v>3480</v>
      </c>
      <c r="AE73" s="7" t="s">
        <v>3466</v>
      </c>
      <c r="AF73" s="7" t="s">
        <v>3466</v>
      </c>
      <c r="AG73" s="7" t="s">
        <v>3481</v>
      </c>
      <c r="AH73" s="7" t="s">
        <v>3481</v>
      </c>
      <c r="AI73" s="7" t="s">
        <v>3482</v>
      </c>
      <c r="AJ73" s="7" t="s">
        <v>3482</v>
      </c>
      <c r="AK73" s="7" t="s">
        <v>3483</v>
      </c>
      <c r="AL73" s="7" t="s">
        <v>3483</v>
      </c>
      <c r="AM73" s="7" t="s">
        <v>3484</v>
      </c>
      <c r="AN73" s="7" t="s">
        <v>3484</v>
      </c>
      <c r="AO73" s="7" t="s">
        <v>3485</v>
      </c>
      <c r="AP73" s="7" t="s">
        <v>3485</v>
      </c>
      <c r="AQ73" s="7" t="s">
        <v>3486</v>
      </c>
      <c r="AR73" s="7" t="s">
        <v>3486</v>
      </c>
      <c r="AS73" s="7" t="s">
        <v>3487</v>
      </c>
      <c r="AT73" s="7" t="s">
        <v>3487</v>
      </c>
      <c r="AU73" s="7" t="s">
        <v>3488</v>
      </c>
      <c r="AV73" s="7" t="s">
        <v>3488</v>
      </c>
      <c r="AW73" s="7" t="s">
        <v>3489</v>
      </c>
      <c r="AX73" s="7" t="s">
        <v>3489</v>
      </c>
      <c r="AY73" s="7" t="s">
        <v>3490</v>
      </c>
      <c r="AZ73" s="7" t="s">
        <v>3490</v>
      </c>
      <c r="BA73" s="7" t="s">
        <v>3491</v>
      </c>
      <c r="BB73" s="7" t="s">
        <v>3491</v>
      </c>
      <c r="BE73" s="9" t="s">
        <v>3450</v>
      </c>
      <c r="BF73" s="8">
        <v>2015</v>
      </c>
    </row>
    <row r="74" spans="1:58">
      <c r="B74"/>
      <c r="C74" s="18" t="s">
        <v>4331</v>
      </c>
      <c r="D74" s="19">
        <v>2703403</v>
      </c>
      <c r="G74" s="18" t="s">
        <v>4332</v>
      </c>
      <c r="H74" s="11">
        <v>1302553</v>
      </c>
      <c r="I74" s="18" t="s">
        <v>4333</v>
      </c>
      <c r="J74" s="19">
        <v>2903102</v>
      </c>
      <c r="K74" s="18" t="s">
        <v>4334</v>
      </c>
      <c r="L74" s="19">
        <v>2303105</v>
      </c>
      <c r="O74" s="18" t="s">
        <v>4335</v>
      </c>
      <c r="P74" s="11">
        <v>3202900</v>
      </c>
      <c r="Q74" s="18" t="s">
        <v>4336</v>
      </c>
      <c r="R74" s="19">
        <v>5203609</v>
      </c>
      <c r="S74" s="18" t="s">
        <v>4337</v>
      </c>
      <c r="T74" s="19">
        <v>2102101</v>
      </c>
      <c r="U74" s="18" t="s">
        <v>4338</v>
      </c>
      <c r="V74" s="19">
        <v>5103379</v>
      </c>
      <c r="W74" s="18" t="s">
        <v>4339</v>
      </c>
      <c r="X74" s="11">
        <v>5004106</v>
      </c>
      <c r="Y74" s="18" t="s">
        <v>4340</v>
      </c>
      <c r="Z74" s="20">
        <v>3103405</v>
      </c>
      <c r="AA74" s="18" t="s">
        <v>4341</v>
      </c>
      <c r="AB74" s="11">
        <v>1502509</v>
      </c>
      <c r="AC74" s="18" t="s">
        <v>4342</v>
      </c>
      <c r="AD74" s="11">
        <v>2502904</v>
      </c>
      <c r="AE74" s="18" t="s">
        <v>3799</v>
      </c>
      <c r="AF74" s="19">
        <v>4103008</v>
      </c>
      <c r="AG74" s="18" t="s">
        <v>4343</v>
      </c>
      <c r="AH74" s="11">
        <v>2603454</v>
      </c>
      <c r="AI74" s="18" t="s">
        <v>4344</v>
      </c>
      <c r="AJ74" s="19">
        <v>2202000</v>
      </c>
      <c r="AK74" s="18" t="s">
        <v>4345</v>
      </c>
      <c r="AL74" s="11">
        <v>3302403</v>
      </c>
      <c r="AM74" s="18" t="s">
        <v>4346</v>
      </c>
      <c r="AN74" s="11">
        <v>2403400</v>
      </c>
      <c r="AO74" s="18" t="s">
        <v>4347</v>
      </c>
      <c r="AP74" s="19">
        <v>4301909</v>
      </c>
      <c r="AQ74" s="18" t="s">
        <v>4348</v>
      </c>
      <c r="AR74" s="19">
        <v>1100205</v>
      </c>
      <c r="AU74" s="18" t="s">
        <v>4349</v>
      </c>
      <c r="AV74" s="11">
        <v>4202206</v>
      </c>
      <c r="AW74" s="18" t="s">
        <v>4350</v>
      </c>
      <c r="AX74" s="19">
        <v>3503208</v>
      </c>
      <c r="AY74" s="18" t="s">
        <v>4351</v>
      </c>
      <c r="AZ74" s="11">
        <v>2803906</v>
      </c>
      <c r="BA74" s="18" t="s">
        <v>4352</v>
      </c>
      <c r="BB74" s="19">
        <v>1704600</v>
      </c>
    </row>
    <row r="75" spans="1:58" s="8" customFormat="1">
      <c r="A75" s="7" t="s">
        <v>3450</v>
      </c>
      <c r="B75" s="7" t="s">
        <v>3450</v>
      </c>
      <c r="C75" s="7" t="s">
        <v>3467</v>
      </c>
      <c r="D75" s="7" t="s">
        <v>3467</v>
      </c>
      <c r="E75" s="7" t="s">
        <v>3468</v>
      </c>
      <c r="F75" s="7" t="s">
        <v>3468</v>
      </c>
      <c r="G75" s="7" t="s">
        <v>3469</v>
      </c>
      <c r="H75" s="7" t="s">
        <v>3469</v>
      </c>
      <c r="I75" s="7" t="s">
        <v>3470</v>
      </c>
      <c r="J75" s="7" t="s">
        <v>3470</v>
      </c>
      <c r="K75" s="7" t="s">
        <v>3471</v>
      </c>
      <c r="L75" s="7" t="s">
        <v>3471</v>
      </c>
      <c r="M75" s="7" t="s">
        <v>3472</v>
      </c>
      <c r="N75" s="7" t="s">
        <v>3472</v>
      </c>
      <c r="O75" s="7" t="s">
        <v>3473</v>
      </c>
      <c r="P75" s="7" t="s">
        <v>3473</v>
      </c>
      <c r="Q75" s="7" t="s">
        <v>3474</v>
      </c>
      <c r="R75" s="7" t="s">
        <v>3474</v>
      </c>
      <c r="S75" s="7" t="s">
        <v>3475</v>
      </c>
      <c r="T75" s="7" t="s">
        <v>3475</v>
      </c>
      <c r="U75" s="7" t="s">
        <v>3476</v>
      </c>
      <c r="V75" s="7" t="s">
        <v>3476</v>
      </c>
      <c r="W75" s="7" t="s">
        <v>3477</v>
      </c>
      <c r="X75" s="7" t="s">
        <v>3477</v>
      </c>
      <c r="Y75" s="7" t="s">
        <v>3478</v>
      </c>
      <c r="Z75" s="7" t="s">
        <v>3478</v>
      </c>
      <c r="AA75" s="7" t="s">
        <v>3479</v>
      </c>
      <c r="AB75" s="7" t="s">
        <v>3479</v>
      </c>
      <c r="AC75" s="7" t="s">
        <v>3480</v>
      </c>
      <c r="AD75" s="7" t="s">
        <v>3480</v>
      </c>
      <c r="AE75" s="7" t="s">
        <v>3466</v>
      </c>
      <c r="AF75" s="7" t="s">
        <v>3466</v>
      </c>
      <c r="AG75" s="7" t="s">
        <v>3481</v>
      </c>
      <c r="AH75" s="7" t="s">
        <v>3481</v>
      </c>
      <c r="AI75" s="7" t="s">
        <v>3482</v>
      </c>
      <c r="AJ75" s="7" t="s">
        <v>3482</v>
      </c>
      <c r="AK75" s="7" t="s">
        <v>3483</v>
      </c>
      <c r="AL75" s="7" t="s">
        <v>3483</v>
      </c>
      <c r="AM75" s="7" t="s">
        <v>3484</v>
      </c>
      <c r="AN75" s="7" t="s">
        <v>3484</v>
      </c>
      <c r="AO75" s="7" t="s">
        <v>3485</v>
      </c>
      <c r="AP75" s="7" t="s">
        <v>3485</v>
      </c>
      <c r="AQ75" s="7" t="s">
        <v>3486</v>
      </c>
      <c r="AR75" s="7" t="s">
        <v>3486</v>
      </c>
      <c r="AS75" s="7" t="s">
        <v>3487</v>
      </c>
      <c r="AT75" s="7" t="s">
        <v>3487</v>
      </c>
      <c r="AU75" s="7" t="s">
        <v>3488</v>
      </c>
      <c r="AV75" s="7" t="s">
        <v>3488</v>
      </c>
      <c r="AW75" s="7" t="s">
        <v>3489</v>
      </c>
      <c r="AX75" s="7" t="s">
        <v>3489</v>
      </c>
      <c r="AY75" s="7" t="s">
        <v>3490</v>
      </c>
      <c r="AZ75" s="7" t="s">
        <v>3490</v>
      </c>
      <c r="BA75" s="7" t="s">
        <v>3491</v>
      </c>
      <c r="BB75" s="7" t="s">
        <v>3491</v>
      </c>
      <c r="BE75" s="9" t="s">
        <v>3450</v>
      </c>
      <c r="BF75" s="8">
        <v>2015</v>
      </c>
    </row>
    <row r="76" spans="1:58">
      <c r="B76"/>
      <c r="C76" s="18" t="s">
        <v>4353</v>
      </c>
      <c r="D76" s="19">
        <v>2703502</v>
      </c>
      <c r="G76" s="18" t="s">
        <v>4354</v>
      </c>
      <c r="H76" s="11">
        <v>1302603</v>
      </c>
      <c r="I76" s="18" t="s">
        <v>4355</v>
      </c>
      <c r="J76" s="19">
        <v>2903201</v>
      </c>
      <c r="K76" s="18" t="s">
        <v>4356</v>
      </c>
      <c r="L76" s="19">
        <v>2303204</v>
      </c>
      <c r="O76" s="18" t="s">
        <v>4357</v>
      </c>
      <c r="P76" s="11">
        <v>3203007</v>
      </c>
      <c r="Q76" s="18" t="s">
        <v>4358</v>
      </c>
      <c r="R76" s="19">
        <v>5203807</v>
      </c>
      <c r="S76" s="18" t="s">
        <v>4359</v>
      </c>
      <c r="T76" s="19">
        <v>2102150</v>
      </c>
      <c r="U76" s="18" t="s">
        <v>4360</v>
      </c>
      <c r="V76" s="19">
        <v>5103403</v>
      </c>
      <c r="W76" s="18" t="s">
        <v>4361</v>
      </c>
      <c r="X76" s="11">
        <v>5004304</v>
      </c>
      <c r="Y76" s="18" t="s">
        <v>4362</v>
      </c>
      <c r="Z76" s="20">
        <v>3103504</v>
      </c>
      <c r="AA76" s="18" t="s">
        <v>4363</v>
      </c>
      <c r="AB76" s="11">
        <v>1502608</v>
      </c>
      <c r="AC76" s="18" t="s">
        <v>4364</v>
      </c>
      <c r="AD76" s="11">
        <v>2503001</v>
      </c>
      <c r="AE76" s="18" t="s">
        <v>4365</v>
      </c>
      <c r="AF76" s="19">
        <v>4103024</v>
      </c>
      <c r="AG76" s="18" t="s">
        <v>4366</v>
      </c>
      <c r="AH76" s="11">
        <v>2603504</v>
      </c>
      <c r="AI76" s="18" t="s">
        <v>4367</v>
      </c>
      <c r="AJ76" s="19">
        <v>2202026</v>
      </c>
      <c r="AK76" s="18" t="s">
        <v>4368</v>
      </c>
      <c r="AL76" s="11">
        <v>3302452</v>
      </c>
      <c r="AM76" s="18" t="s">
        <v>4369</v>
      </c>
      <c r="AN76" s="11">
        <v>2403509</v>
      </c>
      <c r="AO76" s="18" t="s">
        <v>4370</v>
      </c>
      <c r="AP76" s="19">
        <v>4301925</v>
      </c>
      <c r="AQ76" s="18" t="s">
        <v>4371</v>
      </c>
      <c r="AR76" s="19">
        <v>1100254</v>
      </c>
      <c r="AU76" s="18" t="s">
        <v>4372</v>
      </c>
      <c r="AV76" s="11">
        <v>4202305</v>
      </c>
      <c r="AW76" s="18" t="s">
        <v>4373</v>
      </c>
      <c r="AX76" s="19">
        <v>3503307</v>
      </c>
      <c r="AY76" s="18" t="s">
        <v>4374</v>
      </c>
      <c r="AZ76" s="11">
        <v>2804003</v>
      </c>
      <c r="BA76" s="18" t="s">
        <v>4375</v>
      </c>
      <c r="BB76" s="19">
        <v>1705508</v>
      </c>
    </row>
    <row r="77" spans="1:58" s="8" customFormat="1">
      <c r="A77" s="7" t="s">
        <v>3450</v>
      </c>
      <c r="B77" s="7" t="s">
        <v>3450</v>
      </c>
      <c r="C77" s="7" t="s">
        <v>3467</v>
      </c>
      <c r="D77" s="7" t="s">
        <v>3467</v>
      </c>
      <c r="E77" s="7" t="s">
        <v>3468</v>
      </c>
      <c r="F77" s="7" t="s">
        <v>3468</v>
      </c>
      <c r="G77" s="7" t="s">
        <v>3469</v>
      </c>
      <c r="H77" s="7" t="s">
        <v>3469</v>
      </c>
      <c r="I77" s="7" t="s">
        <v>3470</v>
      </c>
      <c r="J77" s="7" t="s">
        <v>3470</v>
      </c>
      <c r="K77" s="7" t="s">
        <v>3471</v>
      </c>
      <c r="L77" s="7" t="s">
        <v>3471</v>
      </c>
      <c r="M77" s="7" t="s">
        <v>3472</v>
      </c>
      <c r="N77" s="7" t="s">
        <v>3472</v>
      </c>
      <c r="O77" s="7" t="s">
        <v>3473</v>
      </c>
      <c r="P77" s="7" t="s">
        <v>3473</v>
      </c>
      <c r="Q77" s="7" t="s">
        <v>3474</v>
      </c>
      <c r="R77" s="7" t="s">
        <v>3474</v>
      </c>
      <c r="S77" s="7" t="s">
        <v>3475</v>
      </c>
      <c r="T77" s="7" t="s">
        <v>3475</v>
      </c>
      <c r="U77" s="7" t="s">
        <v>3476</v>
      </c>
      <c r="V77" s="7" t="s">
        <v>3476</v>
      </c>
      <c r="W77" s="7" t="s">
        <v>3477</v>
      </c>
      <c r="X77" s="7" t="s">
        <v>3477</v>
      </c>
      <c r="Y77" s="7" t="s">
        <v>3478</v>
      </c>
      <c r="Z77" s="7" t="s">
        <v>3478</v>
      </c>
      <c r="AA77" s="7" t="s">
        <v>3479</v>
      </c>
      <c r="AB77" s="7" t="s">
        <v>3479</v>
      </c>
      <c r="AC77" s="7" t="s">
        <v>3480</v>
      </c>
      <c r="AD77" s="7" t="s">
        <v>3480</v>
      </c>
      <c r="AE77" s="7" t="s">
        <v>3466</v>
      </c>
      <c r="AF77" s="7" t="s">
        <v>3466</v>
      </c>
      <c r="AG77" s="7" t="s">
        <v>3481</v>
      </c>
      <c r="AH77" s="7" t="s">
        <v>3481</v>
      </c>
      <c r="AI77" s="7" t="s">
        <v>3482</v>
      </c>
      <c r="AJ77" s="7" t="s">
        <v>3482</v>
      </c>
      <c r="AK77" s="7" t="s">
        <v>3483</v>
      </c>
      <c r="AL77" s="7" t="s">
        <v>3483</v>
      </c>
      <c r="AM77" s="7" t="s">
        <v>3484</v>
      </c>
      <c r="AN77" s="7" t="s">
        <v>3484</v>
      </c>
      <c r="AO77" s="7" t="s">
        <v>3485</v>
      </c>
      <c r="AP77" s="7" t="s">
        <v>3485</v>
      </c>
      <c r="AQ77" s="7" t="s">
        <v>3486</v>
      </c>
      <c r="AR77" s="7" t="s">
        <v>3486</v>
      </c>
      <c r="AS77" s="7" t="s">
        <v>3487</v>
      </c>
      <c r="AT77" s="7" t="s">
        <v>3487</v>
      </c>
      <c r="AU77" s="7" t="s">
        <v>3488</v>
      </c>
      <c r="AV77" s="7" t="s">
        <v>3488</v>
      </c>
      <c r="AW77" s="7" t="s">
        <v>3489</v>
      </c>
      <c r="AX77" s="7" t="s">
        <v>3489</v>
      </c>
      <c r="AY77" s="7" t="s">
        <v>3490</v>
      </c>
      <c r="AZ77" s="7" t="s">
        <v>3490</v>
      </c>
      <c r="BA77" s="7" t="s">
        <v>3491</v>
      </c>
      <c r="BB77" s="7" t="s">
        <v>3491</v>
      </c>
      <c r="BE77" s="9" t="s">
        <v>3450</v>
      </c>
      <c r="BF77" s="8">
        <v>2015</v>
      </c>
    </row>
    <row r="78" spans="1:58">
      <c r="B78"/>
      <c r="C78" s="18" t="s">
        <v>4376</v>
      </c>
      <c r="D78" s="19">
        <v>2703601</v>
      </c>
      <c r="G78" s="18" t="s">
        <v>4377</v>
      </c>
      <c r="H78" s="11">
        <v>1302702</v>
      </c>
      <c r="I78" s="18" t="s">
        <v>4203</v>
      </c>
      <c r="J78" s="19">
        <v>2903235</v>
      </c>
      <c r="K78" s="18" t="s">
        <v>4378</v>
      </c>
      <c r="L78" s="19">
        <v>2303303</v>
      </c>
      <c r="O78" s="18" t="s">
        <v>4379</v>
      </c>
      <c r="P78" s="11">
        <v>3203056</v>
      </c>
      <c r="Q78" s="18" t="s">
        <v>4380</v>
      </c>
      <c r="R78" s="19">
        <v>5203906</v>
      </c>
      <c r="S78" s="18" t="s">
        <v>4381</v>
      </c>
      <c r="T78" s="19">
        <v>2102200</v>
      </c>
      <c r="U78" s="18" t="s">
        <v>4382</v>
      </c>
      <c r="V78" s="19">
        <v>5103437</v>
      </c>
      <c r="W78" s="18" t="s">
        <v>4383</v>
      </c>
      <c r="X78" s="11">
        <v>5004403</v>
      </c>
      <c r="Y78" s="18" t="s">
        <v>4384</v>
      </c>
      <c r="Z78" s="20">
        <v>3103603</v>
      </c>
      <c r="AA78" s="18" t="s">
        <v>4385</v>
      </c>
      <c r="AB78" s="11">
        <v>1502707</v>
      </c>
      <c r="AC78" s="18" t="s">
        <v>4386</v>
      </c>
      <c r="AD78" s="11">
        <v>2503100</v>
      </c>
      <c r="AE78" s="18" t="s">
        <v>4387</v>
      </c>
      <c r="AF78" s="19">
        <v>4103040</v>
      </c>
      <c r="AG78" s="18" t="s">
        <v>4388</v>
      </c>
      <c r="AH78" s="11">
        <v>2603603</v>
      </c>
      <c r="AI78" s="18" t="s">
        <v>4389</v>
      </c>
      <c r="AJ78" s="19">
        <v>2202059</v>
      </c>
      <c r="AK78" s="18" t="s">
        <v>4390</v>
      </c>
      <c r="AL78" s="11">
        <v>3302502</v>
      </c>
      <c r="AM78" s="18" t="s">
        <v>4391</v>
      </c>
      <c r="AN78" s="11">
        <v>2403608</v>
      </c>
      <c r="AO78" s="18" t="s">
        <v>4392</v>
      </c>
      <c r="AP78" s="19">
        <v>4301958</v>
      </c>
      <c r="AQ78" s="18" t="s">
        <v>4393</v>
      </c>
      <c r="AR78" s="19">
        <v>1101476</v>
      </c>
      <c r="AU78" s="18" t="s">
        <v>4394</v>
      </c>
      <c r="AV78" s="11">
        <v>4202404</v>
      </c>
      <c r="AW78" s="18" t="s">
        <v>4395</v>
      </c>
      <c r="AX78" s="19">
        <v>3503356</v>
      </c>
      <c r="AY78" s="18" t="s">
        <v>4396</v>
      </c>
      <c r="AZ78" s="11">
        <v>2804102</v>
      </c>
      <c r="BA78" s="18" t="s">
        <v>4397</v>
      </c>
      <c r="BB78" s="19">
        <v>1716703</v>
      </c>
    </row>
    <row r="79" spans="1:58" s="8" customFormat="1">
      <c r="A79" s="7" t="s">
        <v>3450</v>
      </c>
      <c r="B79" s="7" t="s">
        <v>3450</v>
      </c>
      <c r="C79" s="7" t="s">
        <v>3467</v>
      </c>
      <c r="D79" s="7" t="s">
        <v>3467</v>
      </c>
      <c r="E79" s="7" t="s">
        <v>3468</v>
      </c>
      <c r="F79" s="7" t="s">
        <v>3468</v>
      </c>
      <c r="G79" s="7" t="s">
        <v>3469</v>
      </c>
      <c r="H79" s="7" t="s">
        <v>3469</v>
      </c>
      <c r="I79" s="7" t="s">
        <v>3470</v>
      </c>
      <c r="J79" s="7" t="s">
        <v>3470</v>
      </c>
      <c r="K79" s="7" t="s">
        <v>3471</v>
      </c>
      <c r="L79" s="7" t="s">
        <v>3471</v>
      </c>
      <c r="M79" s="7" t="s">
        <v>3472</v>
      </c>
      <c r="N79" s="7" t="s">
        <v>3472</v>
      </c>
      <c r="O79" s="7" t="s">
        <v>3473</v>
      </c>
      <c r="P79" s="7" t="s">
        <v>3473</v>
      </c>
      <c r="Q79" s="7" t="s">
        <v>3474</v>
      </c>
      <c r="R79" s="7" t="s">
        <v>3474</v>
      </c>
      <c r="S79" s="7" t="s">
        <v>3475</v>
      </c>
      <c r="T79" s="7" t="s">
        <v>3475</v>
      </c>
      <c r="U79" s="7" t="s">
        <v>3476</v>
      </c>
      <c r="V79" s="7" t="s">
        <v>3476</v>
      </c>
      <c r="W79" s="7" t="s">
        <v>3477</v>
      </c>
      <c r="X79" s="7" t="s">
        <v>3477</v>
      </c>
      <c r="Y79" s="7" t="s">
        <v>3478</v>
      </c>
      <c r="Z79" s="7" t="s">
        <v>3478</v>
      </c>
      <c r="AA79" s="7" t="s">
        <v>3479</v>
      </c>
      <c r="AB79" s="7" t="s">
        <v>3479</v>
      </c>
      <c r="AC79" s="7" t="s">
        <v>3480</v>
      </c>
      <c r="AD79" s="7" t="s">
        <v>3480</v>
      </c>
      <c r="AE79" s="7" t="s">
        <v>3466</v>
      </c>
      <c r="AF79" s="7" t="s">
        <v>3466</v>
      </c>
      <c r="AG79" s="7" t="s">
        <v>3481</v>
      </c>
      <c r="AH79" s="7" t="s">
        <v>3481</v>
      </c>
      <c r="AI79" s="7" t="s">
        <v>3482</v>
      </c>
      <c r="AJ79" s="7" t="s">
        <v>3482</v>
      </c>
      <c r="AK79" s="7" t="s">
        <v>3483</v>
      </c>
      <c r="AL79" s="7" t="s">
        <v>3483</v>
      </c>
      <c r="AM79" s="7" t="s">
        <v>3484</v>
      </c>
      <c r="AN79" s="7" t="s">
        <v>3484</v>
      </c>
      <c r="AO79" s="7" t="s">
        <v>3485</v>
      </c>
      <c r="AP79" s="7" t="s">
        <v>3485</v>
      </c>
      <c r="AQ79" s="7" t="s">
        <v>3486</v>
      </c>
      <c r="AR79" s="7" t="s">
        <v>3486</v>
      </c>
      <c r="AS79" s="7" t="s">
        <v>3487</v>
      </c>
      <c r="AT79" s="7" t="s">
        <v>3487</v>
      </c>
      <c r="AU79" s="7" t="s">
        <v>3488</v>
      </c>
      <c r="AV79" s="7" t="s">
        <v>3488</v>
      </c>
      <c r="AW79" s="7" t="s">
        <v>3489</v>
      </c>
      <c r="AX79" s="7" t="s">
        <v>3489</v>
      </c>
      <c r="AY79" s="7" t="s">
        <v>3490</v>
      </c>
      <c r="AZ79" s="7" t="s">
        <v>3490</v>
      </c>
      <c r="BA79" s="7" t="s">
        <v>3491</v>
      </c>
      <c r="BB79" s="7" t="s">
        <v>3491</v>
      </c>
      <c r="BE79" s="9" t="s">
        <v>3450</v>
      </c>
      <c r="BF79" s="8">
        <v>2015</v>
      </c>
    </row>
    <row r="80" spans="1:58">
      <c r="B80"/>
      <c r="C80" s="18" t="s">
        <v>4398</v>
      </c>
      <c r="D80" s="19">
        <v>2703700</v>
      </c>
      <c r="G80" s="18" t="s">
        <v>4399</v>
      </c>
      <c r="H80" s="11">
        <v>1302801</v>
      </c>
      <c r="I80" s="18" t="s">
        <v>4400</v>
      </c>
      <c r="J80" s="19">
        <v>2903300</v>
      </c>
      <c r="K80" s="18" t="s">
        <v>4401</v>
      </c>
      <c r="L80" s="19">
        <v>2303402</v>
      </c>
      <c r="O80" s="18" t="s">
        <v>4402</v>
      </c>
      <c r="P80" s="11">
        <v>3203106</v>
      </c>
      <c r="Q80" s="18" t="s">
        <v>4403</v>
      </c>
      <c r="R80" s="19">
        <v>5203939</v>
      </c>
      <c r="S80" s="18" t="s">
        <v>4404</v>
      </c>
      <c r="T80" s="19">
        <v>2102309</v>
      </c>
      <c r="U80" s="18" t="s">
        <v>4405</v>
      </c>
      <c r="V80" s="19">
        <v>5103452</v>
      </c>
      <c r="W80" s="18" t="s">
        <v>4406</v>
      </c>
      <c r="X80" s="11">
        <v>5004502</v>
      </c>
      <c r="Y80" s="18" t="s">
        <v>4407</v>
      </c>
      <c r="Z80" s="20">
        <v>3103702</v>
      </c>
      <c r="AA80" s="18" t="s">
        <v>4408</v>
      </c>
      <c r="AB80" s="11">
        <v>1502756</v>
      </c>
      <c r="AC80" s="18" t="s">
        <v>4409</v>
      </c>
      <c r="AD80" s="11">
        <v>2503209</v>
      </c>
      <c r="AE80" s="18" t="s">
        <v>4410</v>
      </c>
      <c r="AF80" s="19">
        <v>4103057</v>
      </c>
      <c r="AG80" s="18" t="s">
        <v>4411</v>
      </c>
      <c r="AH80" s="11">
        <v>2603702</v>
      </c>
      <c r="AI80" s="18" t="s">
        <v>4412</v>
      </c>
      <c r="AJ80" s="19">
        <v>2202075</v>
      </c>
      <c r="AK80" s="18" t="s">
        <v>4413</v>
      </c>
      <c r="AL80" s="11">
        <v>3302601</v>
      </c>
      <c r="AM80" s="18" t="s">
        <v>4414</v>
      </c>
      <c r="AN80" s="11">
        <v>2403707</v>
      </c>
      <c r="AO80" s="18" t="s">
        <v>4253</v>
      </c>
      <c r="AP80" s="19">
        <v>4301800</v>
      </c>
      <c r="AQ80" s="18" t="s">
        <v>4415</v>
      </c>
      <c r="AR80" s="19">
        <v>1100262</v>
      </c>
      <c r="AU80" s="18" t="s">
        <v>4416</v>
      </c>
      <c r="AV80" s="11">
        <v>4202438</v>
      </c>
      <c r="AW80" s="18" t="s">
        <v>4417</v>
      </c>
      <c r="AX80" s="19">
        <v>3503406</v>
      </c>
      <c r="AY80" s="18" t="s">
        <v>4418</v>
      </c>
      <c r="AZ80" s="11">
        <v>2804201</v>
      </c>
      <c r="BA80" s="18" t="s">
        <v>4419</v>
      </c>
      <c r="BB80" s="19">
        <v>1705557</v>
      </c>
    </row>
    <row r="81" spans="1:58" s="8" customFormat="1">
      <c r="A81" s="7" t="s">
        <v>3450</v>
      </c>
      <c r="B81" s="7" t="s">
        <v>3450</v>
      </c>
      <c r="C81" s="7" t="s">
        <v>3467</v>
      </c>
      <c r="D81" s="7" t="s">
        <v>3467</v>
      </c>
      <c r="E81" s="7" t="s">
        <v>3468</v>
      </c>
      <c r="F81" s="7" t="s">
        <v>3468</v>
      </c>
      <c r="G81" s="7" t="s">
        <v>3469</v>
      </c>
      <c r="H81" s="7" t="s">
        <v>3469</v>
      </c>
      <c r="I81" s="7" t="s">
        <v>3470</v>
      </c>
      <c r="J81" s="7" t="s">
        <v>3470</v>
      </c>
      <c r="K81" s="7" t="s">
        <v>3471</v>
      </c>
      <c r="L81" s="7" t="s">
        <v>3471</v>
      </c>
      <c r="M81" s="7" t="s">
        <v>3472</v>
      </c>
      <c r="N81" s="7" t="s">
        <v>3472</v>
      </c>
      <c r="O81" s="7" t="s">
        <v>3473</v>
      </c>
      <c r="P81" s="7" t="s">
        <v>3473</v>
      </c>
      <c r="Q81" s="7" t="s">
        <v>3474</v>
      </c>
      <c r="R81" s="7" t="s">
        <v>3474</v>
      </c>
      <c r="S81" s="7" t="s">
        <v>3475</v>
      </c>
      <c r="T81" s="7" t="s">
        <v>3475</v>
      </c>
      <c r="U81" s="7" t="s">
        <v>3476</v>
      </c>
      <c r="V81" s="7" t="s">
        <v>3476</v>
      </c>
      <c r="W81" s="7" t="s">
        <v>3477</v>
      </c>
      <c r="X81" s="7" t="s">
        <v>3477</v>
      </c>
      <c r="Y81" s="7" t="s">
        <v>3478</v>
      </c>
      <c r="Z81" s="7" t="s">
        <v>3478</v>
      </c>
      <c r="AA81" s="7" t="s">
        <v>3479</v>
      </c>
      <c r="AB81" s="7" t="s">
        <v>3479</v>
      </c>
      <c r="AC81" s="7" t="s">
        <v>3480</v>
      </c>
      <c r="AD81" s="7" t="s">
        <v>3480</v>
      </c>
      <c r="AE81" s="7" t="s">
        <v>3466</v>
      </c>
      <c r="AF81" s="7" t="s">
        <v>3466</v>
      </c>
      <c r="AG81" s="7" t="s">
        <v>3481</v>
      </c>
      <c r="AH81" s="7" t="s">
        <v>3481</v>
      </c>
      <c r="AI81" s="7" t="s">
        <v>3482</v>
      </c>
      <c r="AJ81" s="7" t="s">
        <v>3482</v>
      </c>
      <c r="AK81" s="7" t="s">
        <v>3483</v>
      </c>
      <c r="AL81" s="7" t="s">
        <v>3483</v>
      </c>
      <c r="AM81" s="7" t="s">
        <v>3484</v>
      </c>
      <c r="AN81" s="7" t="s">
        <v>3484</v>
      </c>
      <c r="AO81" s="7" t="s">
        <v>3485</v>
      </c>
      <c r="AP81" s="7" t="s">
        <v>3485</v>
      </c>
      <c r="AQ81" s="7" t="s">
        <v>3486</v>
      </c>
      <c r="AR81" s="7" t="s">
        <v>3486</v>
      </c>
      <c r="AS81" s="7" t="s">
        <v>3487</v>
      </c>
      <c r="AT81" s="7" t="s">
        <v>3487</v>
      </c>
      <c r="AU81" s="7" t="s">
        <v>3488</v>
      </c>
      <c r="AV81" s="7" t="s">
        <v>3488</v>
      </c>
      <c r="AW81" s="7" t="s">
        <v>3489</v>
      </c>
      <c r="AX81" s="7" t="s">
        <v>3489</v>
      </c>
      <c r="AY81" s="7" t="s">
        <v>3490</v>
      </c>
      <c r="AZ81" s="7" t="s">
        <v>3490</v>
      </c>
      <c r="BA81" s="7" t="s">
        <v>3491</v>
      </c>
      <c r="BB81" s="7" t="s">
        <v>3491</v>
      </c>
      <c r="BE81" s="9" t="s">
        <v>3450</v>
      </c>
      <c r="BF81" s="8">
        <v>2015</v>
      </c>
    </row>
    <row r="82" spans="1:58">
      <c r="B82"/>
      <c r="C82" s="18" t="s">
        <v>4420</v>
      </c>
      <c r="D82" s="19">
        <v>2703759</v>
      </c>
      <c r="G82" s="18" t="s">
        <v>4421</v>
      </c>
      <c r="H82" s="11">
        <v>1302900</v>
      </c>
      <c r="I82" s="18" t="s">
        <v>4422</v>
      </c>
      <c r="J82" s="19">
        <v>2903276</v>
      </c>
      <c r="K82" s="18" t="s">
        <v>4423</v>
      </c>
      <c r="L82" s="19">
        <v>2303501</v>
      </c>
      <c r="O82" s="18" t="s">
        <v>4424</v>
      </c>
      <c r="P82" s="11">
        <v>3203130</v>
      </c>
      <c r="Q82" s="18" t="s">
        <v>4425</v>
      </c>
      <c r="R82" s="19">
        <v>5203962</v>
      </c>
      <c r="S82" s="18" t="s">
        <v>4426</v>
      </c>
      <c r="T82" s="19">
        <v>2102325</v>
      </c>
      <c r="U82" s="18" t="s">
        <v>4427</v>
      </c>
      <c r="V82" s="19">
        <v>5103502</v>
      </c>
      <c r="W82" s="18" t="s">
        <v>4428</v>
      </c>
      <c r="X82" s="11">
        <v>5004601</v>
      </c>
      <c r="Y82" s="18" t="s">
        <v>4429</v>
      </c>
      <c r="Z82" s="20">
        <v>3103751</v>
      </c>
      <c r="AA82" s="18" t="s">
        <v>4430</v>
      </c>
      <c r="AB82" s="11">
        <v>1502764</v>
      </c>
      <c r="AC82" s="18" t="s">
        <v>4431</v>
      </c>
      <c r="AD82" s="11">
        <v>2503308</v>
      </c>
      <c r="AE82" s="18" t="s">
        <v>4432</v>
      </c>
      <c r="AF82" s="19">
        <v>4103107</v>
      </c>
      <c r="AG82" s="18" t="s">
        <v>4433</v>
      </c>
      <c r="AH82" s="11">
        <v>2603801</v>
      </c>
      <c r="AI82" s="18" t="s">
        <v>4434</v>
      </c>
      <c r="AJ82" s="19">
        <v>2202083</v>
      </c>
      <c r="AK82" s="18" t="s">
        <v>4435</v>
      </c>
      <c r="AL82" s="11">
        <v>3302700</v>
      </c>
      <c r="AM82" s="18" t="s">
        <v>4436</v>
      </c>
      <c r="AN82" s="11">
        <v>2403756</v>
      </c>
      <c r="AO82" s="18" t="s">
        <v>4437</v>
      </c>
      <c r="AP82" s="19">
        <v>4302006</v>
      </c>
      <c r="AQ82" s="18" t="s">
        <v>4438</v>
      </c>
      <c r="AR82" s="19">
        <v>1100288</v>
      </c>
      <c r="AU82" s="18" t="s">
        <v>4439</v>
      </c>
      <c r="AV82" s="11">
        <v>4202503</v>
      </c>
      <c r="AW82" s="18" t="s">
        <v>4440</v>
      </c>
      <c r="AX82" s="19">
        <v>3503505</v>
      </c>
      <c r="AY82" s="18" t="s">
        <v>4441</v>
      </c>
      <c r="AZ82" s="11">
        <v>2804300</v>
      </c>
      <c r="BA82" s="18" t="s">
        <v>4442</v>
      </c>
      <c r="BB82" s="19">
        <v>1705607</v>
      </c>
    </row>
    <row r="83" spans="1:58" s="8" customFormat="1">
      <c r="A83" s="7" t="s">
        <v>3450</v>
      </c>
      <c r="B83" s="7" t="s">
        <v>3450</v>
      </c>
      <c r="C83" s="7" t="s">
        <v>3467</v>
      </c>
      <c r="D83" s="7" t="s">
        <v>3467</v>
      </c>
      <c r="E83" s="7" t="s">
        <v>3468</v>
      </c>
      <c r="F83" s="7" t="s">
        <v>3468</v>
      </c>
      <c r="G83" s="7" t="s">
        <v>3469</v>
      </c>
      <c r="H83" s="7" t="s">
        <v>3469</v>
      </c>
      <c r="I83" s="7" t="s">
        <v>3470</v>
      </c>
      <c r="J83" s="7" t="s">
        <v>3470</v>
      </c>
      <c r="K83" s="7" t="s">
        <v>3471</v>
      </c>
      <c r="L83" s="7" t="s">
        <v>3471</v>
      </c>
      <c r="M83" s="7" t="s">
        <v>3472</v>
      </c>
      <c r="N83" s="7" t="s">
        <v>3472</v>
      </c>
      <c r="O83" s="7" t="s">
        <v>3473</v>
      </c>
      <c r="P83" s="7" t="s">
        <v>3473</v>
      </c>
      <c r="Q83" s="7" t="s">
        <v>3474</v>
      </c>
      <c r="R83" s="7" t="s">
        <v>3474</v>
      </c>
      <c r="S83" s="7" t="s">
        <v>3475</v>
      </c>
      <c r="T83" s="7" t="s">
        <v>3475</v>
      </c>
      <c r="U83" s="7" t="s">
        <v>3476</v>
      </c>
      <c r="V83" s="7" t="s">
        <v>3476</v>
      </c>
      <c r="W83" s="7" t="s">
        <v>3477</v>
      </c>
      <c r="X83" s="7" t="s">
        <v>3477</v>
      </c>
      <c r="Y83" s="7" t="s">
        <v>3478</v>
      </c>
      <c r="Z83" s="7" t="s">
        <v>3478</v>
      </c>
      <c r="AA83" s="7" t="s">
        <v>3479</v>
      </c>
      <c r="AB83" s="7" t="s">
        <v>3479</v>
      </c>
      <c r="AC83" s="7" t="s">
        <v>3480</v>
      </c>
      <c r="AD83" s="7" t="s">
        <v>3480</v>
      </c>
      <c r="AE83" s="7" t="s">
        <v>3466</v>
      </c>
      <c r="AF83" s="7" t="s">
        <v>3466</v>
      </c>
      <c r="AG83" s="7" t="s">
        <v>3481</v>
      </c>
      <c r="AH83" s="7" t="s">
        <v>3481</v>
      </c>
      <c r="AI83" s="7" t="s">
        <v>3482</v>
      </c>
      <c r="AJ83" s="7" t="s">
        <v>3482</v>
      </c>
      <c r="AK83" s="7" t="s">
        <v>3483</v>
      </c>
      <c r="AL83" s="7" t="s">
        <v>3483</v>
      </c>
      <c r="AM83" s="7" t="s">
        <v>3484</v>
      </c>
      <c r="AN83" s="7" t="s">
        <v>3484</v>
      </c>
      <c r="AO83" s="7" t="s">
        <v>3485</v>
      </c>
      <c r="AP83" s="7" t="s">
        <v>3485</v>
      </c>
      <c r="AQ83" s="7" t="s">
        <v>3486</v>
      </c>
      <c r="AR83" s="7" t="s">
        <v>3486</v>
      </c>
      <c r="AS83" s="7" t="s">
        <v>3487</v>
      </c>
      <c r="AT83" s="7" t="s">
        <v>3487</v>
      </c>
      <c r="AU83" s="7" t="s">
        <v>3488</v>
      </c>
      <c r="AV83" s="7" t="s">
        <v>3488</v>
      </c>
      <c r="AW83" s="7" t="s">
        <v>3489</v>
      </c>
      <c r="AX83" s="7" t="s">
        <v>3489</v>
      </c>
      <c r="AY83" s="7" t="s">
        <v>3490</v>
      </c>
      <c r="AZ83" s="7" t="s">
        <v>3490</v>
      </c>
      <c r="BA83" s="7" t="s">
        <v>3491</v>
      </c>
      <c r="BB83" s="7" t="s">
        <v>3491</v>
      </c>
      <c r="BE83" s="9" t="s">
        <v>3450</v>
      </c>
      <c r="BF83" s="8">
        <v>2015</v>
      </c>
    </row>
    <row r="84" spans="1:58">
      <c r="B84"/>
      <c r="C84" s="18" t="s">
        <v>4443</v>
      </c>
      <c r="D84" s="19">
        <v>2703809</v>
      </c>
      <c r="G84" s="18" t="s">
        <v>4444</v>
      </c>
      <c r="H84" s="11">
        <v>1303007</v>
      </c>
      <c r="I84" s="18" t="s">
        <v>4327</v>
      </c>
      <c r="J84" s="19">
        <v>2903409</v>
      </c>
      <c r="K84" s="18" t="s">
        <v>4445</v>
      </c>
      <c r="L84" s="19">
        <v>2303600</v>
      </c>
      <c r="O84" s="18" t="s">
        <v>4446</v>
      </c>
      <c r="P84" s="11">
        <v>3203163</v>
      </c>
      <c r="Q84" s="18" t="s">
        <v>4447</v>
      </c>
      <c r="R84" s="19">
        <v>5204003</v>
      </c>
      <c r="S84" s="18" t="s">
        <v>4448</v>
      </c>
      <c r="T84" s="19">
        <v>2102358</v>
      </c>
      <c r="U84" s="18" t="s">
        <v>4449</v>
      </c>
      <c r="V84" s="19">
        <v>5103601</v>
      </c>
      <c r="W84" s="18" t="s">
        <v>4450</v>
      </c>
      <c r="X84" s="11">
        <v>5004700</v>
      </c>
      <c r="Y84" s="18" t="s">
        <v>4451</v>
      </c>
      <c r="Z84" s="20">
        <v>3103801</v>
      </c>
      <c r="AA84" s="18" t="s">
        <v>4452</v>
      </c>
      <c r="AB84" s="11">
        <v>1502772</v>
      </c>
      <c r="AC84" s="18" t="s">
        <v>4453</v>
      </c>
      <c r="AD84" s="11">
        <v>2503407</v>
      </c>
      <c r="AE84" s="18" t="s">
        <v>4454</v>
      </c>
      <c r="AF84" s="19">
        <v>4103156</v>
      </c>
      <c r="AG84" s="18" t="s">
        <v>4455</v>
      </c>
      <c r="AH84" s="11">
        <v>2603900</v>
      </c>
      <c r="AI84" s="18" t="s">
        <v>4456</v>
      </c>
      <c r="AJ84" s="19">
        <v>2202091</v>
      </c>
      <c r="AK84" s="18" t="s">
        <v>4457</v>
      </c>
      <c r="AL84" s="11">
        <v>3302809</v>
      </c>
      <c r="AM84" s="18" t="s">
        <v>4458</v>
      </c>
      <c r="AN84" s="11">
        <v>2403806</v>
      </c>
      <c r="AO84" s="18" t="s">
        <v>4459</v>
      </c>
      <c r="AP84" s="19">
        <v>4302055</v>
      </c>
      <c r="AQ84" s="18" t="s">
        <v>4460</v>
      </c>
      <c r="AR84" s="19">
        <v>1100296</v>
      </c>
      <c r="AU84" s="18" t="s">
        <v>3954</v>
      </c>
      <c r="AV84" s="11">
        <v>4202537</v>
      </c>
      <c r="AW84" s="18" t="s">
        <v>4461</v>
      </c>
      <c r="AX84" s="19">
        <v>3503604</v>
      </c>
      <c r="AY84" s="18" t="s">
        <v>4462</v>
      </c>
      <c r="AZ84" s="11">
        <v>2804409</v>
      </c>
      <c r="BA84" s="18" t="s">
        <v>4463</v>
      </c>
      <c r="BB84" s="19">
        <v>1706001</v>
      </c>
    </row>
    <row r="85" spans="1:58" s="8" customFormat="1">
      <c r="A85" s="7" t="s">
        <v>3450</v>
      </c>
      <c r="B85" s="7" t="s">
        <v>3450</v>
      </c>
      <c r="C85" s="7" t="s">
        <v>3467</v>
      </c>
      <c r="D85" s="7" t="s">
        <v>3467</v>
      </c>
      <c r="E85" s="7" t="s">
        <v>3468</v>
      </c>
      <c r="F85" s="7" t="s">
        <v>3468</v>
      </c>
      <c r="G85" s="7" t="s">
        <v>3469</v>
      </c>
      <c r="H85" s="7" t="s">
        <v>3469</v>
      </c>
      <c r="I85" s="7" t="s">
        <v>3470</v>
      </c>
      <c r="J85" s="7" t="s">
        <v>3470</v>
      </c>
      <c r="K85" s="7" t="s">
        <v>3471</v>
      </c>
      <c r="L85" s="7" t="s">
        <v>3471</v>
      </c>
      <c r="M85" s="7" t="s">
        <v>3472</v>
      </c>
      <c r="N85" s="7" t="s">
        <v>3472</v>
      </c>
      <c r="O85" s="7" t="s">
        <v>3473</v>
      </c>
      <c r="P85" s="7" t="s">
        <v>3473</v>
      </c>
      <c r="Q85" s="7" t="s">
        <v>3474</v>
      </c>
      <c r="R85" s="7" t="s">
        <v>3474</v>
      </c>
      <c r="S85" s="7" t="s">
        <v>3475</v>
      </c>
      <c r="T85" s="7" t="s">
        <v>3475</v>
      </c>
      <c r="U85" s="7" t="s">
        <v>3476</v>
      </c>
      <c r="V85" s="7" t="s">
        <v>3476</v>
      </c>
      <c r="W85" s="7" t="s">
        <v>3477</v>
      </c>
      <c r="X85" s="7" t="s">
        <v>3477</v>
      </c>
      <c r="Y85" s="7" t="s">
        <v>3478</v>
      </c>
      <c r="Z85" s="7" t="s">
        <v>3478</v>
      </c>
      <c r="AA85" s="7" t="s">
        <v>3479</v>
      </c>
      <c r="AB85" s="7" t="s">
        <v>3479</v>
      </c>
      <c r="AC85" s="7" t="s">
        <v>3480</v>
      </c>
      <c r="AD85" s="7" t="s">
        <v>3480</v>
      </c>
      <c r="AE85" s="7" t="s">
        <v>3466</v>
      </c>
      <c r="AF85" s="7" t="s">
        <v>3466</v>
      </c>
      <c r="AG85" s="7" t="s">
        <v>3481</v>
      </c>
      <c r="AH85" s="7" t="s">
        <v>3481</v>
      </c>
      <c r="AI85" s="7" t="s">
        <v>3482</v>
      </c>
      <c r="AJ85" s="7" t="s">
        <v>3482</v>
      </c>
      <c r="AK85" s="7" t="s">
        <v>3483</v>
      </c>
      <c r="AL85" s="7" t="s">
        <v>3483</v>
      </c>
      <c r="AM85" s="7" t="s">
        <v>3484</v>
      </c>
      <c r="AN85" s="7" t="s">
        <v>3484</v>
      </c>
      <c r="AO85" s="7" t="s">
        <v>3485</v>
      </c>
      <c r="AP85" s="7" t="s">
        <v>3485</v>
      </c>
      <c r="AQ85" s="7" t="s">
        <v>3486</v>
      </c>
      <c r="AR85" s="7" t="s">
        <v>3486</v>
      </c>
      <c r="AS85" s="7" t="s">
        <v>3487</v>
      </c>
      <c r="AT85" s="7" t="s">
        <v>3487</v>
      </c>
      <c r="AU85" s="7" t="s">
        <v>3488</v>
      </c>
      <c r="AV85" s="7" t="s">
        <v>3488</v>
      </c>
      <c r="AW85" s="7" t="s">
        <v>3489</v>
      </c>
      <c r="AX85" s="7" t="s">
        <v>3489</v>
      </c>
      <c r="AY85" s="7" t="s">
        <v>3490</v>
      </c>
      <c r="AZ85" s="7" t="s">
        <v>3490</v>
      </c>
      <c r="BA85" s="7" t="s">
        <v>3491</v>
      </c>
      <c r="BB85" s="7" t="s">
        <v>3491</v>
      </c>
      <c r="BE85" s="9" t="s">
        <v>3450</v>
      </c>
      <c r="BF85" s="8">
        <v>2015</v>
      </c>
    </row>
    <row r="86" spans="1:58">
      <c r="B86"/>
      <c r="C86" s="18" t="s">
        <v>4464</v>
      </c>
      <c r="D86" s="19">
        <v>2703908</v>
      </c>
      <c r="G86" s="18" t="s">
        <v>4465</v>
      </c>
      <c r="H86" s="11">
        <v>1303106</v>
      </c>
      <c r="I86" s="18" t="s">
        <v>4466</v>
      </c>
      <c r="J86" s="19">
        <v>2903508</v>
      </c>
      <c r="K86" s="18" t="s">
        <v>4467</v>
      </c>
      <c r="L86" s="19">
        <v>2303659</v>
      </c>
      <c r="O86" s="18" t="s">
        <v>4468</v>
      </c>
      <c r="P86" s="11">
        <v>3203205</v>
      </c>
      <c r="Q86" s="18" t="s">
        <v>4469</v>
      </c>
      <c r="R86" s="19">
        <v>5204102</v>
      </c>
      <c r="S86" s="18" t="s">
        <v>4470</v>
      </c>
      <c r="T86" s="19">
        <v>2102374</v>
      </c>
      <c r="U86" s="18" t="s">
        <v>4471</v>
      </c>
      <c r="V86" s="19">
        <v>5103700</v>
      </c>
      <c r="W86" s="18" t="s">
        <v>4472</v>
      </c>
      <c r="X86" s="11">
        <v>5004809</v>
      </c>
      <c r="Y86" s="18" t="s">
        <v>4473</v>
      </c>
      <c r="Z86" s="20">
        <v>3103900</v>
      </c>
      <c r="AA86" s="18" t="s">
        <v>4474</v>
      </c>
      <c r="AB86" s="11">
        <v>1502806</v>
      </c>
      <c r="AC86" s="18" t="s">
        <v>4475</v>
      </c>
      <c r="AD86" s="11">
        <v>2503506</v>
      </c>
      <c r="AE86" s="18" t="s">
        <v>4229</v>
      </c>
      <c r="AF86" s="19">
        <v>4103206</v>
      </c>
      <c r="AG86" s="18" t="s">
        <v>4476</v>
      </c>
      <c r="AH86" s="11">
        <v>2603926</v>
      </c>
      <c r="AI86" s="18" t="s">
        <v>4477</v>
      </c>
      <c r="AJ86" s="19">
        <v>2202109</v>
      </c>
      <c r="AK86" s="18" t="s">
        <v>4478</v>
      </c>
      <c r="AL86" s="11">
        <v>3302858</v>
      </c>
      <c r="AM86" s="18" t="s">
        <v>4479</v>
      </c>
      <c r="AN86" s="11">
        <v>2403905</v>
      </c>
      <c r="AO86" s="18" t="s">
        <v>4480</v>
      </c>
      <c r="AP86" s="19">
        <v>4302105</v>
      </c>
      <c r="AQ86" s="18" t="s">
        <v>4481</v>
      </c>
      <c r="AR86" s="19">
        <v>1101484</v>
      </c>
      <c r="AU86" s="18" t="s">
        <v>4482</v>
      </c>
      <c r="AV86" s="11">
        <v>4202578</v>
      </c>
      <c r="AW86" s="18" t="s">
        <v>4483</v>
      </c>
      <c r="AX86" s="19">
        <v>3503703</v>
      </c>
      <c r="AY86" s="18" t="s">
        <v>4484</v>
      </c>
      <c r="AZ86" s="11">
        <v>2804458</v>
      </c>
      <c r="BA86" s="18" t="s">
        <v>4485</v>
      </c>
      <c r="BB86" s="19">
        <v>1706100</v>
      </c>
    </row>
    <row r="87" spans="1:58" s="8" customFormat="1">
      <c r="A87" s="7" t="s">
        <v>3450</v>
      </c>
      <c r="B87" s="7" t="s">
        <v>3450</v>
      </c>
      <c r="C87" s="7" t="s">
        <v>3467</v>
      </c>
      <c r="D87" s="7" t="s">
        <v>3467</v>
      </c>
      <c r="E87" s="7" t="s">
        <v>3468</v>
      </c>
      <c r="F87" s="7" t="s">
        <v>3468</v>
      </c>
      <c r="G87" s="7" t="s">
        <v>3469</v>
      </c>
      <c r="H87" s="7" t="s">
        <v>3469</v>
      </c>
      <c r="I87" s="7" t="s">
        <v>3470</v>
      </c>
      <c r="J87" s="7" t="s">
        <v>3470</v>
      </c>
      <c r="K87" s="7" t="s">
        <v>3471</v>
      </c>
      <c r="L87" s="7" t="s">
        <v>3471</v>
      </c>
      <c r="M87" s="7" t="s">
        <v>3472</v>
      </c>
      <c r="N87" s="7" t="s">
        <v>3472</v>
      </c>
      <c r="O87" s="7" t="s">
        <v>3473</v>
      </c>
      <c r="P87" s="7" t="s">
        <v>3473</v>
      </c>
      <c r="Q87" s="7" t="s">
        <v>3474</v>
      </c>
      <c r="R87" s="7" t="s">
        <v>3474</v>
      </c>
      <c r="S87" s="7" t="s">
        <v>3475</v>
      </c>
      <c r="T87" s="7" t="s">
        <v>3475</v>
      </c>
      <c r="U87" s="7" t="s">
        <v>3476</v>
      </c>
      <c r="V87" s="7" t="s">
        <v>3476</v>
      </c>
      <c r="W87" s="7" t="s">
        <v>3477</v>
      </c>
      <c r="X87" s="7" t="s">
        <v>3477</v>
      </c>
      <c r="Y87" s="7" t="s">
        <v>3478</v>
      </c>
      <c r="Z87" s="7" t="s">
        <v>3478</v>
      </c>
      <c r="AA87" s="7" t="s">
        <v>3479</v>
      </c>
      <c r="AB87" s="7" t="s">
        <v>3479</v>
      </c>
      <c r="AC87" s="7" t="s">
        <v>3480</v>
      </c>
      <c r="AD87" s="7" t="s">
        <v>3480</v>
      </c>
      <c r="AE87" s="7" t="s">
        <v>3466</v>
      </c>
      <c r="AF87" s="7" t="s">
        <v>3466</v>
      </c>
      <c r="AG87" s="7" t="s">
        <v>3481</v>
      </c>
      <c r="AH87" s="7" t="s">
        <v>3481</v>
      </c>
      <c r="AI87" s="7" t="s">
        <v>3482</v>
      </c>
      <c r="AJ87" s="7" t="s">
        <v>3482</v>
      </c>
      <c r="AK87" s="7" t="s">
        <v>3483</v>
      </c>
      <c r="AL87" s="7" t="s">
        <v>3483</v>
      </c>
      <c r="AM87" s="7" t="s">
        <v>3484</v>
      </c>
      <c r="AN87" s="7" t="s">
        <v>3484</v>
      </c>
      <c r="AO87" s="7" t="s">
        <v>3485</v>
      </c>
      <c r="AP87" s="7" t="s">
        <v>3485</v>
      </c>
      <c r="AQ87" s="7" t="s">
        <v>3486</v>
      </c>
      <c r="AR87" s="7" t="s">
        <v>3486</v>
      </c>
      <c r="AS87" s="7" t="s">
        <v>3487</v>
      </c>
      <c r="AT87" s="7" t="s">
        <v>3487</v>
      </c>
      <c r="AU87" s="7" t="s">
        <v>3488</v>
      </c>
      <c r="AV87" s="7" t="s">
        <v>3488</v>
      </c>
      <c r="AW87" s="7" t="s">
        <v>3489</v>
      </c>
      <c r="AX87" s="7" t="s">
        <v>3489</v>
      </c>
      <c r="AY87" s="7" t="s">
        <v>3490</v>
      </c>
      <c r="AZ87" s="7" t="s">
        <v>3490</v>
      </c>
      <c r="BA87" s="7" t="s">
        <v>3491</v>
      </c>
      <c r="BB87" s="7" t="s">
        <v>3491</v>
      </c>
      <c r="BE87" s="9" t="s">
        <v>3450</v>
      </c>
      <c r="BF87" s="8">
        <v>2015</v>
      </c>
    </row>
    <row r="88" spans="1:58">
      <c r="B88"/>
      <c r="C88" s="18" t="s">
        <v>4486</v>
      </c>
      <c r="D88" s="19">
        <v>2704005</v>
      </c>
      <c r="G88" s="18" t="s">
        <v>4487</v>
      </c>
      <c r="H88" s="11">
        <v>1303205</v>
      </c>
      <c r="I88" s="18" t="s">
        <v>4488</v>
      </c>
      <c r="J88" s="19">
        <v>2903607</v>
      </c>
      <c r="K88" s="18" t="s">
        <v>4489</v>
      </c>
      <c r="L88" s="19">
        <v>2303709</v>
      </c>
      <c r="O88" s="18" t="s">
        <v>4490</v>
      </c>
      <c r="P88" s="11">
        <v>3203304</v>
      </c>
      <c r="Q88" s="18" t="s">
        <v>4491</v>
      </c>
      <c r="R88" s="19">
        <v>5204201</v>
      </c>
      <c r="S88" s="18" t="s">
        <v>4492</v>
      </c>
      <c r="T88" s="19">
        <v>2102408</v>
      </c>
      <c r="U88" s="18" t="s">
        <v>4493</v>
      </c>
      <c r="V88" s="19">
        <v>5103809</v>
      </c>
      <c r="W88" s="18" t="s">
        <v>4494</v>
      </c>
      <c r="X88" s="11">
        <v>5004908</v>
      </c>
      <c r="Y88" s="18" t="s">
        <v>4495</v>
      </c>
      <c r="Z88" s="20">
        <v>3104007</v>
      </c>
      <c r="AA88" s="18" t="s">
        <v>4496</v>
      </c>
      <c r="AB88" s="11">
        <v>1502855</v>
      </c>
      <c r="AC88" s="18" t="s">
        <v>4497</v>
      </c>
      <c r="AD88" s="11">
        <v>2503555</v>
      </c>
      <c r="AE88" s="18" t="s">
        <v>4498</v>
      </c>
      <c r="AF88" s="19">
        <v>4103222</v>
      </c>
      <c r="AG88" s="18" t="s">
        <v>4499</v>
      </c>
      <c r="AH88" s="11">
        <v>2604007</v>
      </c>
      <c r="AI88" s="18" t="s">
        <v>4500</v>
      </c>
      <c r="AJ88" s="19">
        <v>2202117</v>
      </c>
      <c r="AK88" s="18" t="s">
        <v>4501</v>
      </c>
      <c r="AL88" s="11">
        <v>3302908</v>
      </c>
      <c r="AM88" s="18" t="s">
        <v>4502</v>
      </c>
      <c r="AN88" s="11">
        <v>2404002</v>
      </c>
      <c r="AO88" s="18" t="s">
        <v>4503</v>
      </c>
      <c r="AP88" s="19">
        <v>4302154</v>
      </c>
      <c r="AQ88" s="18" t="s">
        <v>4504</v>
      </c>
      <c r="AR88" s="19">
        <v>1101492</v>
      </c>
      <c r="AU88" s="18" t="s">
        <v>4505</v>
      </c>
      <c r="AV88" s="11">
        <v>4202602</v>
      </c>
      <c r="AW88" s="18" t="s">
        <v>4506</v>
      </c>
      <c r="AX88" s="19">
        <v>3503802</v>
      </c>
      <c r="AY88" s="18" t="s">
        <v>4507</v>
      </c>
      <c r="AZ88" s="11">
        <v>2804508</v>
      </c>
      <c r="BA88" s="18" t="s">
        <v>4508</v>
      </c>
      <c r="BB88" s="19">
        <v>1706258</v>
      </c>
    </row>
    <row r="89" spans="1:58" s="8" customFormat="1">
      <c r="A89" s="7" t="s">
        <v>3450</v>
      </c>
      <c r="B89" s="7" t="s">
        <v>3450</v>
      </c>
      <c r="C89" s="7" t="s">
        <v>3467</v>
      </c>
      <c r="D89" s="7" t="s">
        <v>3467</v>
      </c>
      <c r="E89" s="7" t="s">
        <v>3468</v>
      </c>
      <c r="F89" s="7" t="s">
        <v>3468</v>
      </c>
      <c r="G89" s="7" t="s">
        <v>3469</v>
      </c>
      <c r="H89" s="7" t="s">
        <v>3469</v>
      </c>
      <c r="I89" s="7" t="s">
        <v>3470</v>
      </c>
      <c r="J89" s="7" t="s">
        <v>3470</v>
      </c>
      <c r="K89" s="7" t="s">
        <v>3471</v>
      </c>
      <c r="L89" s="7" t="s">
        <v>3471</v>
      </c>
      <c r="M89" s="7" t="s">
        <v>3472</v>
      </c>
      <c r="N89" s="7" t="s">
        <v>3472</v>
      </c>
      <c r="O89" s="7" t="s">
        <v>3473</v>
      </c>
      <c r="P89" s="7" t="s">
        <v>3473</v>
      </c>
      <c r="Q89" s="7" t="s">
        <v>3474</v>
      </c>
      <c r="R89" s="7" t="s">
        <v>3474</v>
      </c>
      <c r="S89" s="7" t="s">
        <v>3475</v>
      </c>
      <c r="T89" s="7" t="s">
        <v>3475</v>
      </c>
      <c r="U89" s="7" t="s">
        <v>3476</v>
      </c>
      <c r="V89" s="7" t="s">
        <v>3476</v>
      </c>
      <c r="W89" s="7" t="s">
        <v>3477</v>
      </c>
      <c r="X89" s="7" t="s">
        <v>3477</v>
      </c>
      <c r="Y89" s="7" t="s">
        <v>3478</v>
      </c>
      <c r="Z89" s="7" t="s">
        <v>3478</v>
      </c>
      <c r="AA89" s="7" t="s">
        <v>3479</v>
      </c>
      <c r="AB89" s="7" t="s">
        <v>3479</v>
      </c>
      <c r="AC89" s="7" t="s">
        <v>3480</v>
      </c>
      <c r="AD89" s="7" t="s">
        <v>3480</v>
      </c>
      <c r="AE89" s="7" t="s">
        <v>3466</v>
      </c>
      <c r="AF89" s="7" t="s">
        <v>3466</v>
      </c>
      <c r="AG89" s="7" t="s">
        <v>3481</v>
      </c>
      <c r="AH89" s="7" t="s">
        <v>3481</v>
      </c>
      <c r="AI89" s="7" t="s">
        <v>3482</v>
      </c>
      <c r="AJ89" s="7" t="s">
        <v>3482</v>
      </c>
      <c r="AK89" s="7" t="s">
        <v>3483</v>
      </c>
      <c r="AL89" s="7" t="s">
        <v>3483</v>
      </c>
      <c r="AM89" s="7" t="s">
        <v>3484</v>
      </c>
      <c r="AN89" s="7" t="s">
        <v>3484</v>
      </c>
      <c r="AO89" s="7" t="s">
        <v>3485</v>
      </c>
      <c r="AP89" s="7" t="s">
        <v>3485</v>
      </c>
      <c r="AQ89" s="7" t="s">
        <v>3486</v>
      </c>
      <c r="AR89" s="7" t="s">
        <v>3486</v>
      </c>
      <c r="AS89" s="7" t="s">
        <v>3487</v>
      </c>
      <c r="AT89" s="7" t="s">
        <v>3487</v>
      </c>
      <c r="AU89" s="7" t="s">
        <v>3488</v>
      </c>
      <c r="AV89" s="7" t="s">
        <v>3488</v>
      </c>
      <c r="AW89" s="7" t="s">
        <v>3489</v>
      </c>
      <c r="AX89" s="7" t="s">
        <v>3489</v>
      </c>
      <c r="AY89" s="7" t="s">
        <v>3490</v>
      </c>
      <c r="AZ89" s="7" t="s">
        <v>3490</v>
      </c>
      <c r="BA89" s="7" t="s">
        <v>3491</v>
      </c>
      <c r="BB89" s="7" t="s">
        <v>3491</v>
      </c>
      <c r="BE89" s="9" t="s">
        <v>3450</v>
      </c>
      <c r="BF89" s="8">
        <v>2015</v>
      </c>
    </row>
    <row r="90" spans="1:58">
      <c r="B90"/>
      <c r="C90" s="18" t="s">
        <v>4509</v>
      </c>
      <c r="D90" s="19">
        <v>2704104</v>
      </c>
      <c r="G90" s="18" t="s">
        <v>4510</v>
      </c>
      <c r="H90" s="11">
        <v>1303304</v>
      </c>
      <c r="I90" s="18" t="s">
        <v>4511</v>
      </c>
      <c r="J90" s="19">
        <v>2903706</v>
      </c>
      <c r="K90" s="18" t="s">
        <v>4512</v>
      </c>
      <c r="L90" s="19">
        <v>2303808</v>
      </c>
      <c r="O90" s="18" t="s">
        <v>4513</v>
      </c>
      <c r="P90" s="11">
        <v>3203320</v>
      </c>
      <c r="Q90" s="18" t="s">
        <v>4514</v>
      </c>
      <c r="R90" s="19">
        <v>5204250</v>
      </c>
      <c r="S90" s="18" t="s">
        <v>4515</v>
      </c>
      <c r="T90" s="19">
        <v>2102507</v>
      </c>
      <c r="U90" s="18" t="s">
        <v>4516</v>
      </c>
      <c r="V90" s="19">
        <v>5103858</v>
      </c>
      <c r="W90" s="18" t="s">
        <v>4517</v>
      </c>
      <c r="X90" s="11">
        <v>5005004</v>
      </c>
      <c r="Y90" s="18" t="s">
        <v>4518</v>
      </c>
      <c r="Z90" s="20">
        <v>3104106</v>
      </c>
      <c r="AA90" s="18" t="s">
        <v>4519</v>
      </c>
      <c r="AB90" s="11">
        <v>1502905</v>
      </c>
      <c r="AC90" s="18" t="s">
        <v>4520</v>
      </c>
      <c r="AD90" s="11">
        <v>2503605</v>
      </c>
      <c r="AE90" s="18" t="s">
        <v>4521</v>
      </c>
      <c r="AF90" s="19">
        <v>4103305</v>
      </c>
      <c r="AG90" s="18" t="s">
        <v>4522</v>
      </c>
      <c r="AH90" s="11">
        <v>2604106</v>
      </c>
      <c r="AI90" s="18" t="s">
        <v>4523</v>
      </c>
      <c r="AJ90" s="19">
        <v>2202133</v>
      </c>
      <c r="AK90" s="18" t="s">
        <v>4524</v>
      </c>
      <c r="AL90" s="11">
        <v>3303005</v>
      </c>
      <c r="AM90" s="18" t="s">
        <v>4525</v>
      </c>
      <c r="AN90" s="11">
        <v>2404101</v>
      </c>
      <c r="AO90" s="18" t="s">
        <v>4526</v>
      </c>
      <c r="AP90" s="19">
        <v>4302204</v>
      </c>
      <c r="AQ90" s="18" t="s">
        <v>4527</v>
      </c>
      <c r="AR90" s="19">
        <v>1100320</v>
      </c>
      <c r="AU90" s="18" t="s">
        <v>4528</v>
      </c>
      <c r="AV90" s="11">
        <v>4202453</v>
      </c>
      <c r="AW90" s="18" t="s">
        <v>4529</v>
      </c>
      <c r="AX90" s="19">
        <v>3503901</v>
      </c>
      <c r="AY90" s="18" t="s">
        <v>4530</v>
      </c>
      <c r="AZ90" s="11">
        <v>2804607</v>
      </c>
      <c r="BA90" s="18" t="s">
        <v>4531</v>
      </c>
      <c r="BB90" s="19">
        <v>1706506</v>
      </c>
    </row>
    <row r="91" spans="1:58" s="8" customFormat="1">
      <c r="A91" s="7" t="s">
        <v>3450</v>
      </c>
      <c r="B91" s="7" t="s">
        <v>3450</v>
      </c>
      <c r="C91" s="7" t="s">
        <v>3467</v>
      </c>
      <c r="D91" s="7" t="s">
        <v>3467</v>
      </c>
      <c r="E91" s="7" t="s">
        <v>3468</v>
      </c>
      <c r="F91" s="7" t="s">
        <v>3468</v>
      </c>
      <c r="G91" s="7" t="s">
        <v>3469</v>
      </c>
      <c r="H91" s="7" t="s">
        <v>3469</v>
      </c>
      <c r="I91" s="7" t="s">
        <v>3470</v>
      </c>
      <c r="J91" s="7" t="s">
        <v>3470</v>
      </c>
      <c r="K91" s="7" t="s">
        <v>3471</v>
      </c>
      <c r="L91" s="7" t="s">
        <v>3471</v>
      </c>
      <c r="M91" s="7" t="s">
        <v>3472</v>
      </c>
      <c r="N91" s="7" t="s">
        <v>3472</v>
      </c>
      <c r="O91" s="7" t="s">
        <v>3473</v>
      </c>
      <c r="P91" s="7" t="s">
        <v>3473</v>
      </c>
      <c r="Q91" s="7" t="s">
        <v>3474</v>
      </c>
      <c r="R91" s="7" t="s">
        <v>3474</v>
      </c>
      <c r="S91" s="7" t="s">
        <v>3475</v>
      </c>
      <c r="T91" s="7" t="s">
        <v>3475</v>
      </c>
      <c r="U91" s="7" t="s">
        <v>3476</v>
      </c>
      <c r="V91" s="7" t="s">
        <v>3476</v>
      </c>
      <c r="W91" s="7" t="s">
        <v>3477</v>
      </c>
      <c r="X91" s="7" t="s">
        <v>3477</v>
      </c>
      <c r="Y91" s="7" t="s">
        <v>3478</v>
      </c>
      <c r="Z91" s="7" t="s">
        <v>3478</v>
      </c>
      <c r="AA91" s="7" t="s">
        <v>3479</v>
      </c>
      <c r="AB91" s="7" t="s">
        <v>3479</v>
      </c>
      <c r="AC91" s="7" t="s">
        <v>3480</v>
      </c>
      <c r="AD91" s="7" t="s">
        <v>3480</v>
      </c>
      <c r="AE91" s="7" t="s">
        <v>3466</v>
      </c>
      <c r="AF91" s="7" t="s">
        <v>3466</v>
      </c>
      <c r="AG91" s="7" t="s">
        <v>3481</v>
      </c>
      <c r="AH91" s="7" t="s">
        <v>3481</v>
      </c>
      <c r="AI91" s="7" t="s">
        <v>3482</v>
      </c>
      <c r="AJ91" s="7" t="s">
        <v>3482</v>
      </c>
      <c r="AK91" s="7" t="s">
        <v>3483</v>
      </c>
      <c r="AL91" s="7" t="s">
        <v>3483</v>
      </c>
      <c r="AM91" s="7" t="s">
        <v>3484</v>
      </c>
      <c r="AN91" s="7" t="s">
        <v>3484</v>
      </c>
      <c r="AO91" s="7" t="s">
        <v>3485</v>
      </c>
      <c r="AP91" s="7" t="s">
        <v>3485</v>
      </c>
      <c r="AQ91" s="7" t="s">
        <v>3486</v>
      </c>
      <c r="AR91" s="7" t="s">
        <v>3486</v>
      </c>
      <c r="AS91" s="7" t="s">
        <v>3487</v>
      </c>
      <c r="AT91" s="7" t="s">
        <v>3487</v>
      </c>
      <c r="AU91" s="7" t="s">
        <v>3488</v>
      </c>
      <c r="AV91" s="7" t="s">
        <v>3488</v>
      </c>
      <c r="AW91" s="7" t="s">
        <v>3489</v>
      </c>
      <c r="AX91" s="7" t="s">
        <v>3489</v>
      </c>
      <c r="AY91" s="7" t="s">
        <v>3490</v>
      </c>
      <c r="AZ91" s="7" t="s">
        <v>3490</v>
      </c>
      <c r="BA91" s="7" t="s">
        <v>3491</v>
      </c>
      <c r="BB91" s="7" t="s">
        <v>3491</v>
      </c>
      <c r="BE91" s="9" t="s">
        <v>3450</v>
      </c>
      <c r="BF91" s="8">
        <v>2015</v>
      </c>
    </row>
    <row r="92" spans="1:58">
      <c r="B92"/>
      <c r="C92" s="18" t="s">
        <v>4532</v>
      </c>
      <c r="D92" s="19">
        <v>2704203</v>
      </c>
      <c r="G92" s="18" t="s">
        <v>4533</v>
      </c>
      <c r="H92" s="11">
        <v>1303403</v>
      </c>
      <c r="I92" s="18" t="s">
        <v>4534</v>
      </c>
      <c r="J92" s="19">
        <v>2903805</v>
      </c>
      <c r="K92" s="18" t="s">
        <v>4535</v>
      </c>
      <c r="L92" s="19">
        <v>2303907</v>
      </c>
      <c r="O92" s="18" t="s">
        <v>4536</v>
      </c>
      <c r="P92" s="11">
        <v>3203346</v>
      </c>
      <c r="Q92" s="18" t="s">
        <v>4537</v>
      </c>
      <c r="R92" s="19">
        <v>5204300</v>
      </c>
      <c r="S92" s="18" t="s">
        <v>4538</v>
      </c>
      <c r="T92" s="19">
        <v>2102556</v>
      </c>
      <c r="U92" s="18" t="s">
        <v>4539</v>
      </c>
      <c r="V92" s="19">
        <v>5103908</v>
      </c>
      <c r="W92" s="18" t="s">
        <v>4540</v>
      </c>
      <c r="X92" s="11">
        <v>5005103</v>
      </c>
      <c r="Y92" s="18" t="s">
        <v>4541</v>
      </c>
      <c r="Z92" s="20">
        <v>3104205</v>
      </c>
      <c r="AA92" s="18" t="s">
        <v>4542</v>
      </c>
      <c r="AB92" s="11">
        <v>1502939</v>
      </c>
      <c r="AC92" s="18" t="s">
        <v>4543</v>
      </c>
      <c r="AD92" s="11">
        <v>2503704</v>
      </c>
      <c r="AE92" s="18" t="s">
        <v>4544</v>
      </c>
      <c r="AF92" s="19">
        <v>4103354</v>
      </c>
      <c r="AG92" s="18" t="s">
        <v>4545</v>
      </c>
      <c r="AH92" s="11">
        <v>2604155</v>
      </c>
      <c r="AI92" s="18" t="s">
        <v>4546</v>
      </c>
      <c r="AJ92" s="19">
        <v>2202174</v>
      </c>
      <c r="AK92" s="18" t="s">
        <v>4547</v>
      </c>
      <c r="AL92" s="11">
        <v>3303104</v>
      </c>
      <c r="AM92" s="18" t="s">
        <v>4548</v>
      </c>
      <c r="AN92" s="11">
        <v>2404200</v>
      </c>
      <c r="AO92" s="18" t="s">
        <v>4549</v>
      </c>
      <c r="AP92" s="19">
        <v>4302220</v>
      </c>
      <c r="AQ92" s="18" t="s">
        <v>4550</v>
      </c>
      <c r="AR92" s="19">
        <v>1101500</v>
      </c>
      <c r="AU92" s="18" t="s">
        <v>4551</v>
      </c>
      <c r="AV92" s="11">
        <v>4202701</v>
      </c>
      <c r="AW92" s="18" t="s">
        <v>4552</v>
      </c>
      <c r="AX92" s="19">
        <v>3503950</v>
      </c>
      <c r="AY92" s="18" t="s">
        <v>4553</v>
      </c>
      <c r="AZ92" s="11">
        <v>2804706</v>
      </c>
      <c r="BA92" s="18" t="s">
        <v>4554</v>
      </c>
      <c r="BB92" s="19">
        <v>1707009</v>
      </c>
    </row>
    <row r="93" spans="1:58" s="8" customFormat="1">
      <c r="A93" s="7" t="s">
        <v>3450</v>
      </c>
      <c r="B93" s="7" t="s">
        <v>3450</v>
      </c>
      <c r="C93" s="7" t="s">
        <v>3467</v>
      </c>
      <c r="D93" s="7" t="s">
        <v>3467</v>
      </c>
      <c r="E93" s="7" t="s">
        <v>3468</v>
      </c>
      <c r="F93" s="7" t="s">
        <v>3468</v>
      </c>
      <c r="G93" s="7" t="s">
        <v>3469</v>
      </c>
      <c r="H93" s="7" t="s">
        <v>3469</v>
      </c>
      <c r="I93" s="7" t="s">
        <v>3470</v>
      </c>
      <c r="J93" s="7" t="s">
        <v>3470</v>
      </c>
      <c r="K93" s="7" t="s">
        <v>3471</v>
      </c>
      <c r="L93" s="7" t="s">
        <v>3471</v>
      </c>
      <c r="M93" s="7" t="s">
        <v>3472</v>
      </c>
      <c r="N93" s="7" t="s">
        <v>3472</v>
      </c>
      <c r="O93" s="7" t="s">
        <v>3473</v>
      </c>
      <c r="P93" s="7" t="s">
        <v>3473</v>
      </c>
      <c r="Q93" s="7" t="s">
        <v>3474</v>
      </c>
      <c r="R93" s="7" t="s">
        <v>3474</v>
      </c>
      <c r="S93" s="7" t="s">
        <v>3475</v>
      </c>
      <c r="T93" s="7" t="s">
        <v>3475</v>
      </c>
      <c r="U93" s="7" t="s">
        <v>3476</v>
      </c>
      <c r="V93" s="7" t="s">
        <v>3476</v>
      </c>
      <c r="W93" s="7" t="s">
        <v>3477</v>
      </c>
      <c r="X93" s="7" t="s">
        <v>3477</v>
      </c>
      <c r="Y93" s="7" t="s">
        <v>3478</v>
      </c>
      <c r="Z93" s="7" t="s">
        <v>3478</v>
      </c>
      <c r="AA93" s="7" t="s">
        <v>3479</v>
      </c>
      <c r="AB93" s="7" t="s">
        <v>3479</v>
      </c>
      <c r="AC93" s="7" t="s">
        <v>3480</v>
      </c>
      <c r="AD93" s="7" t="s">
        <v>3480</v>
      </c>
      <c r="AE93" s="7" t="s">
        <v>3466</v>
      </c>
      <c r="AF93" s="7" t="s">
        <v>3466</v>
      </c>
      <c r="AG93" s="7" t="s">
        <v>3481</v>
      </c>
      <c r="AH93" s="7" t="s">
        <v>3481</v>
      </c>
      <c r="AI93" s="7" t="s">
        <v>3482</v>
      </c>
      <c r="AJ93" s="7" t="s">
        <v>3482</v>
      </c>
      <c r="AK93" s="7" t="s">
        <v>3483</v>
      </c>
      <c r="AL93" s="7" t="s">
        <v>3483</v>
      </c>
      <c r="AM93" s="7" t="s">
        <v>3484</v>
      </c>
      <c r="AN93" s="7" t="s">
        <v>3484</v>
      </c>
      <c r="AO93" s="7" t="s">
        <v>3485</v>
      </c>
      <c r="AP93" s="7" t="s">
        <v>3485</v>
      </c>
      <c r="AQ93" s="7" t="s">
        <v>3486</v>
      </c>
      <c r="AR93" s="7" t="s">
        <v>3486</v>
      </c>
      <c r="AS93" s="7" t="s">
        <v>3487</v>
      </c>
      <c r="AT93" s="7" t="s">
        <v>3487</v>
      </c>
      <c r="AU93" s="7" t="s">
        <v>3488</v>
      </c>
      <c r="AV93" s="7" t="s">
        <v>3488</v>
      </c>
      <c r="AW93" s="7" t="s">
        <v>3489</v>
      </c>
      <c r="AX93" s="7" t="s">
        <v>3489</v>
      </c>
      <c r="AY93" s="7" t="s">
        <v>3490</v>
      </c>
      <c r="AZ93" s="7" t="s">
        <v>3490</v>
      </c>
      <c r="BA93" s="7" t="s">
        <v>3491</v>
      </c>
      <c r="BB93" s="7" t="s">
        <v>3491</v>
      </c>
      <c r="BE93" s="9" t="s">
        <v>3450</v>
      </c>
      <c r="BF93" s="8">
        <v>2015</v>
      </c>
    </row>
    <row r="94" spans="1:58">
      <c r="B94"/>
      <c r="C94" s="18" t="s">
        <v>4555</v>
      </c>
      <c r="D94" s="19">
        <v>2704302</v>
      </c>
      <c r="G94" s="18" t="s">
        <v>4556</v>
      </c>
      <c r="H94" s="11">
        <v>1303502</v>
      </c>
      <c r="I94" s="18" t="s">
        <v>4557</v>
      </c>
      <c r="J94" s="19">
        <v>2903904</v>
      </c>
      <c r="K94" s="18" t="s">
        <v>4558</v>
      </c>
      <c r="L94" s="19">
        <v>2303931</v>
      </c>
      <c r="O94" s="18" t="s">
        <v>4559</v>
      </c>
      <c r="P94" s="11">
        <v>3203353</v>
      </c>
      <c r="Q94" s="18" t="s">
        <v>4560</v>
      </c>
      <c r="R94" s="19">
        <v>5204409</v>
      </c>
      <c r="S94" s="18" t="s">
        <v>4561</v>
      </c>
      <c r="T94" s="19">
        <v>2102606</v>
      </c>
      <c r="U94" s="18" t="s">
        <v>4562</v>
      </c>
      <c r="V94" s="19">
        <v>5103957</v>
      </c>
      <c r="W94" s="18" t="s">
        <v>4563</v>
      </c>
      <c r="X94" s="11">
        <v>5005152</v>
      </c>
      <c r="Y94" s="18" t="s">
        <v>4564</v>
      </c>
      <c r="Z94" s="20">
        <v>3104304</v>
      </c>
      <c r="AA94" s="18" t="s">
        <v>4565</v>
      </c>
      <c r="AB94" s="11">
        <v>1502954</v>
      </c>
      <c r="AC94" s="18" t="s">
        <v>4566</v>
      </c>
      <c r="AD94" s="11">
        <v>2503753</v>
      </c>
      <c r="AE94" s="18" t="s">
        <v>4567</v>
      </c>
      <c r="AF94" s="19">
        <v>4103370</v>
      </c>
      <c r="AG94" s="18" t="s">
        <v>4568</v>
      </c>
      <c r="AH94" s="11">
        <v>2604205</v>
      </c>
      <c r="AI94" s="18" t="s">
        <v>4569</v>
      </c>
      <c r="AJ94" s="19">
        <v>2202208</v>
      </c>
      <c r="AK94" s="18" t="s">
        <v>4570</v>
      </c>
      <c r="AL94" s="11">
        <v>3303203</v>
      </c>
      <c r="AM94" s="18" t="s">
        <v>4571</v>
      </c>
      <c r="AN94" s="11">
        <v>2404309</v>
      </c>
      <c r="AO94" s="18" t="s">
        <v>4572</v>
      </c>
      <c r="AP94" s="19">
        <v>4302238</v>
      </c>
      <c r="AQ94" s="18" t="s">
        <v>4573</v>
      </c>
      <c r="AR94" s="19">
        <v>1101559</v>
      </c>
      <c r="AU94" s="18" t="s">
        <v>4574</v>
      </c>
      <c r="AV94" s="11">
        <v>4202800</v>
      </c>
      <c r="AW94" s="18" t="s">
        <v>4575</v>
      </c>
      <c r="AX94" s="19">
        <v>3504008</v>
      </c>
      <c r="AY94" s="18" t="s">
        <v>4576</v>
      </c>
      <c r="AZ94" s="11">
        <v>2804805</v>
      </c>
      <c r="BA94" s="18" t="s">
        <v>4577</v>
      </c>
      <c r="BB94" s="19">
        <v>1707108</v>
      </c>
    </row>
    <row r="95" spans="1:58" s="8" customFormat="1">
      <c r="A95" s="7" t="s">
        <v>3450</v>
      </c>
      <c r="B95" s="7" t="s">
        <v>3450</v>
      </c>
      <c r="C95" s="7" t="s">
        <v>3467</v>
      </c>
      <c r="D95" s="7" t="s">
        <v>3467</v>
      </c>
      <c r="E95" s="7" t="s">
        <v>3468</v>
      </c>
      <c r="F95" s="7" t="s">
        <v>3468</v>
      </c>
      <c r="G95" s="7" t="s">
        <v>3469</v>
      </c>
      <c r="H95" s="7" t="s">
        <v>3469</v>
      </c>
      <c r="I95" s="7" t="s">
        <v>3470</v>
      </c>
      <c r="J95" s="7" t="s">
        <v>3470</v>
      </c>
      <c r="K95" s="7" t="s">
        <v>3471</v>
      </c>
      <c r="L95" s="7" t="s">
        <v>3471</v>
      </c>
      <c r="M95" s="7" t="s">
        <v>3472</v>
      </c>
      <c r="N95" s="7" t="s">
        <v>3472</v>
      </c>
      <c r="O95" s="7" t="s">
        <v>3473</v>
      </c>
      <c r="P95" s="7" t="s">
        <v>3473</v>
      </c>
      <c r="Q95" s="7" t="s">
        <v>3474</v>
      </c>
      <c r="R95" s="7" t="s">
        <v>3474</v>
      </c>
      <c r="S95" s="7" t="s">
        <v>3475</v>
      </c>
      <c r="T95" s="7" t="s">
        <v>3475</v>
      </c>
      <c r="U95" s="7" t="s">
        <v>3476</v>
      </c>
      <c r="V95" s="7" t="s">
        <v>3476</v>
      </c>
      <c r="W95" s="7" t="s">
        <v>3477</v>
      </c>
      <c r="X95" s="7" t="s">
        <v>3477</v>
      </c>
      <c r="Y95" s="7" t="s">
        <v>3478</v>
      </c>
      <c r="Z95" s="7" t="s">
        <v>3478</v>
      </c>
      <c r="AA95" s="7" t="s">
        <v>3479</v>
      </c>
      <c r="AB95" s="7" t="s">
        <v>3479</v>
      </c>
      <c r="AC95" s="7" t="s">
        <v>3480</v>
      </c>
      <c r="AD95" s="7" t="s">
        <v>3480</v>
      </c>
      <c r="AE95" s="7" t="s">
        <v>3466</v>
      </c>
      <c r="AF95" s="7" t="s">
        <v>3466</v>
      </c>
      <c r="AG95" s="7" t="s">
        <v>3481</v>
      </c>
      <c r="AH95" s="7" t="s">
        <v>3481</v>
      </c>
      <c r="AI95" s="7" t="s">
        <v>3482</v>
      </c>
      <c r="AJ95" s="7" t="s">
        <v>3482</v>
      </c>
      <c r="AK95" s="7" t="s">
        <v>3483</v>
      </c>
      <c r="AL95" s="7" t="s">
        <v>3483</v>
      </c>
      <c r="AM95" s="7" t="s">
        <v>3484</v>
      </c>
      <c r="AN95" s="7" t="s">
        <v>3484</v>
      </c>
      <c r="AO95" s="7" t="s">
        <v>3485</v>
      </c>
      <c r="AP95" s="7" t="s">
        <v>3485</v>
      </c>
      <c r="AQ95" s="7" t="s">
        <v>3486</v>
      </c>
      <c r="AR95" s="7" t="s">
        <v>3486</v>
      </c>
      <c r="AS95" s="7" t="s">
        <v>3487</v>
      </c>
      <c r="AT95" s="7" t="s">
        <v>3487</v>
      </c>
      <c r="AU95" s="7" t="s">
        <v>3488</v>
      </c>
      <c r="AV95" s="7" t="s">
        <v>3488</v>
      </c>
      <c r="AW95" s="7" t="s">
        <v>3489</v>
      </c>
      <c r="AX95" s="7" t="s">
        <v>3489</v>
      </c>
      <c r="AY95" s="7" t="s">
        <v>3490</v>
      </c>
      <c r="AZ95" s="7" t="s">
        <v>3490</v>
      </c>
      <c r="BA95" s="7" t="s">
        <v>3491</v>
      </c>
      <c r="BB95" s="7" t="s">
        <v>3491</v>
      </c>
      <c r="BE95" s="9" t="s">
        <v>3450</v>
      </c>
      <c r="BF95" s="8">
        <v>2015</v>
      </c>
    </row>
    <row r="96" spans="1:58">
      <c r="B96"/>
      <c r="C96" s="18" t="s">
        <v>4578</v>
      </c>
      <c r="D96" s="19">
        <v>2704401</v>
      </c>
      <c r="G96" s="18" t="s">
        <v>4579</v>
      </c>
      <c r="H96" s="11">
        <v>1303536</v>
      </c>
      <c r="I96" s="18" t="s">
        <v>4580</v>
      </c>
      <c r="J96" s="19">
        <v>2903953</v>
      </c>
      <c r="K96" s="18" t="s">
        <v>4581</v>
      </c>
      <c r="L96" s="19">
        <v>2303956</v>
      </c>
      <c r="O96" s="18" t="s">
        <v>4582</v>
      </c>
      <c r="P96" s="11">
        <v>3203403</v>
      </c>
      <c r="Q96" s="18" t="s">
        <v>4583</v>
      </c>
      <c r="R96" s="19">
        <v>5204508</v>
      </c>
      <c r="S96" s="18" t="s">
        <v>4584</v>
      </c>
      <c r="T96" s="19">
        <v>2102705</v>
      </c>
      <c r="U96" s="18" t="s">
        <v>4585</v>
      </c>
      <c r="V96" s="19">
        <v>5104104</v>
      </c>
      <c r="W96" s="18" t="s">
        <v>4586</v>
      </c>
      <c r="X96" s="11">
        <v>5005202</v>
      </c>
      <c r="Y96" s="18" t="s">
        <v>4587</v>
      </c>
      <c r="Z96" s="20">
        <v>3104403</v>
      </c>
      <c r="AA96" s="18" t="s">
        <v>4588</v>
      </c>
      <c r="AB96" s="11">
        <v>1503002</v>
      </c>
      <c r="AC96" s="18" t="s">
        <v>4589</v>
      </c>
      <c r="AD96" s="11">
        <v>2503803</v>
      </c>
      <c r="AE96" s="18" t="s">
        <v>4590</v>
      </c>
      <c r="AF96" s="19">
        <v>4103404</v>
      </c>
      <c r="AG96" s="18" t="s">
        <v>4512</v>
      </c>
      <c r="AH96" s="11">
        <v>2604304</v>
      </c>
      <c r="AI96" s="18" t="s">
        <v>4591</v>
      </c>
      <c r="AJ96" s="19">
        <v>2202251</v>
      </c>
      <c r="AK96" s="18" t="s">
        <v>4592</v>
      </c>
      <c r="AL96" s="11">
        <v>3303302</v>
      </c>
      <c r="AM96" s="18" t="s">
        <v>4593</v>
      </c>
      <c r="AN96" s="11">
        <v>2404408</v>
      </c>
      <c r="AO96" s="18" t="s">
        <v>4594</v>
      </c>
      <c r="AP96" s="19">
        <v>4302253</v>
      </c>
      <c r="AQ96" s="18" t="s">
        <v>4595</v>
      </c>
      <c r="AR96" s="19">
        <v>1101609</v>
      </c>
      <c r="AU96" s="18" t="s">
        <v>4596</v>
      </c>
      <c r="AV96" s="11">
        <v>4202859</v>
      </c>
      <c r="AW96" s="18" t="s">
        <v>4597</v>
      </c>
      <c r="AX96" s="19">
        <v>3504107</v>
      </c>
      <c r="AY96" s="18" t="s">
        <v>4598</v>
      </c>
      <c r="AZ96" s="11">
        <v>2804904</v>
      </c>
      <c r="BA96" s="18" t="s">
        <v>4599</v>
      </c>
      <c r="BB96" s="19">
        <v>1707207</v>
      </c>
    </row>
    <row r="97" spans="1:58" s="8" customFormat="1">
      <c r="A97" s="7" t="s">
        <v>3450</v>
      </c>
      <c r="B97" s="7" t="s">
        <v>3450</v>
      </c>
      <c r="C97" s="7" t="s">
        <v>3467</v>
      </c>
      <c r="D97" s="7" t="s">
        <v>3467</v>
      </c>
      <c r="E97" s="7" t="s">
        <v>3468</v>
      </c>
      <c r="F97" s="7" t="s">
        <v>3468</v>
      </c>
      <c r="G97" s="7" t="s">
        <v>3469</v>
      </c>
      <c r="H97" s="7" t="s">
        <v>3469</v>
      </c>
      <c r="I97" s="7" t="s">
        <v>3470</v>
      </c>
      <c r="J97" s="7" t="s">
        <v>3470</v>
      </c>
      <c r="K97" s="7" t="s">
        <v>3471</v>
      </c>
      <c r="L97" s="7" t="s">
        <v>3471</v>
      </c>
      <c r="M97" s="7" t="s">
        <v>3472</v>
      </c>
      <c r="N97" s="7" t="s">
        <v>3472</v>
      </c>
      <c r="O97" s="7" t="s">
        <v>3473</v>
      </c>
      <c r="P97" s="7" t="s">
        <v>3473</v>
      </c>
      <c r="Q97" s="7" t="s">
        <v>3474</v>
      </c>
      <c r="R97" s="7" t="s">
        <v>3474</v>
      </c>
      <c r="S97" s="7" t="s">
        <v>3475</v>
      </c>
      <c r="T97" s="7" t="s">
        <v>3475</v>
      </c>
      <c r="U97" s="7" t="s">
        <v>3476</v>
      </c>
      <c r="V97" s="7" t="s">
        <v>3476</v>
      </c>
      <c r="W97" s="7" t="s">
        <v>3477</v>
      </c>
      <c r="X97" s="7" t="s">
        <v>3477</v>
      </c>
      <c r="Y97" s="7" t="s">
        <v>3478</v>
      </c>
      <c r="Z97" s="7" t="s">
        <v>3478</v>
      </c>
      <c r="AA97" s="7" t="s">
        <v>3479</v>
      </c>
      <c r="AB97" s="7" t="s">
        <v>3479</v>
      </c>
      <c r="AC97" s="7" t="s">
        <v>3480</v>
      </c>
      <c r="AD97" s="7" t="s">
        <v>3480</v>
      </c>
      <c r="AE97" s="7" t="s">
        <v>3466</v>
      </c>
      <c r="AF97" s="7" t="s">
        <v>3466</v>
      </c>
      <c r="AG97" s="7" t="s">
        <v>3481</v>
      </c>
      <c r="AH97" s="7" t="s">
        <v>3481</v>
      </c>
      <c r="AI97" s="7" t="s">
        <v>3482</v>
      </c>
      <c r="AJ97" s="7" t="s">
        <v>3482</v>
      </c>
      <c r="AK97" s="7" t="s">
        <v>3483</v>
      </c>
      <c r="AL97" s="7" t="s">
        <v>3483</v>
      </c>
      <c r="AM97" s="7" t="s">
        <v>3484</v>
      </c>
      <c r="AN97" s="7" t="s">
        <v>3484</v>
      </c>
      <c r="AO97" s="7" t="s">
        <v>3485</v>
      </c>
      <c r="AP97" s="7" t="s">
        <v>3485</v>
      </c>
      <c r="AQ97" s="7" t="s">
        <v>3486</v>
      </c>
      <c r="AR97" s="7" t="s">
        <v>3486</v>
      </c>
      <c r="AS97" s="7" t="s">
        <v>3487</v>
      </c>
      <c r="AT97" s="7" t="s">
        <v>3487</v>
      </c>
      <c r="AU97" s="7" t="s">
        <v>3488</v>
      </c>
      <c r="AV97" s="7" t="s">
        <v>3488</v>
      </c>
      <c r="AW97" s="7" t="s">
        <v>3489</v>
      </c>
      <c r="AX97" s="7" t="s">
        <v>3489</v>
      </c>
      <c r="AY97" s="7" t="s">
        <v>3490</v>
      </c>
      <c r="AZ97" s="7" t="s">
        <v>3490</v>
      </c>
      <c r="BA97" s="7" t="s">
        <v>3491</v>
      </c>
      <c r="BB97" s="7" t="s">
        <v>3491</v>
      </c>
      <c r="BE97" s="9" t="s">
        <v>3450</v>
      </c>
      <c r="BF97" s="8">
        <v>2015</v>
      </c>
    </row>
    <row r="98" spans="1:58">
      <c r="B98"/>
      <c r="C98" s="18" t="s">
        <v>4600</v>
      </c>
      <c r="D98" s="19">
        <v>2704906</v>
      </c>
      <c r="G98" s="18" t="s">
        <v>4601</v>
      </c>
      <c r="H98" s="11">
        <v>1303569</v>
      </c>
      <c r="I98" s="18" t="s">
        <v>4602</v>
      </c>
      <c r="J98" s="19">
        <v>2904001</v>
      </c>
      <c r="K98" s="18" t="s">
        <v>4603</v>
      </c>
      <c r="L98" s="19">
        <v>2304004</v>
      </c>
      <c r="O98" s="18" t="s">
        <v>4604</v>
      </c>
      <c r="P98" s="11">
        <v>3203502</v>
      </c>
      <c r="Q98" s="18" t="s">
        <v>4605</v>
      </c>
      <c r="R98" s="19">
        <v>5204557</v>
      </c>
      <c r="S98" s="18" t="s">
        <v>4606</v>
      </c>
      <c r="T98" s="19">
        <v>2102754</v>
      </c>
      <c r="U98" s="18" t="s">
        <v>4607</v>
      </c>
      <c r="V98" s="19">
        <v>5104203</v>
      </c>
      <c r="W98" s="18" t="s">
        <v>4608</v>
      </c>
      <c r="X98" s="11">
        <v>5005251</v>
      </c>
      <c r="Y98" s="18" t="s">
        <v>4609</v>
      </c>
      <c r="Z98" s="20">
        <v>3104452</v>
      </c>
      <c r="AA98" s="18" t="s">
        <v>4610</v>
      </c>
      <c r="AB98" s="11">
        <v>1503044</v>
      </c>
      <c r="AC98" s="18" t="s">
        <v>4611</v>
      </c>
      <c r="AD98" s="11">
        <v>2503902</v>
      </c>
      <c r="AE98" s="18" t="s">
        <v>4612</v>
      </c>
      <c r="AF98" s="19">
        <v>4103453</v>
      </c>
      <c r="AG98" s="18" t="s">
        <v>4613</v>
      </c>
      <c r="AH98" s="11">
        <v>2604403</v>
      </c>
      <c r="AI98" s="18" t="s">
        <v>4614</v>
      </c>
      <c r="AJ98" s="19">
        <v>2202307</v>
      </c>
      <c r="AK98" s="18" t="s">
        <v>4615</v>
      </c>
      <c r="AL98" s="11">
        <v>3303401</v>
      </c>
      <c r="AM98" s="18" t="s">
        <v>4616</v>
      </c>
      <c r="AN98" s="11">
        <v>2404507</v>
      </c>
      <c r="AO98" s="18" t="s">
        <v>3954</v>
      </c>
      <c r="AP98" s="19">
        <v>4302303</v>
      </c>
      <c r="AQ98" s="18" t="s">
        <v>4617</v>
      </c>
      <c r="AR98" s="19">
        <v>1101708</v>
      </c>
      <c r="AU98" s="18" t="s">
        <v>4618</v>
      </c>
      <c r="AV98" s="11">
        <v>4202875</v>
      </c>
      <c r="AW98" s="18" t="s">
        <v>4619</v>
      </c>
      <c r="AX98" s="19">
        <v>3504206</v>
      </c>
      <c r="AY98" s="18" t="s">
        <v>4620</v>
      </c>
      <c r="AZ98" s="11">
        <v>2805000</v>
      </c>
      <c r="BA98" s="18" t="s">
        <v>4621</v>
      </c>
      <c r="BB98" s="19">
        <v>1707306</v>
      </c>
    </row>
    <row r="99" spans="1:58" s="8" customFormat="1">
      <c r="A99" s="7" t="s">
        <v>3450</v>
      </c>
      <c r="B99" s="7" t="s">
        <v>3450</v>
      </c>
      <c r="C99" s="7" t="s">
        <v>3467</v>
      </c>
      <c r="D99" s="7" t="s">
        <v>3467</v>
      </c>
      <c r="E99" s="7" t="s">
        <v>3468</v>
      </c>
      <c r="F99" s="7" t="s">
        <v>3468</v>
      </c>
      <c r="G99" s="7" t="s">
        <v>3469</v>
      </c>
      <c r="H99" s="7" t="s">
        <v>3469</v>
      </c>
      <c r="I99" s="7" t="s">
        <v>3470</v>
      </c>
      <c r="J99" s="7" t="s">
        <v>3470</v>
      </c>
      <c r="K99" s="7" t="s">
        <v>3471</v>
      </c>
      <c r="L99" s="7" t="s">
        <v>3471</v>
      </c>
      <c r="M99" s="7" t="s">
        <v>3472</v>
      </c>
      <c r="N99" s="7" t="s">
        <v>3472</v>
      </c>
      <c r="O99" s="7" t="s">
        <v>3473</v>
      </c>
      <c r="P99" s="7" t="s">
        <v>3473</v>
      </c>
      <c r="Q99" s="7" t="s">
        <v>3474</v>
      </c>
      <c r="R99" s="7" t="s">
        <v>3474</v>
      </c>
      <c r="S99" s="7" t="s">
        <v>3475</v>
      </c>
      <c r="T99" s="7" t="s">
        <v>3475</v>
      </c>
      <c r="U99" s="7" t="s">
        <v>3476</v>
      </c>
      <c r="V99" s="7" t="s">
        <v>3476</v>
      </c>
      <c r="W99" s="7" t="s">
        <v>3477</v>
      </c>
      <c r="X99" s="7" t="s">
        <v>3477</v>
      </c>
      <c r="Y99" s="7" t="s">
        <v>3478</v>
      </c>
      <c r="Z99" s="7" t="s">
        <v>3478</v>
      </c>
      <c r="AA99" s="7" t="s">
        <v>3479</v>
      </c>
      <c r="AB99" s="7" t="s">
        <v>3479</v>
      </c>
      <c r="AC99" s="7" t="s">
        <v>3480</v>
      </c>
      <c r="AD99" s="7" t="s">
        <v>3480</v>
      </c>
      <c r="AE99" s="7" t="s">
        <v>3466</v>
      </c>
      <c r="AF99" s="7" t="s">
        <v>3466</v>
      </c>
      <c r="AG99" s="7" t="s">
        <v>3481</v>
      </c>
      <c r="AH99" s="7" t="s">
        <v>3481</v>
      </c>
      <c r="AI99" s="7" t="s">
        <v>3482</v>
      </c>
      <c r="AJ99" s="7" t="s">
        <v>3482</v>
      </c>
      <c r="AK99" s="7" t="s">
        <v>3483</v>
      </c>
      <c r="AL99" s="7" t="s">
        <v>3483</v>
      </c>
      <c r="AM99" s="7" t="s">
        <v>3484</v>
      </c>
      <c r="AN99" s="7" t="s">
        <v>3484</v>
      </c>
      <c r="AO99" s="7" t="s">
        <v>3485</v>
      </c>
      <c r="AP99" s="7" t="s">
        <v>3485</v>
      </c>
      <c r="AQ99" s="7" t="s">
        <v>3486</v>
      </c>
      <c r="AR99" s="7" t="s">
        <v>3486</v>
      </c>
      <c r="AS99" s="7" t="s">
        <v>3487</v>
      </c>
      <c r="AT99" s="7" t="s">
        <v>3487</v>
      </c>
      <c r="AU99" s="7" t="s">
        <v>3488</v>
      </c>
      <c r="AV99" s="7" t="s">
        <v>3488</v>
      </c>
      <c r="AW99" s="7" t="s">
        <v>3489</v>
      </c>
      <c r="AX99" s="7" t="s">
        <v>3489</v>
      </c>
      <c r="AY99" s="7" t="s">
        <v>3490</v>
      </c>
      <c r="AZ99" s="7" t="s">
        <v>3490</v>
      </c>
      <c r="BA99" s="7" t="s">
        <v>3491</v>
      </c>
      <c r="BB99" s="7" t="s">
        <v>3491</v>
      </c>
      <c r="BE99" s="9" t="s">
        <v>3450</v>
      </c>
      <c r="BF99" s="8">
        <v>2015</v>
      </c>
    </row>
    <row r="100" spans="1:58">
      <c r="B100"/>
      <c r="C100" s="18" t="s">
        <v>4622</v>
      </c>
      <c r="D100" s="19">
        <v>2704500</v>
      </c>
      <c r="G100" s="18" t="s">
        <v>4623</v>
      </c>
      <c r="H100" s="11">
        <v>1303601</v>
      </c>
      <c r="I100" s="18" t="s">
        <v>3877</v>
      </c>
      <c r="J100" s="19">
        <v>2904050</v>
      </c>
      <c r="K100" s="18" t="s">
        <v>4624</v>
      </c>
      <c r="L100" s="19">
        <v>2304103</v>
      </c>
      <c r="O100" s="18" t="s">
        <v>4625</v>
      </c>
      <c r="P100" s="11">
        <v>3203601</v>
      </c>
      <c r="Q100" s="18" t="s">
        <v>4626</v>
      </c>
      <c r="R100" s="19">
        <v>5204607</v>
      </c>
      <c r="S100" s="18" t="s">
        <v>4627</v>
      </c>
      <c r="T100" s="19">
        <v>2102804</v>
      </c>
      <c r="U100" s="18" t="s">
        <v>4628</v>
      </c>
      <c r="V100" s="19">
        <v>5104500</v>
      </c>
      <c r="W100" s="18" t="s">
        <v>4629</v>
      </c>
      <c r="X100" s="11">
        <v>5005400</v>
      </c>
      <c r="Y100" s="18" t="s">
        <v>4630</v>
      </c>
      <c r="Z100" s="20">
        <v>3104502</v>
      </c>
      <c r="AA100" s="18" t="s">
        <v>4631</v>
      </c>
      <c r="AB100" s="11">
        <v>1503077</v>
      </c>
      <c r="AC100" s="18" t="s">
        <v>4632</v>
      </c>
      <c r="AD100" s="11">
        <v>2504009</v>
      </c>
      <c r="AE100" s="18" t="s">
        <v>4633</v>
      </c>
      <c r="AF100" s="19">
        <v>4103479</v>
      </c>
      <c r="AG100" s="18" t="s">
        <v>4634</v>
      </c>
      <c r="AH100" s="11">
        <v>2604502</v>
      </c>
      <c r="AI100" s="18" t="s">
        <v>4635</v>
      </c>
      <c r="AJ100" s="19">
        <v>2202406</v>
      </c>
      <c r="AK100" s="18" t="s">
        <v>4636</v>
      </c>
      <c r="AL100" s="11">
        <v>3303500</v>
      </c>
      <c r="AM100" s="18" t="s">
        <v>4637</v>
      </c>
      <c r="AN100" s="11">
        <v>2404606</v>
      </c>
      <c r="AO100" s="18" t="s">
        <v>4638</v>
      </c>
      <c r="AP100" s="19">
        <v>4302352</v>
      </c>
      <c r="AQ100" s="18" t="s">
        <v>4639</v>
      </c>
      <c r="AR100" s="19">
        <v>1101757</v>
      </c>
      <c r="AU100" s="18" t="s">
        <v>4640</v>
      </c>
      <c r="AV100" s="11">
        <v>4202909</v>
      </c>
      <c r="AW100" s="18" t="s">
        <v>4641</v>
      </c>
      <c r="AX100" s="19">
        <v>3504305</v>
      </c>
      <c r="AY100" s="18" t="s">
        <v>4642</v>
      </c>
      <c r="AZ100" s="11">
        <v>2805109</v>
      </c>
      <c r="BA100" s="18" t="s">
        <v>4643</v>
      </c>
      <c r="BB100" s="19">
        <v>1707405</v>
      </c>
    </row>
    <row r="101" spans="1:58" s="8" customFormat="1">
      <c r="A101" s="7" t="s">
        <v>3450</v>
      </c>
      <c r="B101" s="7" t="s">
        <v>3450</v>
      </c>
      <c r="C101" s="7" t="s">
        <v>3467</v>
      </c>
      <c r="D101" s="7" t="s">
        <v>3467</v>
      </c>
      <c r="E101" s="7" t="s">
        <v>3468</v>
      </c>
      <c r="F101" s="7" t="s">
        <v>3468</v>
      </c>
      <c r="G101" s="7" t="s">
        <v>3469</v>
      </c>
      <c r="H101" s="7" t="s">
        <v>3469</v>
      </c>
      <c r="I101" s="7" t="s">
        <v>3470</v>
      </c>
      <c r="J101" s="7" t="s">
        <v>3470</v>
      </c>
      <c r="K101" s="7" t="s">
        <v>3471</v>
      </c>
      <c r="L101" s="7" t="s">
        <v>3471</v>
      </c>
      <c r="M101" s="7" t="s">
        <v>3472</v>
      </c>
      <c r="N101" s="7" t="s">
        <v>3472</v>
      </c>
      <c r="O101" s="7" t="s">
        <v>3473</v>
      </c>
      <c r="P101" s="7" t="s">
        <v>3473</v>
      </c>
      <c r="Q101" s="7" t="s">
        <v>3474</v>
      </c>
      <c r="R101" s="7" t="s">
        <v>3474</v>
      </c>
      <c r="S101" s="7" t="s">
        <v>3475</v>
      </c>
      <c r="T101" s="7" t="s">
        <v>3475</v>
      </c>
      <c r="U101" s="7" t="s">
        <v>3476</v>
      </c>
      <c r="V101" s="7" t="s">
        <v>3476</v>
      </c>
      <c r="W101" s="7" t="s">
        <v>3477</v>
      </c>
      <c r="X101" s="7" t="s">
        <v>3477</v>
      </c>
      <c r="Y101" s="7" t="s">
        <v>3478</v>
      </c>
      <c r="Z101" s="7" t="s">
        <v>3478</v>
      </c>
      <c r="AA101" s="7" t="s">
        <v>3479</v>
      </c>
      <c r="AB101" s="7" t="s">
        <v>3479</v>
      </c>
      <c r="AC101" s="7" t="s">
        <v>3480</v>
      </c>
      <c r="AD101" s="7" t="s">
        <v>3480</v>
      </c>
      <c r="AE101" s="7" t="s">
        <v>3466</v>
      </c>
      <c r="AF101" s="7" t="s">
        <v>3466</v>
      </c>
      <c r="AG101" s="7" t="s">
        <v>3481</v>
      </c>
      <c r="AH101" s="7" t="s">
        <v>3481</v>
      </c>
      <c r="AI101" s="7" t="s">
        <v>3482</v>
      </c>
      <c r="AJ101" s="7" t="s">
        <v>3482</v>
      </c>
      <c r="AK101" s="7" t="s">
        <v>3483</v>
      </c>
      <c r="AL101" s="7" t="s">
        <v>3483</v>
      </c>
      <c r="AM101" s="7" t="s">
        <v>3484</v>
      </c>
      <c r="AN101" s="7" t="s">
        <v>3484</v>
      </c>
      <c r="AO101" s="7" t="s">
        <v>3485</v>
      </c>
      <c r="AP101" s="7" t="s">
        <v>3485</v>
      </c>
      <c r="AQ101" s="7" t="s">
        <v>3486</v>
      </c>
      <c r="AR101" s="7" t="s">
        <v>3486</v>
      </c>
      <c r="AS101" s="7" t="s">
        <v>3487</v>
      </c>
      <c r="AT101" s="7" t="s">
        <v>3487</v>
      </c>
      <c r="AU101" s="7" t="s">
        <v>3488</v>
      </c>
      <c r="AV101" s="7" t="s">
        <v>3488</v>
      </c>
      <c r="AW101" s="7" t="s">
        <v>3489</v>
      </c>
      <c r="AX101" s="7" t="s">
        <v>3489</v>
      </c>
      <c r="AY101" s="7" t="s">
        <v>3490</v>
      </c>
      <c r="AZ101" s="7" t="s">
        <v>3490</v>
      </c>
      <c r="BA101" s="7" t="s">
        <v>3491</v>
      </c>
      <c r="BB101" s="7" t="s">
        <v>3491</v>
      </c>
      <c r="BE101" s="9" t="s">
        <v>3450</v>
      </c>
      <c r="BF101" s="8">
        <v>2015</v>
      </c>
    </row>
    <row r="102" spans="1:58">
      <c r="B102"/>
      <c r="C102" s="18" t="s">
        <v>4644</v>
      </c>
      <c r="D102" s="19">
        <v>2704609</v>
      </c>
      <c r="G102" s="18" t="s">
        <v>4645</v>
      </c>
      <c r="H102" s="11">
        <v>1303700</v>
      </c>
      <c r="I102" s="18" t="s">
        <v>4646</v>
      </c>
      <c r="J102" s="19">
        <v>2904100</v>
      </c>
      <c r="K102" s="18" t="s">
        <v>4647</v>
      </c>
      <c r="L102" s="19">
        <v>2304202</v>
      </c>
      <c r="O102" s="18" t="s">
        <v>4648</v>
      </c>
      <c r="P102" s="11">
        <v>3203700</v>
      </c>
      <c r="Q102" s="18" t="s">
        <v>4649</v>
      </c>
      <c r="R102" s="19">
        <v>5204656</v>
      </c>
      <c r="S102" s="18" t="s">
        <v>4650</v>
      </c>
      <c r="T102" s="19">
        <v>2102903</v>
      </c>
      <c r="U102" s="18" t="s">
        <v>4651</v>
      </c>
      <c r="V102" s="19">
        <v>5104526</v>
      </c>
      <c r="W102" s="18" t="s">
        <v>4652</v>
      </c>
      <c r="X102" s="11">
        <v>5005608</v>
      </c>
      <c r="Y102" s="18" t="s">
        <v>4653</v>
      </c>
      <c r="Z102" s="20">
        <v>3104601</v>
      </c>
      <c r="AA102" s="18" t="s">
        <v>4654</v>
      </c>
      <c r="AB102" s="11">
        <v>1503093</v>
      </c>
      <c r="AC102" s="18" t="s">
        <v>4655</v>
      </c>
      <c r="AD102" s="11">
        <v>2504033</v>
      </c>
      <c r="AE102" s="18" t="s">
        <v>4656</v>
      </c>
      <c r="AF102" s="19">
        <v>4103503</v>
      </c>
      <c r="AG102" s="18" t="s">
        <v>4657</v>
      </c>
      <c r="AH102" s="11">
        <v>2604601</v>
      </c>
      <c r="AI102" s="18" t="s">
        <v>4658</v>
      </c>
      <c r="AJ102" s="19">
        <v>2202455</v>
      </c>
      <c r="AK102" s="18" t="s">
        <v>4659</v>
      </c>
      <c r="AL102" s="11">
        <v>3303609</v>
      </c>
      <c r="AM102" s="18" t="s">
        <v>4660</v>
      </c>
      <c r="AN102" s="11">
        <v>2404705</v>
      </c>
      <c r="AO102" s="18" t="s">
        <v>4661</v>
      </c>
      <c r="AP102" s="19">
        <v>4302378</v>
      </c>
      <c r="AQ102" s="18" t="s">
        <v>4662</v>
      </c>
      <c r="AR102" s="19">
        <v>1101807</v>
      </c>
      <c r="AU102" s="18" t="s">
        <v>4663</v>
      </c>
      <c r="AV102" s="11">
        <v>4203006</v>
      </c>
      <c r="AW102" s="18" t="s">
        <v>4664</v>
      </c>
      <c r="AX102" s="19">
        <v>3504404</v>
      </c>
      <c r="AY102" s="18" t="s">
        <v>4665</v>
      </c>
      <c r="AZ102" s="11">
        <v>2805208</v>
      </c>
      <c r="BA102" s="18" t="s">
        <v>4666</v>
      </c>
      <c r="BB102" s="19">
        <v>1707553</v>
      </c>
    </row>
    <row r="103" spans="1:58" s="8" customFormat="1">
      <c r="A103" s="7" t="s">
        <v>3450</v>
      </c>
      <c r="B103" s="7" t="s">
        <v>3450</v>
      </c>
      <c r="C103" s="7" t="s">
        <v>3467</v>
      </c>
      <c r="D103" s="7" t="s">
        <v>3467</v>
      </c>
      <c r="E103" s="7" t="s">
        <v>3468</v>
      </c>
      <c r="F103" s="7" t="s">
        <v>3468</v>
      </c>
      <c r="G103" s="7" t="s">
        <v>3469</v>
      </c>
      <c r="H103" s="7" t="s">
        <v>3469</v>
      </c>
      <c r="I103" s="7" t="s">
        <v>3470</v>
      </c>
      <c r="J103" s="7" t="s">
        <v>3470</v>
      </c>
      <c r="K103" s="7" t="s">
        <v>3471</v>
      </c>
      <c r="L103" s="7" t="s">
        <v>3471</v>
      </c>
      <c r="M103" s="7" t="s">
        <v>3472</v>
      </c>
      <c r="N103" s="7" t="s">
        <v>3472</v>
      </c>
      <c r="O103" s="7" t="s">
        <v>3473</v>
      </c>
      <c r="P103" s="7" t="s">
        <v>3473</v>
      </c>
      <c r="Q103" s="7" t="s">
        <v>3474</v>
      </c>
      <c r="R103" s="7" t="s">
        <v>3474</v>
      </c>
      <c r="S103" s="7" t="s">
        <v>3475</v>
      </c>
      <c r="T103" s="7" t="s">
        <v>3475</v>
      </c>
      <c r="U103" s="7" t="s">
        <v>3476</v>
      </c>
      <c r="V103" s="7" t="s">
        <v>3476</v>
      </c>
      <c r="W103" s="7" t="s">
        <v>3477</v>
      </c>
      <c r="X103" s="7" t="s">
        <v>3477</v>
      </c>
      <c r="Y103" s="7" t="s">
        <v>3478</v>
      </c>
      <c r="Z103" s="7" t="s">
        <v>3478</v>
      </c>
      <c r="AA103" s="7" t="s">
        <v>3479</v>
      </c>
      <c r="AB103" s="7" t="s">
        <v>3479</v>
      </c>
      <c r="AC103" s="7" t="s">
        <v>3480</v>
      </c>
      <c r="AD103" s="7" t="s">
        <v>3480</v>
      </c>
      <c r="AE103" s="7" t="s">
        <v>3466</v>
      </c>
      <c r="AF103" s="7" t="s">
        <v>3466</v>
      </c>
      <c r="AG103" s="7" t="s">
        <v>3481</v>
      </c>
      <c r="AH103" s="7" t="s">
        <v>3481</v>
      </c>
      <c r="AI103" s="7" t="s">
        <v>3482</v>
      </c>
      <c r="AJ103" s="7" t="s">
        <v>3482</v>
      </c>
      <c r="AK103" s="7" t="s">
        <v>3483</v>
      </c>
      <c r="AL103" s="7" t="s">
        <v>3483</v>
      </c>
      <c r="AM103" s="7" t="s">
        <v>3484</v>
      </c>
      <c r="AN103" s="7" t="s">
        <v>3484</v>
      </c>
      <c r="AO103" s="7" t="s">
        <v>3485</v>
      </c>
      <c r="AP103" s="7" t="s">
        <v>3485</v>
      </c>
      <c r="AQ103" s="7" t="s">
        <v>3486</v>
      </c>
      <c r="AR103" s="7" t="s">
        <v>3486</v>
      </c>
      <c r="AS103" s="7" t="s">
        <v>3487</v>
      </c>
      <c r="AT103" s="7" t="s">
        <v>3487</v>
      </c>
      <c r="AU103" s="7" t="s">
        <v>3488</v>
      </c>
      <c r="AV103" s="7" t="s">
        <v>3488</v>
      </c>
      <c r="AW103" s="7" t="s">
        <v>3489</v>
      </c>
      <c r="AX103" s="7" t="s">
        <v>3489</v>
      </c>
      <c r="AY103" s="7" t="s">
        <v>3490</v>
      </c>
      <c r="AZ103" s="7" t="s">
        <v>3490</v>
      </c>
      <c r="BA103" s="7" t="s">
        <v>3491</v>
      </c>
      <c r="BB103" s="7" t="s">
        <v>3491</v>
      </c>
      <c r="BE103" s="9" t="s">
        <v>3450</v>
      </c>
      <c r="BF103" s="8">
        <v>2015</v>
      </c>
    </row>
    <row r="104" spans="1:58">
      <c r="B104"/>
      <c r="C104" s="18" t="s">
        <v>4667</v>
      </c>
      <c r="D104" s="19">
        <v>2704708</v>
      </c>
      <c r="G104" s="18" t="s">
        <v>4668</v>
      </c>
      <c r="H104" s="11">
        <v>1303809</v>
      </c>
      <c r="I104" s="18" t="s">
        <v>4669</v>
      </c>
      <c r="J104" s="19">
        <v>2904209</v>
      </c>
      <c r="K104" s="18" t="s">
        <v>4670</v>
      </c>
      <c r="L104" s="19">
        <v>2304236</v>
      </c>
      <c r="O104" s="18" t="s">
        <v>4671</v>
      </c>
      <c r="P104" s="11">
        <v>3203809</v>
      </c>
      <c r="Q104" s="18" t="s">
        <v>4672</v>
      </c>
      <c r="R104" s="19">
        <v>5204706</v>
      </c>
      <c r="S104" s="18" t="s">
        <v>4673</v>
      </c>
      <c r="T104" s="19">
        <v>2103000</v>
      </c>
      <c r="U104" s="18" t="s">
        <v>4674</v>
      </c>
      <c r="V104" s="19">
        <v>5104542</v>
      </c>
      <c r="W104" s="18" t="s">
        <v>4675</v>
      </c>
      <c r="X104" s="11">
        <v>5005681</v>
      </c>
      <c r="Y104" s="18" t="s">
        <v>4676</v>
      </c>
      <c r="Z104" s="20">
        <v>3104700</v>
      </c>
      <c r="AA104" s="18" t="s">
        <v>4677</v>
      </c>
      <c r="AB104" s="11">
        <v>1503101</v>
      </c>
      <c r="AC104" s="18" t="s">
        <v>4104</v>
      </c>
      <c r="AD104" s="11">
        <v>2504074</v>
      </c>
      <c r="AE104" s="18" t="s">
        <v>4678</v>
      </c>
      <c r="AF104" s="19">
        <v>4103602</v>
      </c>
      <c r="AG104" s="18" t="s">
        <v>4679</v>
      </c>
      <c r="AH104" s="11">
        <v>2604700</v>
      </c>
      <c r="AI104" s="18" t="s">
        <v>3992</v>
      </c>
      <c r="AJ104" s="19">
        <v>2202505</v>
      </c>
      <c r="AK104" s="18" t="s">
        <v>4680</v>
      </c>
      <c r="AL104" s="11">
        <v>3303708</v>
      </c>
      <c r="AM104" s="18" t="s">
        <v>4681</v>
      </c>
      <c r="AN104" s="11">
        <v>2404804</v>
      </c>
      <c r="AO104" s="18" t="s">
        <v>4682</v>
      </c>
      <c r="AP104" s="19">
        <v>4302402</v>
      </c>
      <c r="AQ104" s="21" t="s">
        <v>4683</v>
      </c>
      <c r="AR104" s="24">
        <v>1100304</v>
      </c>
      <c r="AU104" s="18" t="s">
        <v>4684</v>
      </c>
      <c r="AV104" s="11">
        <v>4203105</v>
      </c>
      <c r="AW104" s="18" t="s">
        <v>4685</v>
      </c>
      <c r="AX104" s="19">
        <v>3504503</v>
      </c>
      <c r="AY104" s="18" t="s">
        <v>4686</v>
      </c>
      <c r="AZ104" s="11">
        <v>2805307</v>
      </c>
      <c r="BA104" s="18" t="s">
        <v>4687</v>
      </c>
      <c r="BB104" s="19">
        <v>1707652</v>
      </c>
    </row>
    <row r="105" spans="1:58" s="8" customFormat="1">
      <c r="A105" s="7" t="s">
        <v>3450</v>
      </c>
      <c r="B105" s="7" t="s">
        <v>3450</v>
      </c>
      <c r="C105" s="7" t="s">
        <v>3467</v>
      </c>
      <c r="D105" s="7" t="s">
        <v>3467</v>
      </c>
      <c r="E105" s="7" t="s">
        <v>3468</v>
      </c>
      <c r="F105" s="7" t="s">
        <v>3468</v>
      </c>
      <c r="G105" s="7" t="s">
        <v>3469</v>
      </c>
      <c r="H105" s="7" t="s">
        <v>3469</v>
      </c>
      <c r="I105" s="7" t="s">
        <v>3470</v>
      </c>
      <c r="J105" s="7" t="s">
        <v>3470</v>
      </c>
      <c r="K105" s="7" t="s">
        <v>3471</v>
      </c>
      <c r="L105" s="7" t="s">
        <v>3471</v>
      </c>
      <c r="M105" s="7" t="s">
        <v>3472</v>
      </c>
      <c r="N105" s="7" t="s">
        <v>3472</v>
      </c>
      <c r="O105" s="7" t="s">
        <v>3473</v>
      </c>
      <c r="P105" s="7" t="s">
        <v>3473</v>
      </c>
      <c r="Q105" s="7" t="s">
        <v>3474</v>
      </c>
      <c r="R105" s="7" t="s">
        <v>3474</v>
      </c>
      <c r="S105" s="7" t="s">
        <v>3475</v>
      </c>
      <c r="T105" s="7" t="s">
        <v>3475</v>
      </c>
      <c r="U105" s="7" t="s">
        <v>3476</v>
      </c>
      <c r="V105" s="7" t="s">
        <v>3476</v>
      </c>
      <c r="W105" s="7" t="s">
        <v>3477</v>
      </c>
      <c r="X105" s="7" t="s">
        <v>3477</v>
      </c>
      <c r="Y105" s="7" t="s">
        <v>3478</v>
      </c>
      <c r="Z105" s="7" t="s">
        <v>3478</v>
      </c>
      <c r="AA105" s="7" t="s">
        <v>3479</v>
      </c>
      <c r="AB105" s="7" t="s">
        <v>3479</v>
      </c>
      <c r="AC105" s="7" t="s">
        <v>3480</v>
      </c>
      <c r="AD105" s="7" t="s">
        <v>3480</v>
      </c>
      <c r="AE105" s="7" t="s">
        <v>3466</v>
      </c>
      <c r="AF105" s="7" t="s">
        <v>3466</v>
      </c>
      <c r="AG105" s="7" t="s">
        <v>3481</v>
      </c>
      <c r="AH105" s="7" t="s">
        <v>3481</v>
      </c>
      <c r="AI105" s="7" t="s">
        <v>3482</v>
      </c>
      <c r="AJ105" s="7" t="s">
        <v>3482</v>
      </c>
      <c r="AK105" s="7" t="s">
        <v>3483</v>
      </c>
      <c r="AL105" s="7" t="s">
        <v>3483</v>
      </c>
      <c r="AM105" s="7" t="s">
        <v>3484</v>
      </c>
      <c r="AN105" s="7" t="s">
        <v>3484</v>
      </c>
      <c r="AO105" s="7" t="s">
        <v>3485</v>
      </c>
      <c r="AP105" s="7" t="s">
        <v>3485</v>
      </c>
      <c r="AQ105" s="7" t="s">
        <v>3486</v>
      </c>
      <c r="AR105" s="7" t="s">
        <v>3486</v>
      </c>
      <c r="AS105" s="7" t="s">
        <v>3487</v>
      </c>
      <c r="AT105" s="7" t="s">
        <v>3487</v>
      </c>
      <c r="AU105" s="7" t="s">
        <v>3488</v>
      </c>
      <c r="AV105" s="7" t="s">
        <v>3488</v>
      </c>
      <c r="AW105" s="7" t="s">
        <v>3489</v>
      </c>
      <c r="AX105" s="7" t="s">
        <v>3489</v>
      </c>
      <c r="AY105" s="7" t="s">
        <v>3490</v>
      </c>
      <c r="AZ105" s="7" t="s">
        <v>3490</v>
      </c>
      <c r="BA105" s="7" t="s">
        <v>3491</v>
      </c>
      <c r="BB105" s="7" t="s">
        <v>3491</v>
      </c>
      <c r="BE105" s="9" t="s">
        <v>3450</v>
      </c>
      <c r="BF105" s="8">
        <v>2015</v>
      </c>
    </row>
    <row r="106" spans="1:58">
      <c r="B106"/>
      <c r="C106" s="18" t="s">
        <v>4688</v>
      </c>
      <c r="D106" s="19">
        <v>2704807</v>
      </c>
      <c r="G106" s="18" t="s">
        <v>4689</v>
      </c>
      <c r="H106" s="11">
        <v>1303908</v>
      </c>
      <c r="I106" s="18" t="s">
        <v>4690</v>
      </c>
      <c r="J106" s="19">
        <v>2904308</v>
      </c>
      <c r="K106" s="18" t="s">
        <v>4691</v>
      </c>
      <c r="L106" s="19">
        <v>2304251</v>
      </c>
      <c r="O106" s="18" t="s">
        <v>4692</v>
      </c>
      <c r="P106" s="11">
        <v>3203908</v>
      </c>
      <c r="Q106" s="18" t="s">
        <v>4693</v>
      </c>
      <c r="R106" s="19">
        <v>5204805</v>
      </c>
      <c r="S106" s="18" t="s">
        <v>4694</v>
      </c>
      <c r="T106" s="19">
        <v>2103109</v>
      </c>
      <c r="U106" s="18" t="s">
        <v>4695</v>
      </c>
      <c r="V106" s="19">
        <v>5104559</v>
      </c>
      <c r="W106" s="18" t="s">
        <v>4696</v>
      </c>
      <c r="X106" s="11">
        <v>5005707</v>
      </c>
      <c r="Y106" s="18" t="s">
        <v>4697</v>
      </c>
      <c r="Z106" s="20">
        <v>3104809</v>
      </c>
      <c r="AA106" s="18" t="s">
        <v>4698</v>
      </c>
      <c r="AB106" s="11">
        <v>1503200</v>
      </c>
      <c r="AC106" s="18" t="s">
        <v>4699</v>
      </c>
      <c r="AD106" s="11">
        <v>2504108</v>
      </c>
      <c r="AE106" s="18" t="s">
        <v>4700</v>
      </c>
      <c r="AF106" s="19">
        <v>4103701</v>
      </c>
      <c r="AG106" s="18" t="s">
        <v>4701</v>
      </c>
      <c r="AH106" s="11">
        <v>2604809</v>
      </c>
      <c r="AI106" s="18" t="s">
        <v>4702</v>
      </c>
      <c r="AJ106" s="19">
        <v>2202539</v>
      </c>
      <c r="AK106" s="18" t="s">
        <v>4703</v>
      </c>
      <c r="AL106" s="11">
        <v>3303807</v>
      </c>
      <c r="AM106" s="18" t="s">
        <v>4704</v>
      </c>
      <c r="AN106" s="11">
        <v>2404853</v>
      </c>
      <c r="AO106" s="18" t="s">
        <v>4705</v>
      </c>
      <c r="AP106" s="19">
        <v>4302451</v>
      </c>
      <c r="AU106" s="18" t="s">
        <v>4706</v>
      </c>
      <c r="AV106" s="11">
        <v>4203154</v>
      </c>
      <c r="AW106" s="18" t="s">
        <v>4707</v>
      </c>
      <c r="AX106" s="19">
        <v>3504602</v>
      </c>
      <c r="AY106" s="18" t="s">
        <v>4708</v>
      </c>
      <c r="AZ106" s="11">
        <v>2805406</v>
      </c>
      <c r="BA106" s="18" t="s">
        <v>4709</v>
      </c>
      <c r="BB106" s="19">
        <v>1707702</v>
      </c>
    </row>
    <row r="107" spans="1:58" s="8" customFormat="1">
      <c r="A107" s="7" t="s">
        <v>3450</v>
      </c>
      <c r="B107" s="7" t="s">
        <v>3450</v>
      </c>
      <c r="C107" s="7" t="s">
        <v>3467</v>
      </c>
      <c r="D107" s="7" t="s">
        <v>3467</v>
      </c>
      <c r="E107" s="7" t="s">
        <v>3468</v>
      </c>
      <c r="F107" s="7" t="s">
        <v>3468</v>
      </c>
      <c r="G107" s="7" t="s">
        <v>3469</v>
      </c>
      <c r="H107" s="7" t="s">
        <v>3469</v>
      </c>
      <c r="I107" s="7" t="s">
        <v>3470</v>
      </c>
      <c r="J107" s="7" t="s">
        <v>3470</v>
      </c>
      <c r="K107" s="7" t="s">
        <v>3471</v>
      </c>
      <c r="L107" s="7" t="s">
        <v>3471</v>
      </c>
      <c r="M107" s="7" t="s">
        <v>3472</v>
      </c>
      <c r="N107" s="7" t="s">
        <v>3472</v>
      </c>
      <c r="O107" s="7" t="s">
        <v>3473</v>
      </c>
      <c r="P107" s="7" t="s">
        <v>3473</v>
      </c>
      <c r="Q107" s="7" t="s">
        <v>3474</v>
      </c>
      <c r="R107" s="7" t="s">
        <v>3474</v>
      </c>
      <c r="S107" s="7" t="s">
        <v>3475</v>
      </c>
      <c r="T107" s="7" t="s">
        <v>3475</v>
      </c>
      <c r="U107" s="7" t="s">
        <v>3476</v>
      </c>
      <c r="V107" s="7" t="s">
        <v>3476</v>
      </c>
      <c r="W107" s="7" t="s">
        <v>3477</v>
      </c>
      <c r="X107" s="7" t="s">
        <v>3477</v>
      </c>
      <c r="Y107" s="7" t="s">
        <v>3478</v>
      </c>
      <c r="Z107" s="7" t="s">
        <v>3478</v>
      </c>
      <c r="AA107" s="7" t="s">
        <v>3479</v>
      </c>
      <c r="AB107" s="7" t="s">
        <v>3479</v>
      </c>
      <c r="AC107" s="7" t="s">
        <v>3480</v>
      </c>
      <c r="AD107" s="7" t="s">
        <v>3480</v>
      </c>
      <c r="AE107" s="7" t="s">
        <v>3466</v>
      </c>
      <c r="AF107" s="7" t="s">
        <v>3466</v>
      </c>
      <c r="AG107" s="7" t="s">
        <v>3481</v>
      </c>
      <c r="AH107" s="7" t="s">
        <v>3481</v>
      </c>
      <c r="AI107" s="7" t="s">
        <v>3482</v>
      </c>
      <c r="AJ107" s="7" t="s">
        <v>3482</v>
      </c>
      <c r="AK107" s="7" t="s">
        <v>3483</v>
      </c>
      <c r="AL107" s="7" t="s">
        <v>3483</v>
      </c>
      <c r="AM107" s="7" t="s">
        <v>3484</v>
      </c>
      <c r="AN107" s="7" t="s">
        <v>3484</v>
      </c>
      <c r="AO107" s="7" t="s">
        <v>3485</v>
      </c>
      <c r="AP107" s="7" t="s">
        <v>3485</v>
      </c>
      <c r="AQ107" s="7" t="s">
        <v>3486</v>
      </c>
      <c r="AR107" s="7" t="s">
        <v>3486</v>
      </c>
      <c r="AS107" s="7" t="s">
        <v>3487</v>
      </c>
      <c r="AT107" s="7" t="s">
        <v>3487</v>
      </c>
      <c r="AU107" s="7" t="s">
        <v>3488</v>
      </c>
      <c r="AV107" s="7" t="s">
        <v>3488</v>
      </c>
      <c r="AW107" s="7" t="s">
        <v>3489</v>
      </c>
      <c r="AX107" s="7" t="s">
        <v>3489</v>
      </c>
      <c r="AY107" s="7" t="s">
        <v>3490</v>
      </c>
      <c r="AZ107" s="7" t="s">
        <v>3490</v>
      </c>
      <c r="BA107" s="7" t="s">
        <v>3491</v>
      </c>
      <c r="BB107" s="7" t="s">
        <v>3491</v>
      </c>
      <c r="BE107" s="9" t="s">
        <v>3450</v>
      </c>
      <c r="BF107" s="8">
        <v>2015</v>
      </c>
    </row>
    <row r="108" spans="1:58">
      <c r="B108"/>
      <c r="C108" s="18" t="s">
        <v>4710</v>
      </c>
      <c r="D108" s="19">
        <v>2705002</v>
      </c>
      <c r="G108" s="18" t="s">
        <v>4711</v>
      </c>
      <c r="H108" s="11">
        <v>1303957</v>
      </c>
      <c r="I108" s="18" t="s">
        <v>4712</v>
      </c>
      <c r="J108" s="19">
        <v>2904407</v>
      </c>
      <c r="K108" s="18" t="s">
        <v>4713</v>
      </c>
      <c r="L108" s="19">
        <v>2304269</v>
      </c>
      <c r="O108" s="18" t="s">
        <v>4714</v>
      </c>
      <c r="P108" s="11">
        <v>3204005</v>
      </c>
      <c r="Q108" s="18" t="s">
        <v>4715</v>
      </c>
      <c r="R108" s="19">
        <v>5204854</v>
      </c>
      <c r="S108" s="18" t="s">
        <v>4716</v>
      </c>
      <c r="T108" s="19">
        <v>2103125</v>
      </c>
      <c r="U108" s="18" t="s">
        <v>4717</v>
      </c>
      <c r="V108" s="19">
        <v>5104609</v>
      </c>
      <c r="W108" s="18" t="s">
        <v>4718</v>
      </c>
      <c r="X108" s="11">
        <v>5005806</v>
      </c>
      <c r="Y108" s="18" t="s">
        <v>4719</v>
      </c>
      <c r="Z108" s="20">
        <v>3104908</v>
      </c>
      <c r="AA108" s="18" t="s">
        <v>4720</v>
      </c>
      <c r="AB108" s="11">
        <v>1503309</v>
      </c>
      <c r="AC108" s="18" t="s">
        <v>4721</v>
      </c>
      <c r="AD108" s="11">
        <v>2504157</v>
      </c>
      <c r="AE108" s="18" t="s">
        <v>4722</v>
      </c>
      <c r="AF108" s="19">
        <v>4103800</v>
      </c>
      <c r="AG108" s="18" t="s">
        <v>4723</v>
      </c>
      <c r="AH108" s="11">
        <v>2604908</v>
      </c>
      <c r="AI108" s="18" t="s">
        <v>4724</v>
      </c>
      <c r="AJ108" s="19">
        <v>2202554</v>
      </c>
      <c r="AK108" s="18" t="s">
        <v>4725</v>
      </c>
      <c r="AL108" s="11">
        <v>3303856</v>
      </c>
      <c r="AM108" s="18" t="s">
        <v>4726</v>
      </c>
      <c r="AN108" s="11">
        <v>2404903</v>
      </c>
      <c r="AO108" s="18" t="s">
        <v>4727</v>
      </c>
      <c r="AP108" s="19">
        <v>4302501</v>
      </c>
      <c r="AU108" s="18" t="s">
        <v>4728</v>
      </c>
      <c r="AV108" s="11">
        <v>4203204</v>
      </c>
      <c r="AW108" s="18" t="s">
        <v>4729</v>
      </c>
      <c r="AX108" s="19">
        <v>3504701</v>
      </c>
      <c r="AY108" s="18" t="s">
        <v>4730</v>
      </c>
      <c r="AZ108" s="11">
        <v>2805505</v>
      </c>
      <c r="BA108" s="18" t="s">
        <v>4731</v>
      </c>
      <c r="BB108" s="19">
        <v>1708205</v>
      </c>
    </row>
    <row r="109" spans="1:58" s="8" customFormat="1">
      <c r="A109" s="7" t="s">
        <v>3450</v>
      </c>
      <c r="B109" s="7" t="s">
        <v>3450</v>
      </c>
      <c r="C109" s="7" t="s">
        <v>3467</v>
      </c>
      <c r="D109" s="7" t="s">
        <v>3467</v>
      </c>
      <c r="E109" s="7" t="s">
        <v>3468</v>
      </c>
      <c r="F109" s="7" t="s">
        <v>3468</v>
      </c>
      <c r="G109" s="7" t="s">
        <v>3469</v>
      </c>
      <c r="H109" s="7" t="s">
        <v>3469</v>
      </c>
      <c r="I109" s="7" t="s">
        <v>3470</v>
      </c>
      <c r="J109" s="7" t="s">
        <v>3470</v>
      </c>
      <c r="K109" s="7" t="s">
        <v>3471</v>
      </c>
      <c r="L109" s="7" t="s">
        <v>3471</v>
      </c>
      <c r="M109" s="7" t="s">
        <v>3472</v>
      </c>
      <c r="N109" s="7" t="s">
        <v>3472</v>
      </c>
      <c r="O109" s="7" t="s">
        <v>3473</v>
      </c>
      <c r="P109" s="7" t="s">
        <v>3473</v>
      </c>
      <c r="Q109" s="7" t="s">
        <v>3474</v>
      </c>
      <c r="R109" s="7" t="s">
        <v>3474</v>
      </c>
      <c r="S109" s="7" t="s">
        <v>3475</v>
      </c>
      <c r="T109" s="7" t="s">
        <v>3475</v>
      </c>
      <c r="U109" s="7" t="s">
        <v>3476</v>
      </c>
      <c r="V109" s="7" t="s">
        <v>3476</v>
      </c>
      <c r="W109" s="7" t="s">
        <v>3477</v>
      </c>
      <c r="X109" s="7" t="s">
        <v>3477</v>
      </c>
      <c r="Y109" s="7" t="s">
        <v>3478</v>
      </c>
      <c r="Z109" s="7" t="s">
        <v>3478</v>
      </c>
      <c r="AA109" s="7" t="s">
        <v>3479</v>
      </c>
      <c r="AB109" s="7" t="s">
        <v>3479</v>
      </c>
      <c r="AC109" s="7" t="s">
        <v>3480</v>
      </c>
      <c r="AD109" s="7" t="s">
        <v>3480</v>
      </c>
      <c r="AE109" s="7" t="s">
        <v>3466</v>
      </c>
      <c r="AF109" s="7" t="s">
        <v>3466</v>
      </c>
      <c r="AG109" s="7" t="s">
        <v>3481</v>
      </c>
      <c r="AH109" s="7" t="s">
        <v>3481</v>
      </c>
      <c r="AI109" s="7" t="s">
        <v>3482</v>
      </c>
      <c r="AJ109" s="7" t="s">
        <v>3482</v>
      </c>
      <c r="AK109" s="7" t="s">
        <v>3483</v>
      </c>
      <c r="AL109" s="7" t="s">
        <v>3483</v>
      </c>
      <c r="AM109" s="7" t="s">
        <v>3484</v>
      </c>
      <c r="AN109" s="7" t="s">
        <v>3484</v>
      </c>
      <c r="AO109" s="7" t="s">
        <v>3485</v>
      </c>
      <c r="AP109" s="7" t="s">
        <v>3485</v>
      </c>
      <c r="AQ109" s="7" t="s">
        <v>3486</v>
      </c>
      <c r="AR109" s="7" t="s">
        <v>3486</v>
      </c>
      <c r="AS109" s="7" t="s">
        <v>3487</v>
      </c>
      <c r="AT109" s="7" t="s">
        <v>3487</v>
      </c>
      <c r="AU109" s="7" t="s">
        <v>3488</v>
      </c>
      <c r="AV109" s="7" t="s">
        <v>3488</v>
      </c>
      <c r="AW109" s="7" t="s">
        <v>3489</v>
      </c>
      <c r="AX109" s="7" t="s">
        <v>3489</v>
      </c>
      <c r="AY109" s="7" t="s">
        <v>3490</v>
      </c>
      <c r="AZ109" s="7" t="s">
        <v>3490</v>
      </c>
      <c r="BA109" s="7" t="s">
        <v>3491</v>
      </c>
      <c r="BB109" s="7" t="s">
        <v>3491</v>
      </c>
      <c r="BE109" s="9" t="s">
        <v>3450</v>
      </c>
      <c r="BF109" s="8">
        <v>2015</v>
      </c>
    </row>
    <row r="110" spans="1:58">
      <c r="B110"/>
      <c r="C110" s="18" t="s">
        <v>4732</v>
      </c>
      <c r="D110" s="19">
        <v>2705101</v>
      </c>
      <c r="G110" s="18" t="s">
        <v>4733</v>
      </c>
      <c r="H110" s="11">
        <v>1304005</v>
      </c>
      <c r="I110" s="18" t="s">
        <v>4734</v>
      </c>
      <c r="J110" s="19">
        <v>2904506</v>
      </c>
      <c r="K110" s="18" t="s">
        <v>4735</v>
      </c>
      <c r="L110" s="19">
        <v>2304277</v>
      </c>
      <c r="O110" s="18" t="s">
        <v>4736</v>
      </c>
      <c r="P110" s="11">
        <v>3204054</v>
      </c>
      <c r="Q110" s="18" t="s">
        <v>4737</v>
      </c>
      <c r="R110" s="19">
        <v>5204904</v>
      </c>
      <c r="S110" s="18" t="s">
        <v>4738</v>
      </c>
      <c r="T110" s="19">
        <v>2103158</v>
      </c>
      <c r="U110" s="18" t="s">
        <v>4739</v>
      </c>
      <c r="V110" s="19">
        <v>5104807</v>
      </c>
      <c r="W110" s="18" t="s">
        <v>4740</v>
      </c>
      <c r="X110" s="11">
        <v>5006002</v>
      </c>
      <c r="Y110" s="18" t="s">
        <v>4741</v>
      </c>
      <c r="Z110" s="20">
        <v>3105004</v>
      </c>
      <c r="AA110" s="18" t="s">
        <v>4742</v>
      </c>
      <c r="AB110" s="11">
        <v>1503408</v>
      </c>
      <c r="AC110" s="18" t="s">
        <v>4743</v>
      </c>
      <c r="AD110" s="11">
        <v>2504207</v>
      </c>
      <c r="AE110" s="18" t="s">
        <v>4744</v>
      </c>
      <c r="AF110" s="19">
        <v>4103909</v>
      </c>
      <c r="AG110" s="18" t="s">
        <v>4745</v>
      </c>
      <c r="AH110" s="11">
        <v>2605004</v>
      </c>
      <c r="AI110" s="18" t="s">
        <v>4746</v>
      </c>
      <c r="AJ110" s="19">
        <v>2202604</v>
      </c>
      <c r="AK110" s="18" t="s">
        <v>4747</v>
      </c>
      <c r="AL110" s="11">
        <v>3303906</v>
      </c>
      <c r="AM110" s="18" t="s">
        <v>4748</v>
      </c>
      <c r="AN110" s="11">
        <v>2405009</v>
      </c>
      <c r="AO110" s="18" t="s">
        <v>4749</v>
      </c>
      <c r="AP110" s="19">
        <v>4302584</v>
      </c>
      <c r="AU110" s="18" t="s">
        <v>3844</v>
      </c>
      <c r="AV110" s="11">
        <v>4203303</v>
      </c>
      <c r="AW110" s="18" t="s">
        <v>4750</v>
      </c>
      <c r="AX110" s="19">
        <v>3504800</v>
      </c>
      <c r="AY110" s="18" t="s">
        <v>4751</v>
      </c>
      <c r="AZ110" s="11">
        <v>2805604</v>
      </c>
      <c r="BA110" s="18" t="s">
        <v>4752</v>
      </c>
      <c r="BB110" s="19">
        <v>1708254</v>
      </c>
    </row>
    <row r="111" spans="1:58" s="8" customFormat="1">
      <c r="A111" s="7" t="s">
        <v>3450</v>
      </c>
      <c r="B111" s="7" t="s">
        <v>3450</v>
      </c>
      <c r="C111" s="7" t="s">
        <v>3467</v>
      </c>
      <c r="D111" s="7" t="s">
        <v>3467</v>
      </c>
      <c r="E111" s="7" t="s">
        <v>3468</v>
      </c>
      <c r="F111" s="7" t="s">
        <v>3468</v>
      </c>
      <c r="G111" s="7" t="s">
        <v>3469</v>
      </c>
      <c r="H111" s="7" t="s">
        <v>3469</v>
      </c>
      <c r="I111" s="7" t="s">
        <v>3470</v>
      </c>
      <c r="J111" s="7" t="s">
        <v>3470</v>
      </c>
      <c r="K111" s="7" t="s">
        <v>3471</v>
      </c>
      <c r="L111" s="7" t="s">
        <v>3471</v>
      </c>
      <c r="M111" s="7" t="s">
        <v>3472</v>
      </c>
      <c r="N111" s="7" t="s">
        <v>3472</v>
      </c>
      <c r="O111" s="7" t="s">
        <v>3473</v>
      </c>
      <c r="P111" s="7" t="s">
        <v>3473</v>
      </c>
      <c r="Q111" s="7" t="s">
        <v>3474</v>
      </c>
      <c r="R111" s="7" t="s">
        <v>3474</v>
      </c>
      <c r="S111" s="7" t="s">
        <v>3475</v>
      </c>
      <c r="T111" s="7" t="s">
        <v>3475</v>
      </c>
      <c r="U111" s="7" t="s">
        <v>3476</v>
      </c>
      <c r="V111" s="7" t="s">
        <v>3476</v>
      </c>
      <c r="W111" s="7" t="s">
        <v>3477</v>
      </c>
      <c r="X111" s="7" t="s">
        <v>3477</v>
      </c>
      <c r="Y111" s="7" t="s">
        <v>3478</v>
      </c>
      <c r="Z111" s="7" t="s">
        <v>3478</v>
      </c>
      <c r="AA111" s="7" t="s">
        <v>3479</v>
      </c>
      <c r="AB111" s="7" t="s">
        <v>3479</v>
      </c>
      <c r="AC111" s="7" t="s">
        <v>3480</v>
      </c>
      <c r="AD111" s="7" t="s">
        <v>3480</v>
      </c>
      <c r="AE111" s="7" t="s">
        <v>3466</v>
      </c>
      <c r="AF111" s="7" t="s">
        <v>3466</v>
      </c>
      <c r="AG111" s="7" t="s">
        <v>3481</v>
      </c>
      <c r="AH111" s="7" t="s">
        <v>3481</v>
      </c>
      <c r="AI111" s="7" t="s">
        <v>3482</v>
      </c>
      <c r="AJ111" s="7" t="s">
        <v>3482</v>
      </c>
      <c r="AK111" s="7" t="s">
        <v>3483</v>
      </c>
      <c r="AL111" s="7" t="s">
        <v>3483</v>
      </c>
      <c r="AM111" s="7" t="s">
        <v>3484</v>
      </c>
      <c r="AN111" s="7" t="s">
        <v>3484</v>
      </c>
      <c r="AO111" s="7" t="s">
        <v>3485</v>
      </c>
      <c r="AP111" s="7" t="s">
        <v>3485</v>
      </c>
      <c r="AQ111" s="7" t="s">
        <v>3486</v>
      </c>
      <c r="AR111" s="7" t="s">
        <v>3486</v>
      </c>
      <c r="AS111" s="7" t="s">
        <v>3487</v>
      </c>
      <c r="AT111" s="7" t="s">
        <v>3487</v>
      </c>
      <c r="AU111" s="7" t="s">
        <v>3488</v>
      </c>
      <c r="AV111" s="7" t="s">
        <v>3488</v>
      </c>
      <c r="AW111" s="7" t="s">
        <v>3489</v>
      </c>
      <c r="AX111" s="7" t="s">
        <v>3489</v>
      </c>
      <c r="AY111" s="7" t="s">
        <v>3490</v>
      </c>
      <c r="AZ111" s="7" t="s">
        <v>3490</v>
      </c>
      <c r="BA111" s="7" t="s">
        <v>3491</v>
      </c>
      <c r="BB111" s="7" t="s">
        <v>3491</v>
      </c>
      <c r="BE111" s="9" t="s">
        <v>3450</v>
      </c>
      <c r="BF111" s="8">
        <v>2015</v>
      </c>
    </row>
    <row r="112" spans="1:58">
      <c r="B112"/>
      <c r="C112" s="18" t="s">
        <v>4753</v>
      </c>
      <c r="D112" s="19">
        <v>2705200</v>
      </c>
      <c r="G112" s="18" t="s">
        <v>4754</v>
      </c>
      <c r="H112" s="11">
        <v>1304062</v>
      </c>
      <c r="I112" s="18" t="s">
        <v>4755</v>
      </c>
      <c r="J112" s="19">
        <v>2904605</v>
      </c>
      <c r="K112" s="18" t="s">
        <v>4756</v>
      </c>
      <c r="L112" s="19">
        <v>2304285</v>
      </c>
      <c r="O112" s="18" t="s">
        <v>4757</v>
      </c>
      <c r="P112" s="11">
        <v>3204104</v>
      </c>
      <c r="Q112" s="18" t="s">
        <v>4758</v>
      </c>
      <c r="R112" s="19">
        <v>5204953</v>
      </c>
      <c r="S112" s="18" t="s">
        <v>4759</v>
      </c>
      <c r="T112" s="19">
        <v>2103174</v>
      </c>
      <c r="U112" s="18" t="s">
        <v>4760</v>
      </c>
      <c r="V112" s="19">
        <v>5104906</v>
      </c>
      <c r="W112" s="18" t="s">
        <v>4761</v>
      </c>
      <c r="X112" s="11">
        <v>5006200</v>
      </c>
      <c r="Y112" s="18" t="s">
        <v>4762</v>
      </c>
      <c r="Z112" s="20">
        <v>3105103</v>
      </c>
      <c r="AA112" s="18" t="s">
        <v>4763</v>
      </c>
      <c r="AB112" s="11">
        <v>1503457</v>
      </c>
      <c r="AC112" s="18" t="s">
        <v>4764</v>
      </c>
      <c r="AD112" s="11">
        <v>2504306</v>
      </c>
      <c r="AE112" s="18" t="s">
        <v>4765</v>
      </c>
      <c r="AF112" s="19">
        <v>4103958</v>
      </c>
      <c r="AG112" s="18" t="s">
        <v>4766</v>
      </c>
      <c r="AH112" s="11">
        <v>2605103</v>
      </c>
      <c r="AI112" s="18" t="s">
        <v>4767</v>
      </c>
      <c r="AJ112" s="19">
        <v>2202653</v>
      </c>
      <c r="AK112" s="18" t="s">
        <v>4768</v>
      </c>
      <c r="AL112" s="11">
        <v>3303955</v>
      </c>
      <c r="AM112" s="18" t="s">
        <v>4769</v>
      </c>
      <c r="AN112" s="11">
        <v>2405108</v>
      </c>
      <c r="AO112" s="18" t="s">
        <v>4770</v>
      </c>
      <c r="AP112" s="19">
        <v>4302600</v>
      </c>
      <c r="AU112" s="18" t="s">
        <v>4771</v>
      </c>
      <c r="AV112" s="11">
        <v>4203402</v>
      </c>
      <c r="AW112" s="18" t="s">
        <v>4772</v>
      </c>
      <c r="AX112" s="19">
        <v>3504909</v>
      </c>
      <c r="AY112" s="18" t="s">
        <v>4773</v>
      </c>
      <c r="AZ112" s="11">
        <v>2805703</v>
      </c>
      <c r="BA112" s="18" t="s">
        <v>4774</v>
      </c>
      <c r="BB112" s="19">
        <v>1708304</v>
      </c>
    </row>
    <row r="113" spans="1:58" s="8" customFormat="1">
      <c r="A113" s="7" t="s">
        <v>3450</v>
      </c>
      <c r="B113" s="7" t="s">
        <v>3450</v>
      </c>
      <c r="C113" s="7" t="s">
        <v>3467</v>
      </c>
      <c r="D113" s="7" t="s">
        <v>3467</v>
      </c>
      <c r="E113" s="7" t="s">
        <v>3468</v>
      </c>
      <c r="F113" s="7" t="s">
        <v>3468</v>
      </c>
      <c r="G113" s="7" t="s">
        <v>3469</v>
      </c>
      <c r="H113" s="7" t="s">
        <v>3469</v>
      </c>
      <c r="I113" s="7" t="s">
        <v>3470</v>
      </c>
      <c r="J113" s="7" t="s">
        <v>3470</v>
      </c>
      <c r="K113" s="7" t="s">
        <v>3471</v>
      </c>
      <c r="L113" s="7" t="s">
        <v>3471</v>
      </c>
      <c r="M113" s="7" t="s">
        <v>3472</v>
      </c>
      <c r="N113" s="7" t="s">
        <v>3472</v>
      </c>
      <c r="O113" s="7" t="s">
        <v>3473</v>
      </c>
      <c r="P113" s="7" t="s">
        <v>3473</v>
      </c>
      <c r="Q113" s="7" t="s">
        <v>3474</v>
      </c>
      <c r="R113" s="7" t="s">
        <v>3474</v>
      </c>
      <c r="S113" s="7" t="s">
        <v>3475</v>
      </c>
      <c r="T113" s="7" t="s">
        <v>3475</v>
      </c>
      <c r="U113" s="7" t="s">
        <v>3476</v>
      </c>
      <c r="V113" s="7" t="s">
        <v>3476</v>
      </c>
      <c r="W113" s="7" t="s">
        <v>3477</v>
      </c>
      <c r="X113" s="7" t="s">
        <v>3477</v>
      </c>
      <c r="Y113" s="7" t="s">
        <v>3478</v>
      </c>
      <c r="Z113" s="7" t="s">
        <v>3478</v>
      </c>
      <c r="AA113" s="7" t="s">
        <v>3479</v>
      </c>
      <c r="AB113" s="7" t="s">
        <v>3479</v>
      </c>
      <c r="AC113" s="7" t="s">
        <v>3480</v>
      </c>
      <c r="AD113" s="7" t="s">
        <v>3480</v>
      </c>
      <c r="AE113" s="7" t="s">
        <v>3466</v>
      </c>
      <c r="AF113" s="7" t="s">
        <v>3466</v>
      </c>
      <c r="AG113" s="7" t="s">
        <v>3481</v>
      </c>
      <c r="AH113" s="7" t="s">
        <v>3481</v>
      </c>
      <c r="AI113" s="7" t="s">
        <v>3482</v>
      </c>
      <c r="AJ113" s="7" t="s">
        <v>3482</v>
      </c>
      <c r="AK113" s="7" t="s">
        <v>3483</v>
      </c>
      <c r="AL113" s="7" t="s">
        <v>3483</v>
      </c>
      <c r="AM113" s="7" t="s">
        <v>3484</v>
      </c>
      <c r="AN113" s="7" t="s">
        <v>3484</v>
      </c>
      <c r="AO113" s="7" t="s">
        <v>3485</v>
      </c>
      <c r="AP113" s="7" t="s">
        <v>3485</v>
      </c>
      <c r="AQ113" s="7" t="s">
        <v>3486</v>
      </c>
      <c r="AR113" s="7" t="s">
        <v>3486</v>
      </c>
      <c r="AS113" s="7" t="s">
        <v>3487</v>
      </c>
      <c r="AT113" s="7" t="s">
        <v>3487</v>
      </c>
      <c r="AU113" s="7" t="s">
        <v>3488</v>
      </c>
      <c r="AV113" s="7" t="s">
        <v>3488</v>
      </c>
      <c r="AW113" s="7" t="s">
        <v>3489</v>
      </c>
      <c r="AX113" s="7" t="s">
        <v>3489</v>
      </c>
      <c r="AY113" s="7" t="s">
        <v>3490</v>
      </c>
      <c r="AZ113" s="7" t="s">
        <v>3490</v>
      </c>
      <c r="BA113" s="7" t="s">
        <v>3491</v>
      </c>
      <c r="BB113" s="7" t="s">
        <v>3491</v>
      </c>
      <c r="BE113" s="9" t="s">
        <v>3450</v>
      </c>
      <c r="BF113" s="8">
        <v>2015</v>
      </c>
    </row>
    <row r="114" spans="1:58">
      <c r="B114"/>
      <c r="C114" s="18" t="s">
        <v>4775</v>
      </c>
      <c r="D114" s="19">
        <v>2705309</v>
      </c>
      <c r="G114" s="18" t="s">
        <v>4776</v>
      </c>
      <c r="H114" s="11">
        <v>1304104</v>
      </c>
      <c r="I114" s="18" t="s">
        <v>4777</v>
      </c>
      <c r="J114" s="19">
        <v>2904704</v>
      </c>
      <c r="K114" s="18" t="s">
        <v>4778</v>
      </c>
      <c r="L114" s="19">
        <v>2304301</v>
      </c>
      <c r="O114" s="18" t="s">
        <v>4779</v>
      </c>
      <c r="P114" s="11">
        <v>3204203</v>
      </c>
      <c r="Q114" s="18" t="s">
        <v>4780</v>
      </c>
      <c r="R114" s="19">
        <v>5205000</v>
      </c>
      <c r="S114" s="18" t="s">
        <v>4781</v>
      </c>
      <c r="T114" s="19">
        <v>2103208</v>
      </c>
      <c r="U114" s="18" t="s">
        <v>4782</v>
      </c>
      <c r="V114" s="19">
        <v>5105002</v>
      </c>
      <c r="W114" s="18" t="s">
        <v>4783</v>
      </c>
      <c r="X114" s="11">
        <v>5006259</v>
      </c>
      <c r="Y114" s="18" t="s">
        <v>4784</v>
      </c>
      <c r="Z114" s="20">
        <v>3105202</v>
      </c>
      <c r="AA114" s="18" t="s">
        <v>4785</v>
      </c>
      <c r="AB114" s="11">
        <v>1503507</v>
      </c>
      <c r="AC114" s="18" t="s">
        <v>4786</v>
      </c>
      <c r="AD114" s="11">
        <v>2504355</v>
      </c>
      <c r="AE114" s="18" t="s">
        <v>4787</v>
      </c>
      <c r="AF114" s="19">
        <v>4104006</v>
      </c>
      <c r="AG114" s="18" t="s">
        <v>4788</v>
      </c>
      <c r="AH114" s="11">
        <v>2605152</v>
      </c>
      <c r="AI114" s="18" t="s">
        <v>4789</v>
      </c>
      <c r="AJ114" s="19">
        <v>2202703</v>
      </c>
      <c r="AK114" s="18" t="s">
        <v>4790</v>
      </c>
      <c r="AL114" s="11">
        <v>3304003</v>
      </c>
      <c r="AM114" s="18" t="s">
        <v>4791</v>
      </c>
      <c r="AN114" s="11">
        <v>2405207</v>
      </c>
      <c r="AO114" s="18" t="s">
        <v>4792</v>
      </c>
      <c r="AP114" s="19">
        <v>4302659</v>
      </c>
      <c r="AU114" s="18" t="s">
        <v>4793</v>
      </c>
      <c r="AV114" s="11">
        <v>4203501</v>
      </c>
      <c r="AW114" s="18" t="s">
        <v>4794</v>
      </c>
      <c r="AX114" s="19">
        <v>3505005</v>
      </c>
      <c r="AY114" s="18" t="s">
        <v>4795</v>
      </c>
      <c r="AZ114" s="11">
        <v>2805802</v>
      </c>
      <c r="BA114" s="18" t="s">
        <v>4796</v>
      </c>
      <c r="BB114" s="19">
        <v>1709005</v>
      </c>
    </row>
    <row r="115" spans="1:58" s="8" customFormat="1">
      <c r="A115" s="7" t="s">
        <v>3450</v>
      </c>
      <c r="B115" s="7" t="s">
        <v>3450</v>
      </c>
      <c r="C115" s="7" t="s">
        <v>3467</v>
      </c>
      <c r="D115" s="7" t="s">
        <v>3467</v>
      </c>
      <c r="E115" s="7" t="s">
        <v>3468</v>
      </c>
      <c r="F115" s="7" t="s">
        <v>3468</v>
      </c>
      <c r="G115" s="7" t="s">
        <v>3469</v>
      </c>
      <c r="H115" s="7" t="s">
        <v>3469</v>
      </c>
      <c r="I115" s="7" t="s">
        <v>3470</v>
      </c>
      <c r="J115" s="7" t="s">
        <v>3470</v>
      </c>
      <c r="K115" s="7" t="s">
        <v>3471</v>
      </c>
      <c r="L115" s="7" t="s">
        <v>3471</v>
      </c>
      <c r="M115" s="7" t="s">
        <v>3472</v>
      </c>
      <c r="N115" s="7" t="s">
        <v>3472</v>
      </c>
      <c r="O115" s="7" t="s">
        <v>3473</v>
      </c>
      <c r="P115" s="7" t="s">
        <v>3473</v>
      </c>
      <c r="Q115" s="7" t="s">
        <v>3474</v>
      </c>
      <c r="R115" s="7" t="s">
        <v>3474</v>
      </c>
      <c r="S115" s="7" t="s">
        <v>3475</v>
      </c>
      <c r="T115" s="7" t="s">
        <v>3475</v>
      </c>
      <c r="U115" s="7" t="s">
        <v>3476</v>
      </c>
      <c r="V115" s="7" t="s">
        <v>3476</v>
      </c>
      <c r="W115" s="7" t="s">
        <v>3477</v>
      </c>
      <c r="X115" s="7" t="s">
        <v>3477</v>
      </c>
      <c r="Y115" s="7" t="s">
        <v>3478</v>
      </c>
      <c r="Z115" s="7" t="s">
        <v>3478</v>
      </c>
      <c r="AA115" s="7" t="s">
        <v>3479</v>
      </c>
      <c r="AB115" s="7" t="s">
        <v>3479</v>
      </c>
      <c r="AC115" s="7" t="s">
        <v>3480</v>
      </c>
      <c r="AD115" s="7" t="s">
        <v>3480</v>
      </c>
      <c r="AE115" s="7" t="s">
        <v>3466</v>
      </c>
      <c r="AF115" s="7" t="s">
        <v>3466</v>
      </c>
      <c r="AG115" s="7" t="s">
        <v>3481</v>
      </c>
      <c r="AH115" s="7" t="s">
        <v>3481</v>
      </c>
      <c r="AI115" s="7" t="s">
        <v>3482</v>
      </c>
      <c r="AJ115" s="7" t="s">
        <v>3482</v>
      </c>
      <c r="AK115" s="7" t="s">
        <v>3483</v>
      </c>
      <c r="AL115" s="7" t="s">
        <v>3483</v>
      </c>
      <c r="AM115" s="7" t="s">
        <v>3484</v>
      </c>
      <c r="AN115" s="7" t="s">
        <v>3484</v>
      </c>
      <c r="AO115" s="7" t="s">
        <v>3485</v>
      </c>
      <c r="AP115" s="7" t="s">
        <v>3485</v>
      </c>
      <c r="AQ115" s="7" t="s">
        <v>3486</v>
      </c>
      <c r="AR115" s="7" t="s">
        <v>3486</v>
      </c>
      <c r="AS115" s="7" t="s">
        <v>3487</v>
      </c>
      <c r="AT115" s="7" t="s">
        <v>3487</v>
      </c>
      <c r="AU115" s="7" t="s">
        <v>3488</v>
      </c>
      <c r="AV115" s="7" t="s">
        <v>3488</v>
      </c>
      <c r="AW115" s="7" t="s">
        <v>3489</v>
      </c>
      <c r="AX115" s="7" t="s">
        <v>3489</v>
      </c>
      <c r="AY115" s="7" t="s">
        <v>3490</v>
      </c>
      <c r="AZ115" s="7" t="s">
        <v>3490</v>
      </c>
      <c r="BA115" s="7" t="s">
        <v>3491</v>
      </c>
      <c r="BB115" s="7" t="s">
        <v>3491</v>
      </c>
      <c r="BE115" s="9" t="s">
        <v>3450</v>
      </c>
      <c r="BF115" s="8">
        <v>2015</v>
      </c>
    </row>
    <row r="116" spans="1:58">
      <c r="B116"/>
      <c r="C116" s="18" t="s">
        <v>4797</v>
      </c>
      <c r="D116" s="19">
        <v>2705408</v>
      </c>
      <c r="G116" s="18" t="s">
        <v>4798</v>
      </c>
      <c r="H116" s="11">
        <v>1304203</v>
      </c>
      <c r="I116" s="18" t="s">
        <v>4799</v>
      </c>
      <c r="J116" s="19">
        <v>2904753</v>
      </c>
      <c r="K116" s="18" t="s">
        <v>4800</v>
      </c>
      <c r="L116" s="19">
        <v>2304350</v>
      </c>
      <c r="O116" s="18" t="s">
        <v>4801</v>
      </c>
      <c r="P116" s="11">
        <v>3204252</v>
      </c>
      <c r="Q116" s="18" t="s">
        <v>4802</v>
      </c>
      <c r="R116" s="19">
        <v>5205059</v>
      </c>
      <c r="S116" s="18" t="s">
        <v>4803</v>
      </c>
      <c r="T116" s="19">
        <v>2103257</v>
      </c>
      <c r="U116" s="18" t="s">
        <v>4804</v>
      </c>
      <c r="V116" s="19">
        <v>5105101</v>
      </c>
      <c r="W116" s="18" t="s">
        <v>4805</v>
      </c>
      <c r="X116" s="11">
        <v>5006275</v>
      </c>
      <c r="Y116" s="18" t="s">
        <v>4806</v>
      </c>
      <c r="Z116" s="20">
        <v>3105301</v>
      </c>
      <c r="AA116" s="18" t="s">
        <v>4807</v>
      </c>
      <c r="AB116" s="11">
        <v>1503606</v>
      </c>
      <c r="AC116" s="18" t="s">
        <v>4808</v>
      </c>
      <c r="AD116" s="11">
        <v>2504405</v>
      </c>
      <c r="AE116" s="18" t="s">
        <v>4809</v>
      </c>
      <c r="AF116" s="19">
        <v>4104055</v>
      </c>
      <c r="AG116" s="18" t="s">
        <v>4810</v>
      </c>
      <c r="AH116" s="11">
        <v>2605202</v>
      </c>
      <c r="AI116" s="18" t="s">
        <v>4811</v>
      </c>
      <c r="AJ116" s="19">
        <v>2202711</v>
      </c>
      <c r="AK116" s="18" t="s">
        <v>4812</v>
      </c>
      <c r="AL116" s="11">
        <v>3304102</v>
      </c>
      <c r="AM116" s="18" t="s">
        <v>4813</v>
      </c>
      <c r="AN116" s="11">
        <v>2405306</v>
      </c>
      <c r="AO116" s="18" t="s">
        <v>4814</v>
      </c>
      <c r="AP116" s="19">
        <v>4302709</v>
      </c>
      <c r="AU116" s="18" t="s">
        <v>4815</v>
      </c>
      <c r="AV116" s="11">
        <v>4203600</v>
      </c>
      <c r="AW116" s="18" t="s">
        <v>4816</v>
      </c>
      <c r="AX116" s="19">
        <v>3505104</v>
      </c>
      <c r="AY116" s="18" t="s">
        <v>4817</v>
      </c>
      <c r="AZ116" s="11">
        <v>2805901</v>
      </c>
      <c r="BA116" s="18" t="s">
        <v>4818</v>
      </c>
      <c r="BB116" s="19">
        <v>1709302</v>
      </c>
    </row>
    <row r="117" spans="1:58" s="8" customFormat="1">
      <c r="A117" s="7" t="s">
        <v>3450</v>
      </c>
      <c r="B117" s="7" t="s">
        <v>3450</v>
      </c>
      <c r="C117" s="7" t="s">
        <v>3467</v>
      </c>
      <c r="D117" s="7" t="s">
        <v>3467</v>
      </c>
      <c r="E117" s="7" t="s">
        <v>3468</v>
      </c>
      <c r="F117" s="7" t="s">
        <v>3468</v>
      </c>
      <c r="G117" s="7" t="s">
        <v>3469</v>
      </c>
      <c r="H117" s="7" t="s">
        <v>3469</v>
      </c>
      <c r="I117" s="7" t="s">
        <v>3470</v>
      </c>
      <c r="J117" s="7" t="s">
        <v>3470</v>
      </c>
      <c r="K117" s="7" t="s">
        <v>3471</v>
      </c>
      <c r="L117" s="7" t="s">
        <v>3471</v>
      </c>
      <c r="M117" s="7" t="s">
        <v>3472</v>
      </c>
      <c r="N117" s="7" t="s">
        <v>3472</v>
      </c>
      <c r="O117" s="7" t="s">
        <v>3473</v>
      </c>
      <c r="P117" s="7" t="s">
        <v>3473</v>
      </c>
      <c r="Q117" s="7" t="s">
        <v>3474</v>
      </c>
      <c r="R117" s="7" t="s">
        <v>3474</v>
      </c>
      <c r="S117" s="7" t="s">
        <v>3475</v>
      </c>
      <c r="T117" s="7" t="s">
        <v>3475</v>
      </c>
      <c r="U117" s="7" t="s">
        <v>3476</v>
      </c>
      <c r="V117" s="7" t="s">
        <v>3476</v>
      </c>
      <c r="W117" s="7" t="s">
        <v>3477</v>
      </c>
      <c r="X117" s="7" t="s">
        <v>3477</v>
      </c>
      <c r="Y117" s="7" t="s">
        <v>3478</v>
      </c>
      <c r="Z117" s="7" t="s">
        <v>3478</v>
      </c>
      <c r="AA117" s="7" t="s">
        <v>3479</v>
      </c>
      <c r="AB117" s="7" t="s">
        <v>3479</v>
      </c>
      <c r="AC117" s="7" t="s">
        <v>3480</v>
      </c>
      <c r="AD117" s="7" t="s">
        <v>3480</v>
      </c>
      <c r="AE117" s="7" t="s">
        <v>3466</v>
      </c>
      <c r="AF117" s="7" t="s">
        <v>3466</v>
      </c>
      <c r="AG117" s="7" t="s">
        <v>3481</v>
      </c>
      <c r="AH117" s="7" t="s">
        <v>3481</v>
      </c>
      <c r="AI117" s="7" t="s">
        <v>3482</v>
      </c>
      <c r="AJ117" s="7" t="s">
        <v>3482</v>
      </c>
      <c r="AK117" s="7" t="s">
        <v>3483</v>
      </c>
      <c r="AL117" s="7" t="s">
        <v>3483</v>
      </c>
      <c r="AM117" s="7" t="s">
        <v>3484</v>
      </c>
      <c r="AN117" s="7" t="s">
        <v>3484</v>
      </c>
      <c r="AO117" s="7" t="s">
        <v>3485</v>
      </c>
      <c r="AP117" s="7" t="s">
        <v>3485</v>
      </c>
      <c r="AQ117" s="7" t="s">
        <v>3486</v>
      </c>
      <c r="AR117" s="7" t="s">
        <v>3486</v>
      </c>
      <c r="AS117" s="7" t="s">
        <v>3487</v>
      </c>
      <c r="AT117" s="7" t="s">
        <v>3487</v>
      </c>
      <c r="AU117" s="7" t="s">
        <v>3488</v>
      </c>
      <c r="AV117" s="7" t="s">
        <v>3488</v>
      </c>
      <c r="AW117" s="7" t="s">
        <v>3489</v>
      </c>
      <c r="AX117" s="7" t="s">
        <v>3489</v>
      </c>
      <c r="AY117" s="7" t="s">
        <v>3490</v>
      </c>
      <c r="AZ117" s="7" t="s">
        <v>3490</v>
      </c>
      <c r="BA117" s="7" t="s">
        <v>3491</v>
      </c>
      <c r="BB117" s="7" t="s">
        <v>3491</v>
      </c>
      <c r="BE117" s="9" t="s">
        <v>3450</v>
      </c>
      <c r="BF117" s="8">
        <v>2015</v>
      </c>
    </row>
    <row r="118" spans="1:58">
      <c r="B118"/>
      <c r="C118" s="18" t="s">
        <v>4819</v>
      </c>
      <c r="D118" s="19">
        <v>2705507</v>
      </c>
      <c r="G118" s="18" t="s">
        <v>4820</v>
      </c>
      <c r="H118" s="11">
        <v>1304237</v>
      </c>
      <c r="I118" s="18" t="s">
        <v>4821</v>
      </c>
      <c r="J118" s="19">
        <v>2904803</v>
      </c>
      <c r="K118" s="18" t="s">
        <v>4822</v>
      </c>
      <c r="L118" s="19">
        <v>2304400</v>
      </c>
      <c r="O118" s="18" t="s">
        <v>4823</v>
      </c>
      <c r="P118" s="11">
        <v>3204302</v>
      </c>
      <c r="Q118" s="18" t="s">
        <v>4824</v>
      </c>
      <c r="R118" s="19">
        <v>5205109</v>
      </c>
      <c r="S118" s="18" t="s">
        <v>4825</v>
      </c>
      <c r="T118" s="19">
        <v>2103307</v>
      </c>
      <c r="U118" s="18" t="s">
        <v>4826</v>
      </c>
      <c r="V118" s="19">
        <v>5105150</v>
      </c>
      <c r="W118" s="18" t="s">
        <v>4827</v>
      </c>
      <c r="X118" s="11">
        <v>5006309</v>
      </c>
      <c r="Y118" s="18" t="s">
        <v>4828</v>
      </c>
      <c r="Z118" s="20">
        <v>3105400</v>
      </c>
      <c r="AA118" s="18" t="s">
        <v>4829</v>
      </c>
      <c r="AB118" s="11">
        <v>1503705</v>
      </c>
      <c r="AC118" s="18" t="s">
        <v>4657</v>
      </c>
      <c r="AD118" s="11">
        <v>2504504</v>
      </c>
      <c r="AE118" s="18" t="s">
        <v>4830</v>
      </c>
      <c r="AF118" s="19">
        <v>4104105</v>
      </c>
      <c r="AG118" s="18" t="s">
        <v>4831</v>
      </c>
      <c r="AH118" s="11">
        <v>2605301</v>
      </c>
      <c r="AI118" s="18" t="s">
        <v>4832</v>
      </c>
      <c r="AJ118" s="19">
        <v>2202729</v>
      </c>
      <c r="AK118" s="18" t="s">
        <v>4833</v>
      </c>
      <c r="AL118" s="11">
        <v>3304110</v>
      </c>
      <c r="AM118" s="18" t="s">
        <v>4834</v>
      </c>
      <c r="AN118" s="11">
        <v>2405405</v>
      </c>
      <c r="AO118" s="18" t="s">
        <v>4835</v>
      </c>
      <c r="AP118" s="19">
        <v>4302808</v>
      </c>
      <c r="AU118" s="18" t="s">
        <v>4836</v>
      </c>
      <c r="AV118" s="11">
        <v>4203709</v>
      </c>
      <c r="AW118" s="18" t="s">
        <v>4837</v>
      </c>
      <c r="AX118" s="19">
        <v>3505203</v>
      </c>
      <c r="AY118" s="18" t="s">
        <v>4838</v>
      </c>
      <c r="AZ118" s="11">
        <v>2806008</v>
      </c>
      <c r="BA118" s="18" t="s">
        <v>4839</v>
      </c>
      <c r="BB118" s="19">
        <v>1709500</v>
      </c>
    </row>
    <row r="119" spans="1:58" s="8" customFormat="1">
      <c r="A119" s="7" t="s">
        <v>3450</v>
      </c>
      <c r="B119" s="7" t="s">
        <v>3450</v>
      </c>
      <c r="C119" s="7" t="s">
        <v>3467</v>
      </c>
      <c r="D119" s="7" t="s">
        <v>3467</v>
      </c>
      <c r="E119" s="7" t="s">
        <v>3468</v>
      </c>
      <c r="F119" s="7" t="s">
        <v>3468</v>
      </c>
      <c r="G119" s="7" t="s">
        <v>3469</v>
      </c>
      <c r="H119" s="7" t="s">
        <v>3469</v>
      </c>
      <c r="I119" s="7" t="s">
        <v>3470</v>
      </c>
      <c r="J119" s="7" t="s">
        <v>3470</v>
      </c>
      <c r="K119" s="7" t="s">
        <v>3471</v>
      </c>
      <c r="L119" s="7" t="s">
        <v>3471</v>
      </c>
      <c r="M119" s="7" t="s">
        <v>3472</v>
      </c>
      <c r="N119" s="7" t="s">
        <v>3472</v>
      </c>
      <c r="O119" s="7" t="s">
        <v>3473</v>
      </c>
      <c r="P119" s="7" t="s">
        <v>3473</v>
      </c>
      <c r="Q119" s="7" t="s">
        <v>3474</v>
      </c>
      <c r="R119" s="7" t="s">
        <v>3474</v>
      </c>
      <c r="S119" s="7" t="s">
        <v>3475</v>
      </c>
      <c r="T119" s="7" t="s">
        <v>3475</v>
      </c>
      <c r="U119" s="7" t="s">
        <v>3476</v>
      </c>
      <c r="V119" s="7" t="s">
        <v>3476</v>
      </c>
      <c r="W119" s="7" t="s">
        <v>3477</v>
      </c>
      <c r="X119" s="7" t="s">
        <v>3477</v>
      </c>
      <c r="Y119" s="7" t="s">
        <v>3478</v>
      </c>
      <c r="Z119" s="7" t="s">
        <v>3478</v>
      </c>
      <c r="AA119" s="7" t="s">
        <v>3479</v>
      </c>
      <c r="AB119" s="7" t="s">
        <v>3479</v>
      </c>
      <c r="AC119" s="7" t="s">
        <v>3480</v>
      </c>
      <c r="AD119" s="7" t="s">
        <v>3480</v>
      </c>
      <c r="AE119" s="7" t="s">
        <v>3466</v>
      </c>
      <c r="AF119" s="7" t="s">
        <v>3466</v>
      </c>
      <c r="AG119" s="7" t="s">
        <v>3481</v>
      </c>
      <c r="AH119" s="7" t="s">
        <v>3481</v>
      </c>
      <c r="AI119" s="7" t="s">
        <v>3482</v>
      </c>
      <c r="AJ119" s="7" t="s">
        <v>3482</v>
      </c>
      <c r="AK119" s="7" t="s">
        <v>3483</v>
      </c>
      <c r="AL119" s="7" t="s">
        <v>3483</v>
      </c>
      <c r="AM119" s="7" t="s">
        <v>3484</v>
      </c>
      <c r="AN119" s="7" t="s">
        <v>3484</v>
      </c>
      <c r="AO119" s="7" t="s">
        <v>3485</v>
      </c>
      <c r="AP119" s="7" t="s">
        <v>3485</v>
      </c>
      <c r="AQ119" s="7" t="s">
        <v>3486</v>
      </c>
      <c r="AR119" s="7" t="s">
        <v>3486</v>
      </c>
      <c r="AS119" s="7" t="s">
        <v>3487</v>
      </c>
      <c r="AT119" s="7" t="s">
        <v>3487</v>
      </c>
      <c r="AU119" s="7" t="s">
        <v>3488</v>
      </c>
      <c r="AV119" s="7" t="s">
        <v>3488</v>
      </c>
      <c r="AW119" s="7" t="s">
        <v>3489</v>
      </c>
      <c r="AX119" s="7" t="s">
        <v>3489</v>
      </c>
      <c r="AY119" s="7" t="s">
        <v>3490</v>
      </c>
      <c r="AZ119" s="7" t="s">
        <v>3490</v>
      </c>
      <c r="BA119" s="7" t="s">
        <v>3491</v>
      </c>
      <c r="BB119" s="7" t="s">
        <v>3491</v>
      </c>
      <c r="BE119" s="9" t="s">
        <v>3450</v>
      </c>
      <c r="BF119" s="8">
        <v>2015</v>
      </c>
    </row>
    <row r="120" spans="1:58">
      <c r="B120"/>
      <c r="C120" s="18" t="s">
        <v>4840</v>
      </c>
      <c r="D120" s="19">
        <v>2705606</v>
      </c>
      <c r="G120" s="18" t="s">
        <v>4841</v>
      </c>
      <c r="H120" s="11">
        <v>1304260</v>
      </c>
      <c r="I120" s="18" t="s">
        <v>4842</v>
      </c>
      <c r="J120" s="19">
        <v>2904852</v>
      </c>
      <c r="K120" s="18" t="s">
        <v>4843</v>
      </c>
      <c r="L120" s="19">
        <v>2304459</v>
      </c>
      <c r="O120" s="18" t="s">
        <v>4844</v>
      </c>
      <c r="P120" s="11">
        <v>3204351</v>
      </c>
      <c r="Q120" s="18" t="s">
        <v>4845</v>
      </c>
      <c r="R120" s="19">
        <v>5205208</v>
      </c>
      <c r="S120" s="18" t="s">
        <v>4846</v>
      </c>
      <c r="T120" s="19">
        <v>2103406</v>
      </c>
      <c r="U120" s="18" t="s">
        <v>4847</v>
      </c>
      <c r="V120" s="19">
        <v>5105176</v>
      </c>
      <c r="W120" s="18" t="s">
        <v>4848</v>
      </c>
      <c r="X120" s="11">
        <v>5006358</v>
      </c>
      <c r="Y120" s="18" t="s">
        <v>4849</v>
      </c>
      <c r="Z120" s="20">
        <v>3105509</v>
      </c>
      <c r="AA120" s="18" t="s">
        <v>4850</v>
      </c>
      <c r="AB120" s="11">
        <v>1503754</v>
      </c>
      <c r="AC120" s="18" t="s">
        <v>4851</v>
      </c>
      <c r="AD120" s="11">
        <v>2504603</v>
      </c>
      <c r="AE120" s="18" t="s">
        <v>4852</v>
      </c>
      <c r="AF120" s="19">
        <v>4104204</v>
      </c>
      <c r="AG120" s="18" t="s">
        <v>3981</v>
      </c>
      <c r="AH120" s="11">
        <v>2605400</v>
      </c>
      <c r="AI120" s="18" t="s">
        <v>4853</v>
      </c>
      <c r="AJ120" s="19">
        <v>2202737</v>
      </c>
      <c r="AK120" s="18" t="s">
        <v>4854</v>
      </c>
      <c r="AL120" s="11">
        <v>3304128</v>
      </c>
      <c r="AM120" s="18" t="s">
        <v>4855</v>
      </c>
      <c r="AN120" s="11">
        <v>2405504</v>
      </c>
      <c r="AO120" s="18" t="s">
        <v>4856</v>
      </c>
      <c r="AP120" s="19">
        <v>4302907</v>
      </c>
      <c r="AU120" s="18" t="s">
        <v>4857</v>
      </c>
      <c r="AV120" s="11">
        <v>4203808</v>
      </c>
      <c r="AW120" s="18" t="s">
        <v>4259</v>
      </c>
      <c r="AX120" s="19">
        <v>3505302</v>
      </c>
      <c r="AY120" s="18" t="s">
        <v>4858</v>
      </c>
      <c r="AZ120" s="11">
        <v>2806107</v>
      </c>
      <c r="BA120" s="18" t="s">
        <v>4859</v>
      </c>
      <c r="BB120" s="19">
        <v>1709807</v>
      </c>
    </row>
    <row r="121" spans="1:58" s="8" customFormat="1">
      <c r="A121" s="7" t="s">
        <v>3450</v>
      </c>
      <c r="B121" s="7" t="s">
        <v>3450</v>
      </c>
      <c r="C121" s="7" t="s">
        <v>3467</v>
      </c>
      <c r="D121" s="7" t="s">
        <v>3467</v>
      </c>
      <c r="E121" s="7" t="s">
        <v>3468</v>
      </c>
      <c r="F121" s="7" t="s">
        <v>3468</v>
      </c>
      <c r="G121" s="7" t="s">
        <v>3469</v>
      </c>
      <c r="H121" s="7" t="s">
        <v>3469</v>
      </c>
      <c r="I121" s="7" t="s">
        <v>3470</v>
      </c>
      <c r="J121" s="7" t="s">
        <v>3470</v>
      </c>
      <c r="K121" s="7" t="s">
        <v>3471</v>
      </c>
      <c r="L121" s="7" t="s">
        <v>3471</v>
      </c>
      <c r="M121" s="7" t="s">
        <v>3472</v>
      </c>
      <c r="N121" s="7" t="s">
        <v>3472</v>
      </c>
      <c r="O121" s="7" t="s">
        <v>3473</v>
      </c>
      <c r="P121" s="7" t="s">
        <v>3473</v>
      </c>
      <c r="Q121" s="7" t="s">
        <v>3474</v>
      </c>
      <c r="R121" s="7" t="s">
        <v>3474</v>
      </c>
      <c r="S121" s="7" t="s">
        <v>3475</v>
      </c>
      <c r="T121" s="7" t="s">
        <v>3475</v>
      </c>
      <c r="U121" s="7" t="s">
        <v>3476</v>
      </c>
      <c r="V121" s="7" t="s">
        <v>3476</v>
      </c>
      <c r="W121" s="7" t="s">
        <v>3477</v>
      </c>
      <c r="X121" s="7" t="s">
        <v>3477</v>
      </c>
      <c r="Y121" s="7" t="s">
        <v>3478</v>
      </c>
      <c r="Z121" s="7" t="s">
        <v>3478</v>
      </c>
      <c r="AA121" s="7" t="s">
        <v>3479</v>
      </c>
      <c r="AB121" s="7" t="s">
        <v>3479</v>
      </c>
      <c r="AC121" s="7" t="s">
        <v>3480</v>
      </c>
      <c r="AD121" s="7" t="s">
        <v>3480</v>
      </c>
      <c r="AE121" s="7" t="s">
        <v>3466</v>
      </c>
      <c r="AF121" s="7" t="s">
        <v>3466</v>
      </c>
      <c r="AG121" s="7" t="s">
        <v>3481</v>
      </c>
      <c r="AH121" s="7" t="s">
        <v>3481</v>
      </c>
      <c r="AI121" s="7" t="s">
        <v>3482</v>
      </c>
      <c r="AJ121" s="7" t="s">
        <v>3482</v>
      </c>
      <c r="AK121" s="7" t="s">
        <v>3483</v>
      </c>
      <c r="AL121" s="7" t="s">
        <v>3483</v>
      </c>
      <c r="AM121" s="7" t="s">
        <v>3484</v>
      </c>
      <c r="AN121" s="7" t="s">
        <v>3484</v>
      </c>
      <c r="AO121" s="7" t="s">
        <v>3485</v>
      </c>
      <c r="AP121" s="7" t="s">
        <v>3485</v>
      </c>
      <c r="AQ121" s="7" t="s">
        <v>3486</v>
      </c>
      <c r="AR121" s="7" t="s">
        <v>3486</v>
      </c>
      <c r="AS121" s="7" t="s">
        <v>3487</v>
      </c>
      <c r="AT121" s="7" t="s">
        <v>3487</v>
      </c>
      <c r="AU121" s="7" t="s">
        <v>3488</v>
      </c>
      <c r="AV121" s="7" t="s">
        <v>3488</v>
      </c>
      <c r="AW121" s="7" t="s">
        <v>3489</v>
      </c>
      <c r="AX121" s="7" t="s">
        <v>3489</v>
      </c>
      <c r="AY121" s="7" t="s">
        <v>3490</v>
      </c>
      <c r="AZ121" s="7" t="s">
        <v>3490</v>
      </c>
      <c r="BA121" s="7" t="s">
        <v>3491</v>
      </c>
      <c r="BB121" s="7" t="s">
        <v>3491</v>
      </c>
      <c r="BE121" s="9" t="s">
        <v>3450</v>
      </c>
      <c r="BF121" s="8">
        <v>2015</v>
      </c>
    </row>
    <row r="122" spans="1:58">
      <c r="B122"/>
      <c r="C122" s="18" t="s">
        <v>4860</v>
      </c>
      <c r="D122" s="19">
        <v>2705705</v>
      </c>
      <c r="G122" s="18" t="s">
        <v>4861</v>
      </c>
      <c r="H122" s="11">
        <v>1304302</v>
      </c>
      <c r="I122" s="18" t="s">
        <v>4862</v>
      </c>
      <c r="J122" s="19">
        <v>2904902</v>
      </c>
      <c r="K122" s="18" t="s">
        <v>4863</v>
      </c>
      <c r="L122" s="19">
        <v>2304509</v>
      </c>
      <c r="O122" s="18" t="s">
        <v>4864</v>
      </c>
      <c r="P122" s="11">
        <v>3204401</v>
      </c>
      <c r="Q122" s="18" t="s">
        <v>4865</v>
      </c>
      <c r="R122" s="19">
        <v>5205307</v>
      </c>
      <c r="S122" s="18" t="s">
        <v>4866</v>
      </c>
      <c r="T122" s="19">
        <v>2103505</v>
      </c>
      <c r="U122" s="18" t="s">
        <v>4867</v>
      </c>
      <c r="V122" s="19">
        <v>5105200</v>
      </c>
      <c r="W122" s="18" t="s">
        <v>4868</v>
      </c>
      <c r="X122" s="11">
        <v>5006408</v>
      </c>
      <c r="Y122" s="18" t="s">
        <v>4869</v>
      </c>
      <c r="Z122" s="20">
        <v>3105608</v>
      </c>
      <c r="AA122" s="18" t="s">
        <v>4870</v>
      </c>
      <c r="AB122" s="11">
        <v>1503804</v>
      </c>
      <c r="AC122" s="18" t="s">
        <v>4871</v>
      </c>
      <c r="AD122" s="11">
        <v>2504702</v>
      </c>
      <c r="AE122" s="18" t="s">
        <v>4872</v>
      </c>
      <c r="AF122" s="19">
        <v>4104253</v>
      </c>
      <c r="AG122" s="18" t="s">
        <v>4873</v>
      </c>
      <c r="AH122" s="11">
        <v>2605459</v>
      </c>
      <c r="AI122" s="18" t="s">
        <v>4874</v>
      </c>
      <c r="AJ122" s="19">
        <v>2202752</v>
      </c>
      <c r="AK122" s="18" t="s">
        <v>4875</v>
      </c>
      <c r="AL122" s="11">
        <v>3304144</v>
      </c>
      <c r="AM122" s="18" t="s">
        <v>4876</v>
      </c>
      <c r="AN122" s="11">
        <v>2405603</v>
      </c>
      <c r="AO122" s="18" t="s">
        <v>4877</v>
      </c>
      <c r="AP122" s="19">
        <v>4303004</v>
      </c>
      <c r="AU122" s="18" t="s">
        <v>4878</v>
      </c>
      <c r="AV122" s="11">
        <v>4203253</v>
      </c>
      <c r="AW122" s="18" t="s">
        <v>4879</v>
      </c>
      <c r="AX122" s="19">
        <v>3505351</v>
      </c>
      <c r="AY122" s="18" t="s">
        <v>4880</v>
      </c>
      <c r="AZ122" s="11">
        <v>2806206</v>
      </c>
      <c r="BA122" s="18" t="s">
        <v>4881</v>
      </c>
      <c r="BB122" s="19">
        <v>1710508</v>
      </c>
    </row>
    <row r="123" spans="1:58" s="8" customFormat="1">
      <c r="A123" s="7" t="s">
        <v>3450</v>
      </c>
      <c r="B123" s="7" t="s">
        <v>3450</v>
      </c>
      <c r="C123" s="7" t="s">
        <v>3467</v>
      </c>
      <c r="D123" s="7" t="s">
        <v>3467</v>
      </c>
      <c r="E123" s="7" t="s">
        <v>3468</v>
      </c>
      <c r="F123" s="7" t="s">
        <v>3468</v>
      </c>
      <c r="G123" s="7" t="s">
        <v>3469</v>
      </c>
      <c r="H123" s="7" t="s">
        <v>3469</v>
      </c>
      <c r="I123" s="7" t="s">
        <v>3470</v>
      </c>
      <c r="J123" s="7" t="s">
        <v>3470</v>
      </c>
      <c r="K123" s="7" t="s">
        <v>3471</v>
      </c>
      <c r="L123" s="7" t="s">
        <v>3471</v>
      </c>
      <c r="M123" s="7" t="s">
        <v>3472</v>
      </c>
      <c r="N123" s="7" t="s">
        <v>3472</v>
      </c>
      <c r="O123" s="7" t="s">
        <v>3473</v>
      </c>
      <c r="P123" s="7" t="s">
        <v>3473</v>
      </c>
      <c r="Q123" s="7" t="s">
        <v>3474</v>
      </c>
      <c r="R123" s="7" t="s">
        <v>3474</v>
      </c>
      <c r="S123" s="7" t="s">
        <v>3475</v>
      </c>
      <c r="T123" s="7" t="s">
        <v>3475</v>
      </c>
      <c r="U123" s="7" t="s">
        <v>3476</v>
      </c>
      <c r="V123" s="7" t="s">
        <v>3476</v>
      </c>
      <c r="W123" s="7" t="s">
        <v>3477</v>
      </c>
      <c r="X123" s="7" t="s">
        <v>3477</v>
      </c>
      <c r="Y123" s="7" t="s">
        <v>3478</v>
      </c>
      <c r="Z123" s="7" t="s">
        <v>3478</v>
      </c>
      <c r="AA123" s="7" t="s">
        <v>3479</v>
      </c>
      <c r="AB123" s="7" t="s">
        <v>3479</v>
      </c>
      <c r="AC123" s="7" t="s">
        <v>3480</v>
      </c>
      <c r="AD123" s="7" t="s">
        <v>3480</v>
      </c>
      <c r="AE123" s="7" t="s">
        <v>3466</v>
      </c>
      <c r="AF123" s="7" t="s">
        <v>3466</v>
      </c>
      <c r="AG123" s="7" t="s">
        <v>3481</v>
      </c>
      <c r="AH123" s="7" t="s">
        <v>3481</v>
      </c>
      <c r="AI123" s="7" t="s">
        <v>3482</v>
      </c>
      <c r="AJ123" s="7" t="s">
        <v>3482</v>
      </c>
      <c r="AK123" s="7" t="s">
        <v>3483</v>
      </c>
      <c r="AL123" s="7" t="s">
        <v>3483</v>
      </c>
      <c r="AM123" s="7" t="s">
        <v>3484</v>
      </c>
      <c r="AN123" s="7" t="s">
        <v>3484</v>
      </c>
      <c r="AO123" s="7" t="s">
        <v>3485</v>
      </c>
      <c r="AP123" s="7" t="s">
        <v>3485</v>
      </c>
      <c r="AQ123" s="7" t="s">
        <v>3486</v>
      </c>
      <c r="AR123" s="7" t="s">
        <v>3486</v>
      </c>
      <c r="AS123" s="7" t="s">
        <v>3487</v>
      </c>
      <c r="AT123" s="7" t="s">
        <v>3487</v>
      </c>
      <c r="AU123" s="7" t="s">
        <v>3488</v>
      </c>
      <c r="AV123" s="7" t="s">
        <v>3488</v>
      </c>
      <c r="AW123" s="7" t="s">
        <v>3489</v>
      </c>
      <c r="AX123" s="7" t="s">
        <v>3489</v>
      </c>
      <c r="AY123" s="7" t="s">
        <v>3490</v>
      </c>
      <c r="AZ123" s="7" t="s">
        <v>3490</v>
      </c>
      <c r="BA123" s="7" t="s">
        <v>3491</v>
      </c>
      <c r="BB123" s="7" t="s">
        <v>3491</v>
      </c>
      <c r="BE123" s="9" t="s">
        <v>3450</v>
      </c>
      <c r="BF123" s="8">
        <v>2015</v>
      </c>
    </row>
    <row r="124" spans="1:58">
      <c r="B124"/>
      <c r="C124" s="18" t="s">
        <v>4882</v>
      </c>
      <c r="D124" s="19">
        <v>2705804</v>
      </c>
      <c r="G124" s="21" t="s">
        <v>4883</v>
      </c>
      <c r="H124" s="22">
        <v>1304401</v>
      </c>
      <c r="I124" s="18" t="s">
        <v>4884</v>
      </c>
      <c r="J124" s="19">
        <v>2905008</v>
      </c>
      <c r="K124" s="18" t="s">
        <v>4885</v>
      </c>
      <c r="L124" s="19">
        <v>2304608</v>
      </c>
      <c r="O124" s="18" t="s">
        <v>4886</v>
      </c>
      <c r="P124" s="11">
        <v>3204500</v>
      </c>
      <c r="Q124" s="18" t="s">
        <v>4887</v>
      </c>
      <c r="R124" s="19">
        <v>5205406</v>
      </c>
      <c r="S124" s="18" t="s">
        <v>4888</v>
      </c>
      <c r="T124" s="19">
        <v>2103554</v>
      </c>
      <c r="U124" s="18" t="s">
        <v>4889</v>
      </c>
      <c r="V124" s="19">
        <v>5105234</v>
      </c>
      <c r="W124" s="18" t="s">
        <v>4890</v>
      </c>
      <c r="X124" s="11">
        <v>5006606</v>
      </c>
      <c r="Y124" s="18" t="s">
        <v>4891</v>
      </c>
      <c r="Z124" s="20">
        <v>3105707</v>
      </c>
      <c r="AA124" s="18" t="s">
        <v>4892</v>
      </c>
      <c r="AB124" s="11">
        <v>1503903</v>
      </c>
      <c r="AC124" s="18" t="s">
        <v>4893</v>
      </c>
      <c r="AD124" s="11">
        <v>2504801</v>
      </c>
      <c r="AE124" s="18" t="s">
        <v>4894</v>
      </c>
      <c r="AF124" s="19">
        <v>4104303</v>
      </c>
      <c r="AG124" s="18" t="s">
        <v>4895</v>
      </c>
      <c r="AH124" s="11">
        <v>2605509</v>
      </c>
      <c r="AI124" s="18" t="s">
        <v>4896</v>
      </c>
      <c r="AJ124" s="19">
        <v>2202778</v>
      </c>
      <c r="AK124" s="18" t="s">
        <v>4897</v>
      </c>
      <c r="AL124" s="11">
        <v>3304151</v>
      </c>
      <c r="AM124" s="18" t="s">
        <v>4898</v>
      </c>
      <c r="AN124" s="11">
        <v>2405702</v>
      </c>
      <c r="AO124" s="18" t="s">
        <v>4176</v>
      </c>
      <c r="AP124" s="19">
        <v>4303103</v>
      </c>
      <c r="AU124" s="18" t="s">
        <v>4899</v>
      </c>
      <c r="AV124" s="11">
        <v>4203907</v>
      </c>
      <c r="AW124" s="18" t="s">
        <v>4900</v>
      </c>
      <c r="AX124" s="19">
        <v>3505401</v>
      </c>
      <c r="AY124" s="18" t="s">
        <v>4901</v>
      </c>
      <c r="AZ124" s="11">
        <v>2806305</v>
      </c>
      <c r="BA124" s="18" t="s">
        <v>4902</v>
      </c>
      <c r="BB124" s="19">
        <v>1710706</v>
      </c>
    </row>
    <row r="125" spans="1:58" s="8" customFormat="1">
      <c r="A125" s="7" t="s">
        <v>3450</v>
      </c>
      <c r="B125" s="7" t="s">
        <v>3450</v>
      </c>
      <c r="C125" s="7" t="s">
        <v>3467</v>
      </c>
      <c r="D125" s="7" t="s">
        <v>3467</v>
      </c>
      <c r="E125" s="7" t="s">
        <v>3468</v>
      </c>
      <c r="F125" s="7" t="s">
        <v>3468</v>
      </c>
      <c r="G125" s="7" t="s">
        <v>3469</v>
      </c>
      <c r="H125" s="7" t="s">
        <v>3469</v>
      </c>
      <c r="I125" s="7" t="s">
        <v>3470</v>
      </c>
      <c r="J125" s="7" t="s">
        <v>3470</v>
      </c>
      <c r="K125" s="7" t="s">
        <v>3471</v>
      </c>
      <c r="L125" s="7" t="s">
        <v>3471</v>
      </c>
      <c r="M125" s="7" t="s">
        <v>3472</v>
      </c>
      <c r="N125" s="7" t="s">
        <v>3472</v>
      </c>
      <c r="O125" s="7" t="s">
        <v>3473</v>
      </c>
      <c r="P125" s="7" t="s">
        <v>3473</v>
      </c>
      <c r="Q125" s="7" t="s">
        <v>3474</v>
      </c>
      <c r="R125" s="7" t="s">
        <v>3474</v>
      </c>
      <c r="S125" s="7" t="s">
        <v>3475</v>
      </c>
      <c r="T125" s="7" t="s">
        <v>3475</v>
      </c>
      <c r="U125" s="7" t="s">
        <v>3476</v>
      </c>
      <c r="V125" s="7" t="s">
        <v>3476</v>
      </c>
      <c r="W125" s="7" t="s">
        <v>3477</v>
      </c>
      <c r="X125" s="7" t="s">
        <v>3477</v>
      </c>
      <c r="Y125" s="7" t="s">
        <v>3478</v>
      </c>
      <c r="Z125" s="7" t="s">
        <v>3478</v>
      </c>
      <c r="AA125" s="7" t="s">
        <v>3479</v>
      </c>
      <c r="AB125" s="7" t="s">
        <v>3479</v>
      </c>
      <c r="AC125" s="7" t="s">
        <v>3480</v>
      </c>
      <c r="AD125" s="7" t="s">
        <v>3480</v>
      </c>
      <c r="AE125" s="7" t="s">
        <v>3466</v>
      </c>
      <c r="AF125" s="7" t="s">
        <v>3466</v>
      </c>
      <c r="AG125" s="7" t="s">
        <v>3481</v>
      </c>
      <c r="AH125" s="7" t="s">
        <v>3481</v>
      </c>
      <c r="AI125" s="7" t="s">
        <v>3482</v>
      </c>
      <c r="AJ125" s="7" t="s">
        <v>3482</v>
      </c>
      <c r="AK125" s="7" t="s">
        <v>3483</v>
      </c>
      <c r="AL125" s="7" t="s">
        <v>3483</v>
      </c>
      <c r="AM125" s="7" t="s">
        <v>3484</v>
      </c>
      <c r="AN125" s="7" t="s">
        <v>3484</v>
      </c>
      <c r="AO125" s="7" t="s">
        <v>3485</v>
      </c>
      <c r="AP125" s="7" t="s">
        <v>3485</v>
      </c>
      <c r="AQ125" s="7" t="s">
        <v>3486</v>
      </c>
      <c r="AR125" s="7" t="s">
        <v>3486</v>
      </c>
      <c r="AS125" s="7" t="s">
        <v>3487</v>
      </c>
      <c r="AT125" s="7" t="s">
        <v>3487</v>
      </c>
      <c r="AU125" s="7" t="s">
        <v>3488</v>
      </c>
      <c r="AV125" s="7" t="s">
        <v>3488</v>
      </c>
      <c r="AW125" s="7" t="s">
        <v>3489</v>
      </c>
      <c r="AX125" s="7" t="s">
        <v>3489</v>
      </c>
      <c r="AY125" s="7" t="s">
        <v>3490</v>
      </c>
      <c r="AZ125" s="7" t="s">
        <v>3490</v>
      </c>
      <c r="BA125" s="7" t="s">
        <v>3491</v>
      </c>
      <c r="BB125" s="7" t="s">
        <v>3491</v>
      </c>
      <c r="BE125" s="9" t="s">
        <v>3450</v>
      </c>
      <c r="BF125" s="8">
        <v>2015</v>
      </c>
    </row>
    <row r="126" spans="1:58">
      <c r="B126"/>
      <c r="C126" s="18" t="s">
        <v>4903</v>
      </c>
      <c r="D126" s="19">
        <v>2705903</v>
      </c>
      <c r="I126" s="18" t="s">
        <v>4904</v>
      </c>
      <c r="J126" s="19">
        <v>2905107</v>
      </c>
      <c r="K126" s="18" t="s">
        <v>4905</v>
      </c>
      <c r="L126" s="19">
        <v>2304657</v>
      </c>
      <c r="O126" s="18" t="s">
        <v>4906</v>
      </c>
      <c r="P126" s="11">
        <v>3204559</v>
      </c>
      <c r="Q126" s="18" t="s">
        <v>4907</v>
      </c>
      <c r="R126" s="19">
        <v>5205455</v>
      </c>
      <c r="S126" s="18" t="s">
        <v>4908</v>
      </c>
      <c r="T126" s="19">
        <v>2103604</v>
      </c>
      <c r="U126" s="18" t="s">
        <v>4909</v>
      </c>
      <c r="V126" s="19">
        <v>5105259</v>
      </c>
      <c r="W126" s="18" t="s">
        <v>4910</v>
      </c>
      <c r="X126" s="11">
        <v>5006903</v>
      </c>
      <c r="Y126" s="18" t="s">
        <v>4911</v>
      </c>
      <c r="Z126" s="20">
        <v>3105905</v>
      </c>
      <c r="AA126" s="18" t="s">
        <v>4912</v>
      </c>
      <c r="AB126" s="11">
        <v>1504000</v>
      </c>
      <c r="AC126" s="18" t="s">
        <v>4913</v>
      </c>
      <c r="AD126" s="11">
        <v>2504850</v>
      </c>
      <c r="AE126" s="18" t="s">
        <v>4914</v>
      </c>
      <c r="AF126" s="19">
        <v>4104402</v>
      </c>
      <c r="AG126" s="18" t="s">
        <v>4915</v>
      </c>
      <c r="AH126" s="11">
        <v>2605608</v>
      </c>
      <c r="AI126" s="18" t="s">
        <v>4916</v>
      </c>
      <c r="AJ126" s="19">
        <v>2202802</v>
      </c>
      <c r="AK126" s="18" t="s">
        <v>4917</v>
      </c>
      <c r="AL126" s="11">
        <v>3304201</v>
      </c>
      <c r="AM126" s="18" t="s">
        <v>4918</v>
      </c>
      <c r="AN126" s="11">
        <v>2405801</v>
      </c>
      <c r="AO126" s="18" t="s">
        <v>4919</v>
      </c>
      <c r="AP126" s="19">
        <v>4303202</v>
      </c>
      <c r="AU126" s="18" t="s">
        <v>4920</v>
      </c>
      <c r="AV126" s="11">
        <v>4203956</v>
      </c>
      <c r="AW126" s="18" t="s">
        <v>4921</v>
      </c>
      <c r="AX126" s="19">
        <v>3505500</v>
      </c>
      <c r="AY126" s="18" t="s">
        <v>4922</v>
      </c>
      <c r="AZ126" s="11">
        <v>2806503</v>
      </c>
      <c r="BA126" s="18" t="s">
        <v>4923</v>
      </c>
      <c r="BB126" s="19">
        <v>1710904</v>
      </c>
    </row>
    <row r="127" spans="1:58" s="8" customFormat="1">
      <c r="A127" s="7" t="s">
        <v>3450</v>
      </c>
      <c r="B127" s="7" t="s">
        <v>3450</v>
      </c>
      <c r="C127" s="7" t="s">
        <v>3467</v>
      </c>
      <c r="D127" s="7" t="s">
        <v>3467</v>
      </c>
      <c r="E127" s="7" t="s">
        <v>3468</v>
      </c>
      <c r="F127" s="7" t="s">
        <v>3468</v>
      </c>
      <c r="G127" s="7" t="s">
        <v>3469</v>
      </c>
      <c r="H127" s="7" t="s">
        <v>3469</v>
      </c>
      <c r="I127" s="7" t="s">
        <v>3470</v>
      </c>
      <c r="J127" s="7" t="s">
        <v>3470</v>
      </c>
      <c r="K127" s="7" t="s">
        <v>3471</v>
      </c>
      <c r="L127" s="7" t="s">
        <v>3471</v>
      </c>
      <c r="M127" s="7" t="s">
        <v>3472</v>
      </c>
      <c r="N127" s="7" t="s">
        <v>3472</v>
      </c>
      <c r="O127" s="7" t="s">
        <v>3473</v>
      </c>
      <c r="P127" s="7" t="s">
        <v>3473</v>
      </c>
      <c r="Q127" s="7" t="s">
        <v>3474</v>
      </c>
      <c r="R127" s="7" t="s">
        <v>3474</v>
      </c>
      <c r="S127" s="7" t="s">
        <v>3475</v>
      </c>
      <c r="T127" s="7" t="s">
        <v>3475</v>
      </c>
      <c r="U127" s="7" t="s">
        <v>3476</v>
      </c>
      <c r="V127" s="7" t="s">
        <v>3476</v>
      </c>
      <c r="W127" s="7" t="s">
        <v>3477</v>
      </c>
      <c r="X127" s="7" t="s">
        <v>3477</v>
      </c>
      <c r="Y127" s="7" t="s">
        <v>3478</v>
      </c>
      <c r="Z127" s="7" t="s">
        <v>3478</v>
      </c>
      <c r="AA127" s="7" t="s">
        <v>3479</v>
      </c>
      <c r="AB127" s="7" t="s">
        <v>3479</v>
      </c>
      <c r="AC127" s="7" t="s">
        <v>3480</v>
      </c>
      <c r="AD127" s="7" t="s">
        <v>3480</v>
      </c>
      <c r="AE127" s="7" t="s">
        <v>3466</v>
      </c>
      <c r="AF127" s="7" t="s">
        <v>3466</v>
      </c>
      <c r="AG127" s="7" t="s">
        <v>3481</v>
      </c>
      <c r="AH127" s="7" t="s">
        <v>3481</v>
      </c>
      <c r="AI127" s="7" t="s">
        <v>3482</v>
      </c>
      <c r="AJ127" s="7" t="s">
        <v>3482</v>
      </c>
      <c r="AK127" s="7" t="s">
        <v>3483</v>
      </c>
      <c r="AL127" s="7" t="s">
        <v>3483</v>
      </c>
      <c r="AM127" s="7" t="s">
        <v>3484</v>
      </c>
      <c r="AN127" s="7" t="s">
        <v>3484</v>
      </c>
      <c r="AO127" s="7" t="s">
        <v>3485</v>
      </c>
      <c r="AP127" s="7" t="s">
        <v>3485</v>
      </c>
      <c r="AQ127" s="7" t="s">
        <v>3486</v>
      </c>
      <c r="AR127" s="7" t="s">
        <v>3486</v>
      </c>
      <c r="AS127" s="7" t="s">
        <v>3487</v>
      </c>
      <c r="AT127" s="7" t="s">
        <v>3487</v>
      </c>
      <c r="AU127" s="7" t="s">
        <v>3488</v>
      </c>
      <c r="AV127" s="7" t="s">
        <v>3488</v>
      </c>
      <c r="AW127" s="7" t="s">
        <v>3489</v>
      </c>
      <c r="AX127" s="7" t="s">
        <v>3489</v>
      </c>
      <c r="AY127" s="7" t="s">
        <v>3490</v>
      </c>
      <c r="AZ127" s="7" t="s">
        <v>3490</v>
      </c>
      <c r="BA127" s="7" t="s">
        <v>3491</v>
      </c>
      <c r="BB127" s="7" t="s">
        <v>3491</v>
      </c>
      <c r="BE127" s="9" t="s">
        <v>3450</v>
      </c>
      <c r="BF127" s="8">
        <v>2015</v>
      </c>
    </row>
    <row r="128" spans="1:58">
      <c r="B128"/>
      <c r="C128" s="18" t="s">
        <v>4924</v>
      </c>
      <c r="D128" s="19">
        <v>2706000</v>
      </c>
      <c r="I128" s="18" t="s">
        <v>4925</v>
      </c>
      <c r="J128" s="19">
        <v>2905156</v>
      </c>
      <c r="K128" s="18" t="s">
        <v>4926</v>
      </c>
      <c r="L128" s="19">
        <v>2304707</v>
      </c>
      <c r="O128" s="18" t="s">
        <v>4927</v>
      </c>
      <c r="P128" s="11">
        <v>3204609</v>
      </c>
      <c r="Q128" s="18" t="s">
        <v>4928</v>
      </c>
      <c r="R128" s="19">
        <v>5205471</v>
      </c>
      <c r="S128" s="18" t="s">
        <v>4929</v>
      </c>
      <c r="T128" s="19">
        <v>2103703</v>
      </c>
      <c r="U128" s="18" t="s">
        <v>4930</v>
      </c>
      <c r="V128" s="19">
        <v>5105309</v>
      </c>
      <c r="W128" s="18" t="s">
        <v>4931</v>
      </c>
      <c r="X128" s="11">
        <v>5007109</v>
      </c>
      <c r="Y128" s="18" t="s">
        <v>4932</v>
      </c>
      <c r="Z128" s="20">
        <v>3106002</v>
      </c>
      <c r="AA128" s="18" t="s">
        <v>4933</v>
      </c>
      <c r="AB128" s="11">
        <v>1504059</v>
      </c>
      <c r="AC128" s="18" t="s">
        <v>4934</v>
      </c>
      <c r="AD128" s="11">
        <v>2504900</v>
      </c>
      <c r="AE128" s="18" t="s">
        <v>4935</v>
      </c>
      <c r="AF128" s="19">
        <v>4104428</v>
      </c>
      <c r="AG128" s="18" t="s">
        <v>4936</v>
      </c>
      <c r="AH128" s="11">
        <v>2605707</v>
      </c>
      <c r="AI128" s="18" t="s">
        <v>4937</v>
      </c>
      <c r="AJ128" s="19">
        <v>2202851</v>
      </c>
      <c r="AK128" s="18" t="s">
        <v>4938</v>
      </c>
      <c r="AL128" s="11">
        <v>3304300</v>
      </c>
      <c r="AM128" s="18" t="s">
        <v>4939</v>
      </c>
      <c r="AN128" s="11">
        <v>2405900</v>
      </c>
      <c r="AO128" s="18" t="s">
        <v>4940</v>
      </c>
      <c r="AP128" s="19">
        <v>4303301</v>
      </c>
      <c r="AU128" s="18" t="s">
        <v>4941</v>
      </c>
      <c r="AV128" s="11">
        <v>4204004</v>
      </c>
      <c r="AW128" s="18" t="s">
        <v>4942</v>
      </c>
      <c r="AX128" s="19">
        <v>3505609</v>
      </c>
      <c r="AY128" s="18" t="s">
        <v>4943</v>
      </c>
      <c r="AZ128" s="11">
        <v>2806404</v>
      </c>
      <c r="BA128" s="18" t="s">
        <v>4944</v>
      </c>
      <c r="BB128" s="19">
        <v>1711100</v>
      </c>
    </row>
    <row r="129" spans="1:58" s="8" customFormat="1">
      <c r="A129" s="7" t="s">
        <v>3450</v>
      </c>
      <c r="B129" s="7" t="s">
        <v>3450</v>
      </c>
      <c r="C129" s="7" t="s">
        <v>3467</v>
      </c>
      <c r="D129" s="7" t="s">
        <v>3467</v>
      </c>
      <c r="E129" s="7" t="s">
        <v>3468</v>
      </c>
      <c r="F129" s="7" t="s">
        <v>3468</v>
      </c>
      <c r="G129" s="7" t="s">
        <v>3469</v>
      </c>
      <c r="H129" s="7" t="s">
        <v>3469</v>
      </c>
      <c r="I129" s="7" t="s">
        <v>3470</v>
      </c>
      <c r="J129" s="7" t="s">
        <v>3470</v>
      </c>
      <c r="K129" s="7" t="s">
        <v>3471</v>
      </c>
      <c r="L129" s="7" t="s">
        <v>3471</v>
      </c>
      <c r="M129" s="7" t="s">
        <v>3472</v>
      </c>
      <c r="N129" s="7" t="s">
        <v>3472</v>
      </c>
      <c r="O129" s="7" t="s">
        <v>3473</v>
      </c>
      <c r="P129" s="7" t="s">
        <v>3473</v>
      </c>
      <c r="Q129" s="7" t="s">
        <v>3474</v>
      </c>
      <c r="R129" s="7" t="s">
        <v>3474</v>
      </c>
      <c r="S129" s="7" t="s">
        <v>3475</v>
      </c>
      <c r="T129" s="7" t="s">
        <v>3475</v>
      </c>
      <c r="U129" s="7" t="s">
        <v>3476</v>
      </c>
      <c r="V129" s="7" t="s">
        <v>3476</v>
      </c>
      <c r="W129" s="7" t="s">
        <v>3477</v>
      </c>
      <c r="X129" s="7" t="s">
        <v>3477</v>
      </c>
      <c r="Y129" s="7" t="s">
        <v>3478</v>
      </c>
      <c r="Z129" s="7" t="s">
        <v>3478</v>
      </c>
      <c r="AA129" s="7" t="s">
        <v>3479</v>
      </c>
      <c r="AB129" s="7" t="s">
        <v>3479</v>
      </c>
      <c r="AC129" s="7" t="s">
        <v>3480</v>
      </c>
      <c r="AD129" s="7" t="s">
        <v>3480</v>
      </c>
      <c r="AE129" s="7" t="s">
        <v>3466</v>
      </c>
      <c r="AF129" s="7" t="s">
        <v>3466</v>
      </c>
      <c r="AG129" s="7" t="s">
        <v>3481</v>
      </c>
      <c r="AH129" s="7" t="s">
        <v>3481</v>
      </c>
      <c r="AI129" s="7" t="s">
        <v>3482</v>
      </c>
      <c r="AJ129" s="7" t="s">
        <v>3482</v>
      </c>
      <c r="AK129" s="7" t="s">
        <v>3483</v>
      </c>
      <c r="AL129" s="7" t="s">
        <v>3483</v>
      </c>
      <c r="AM129" s="7" t="s">
        <v>3484</v>
      </c>
      <c r="AN129" s="7" t="s">
        <v>3484</v>
      </c>
      <c r="AO129" s="7" t="s">
        <v>3485</v>
      </c>
      <c r="AP129" s="7" t="s">
        <v>3485</v>
      </c>
      <c r="AQ129" s="7" t="s">
        <v>3486</v>
      </c>
      <c r="AR129" s="7" t="s">
        <v>3486</v>
      </c>
      <c r="AS129" s="7" t="s">
        <v>3487</v>
      </c>
      <c r="AT129" s="7" t="s">
        <v>3487</v>
      </c>
      <c r="AU129" s="7" t="s">
        <v>3488</v>
      </c>
      <c r="AV129" s="7" t="s">
        <v>3488</v>
      </c>
      <c r="AW129" s="7" t="s">
        <v>3489</v>
      </c>
      <c r="AX129" s="7" t="s">
        <v>3489</v>
      </c>
      <c r="AY129" s="7" t="s">
        <v>3490</v>
      </c>
      <c r="AZ129" s="7" t="s">
        <v>3490</v>
      </c>
      <c r="BA129" s="7" t="s">
        <v>3491</v>
      </c>
      <c r="BB129" s="7" t="s">
        <v>3491</v>
      </c>
      <c r="BE129" s="9" t="s">
        <v>3450</v>
      </c>
      <c r="BF129" s="8">
        <v>2015</v>
      </c>
    </row>
    <row r="130" spans="1:58">
      <c r="B130"/>
      <c r="C130" s="18" t="s">
        <v>4945</v>
      </c>
      <c r="D130" s="19">
        <v>2706109</v>
      </c>
      <c r="I130" s="18" t="s">
        <v>4946</v>
      </c>
      <c r="J130" s="19">
        <v>2905206</v>
      </c>
      <c r="K130" s="18" t="s">
        <v>4947</v>
      </c>
      <c r="L130" s="19">
        <v>2304806</v>
      </c>
      <c r="O130" s="18" t="s">
        <v>4948</v>
      </c>
      <c r="P130" s="11">
        <v>3204658</v>
      </c>
      <c r="Q130" s="18" t="s">
        <v>4949</v>
      </c>
      <c r="R130" s="19">
        <v>5205497</v>
      </c>
      <c r="S130" s="18" t="s">
        <v>4950</v>
      </c>
      <c r="T130" s="19">
        <v>2103752</v>
      </c>
      <c r="U130" s="18" t="s">
        <v>4951</v>
      </c>
      <c r="V130" s="19">
        <v>5105580</v>
      </c>
      <c r="W130" s="18" t="s">
        <v>4952</v>
      </c>
      <c r="X130" s="11">
        <v>5007208</v>
      </c>
      <c r="Y130" s="18" t="s">
        <v>4953</v>
      </c>
      <c r="Z130" s="20">
        <v>3106101</v>
      </c>
      <c r="AA130" s="18" t="s">
        <v>4954</v>
      </c>
      <c r="AB130" s="11">
        <v>1504109</v>
      </c>
      <c r="AC130" s="18" t="s">
        <v>4955</v>
      </c>
      <c r="AD130" s="11">
        <v>2505006</v>
      </c>
      <c r="AE130" s="18" t="s">
        <v>3884</v>
      </c>
      <c r="AF130" s="19">
        <v>4104451</v>
      </c>
      <c r="AG130" s="18" t="s">
        <v>4956</v>
      </c>
      <c r="AH130" s="11">
        <v>2605806</v>
      </c>
      <c r="AI130" s="18" t="s">
        <v>4957</v>
      </c>
      <c r="AJ130" s="19">
        <v>2202901</v>
      </c>
      <c r="AK130" s="18" t="s">
        <v>4958</v>
      </c>
      <c r="AL130" s="11">
        <v>3304409</v>
      </c>
      <c r="AM130" s="18" t="s">
        <v>4959</v>
      </c>
      <c r="AN130" s="11">
        <v>2406007</v>
      </c>
      <c r="AO130" s="18" t="s">
        <v>4520</v>
      </c>
      <c r="AP130" s="19">
        <v>4303400</v>
      </c>
      <c r="AU130" s="18" t="s">
        <v>4960</v>
      </c>
      <c r="AV130" s="11">
        <v>4204103</v>
      </c>
      <c r="AW130" s="18" t="s">
        <v>4961</v>
      </c>
      <c r="AX130" s="19">
        <v>3505708</v>
      </c>
      <c r="AY130" s="18" t="s">
        <v>4962</v>
      </c>
      <c r="AZ130" s="11">
        <v>2806602</v>
      </c>
      <c r="BA130" s="18" t="s">
        <v>4963</v>
      </c>
      <c r="BB130" s="19">
        <v>1711506</v>
      </c>
    </row>
    <row r="131" spans="1:58" s="8" customFormat="1">
      <c r="A131" s="7" t="s">
        <v>3450</v>
      </c>
      <c r="B131" s="7" t="s">
        <v>3450</v>
      </c>
      <c r="C131" s="7" t="s">
        <v>3467</v>
      </c>
      <c r="D131" s="7" t="s">
        <v>3467</v>
      </c>
      <c r="E131" s="7" t="s">
        <v>3468</v>
      </c>
      <c r="F131" s="7" t="s">
        <v>3468</v>
      </c>
      <c r="G131" s="7" t="s">
        <v>3469</v>
      </c>
      <c r="H131" s="7" t="s">
        <v>3469</v>
      </c>
      <c r="I131" s="7" t="s">
        <v>3470</v>
      </c>
      <c r="J131" s="7" t="s">
        <v>3470</v>
      </c>
      <c r="K131" s="7" t="s">
        <v>3471</v>
      </c>
      <c r="L131" s="7" t="s">
        <v>3471</v>
      </c>
      <c r="M131" s="7" t="s">
        <v>3472</v>
      </c>
      <c r="N131" s="7" t="s">
        <v>3472</v>
      </c>
      <c r="O131" s="7" t="s">
        <v>3473</v>
      </c>
      <c r="P131" s="7" t="s">
        <v>3473</v>
      </c>
      <c r="Q131" s="7" t="s">
        <v>3474</v>
      </c>
      <c r="R131" s="7" t="s">
        <v>3474</v>
      </c>
      <c r="S131" s="7" t="s">
        <v>3475</v>
      </c>
      <c r="T131" s="7" t="s">
        <v>3475</v>
      </c>
      <c r="U131" s="7" t="s">
        <v>3476</v>
      </c>
      <c r="V131" s="7" t="s">
        <v>3476</v>
      </c>
      <c r="W131" s="7" t="s">
        <v>3477</v>
      </c>
      <c r="X131" s="7" t="s">
        <v>3477</v>
      </c>
      <c r="Y131" s="7" t="s">
        <v>3478</v>
      </c>
      <c r="Z131" s="7" t="s">
        <v>3478</v>
      </c>
      <c r="AA131" s="7" t="s">
        <v>3479</v>
      </c>
      <c r="AB131" s="7" t="s">
        <v>3479</v>
      </c>
      <c r="AC131" s="7" t="s">
        <v>3480</v>
      </c>
      <c r="AD131" s="7" t="s">
        <v>3480</v>
      </c>
      <c r="AE131" s="7" t="s">
        <v>3466</v>
      </c>
      <c r="AF131" s="7" t="s">
        <v>3466</v>
      </c>
      <c r="AG131" s="7" t="s">
        <v>3481</v>
      </c>
      <c r="AH131" s="7" t="s">
        <v>3481</v>
      </c>
      <c r="AI131" s="7" t="s">
        <v>3482</v>
      </c>
      <c r="AJ131" s="7" t="s">
        <v>3482</v>
      </c>
      <c r="AK131" s="7" t="s">
        <v>3483</v>
      </c>
      <c r="AL131" s="7" t="s">
        <v>3483</v>
      </c>
      <c r="AM131" s="7" t="s">
        <v>3484</v>
      </c>
      <c r="AN131" s="7" t="s">
        <v>3484</v>
      </c>
      <c r="AO131" s="7" t="s">
        <v>3485</v>
      </c>
      <c r="AP131" s="7" t="s">
        <v>3485</v>
      </c>
      <c r="AQ131" s="7" t="s">
        <v>3486</v>
      </c>
      <c r="AR131" s="7" t="s">
        <v>3486</v>
      </c>
      <c r="AS131" s="7" t="s">
        <v>3487</v>
      </c>
      <c r="AT131" s="7" t="s">
        <v>3487</v>
      </c>
      <c r="AU131" s="7" t="s">
        <v>3488</v>
      </c>
      <c r="AV131" s="7" t="s">
        <v>3488</v>
      </c>
      <c r="AW131" s="7" t="s">
        <v>3489</v>
      </c>
      <c r="AX131" s="7" t="s">
        <v>3489</v>
      </c>
      <c r="AY131" s="7" t="s">
        <v>3490</v>
      </c>
      <c r="AZ131" s="7" t="s">
        <v>3490</v>
      </c>
      <c r="BA131" s="7" t="s">
        <v>3491</v>
      </c>
      <c r="BB131" s="7" t="s">
        <v>3491</v>
      </c>
      <c r="BE131" s="9" t="s">
        <v>3450</v>
      </c>
      <c r="BF131" s="8">
        <v>2015</v>
      </c>
    </row>
    <row r="132" spans="1:58">
      <c r="B132"/>
      <c r="C132" s="18" t="s">
        <v>4964</v>
      </c>
      <c r="D132" s="19">
        <v>2706208</v>
      </c>
      <c r="I132" s="18" t="s">
        <v>4965</v>
      </c>
      <c r="J132" s="19">
        <v>2905305</v>
      </c>
      <c r="K132" s="18" t="s">
        <v>4966</v>
      </c>
      <c r="L132" s="19">
        <v>2304905</v>
      </c>
      <c r="O132" s="18" t="s">
        <v>4967</v>
      </c>
      <c r="P132" s="11">
        <v>3204708</v>
      </c>
      <c r="Q132" s="18" t="s">
        <v>4968</v>
      </c>
      <c r="R132" s="19">
        <v>5205513</v>
      </c>
      <c r="S132" s="18" t="s">
        <v>4969</v>
      </c>
      <c r="T132" s="19">
        <v>2103802</v>
      </c>
      <c r="U132" s="18" t="s">
        <v>4970</v>
      </c>
      <c r="V132" s="19">
        <v>5105606</v>
      </c>
      <c r="W132" s="18" t="s">
        <v>4971</v>
      </c>
      <c r="X132" s="11">
        <v>5007307</v>
      </c>
      <c r="Y132" s="18" t="s">
        <v>4972</v>
      </c>
      <c r="Z132" s="20">
        <v>3106200</v>
      </c>
      <c r="AA132" s="18" t="s">
        <v>4973</v>
      </c>
      <c r="AB132" s="11">
        <v>1504208</v>
      </c>
      <c r="AC132" s="18" t="s">
        <v>4974</v>
      </c>
      <c r="AD132" s="11">
        <v>2505105</v>
      </c>
      <c r="AE132" s="18" t="s">
        <v>4272</v>
      </c>
      <c r="AF132" s="19">
        <v>4104501</v>
      </c>
      <c r="AG132" s="18" t="s">
        <v>4975</v>
      </c>
      <c r="AH132" s="11">
        <v>2605905</v>
      </c>
      <c r="AI132" s="18" t="s">
        <v>4976</v>
      </c>
      <c r="AJ132" s="19">
        <v>2203008</v>
      </c>
      <c r="AK132" s="18" t="s">
        <v>4977</v>
      </c>
      <c r="AL132" s="11">
        <v>3304508</v>
      </c>
      <c r="AM132" s="18" t="s">
        <v>4978</v>
      </c>
      <c r="AN132" s="11">
        <v>2406106</v>
      </c>
      <c r="AO132" s="18" t="s">
        <v>4979</v>
      </c>
      <c r="AP132" s="19">
        <v>4303509</v>
      </c>
      <c r="AU132" s="18" t="s">
        <v>4980</v>
      </c>
      <c r="AV132" s="11">
        <v>4204152</v>
      </c>
      <c r="AW132" s="18" t="s">
        <v>4981</v>
      </c>
      <c r="AX132" s="19">
        <v>3505807</v>
      </c>
      <c r="AY132" s="18" t="s">
        <v>4982</v>
      </c>
      <c r="AZ132" s="11">
        <v>2806701</v>
      </c>
      <c r="BA132" s="18" t="s">
        <v>4983</v>
      </c>
      <c r="BB132" s="19">
        <v>1711803</v>
      </c>
    </row>
    <row r="133" spans="1:58" s="8" customFormat="1">
      <c r="A133" s="7" t="s">
        <v>3450</v>
      </c>
      <c r="B133" s="7" t="s">
        <v>3450</v>
      </c>
      <c r="C133" s="7" t="s">
        <v>3467</v>
      </c>
      <c r="D133" s="7" t="s">
        <v>3467</v>
      </c>
      <c r="E133" s="7" t="s">
        <v>3468</v>
      </c>
      <c r="F133" s="7" t="s">
        <v>3468</v>
      </c>
      <c r="G133" s="7" t="s">
        <v>3469</v>
      </c>
      <c r="H133" s="7" t="s">
        <v>3469</v>
      </c>
      <c r="I133" s="7" t="s">
        <v>3470</v>
      </c>
      <c r="J133" s="7" t="s">
        <v>3470</v>
      </c>
      <c r="K133" s="7" t="s">
        <v>3471</v>
      </c>
      <c r="L133" s="7" t="s">
        <v>3471</v>
      </c>
      <c r="M133" s="7" t="s">
        <v>3472</v>
      </c>
      <c r="N133" s="7" t="s">
        <v>3472</v>
      </c>
      <c r="O133" s="7" t="s">
        <v>3473</v>
      </c>
      <c r="P133" s="7" t="s">
        <v>3473</v>
      </c>
      <c r="Q133" s="7" t="s">
        <v>3474</v>
      </c>
      <c r="R133" s="7" t="s">
        <v>3474</v>
      </c>
      <c r="S133" s="7" t="s">
        <v>3475</v>
      </c>
      <c r="T133" s="7" t="s">
        <v>3475</v>
      </c>
      <c r="U133" s="7" t="s">
        <v>3476</v>
      </c>
      <c r="V133" s="7" t="s">
        <v>3476</v>
      </c>
      <c r="W133" s="7" t="s">
        <v>3477</v>
      </c>
      <c r="X133" s="7" t="s">
        <v>3477</v>
      </c>
      <c r="Y133" s="7" t="s">
        <v>3478</v>
      </c>
      <c r="Z133" s="7" t="s">
        <v>3478</v>
      </c>
      <c r="AA133" s="7" t="s">
        <v>3479</v>
      </c>
      <c r="AB133" s="7" t="s">
        <v>3479</v>
      </c>
      <c r="AC133" s="7" t="s">
        <v>3480</v>
      </c>
      <c r="AD133" s="7" t="s">
        <v>3480</v>
      </c>
      <c r="AE133" s="7" t="s">
        <v>3466</v>
      </c>
      <c r="AF133" s="7" t="s">
        <v>3466</v>
      </c>
      <c r="AG133" s="7" t="s">
        <v>3481</v>
      </c>
      <c r="AH133" s="7" t="s">
        <v>3481</v>
      </c>
      <c r="AI133" s="7" t="s">
        <v>3482</v>
      </c>
      <c r="AJ133" s="7" t="s">
        <v>3482</v>
      </c>
      <c r="AK133" s="7" t="s">
        <v>3483</v>
      </c>
      <c r="AL133" s="7" t="s">
        <v>3483</v>
      </c>
      <c r="AM133" s="7" t="s">
        <v>3484</v>
      </c>
      <c r="AN133" s="7" t="s">
        <v>3484</v>
      </c>
      <c r="AO133" s="7" t="s">
        <v>3485</v>
      </c>
      <c r="AP133" s="7" t="s">
        <v>3485</v>
      </c>
      <c r="AQ133" s="7" t="s">
        <v>3486</v>
      </c>
      <c r="AR133" s="7" t="s">
        <v>3486</v>
      </c>
      <c r="AS133" s="7" t="s">
        <v>3487</v>
      </c>
      <c r="AT133" s="7" t="s">
        <v>3487</v>
      </c>
      <c r="AU133" s="7" t="s">
        <v>3488</v>
      </c>
      <c r="AV133" s="7" t="s">
        <v>3488</v>
      </c>
      <c r="AW133" s="7" t="s">
        <v>3489</v>
      </c>
      <c r="AX133" s="7" t="s">
        <v>3489</v>
      </c>
      <c r="AY133" s="7" t="s">
        <v>3490</v>
      </c>
      <c r="AZ133" s="7" t="s">
        <v>3490</v>
      </c>
      <c r="BA133" s="7" t="s">
        <v>3491</v>
      </c>
      <c r="BB133" s="7" t="s">
        <v>3491</v>
      </c>
      <c r="BE133" s="9" t="s">
        <v>3450</v>
      </c>
      <c r="BF133" s="8">
        <v>2015</v>
      </c>
    </row>
    <row r="134" spans="1:58">
      <c r="B134"/>
      <c r="C134" s="18" t="s">
        <v>4984</v>
      </c>
      <c r="D134" s="19">
        <v>2706307</v>
      </c>
      <c r="I134" s="18" t="s">
        <v>4985</v>
      </c>
      <c r="J134" s="19">
        <v>2905404</v>
      </c>
      <c r="K134" s="18" t="s">
        <v>4986</v>
      </c>
      <c r="L134" s="19">
        <v>2304954</v>
      </c>
      <c r="O134" s="18" t="s">
        <v>4987</v>
      </c>
      <c r="P134" s="11">
        <v>3204807</v>
      </c>
      <c r="Q134" s="18" t="s">
        <v>4988</v>
      </c>
      <c r="R134" s="19">
        <v>5205521</v>
      </c>
      <c r="S134" s="18" t="s">
        <v>4989</v>
      </c>
      <c r="T134" s="19">
        <v>2103901</v>
      </c>
      <c r="U134" s="18" t="s">
        <v>4990</v>
      </c>
      <c r="V134" s="19">
        <v>5105622</v>
      </c>
      <c r="W134" s="18" t="s">
        <v>4991</v>
      </c>
      <c r="X134" s="11">
        <v>5007406</v>
      </c>
      <c r="Y134" s="18" t="s">
        <v>4992</v>
      </c>
      <c r="Z134" s="20">
        <v>3106309</v>
      </c>
      <c r="AA134" s="18" t="s">
        <v>4993</v>
      </c>
      <c r="AB134" s="11">
        <v>1504307</v>
      </c>
      <c r="AC134" s="18" t="s">
        <v>4994</v>
      </c>
      <c r="AD134" s="11">
        <v>2505238</v>
      </c>
      <c r="AE134" s="18" t="s">
        <v>4995</v>
      </c>
      <c r="AF134" s="19">
        <v>4104600</v>
      </c>
      <c r="AG134" s="18" t="s">
        <v>4996</v>
      </c>
      <c r="AH134" s="11">
        <v>2606002</v>
      </c>
      <c r="AI134" s="18" t="s">
        <v>4997</v>
      </c>
      <c r="AJ134" s="19">
        <v>2203107</v>
      </c>
      <c r="AK134" s="18" t="s">
        <v>4998</v>
      </c>
      <c r="AL134" s="11">
        <v>3304524</v>
      </c>
      <c r="AM134" s="18" t="s">
        <v>4464</v>
      </c>
      <c r="AN134" s="11">
        <v>2406155</v>
      </c>
      <c r="AO134" s="18" t="s">
        <v>4999</v>
      </c>
      <c r="AP134" s="19">
        <v>4303558</v>
      </c>
      <c r="AU134" s="18" t="s">
        <v>5000</v>
      </c>
      <c r="AV134" s="11">
        <v>4204178</v>
      </c>
      <c r="AW134" s="18" t="s">
        <v>5001</v>
      </c>
      <c r="AX134" s="19">
        <v>3505906</v>
      </c>
      <c r="AY134" s="18" t="s">
        <v>5002</v>
      </c>
      <c r="AZ134" s="11">
        <v>2806800</v>
      </c>
      <c r="BA134" s="18" t="s">
        <v>5003</v>
      </c>
      <c r="BB134" s="19">
        <v>1711902</v>
      </c>
    </row>
    <row r="135" spans="1:58" s="8" customFormat="1">
      <c r="A135" s="7" t="s">
        <v>3450</v>
      </c>
      <c r="B135" s="7" t="s">
        <v>3450</v>
      </c>
      <c r="C135" s="7" t="s">
        <v>3467</v>
      </c>
      <c r="D135" s="7" t="s">
        <v>3467</v>
      </c>
      <c r="E135" s="7" t="s">
        <v>3468</v>
      </c>
      <c r="F135" s="7" t="s">
        <v>3468</v>
      </c>
      <c r="G135" s="7" t="s">
        <v>3469</v>
      </c>
      <c r="H135" s="7" t="s">
        <v>3469</v>
      </c>
      <c r="I135" s="7" t="s">
        <v>3470</v>
      </c>
      <c r="J135" s="7" t="s">
        <v>3470</v>
      </c>
      <c r="K135" s="7" t="s">
        <v>3471</v>
      </c>
      <c r="L135" s="7" t="s">
        <v>3471</v>
      </c>
      <c r="M135" s="7" t="s">
        <v>3472</v>
      </c>
      <c r="N135" s="7" t="s">
        <v>3472</v>
      </c>
      <c r="O135" s="7" t="s">
        <v>3473</v>
      </c>
      <c r="P135" s="7" t="s">
        <v>3473</v>
      </c>
      <c r="Q135" s="7" t="s">
        <v>3474</v>
      </c>
      <c r="R135" s="7" t="s">
        <v>3474</v>
      </c>
      <c r="S135" s="7" t="s">
        <v>3475</v>
      </c>
      <c r="T135" s="7" t="s">
        <v>3475</v>
      </c>
      <c r="U135" s="7" t="s">
        <v>3476</v>
      </c>
      <c r="V135" s="7" t="s">
        <v>3476</v>
      </c>
      <c r="W135" s="7" t="s">
        <v>3477</v>
      </c>
      <c r="X135" s="7" t="s">
        <v>3477</v>
      </c>
      <c r="Y135" s="7" t="s">
        <v>3478</v>
      </c>
      <c r="Z135" s="7" t="s">
        <v>3478</v>
      </c>
      <c r="AA135" s="7" t="s">
        <v>3479</v>
      </c>
      <c r="AB135" s="7" t="s">
        <v>3479</v>
      </c>
      <c r="AC135" s="7" t="s">
        <v>3480</v>
      </c>
      <c r="AD135" s="7" t="s">
        <v>3480</v>
      </c>
      <c r="AE135" s="7" t="s">
        <v>3466</v>
      </c>
      <c r="AF135" s="7" t="s">
        <v>3466</v>
      </c>
      <c r="AG135" s="7" t="s">
        <v>3481</v>
      </c>
      <c r="AH135" s="7" t="s">
        <v>3481</v>
      </c>
      <c r="AI135" s="7" t="s">
        <v>3482</v>
      </c>
      <c r="AJ135" s="7" t="s">
        <v>3482</v>
      </c>
      <c r="AK135" s="7" t="s">
        <v>3483</v>
      </c>
      <c r="AL135" s="7" t="s">
        <v>3483</v>
      </c>
      <c r="AM135" s="7" t="s">
        <v>3484</v>
      </c>
      <c r="AN135" s="7" t="s">
        <v>3484</v>
      </c>
      <c r="AO135" s="7" t="s">
        <v>3485</v>
      </c>
      <c r="AP135" s="7" t="s">
        <v>3485</v>
      </c>
      <c r="AQ135" s="7" t="s">
        <v>3486</v>
      </c>
      <c r="AR135" s="7" t="s">
        <v>3486</v>
      </c>
      <c r="AS135" s="7" t="s">
        <v>3487</v>
      </c>
      <c r="AT135" s="7" t="s">
        <v>3487</v>
      </c>
      <c r="AU135" s="7" t="s">
        <v>3488</v>
      </c>
      <c r="AV135" s="7" t="s">
        <v>3488</v>
      </c>
      <c r="AW135" s="7" t="s">
        <v>3489</v>
      </c>
      <c r="AX135" s="7" t="s">
        <v>3489</v>
      </c>
      <c r="AY135" s="7" t="s">
        <v>3490</v>
      </c>
      <c r="AZ135" s="7" t="s">
        <v>3490</v>
      </c>
      <c r="BA135" s="7" t="s">
        <v>3491</v>
      </c>
      <c r="BB135" s="7" t="s">
        <v>3491</v>
      </c>
      <c r="BE135" s="9" t="s">
        <v>3450</v>
      </c>
      <c r="BF135" s="8">
        <v>2015</v>
      </c>
    </row>
    <row r="136" spans="1:58">
      <c r="B136"/>
      <c r="C136" s="18" t="s">
        <v>5004</v>
      </c>
      <c r="D136" s="19">
        <v>2706406</v>
      </c>
      <c r="I136" s="18" t="s">
        <v>5005</v>
      </c>
      <c r="J136" s="19">
        <v>2905503</v>
      </c>
      <c r="K136" s="18" t="s">
        <v>5006</v>
      </c>
      <c r="L136" s="19">
        <v>2305001</v>
      </c>
      <c r="O136" s="18" t="s">
        <v>5007</v>
      </c>
      <c r="P136" s="11">
        <v>3204906</v>
      </c>
      <c r="Q136" s="18" t="s">
        <v>5008</v>
      </c>
      <c r="R136" s="19">
        <v>5205703</v>
      </c>
      <c r="S136" s="18" t="s">
        <v>5009</v>
      </c>
      <c r="T136" s="19">
        <v>2104008</v>
      </c>
      <c r="U136" s="18" t="s">
        <v>5010</v>
      </c>
      <c r="V136" s="19">
        <v>5105903</v>
      </c>
      <c r="W136" s="18" t="s">
        <v>5011</v>
      </c>
      <c r="X136" s="11">
        <v>5007505</v>
      </c>
      <c r="Y136" s="18" t="s">
        <v>5012</v>
      </c>
      <c r="Z136" s="20">
        <v>3106408</v>
      </c>
      <c r="AA136" s="18" t="s">
        <v>5013</v>
      </c>
      <c r="AB136" s="11">
        <v>1504406</v>
      </c>
      <c r="AC136" s="18" t="s">
        <v>5014</v>
      </c>
      <c r="AD136" s="11">
        <v>2505204</v>
      </c>
      <c r="AE136" s="18" t="s">
        <v>5015</v>
      </c>
      <c r="AF136" s="19">
        <v>4104659</v>
      </c>
      <c r="AG136" s="18" t="s">
        <v>5016</v>
      </c>
      <c r="AH136" s="11">
        <v>2606101</v>
      </c>
      <c r="AI136" s="18" t="s">
        <v>5017</v>
      </c>
      <c r="AJ136" s="19">
        <v>2203206</v>
      </c>
      <c r="AK136" s="18" t="s">
        <v>5018</v>
      </c>
      <c r="AL136" s="11">
        <v>3304557</v>
      </c>
      <c r="AM136" s="18" t="s">
        <v>5019</v>
      </c>
      <c r="AN136" s="11">
        <v>2406205</v>
      </c>
      <c r="AO136" s="18" t="s">
        <v>5020</v>
      </c>
      <c r="AP136" s="19">
        <v>4303608</v>
      </c>
      <c r="AU136" s="18" t="s">
        <v>5021</v>
      </c>
      <c r="AV136" s="11">
        <v>4204194</v>
      </c>
      <c r="AW136" s="18" t="s">
        <v>5022</v>
      </c>
      <c r="AX136" s="19">
        <v>3506003</v>
      </c>
      <c r="AY136" s="18" t="s">
        <v>5023</v>
      </c>
      <c r="AZ136" s="11">
        <v>2806909</v>
      </c>
      <c r="BA136" s="18" t="s">
        <v>5024</v>
      </c>
      <c r="BB136" s="19">
        <v>1711951</v>
      </c>
    </row>
    <row r="137" spans="1:58" s="8" customFormat="1">
      <c r="A137" s="7" t="s">
        <v>3450</v>
      </c>
      <c r="B137" s="7" t="s">
        <v>3450</v>
      </c>
      <c r="C137" s="7" t="s">
        <v>3467</v>
      </c>
      <c r="D137" s="7" t="s">
        <v>3467</v>
      </c>
      <c r="E137" s="7" t="s">
        <v>3468</v>
      </c>
      <c r="F137" s="7" t="s">
        <v>3468</v>
      </c>
      <c r="G137" s="7" t="s">
        <v>3469</v>
      </c>
      <c r="H137" s="7" t="s">
        <v>3469</v>
      </c>
      <c r="I137" s="7" t="s">
        <v>3470</v>
      </c>
      <c r="J137" s="7" t="s">
        <v>3470</v>
      </c>
      <c r="K137" s="7" t="s">
        <v>3471</v>
      </c>
      <c r="L137" s="7" t="s">
        <v>3471</v>
      </c>
      <c r="M137" s="7" t="s">
        <v>3472</v>
      </c>
      <c r="N137" s="7" t="s">
        <v>3472</v>
      </c>
      <c r="O137" s="7" t="s">
        <v>3473</v>
      </c>
      <c r="P137" s="7" t="s">
        <v>3473</v>
      </c>
      <c r="Q137" s="7" t="s">
        <v>3474</v>
      </c>
      <c r="R137" s="7" t="s">
        <v>3474</v>
      </c>
      <c r="S137" s="7" t="s">
        <v>3475</v>
      </c>
      <c r="T137" s="7" t="s">
        <v>3475</v>
      </c>
      <c r="U137" s="7" t="s">
        <v>3476</v>
      </c>
      <c r="V137" s="7" t="s">
        <v>3476</v>
      </c>
      <c r="W137" s="7" t="s">
        <v>3477</v>
      </c>
      <c r="X137" s="7" t="s">
        <v>3477</v>
      </c>
      <c r="Y137" s="7" t="s">
        <v>3478</v>
      </c>
      <c r="Z137" s="7" t="s">
        <v>3478</v>
      </c>
      <c r="AA137" s="7" t="s">
        <v>3479</v>
      </c>
      <c r="AB137" s="7" t="s">
        <v>3479</v>
      </c>
      <c r="AC137" s="7" t="s">
        <v>3480</v>
      </c>
      <c r="AD137" s="7" t="s">
        <v>3480</v>
      </c>
      <c r="AE137" s="7" t="s">
        <v>3466</v>
      </c>
      <c r="AF137" s="7" t="s">
        <v>3466</v>
      </c>
      <c r="AG137" s="7" t="s">
        <v>3481</v>
      </c>
      <c r="AH137" s="7" t="s">
        <v>3481</v>
      </c>
      <c r="AI137" s="7" t="s">
        <v>3482</v>
      </c>
      <c r="AJ137" s="7" t="s">
        <v>3482</v>
      </c>
      <c r="AK137" s="7" t="s">
        <v>3483</v>
      </c>
      <c r="AL137" s="7" t="s">
        <v>3483</v>
      </c>
      <c r="AM137" s="7" t="s">
        <v>3484</v>
      </c>
      <c r="AN137" s="7" t="s">
        <v>3484</v>
      </c>
      <c r="AO137" s="7" t="s">
        <v>3485</v>
      </c>
      <c r="AP137" s="7" t="s">
        <v>3485</v>
      </c>
      <c r="AQ137" s="7" t="s">
        <v>3486</v>
      </c>
      <c r="AR137" s="7" t="s">
        <v>3486</v>
      </c>
      <c r="AS137" s="7" t="s">
        <v>3487</v>
      </c>
      <c r="AT137" s="7" t="s">
        <v>3487</v>
      </c>
      <c r="AU137" s="7" t="s">
        <v>3488</v>
      </c>
      <c r="AV137" s="7" t="s">
        <v>3488</v>
      </c>
      <c r="AW137" s="7" t="s">
        <v>3489</v>
      </c>
      <c r="AX137" s="7" t="s">
        <v>3489</v>
      </c>
      <c r="AY137" s="7" t="s">
        <v>3490</v>
      </c>
      <c r="AZ137" s="7" t="s">
        <v>3490</v>
      </c>
      <c r="BA137" s="7" t="s">
        <v>3491</v>
      </c>
      <c r="BB137" s="7" t="s">
        <v>3491</v>
      </c>
      <c r="BE137" s="9" t="s">
        <v>3450</v>
      </c>
      <c r="BF137" s="8">
        <v>2015</v>
      </c>
    </row>
    <row r="138" spans="1:58">
      <c r="B138"/>
      <c r="C138" s="18" t="s">
        <v>5025</v>
      </c>
      <c r="D138" s="19">
        <v>2706422</v>
      </c>
      <c r="I138" s="18" t="s">
        <v>5026</v>
      </c>
      <c r="J138" s="19">
        <v>2905602</v>
      </c>
      <c r="K138" s="18" t="s">
        <v>5027</v>
      </c>
      <c r="L138" s="19">
        <v>2305100</v>
      </c>
      <c r="O138" s="18" t="s">
        <v>5028</v>
      </c>
      <c r="P138" s="11">
        <v>3204955</v>
      </c>
      <c r="Q138" s="18" t="s">
        <v>5029</v>
      </c>
      <c r="R138" s="19">
        <v>5205802</v>
      </c>
      <c r="S138" s="18" t="s">
        <v>5030</v>
      </c>
      <c r="T138" s="19">
        <v>2104057</v>
      </c>
      <c r="U138" s="18" t="s">
        <v>5031</v>
      </c>
      <c r="V138" s="19">
        <v>5106000</v>
      </c>
      <c r="W138" s="18" t="s">
        <v>5032</v>
      </c>
      <c r="X138" s="11">
        <v>5007554</v>
      </c>
      <c r="Y138" s="18" t="s">
        <v>5033</v>
      </c>
      <c r="Z138" s="20">
        <v>3106507</v>
      </c>
      <c r="AA138" s="18" t="s">
        <v>5034</v>
      </c>
      <c r="AB138" s="11">
        <v>1504422</v>
      </c>
      <c r="AC138" s="18" t="s">
        <v>5035</v>
      </c>
      <c r="AD138" s="11">
        <v>2505279</v>
      </c>
      <c r="AE138" s="18" t="s">
        <v>5036</v>
      </c>
      <c r="AF138" s="19">
        <v>4104709</v>
      </c>
      <c r="AG138" s="18" t="s">
        <v>5037</v>
      </c>
      <c r="AH138" s="11">
        <v>2606200</v>
      </c>
      <c r="AI138" s="18" t="s">
        <v>5038</v>
      </c>
      <c r="AJ138" s="19">
        <v>2203230</v>
      </c>
      <c r="AK138" s="18" t="s">
        <v>5039</v>
      </c>
      <c r="AL138" s="11">
        <v>3304607</v>
      </c>
      <c r="AM138" s="18" t="s">
        <v>5040</v>
      </c>
      <c r="AN138" s="11">
        <v>2406304</v>
      </c>
      <c r="AO138" s="18" t="s">
        <v>5041</v>
      </c>
      <c r="AP138" s="19">
        <v>4303673</v>
      </c>
      <c r="AU138" s="18" t="s">
        <v>5042</v>
      </c>
      <c r="AV138" s="11">
        <v>4204202</v>
      </c>
      <c r="AW138" s="18" t="s">
        <v>5043</v>
      </c>
      <c r="AX138" s="19">
        <v>3506102</v>
      </c>
      <c r="AY138" s="18" t="s">
        <v>5044</v>
      </c>
      <c r="AZ138" s="11">
        <v>2807006</v>
      </c>
      <c r="BA138" s="18" t="s">
        <v>5045</v>
      </c>
      <c r="BB138" s="19">
        <v>1712009</v>
      </c>
    </row>
    <row r="139" spans="1:58" s="8" customFormat="1">
      <c r="A139" s="7" t="s">
        <v>3450</v>
      </c>
      <c r="B139" s="7" t="s">
        <v>3450</v>
      </c>
      <c r="C139" s="7" t="s">
        <v>3467</v>
      </c>
      <c r="D139" s="7" t="s">
        <v>3467</v>
      </c>
      <c r="E139" s="7" t="s">
        <v>3468</v>
      </c>
      <c r="F139" s="7" t="s">
        <v>3468</v>
      </c>
      <c r="G139" s="7" t="s">
        <v>3469</v>
      </c>
      <c r="H139" s="7" t="s">
        <v>3469</v>
      </c>
      <c r="I139" s="7" t="s">
        <v>3470</v>
      </c>
      <c r="J139" s="7" t="s">
        <v>3470</v>
      </c>
      <c r="K139" s="7" t="s">
        <v>3471</v>
      </c>
      <c r="L139" s="7" t="s">
        <v>3471</v>
      </c>
      <c r="M139" s="7" t="s">
        <v>3472</v>
      </c>
      <c r="N139" s="7" t="s">
        <v>3472</v>
      </c>
      <c r="O139" s="7" t="s">
        <v>3473</v>
      </c>
      <c r="P139" s="7" t="s">
        <v>3473</v>
      </c>
      <c r="Q139" s="7" t="s">
        <v>3474</v>
      </c>
      <c r="R139" s="7" t="s">
        <v>3474</v>
      </c>
      <c r="S139" s="7" t="s">
        <v>3475</v>
      </c>
      <c r="T139" s="7" t="s">
        <v>3475</v>
      </c>
      <c r="U139" s="7" t="s">
        <v>3476</v>
      </c>
      <c r="V139" s="7" t="s">
        <v>3476</v>
      </c>
      <c r="W139" s="7" t="s">
        <v>3477</v>
      </c>
      <c r="X139" s="7" t="s">
        <v>3477</v>
      </c>
      <c r="Y139" s="7" t="s">
        <v>3478</v>
      </c>
      <c r="Z139" s="7" t="s">
        <v>3478</v>
      </c>
      <c r="AA139" s="7" t="s">
        <v>3479</v>
      </c>
      <c r="AB139" s="7" t="s">
        <v>3479</v>
      </c>
      <c r="AC139" s="7" t="s">
        <v>3480</v>
      </c>
      <c r="AD139" s="7" t="s">
        <v>3480</v>
      </c>
      <c r="AE139" s="7" t="s">
        <v>3466</v>
      </c>
      <c r="AF139" s="7" t="s">
        <v>3466</v>
      </c>
      <c r="AG139" s="7" t="s">
        <v>3481</v>
      </c>
      <c r="AH139" s="7" t="s">
        <v>3481</v>
      </c>
      <c r="AI139" s="7" t="s">
        <v>3482</v>
      </c>
      <c r="AJ139" s="7" t="s">
        <v>3482</v>
      </c>
      <c r="AK139" s="7" t="s">
        <v>3483</v>
      </c>
      <c r="AL139" s="7" t="s">
        <v>3483</v>
      </c>
      <c r="AM139" s="7" t="s">
        <v>3484</v>
      </c>
      <c r="AN139" s="7" t="s">
        <v>3484</v>
      </c>
      <c r="AO139" s="7" t="s">
        <v>3485</v>
      </c>
      <c r="AP139" s="7" t="s">
        <v>3485</v>
      </c>
      <c r="AQ139" s="7" t="s">
        <v>3486</v>
      </c>
      <c r="AR139" s="7" t="s">
        <v>3486</v>
      </c>
      <c r="AS139" s="7" t="s">
        <v>3487</v>
      </c>
      <c r="AT139" s="7" t="s">
        <v>3487</v>
      </c>
      <c r="AU139" s="7" t="s">
        <v>3488</v>
      </c>
      <c r="AV139" s="7" t="s">
        <v>3488</v>
      </c>
      <c r="AW139" s="7" t="s">
        <v>3489</v>
      </c>
      <c r="AX139" s="7" t="s">
        <v>3489</v>
      </c>
      <c r="AY139" s="7" t="s">
        <v>3490</v>
      </c>
      <c r="AZ139" s="7" t="s">
        <v>3490</v>
      </c>
      <c r="BA139" s="7" t="s">
        <v>3491</v>
      </c>
      <c r="BB139" s="7" t="s">
        <v>3491</v>
      </c>
      <c r="BE139" s="9" t="s">
        <v>3450</v>
      </c>
      <c r="BF139" s="8">
        <v>2015</v>
      </c>
    </row>
    <row r="140" spans="1:58">
      <c r="B140"/>
      <c r="C140" s="18" t="s">
        <v>5046</v>
      </c>
      <c r="D140" s="19">
        <v>2706448</v>
      </c>
      <c r="I140" s="18" t="s">
        <v>5047</v>
      </c>
      <c r="J140" s="19">
        <v>2905701</v>
      </c>
      <c r="K140" s="18" t="s">
        <v>5048</v>
      </c>
      <c r="L140" s="19">
        <v>2305209</v>
      </c>
      <c r="O140" s="18" t="s">
        <v>5049</v>
      </c>
      <c r="P140" s="11">
        <v>3205002</v>
      </c>
      <c r="Q140" s="18" t="s">
        <v>5050</v>
      </c>
      <c r="R140" s="19">
        <v>5205901</v>
      </c>
      <c r="S140" s="18" t="s">
        <v>5051</v>
      </c>
      <c r="T140" s="19">
        <v>2104073</v>
      </c>
      <c r="U140" s="18" t="s">
        <v>5052</v>
      </c>
      <c r="V140" s="19">
        <v>5106109</v>
      </c>
      <c r="W140" s="18" t="s">
        <v>5053</v>
      </c>
      <c r="X140" s="11">
        <v>5007695</v>
      </c>
      <c r="Y140" s="18" t="s">
        <v>5054</v>
      </c>
      <c r="Z140" s="20">
        <v>3106655</v>
      </c>
      <c r="AA140" s="18" t="s">
        <v>5055</v>
      </c>
      <c r="AB140" s="11">
        <v>1504455</v>
      </c>
      <c r="AC140" s="18" t="s">
        <v>5056</v>
      </c>
      <c r="AD140" s="11">
        <v>2505303</v>
      </c>
      <c r="AE140" s="18" t="s">
        <v>4423</v>
      </c>
      <c r="AF140" s="19">
        <v>4104808</v>
      </c>
      <c r="AG140" s="18" t="s">
        <v>5057</v>
      </c>
      <c r="AH140" s="11">
        <v>2606309</v>
      </c>
      <c r="AI140" s="18" t="s">
        <v>5058</v>
      </c>
      <c r="AJ140" s="19">
        <v>2203271</v>
      </c>
      <c r="AK140" s="18" t="s">
        <v>5059</v>
      </c>
      <c r="AL140" s="11">
        <v>3304706</v>
      </c>
      <c r="AM140" s="18" t="s">
        <v>5060</v>
      </c>
      <c r="AN140" s="11">
        <v>2406403</v>
      </c>
      <c r="AO140" s="18" t="s">
        <v>5061</v>
      </c>
      <c r="AP140" s="19">
        <v>4303707</v>
      </c>
      <c r="AU140" s="18" t="s">
        <v>5062</v>
      </c>
      <c r="AV140" s="11">
        <v>4204251</v>
      </c>
      <c r="AW140" s="18" t="s">
        <v>5063</v>
      </c>
      <c r="AX140" s="19">
        <v>3506201</v>
      </c>
      <c r="AY140" s="18" t="s">
        <v>5064</v>
      </c>
      <c r="AZ140" s="11">
        <v>2807105</v>
      </c>
      <c r="BA140" s="18" t="s">
        <v>5065</v>
      </c>
      <c r="BB140" s="19">
        <v>1712157</v>
      </c>
    </row>
    <row r="141" spans="1:58" s="8" customFormat="1">
      <c r="A141" s="7" t="s">
        <v>3450</v>
      </c>
      <c r="B141" s="7" t="s">
        <v>3450</v>
      </c>
      <c r="C141" s="7" t="s">
        <v>3467</v>
      </c>
      <c r="D141" s="7" t="s">
        <v>3467</v>
      </c>
      <c r="E141" s="7" t="s">
        <v>3468</v>
      </c>
      <c r="F141" s="7" t="s">
        <v>3468</v>
      </c>
      <c r="G141" s="7" t="s">
        <v>3469</v>
      </c>
      <c r="H141" s="7" t="s">
        <v>3469</v>
      </c>
      <c r="I141" s="7" t="s">
        <v>3470</v>
      </c>
      <c r="J141" s="7" t="s">
        <v>3470</v>
      </c>
      <c r="K141" s="7" t="s">
        <v>3471</v>
      </c>
      <c r="L141" s="7" t="s">
        <v>3471</v>
      </c>
      <c r="M141" s="7" t="s">
        <v>3472</v>
      </c>
      <c r="N141" s="7" t="s">
        <v>3472</v>
      </c>
      <c r="O141" s="7" t="s">
        <v>3473</v>
      </c>
      <c r="P141" s="7" t="s">
        <v>3473</v>
      </c>
      <c r="Q141" s="7" t="s">
        <v>3474</v>
      </c>
      <c r="R141" s="7" t="s">
        <v>3474</v>
      </c>
      <c r="S141" s="7" t="s">
        <v>3475</v>
      </c>
      <c r="T141" s="7" t="s">
        <v>3475</v>
      </c>
      <c r="U141" s="7" t="s">
        <v>3476</v>
      </c>
      <c r="V141" s="7" t="s">
        <v>3476</v>
      </c>
      <c r="W141" s="7" t="s">
        <v>3477</v>
      </c>
      <c r="X141" s="7" t="s">
        <v>3477</v>
      </c>
      <c r="Y141" s="7" t="s">
        <v>3478</v>
      </c>
      <c r="Z141" s="7" t="s">
        <v>3478</v>
      </c>
      <c r="AA141" s="7" t="s">
        <v>3479</v>
      </c>
      <c r="AB141" s="7" t="s">
        <v>3479</v>
      </c>
      <c r="AC141" s="7" t="s">
        <v>3480</v>
      </c>
      <c r="AD141" s="7" t="s">
        <v>3480</v>
      </c>
      <c r="AE141" s="7" t="s">
        <v>3466</v>
      </c>
      <c r="AF141" s="7" t="s">
        <v>3466</v>
      </c>
      <c r="AG141" s="7" t="s">
        <v>3481</v>
      </c>
      <c r="AH141" s="7" t="s">
        <v>3481</v>
      </c>
      <c r="AI141" s="7" t="s">
        <v>3482</v>
      </c>
      <c r="AJ141" s="7" t="s">
        <v>3482</v>
      </c>
      <c r="AK141" s="7" t="s">
        <v>3483</v>
      </c>
      <c r="AL141" s="7" t="s">
        <v>3483</v>
      </c>
      <c r="AM141" s="7" t="s">
        <v>3484</v>
      </c>
      <c r="AN141" s="7" t="s">
        <v>3484</v>
      </c>
      <c r="AO141" s="7" t="s">
        <v>3485</v>
      </c>
      <c r="AP141" s="7" t="s">
        <v>3485</v>
      </c>
      <c r="AQ141" s="7" t="s">
        <v>3486</v>
      </c>
      <c r="AR141" s="7" t="s">
        <v>3486</v>
      </c>
      <c r="AS141" s="7" t="s">
        <v>3487</v>
      </c>
      <c r="AT141" s="7" t="s">
        <v>3487</v>
      </c>
      <c r="AU141" s="7" t="s">
        <v>3488</v>
      </c>
      <c r="AV141" s="7" t="s">
        <v>3488</v>
      </c>
      <c r="AW141" s="7" t="s">
        <v>3489</v>
      </c>
      <c r="AX141" s="7" t="s">
        <v>3489</v>
      </c>
      <c r="AY141" s="7" t="s">
        <v>3490</v>
      </c>
      <c r="AZ141" s="7" t="s">
        <v>3490</v>
      </c>
      <c r="BA141" s="7" t="s">
        <v>3491</v>
      </c>
      <c r="BB141" s="7" t="s">
        <v>3491</v>
      </c>
      <c r="BE141" s="9" t="s">
        <v>3450</v>
      </c>
      <c r="BF141" s="8">
        <v>2015</v>
      </c>
    </row>
    <row r="142" spans="1:58">
      <c r="B142"/>
      <c r="C142" s="18" t="s">
        <v>5066</v>
      </c>
      <c r="D142" s="19">
        <v>2706505</v>
      </c>
      <c r="I142" s="18" t="s">
        <v>5067</v>
      </c>
      <c r="J142" s="19">
        <v>2905800</v>
      </c>
      <c r="K142" s="18" t="s">
        <v>5068</v>
      </c>
      <c r="L142" s="19">
        <v>2305233</v>
      </c>
      <c r="O142" s="18" t="s">
        <v>5069</v>
      </c>
      <c r="P142" s="11">
        <v>3205010</v>
      </c>
      <c r="Q142" s="18" t="s">
        <v>5070</v>
      </c>
      <c r="R142" s="19">
        <v>5206206</v>
      </c>
      <c r="S142" s="18" t="s">
        <v>5071</v>
      </c>
      <c r="T142" s="19">
        <v>2104081</v>
      </c>
      <c r="U142" s="18" t="s">
        <v>5072</v>
      </c>
      <c r="V142" s="19">
        <v>5106158</v>
      </c>
      <c r="W142" s="18" t="s">
        <v>5073</v>
      </c>
      <c r="X142" s="11">
        <v>5007802</v>
      </c>
      <c r="Y142" s="18" t="s">
        <v>5074</v>
      </c>
      <c r="Z142" s="20">
        <v>3106606</v>
      </c>
      <c r="AA142" s="18" t="s">
        <v>5075</v>
      </c>
      <c r="AB142" s="11">
        <v>1504505</v>
      </c>
      <c r="AC142" s="18" t="s">
        <v>5076</v>
      </c>
      <c r="AD142" s="11">
        <v>2505352</v>
      </c>
      <c r="AE142" s="18" t="s">
        <v>5077</v>
      </c>
      <c r="AF142" s="19">
        <v>4104907</v>
      </c>
      <c r="AG142" s="18" t="s">
        <v>5078</v>
      </c>
      <c r="AH142" s="11">
        <v>2606408</v>
      </c>
      <c r="AI142" s="18" t="s">
        <v>5079</v>
      </c>
      <c r="AJ142" s="19">
        <v>2203255</v>
      </c>
      <c r="AK142" s="18" t="s">
        <v>5080</v>
      </c>
      <c r="AL142" s="11">
        <v>3304805</v>
      </c>
      <c r="AM142" s="18" t="s">
        <v>5081</v>
      </c>
      <c r="AN142" s="11">
        <v>2406502</v>
      </c>
      <c r="AO142" s="18" t="s">
        <v>5082</v>
      </c>
      <c r="AP142" s="19">
        <v>4303806</v>
      </c>
      <c r="AU142" s="18" t="s">
        <v>5083</v>
      </c>
      <c r="AV142" s="11">
        <v>4204301</v>
      </c>
      <c r="AW142" s="18" t="s">
        <v>5084</v>
      </c>
      <c r="AX142" s="19">
        <v>3506300</v>
      </c>
      <c r="AY142" s="18" t="s">
        <v>5085</v>
      </c>
      <c r="AZ142" s="11">
        <v>2807204</v>
      </c>
      <c r="BA142" s="18" t="s">
        <v>5086</v>
      </c>
      <c r="BB142" s="19">
        <v>1712405</v>
      </c>
    </row>
    <row r="143" spans="1:58" s="8" customFormat="1">
      <c r="A143" s="7" t="s">
        <v>3450</v>
      </c>
      <c r="B143" s="7" t="s">
        <v>3450</v>
      </c>
      <c r="C143" s="7" t="s">
        <v>3467</v>
      </c>
      <c r="D143" s="7" t="s">
        <v>3467</v>
      </c>
      <c r="E143" s="7" t="s">
        <v>3468</v>
      </c>
      <c r="F143" s="7" t="s">
        <v>3468</v>
      </c>
      <c r="G143" s="7" t="s">
        <v>3469</v>
      </c>
      <c r="H143" s="7" t="s">
        <v>3469</v>
      </c>
      <c r="I143" s="7" t="s">
        <v>3470</v>
      </c>
      <c r="J143" s="7" t="s">
        <v>3470</v>
      </c>
      <c r="K143" s="7" t="s">
        <v>3471</v>
      </c>
      <c r="L143" s="7" t="s">
        <v>3471</v>
      </c>
      <c r="M143" s="7" t="s">
        <v>3472</v>
      </c>
      <c r="N143" s="7" t="s">
        <v>3472</v>
      </c>
      <c r="O143" s="7" t="s">
        <v>3473</v>
      </c>
      <c r="P143" s="7" t="s">
        <v>3473</v>
      </c>
      <c r="Q143" s="7" t="s">
        <v>3474</v>
      </c>
      <c r="R143" s="7" t="s">
        <v>3474</v>
      </c>
      <c r="S143" s="7" t="s">
        <v>3475</v>
      </c>
      <c r="T143" s="7" t="s">
        <v>3475</v>
      </c>
      <c r="U143" s="7" t="s">
        <v>3476</v>
      </c>
      <c r="V143" s="7" t="s">
        <v>3476</v>
      </c>
      <c r="W143" s="7" t="s">
        <v>3477</v>
      </c>
      <c r="X143" s="7" t="s">
        <v>3477</v>
      </c>
      <c r="Y143" s="7" t="s">
        <v>3478</v>
      </c>
      <c r="Z143" s="7" t="s">
        <v>3478</v>
      </c>
      <c r="AA143" s="7" t="s">
        <v>3479</v>
      </c>
      <c r="AB143" s="7" t="s">
        <v>3479</v>
      </c>
      <c r="AC143" s="7" t="s">
        <v>3480</v>
      </c>
      <c r="AD143" s="7" t="s">
        <v>3480</v>
      </c>
      <c r="AE143" s="7" t="s">
        <v>3466</v>
      </c>
      <c r="AF143" s="7" t="s">
        <v>3466</v>
      </c>
      <c r="AG143" s="7" t="s">
        <v>3481</v>
      </c>
      <c r="AH143" s="7" t="s">
        <v>3481</v>
      </c>
      <c r="AI143" s="7" t="s">
        <v>3482</v>
      </c>
      <c r="AJ143" s="7" t="s">
        <v>3482</v>
      </c>
      <c r="AK143" s="7" t="s">
        <v>3483</v>
      </c>
      <c r="AL143" s="7" t="s">
        <v>3483</v>
      </c>
      <c r="AM143" s="7" t="s">
        <v>3484</v>
      </c>
      <c r="AN143" s="7" t="s">
        <v>3484</v>
      </c>
      <c r="AO143" s="7" t="s">
        <v>3485</v>
      </c>
      <c r="AP143" s="7" t="s">
        <v>3485</v>
      </c>
      <c r="AQ143" s="7" t="s">
        <v>3486</v>
      </c>
      <c r="AR143" s="7" t="s">
        <v>3486</v>
      </c>
      <c r="AS143" s="7" t="s">
        <v>3487</v>
      </c>
      <c r="AT143" s="7" t="s">
        <v>3487</v>
      </c>
      <c r="AU143" s="7" t="s">
        <v>3488</v>
      </c>
      <c r="AV143" s="7" t="s">
        <v>3488</v>
      </c>
      <c r="AW143" s="7" t="s">
        <v>3489</v>
      </c>
      <c r="AX143" s="7" t="s">
        <v>3489</v>
      </c>
      <c r="AY143" s="7" t="s">
        <v>3490</v>
      </c>
      <c r="AZ143" s="7" t="s">
        <v>3490</v>
      </c>
      <c r="BA143" s="7" t="s">
        <v>3491</v>
      </c>
      <c r="BB143" s="7" t="s">
        <v>3491</v>
      </c>
      <c r="BE143" s="9" t="s">
        <v>3450</v>
      </c>
      <c r="BF143" s="8">
        <v>2015</v>
      </c>
    </row>
    <row r="144" spans="1:58">
      <c r="B144"/>
      <c r="C144" s="18" t="s">
        <v>5087</v>
      </c>
      <c r="D144" s="19">
        <v>2706604</v>
      </c>
      <c r="I144" s="18" t="s">
        <v>5088</v>
      </c>
      <c r="J144" s="19">
        <v>2905909</v>
      </c>
      <c r="K144" s="18" t="s">
        <v>5089</v>
      </c>
      <c r="L144" s="19">
        <v>2305266</v>
      </c>
      <c r="O144" s="18" t="s">
        <v>5090</v>
      </c>
      <c r="P144" s="11">
        <v>3205036</v>
      </c>
      <c r="Q144" s="18" t="s">
        <v>5091</v>
      </c>
      <c r="R144" s="19">
        <v>5206305</v>
      </c>
      <c r="S144" s="18" t="s">
        <v>5092</v>
      </c>
      <c r="T144" s="19">
        <v>2104099</v>
      </c>
      <c r="U144" s="18" t="s">
        <v>5093</v>
      </c>
      <c r="V144" s="19">
        <v>5106208</v>
      </c>
      <c r="W144" s="18" t="s">
        <v>5094</v>
      </c>
      <c r="X144" s="11">
        <v>5007703</v>
      </c>
      <c r="Y144" s="18" t="s">
        <v>5095</v>
      </c>
      <c r="Z144" s="20">
        <v>3106705</v>
      </c>
      <c r="AA144" s="18" t="s">
        <v>5096</v>
      </c>
      <c r="AB144" s="11">
        <v>1504604</v>
      </c>
      <c r="AC144" s="18" t="s">
        <v>5097</v>
      </c>
      <c r="AD144" s="11">
        <v>2505402</v>
      </c>
      <c r="AE144" s="18" t="s">
        <v>4941</v>
      </c>
      <c r="AF144" s="19">
        <v>4105003</v>
      </c>
      <c r="AG144" s="18" t="s">
        <v>5098</v>
      </c>
      <c r="AH144" s="11">
        <v>2606507</v>
      </c>
      <c r="AI144" s="18" t="s">
        <v>5099</v>
      </c>
      <c r="AJ144" s="19">
        <v>2203305</v>
      </c>
      <c r="AK144" s="18" t="s">
        <v>5100</v>
      </c>
      <c r="AL144" s="11">
        <v>3304755</v>
      </c>
      <c r="AM144" s="18" t="s">
        <v>5101</v>
      </c>
      <c r="AN144" s="11">
        <v>2406601</v>
      </c>
      <c r="AO144" s="18" t="s">
        <v>5102</v>
      </c>
      <c r="AP144" s="19">
        <v>4303905</v>
      </c>
      <c r="AU144" s="18" t="s">
        <v>5103</v>
      </c>
      <c r="AV144" s="11">
        <v>4204350</v>
      </c>
      <c r="AW144" s="18" t="s">
        <v>5104</v>
      </c>
      <c r="AX144" s="19">
        <v>3506359</v>
      </c>
      <c r="AY144" s="18" t="s">
        <v>5105</v>
      </c>
      <c r="AZ144" s="11">
        <v>2807303</v>
      </c>
      <c r="BA144" s="18" t="s">
        <v>5106</v>
      </c>
      <c r="BB144" s="19">
        <v>1712454</v>
      </c>
    </row>
    <row r="145" spans="1:58" s="8" customFormat="1">
      <c r="A145" s="7" t="s">
        <v>3450</v>
      </c>
      <c r="B145" s="7" t="s">
        <v>3450</v>
      </c>
      <c r="C145" s="7" t="s">
        <v>3467</v>
      </c>
      <c r="D145" s="7" t="s">
        <v>3467</v>
      </c>
      <c r="E145" s="7" t="s">
        <v>3468</v>
      </c>
      <c r="F145" s="7" t="s">
        <v>3468</v>
      </c>
      <c r="G145" s="7" t="s">
        <v>3469</v>
      </c>
      <c r="H145" s="7" t="s">
        <v>3469</v>
      </c>
      <c r="I145" s="7" t="s">
        <v>3470</v>
      </c>
      <c r="J145" s="7" t="s">
        <v>3470</v>
      </c>
      <c r="K145" s="7" t="s">
        <v>3471</v>
      </c>
      <c r="L145" s="7" t="s">
        <v>3471</v>
      </c>
      <c r="M145" s="7" t="s">
        <v>3472</v>
      </c>
      <c r="N145" s="7" t="s">
        <v>3472</v>
      </c>
      <c r="O145" s="7" t="s">
        <v>3473</v>
      </c>
      <c r="P145" s="7" t="s">
        <v>3473</v>
      </c>
      <c r="Q145" s="7" t="s">
        <v>3474</v>
      </c>
      <c r="R145" s="7" t="s">
        <v>3474</v>
      </c>
      <c r="S145" s="7" t="s">
        <v>3475</v>
      </c>
      <c r="T145" s="7" t="s">
        <v>3475</v>
      </c>
      <c r="U145" s="7" t="s">
        <v>3476</v>
      </c>
      <c r="V145" s="7" t="s">
        <v>3476</v>
      </c>
      <c r="W145" s="7" t="s">
        <v>3477</v>
      </c>
      <c r="X145" s="7" t="s">
        <v>3477</v>
      </c>
      <c r="Y145" s="7" t="s">
        <v>3478</v>
      </c>
      <c r="Z145" s="7" t="s">
        <v>3478</v>
      </c>
      <c r="AA145" s="7" t="s">
        <v>3479</v>
      </c>
      <c r="AB145" s="7" t="s">
        <v>3479</v>
      </c>
      <c r="AC145" s="7" t="s">
        <v>3480</v>
      </c>
      <c r="AD145" s="7" t="s">
        <v>3480</v>
      </c>
      <c r="AE145" s="7" t="s">
        <v>3466</v>
      </c>
      <c r="AF145" s="7" t="s">
        <v>3466</v>
      </c>
      <c r="AG145" s="7" t="s">
        <v>3481</v>
      </c>
      <c r="AH145" s="7" t="s">
        <v>3481</v>
      </c>
      <c r="AI145" s="7" t="s">
        <v>3482</v>
      </c>
      <c r="AJ145" s="7" t="s">
        <v>3482</v>
      </c>
      <c r="AK145" s="7" t="s">
        <v>3483</v>
      </c>
      <c r="AL145" s="7" t="s">
        <v>3483</v>
      </c>
      <c r="AM145" s="7" t="s">
        <v>3484</v>
      </c>
      <c r="AN145" s="7" t="s">
        <v>3484</v>
      </c>
      <c r="AO145" s="7" t="s">
        <v>3485</v>
      </c>
      <c r="AP145" s="7" t="s">
        <v>3485</v>
      </c>
      <c r="AQ145" s="7" t="s">
        <v>3486</v>
      </c>
      <c r="AR145" s="7" t="s">
        <v>3486</v>
      </c>
      <c r="AS145" s="7" t="s">
        <v>3487</v>
      </c>
      <c r="AT145" s="7" t="s">
        <v>3487</v>
      </c>
      <c r="AU145" s="7" t="s">
        <v>3488</v>
      </c>
      <c r="AV145" s="7" t="s">
        <v>3488</v>
      </c>
      <c r="AW145" s="7" t="s">
        <v>3489</v>
      </c>
      <c r="AX145" s="7" t="s">
        <v>3489</v>
      </c>
      <c r="AY145" s="7" t="s">
        <v>3490</v>
      </c>
      <c r="AZ145" s="7" t="s">
        <v>3490</v>
      </c>
      <c r="BA145" s="7" t="s">
        <v>3491</v>
      </c>
      <c r="BB145" s="7" t="s">
        <v>3491</v>
      </c>
      <c r="BE145" s="9" t="s">
        <v>3450</v>
      </c>
      <c r="BF145" s="8">
        <v>2015</v>
      </c>
    </row>
    <row r="146" spans="1:58">
      <c r="B146"/>
      <c r="C146" s="18" t="s">
        <v>5107</v>
      </c>
      <c r="D146" s="19">
        <v>2706703</v>
      </c>
      <c r="I146" s="18" t="s">
        <v>5108</v>
      </c>
      <c r="J146" s="19">
        <v>2906006</v>
      </c>
      <c r="K146" s="18" t="s">
        <v>5109</v>
      </c>
      <c r="L146" s="19">
        <v>2305308</v>
      </c>
      <c r="O146" s="18" t="s">
        <v>5110</v>
      </c>
      <c r="P146" s="11">
        <v>3205069</v>
      </c>
      <c r="Q146" s="18" t="s">
        <v>5111</v>
      </c>
      <c r="R146" s="19">
        <v>5206404</v>
      </c>
      <c r="S146" s="18" t="s">
        <v>5112</v>
      </c>
      <c r="T146" s="19">
        <v>2104107</v>
      </c>
      <c r="U146" s="18" t="s">
        <v>5113</v>
      </c>
      <c r="V146" s="19">
        <v>5106216</v>
      </c>
      <c r="W146" s="18" t="s">
        <v>5114</v>
      </c>
      <c r="X146" s="11">
        <v>5007901</v>
      </c>
      <c r="Y146" s="18" t="s">
        <v>5115</v>
      </c>
      <c r="Z146" s="20">
        <v>3106804</v>
      </c>
      <c r="AA146" s="18" t="s">
        <v>5116</v>
      </c>
      <c r="AB146" s="11">
        <v>1504703</v>
      </c>
      <c r="AC146" s="18" t="s">
        <v>5117</v>
      </c>
      <c r="AD146" s="11">
        <v>2505600</v>
      </c>
      <c r="AE146" s="18" t="s">
        <v>5118</v>
      </c>
      <c r="AF146" s="19">
        <v>4105102</v>
      </c>
      <c r="AG146" s="18" t="s">
        <v>5119</v>
      </c>
      <c r="AH146" s="11">
        <v>2606606</v>
      </c>
      <c r="AI146" s="18" t="s">
        <v>5120</v>
      </c>
      <c r="AJ146" s="19">
        <v>2203354</v>
      </c>
      <c r="AK146" s="18" t="s">
        <v>5121</v>
      </c>
      <c r="AL146" s="11">
        <v>3304904</v>
      </c>
      <c r="AM146" s="18" t="s">
        <v>5122</v>
      </c>
      <c r="AN146" s="11">
        <v>2406700</v>
      </c>
      <c r="AO146" s="18" t="s">
        <v>5123</v>
      </c>
      <c r="AP146" s="19">
        <v>4304002</v>
      </c>
      <c r="AU146" s="18" t="s">
        <v>5124</v>
      </c>
      <c r="AV146" s="11">
        <v>4204400</v>
      </c>
      <c r="AW146" s="18" t="s">
        <v>5125</v>
      </c>
      <c r="AX146" s="19">
        <v>3506409</v>
      </c>
      <c r="AY146" s="18" t="s">
        <v>5126</v>
      </c>
      <c r="AZ146" s="11">
        <v>2807402</v>
      </c>
      <c r="BA146" s="18" t="s">
        <v>5127</v>
      </c>
      <c r="BB146" s="19">
        <v>1712504</v>
      </c>
    </row>
    <row r="147" spans="1:58" s="8" customFormat="1">
      <c r="A147" s="7" t="s">
        <v>3450</v>
      </c>
      <c r="B147" s="7" t="s">
        <v>3450</v>
      </c>
      <c r="C147" s="7" t="s">
        <v>3467</v>
      </c>
      <c r="D147" s="7" t="s">
        <v>3467</v>
      </c>
      <c r="E147" s="7" t="s">
        <v>3468</v>
      </c>
      <c r="F147" s="7" t="s">
        <v>3468</v>
      </c>
      <c r="G147" s="7" t="s">
        <v>3469</v>
      </c>
      <c r="H147" s="7" t="s">
        <v>3469</v>
      </c>
      <c r="I147" s="7" t="s">
        <v>3470</v>
      </c>
      <c r="J147" s="7" t="s">
        <v>3470</v>
      </c>
      <c r="K147" s="7" t="s">
        <v>3471</v>
      </c>
      <c r="L147" s="7" t="s">
        <v>3471</v>
      </c>
      <c r="M147" s="7" t="s">
        <v>3472</v>
      </c>
      <c r="N147" s="7" t="s">
        <v>3472</v>
      </c>
      <c r="O147" s="7" t="s">
        <v>3473</v>
      </c>
      <c r="P147" s="7" t="s">
        <v>3473</v>
      </c>
      <c r="Q147" s="7" t="s">
        <v>3474</v>
      </c>
      <c r="R147" s="7" t="s">
        <v>3474</v>
      </c>
      <c r="S147" s="7" t="s">
        <v>3475</v>
      </c>
      <c r="T147" s="7" t="s">
        <v>3475</v>
      </c>
      <c r="U147" s="7" t="s">
        <v>3476</v>
      </c>
      <c r="V147" s="7" t="s">
        <v>3476</v>
      </c>
      <c r="W147" s="7" t="s">
        <v>3477</v>
      </c>
      <c r="X147" s="7" t="s">
        <v>3477</v>
      </c>
      <c r="Y147" s="7" t="s">
        <v>3478</v>
      </c>
      <c r="Z147" s="7" t="s">
        <v>3478</v>
      </c>
      <c r="AA147" s="7" t="s">
        <v>3479</v>
      </c>
      <c r="AB147" s="7" t="s">
        <v>3479</v>
      </c>
      <c r="AC147" s="7" t="s">
        <v>3480</v>
      </c>
      <c r="AD147" s="7" t="s">
        <v>3480</v>
      </c>
      <c r="AE147" s="7" t="s">
        <v>3466</v>
      </c>
      <c r="AF147" s="7" t="s">
        <v>3466</v>
      </c>
      <c r="AG147" s="7" t="s">
        <v>3481</v>
      </c>
      <c r="AH147" s="7" t="s">
        <v>3481</v>
      </c>
      <c r="AI147" s="7" t="s">
        <v>3482</v>
      </c>
      <c r="AJ147" s="7" t="s">
        <v>3482</v>
      </c>
      <c r="AK147" s="7" t="s">
        <v>3483</v>
      </c>
      <c r="AL147" s="7" t="s">
        <v>3483</v>
      </c>
      <c r="AM147" s="7" t="s">
        <v>3484</v>
      </c>
      <c r="AN147" s="7" t="s">
        <v>3484</v>
      </c>
      <c r="AO147" s="7" t="s">
        <v>3485</v>
      </c>
      <c r="AP147" s="7" t="s">
        <v>3485</v>
      </c>
      <c r="AQ147" s="7" t="s">
        <v>3486</v>
      </c>
      <c r="AR147" s="7" t="s">
        <v>3486</v>
      </c>
      <c r="AS147" s="7" t="s">
        <v>3487</v>
      </c>
      <c r="AT147" s="7" t="s">
        <v>3487</v>
      </c>
      <c r="AU147" s="7" t="s">
        <v>3488</v>
      </c>
      <c r="AV147" s="7" t="s">
        <v>3488</v>
      </c>
      <c r="AW147" s="7" t="s">
        <v>3489</v>
      </c>
      <c r="AX147" s="7" t="s">
        <v>3489</v>
      </c>
      <c r="AY147" s="7" t="s">
        <v>3490</v>
      </c>
      <c r="AZ147" s="7" t="s">
        <v>3490</v>
      </c>
      <c r="BA147" s="7" t="s">
        <v>3491</v>
      </c>
      <c r="BB147" s="7" t="s">
        <v>3491</v>
      </c>
      <c r="BE147" s="9" t="s">
        <v>3450</v>
      </c>
      <c r="BF147" s="8">
        <v>2015</v>
      </c>
    </row>
    <row r="148" spans="1:58">
      <c r="B148"/>
      <c r="C148" s="18" t="s">
        <v>5128</v>
      </c>
      <c r="D148" s="19">
        <v>2706802</v>
      </c>
      <c r="I148" s="18" t="s">
        <v>5129</v>
      </c>
      <c r="J148" s="19">
        <v>2906105</v>
      </c>
      <c r="K148" s="18" t="s">
        <v>5130</v>
      </c>
      <c r="L148" s="19">
        <v>2305332</v>
      </c>
      <c r="O148" s="18" t="s">
        <v>5131</v>
      </c>
      <c r="P148" s="11">
        <v>3205101</v>
      </c>
      <c r="Q148" s="18" t="s">
        <v>5132</v>
      </c>
      <c r="R148" s="19">
        <v>5206503</v>
      </c>
      <c r="S148" s="18" t="s">
        <v>5133</v>
      </c>
      <c r="T148" s="19">
        <v>2104206</v>
      </c>
      <c r="U148" s="18" t="s">
        <v>5134</v>
      </c>
      <c r="V148" s="19">
        <v>5108808</v>
      </c>
      <c r="W148" s="18" t="s">
        <v>5135</v>
      </c>
      <c r="X148" s="11">
        <v>5007935</v>
      </c>
      <c r="Y148" s="18" t="s">
        <v>5136</v>
      </c>
      <c r="Z148" s="20">
        <v>3106903</v>
      </c>
      <c r="AA148" s="18" t="s">
        <v>5137</v>
      </c>
      <c r="AB148" s="11">
        <v>1504752</v>
      </c>
      <c r="AC148" s="18" t="s">
        <v>5138</v>
      </c>
      <c r="AD148" s="11">
        <v>2505709</v>
      </c>
      <c r="AE148" s="18" t="s">
        <v>5139</v>
      </c>
      <c r="AF148" s="19">
        <v>4105201</v>
      </c>
      <c r="AG148" s="18" t="s">
        <v>5140</v>
      </c>
      <c r="AH148" s="11">
        <v>2606705</v>
      </c>
      <c r="AI148" s="18" t="s">
        <v>5141</v>
      </c>
      <c r="AJ148" s="19">
        <v>2203404</v>
      </c>
      <c r="AK148" s="18" t="s">
        <v>5142</v>
      </c>
      <c r="AL148" s="11">
        <v>3305000</v>
      </c>
      <c r="AM148" s="18" t="s">
        <v>5143</v>
      </c>
      <c r="AN148" s="11">
        <v>2406809</v>
      </c>
      <c r="AO148" s="18" t="s">
        <v>5144</v>
      </c>
      <c r="AP148" s="19">
        <v>4304101</v>
      </c>
      <c r="AU148" s="18" t="s">
        <v>5145</v>
      </c>
      <c r="AV148" s="11">
        <v>4204459</v>
      </c>
      <c r="AW148" s="18" t="s">
        <v>5146</v>
      </c>
      <c r="AX148" s="19">
        <v>3506508</v>
      </c>
      <c r="AY148" s="18" t="s">
        <v>5147</v>
      </c>
      <c r="AZ148" s="11">
        <v>2807501</v>
      </c>
      <c r="BA148" s="18" t="s">
        <v>5148</v>
      </c>
      <c r="BB148" s="19">
        <v>1712702</v>
      </c>
    </row>
    <row r="149" spans="1:58" s="8" customFormat="1">
      <c r="A149" s="7" t="s">
        <v>3450</v>
      </c>
      <c r="B149" s="7" t="s">
        <v>3450</v>
      </c>
      <c r="C149" s="7" t="s">
        <v>3467</v>
      </c>
      <c r="D149" s="7" t="s">
        <v>3467</v>
      </c>
      <c r="E149" s="7" t="s">
        <v>3468</v>
      </c>
      <c r="F149" s="7" t="s">
        <v>3468</v>
      </c>
      <c r="G149" s="7" t="s">
        <v>3469</v>
      </c>
      <c r="H149" s="7" t="s">
        <v>3469</v>
      </c>
      <c r="I149" s="7" t="s">
        <v>3470</v>
      </c>
      <c r="J149" s="7" t="s">
        <v>3470</v>
      </c>
      <c r="K149" s="7" t="s">
        <v>3471</v>
      </c>
      <c r="L149" s="7" t="s">
        <v>3471</v>
      </c>
      <c r="M149" s="7" t="s">
        <v>3472</v>
      </c>
      <c r="N149" s="7" t="s">
        <v>3472</v>
      </c>
      <c r="O149" s="7" t="s">
        <v>3473</v>
      </c>
      <c r="P149" s="7" t="s">
        <v>3473</v>
      </c>
      <c r="Q149" s="7" t="s">
        <v>3474</v>
      </c>
      <c r="R149" s="7" t="s">
        <v>3474</v>
      </c>
      <c r="S149" s="7" t="s">
        <v>3475</v>
      </c>
      <c r="T149" s="7" t="s">
        <v>3475</v>
      </c>
      <c r="U149" s="7" t="s">
        <v>3476</v>
      </c>
      <c r="V149" s="7" t="s">
        <v>3476</v>
      </c>
      <c r="W149" s="7" t="s">
        <v>3477</v>
      </c>
      <c r="X149" s="7" t="s">
        <v>3477</v>
      </c>
      <c r="Y149" s="7" t="s">
        <v>3478</v>
      </c>
      <c r="Z149" s="7" t="s">
        <v>3478</v>
      </c>
      <c r="AA149" s="7" t="s">
        <v>3479</v>
      </c>
      <c r="AB149" s="7" t="s">
        <v>3479</v>
      </c>
      <c r="AC149" s="7" t="s">
        <v>3480</v>
      </c>
      <c r="AD149" s="7" t="s">
        <v>3480</v>
      </c>
      <c r="AE149" s="7" t="s">
        <v>3466</v>
      </c>
      <c r="AF149" s="7" t="s">
        <v>3466</v>
      </c>
      <c r="AG149" s="7" t="s">
        <v>3481</v>
      </c>
      <c r="AH149" s="7" t="s">
        <v>3481</v>
      </c>
      <c r="AI149" s="7" t="s">
        <v>3482</v>
      </c>
      <c r="AJ149" s="7" t="s">
        <v>3482</v>
      </c>
      <c r="AK149" s="7" t="s">
        <v>3483</v>
      </c>
      <c r="AL149" s="7" t="s">
        <v>3483</v>
      </c>
      <c r="AM149" s="7" t="s">
        <v>3484</v>
      </c>
      <c r="AN149" s="7" t="s">
        <v>3484</v>
      </c>
      <c r="AO149" s="7" t="s">
        <v>3485</v>
      </c>
      <c r="AP149" s="7" t="s">
        <v>3485</v>
      </c>
      <c r="AQ149" s="7" t="s">
        <v>3486</v>
      </c>
      <c r="AR149" s="7" t="s">
        <v>3486</v>
      </c>
      <c r="AS149" s="7" t="s">
        <v>3487</v>
      </c>
      <c r="AT149" s="7" t="s">
        <v>3487</v>
      </c>
      <c r="AU149" s="7" t="s">
        <v>3488</v>
      </c>
      <c r="AV149" s="7" t="s">
        <v>3488</v>
      </c>
      <c r="AW149" s="7" t="s">
        <v>3489</v>
      </c>
      <c r="AX149" s="7" t="s">
        <v>3489</v>
      </c>
      <c r="AY149" s="7" t="s">
        <v>3490</v>
      </c>
      <c r="AZ149" s="7" t="s">
        <v>3490</v>
      </c>
      <c r="BA149" s="7" t="s">
        <v>3491</v>
      </c>
      <c r="BB149" s="7" t="s">
        <v>3491</v>
      </c>
      <c r="BE149" s="9" t="s">
        <v>3450</v>
      </c>
      <c r="BF149" s="8">
        <v>2015</v>
      </c>
    </row>
    <row r="150" spans="1:58">
      <c r="B150"/>
      <c r="C150" s="18" t="s">
        <v>5149</v>
      </c>
      <c r="D150" s="19">
        <v>2706901</v>
      </c>
      <c r="I150" s="18" t="s">
        <v>4096</v>
      </c>
      <c r="J150" s="19">
        <v>2906204</v>
      </c>
      <c r="K150" s="18" t="s">
        <v>5150</v>
      </c>
      <c r="L150" s="19">
        <v>2305357</v>
      </c>
      <c r="O150" s="18" t="s">
        <v>5151</v>
      </c>
      <c r="P150" s="11">
        <v>3205150</v>
      </c>
      <c r="Q150" s="18" t="s">
        <v>5152</v>
      </c>
      <c r="R150" s="19">
        <v>5206602</v>
      </c>
      <c r="S150" s="18" t="s">
        <v>5153</v>
      </c>
      <c r="T150" s="19">
        <v>2104305</v>
      </c>
      <c r="U150" s="18" t="s">
        <v>5154</v>
      </c>
      <c r="V150" s="19">
        <v>5106182</v>
      </c>
      <c r="W150" s="18" t="s">
        <v>5155</v>
      </c>
      <c r="X150" s="11">
        <v>5007950</v>
      </c>
      <c r="Y150" s="18" t="s">
        <v>5156</v>
      </c>
      <c r="Z150" s="20">
        <v>3107000</v>
      </c>
      <c r="AA150" s="18" t="s">
        <v>5157</v>
      </c>
      <c r="AB150" s="11">
        <v>1504802</v>
      </c>
      <c r="AC150" s="18" t="s">
        <v>5158</v>
      </c>
      <c r="AD150" s="11">
        <v>2505808</v>
      </c>
      <c r="AE150" s="18" t="s">
        <v>5159</v>
      </c>
      <c r="AF150" s="19">
        <v>4105300</v>
      </c>
      <c r="AG150" s="18" t="s">
        <v>5160</v>
      </c>
      <c r="AH150" s="11">
        <v>2606804</v>
      </c>
      <c r="AI150" s="18" t="s">
        <v>5161</v>
      </c>
      <c r="AJ150" s="19">
        <v>2203453</v>
      </c>
      <c r="AK150" s="18" t="s">
        <v>5162</v>
      </c>
      <c r="AL150" s="11">
        <v>3305109</v>
      </c>
      <c r="AM150" s="18" t="s">
        <v>5163</v>
      </c>
      <c r="AN150" s="11">
        <v>2406908</v>
      </c>
      <c r="AO150" s="18" t="s">
        <v>5164</v>
      </c>
      <c r="AP150" s="19">
        <v>4304200</v>
      </c>
      <c r="AU150" s="18" t="s">
        <v>5165</v>
      </c>
      <c r="AV150" s="11">
        <v>4204558</v>
      </c>
      <c r="AW150" s="18" t="s">
        <v>5166</v>
      </c>
      <c r="AX150" s="19">
        <v>3506607</v>
      </c>
      <c r="AY150" s="21" t="s">
        <v>5167</v>
      </c>
      <c r="AZ150" s="22">
        <v>2807600</v>
      </c>
      <c r="BA150" s="18" t="s">
        <v>5168</v>
      </c>
      <c r="BB150" s="19">
        <v>1712801</v>
      </c>
    </row>
    <row r="151" spans="1:58" s="8" customFormat="1">
      <c r="A151" s="7" t="s">
        <v>3450</v>
      </c>
      <c r="B151" s="7" t="s">
        <v>3450</v>
      </c>
      <c r="C151" s="7" t="s">
        <v>3467</v>
      </c>
      <c r="D151" s="7" t="s">
        <v>3467</v>
      </c>
      <c r="E151" s="7" t="s">
        <v>3468</v>
      </c>
      <c r="F151" s="7" t="s">
        <v>3468</v>
      </c>
      <c r="G151" s="7" t="s">
        <v>3469</v>
      </c>
      <c r="H151" s="7" t="s">
        <v>3469</v>
      </c>
      <c r="I151" s="7" t="s">
        <v>3470</v>
      </c>
      <c r="J151" s="7" t="s">
        <v>3470</v>
      </c>
      <c r="K151" s="7" t="s">
        <v>3471</v>
      </c>
      <c r="L151" s="7" t="s">
        <v>3471</v>
      </c>
      <c r="M151" s="7" t="s">
        <v>3472</v>
      </c>
      <c r="N151" s="7" t="s">
        <v>3472</v>
      </c>
      <c r="O151" s="7" t="s">
        <v>3473</v>
      </c>
      <c r="P151" s="7" t="s">
        <v>3473</v>
      </c>
      <c r="Q151" s="7" t="s">
        <v>3474</v>
      </c>
      <c r="R151" s="7" t="s">
        <v>3474</v>
      </c>
      <c r="S151" s="7" t="s">
        <v>3475</v>
      </c>
      <c r="T151" s="7" t="s">
        <v>3475</v>
      </c>
      <c r="U151" s="7" t="s">
        <v>3476</v>
      </c>
      <c r="V151" s="7" t="s">
        <v>3476</v>
      </c>
      <c r="W151" s="7" t="s">
        <v>3477</v>
      </c>
      <c r="X151" s="7" t="s">
        <v>3477</v>
      </c>
      <c r="Y151" s="7" t="s">
        <v>3478</v>
      </c>
      <c r="Z151" s="7" t="s">
        <v>3478</v>
      </c>
      <c r="AA151" s="7" t="s">
        <v>3479</v>
      </c>
      <c r="AB151" s="7" t="s">
        <v>3479</v>
      </c>
      <c r="AC151" s="7" t="s">
        <v>3480</v>
      </c>
      <c r="AD151" s="7" t="s">
        <v>3480</v>
      </c>
      <c r="AE151" s="7" t="s">
        <v>3466</v>
      </c>
      <c r="AF151" s="7" t="s">
        <v>3466</v>
      </c>
      <c r="AG151" s="7" t="s">
        <v>3481</v>
      </c>
      <c r="AH151" s="7" t="s">
        <v>3481</v>
      </c>
      <c r="AI151" s="7" t="s">
        <v>3482</v>
      </c>
      <c r="AJ151" s="7" t="s">
        <v>3482</v>
      </c>
      <c r="AK151" s="7" t="s">
        <v>3483</v>
      </c>
      <c r="AL151" s="7" t="s">
        <v>3483</v>
      </c>
      <c r="AM151" s="7" t="s">
        <v>3484</v>
      </c>
      <c r="AN151" s="7" t="s">
        <v>3484</v>
      </c>
      <c r="AO151" s="7" t="s">
        <v>3485</v>
      </c>
      <c r="AP151" s="7" t="s">
        <v>3485</v>
      </c>
      <c r="AQ151" s="7" t="s">
        <v>3486</v>
      </c>
      <c r="AR151" s="7" t="s">
        <v>3486</v>
      </c>
      <c r="AS151" s="7" t="s">
        <v>3487</v>
      </c>
      <c r="AT151" s="7" t="s">
        <v>3487</v>
      </c>
      <c r="AU151" s="7" t="s">
        <v>3488</v>
      </c>
      <c r="AV151" s="7" t="s">
        <v>3488</v>
      </c>
      <c r="AW151" s="7" t="s">
        <v>3489</v>
      </c>
      <c r="AX151" s="7" t="s">
        <v>3489</v>
      </c>
      <c r="AY151" s="7" t="s">
        <v>3490</v>
      </c>
      <c r="AZ151" s="7" t="s">
        <v>3490</v>
      </c>
      <c r="BA151" s="7" t="s">
        <v>3491</v>
      </c>
      <c r="BB151" s="7" t="s">
        <v>3491</v>
      </c>
      <c r="BE151" s="9" t="s">
        <v>3450</v>
      </c>
      <c r="BF151" s="8">
        <v>2015</v>
      </c>
    </row>
    <row r="152" spans="1:58">
      <c r="B152"/>
      <c r="C152" s="18" t="s">
        <v>5169</v>
      </c>
      <c r="D152" s="19">
        <v>2707008</v>
      </c>
      <c r="I152" s="18" t="s">
        <v>5170</v>
      </c>
      <c r="J152" s="19">
        <v>2906303</v>
      </c>
      <c r="K152" s="18" t="s">
        <v>5171</v>
      </c>
      <c r="L152" s="19">
        <v>2305407</v>
      </c>
      <c r="O152" s="18" t="s">
        <v>5172</v>
      </c>
      <c r="P152" s="11">
        <v>3205176</v>
      </c>
      <c r="Q152" s="18" t="s">
        <v>5173</v>
      </c>
      <c r="R152" s="19">
        <v>5206701</v>
      </c>
      <c r="S152" s="18" t="s">
        <v>5174</v>
      </c>
      <c r="T152" s="19">
        <v>2104404</v>
      </c>
      <c r="U152" s="18" t="s">
        <v>5175</v>
      </c>
      <c r="V152" s="19">
        <v>5108857</v>
      </c>
      <c r="W152" s="18" t="s">
        <v>5176</v>
      </c>
      <c r="X152" s="11">
        <v>5007976</v>
      </c>
      <c r="Y152" s="18" t="s">
        <v>3799</v>
      </c>
      <c r="Z152" s="20">
        <v>3107109</v>
      </c>
      <c r="AA152" s="18" t="s">
        <v>5177</v>
      </c>
      <c r="AB152" s="11">
        <v>1504901</v>
      </c>
      <c r="AC152" s="18" t="s">
        <v>5178</v>
      </c>
      <c r="AD152" s="11">
        <v>2505907</v>
      </c>
      <c r="AE152" s="18" t="s">
        <v>5179</v>
      </c>
      <c r="AF152" s="19">
        <v>4105409</v>
      </c>
      <c r="AG152" s="18" t="s">
        <v>5180</v>
      </c>
      <c r="AH152" s="11">
        <v>2606903</v>
      </c>
      <c r="AI152" s="18" t="s">
        <v>5181</v>
      </c>
      <c r="AJ152" s="19">
        <v>2203420</v>
      </c>
      <c r="AK152" s="18" t="s">
        <v>5182</v>
      </c>
      <c r="AL152" s="11">
        <v>3305133</v>
      </c>
      <c r="AM152" s="18" t="s">
        <v>5183</v>
      </c>
      <c r="AN152" s="11">
        <v>2407005</v>
      </c>
      <c r="AO152" s="18" t="s">
        <v>5184</v>
      </c>
      <c r="AP152" s="19">
        <v>4304309</v>
      </c>
      <c r="AU152" s="18" t="s">
        <v>5185</v>
      </c>
      <c r="AV152" s="11">
        <v>4204509</v>
      </c>
      <c r="AW152" s="18" t="s">
        <v>5186</v>
      </c>
      <c r="AX152" s="19">
        <v>3506706</v>
      </c>
      <c r="BA152" s="18" t="s">
        <v>5187</v>
      </c>
      <c r="BB152" s="19">
        <v>1713205</v>
      </c>
    </row>
    <row r="153" spans="1:58" s="8" customFormat="1">
      <c r="A153" s="7" t="s">
        <v>3450</v>
      </c>
      <c r="B153" s="7" t="s">
        <v>3450</v>
      </c>
      <c r="C153" s="7" t="s">
        <v>3467</v>
      </c>
      <c r="D153" s="7" t="s">
        <v>3467</v>
      </c>
      <c r="E153" s="7" t="s">
        <v>3468</v>
      </c>
      <c r="F153" s="7" t="s">
        <v>3468</v>
      </c>
      <c r="G153" s="7" t="s">
        <v>3469</v>
      </c>
      <c r="H153" s="7" t="s">
        <v>3469</v>
      </c>
      <c r="I153" s="7" t="s">
        <v>3470</v>
      </c>
      <c r="J153" s="7" t="s">
        <v>3470</v>
      </c>
      <c r="K153" s="7" t="s">
        <v>3471</v>
      </c>
      <c r="L153" s="7" t="s">
        <v>3471</v>
      </c>
      <c r="M153" s="7" t="s">
        <v>3472</v>
      </c>
      <c r="N153" s="7" t="s">
        <v>3472</v>
      </c>
      <c r="O153" s="7" t="s">
        <v>3473</v>
      </c>
      <c r="P153" s="7" t="s">
        <v>3473</v>
      </c>
      <c r="Q153" s="7" t="s">
        <v>3474</v>
      </c>
      <c r="R153" s="7" t="s">
        <v>3474</v>
      </c>
      <c r="S153" s="7" t="s">
        <v>3475</v>
      </c>
      <c r="T153" s="7" t="s">
        <v>3475</v>
      </c>
      <c r="U153" s="7" t="s">
        <v>3476</v>
      </c>
      <c r="V153" s="7" t="s">
        <v>3476</v>
      </c>
      <c r="W153" s="7" t="s">
        <v>3477</v>
      </c>
      <c r="X153" s="7" t="s">
        <v>3477</v>
      </c>
      <c r="Y153" s="7" t="s">
        <v>3478</v>
      </c>
      <c r="Z153" s="7" t="s">
        <v>3478</v>
      </c>
      <c r="AA153" s="7" t="s">
        <v>3479</v>
      </c>
      <c r="AB153" s="7" t="s">
        <v>3479</v>
      </c>
      <c r="AC153" s="7" t="s">
        <v>3480</v>
      </c>
      <c r="AD153" s="7" t="s">
        <v>3480</v>
      </c>
      <c r="AE153" s="7" t="s">
        <v>3466</v>
      </c>
      <c r="AF153" s="7" t="s">
        <v>3466</v>
      </c>
      <c r="AG153" s="7" t="s">
        <v>3481</v>
      </c>
      <c r="AH153" s="7" t="s">
        <v>3481</v>
      </c>
      <c r="AI153" s="7" t="s">
        <v>3482</v>
      </c>
      <c r="AJ153" s="7" t="s">
        <v>3482</v>
      </c>
      <c r="AK153" s="7" t="s">
        <v>3483</v>
      </c>
      <c r="AL153" s="7" t="s">
        <v>3483</v>
      </c>
      <c r="AM153" s="7" t="s">
        <v>3484</v>
      </c>
      <c r="AN153" s="7" t="s">
        <v>3484</v>
      </c>
      <c r="AO153" s="7" t="s">
        <v>3485</v>
      </c>
      <c r="AP153" s="7" t="s">
        <v>3485</v>
      </c>
      <c r="AQ153" s="7" t="s">
        <v>3486</v>
      </c>
      <c r="AR153" s="7" t="s">
        <v>3486</v>
      </c>
      <c r="AS153" s="7" t="s">
        <v>3487</v>
      </c>
      <c r="AT153" s="7" t="s">
        <v>3487</v>
      </c>
      <c r="AU153" s="7" t="s">
        <v>3488</v>
      </c>
      <c r="AV153" s="7" t="s">
        <v>3488</v>
      </c>
      <c r="AW153" s="7" t="s">
        <v>3489</v>
      </c>
      <c r="AX153" s="7" t="s">
        <v>3489</v>
      </c>
      <c r="AY153" s="7" t="s">
        <v>3490</v>
      </c>
      <c r="AZ153" s="7" t="s">
        <v>3490</v>
      </c>
      <c r="BA153" s="7" t="s">
        <v>3491</v>
      </c>
      <c r="BB153" s="7" t="s">
        <v>3491</v>
      </c>
      <c r="BE153" s="9" t="s">
        <v>3450</v>
      </c>
      <c r="BF153" s="8">
        <v>2015</v>
      </c>
    </row>
    <row r="154" spans="1:58">
      <c r="B154"/>
      <c r="C154" s="18" t="s">
        <v>5188</v>
      </c>
      <c r="D154" s="19">
        <v>2707107</v>
      </c>
      <c r="I154" s="18" t="s">
        <v>5189</v>
      </c>
      <c r="J154" s="19">
        <v>2906402</v>
      </c>
      <c r="K154" s="18" t="s">
        <v>5190</v>
      </c>
      <c r="L154" s="19">
        <v>2305506</v>
      </c>
      <c r="O154" s="18" t="s">
        <v>5191</v>
      </c>
      <c r="P154" s="11">
        <v>3205200</v>
      </c>
      <c r="Q154" s="18" t="s">
        <v>5192</v>
      </c>
      <c r="R154" s="19">
        <v>5206800</v>
      </c>
      <c r="S154" s="18" t="s">
        <v>5193</v>
      </c>
      <c r="T154" s="19">
        <v>2104503</v>
      </c>
      <c r="U154" s="18" t="s">
        <v>5194</v>
      </c>
      <c r="V154" s="19">
        <v>5108907</v>
      </c>
      <c r="W154" s="18" t="s">
        <v>5195</v>
      </c>
      <c r="X154" s="11">
        <v>5008008</v>
      </c>
      <c r="Y154" s="18" t="s">
        <v>5196</v>
      </c>
      <c r="Z154" s="20">
        <v>3107208</v>
      </c>
      <c r="AA154" s="18" t="s">
        <v>5197</v>
      </c>
      <c r="AB154" s="11">
        <v>1504950</v>
      </c>
      <c r="AC154" s="18" t="s">
        <v>5198</v>
      </c>
      <c r="AD154" s="11">
        <v>2506004</v>
      </c>
      <c r="AE154" s="18" t="s">
        <v>5199</v>
      </c>
      <c r="AF154" s="19">
        <v>4105508</v>
      </c>
      <c r="AG154" s="18" t="s">
        <v>5200</v>
      </c>
      <c r="AH154" s="11">
        <v>2607604</v>
      </c>
      <c r="AI154" s="18" t="s">
        <v>5201</v>
      </c>
      <c r="AJ154" s="19">
        <v>2203503</v>
      </c>
      <c r="AK154" s="18" t="s">
        <v>5202</v>
      </c>
      <c r="AL154" s="11">
        <v>3305158</v>
      </c>
      <c r="AM154" s="18" t="s">
        <v>5203</v>
      </c>
      <c r="AN154" s="11">
        <v>2407104</v>
      </c>
      <c r="AO154" s="18" t="s">
        <v>5204</v>
      </c>
      <c r="AP154" s="19">
        <v>4304358</v>
      </c>
      <c r="AU154" s="18" t="s">
        <v>5205</v>
      </c>
      <c r="AV154" s="11">
        <v>4204608</v>
      </c>
      <c r="AW154" s="18" t="s">
        <v>4189</v>
      </c>
      <c r="AX154" s="19">
        <v>3506805</v>
      </c>
      <c r="BA154" s="18" t="s">
        <v>5206</v>
      </c>
      <c r="BB154" s="19">
        <v>1713304</v>
      </c>
    </row>
    <row r="155" spans="1:58" s="8" customFormat="1">
      <c r="A155" s="7" t="s">
        <v>3450</v>
      </c>
      <c r="B155" s="7" t="s">
        <v>3450</v>
      </c>
      <c r="C155" s="7" t="s">
        <v>3467</v>
      </c>
      <c r="D155" s="7" t="s">
        <v>3467</v>
      </c>
      <c r="E155" s="7" t="s">
        <v>3468</v>
      </c>
      <c r="F155" s="7" t="s">
        <v>3468</v>
      </c>
      <c r="G155" s="7" t="s">
        <v>3469</v>
      </c>
      <c r="H155" s="7" t="s">
        <v>3469</v>
      </c>
      <c r="I155" s="7" t="s">
        <v>3470</v>
      </c>
      <c r="J155" s="7" t="s">
        <v>3470</v>
      </c>
      <c r="K155" s="7" t="s">
        <v>3471</v>
      </c>
      <c r="L155" s="7" t="s">
        <v>3471</v>
      </c>
      <c r="M155" s="7" t="s">
        <v>3472</v>
      </c>
      <c r="N155" s="7" t="s">
        <v>3472</v>
      </c>
      <c r="O155" s="7" t="s">
        <v>3473</v>
      </c>
      <c r="P155" s="7" t="s">
        <v>3473</v>
      </c>
      <c r="Q155" s="7" t="s">
        <v>3474</v>
      </c>
      <c r="R155" s="7" t="s">
        <v>3474</v>
      </c>
      <c r="S155" s="7" t="s">
        <v>3475</v>
      </c>
      <c r="T155" s="7" t="s">
        <v>3475</v>
      </c>
      <c r="U155" s="7" t="s">
        <v>3476</v>
      </c>
      <c r="V155" s="7" t="s">
        <v>3476</v>
      </c>
      <c r="W155" s="7" t="s">
        <v>3477</v>
      </c>
      <c r="X155" s="7" t="s">
        <v>3477</v>
      </c>
      <c r="Y155" s="7" t="s">
        <v>3478</v>
      </c>
      <c r="Z155" s="7" t="s">
        <v>3478</v>
      </c>
      <c r="AA155" s="7" t="s">
        <v>3479</v>
      </c>
      <c r="AB155" s="7" t="s">
        <v>3479</v>
      </c>
      <c r="AC155" s="7" t="s">
        <v>3480</v>
      </c>
      <c r="AD155" s="7" t="s">
        <v>3480</v>
      </c>
      <c r="AE155" s="7" t="s">
        <v>3466</v>
      </c>
      <c r="AF155" s="7" t="s">
        <v>3466</v>
      </c>
      <c r="AG155" s="7" t="s">
        <v>3481</v>
      </c>
      <c r="AH155" s="7" t="s">
        <v>3481</v>
      </c>
      <c r="AI155" s="7" t="s">
        <v>3482</v>
      </c>
      <c r="AJ155" s="7" t="s">
        <v>3482</v>
      </c>
      <c r="AK155" s="7" t="s">
        <v>3483</v>
      </c>
      <c r="AL155" s="7" t="s">
        <v>3483</v>
      </c>
      <c r="AM155" s="7" t="s">
        <v>3484</v>
      </c>
      <c r="AN155" s="7" t="s">
        <v>3484</v>
      </c>
      <c r="AO155" s="7" t="s">
        <v>3485</v>
      </c>
      <c r="AP155" s="7" t="s">
        <v>3485</v>
      </c>
      <c r="AQ155" s="7" t="s">
        <v>3486</v>
      </c>
      <c r="AR155" s="7" t="s">
        <v>3486</v>
      </c>
      <c r="AS155" s="7" t="s">
        <v>3487</v>
      </c>
      <c r="AT155" s="7" t="s">
        <v>3487</v>
      </c>
      <c r="AU155" s="7" t="s">
        <v>3488</v>
      </c>
      <c r="AV155" s="7" t="s">
        <v>3488</v>
      </c>
      <c r="AW155" s="7" t="s">
        <v>3489</v>
      </c>
      <c r="AX155" s="7" t="s">
        <v>3489</v>
      </c>
      <c r="AY155" s="7" t="s">
        <v>3490</v>
      </c>
      <c r="AZ155" s="7" t="s">
        <v>3490</v>
      </c>
      <c r="BA155" s="7" t="s">
        <v>3491</v>
      </c>
      <c r="BB155" s="7" t="s">
        <v>3491</v>
      </c>
      <c r="BE155" s="9" t="s">
        <v>3450</v>
      </c>
      <c r="BF155" s="8">
        <v>2015</v>
      </c>
    </row>
    <row r="156" spans="1:58">
      <c r="B156"/>
      <c r="C156" s="18" t="s">
        <v>5207</v>
      </c>
      <c r="D156" s="19">
        <v>2707206</v>
      </c>
      <c r="I156" s="18" t="s">
        <v>5208</v>
      </c>
      <c r="J156" s="19">
        <v>2906501</v>
      </c>
      <c r="K156" s="18" t="s">
        <v>5209</v>
      </c>
      <c r="L156" s="19">
        <v>2305605</v>
      </c>
      <c r="O156" s="21" t="s">
        <v>5210</v>
      </c>
      <c r="P156" s="22">
        <v>3205309</v>
      </c>
      <c r="Q156" s="18" t="s">
        <v>4950</v>
      </c>
      <c r="R156" s="19">
        <v>5206909</v>
      </c>
      <c r="S156" s="18" t="s">
        <v>5211</v>
      </c>
      <c r="T156" s="19">
        <v>2104552</v>
      </c>
      <c r="U156" s="18" t="s">
        <v>5212</v>
      </c>
      <c r="V156" s="19">
        <v>5108956</v>
      </c>
      <c r="W156" s="18" t="s">
        <v>5213</v>
      </c>
      <c r="X156" s="11">
        <v>5008305</v>
      </c>
      <c r="Y156" s="18" t="s">
        <v>5214</v>
      </c>
      <c r="Z156" s="20">
        <v>3107307</v>
      </c>
      <c r="AA156" s="18" t="s">
        <v>5215</v>
      </c>
      <c r="AB156" s="11">
        <v>1504976</v>
      </c>
      <c r="AC156" s="18" t="s">
        <v>5216</v>
      </c>
      <c r="AD156" s="11">
        <v>2506103</v>
      </c>
      <c r="AE156" s="18" t="s">
        <v>5217</v>
      </c>
      <c r="AF156" s="19">
        <v>4105607</v>
      </c>
      <c r="AG156" s="18" t="s">
        <v>5218</v>
      </c>
      <c r="AH156" s="11">
        <v>2607000</v>
      </c>
      <c r="AI156" s="18" t="s">
        <v>5219</v>
      </c>
      <c r="AJ156" s="19">
        <v>2203602</v>
      </c>
      <c r="AK156" s="18" t="s">
        <v>5220</v>
      </c>
      <c r="AL156" s="11">
        <v>3305208</v>
      </c>
      <c r="AM156" s="18" t="s">
        <v>5221</v>
      </c>
      <c r="AN156" s="11">
        <v>2407203</v>
      </c>
      <c r="AO156" s="18" t="s">
        <v>5222</v>
      </c>
      <c r="AP156" s="19">
        <v>4304408</v>
      </c>
      <c r="AU156" s="18" t="s">
        <v>5223</v>
      </c>
      <c r="AV156" s="11">
        <v>4204707</v>
      </c>
      <c r="AW156" s="18" t="s">
        <v>5224</v>
      </c>
      <c r="AX156" s="19">
        <v>3506904</v>
      </c>
      <c r="BA156" s="18" t="s">
        <v>5225</v>
      </c>
      <c r="BB156" s="19">
        <v>1713601</v>
      </c>
    </row>
    <row r="157" spans="1:58" s="8" customFormat="1">
      <c r="A157" s="7" t="s">
        <v>3450</v>
      </c>
      <c r="B157" s="7" t="s">
        <v>3450</v>
      </c>
      <c r="C157" s="7" t="s">
        <v>3467</v>
      </c>
      <c r="D157" s="7" t="s">
        <v>3467</v>
      </c>
      <c r="E157" s="7" t="s">
        <v>3468</v>
      </c>
      <c r="F157" s="7" t="s">
        <v>3468</v>
      </c>
      <c r="G157" s="7" t="s">
        <v>3469</v>
      </c>
      <c r="H157" s="7" t="s">
        <v>3469</v>
      </c>
      <c r="I157" s="7" t="s">
        <v>3470</v>
      </c>
      <c r="J157" s="7" t="s">
        <v>3470</v>
      </c>
      <c r="K157" s="7" t="s">
        <v>3471</v>
      </c>
      <c r="L157" s="7" t="s">
        <v>3471</v>
      </c>
      <c r="M157" s="7" t="s">
        <v>3472</v>
      </c>
      <c r="N157" s="7" t="s">
        <v>3472</v>
      </c>
      <c r="O157" s="7" t="s">
        <v>3473</v>
      </c>
      <c r="P157" s="7" t="s">
        <v>3473</v>
      </c>
      <c r="Q157" s="7" t="s">
        <v>3474</v>
      </c>
      <c r="R157" s="7" t="s">
        <v>3474</v>
      </c>
      <c r="S157" s="7" t="s">
        <v>3475</v>
      </c>
      <c r="T157" s="7" t="s">
        <v>3475</v>
      </c>
      <c r="U157" s="7" t="s">
        <v>3476</v>
      </c>
      <c r="V157" s="7" t="s">
        <v>3476</v>
      </c>
      <c r="W157" s="7" t="s">
        <v>3477</v>
      </c>
      <c r="X157" s="7" t="s">
        <v>3477</v>
      </c>
      <c r="Y157" s="7" t="s">
        <v>3478</v>
      </c>
      <c r="Z157" s="7" t="s">
        <v>3478</v>
      </c>
      <c r="AA157" s="7" t="s">
        <v>3479</v>
      </c>
      <c r="AB157" s="7" t="s">
        <v>3479</v>
      </c>
      <c r="AC157" s="7" t="s">
        <v>3480</v>
      </c>
      <c r="AD157" s="7" t="s">
        <v>3480</v>
      </c>
      <c r="AE157" s="7" t="s">
        <v>3466</v>
      </c>
      <c r="AF157" s="7" t="s">
        <v>3466</v>
      </c>
      <c r="AG157" s="7" t="s">
        <v>3481</v>
      </c>
      <c r="AH157" s="7" t="s">
        <v>3481</v>
      </c>
      <c r="AI157" s="7" t="s">
        <v>3482</v>
      </c>
      <c r="AJ157" s="7" t="s">
        <v>3482</v>
      </c>
      <c r="AK157" s="7" t="s">
        <v>3483</v>
      </c>
      <c r="AL157" s="7" t="s">
        <v>3483</v>
      </c>
      <c r="AM157" s="7" t="s">
        <v>3484</v>
      </c>
      <c r="AN157" s="7" t="s">
        <v>3484</v>
      </c>
      <c r="AO157" s="7" t="s">
        <v>3485</v>
      </c>
      <c r="AP157" s="7" t="s">
        <v>3485</v>
      </c>
      <c r="AQ157" s="7" t="s">
        <v>3486</v>
      </c>
      <c r="AR157" s="7" t="s">
        <v>3486</v>
      </c>
      <c r="AS157" s="7" t="s">
        <v>3487</v>
      </c>
      <c r="AT157" s="7" t="s">
        <v>3487</v>
      </c>
      <c r="AU157" s="7" t="s">
        <v>3488</v>
      </c>
      <c r="AV157" s="7" t="s">
        <v>3488</v>
      </c>
      <c r="AW157" s="7" t="s">
        <v>3489</v>
      </c>
      <c r="AX157" s="7" t="s">
        <v>3489</v>
      </c>
      <c r="AY157" s="7" t="s">
        <v>3490</v>
      </c>
      <c r="AZ157" s="7" t="s">
        <v>3490</v>
      </c>
      <c r="BA157" s="7" t="s">
        <v>3491</v>
      </c>
      <c r="BB157" s="7" t="s">
        <v>3491</v>
      </c>
      <c r="BE157" s="9" t="s">
        <v>3450</v>
      </c>
      <c r="BF157" s="8">
        <v>2015</v>
      </c>
    </row>
    <row r="158" spans="1:58">
      <c r="B158"/>
      <c r="C158" s="18" t="s">
        <v>5226</v>
      </c>
      <c r="D158" s="19">
        <v>2707305</v>
      </c>
      <c r="I158" s="18" t="s">
        <v>5227</v>
      </c>
      <c r="J158" s="19">
        <v>2906600</v>
      </c>
      <c r="K158" s="18" t="s">
        <v>5228</v>
      </c>
      <c r="L158" s="19">
        <v>2305654</v>
      </c>
      <c r="Q158" s="18" t="s">
        <v>5229</v>
      </c>
      <c r="R158" s="19">
        <v>5207105</v>
      </c>
      <c r="S158" s="18" t="s">
        <v>5230</v>
      </c>
      <c r="T158" s="19">
        <v>2104602</v>
      </c>
      <c r="U158" s="18" t="s">
        <v>5231</v>
      </c>
      <c r="V158" s="19">
        <v>5106224</v>
      </c>
      <c r="W158" s="21" t="s">
        <v>5232</v>
      </c>
      <c r="X158" s="22">
        <v>5008404</v>
      </c>
      <c r="Y158" s="18" t="s">
        <v>5233</v>
      </c>
      <c r="Z158" s="20">
        <v>3107406</v>
      </c>
      <c r="AA158" s="18" t="s">
        <v>5234</v>
      </c>
      <c r="AB158" s="11">
        <v>1505007</v>
      </c>
      <c r="AC158" s="18" t="s">
        <v>5235</v>
      </c>
      <c r="AD158" s="11">
        <v>2506202</v>
      </c>
      <c r="AE158" s="18" t="s">
        <v>5236</v>
      </c>
      <c r="AF158" s="19">
        <v>4105706</v>
      </c>
      <c r="AG158" s="18" t="s">
        <v>5237</v>
      </c>
      <c r="AH158" s="11">
        <v>2607109</v>
      </c>
      <c r="AI158" s="18" t="s">
        <v>4643</v>
      </c>
      <c r="AJ158" s="19">
        <v>2203701</v>
      </c>
      <c r="AK158" s="18" t="s">
        <v>5238</v>
      </c>
      <c r="AL158" s="11">
        <v>3305307</v>
      </c>
      <c r="AM158" s="18" t="s">
        <v>5239</v>
      </c>
      <c r="AN158" s="11">
        <v>2407252</v>
      </c>
      <c r="AO158" s="18" t="s">
        <v>5240</v>
      </c>
      <c r="AP158" s="19">
        <v>4304507</v>
      </c>
      <c r="AU158" s="18" t="s">
        <v>5241</v>
      </c>
      <c r="AV158" s="11">
        <v>4204756</v>
      </c>
      <c r="AW158" s="18" t="s">
        <v>5242</v>
      </c>
      <c r="AX158" s="19">
        <v>3507001</v>
      </c>
      <c r="BA158" s="18" t="s">
        <v>5243</v>
      </c>
      <c r="BB158" s="19">
        <v>1713700</v>
      </c>
    </row>
    <row r="159" spans="1:58" s="8" customFormat="1">
      <c r="A159" s="7" t="s">
        <v>3450</v>
      </c>
      <c r="B159" s="7" t="s">
        <v>3450</v>
      </c>
      <c r="C159" s="7" t="s">
        <v>3467</v>
      </c>
      <c r="D159" s="7" t="s">
        <v>3467</v>
      </c>
      <c r="E159" s="7" t="s">
        <v>3468</v>
      </c>
      <c r="F159" s="7" t="s">
        <v>3468</v>
      </c>
      <c r="G159" s="7" t="s">
        <v>3469</v>
      </c>
      <c r="H159" s="7" t="s">
        <v>3469</v>
      </c>
      <c r="I159" s="7" t="s">
        <v>3470</v>
      </c>
      <c r="J159" s="7" t="s">
        <v>3470</v>
      </c>
      <c r="K159" s="7" t="s">
        <v>3471</v>
      </c>
      <c r="L159" s="7" t="s">
        <v>3471</v>
      </c>
      <c r="M159" s="7" t="s">
        <v>3472</v>
      </c>
      <c r="N159" s="7" t="s">
        <v>3472</v>
      </c>
      <c r="O159" s="7" t="s">
        <v>3473</v>
      </c>
      <c r="P159" s="7" t="s">
        <v>3473</v>
      </c>
      <c r="Q159" s="7" t="s">
        <v>3474</v>
      </c>
      <c r="R159" s="7" t="s">
        <v>3474</v>
      </c>
      <c r="S159" s="7" t="s">
        <v>3475</v>
      </c>
      <c r="T159" s="7" t="s">
        <v>3475</v>
      </c>
      <c r="U159" s="7" t="s">
        <v>3476</v>
      </c>
      <c r="V159" s="7" t="s">
        <v>3476</v>
      </c>
      <c r="W159" s="7" t="s">
        <v>3477</v>
      </c>
      <c r="X159" s="7" t="s">
        <v>3477</v>
      </c>
      <c r="Y159" s="7" t="s">
        <v>3478</v>
      </c>
      <c r="Z159" s="7" t="s">
        <v>3478</v>
      </c>
      <c r="AA159" s="7" t="s">
        <v>3479</v>
      </c>
      <c r="AB159" s="7" t="s">
        <v>3479</v>
      </c>
      <c r="AC159" s="7" t="s">
        <v>3480</v>
      </c>
      <c r="AD159" s="7" t="s">
        <v>3480</v>
      </c>
      <c r="AE159" s="7" t="s">
        <v>3466</v>
      </c>
      <c r="AF159" s="7" t="s">
        <v>3466</v>
      </c>
      <c r="AG159" s="7" t="s">
        <v>3481</v>
      </c>
      <c r="AH159" s="7" t="s">
        <v>3481</v>
      </c>
      <c r="AI159" s="7" t="s">
        <v>3482</v>
      </c>
      <c r="AJ159" s="7" t="s">
        <v>3482</v>
      </c>
      <c r="AK159" s="7" t="s">
        <v>3483</v>
      </c>
      <c r="AL159" s="7" t="s">
        <v>3483</v>
      </c>
      <c r="AM159" s="7" t="s">
        <v>3484</v>
      </c>
      <c r="AN159" s="7" t="s">
        <v>3484</v>
      </c>
      <c r="AO159" s="7" t="s">
        <v>3485</v>
      </c>
      <c r="AP159" s="7" t="s">
        <v>3485</v>
      </c>
      <c r="AQ159" s="7" t="s">
        <v>3486</v>
      </c>
      <c r="AR159" s="7" t="s">
        <v>3486</v>
      </c>
      <c r="AS159" s="7" t="s">
        <v>3487</v>
      </c>
      <c r="AT159" s="7" t="s">
        <v>3487</v>
      </c>
      <c r="AU159" s="7" t="s">
        <v>3488</v>
      </c>
      <c r="AV159" s="7" t="s">
        <v>3488</v>
      </c>
      <c r="AW159" s="7" t="s">
        <v>3489</v>
      </c>
      <c r="AX159" s="7" t="s">
        <v>3489</v>
      </c>
      <c r="AY159" s="7" t="s">
        <v>3490</v>
      </c>
      <c r="AZ159" s="7" t="s">
        <v>3490</v>
      </c>
      <c r="BA159" s="7" t="s">
        <v>3491</v>
      </c>
      <c r="BB159" s="7" t="s">
        <v>3491</v>
      </c>
      <c r="BE159" s="9" t="s">
        <v>3450</v>
      </c>
      <c r="BF159" s="8">
        <v>2015</v>
      </c>
    </row>
    <row r="160" spans="1:58">
      <c r="B160"/>
      <c r="C160" s="18" t="s">
        <v>5244</v>
      </c>
      <c r="D160" s="19">
        <v>2707404</v>
      </c>
      <c r="I160" s="18" t="s">
        <v>5245</v>
      </c>
      <c r="J160" s="19">
        <v>2906709</v>
      </c>
      <c r="K160" s="18" t="s">
        <v>5246</v>
      </c>
      <c r="L160" s="19">
        <v>2305704</v>
      </c>
      <c r="Q160" s="18" t="s">
        <v>5247</v>
      </c>
      <c r="R160" s="19">
        <v>5208301</v>
      </c>
      <c r="S160" s="18" t="s">
        <v>5248</v>
      </c>
      <c r="T160" s="19">
        <v>2104628</v>
      </c>
      <c r="U160" s="18" t="s">
        <v>5249</v>
      </c>
      <c r="V160" s="19">
        <v>5106174</v>
      </c>
      <c r="Y160" s="18" t="s">
        <v>5250</v>
      </c>
      <c r="Z160" s="20">
        <v>3107505</v>
      </c>
      <c r="AA160" s="18" t="s">
        <v>5251</v>
      </c>
      <c r="AB160" s="11">
        <v>1505031</v>
      </c>
      <c r="AC160" s="18" t="s">
        <v>5252</v>
      </c>
      <c r="AD160" s="11">
        <v>2506251</v>
      </c>
      <c r="AE160" s="18" t="s">
        <v>5253</v>
      </c>
      <c r="AF160" s="19">
        <v>4105805</v>
      </c>
      <c r="AG160" s="18" t="s">
        <v>5254</v>
      </c>
      <c r="AH160" s="11">
        <v>2607208</v>
      </c>
      <c r="AI160" s="18" t="s">
        <v>5255</v>
      </c>
      <c r="AJ160" s="19">
        <v>2203750</v>
      </c>
      <c r="AK160" s="18" t="s">
        <v>5256</v>
      </c>
      <c r="AL160" s="11">
        <v>3305406</v>
      </c>
      <c r="AM160" s="18" t="s">
        <v>5257</v>
      </c>
      <c r="AN160" s="11">
        <v>2407302</v>
      </c>
      <c r="AO160" s="18" t="s">
        <v>5258</v>
      </c>
      <c r="AP160" s="19">
        <v>4304606</v>
      </c>
      <c r="AU160" s="18" t="s">
        <v>5259</v>
      </c>
      <c r="AV160" s="11">
        <v>4204806</v>
      </c>
      <c r="AW160" s="18" t="s">
        <v>5260</v>
      </c>
      <c r="AX160" s="19">
        <v>3507100</v>
      </c>
      <c r="BA160" s="18" t="s">
        <v>5261</v>
      </c>
      <c r="BB160" s="19">
        <v>1713957</v>
      </c>
    </row>
    <row r="161" spans="1:58" s="8" customFormat="1">
      <c r="A161" s="7" t="s">
        <v>3450</v>
      </c>
      <c r="B161" s="7" t="s">
        <v>3450</v>
      </c>
      <c r="C161" s="7" t="s">
        <v>3467</v>
      </c>
      <c r="D161" s="7" t="s">
        <v>3467</v>
      </c>
      <c r="E161" s="7" t="s">
        <v>3468</v>
      </c>
      <c r="F161" s="7" t="s">
        <v>3468</v>
      </c>
      <c r="G161" s="7" t="s">
        <v>3469</v>
      </c>
      <c r="H161" s="7" t="s">
        <v>3469</v>
      </c>
      <c r="I161" s="7" t="s">
        <v>3470</v>
      </c>
      <c r="J161" s="7" t="s">
        <v>3470</v>
      </c>
      <c r="K161" s="7" t="s">
        <v>3471</v>
      </c>
      <c r="L161" s="7" t="s">
        <v>3471</v>
      </c>
      <c r="M161" s="7" t="s">
        <v>3472</v>
      </c>
      <c r="N161" s="7" t="s">
        <v>3472</v>
      </c>
      <c r="O161" s="7" t="s">
        <v>3473</v>
      </c>
      <c r="P161" s="7" t="s">
        <v>3473</v>
      </c>
      <c r="Q161" s="7" t="s">
        <v>3474</v>
      </c>
      <c r="R161" s="7" t="s">
        <v>3474</v>
      </c>
      <c r="S161" s="7" t="s">
        <v>3475</v>
      </c>
      <c r="T161" s="7" t="s">
        <v>3475</v>
      </c>
      <c r="U161" s="7" t="s">
        <v>3476</v>
      </c>
      <c r="V161" s="7" t="s">
        <v>3476</v>
      </c>
      <c r="W161" s="7" t="s">
        <v>3477</v>
      </c>
      <c r="X161" s="7" t="s">
        <v>3477</v>
      </c>
      <c r="Y161" s="7" t="s">
        <v>3478</v>
      </c>
      <c r="Z161" s="7" t="s">
        <v>3478</v>
      </c>
      <c r="AA161" s="7" t="s">
        <v>3479</v>
      </c>
      <c r="AB161" s="7" t="s">
        <v>3479</v>
      </c>
      <c r="AC161" s="7" t="s">
        <v>3480</v>
      </c>
      <c r="AD161" s="7" t="s">
        <v>3480</v>
      </c>
      <c r="AE161" s="7" t="s">
        <v>3466</v>
      </c>
      <c r="AF161" s="7" t="s">
        <v>3466</v>
      </c>
      <c r="AG161" s="7" t="s">
        <v>3481</v>
      </c>
      <c r="AH161" s="7" t="s">
        <v>3481</v>
      </c>
      <c r="AI161" s="7" t="s">
        <v>3482</v>
      </c>
      <c r="AJ161" s="7" t="s">
        <v>3482</v>
      </c>
      <c r="AK161" s="7" t="s">
        <v>3483</v>
      </c>
      <c r="AL161" s="7" t="s">
        <v>3483</v>
      </c>
      <c r="AM161" s="7" t="s">
        <v>3484</v>
      </c>
      <c r="AN161" s="7" t="s">
        <v>3484</v>
      </c>
      <c r="AO161" s="7" t="s">
        <v>3485</v>
      </c>
      <c r="AP161" s="7" t="s">
        <v>3485</v>
      </c>
      <c r="AQ161" s="7" t="s">
        <v>3486</v>
      </c>
      <c r="AR161" s="7" t="s">
        <v>3486</v>
      </c>
      <c r="AS161" s="7" t="s">
        <v>3487</v>
      </c>
      <c r="AT161" s="7" t="s">
        <v>3487</v>
      </c>
      <c r="AU161" s="7" t="s">
        <v>3488</v>
      </c>
      <c r="AV161" s="7" t="s">
        <v>3488</v>
      </c>
      <c r="AW161" s="7" t="s">
        <v>3489</v>
      </c>
      <c r="AX161" s="7" t="s">
        <v>3489</v>
      </c>
      <c r="AY161" s="7" t="s">
        <v>3490</v>
      </c>
      <c r="AZ161" s="7" t="s">
        <v>3490</v>
      </c>
      <c r="BA161" s="7" t="s">
        <v>3491</v>
      </c>
      <c r="BB161" s="7" t="s">
        <v>3491</v>
      </c>
      <c r="BE161" s="9" t="s">
        <v>3450</v>
      </c>
      <c r="BF161" s="8">
        <v>2015</v>
      </c>
    </row>
    <row r="162" spans="1:58">
      <c r="B162"/>
      <c r="C162" s="18" t="s">
        <v>5262</v>
      </c>
      <c r="D162" s="19">
        <v>2707503</v>
      </c>
      <c r="I162" s="18" t="s">
        <v>5263</v>
      </c>
      <c r="J162" s="19">
        <v>2906808</v>
      </c>
      <c r="K162" s="18" t="s">
        <v>5264</v>
      </c>
      <c r="L162" s="19">
        <v>2305803</v>
      </c>
      <c r="Q162" s="18" t="s">
        <v>5265</v>
      </c>
      <c r="R162" s="19">
        <v>5207253</v>
      </c>
      <c r="S162" s="18" t="s">
        <v>5266</v>
      </c>
      <c r="T162" s="19">
        <v>2104651</v>
      </c>
      <c r="U162" s="18" t="s">
        <v>5267</v>
      </c>
      <c r="V162" s="19">
        <v>5106232</v>
      </c>
      <c r="Y162" s="18" t="s">
        <v>5268</v>
      </c>
      <c r="Z162" s="20">
        <v>3107604</v>
      </c>
      <c r="AA162" s="18" t="s">
        <v>5269</v>
      </c>
      <c r="AB162" s="11">
        <v>1505064</v>
      </c>
      <c r="AC162" s="18" t="s">
        <v>5270</v>
      </c>
      <c r="AD162" s="11">
        <v>2506301</v>
      </c>
      <c r="AE162" s="18" t="s">
        <v>5271</v>
      </c>
      <c r="AF162" s="19">
        <v>4105904</v>
      </c>
      <c r="AG162" s="18" t="s">
        <v>5272</v>
      </c>
      <c r="AH162" s="11">
        <v>2607307</v>
      </c>
      <c r="AI162" s="18" t="s">
        <v>5273</v>
      </c>
      <c r="AJ162" s="19">
        <v>2203800</v>
      </c>
      <c r="AK162" s="18" t="s">
        <v>5274</v>
      </c>
      <c r="AL162" s="11">
        <v>3305505</v>
      </c>
      <c r="AM162" s="18" t="s">
        <v>5275</v>
      </c>
      <c r="AN162" s="11">
        <v>2407401</v>
      </c>
      <c r="AO162" s="18" t="s">
        <v>5276</v>
      </c>
      <c r="AP162" s="19">
        <v>4304614</v>
      </c>
      <c r="AU162" s="18" t="s">
        <v>5277</v>
      </c>
      <c r="AV162" s="11">
        <v>4204905</v>
      </c>
      <c r="AW162" s="18" t="s">
        <v>5278</v>
      </c>
      <c r="AX162" s="19">
        <v>3507159</v>
      </c>
      <c r="BA162" s="18" t="s">
        <v>4547</v>
      </c>
      <c r="BB162" s="19">
        <v>1714203</v>
      </c>
    </row>
    <row r="163" spans="1:58" s="8" customFormat="1">
      <c r="A163" s="7" t="s">
        <v>3450</v>
      </c>
      <c r="B163" s="7" t="s">
        <v>3450</v>
      </c>
      <c r="C163" s="7" t="s">
        <v>3467</v>
      </c>
      <c r="D163" s="7" t="s">
        <v>3467</v>
      </c>
      <c r="E163" s="7" t="s">
        <v>3468</v>
      </c>
      <c r="F163" s="7" t="s">
        <v>3468</v>
      </c>
      <c r="G163" s="7" t="s">
        <v>3469</v>
      </c>
      <c r="H163" s="7" t="s">
        <v>3469</v>
      </c>
      <c r="I163" s="7" t="s">
        <v>3470</v>
      </c>
      <c r="J163" s="7" t="s">
        <v>3470</v>
      </c>
      <c r="K163" s="7" t="s">
        <v>3471</v>
      </c>
      <c r="L163" s="7" t="s">
        <v>3471</v>
      </c>
      <c r="M163" s="7" t="s">
        <v>3472</v>
      </c>
      <c r="N163" s="7" t="s">
        <v>3472</v>
      </c>
      <c r="O163" s="7" t="s">
        <v>3473</v>
      </c>
      <c r="P163" s="7" t="s">
        <v>3473</v>
      </c>
      <c r="Q163" s="7" t="s">
        <v>3474</v>
      </c>
      <c r="R163" s="7" t="s">
        <v>3474</v>
      </c>
      <c r="S163" s="7" t="s">
        <v>3475</v>
      </c>
      <c r="T163" s="7" t="s">
        <v>3475</v>
      </c>
      <c r="U163" s="7" t="s">
        <v>3476</v>
      </c>
      <c r="V163" s="7" t="s">
        <v>3476</v>
      </c>
      <c r="W163" s="7" t="s">
        <v>3477</v>
      </c>
      <c r="X163" s="7" t="s">
        <v>3477</v>
      </c>
      <c r="Y163" s="7" t="s">
        <v>3478</v>
      </c>
      <c r="Z163" s="7" t="s">
        <v>3478</v>
      </c>
      <c r="AA163" s="7" t="s">
        <v>3479</v>
      </c>
      <c r="AB163" s="7" t="s">
        <v>3479</v>
      </c>
      <c r="AC163" s="7" t="s">
        <v>3480</v>
      </c>
      <c r="AD163" s="7" t="s">
        <v>3480</v>
      </c>
      <c r="AE163" s="7" t="s">
        <v>3466</v>
      </c>
      <c r="AF163" s="7" t="s">
        <v>3466</v>
      </c>
      <c r="AG163" s="7" t="s">
        <v>3481</v>
      </c>
      <c r="AH163" s="7" t="s">
        <v>3481</v>
      </c>
      <c r="AI163" s="7" t="s">
        <v>3482</v>
      </c>
      <c r="AJ163" s="7" t="s">
        <v>3482</v>
      </c>
      <c r="AK163" s="7" t="s">
        <v>3483</v>
      </c>
      <c r="AL163" s="7" t="s">
        <v>3483</v>
      </c>
      <c r="AM163" s="7" t="s">
        <v>3484</v>
      </c>
      <c r="AN163" s="7" t="s">
        <v>3484</v>
      </c>
      <c r="AO163" s="7" t="s">
        <v>3485</v>
      </c>
      <c r="AP163" s="7" t="s">
        <v>3485</v>
      </c>
      <c r="AQ163" s="7" t="s">
        <v>3486</v>
      </c>
      <c r="AR163" s="7" t="s">
        <v>3486</v>
      </c>
      <c r="AS163" s="7" t="s">
        <v>3487</v>
      </c>
      <c r="AT163" s="7" t="s">
        <v>3487</v>
      </c>
      <c r="AU163" s="7" t="s">
        <v>3488</v>
      </c>
      <c r="AV163" s="7" t="s">
        <v>3488</v>
      </c>
      <c r="AW163" s="7" t="s">
        <v>3489</v>
      </c>
      <c r="AX163" s="7" t="s">
        <v>3489</v>
      </c>
      <c r="AY163" s="7" t="s">
        <v>3490</v>
      </c>
      <c r="AZ163" s="7" t="s">
        <v>3490</v>
      </c>
      <c r="BA163" s="7" t="s">
        <v>3491</v>
      </c>
      <c r="BB163" s="7" t="s">
        <v>3491</v>
      </c>
      <c r="BE163" s="9" t="s">
        <v>3450</v>
      </c>
      <c r="BF163" s="8">
        <v>2015</v>
      </c>
    </row>
    <row r="164" spans="1:58">
      <c r="B164"/>
      <c r="C164" s="18" t="s">
        <v>5279</v>
      </c>
      <c r="D164" s="19">
        <v>2707602</v>
      </c>
      <c r="I164" s="18" t="s">
        <v>5280</v>
      </c>
      <c r="J164" s="19">
        <v>2906824</v>
      </c>
      <c r="K164" s="18" t="s">
        <v>4859</v>
      </c>
      <c r="L164" s="19">
        <v>2305902</v>
      </c>
      <c r="Q164" s="18" t="s">
        <v>5281</v>
      </c>
      <c r="R164" s="19">
        <v>5207352</v>
      </c>
      <c r="S164" s="18" t="s">
        <v>5282</v>
      </c>
      <c r="T164" s="19">
        <v>2104677</v>
      </c>
      <c r="U164" s="18" t="s">
        <v>5283</v>
      </c>
      <c r="V164" s="19">
        <v>5106190</v>
      </c>
      <c r="Y164" s="18" t="s">
        <v>5284</v>
      </c>
      <c r="Z164" s="20">
        <v>3107703</v>
      </c>
      <c r="AA164" s="18" t="s">
        <v>5285</v>
      </c>
      <c r="AB164" s="11">
        <v>1505106</v>
      </c>
      <c r="AC164" s="18" t="s">
        <v>5286</v>
      </c>
      <c r="AD164" s="11">
        <v>2506400</v>
      </c>
      <c r="AE164" s="18" t="s">
        <v>5287</v>
      </c>
      <c r="AF164" s="19">
        <v>4106001</v>
      </c>
      <c r="AG164" s="18" t="s">
        <v>5288</v>
      </c>
      <c r="AH164" s="11">
        <v>2607406</v>
      </c>
      <c r="AI164" s="18" t="s">
        <v>5289</v>
      </c>
      <c r="AJ164" s="19">
        <v>2203859</v>
      </c>
      <c r="AK164" s="18" t="s">
        <v>5290</v>
      </c>
      <c r="AL164" s="11">
        <v>3305554</v>
      </c>
      <c r="AM164" s="18" t="s">
        <v>5291</v>
      </c>
      <c r="AN164" s="11">
        <v>2407500</v>
      </c>
      <c r="AO164" s="18" t="s">
        <v>5292</v>
      </c>
      <c r="AP164" s="19">
        <v>4304622</v>
      </c>
      <c r="AU164" s="18" t="s">
        <v>5293</v>
      </c>
      <c r="AV164" s="11">
        <v>4205001</v>
      </c>
      <c r="AW164" s="18" t="s">
        <v>5294</v>
      </c>
      <c r="AX164" s="19">
        <v>3507209</v>
      </c>
      <c r="BA164" s="18" t="s">
        <v>5295</v>
      </c>
      <c r="BB164" s="19">
        <v>1714302</v>
      </c>
    </row>
    <row r="165" spans="1:58" s="8" customFormat="1">
      <c r="A165" s="7" t="s">
        <v>3450</v>
      </c>
      <c r="B165" s="7" t="s">
        <v>3450</v>
      </c>
      <c r="C165" s="7" t="s">
        <v>3467</v>
      </c>
      <c r="D165" s="7" t="s">
        <v>3467</v>
      </c>
      <c r="E165" s="7" t="s">
        <v>3468</v>
      </c>
      <c r="F165" s="7" t="s">
        <v>3468</v>
      </c>
      <c r="G165" s="7" t="s">
        <v>3469</v>
      </c>
      <c r="H165" s="7" t="s">
        <v>3469</v>
      </c>
      <c r="I165" s="7" t="s">
        <v>3470</v>
      </c>
      <c r="J165" s="7" t="s">
        <v>3470</v>
      </c>
      <c r="K165" s="7" t="s">
        <v>3471</v>
      </c>
      <c r="L165" s="7" t="s">
        <v>3471</v>
      </c>
      <c r="M165" s="7" t="s">
        <v>3472</v>
      </c>
      <c r="N165" s="7" t="s">
        <v>3472</v>
      </c>
      <c r="O165" s="7" t="s">
        <v>3473</v>
      </c>
      <c r="P165" s="7" t="s">
        <v>3473</v>
      </c>
      <c r="Q165" s="7" t="s">
        <v>3474</v>
      </c>
      <c r="R165" s="7" t="s">
        <v>3474</v>
      </c>
      <c r="S165" s="7" t="s">
        <v>3475</v>
      </c>
      <c r="T165" s="7" t="s">
        <v>3475</v>
      </c>
      <c r="U165" s="7" t="s">
        <v>3476</v>
      </c>
      <c r="V165" s="7" t="s">
        <v>3476</v>
      </c>
      <c r="W165" s="7" t="s">
        <v>3477</v>
      </c>
      <c r="X165" s="7" t="s">
        <v>3477</v>
      </c>
      <c r="Y165" s="7" t="s">
        <v>3478</v>
      </c>
      <c r="Z165" s="7" t="s">
        <v>3478</v>
      </c>
      <c r="AA165" s="7" t="s">
        <v>3479</v>
      </c>
      <c r="AB165" s="7" t="s">
        <v>3479</v>
      </c>
      <c r="AC165" s="7" t="s">
        <v>3480</v>
      </c>
      <c r="AD165" s="7" t="s">
        <v>3480</v>
      </c>
      <c r="AE165" s="7" t="s">
        <v>3466</v>
      </c>
      <c r="AF165" s="7" t="s">
        <v>3466</v>
      </c>
      <c r="AG165" s="7" t="s">
        <v>3481</v>
      </c>
      <c r="AH165" s="7" t="s">
        <v>3481</v>
      </c>
      <c r="AI165" s="7" t="s">
        <v>3482</v>
      </c>
      <c r="AJ165" s="7" t="s">
        <v>3482</v>
      </c>
      <c r="AK165" s="7" t="s">
        <v>3483</v>
      </c>
      <c r="AL165" s="7" t="s">
        <v>3483</v>
      </c>
      <c r="AM165" s="7" t="s">
        <v>3484</v>
      </c>
      <c r="AN165" s="7" t="s">
        <v>3484</v>
      </c>
      <c r="AO165" s="7" t="s">
        <v>3485</v>
      </c>
      <c r="AP165" s="7" t="s">
        <v>3485</v>
      </c>
      <c r="AQ165" s="7" t="s">
        <v>3486</v>
      </c>
      <c r="AR165" s="7" t="s">
        <v>3486</v>
      </c>
      <c r="AS165" s="7" t="s">
        <v>3487</v>
      </c>
      <c r="AT165" s="7" t="s">
        <v>3487</v>
      </c>
      <c r="AU165" s="7" t="s">
        <v>3488</v>
      </c>
      <c r="AV165" s="7" t="s">
        <v>3488</v>
      </c>
      <c r="AW165" s="7" t="s">
        <v>3489</v>
      </c>
      <c r="AX165" s="7" t="s">
        <v>3489</v>
      </c>
      <c r="AY165" s="7" t="s">
        <v>3490</v>
      </c>
      <c r="AZ165" s="7" t="s">
        <v>3490</v>
      </c>
      <c r="BA165" s="7" t="s">
        <v>3491</v>
      </c>
      <c r="BB165" s="7" t="s">
        <v>3491</v>
      </c>
      <c r="BE165" s="9" t="s">
        <v>3450</v>
      </c>
      <c r="BF165" s="8">
        <v>2015</v>
      </c>
    </row>
    <row r="166" spans="1:58">
      <c r="B166"/>
      <c r="C166" s="18" t="s">
        <v>5296</v>
      </c>
      <c r="D166" s="19">
        <v>2707701</v>
      </c>
      <c r="I166" s="18" t="s">
        <v>5297</v>
      </c>
      <c r="J166" s="19">
        <v>2906857</v>
      </c>
      <c r="K166" s="18" t="s">
        <v>3689</v>
      </c>
      <c r="L166" s="19">
        <v>2306009</v>
      </c>
      <c r="Q166" s="18" t="s">
        <v>5298</v>
      </c>
      <c r="R166" s="19">
        <v>5207402</v>
      </c>
      <c r="S166" s="18" t="s">
        <v>5299</v>
      </c>
      <c r="T166" s="19">
        <v>2104701</v>
      </c>
      <c r="U166" s="18" t="s">
        <v>5300</v>
      </c>
      <c r="V166" s="19">
        <v>5106240</v>
      </c>
      <c r="Y166" s="18" t="s">
        <v>5301</v>
      </c>
      <c r="Z166" s="20">
        <v>3107802</v>
      </c>
      <c r="AA166" s="18" t="s">
        <v>5302</v>
      </c>
      <c r="AB166" s="11">
        <v>1505205</v>
      </c>
      <c r="AC166" s="18" t="s">
        <v>5303</v>
      </c>
      <c r="AD166" s="11">
        <v>2506509</v>
      </c>
      <c r="AE166" s="18" t="s">
        <v>5304</v>
      </c>
      <c r="AF166" s="19">
        <v>4106100</v>
      </c>
      <c r="AG166" s="18" t="s">
        <v>5305</v>
      </c>
      <c r="AH166" s="11">
        <v>2607505</v>
      </c>
      <c r="AI166" s="18" t="s">
        <v>5306</v>
      </c>
      <c r="AJ166" s="19">
        <v>2203909</v>
      </c>
      <c r="AK166" s="18" t="s">
        <v>5307</v>
      </c>
      <c r="AL166" s="11">
        <v>3305604</v>
      </c>
      <c r="AM166" s="18" t="s">
        <v>5308</v>
      </c>
      <c r="AN166" s="11">
        <v>2407609</v>
      </c>
      <c r="AO166" s="18" t="s">
        <v>5309</v>
      </c>
      <c r="AP166" s="19">
        <v>4304630</v>
      </c>
      <c r="AU166" s="18" t="s">
        <v>5310</v>
      </c>
      <c r="AV166" s="11">
        <v>4205100</v>
      </c>
      <c r="AW166" s="18" t="s">
        <v>5311</v>
      </c>
      <c r="AX166" s="19">
        <v>3507308</v>
      </c>
      <c r="BA166" s="18" t="s">
        <v>5312</v>
      </c>
      <c r="BB166" s="19">
        <v>1714880</v>
      </c>
    </row>
    <row r="167" spans="1:58" s="8" customFormat="1">
      <c r="A167" s="7" t="s">
        <v>3450</v>
      </c>
      <c r="B167" s="7" t="s">
        <v>3450</v>
      </c>
      <c r="C167" s="7" t="s">
        <v>3467</v>
      </c>
      <c r="D167" s="7" t="s">
        <v>3467</v>
      </c>
      <c r="E167" s="7" t="s">
        <v>3468</v>
      </c>
      <c r="F167" s="7" t="s">
        <v>3468</v>
      </c>
      <c r="G167" s="7" t="s">
        <v>3469</v>
      </c>
      <c r="H167" s="7" t="s">
        <v>3469</v>
      </c>
      <c r="I167" s="7" t="s">
        <v>3470</v>
      </c>
      <c r="J167" s="7" t="s">
        <v>3470</v>
      </c>
      <c r="K167" s="7" t="s">
        <v>3471</v>
      </c>
      <c r="L167" s="7" t="s">
        <v>3471</v>
      </c>
      <c r="M167" s="7" t="s">
        <v>3472</v>
      </c>
      <c r="N167" s="7" t="s">
        <v>3472</v>
      </c>
      <c r="O167" s="7" t="s">
        <v>3473</v>
      </c>
      <c r="P167" s="7" t="s">
        <v>3473</v>
      </c>
      <c r="Q167" s="7" t="s">
        <v>3474</v>
      </c>
      <c r="R167" s="7" t="s">
        <v>3474</v>
      </c>
      <c r="S167" s="7" t="s">
        <v>3475</v>
      </c>
      <c r="T167" s="7" t="s">
        <v>3475</v>
      </c>
      <c r="U167" s="7" t="s">
        <v>3476</v>
      </c>
      <c r="V167" s="7" t="s">
        <v>3476</v>
      </c>
      <c r="W167" s="7" t="s">
        <v>3477</v>
      </c>
      <c r="X167" s="7" t="s">
        <v>3477</v>
      </c>
      <c r="Y167" s="7" t="s">
        <v>3478</v>
      </c>
      <c r="Z167" s="7" t="s">
        <v>3478</v>
      </c>
      <c r="AA167" s="7" t="s">
        <v>3479</v>
      </c>
      <c r="AB167" s="7" t="s">
        <v>3479</v>
      </c>
      <c r="AC167" s="7" t="s">
        <v>3480</v>
      </c>
      <c r="AD167" s="7" t="s">
        <v>3480</v>
      </c>
      <c r="AE167" s="7" t="s">
        <v>3466</v>
      </c>
      <c r="AF167" s="7" t="s">
        <v>3466</v>
      </c>
      <c r="AG167" s="7" t="s">
        <v>3481</v>
      </c>
      <c r="AH167" s="7" t="s">
        <v>3481</v>
      </c>
      <c r="AI167" s="7" t="s">
        <v>3482</v>
      </c>
      <c r="AJ167" s="7" t="s">
        <v>3482</v>
      </c>
      <c r="AK167" s="7" t="s">
        <v>3483</v>
      </c>
      <c r="AL167" s="7" t="s">
        <v>3483</v>
      </c>
      <c r="AM167" s="7" t="s">
        <v>3484</v>
      </c>
      <c r="AN167" s="7" t="s">
        <v>3484</v>
      </c>
      <c r="AO167" s="7" t="s">
        <v>3485</v>
      </c>
      <c r="AP167" s="7" t="s">
        <v>3485</v>
      </c>
      <c r="AQ167" s="7" t="s">
        <v>3486</v>
      </c>
      <c r="AR167" s="7" t="s">
        <v>3486</v>
      </c>
      <c r="AS167" s="7" t="s">
        <v>3487</v>
      </c>
      <c r="AT167" s="7" t="s">
        <v>3487</v>
      </c>
      <c r="AU167" s="7" t="s">
        <v>3488</v>
      </c>
      <c r="AV167" s="7" t="s">
        <v>3488</v>
      </c>
      <c r="AW167" s="7" t="s">
        <v>3489</v>
      </c>
      <c r="AX167" s="7" t="s">
        <v>3489</v>
      </c>
      <c r="AY167" s="7" t="s">
        <v>3490</v>
      </c>
      <c r="AZ167" s="7" t="s">
        <v>3490</v>
      </c>
      <c r="BA167" s="7" t="s">
        <v>3491</v>
      </c>
      <c r="BB167" s="7" t="s">
        <v>3491</v>
      </c>
      <c r="BE167" s="9" t="s">
        <v>3450</v>
      </c>
      <c r="BF167" s="8">
        <v>2015</v>
      </c>
    </row>
    <row r="168" spans="1:58">
      <c r="B168"/>
      <c r="C168" s="18" t="s">
        <v>5313</v>
      </c>
      <c r="D168" s="19">
        <v>2707800</v>
      </c>
      <c r="I168" s="18" t="s">
        <v>5314</v>
      </c>
      <c r="J168" s="19">
        <v>2906873</v>
      </c>
      <c r="K168" s="18" t="s">
        <v>5315</v>
      </c>
      <c r="L168" s="19">
        <v>2306108</v>
      </c>
      <c r="Q168" s="18" t="s">
        <v>5316</v>
      </c>
      <c r="R168" s="19">
        <v>5207501</v>
      </c>
      <c r="S168" s="18" t="s">
        <v>5317</v>
      </c>
      <c r="T168" s="19">
        <v>2104800</v>
      </c>
      <c r="U168" s="18" t="s">
        <v>5318</v>
      </c>
      <c r="V168" s="19">
        <v>5106257</v>
      </c>
      <c r="Y168" s="18" t="s">
        <v>5319</v>
      </c>
      <c r="Z168" s="20">
        <v>3107901</v>
      </c>
      <c r="AA168" s="18" t="s">
        <v>5320</v>
      </c>
      <c r="AB168" s="11">
        <v>1505304</v>
      </c>
      <c r="AC168" s="18" t="s">
        <v>5321</v>
      </c>
      <c r="AD168" s="11">
        <v>2506608</v>
      </c>
      <c r="AE168" s="18" t="s">
        <v>5322</v>
      </c>
      <c r="AF168" s="19">
        <v>4106209</v>
      </c>
      <c r="AG168" s="18" t="s">
        <v>5323</v>
      </c>
      <c r="AH168" s="11">
        <v>2607653</v>
      </c>
      <c r="AI168" s="18" t="s">
        <v>5324</v>
      </c>
      <c r="AJ168" s="19">
        <v>2204006</v>
      </c>
      <c r="AK168" s="18" t="s">
        <v>5325</v>
      </c>
      <c r="AL168" s="11">
        <v>3305703</v>
      </c>
      <c r="AM168" s="18" t="s">
        <v>5326</v>
      </c>
      <c r="AN168" s="11">
        <v>2407708</v>
      </c>
      <c r="AO168" s="18" t="s">
        <v>5327</v>
      </c>
      <c r="AP168" s="19">
        <v>4304655</v>
      </c>
      <c r="AU168" s="18" t="s">
        <v>5328</v>
      </c>
      <c r="AV168" s="11">
        <v>4205159</v>
      </c>
      <c r="AW168" s="18" t="s">
        <v>4296</v>
      </c>
      <c r="AX168" s="19">
        <v>3507407</v>
      </c>
      <c r="BA168" s="18" t="s">
        <v>5329</v>
      </c>
      <c r="BB168" s="19">
        <v>1715002</v>
      </c>
    </row>
    <row r="169" spans="1:58" s="8" customFormat="1">
      <c r="A169" s="7" t="s">
        <v>3450</v>
      </c>
      <c r="B169" s="7" t="s">
        <v>3450</v>
      </c>
      <c r="C169" s="7" t="s">
        <v>3467</v>
      </c>
      <c r="D169" s="7" t="s">
        <v>3467</v>
      </c>
      <c r="E169" s="7" t="s">
        <v>3468</v>
      </c>
      <c r="F169" s="7" t="s">
        <v>3468</v>
      </c>
      <c r="G169" s="7" t="s">
        <v>3469</v>
      </c>
      <c r="H169" s="7" t="s">
        <v>3469</v>
      </c>
      <c r="I169" s="7" t="s">
        <v>3470</v>
      </c>
      <c r="J169" s="7" t="s">
        <v>3470</v>
      </c>
      <c r="K169" s="7" t="s">
        <v>3471</v>
      </c>
      <c r="L169" s="7" t="s">
        <v>3471</v>
      </c>
      <c r="M169" s="7" t="s">
        <v>3472</v>
      </c>
      <c r="N169" s="7" t="s">
        <v>3472</v>
      </c>
      <c r="O169" s="7" t="s">
        <v>3473</v>
      </c>
      <c r="P169" s="7" t="s">
        <v>3473</v>
      </c>
      <c r="Q169" s="7" t="s">
        <v>3474</v>
      </c>
      <c r="R169" s="7" t="s">
        <v>3474</v>
      </c>
      <c r="S169" s="7" t="s">
        <v>3475</v>
      </c>
      <c r="T169" s="7" t="s">
        <v>3475</v>
      </c>
      <c r="U169" s="7" t="s">
        <v>3476</v>
      </c>
      <c r="V169" s="7" t="s">
        <v>3476</v>
      </c>
      <c r="W169" s="7" t="s">
        <v>3477</v>
      </c>
      <c r="X169" s="7" t="s">
        <v>3477</v>
      </c>
      <c r="Y169" s="7" t="s">
        <v>3478</v>
      </c>
      <c r="Z169" s="7" t="s">
        <v>3478</v>
      </c>
      <c r="AA169" s="7" t="s">
        <v>3479</v>
      </c>
      <c r="AB169" s="7" t="s">
        <v>3479</v>
      </c>
      <c r="AC169" s="7" t="s">
        <v>3480</v>
      </c>
      <c r="AD169" s="7" t="s">
        <v>3480</v>
      </c>
      <c r="AE169" s="7" t="s">
        <v>3466</v>
      </c>
      <c r="AF169" s="7" t="s">
        <v>3466</v>
      </c>
      <c r="AG169" s="7" t="s">
        <v>3481</v>
      </c>
      <c r="AH169" s="7" t="s">
        <v>3481</v>
      </c>
      <c r="AI169" s="7" t="s">
        <v>3482</v>
      </c>
      <c r="AJ169" s="7" t="s">
        <v>3482</v>
      </c>
      <c r="AK169" s="7" t="s">
        <v>3483</v>
      </c>
      <c r="AL169" s="7" t="s">
        <v>3483</v>
      </c>
      <c r="AM169" s="7" t="s">
        <v>3484</v>
      </c>
      <c r="AN169" s="7" t="s">
        <v>3484</v>
      </c>
      <c r="AO169" s="7" t="s">
        <v>3485</v>
      </c>
      <c r="AP169" s="7" t="s">
        <v>3485</v>
      </c>
      <c r="AQ169" s="7" t="s">
        <v>3486</v>
      </c>
      <c r="AR169" s="7" t="s">
        <v>3486</v>
      </c>
      <c r="AS169" s="7" t="s">
        <v>3487</v>
      </c>
      <c r="AT169" s="7" t="s">
        <v>3487</v>
      </c>
      <c r="AU169" s="7" t="s">
        <v>3488</v>
      </c>
      <c r="AV169" s="7" t="s">
        <v>3488</v>
      </c>
      <c r="AW169" s="7" t="s">
        <v>3489</v>
      </c>
      <c r="AX169" s="7" t="s">
        <v>3489</v>
      </c>
      <c r="AY169" s="7" t="s">
        <v>3490</v>
      </c>
      <c r="AZ169" s="7" t="s">
        <v>3490</v>
      </c>
      <c r="BA169" s="7" t="s">
        <v>3491</v>
      </c>
      <c r="BB169" s="7" t="s">
        <v>3491</v>
      </c>
      <c r="BE169" s="9" t="s">
        <v>3450</v>
      </c>
      <c r="BF169" s="8">
        <v>2015</v>
      </c>
    </row>
    <row r="170" spans="1:58">
      <c r="B170"/>
      <c r="C170" s="18" t="s">
        <v>5330</v>
      </c>
      <c r="D170" s="19">
        <v>2707909</v>
      </c>
      <c r="I170" s="18" t="s">
        <v>5331</v>
      </c>
      <c r="J170" s="19">
        <v>2906899</v>
      </c>
      <c r="K170" s="18" t="s">
        <v>5332</v>
      </c>
      <c r="L170" s="19">
        <v>2306207</v>
      </c>
      <c r="Q170" s="18" t="s">
        <v>5333</v>
      </c>
      <c r="R170" s="19">
        <v>5207535</v>
      </c>
      <c r="S170" s="18" t="s">
        <v>5334</v>
      </c>
      <c r="T170" s="19">
        <v>2104909</v>
      </c>
      <c r="U170" s="18" t="s">
        <v>5335</v>
      </c>
      <c r="V170" s="19">
        <v>5106273</v>
      </c>
      <c r="Y170" s="18" t="s">
        <v>4229</v>
      </c>
      <c r="Z170" s="20">
        <v>3108008</v>
      </c>
      <c r="AA170" s="18" t="s">
        <v>5336</v>
      </c>
      <c r="AB170" s="11">
        <v>1505403</v>
      </c>
      <c r="AC170" s="18" t="s">
        <v>5337</v>
      </c>
      <c r="AD170" s="11">
        <v>2502607</v>
      </c>
      <c r="AE170" s="18" t="s">
        <v>5338</v>
      </c>
      <c r="AF170" s="19">
        <v>4106308</v>
      </c>
      <c r="AG170" s="18" t="s">
        <v>5339</v>
      </c>
      <c r="AH170" s="11">
        <v>2607703</v>
      </c>
      <c r="AI170" s="18" t="s">
        <v>5340</v>
      </c>
      <c r="AJ170" s="19">
        <v>2204105</v>
      </c>
      <c r="AK170" s="18" t="s">
        <v>5341</v>
      </c>
      <c r="AL170" s="11">
        <v>3305752</v>
      </c>
      <c r="AM170" s="18" t="s">
        <v>5157</v>
      </c>
      <c r="AN170" s="11">
        <v>2407807</v>
      </c>
      <c r="AO170" s="18" t="s">
        <v>5342</v>
      </c>
      <c r="AP170" s="19">
        <v>4304663</v>
      </c>
      <c r="AU170" s="18" t="s">
        <v>5343</v>
      </c>
      <c r="AV170" s="11">
        <v>4205175</v>
      </c>
      <c r="AW170" s="18" t="s">
        <v>5344</v>
      </c>
      <c r="AX170" s="19">
        <v>3507456</v>
      </c>
      <c r="BA170" s="18" t="s">
        <v>5345</v>
      </c>
      <c r="BB170" s="19">
        <v>1715101</v>
      </c>
    </row>
    <row r="171" spans="1:58" s="8" customFormat="1">
      <c r="A171" s="7" t="s">
        <v>3450</v>
      </c>
      <c r="B171" s="7" t="s">
        <v>3450</v>
      </c>
      <c r="C171" s="7" t="s">
        <v>3467</v>
      </c>
      <c r="D171" s="7" t="s">
        <v>3467</v>
      </c>
      <c r="E171" s="7" t="s">
        <v>3468</v>
      </c>
      <c r="F171" s="7" t="s">
        <v>3468</v>
      </c>
      <c r="G171" s="7" t="s">
        <v>3469</v>
      </c>
      <c r="H171" s="7" t="s">
        <v>3469</v>
      </c>
      <c r="I171" s="7" t="s">
        <v>3470</v>
      </c>
      <c r="J171" s="7" t="s">
        <v>3470</v>
      </c>
      <c r="K171" s="7" t="s">
        <v>3471</v>
      </c>
      <c r="L171" s="7" t="s">
        <v>3471</v>
      </c>
      <c r="M171" s="7" t="s">
        <v>3472</v>
      </c>
      <c r="N171" s="7" t="s">
        <v>3472</v>
      </c>
      <c r="O171" s="7" t="s">
        <v>3473</v>
      </c>
      <c r="P171" s="7" t="s">
        <v>3473</v>
      </c>
      <c r="Q171" s="7" t="s">
        <v>3474</v>
      </c>
      <c r="R171" s="7" t="s">
        <v>3474</v>
      </c>
      <c r="S171" s="7" t="s">
        <v>3475</v>
      </c>
      <c r="T171" s="7" t="s">
        <v>3475</v>
      </c>
      <c r="U171" s="7" t="s">
        <v>3476</v>
      </c>
      <c r="V171" s="7" t="s">
        <v>3476</v>
      </c>
      <c r="W171" s="7" t="s">
        <v>3477</v>
      </c>
      <c r="X171" s="7" t="s">
        <v>3477</v>
      </c>
      <c r="Y171" s="7" t="s">
        <v>3478</v>
      </c>
      <c r="Z171" s="7" t="s">
        <v>3478</v>
      </c>
      <c r="AA171" s="7" t="s">
        <v>3479</v>
      </c>
      <c r="AB171" s="7" t="s">
        <v>3479</v>
      </c>
      <c r="AC171" s="7" t="s">
        <v>3480</v>
      </c>
      <c r="AD171" s="7" t="s">
        <v>3480</v>
      </c>
      <c r="AE171" s="7" t="s">
        <v>3466</v>
      </c>
      <c r="AF171" s="7" t="s">
        <v>3466</v>
      </c>
      <c r="AG171" s="7" t="s">
        <v>3481</v>
      </c>
      <c r="AH171" s="7" t="s">
        <v>3481</v>
      </c>
      <c r="AI171" s="7" t="s">
        <v>3482</v>
      </c>
      <c r="AJ171" s="7" t="s">
        <v>3482</v>
      </c>
      <c r="AK171" s="7" t="s">
        <v>3483</v>
      </c>
      <c r="AL171" s="7" t="s">
        <v>3483</v>
      </c>
      <c r="AM171" s="7" t="s">
        <v>3484</v>
      </c>
      <c r="AN171" s="7" t="s">
        <v>3484</v>
      </c>
      <c r="AO171" s="7" t="s">
        <v>3485</v>
      </c>
      <c r="AP171" s="7" t="s">
        <v>3485</v>
      </c>
      <c r="AQ171" s="7" t="s">
        <v>3486</v>
      </c>
      <c r="AR171" s="7" t="s">
        <v>3486</v>
      </c>
      <c r="AS171" s="7" t="s">
        <v>3487</v>
      </c>
      <c r="AT171" s="7" t="s">
        <v>3487</v>
      </c>
      <c r="AU171" s="7" t="s">
        <v>3488</v>
      </c>
      <c r="AV171" s="7" t="s">
        <v>3488</v>
      </c>
      <c r="AW171" s="7" t="s">
        <v>3489</v>
      </c>
      <c r="AX171" s="7" t="s">
        <v>3489</v>
      </c>
      <c r="AY171" s="7" t="s">
        <v>3490</v>
      </c>
      <c r="AZ171" s="7" t="s">
        <v>3490</v>
      </c>
      <c r="BA171" s="7" t="s">
        <v>3491</v>
      </c>
      <c r="BB171" s="7" t="s">
        <v>3491</v>
      </c>
      <c r="BE171" s="9" t="s">
        <v>3450</v>
      </c>
      <c r="BF171" s="8">
        <v>2015</v>
      </c>
    </row>
    <row r="172" spans="1:58">
      <c r="B172"/>
      <c r="C172" s="18" t="s">
        <v>5346</v>
      </c>
      <c r="D172" s="19">
        <v>2708006</v>
      </c>
      <c r="I172" s="18" t="s">
        <v>5347</v>
      </c>
      <c r="J172" s="19">
        <v>2906907</v>
      </c>
      <c r="K172" s="18" t="s">
        <v>5348</v>
      </c>
      <c r="L172" s="19">
        <v>2306256</v>
      </c>
      <c r="Q172" s="18" t="s">
        <v>5349</v>
      </c>
      <c r="R172" s="19">
        <v>5207600</v>
      </c>
      <c r="S172" s="18" t="s">
        <v>5350</v>
      </c>
      <c r="T172" s="19">
        <v>2105005</v>
      </c>
      <c r="U172" s="18" t="s">
        <v>5351</v>
      </c>
      <c r="V172" s="19">
        <v>5106265</v>
      </c>
      <c r="Y172" s="18" t="s">
        <v>3588</v>
      </c>
      <c r="Z172" s="20">
        <v>3108107</v>
      </c>
      <c r="AA172" s="18" t="s">
        <v>5352</v>
      </c>
      <c r="AB172" s="11">
        <v>1505437</v>
      </c>
      <c r="AC172" s="18" t="s">
        <v>5353</v>
      </c>
      <c r="AD172" s="11">
        <v>2506707</v>
      </c>
      <c r="AE172" s="18" t="s">
        <v>5354</v>
      </c>
      <c r="AF172" s="19">
        <v>4106407</v>
      </c>
      <c r="AG172" s="18" t="s">
        <v>5355</v>
      </c>
      <c r="AH172" s="11">
        <v>2607752</v>
      </c>
      <c r="AI172" s="18" t="s">
        <v>5356</v>
      </c>
      <c r="AJ172" s="19">
        <v>2204154</v>
      </c>
      <c r="AK172" s="18" t="s">
        <v>5357</v>
      </c>
      <c r="AL172" s="11">
        <v>3305802</v>
      </c>
      <c r="AM172" s="18" t="s">
        <v>5358</v>
      </c>
      <c r="AN172" s="11">
        <v>2407906</v>
      </c>
      <c r="AO172" s="18" t="s">
        <v>5359</v>
      </c>
      <c r="AP172" s="19">
        <v>4304689</v>
      </c>
      <c r="AU172" s="18" t="s">
        <v>5360</v>
      </c>
      <c r="AV172" s="11">
        <v>4205191</v>
      </c>
      <c r="AW172" s="18" t="s">
        <v>5361</v>
      </c>
      <c r="AX172" s="19">
        <v>3507506</v>
      </c>
      <c r="BA172" s="18" t="s">
        <v>5362</v>
      </c>
      <c r="BB172" s="19">
        <v>1715150</v>
      </c>
    </row>
    <row r="173" spans="1:58" s="8" customFormat="1">
      <c r="A173" s="7" t="s">
        <v>3450</v>
      </c>
      <c r="B173" s="7" t="s">
        <v>3450</v>
      </c>
      <c r="C173" s="7" t="s">
        <v>3467</v>
      </c>
      <c r="D173" s="7" t="s">
        <v>3467</v>
      </c>
      <c r="E173" s="7" t="s">
        <v>3468</v>
      </c>
      <c r="F173" s="7" t="s">
        <v>3468</v>
      </c>
      <c r="G173" s="7" t="s">
        <v>3469</v>
      </c>
      <c r="H173" s="7" t="s">
        <v>3469</v>
      </c>
      <c r="I173" s="7" t="s">
        <v>3470</v>
      </c>
      <c r="J173" s="7" t="s">
        <v>3470</v>
      </c>
      <c r="K173" s="7" t="s">
        <v>3471</v>
      </c>
      <c r="L173" s="7" t="s">
        <v>3471</v>
      </c>
      <c r="M173" s="7" t="s">
        <v>3472</v>
      </c>
      <c r="N173" s="7" t="s">
        <v>3472</v>
      </c>
      <c r="O173" s="7" t="s">
        <v>3473</v>
      </c>
      <c r="P173" s="7" t="s">
        <v>3473</v>
      </c>
      <c r="Q173" s="7" t="s">
        <v>3474</v>
      </c>
      <c r="R173" s="7" t="s">
        <v>3474</v>
      </c>
      <c r="S173" s="7" t="s">
        <v>3475</v>
      </c>
      <c r="T173" s="7" t="s">
        <v>3475</v>
      </c>
      <c r="U173" s="7" t="s">
        <v>3476</v>
      </c>
      <c r="V173" s="7" t="s">
        <v>3476</v>
      </c>
      <c r="W173" s="7" t="s">
        <v>3477</v>
      </c>
      <c r="X173" s="7" t="s">
        <v>3477</v>
      </c>
      <c r="Y173" s="7" t="s">
        <v>3478</v>
      </c>
      <c r="Z173" s="7" t="s">
        <v>3478</v>
      </c>
      <c r="AA173" s="7" t="s">
        <v>3479</v>
      </c>
      <c r="AB173" s="7" t="s">
        <v>3479</v>
      </c>
      <c r="AC173" s="7" t="s">
        <v>3480</v>
      </c>
      <c r="AD173" s="7" t="s">
        <v>3480</v>
      </c>
      <c r="AE173" s="7" t="s">
        <v>3466</v>
      </c>
      <c r="AF173" s="7" t="s">
        <v>3466</v>
      </c>
      <c r="AG173" s="7" t="s">
        <v>3481</v>
      </c>
      <c r="AH173" s="7" t="s">
        <v>3481</v>
      </c>
      <c r="AI173" s="7" t="s">
        <v>3482</v>
      </c>
      <c r="AJ173" s="7" t="s">
        <v>3482</v>
      </c>
      <c r="AK173" s="7" t="s">
        <v>3483</v>
      </c>
      <c r="AL173" s="7" t="s">
        <v>3483</v>
      </c>
      <c r="AM173" s="7" t="s">
        <v>3484</v>
      </c>
      <c r="AN173" s="7" t="s">
        <v>3484</v>
      </c>
      <c r="AO173" s="7" t="s">
        <v>3485</v>
      </c>
      <c r="AP173" s="7" t="s">
        <v>3485</v>
      </c>
      <c r="AQ173" s="7" t="s">
        <v>3486</v>
      </c>
      <c r="AR173" s="7" t="s">
        <v>3486</v>
      </c>
      <c r="AS173" s="7" t="s">
        <v>3487</v>
      </c>
      <c r="AT173" s="7" t="s">
        <v>3487</v>
      </c>
      <c r="AU173" s="7" t="s">
        <v>3488</v>
      </c>
      <c r="AV173" s="7" t="s">
        <v>3488</v>
      </c>
      <c r="AW173" s="7" t="s">
        <v>3489</v>
      </c>
      <c r="AX173" s="7" t="s">
        <v>3489</v>
      </c>
      <c r="AY173" s="7" t="s">
        <v>3490</v>
      </c>
      <c r="AZ173" s="7" t="s">
        <v>3490</v>
      </c>
      <c r="BA173" s="7" t="s">
        <v>3491</v>
      </c>
      <c r="BB173" s="7" t="s">
        <v>3491</v>
      </c>
      <c r="BE173" s="9" t="s">
        <v>3450</v>
      </c>
      <c r="BF173" s="8">
        <v>2015</v>
      </c>
    </row>
    <row r="174" spans="1:58">
      <c r="B174"/>
      <c r="C174" s="18" t="s">
        <v>5363</v>
      </c>
      <c r="D174" s="19">
        <v>2708105</v>
      </c>
      <c r="I174" s="18" t="s">
        <v>5364</v>
      </c>
      <c r="J174" s="19">
        <v>2907004</v>
      </c>
      <c r="K174" s="18" t="s">
        <v>5365</v>
      </c>
      <c r="L174" s="19">
        <v>2306306</v>
      </c>
      <c r="Q174" s="18" t="s">
        <v>5366</v>
      </c>
      <c r="R174" s="19">
        <v>5207808</v>
      </c>
      <c r="S174" s="18" t="s">
        <v>5367</v>
      </c>
      <c r="T174" s="19">
        <v>2105104</v>
      </c>
      <c r="U174" s="18" t="s">
        <v>5368</v>
      </c>
      <c r="V174" s="19">
        <v>5106315</v>
      </c>
      <c r="Y174" s="18" t="s">
        <v>5369</v>
      </c>
      <c r="Z174" s="20">
        <v>3108206</v>
      </c>
      <c r="AA174" s="18" t="s">
        <v>5370</v>
      </c>
      <c r="AB174" s="11">
        <v>1505486</v>
      </c>
      <c r="AC174" s="18" t="s">
        <v>5371</v>
      </c>
      <c r="AD174" s="11">
        <v>2506806</v>
      </c>
      <c r="AE174" s="18" t="s">
        <v>5372</v>
      </c>
      <c r="AF174" s="19">
        <v>4106456</v>
      </c>
      <c r="AG174" s="18" t="s">
        <v>5373</v>
      </c>
      <c r="AH174" s="11">
        <v>2607802</v>
      </c>
      <c r="AI174" s="18" t="s">
        <v>5374</v>
      </c>
      <c r="AJ174" s="19">
        <v>2204204</v>
      </c>
      <c r="AK174" s="18" t="s">
        <v>5375</v>
      </c>
      <c r="AL174" s="11">
        <v>3305901</v>
      </c>
      <c r="AM174" s="18" t="s">
        <v>5376</v>
      </c>
      <c r="AN174" s="11">
        <v>2408003</v>
      </c>
      <c r="AO174" s="18" t="s">
        <v>5377</v>
      </c>
      <c r="AP174" s="19">
        <v>4304697</v>
      </c>
      <c r="AU174" s="18" t="s">
        <v>5378</v>
      </c>
      <c r="AV174" s="11">
        <v>4205209</v>
      </c>
      <c r="AW174" s="18" t="s">
        <v>5379</v>
      </c>
      <c r="AX174" s="19">
        <v>3507605</v>
      </c>
      <c r="BA174" s="18" t="s">
        <v>5380</v>
      </c>
      <c r="BB174" s="19">
        <v>1715259</v>
      </c>
    </row>
    <row r="175" spans="1:58" s="8" customFormat="1">
      <c r="A175" s="7" t="s">
        <v>3450</v>
      </c>
      <c r="B175" s="7" t="s">
        <v>3450</v>
      </c>
      <c r="C175" s="7" t="s">
        <v>3467</v>
      </c>
      <c r="D175" s="7" t="s">
        <v>3467</v>
      </c>
      <c r="E175" s="7" t="s">
        <v>3468</v>
      </c>
      <c r="F175" s="7" t="s">
        <v>3468</v>
      </c>
      <c r="G175" s="7" t="s">
        <v>3469</v>
      </c>
      <c r="H175" s="7" t="s">
        <v>3469</v>
      </c>
      <c r="I175" s="7" t="s">
        <v>3470</v>
      </c>
      <c r="J175" s="7" t="s">
        <v>3470</v>
      </c>
      <c r="K175" s="7" t="s">
        <v>3471</v>
      </c>
      <c r="L175" s="7" t="s">
        <v>3471</v>
      </c>
      <c r="M175" s="7" t="s">
        <v>3472</v>
      </c>
      <c r="N175" s="7" t="s">
        <v>3472</v>
      </c>
      <c r="O175" s="7" t="s">
        <v>3473</v>
      </c>
      <c r="P175" s="7" t="s">
        <v>3473</v>
      </c>
      <c r="Q175" s="7" t="s">
        <v>3474</v>
      </c>
      <c r="R175" s="7" t="s">
        <v>3474</v>
      </c>
      <c r="S175" s="7" t="s">
        <v>3475</v>
      </c>
      <c r="T175" s="7" t="s">
        <v>3475</v>
      </c>
      <c r="U175" s="7" t="s">
        <v>3476</v>
      </c>
      <c r="V175" s="7" t="s">
        <v>3476</v>
      </c>
      <c r="W175" s="7" t="s">
        <v>3477</v>
      </c>
      <c r="X175" s="7" t="s">
        <v>3477</v>
      </c>
      <c r="Y175" s="7" t="s">
        <v>3478</v>
      </c>
      <c r="Z175" s="7" t="s">
        <v>3478</v>
      </c>
      <c r="AA175" s="7" t="s">
        <v>3479</v>
      </c>
      <c r="AB175" s="7" t="s">
        <v>3479</v>
      </c>
      <c r="AC175" s="7" t="s">
        <v>3480</v>
      </c>
      <c r="AD175" s="7" t="s">
        <v>3480</v>
      </c>
      <c r="AE175" s="7" t="s">
        <v>3466</v>
      </c>
      <c r="AF175" s="7" t="s">
        <v>3466</v>
      </c>
      <c r="AG175" s="7" t="s">
        <v>3481</v>
      </c>
      <c r="AH175" s="7" t="s">
        <v>3481</v>
      </c>
      <c r="AI175" s="7" t="s">
        <v>3482</v>
      </c>
      <c r="AJ175" s="7" t="s">
        <v>3482</v>
      </c>
      <c r="AK175" s="7" t="s">
        <v>3483</v>
      </c>
      <c r="AL175" s="7" t="s">
        <v>3483</v>
      </c>
      <c r="AM175" s="7" t="s">
        <v>3484</v>
      </c>
      <c r="AN175" s="7" t="s">
        <v>3484</v>
      </c>
      <c r="AO175" s="7" t="s">
        <v>3485</v>
      </c>
      <c r="AP175" s="7" t="s">
        <v>3485</v>
      </c>
      <c r="AQ175" s="7" t="s">
        <v>3486</v>
      </c>
      <c r="AR175" s="7" t="s">
        <v>3486</v>
      </c>
      <c r="AS175" s="7" t="s">
        <v>3487</v>
      </c>
      <c r="AT175" s="7" t="s">
        <v>3487</v>
      </c>
      <c r="AU175" s="7" t="s">
        <v>3488</v>
      </c>
      <c r="AV175" s="7" t="s">
        <v>3488</v>
      </c>
      <c r="AW175" s="7" t="s">
        <v>3489</v>
      </c>
      <c r="AX175" s="7" t="s">
        <v>3489</v>
      </c>
      <c r="AY175" s="7" t="s">
        <v>3490</v>
      </c>
      <c r="AZ175" s="7" t="s">
        <v>3490</v>
      </c>
      <c r="BA175" s="7" t="s">
        <v>3491</v>
      </c>
      <c r="BB175" s="7" t="s">
        <v>3491</v>
      </c>
      <c r="BE175" s="9" t="s">
        <v>3450</v>
      </c>
      <c r="BF175" s="8">
        <v>2015</v>
      </c>
    </row>
    <row r="176" spans="1:58">
      <c r="B176"/>
      <c r="C176" s="18" t="s">
        <v>5381</v>
      </c>
      <c r="D176" s="19">
        <v>2708204</v>
      </c>
      <c r="I176" s="18" t="s">
        <v>5382</v>
      </c>
      <c r="J176" s="19">
        <v>2907103</v>
      </c>
      <c r="K176" s="18" t="s">
        <v>5383</v>
      </c>
      <c r="L176" s="19">
        <v>2306405</v>
      </c>
      <c r="Q176" s="18" t="s">
        <v>5384</v>
      </c>
      <c r="R176" s="19">
        <v>5207907</v>
      </c>
      <c r="S176" s="18" t="s">
        <v>5385</v>
      </c>
      <c r="T176" s="19">
        <v>2105153</v>
      </c>
      <c r="U176" s="18" t="s">
        <v>5386</v>
      </c>
      <c r="V176" s="19">
        <v>5106281</v>
      </c>
      <c r="Y176" s="18" t="s">
        <v>5387</v>
      </c>
      <c r="Z176" s="20">
        <v>3108255</v>
      </c>
      <c r="AA176" s="18" t="s">
        <v>5388</v>
      </c>
      <c r="AB176" s="11">
        <v>1505494</v>
      </c>
      <c r="AC176" s="18" t="s">
        <v>4131</v>
      </c>
      <c r="AD176" s="11">
        <v>2506905</v>
      </c>
      <c r="AE176" s="18" t="s">
        <v>5389</v>
      </c>
      <c r="AF176" s="19">
        <v>4106506</v>
      </c>
      <c r="AG176" s="18" t="s">
        <v>5390</v>
      </c>
      <c r="AH176" s="11">
        <v>2607901</v>
      </c>
      <c r="AI176" s="18" t="s">
        <v>5391</v>
      </c>
      <c r="AJ176" s="19">
        <v>2204303</v>
      </c>
      <c r="AK176" s="18" t="s">
        <v>5392</v>
      </c>
      <c r="AL176" s="11">
        <v>3306008</v>
      </c>
      <c r="AM176" s="18" t="s">
        <v>5393</v>
      </c>
      <c r="AN176" s="11">
        <v>2408102</v>
      </c>
      <c r="AO176" s="18" t="s">
        <v>5394</v>
      </c>
      <c r="AP176" s="19">
        <v>4304671</v>
      </c>
      <c r="AU176" s="18" t="s">
        <v>5395</v>
      </c>
      <c r="AV176" s="11">
        <v>4205308</v>
      </c>
      <c r="AW176" s="18" t="s">
        <v>5396</v>
      </c>
      <c r="AX176" s="19">
        <v>3507704</v>
      </c>
      <c r="BA176" s="18" t="s">
        <v>5397</v>
      </c>
      <c r="BB176" s="19">
        <v>1715507</v>
      </c>
    </row>
    <row r="177" spans="1:58" s="8" customFormat="1">
      <c r="A177" s="7" t="s">
        <v>3450</v>
      </c>
      <c r="B177" s="7" t="s">
        <v>3450</v>
      </c>
      <c r="C177" s="7" t="s">
        <v>3467</v>
      </c>
      <c r="D177" s="7" t="s">
        <v>3467</v>
      </c>
      <c r="E177" s="7" t="s">
        <v>3468</v>
      </c>
      <c r="F177" s="7" t="s">
        <v>3468</v>
      </c>
      <c r="G177" s="7" t="s">
        <v>3469</v>
      </c>
      <c r="H177" s="7" t="s">
        <v>3469</v>
      </c>
      <c r="I177" s="7" t="s">
        <v>3470</v>
      </c>
      <c r="J177" s="7" t="s">
        <v>3470</v>
      </c>
      <c r="K177" s="7" t="s">
        <v>3471</v>
      </c>
      <c r="L177" s="7" t="s">
        <v>3471</v>
      </c>
      <c r="M177" s="7" t="s">
        <v>3472</v>
      </c>
      <c r="N177" s="7" t="s">
        <v>3472</v>
      </c>
      <c r="O177" s="7" t="s">
        <v>3473</v>
      </c>
      <c r="P177" s="7" t="s">
        <v>3473</v>
      </c>
      <c r="Q177" s="7" t="s">
        <v>3474</v>
      </c>
      <c r="R177" s="7" t="s">
        <v>3474</v>
      </c>
      <c r="S177" s="7" t="s">
        <v>3475</v>
      </c>
      <c r="T177" s="7" t="s">
        <v>3475</v>
      </c>
      <c r="U177" s="7" t="s">
        <v>3476</v>
      </c>
      <c r="V177" s="7" t="s">
        <v>3476</v>
      </c>
      <c r="W177" s="7" t="s">
        <v>3477</v>
      </c>
      <c r="X177" s="7" t="s">
        <v>3477</v>
      </c>
      <c r="Y177" s="7" t="s">
        <v>3478</v>
      </c>
      <c r="Z177" s="7" t="s">
        <v>3478</v>
      </c>
      <c r="AA177" s="7" t="s">
        <v>3479</v>
      </c>
      <c r="AB177" s="7" t="s">
        <v>3479</v>
      </c>
      <c r="AC177" s="7" t="s">
        <v>3480</v>
      </c>
      <c r="AD177" s="7" t="s">
        <v>3480</v>
      </c>
      <c r="AE177" s="7" t="s">
        <v>3466</v>
      </c>
      <c r="AF177" s="7" t="s">
        <v>3466</v>
      </c>
      <c r="AG177" s="7" t="s">
        <v>3481</v>
      </c>
      <c r="AH177" s="7" t="s">
        <v>3481</v>
      </c>
      <c r="AI177" s="7" t="s">
        <v>3482</v>
      </c>
      <c r="AJ177" s="7" t="s">
        <v>3482</v>
      </c>
      <c r="AK177" s="7" t="s">
        <v>3483</v>
      </c>
      <c r="AL177" s="7" t="s">
        <v>3483</v>
      </c>
      <c r="AM177" s="7" t="s">
        <v>3484</v>
      </c>
      <c r="AN177" s="7" t="s">
        <v>3484</v>
      </c>
      <c r="AO177" s="7" t="s">
        <v>3485</v>
      </c>
      <c r="AP177" s="7" t="s">
        <v>3485</v>
      </c>
      <c r="AQ177" s="7" t="s">
        <v>3486</v>
      </c>
      <c r="AR177" s="7" t="s">
        <v>3486</v>
      </c>
      <c r="AS177" s="7" t="s">
        <v>3487</v>
      </c>
      <c r="AT177" s="7" t="s">
        <v>3487</v>
      </c>
      <c r="AU177" s="7" t="s">
        <v>3488</v>
      </c>
      <c r="AV177" s="7" t="s">
        <v>3488</v>
      </c>
      <c r="AW177" s="7" t="s">
        <v>3489</v>
      </c>
      <c r="AX177" s="7" t="s">
        <v>3489</v>
      </c>
      <c r="AY177" s="7" t="s">
        <v>3490</v>
      </c>
      <c r="AZ177" s="7" t="s">
        <v>3490</v>
      </c>
      <c r="BA177" s="7" t="s">
        <v>3491</v>
      </c>
      <c r="BB177" s="7" t="s">
        <v>3491</v>
      </c>
      <c r="BE177" s="9" t="s">
        <v>3450</v>
      </c>
      <c r="BF177" s="8">
        <v>2015</v>
      </c>
    </row>
    <row r="178" spans="1:58">
      <c r="B178"/>
      <c r="C178" s="18" t="s">
        <v>5398</v>
      </c>
      <c r="D178" s="19">
        <v>2708303</v>
      </c>
      <c r="I178" s="18" t="s">
        <v>5399</v>
      </c>
      <c r="J178" s="19">
        <v>2907202</v>
      </c>
      <c r="K178" s="18" t="s">
        <v>5400</v>
      </c>
      <c r="L178" s="19">
        <v>2306504</v>
      </c>
      <c r="Q178" s="18" t="s">
        <v>5401</v>
      </c>
      <c r="R178" s="19">
        <v>5208004</v>
      </c>
      <c r="S178" s="18" t="s">
        <v>5402</v>
      </c>
      <c r="T178" s="19">
        <v>2105203</v>
      </c>
      <c r="U178" s="18" t="s">
        <v>5403</v>
      </c>
      <c r="V178" s="19">
        <v>5106299</v>
      </c>
      <c r="Y178" s="18" t="s">
        <v>5404</v>
      </c>
      <c r="Z178" s="20">
        <v>3108305</v>
      </c>
      <c r="AA178" s="18" t="s">
        <v>5405</v>
      </c>
      <c r="AB178" s="11">
        <v>1505502</v>
      </c>
      <c r="AC178" s="18" t="s">
        <v>5406</v>
      </c>
      <c r="AD178" s="11">
        <v>2507002</v>
      </c>
      <c r="AE178" s="18" t="s">
        <v>5407</v>
      </c>
      <c r="AF178" s="19">
        <v>4106555</v>
      </c>
      <c r="AG178" s="18" t="s">
        <v>5408</v>
      </c>
      <c r="AH178" s="11">
        <v>2607950</v>
      </c>
      <c r="AI178" s="18" t="s">
        <v>5409</v>
      </c>
      <c r="AJ178" s="19">
        <v>2204352</v>
      </c>
      <c r="AK178" s="18" t="s">
        <v>5410</v>
      </c>
      <c r="AL178" s="11">
        <v>3306107</v>
      </c>
      <c r="AM178" s="18" t="s">
        <v>5411</v>
      </c>
      <c r="AN178" s="11">
        <v>2408201</v>
      </c>
      <c r="AO178" s="18" t="s">
        <v>5412</v>
      </c>
      <c r="AP178" s="19">
        <v>4304713</v>
      </c>
      <c r="AU178" s="18" t="s">
        <v>5413</v>
      </c>
      <c r="AV178" s="11">
        <v>4205357</v>
      </c>
      <c r="AW178" s="18" t="s">
        <v>5414</v>
      </c>
      <c r="AX178" s="19">
        <v>3507753</v>
      </c>
      <c r="BA178" s="18" t="s">
        <v>5415</v>
      </c>
      <c r="BB178" s="19">
        <v>1721000</v>
      </c>
    </row>
    <row r="179" spans="1:58" s="8" customFormat="1">
      <c r="A179" s="7" t="s">
        <v>3450</v>
      </c>
      <c r="B179" s="7" t="s">
        <v>3450</v>
      </c>
      <c r="C179" s="7" t="s">
        <v>3467</v>
      </c>
      <c r="D179" s="7" t="s">
        <v>3467</v>
      </c>
      <c r="E179" s="7" t="s">
        <v>3468</v>
      </c>
      <c r="F179" s="7" t="s">
        <v>3468</v>
      </c>
      <c r="G179" s="7" t="s">
        <v>3469</v>
      </c>
      <c r="H179" s="7" t="s">
        <v>3469</v>
      </c>
      <c r="I179" s="7" t="s">
        <v>3470</v>
      </c>
      <c r="J179" s="7" t="s">
        <v>3470</v>
      </c>
      <c r="K179" s="7" t="s">
        <v>3471</v>
      </c>
      <c r="L179" s="7" t="s">
        <v>3471</v>
      </c>
      <c r="M179" s="7" t="s">
        <v>3472</v>
      </c>
      <c r="N179" s="7" t="s">
        <v>3472</v>
      </c>
      <c r="O179" s="7" t="s">
        <v>3473</v>
      </c>
      <c r="P179" s="7" t="s">
        <v>3473</v>
      </c>
      <c r="Q179" s="7" t="s">
        <v>3474</v>
      </c>
      <c r="R179" s="7" t="s">
        <v>3474</v>
      </c>
      <c r="S179" s="7" t="s">
        <v>3475</v>
      </c>
      <c r="T179" s="7" t="s">
        <v>3475</v>
      </c>
      <c r="U179" s="7" t="s">
        <v>3476</v>
      </c>
      <c r="V179" s="7" t="s">
        <v>3476</v>
      </c>
      <c r="W179" s="7" t="s">
        <v>3477</v>
      </c>
      <c r="X179" s="7" t="s">
        <v>3477</v>
      </c>
      <c r="Y179" s="7" t="s">
        <v>3478</v>
      </c>
      <c r="Z179" s="7" t="s">
        <v>3478</v>
      </c>
      <c r="AA179" s="7" t="s">
        <v>3479</v>
      </c>
      <c r="AB179" s="7" t="s">
        <v>3479</v>
      </c>
      <c r="AC179" s="7" t="s">
        <v>3480</v>
      </c>
      <c r="AD179" s="7" t="s">
        <v>3480</v>
      </c>
      <c r="AE179" s="7" t="s">
        <v>3466</v>
      </c>
      <c r="AF179" s="7" t="s">
        <v>3466</v>
      </c>
      <c r="AG179" s="7" t="s">
        <v>3481</v>
      </c>
      <c r="AH179" s="7" t="s">
        <v>3481</v>
      </c>
      <c r="AI179" s="7" t="s">
        <v>3482</v>
      </c>
      <c r="AJ179" s="7" t="s">
        <v>3482</v>
      </c>
      <c r="AK179" s="7" t="s">
        <v>3483</v>
      </c>
      <c r="AL179" s="7" t="s">
        <v>3483</v>
      </c>
      <c r="AM179" s="7" t="s">
        <v>3484</v>
      </c>
      <c r="AN179" s="7" t="s">
        <v>3484</v>
      </c>
      <c r="AO179" s="7" t="s">
        <v>3485</v>
      </c>
      <c r="AP179" s="7" t="s">
        <v>3485</v>
      </c>
      <c r="AQ179" s="7" t="s">
        <v>3486</v>
      </c>
      <c r="AR179" s="7" t="s">
        <v>3486</v>
      </c>
      <c r="AS179" s="7" t="s">
        <v>3487</v>
      </c>
      <c r="AT179" s="7" t="s">
        <v>3487</v>
      </c>
      <c r="AU179" s="7" t="s">
        <v>3488</v>
      </c>
      <c r="AV179" s="7" t="s">
        <v>3488</v>
      </c>
      <c r="AW179" s="7" t="s">
        <v>3489</v>
      </c>
      <c r="AX179" s="7" t="s">
        <v>3489</v>
      </c>
      <c r="AY179" s="7" t="s">
        <v>3490</v>
      </c>
      <c r="AZ179" s="7" t="s">
        <v>3490</v>
      </c>
      <c r="BA179" s="7" t="s">
        <v>3491</v>
      </c>
      <c r="BB179" s="7" t="s">
        <v>3491</v>
      </c>
      <c r="BE179" s="9" t="s">
        <v>3450</v>
      </c>
      <c r="BF179" s="8">
        <v>2015</v>
      </c>
    </row>
    <row r="180" spans="1:58">
      <c r="B180"/>
      <c r="C180" s="18" t="s">
        <v>5416</v>
      </c>
      <c r="D180" s="19">
        <v>2708402</v>
      </c>
      <c r="I180" s="18" t="s">
        <v>5417</v>
      </c>
      <c r="J180" s="19">
        <v>2907301</v>
      </c>
      <c r="K180" s="18" t="s">
        <v>5418</v>
      </c>
      <c r="L180" s="19">
        <v>2306553</v>
      </c>
      <c r="Q180" s="18" t="s">
        <v>5419</v>
      </c>
      <c r="R180" s="19">
        <v>5208103</v>
      </c>
      <c r="S180" s="18" t="s">
        <v>5420</v>
      </c>
      <c r="T180" s="19">
        <v>2105302</v>
      </c>
      <c r="U180" s="18" t="s">
        <v>5421</v>
      </c>
      <c r="V180" s="19">
        <v>5106307</v>
      </c>
      <c r="Y180" s="18" t="s">
        <v>5422</v>
      </c>
      <c r="Z180" s="20">
        <v>3108404</v>
      </c>
      <c r="AA180" s="18" t="s">
        <v>5423</v>
      </c>
      <c r="AB180" s="11">
        <v>1505536</v>
      </c>
      <c r="AC180" s="18" t="s">
        <v>5424</v>
      </c>
      <c r="AD180" s="11">
        <v>2507101</v>
      </c>
      <c r="AE180" s="18" t="s">
        <v>5425</v>
      </c>
      <c r="AF180" s="19">
        <v>4106803</v>
      </c>
      <c r="AG180" s="18" t="s">
        <v>5426</v>
      </c>
      <c r="AH180" s="11">
        <v>2608008</v>
      </c>
      <c r="AI180" s="18" t="s">
        <v>5427</v>
      </c>
      <c r="AJ180" s="19">
        <v>2204402</v>
      </c>
      <c r="AK180" s="18" t="s">
        <v>5428</v>
      </c>
      <c r="AL180" s="11">
        <v>3306156</v>
      </c>
      <c r="AM180" s="18" t="s">
        <v>5429</v>
      </c>
      <c r="AN180" s="11">
        <v>2408300</v>
      </c>
      <c r="AO180" s="18" t="s">
        <v>5430</v>
      </c>
      <c r="AP180" s="19">
        <v>4304705</v>
      </c>
      <c r="AU180" s="18" t="s">
        <v>5431</v>
      </c>
      <c r="AV180" s="11">
        <v>4205407</v>
      </c>
      <c r="AW180" s="18" t="s">
        <v>5432</v>
      </c>
      <c r="AX180" s="19">
        <v>3507803</v>
      </c>
      <c r="BA180" s="18" t="s">
        <v>5433</v>
      </c>
      <c r="BB180" s="19">
        <v>1715705</v>
      </c>
    </row>
    <row r="181" spans="1:58" s="8" customFormat="1">
      <c r="A181" s="7" t="s">
        <v>3450</v>
      </c>
      <c r="B181" s="7" t="s">
        <v>3450</v>
      </c>
      <c r="C181" s="7" t="s">
        <v>3467</v>
      </c>
      <c r="D181" s="7" t="s">
        <v>3467</v>
      </c>
      <c r="E181" s="7" t="s">
        <v>3468</v>
      </c>
      <c r="F181" s="7" t="s">
        <v>3468</v>
      </c>
      <c r="G181" s="7" t="s">
        <v>3469</v>
      </c>
      <c r="H181" s="7" t="s">
        <v>3469</v>
      </c>
      <c r="I181" s="7" t="s">
        <v>3470</v>
      </c>
      <c r="J181" s="7" t="s">
        <v>3470</v>
      </c>
      <c r="K181" s="7" t="s">
        <v>3471</v>
      </c>
      <c r="L181" s="7" t="s">
        <v>3471</v>
      </c>
      <c r="M181" s="7" t="s">
        <v>3472</v>
      </c>
      <c r="N181" s="7" t="s">
        <v>3472</v>
      </c>
      <c r="O181" s="7" t="s">
        <v>3473</v>
      </c>
      <c r="P181" s="7" t="s">
        <v>3473</v>
      </c>
      <c r="Q181" s="7" t="s">
        <v>3474</v>
      </c>
      <c r="R181" s="7" t="s">
        <v>3474</v>
      </c>
      <c r="S181" s="7" t="s">
        <v>3475</v>
      </c>
      <c r="T181" s="7" t="s">
        <v>3475</v>
      </c>
      <c r="U181" s="7" t="s">
        <v>3476</v>
      </c>
      <c r="V181" s="7" t="s">
        <v>3476</v>
      </c>
      <c r="W181" s="7" t="s">
        <v>3477</v>
      </c>
      <c r="X181" s="7" t="s">
        <v>3477</v>
      </c>
      <c r="Y181" s="7" t="s">
        <v>3478</v>
      </c>
      <c r="Z181" s="7" t="s">
        <v>3478</v>
      </c>
      <c r="AA181" s="7" t="s">
        <v>3479</v>
      </c>
      <c r="AB181" s="7" t="s">
        <v>3479</v>
      </c>
      <c r="AC181" s="7" t="s">
        <v>3480</v>
      </c>
      <c r="AD181" s="7" t="s">
        <v>3480</v>
      </c>
      <c r="AE181" s="7" t="s">
        <v>3466</v>
      </c>
      <c r="AF181" s="7" t="s">
        <v>3466</v>
      </c>
      <c r="AG181" s="7" t="s">
        <v>3481</v>
      </c>
      <c r="AH181" s="7" t="s">
        <v>3481</v>
      </c>
      <c r="AI181" s="7" t="s">
        <v>3482</v>
      </c>
      <c r="AJ181" s="7" t="s">
        <v>3482</v>
      </c>
      <c r="AK181" s="7" t="s">
        <v>3483</v>
      </c>
      <c r="AL181" s="7" t="s">
        <v>3483</v>
      </c>
      <c r="AM181" s="7" t="s">
        <v>3484</v>
      </c>
      <c r="AN181" s="7" t="s">
        <v>3484</v>
      </c>
      <c r="AO181" s="7" t="s">
        <v>3485</v>
      </c>
      <c r="AP181" s="7" t="s">
        <v>3485</v>
      </c>
      <c r="AQ181" s="7" t="s">
        <v>3486</v>
      </c>
      <c r="AR181" s="7" t="s">
        <v>3486</v>
      </c>
      <c r="AS181" s="7" t="s">
        <v>3487</v>
      </c>
      <c r="AT181" s="7" t="s">
        <v>3487</v>
      </c>
      <c r="AU181" s="7" t="s">
        <v>3488</v>
      </c>
      <c r="AV181" s="7" t="s">
        <v>3488</v>
      </c>
      <c r="AW181" s="7" t="s">
        <v>3489</v>
      </c>
      <c r="AX181" s="7" t="s">
        <v>3489</v>
      </c>
      <c r="AY181" s="7" t="s">
        <v>3490</v>
      </c>
      <c r="AZ181" s="7" t="s">
        <v>3490</v>
      </c>
      <c r="BA181" s="7" t="s">
        <v>3491</v>
      </c>
      <c r="BB181" s="7" t="s">
        <v>3491</v>
      </c>
      <c r="BE181" s="9" t="s">
        <v>3450</v>
      </c>
      <c r="BF181" s="8">
        <v>2015</v>
      </c>
    </row>
    <row r="182" spans="1:58">
      <c r="B182"/>
      <c r="C182" s="18" t="s">
        <v>5434</v>
      </c>
      <c r="D182" s="19">
        <v>2708501</v>
      </c>
      <c r="I182" s="18" t="s">
        <v>5435</v>
      </c>
      <c r="J182" s="19">
        <v>2907400</v>
      </c>
      <c r="K182" s="18" t="s">
        <v>5436</v>
      </c>
      <c r="L182" s="19">
        <v>2306603</v>
      </c>
      <c r="Q182" s="18" t="s">
        <v>5437</v>
      </c>
      <c r="R182" s="19">
        <v>5208152</v>
      </c>
      <c r="S182" s="18" t="s">
        <v>5438</v>
      </c>
      <c r="T182" s="19">
        <v>2105351</v>
      </c>
      <c r="U182" s="18" t="s">
        <v>5439</v>
      </c>
      <c r="V182" s="19">
        <v>5106372</v>
      </c>
      <c r="Y182" s="18" t="s">
        <v>5440</v>
      </c>
      <c r="Z182" s="20">
        <v>3108503</v>
      </c>
      <c r="AA182" s="18" t="s">
        <v>5441</v>
      </c>
      <c r="AB182" s="11">
        <v>1505551</v>
      </c>
      <c r="AC182" s="18" t="s">
        <v>5442</v>
      </c>
      <c r="AD182" s="11">
        <v>2507200</v>
      </c>
      <c r="AE182" s="18" t="s">
        <v>5443</v>
      </c>
      <c r="AF182" s="19">
        <v>4106571</v>
      </c>
      <c r="AG182" s="18" t="s">
        <v>1508</v>
      </c>
      <c r="AH182" s="11">
        <v>2608057</v>
      </c>
      <c r="AI182" s="18" t="s">
        <v>1509</v>
      </c>
      <c r="AJ182" s="19">
        <v>2204501</v>
      </c>
      <c r="AK182" s="18" t="s">
        <v>1510</v>
      </c>
      <c r="AL182" s="11">
        <v>3306206</v>
      </c>
      <c r="AM182" s="18" t="s">
        <v>1511</v>
      </c>
      <c r="AN182" s="11">
        <v>2408409</v>
      </c>
      <c r="AO182" s="18" t="s">
        <v>1512</v>
      </c>
      <c r="AP182" s="19">
        <v>4304804</v>
      </c>
      <c r="AU182" s="18" t="s">
        <v>1513</v>
      </c>
      <c r="AV182" s="11">
        <v>4205431</v>
      </c>
      <c r="AW182" s="18" t="s">
        <v>1514</v>
      </c>
      <c r="AX182" s="19">
        <v>3507902</v>
      </c>
      <c r="BA182" s="18" t="s">
        <v>1515</v>
      </c>
      <c r="BB182" s="19">
        <v>1713809</v>
      </c>
    </row>
    <row r="183" spans="1:58" s="8" customFormat="1">
      <c r="A183" s="7" t="s">
        <v>3450</v>
      </c>
      <c r="B183" s="7" t="s">
        <v>3450</v>
      </c>
      <c r="C183" s="7" t="s">
        <v>3467</v>
      </c>
      <c r="D183" s="7" t="s">
        <v>3467</v>
      </c>
      <c r="E183" s="7" t="s">
        <v>3468</v>
      </c>
      <c r="F183" s="7" t="s">
        <v>3468</v>
      </c>
      <c r="G183" s="7" t="s">
        <v>3469</v>
      </c>
      <c r="H183" s="7" t="s">
        <v>3469</v>
      </c>
      <c r="I183" s="7" t="s">
        <v>3470</v>
      </c>
      <c r="J183" s="7" t="s">
        <v>3470</v>
      </c>
      <c r="K183" s="7" t="s">
        <v>3471</v>
      </c>
      <c r="L183" s="7" t="s">
        <v>3471</v>
      </c>
      <c r="M183" s="7" t="s">
        <v>3472</v>
      </c>
      <c r="N183" s="7" t="s">
        <v>3472</v>
      </c>
      <c r="O183" s="7" t="s">
        <v>3473</v>
      </c>
      <c r="P183" s="7" t="s">
        <v>3473</v>
      </c>
      <c r="Q183" s="7" t="s">
        <v>3474</v>
      </c>
      <c r="R183" s="7" t="s">
        <v>3474</v>
      </c>
      <c r="S183" s="7" t="s">
        <v>3475</v>
      </c>
      <c r="T183" s="7" t="s">
        <v>3475</v>
      </c>
      <c r="U183" s="7" t="s">
        <v>3476</v>
      </c>
      <c r="V183" s="7" t="s">
        <v>3476</v>
      </c>
      <c r="W183" s="7" t="s">
        <v>3477</v>
      </c>
      <c r="X183" s="7" t="s">
        <v>3477</v>
      </c>
      <c r="Y183" s="7" t="s">
        <v>3478</v>
      </c>
      <c r="Z183" s="7" t="s">
        <v>3478</v>
      </c>
      <c r="AA183" s="7" t="s">
        <v>3479</v>
      </c>
      <c r="AB183" s="7" t="s">
        <v>3479</v>
      </c>
      <c r="AC183" s="7" t="s">
        <v>3480</v>
      </c>
      <c r="AD183" s="7" t="s">
        <v>3480</v>
      </c>
      <c r="AE183" s="7" t="s">
        <v>3466</v>
      </c>
      <c r="AF183" s="7" t="s">
        <v>3466</v>
      </c>
      <c r="AG183" s="7" t="s">
        <v>3481</v>
      </c>
      <c r="AH183" s="7" t="s">
        <v>3481</v>
      </c>
      <c r="AI183" s="7" t="s">
        <v>3482</v>
      </c>
      <c r="AJ183" s="7" t="s">
        <v>3482</v>
      </c>
      <c r="AK183" s="7" t="s">
        <v>3483</v>
      </c>
      <c r="AL183" s="7" t="s">
        <v>3483</v>
      </c>
      <c r="AM183" s="7" t="s">
        <v>3484</v>
      </c>
      <c r="AN183" s="7" t="s">
        <v>3484</v>
      </c>
      <c r="AO183" s="7" t="s">
        <v>3485</v>
      </c>
      <c r="AP183" s="7" t="s">
        <v>3485</v>
      </c>
      <c r="AQ183" s="7" t="s">
        <v>3486</v>
      </c>
      <c r="AR183" s="7" t="s">
        <v>3486</v>
      </c>
      <c r="AS183" s="7" t="s">
        <v>3487</v>
      </c>
      <c r="AT183" s="7" t="s">
        <v>3487</v>
      </c>
      <c r="AU183" s="7" t="s">
        <v>3488</v>
      </c>
      <c r="AV183" s="7" t="s">
        <v>3488</v>
      </c>
      <c r="AW183" s="7" t="s">
        <v>3489</v>
      </c>
      <c r="AX183" s="7" t="s">
        <v>3489</v>
      </c>
      <c r="AY183" s="7" t="s">
        <v>3490</v>
      </c>
      <c r="AZ183" s="7" t="s">
        <v>3490</v>
      </c>
      <c r="BA183" s="7" t="s">
        <v>3491</v>
      </c>
      <c r="BB183" s="7" t="s">
        <v>3491</v>
      </c>
      <c r="BE183" s="9" t="s">
        <v>3450</v>
      </c>
      <c r="BF183" s="8">
        <v>2015</v>
      </c>
    </row>
    <row r="184" spans="1:58">
      <c r="B184"/>
      <c r="C184" s="18" t="s">
        <v>1516</v>
      </c>
      <c r="D184" s="19">
        <v>2708600</v>
      </c>
      <c r="I184" s="18" t="s">
        <v>1517</v>
      </c>
      <c r="J184" s="19">
        <v>2907509</v>
      </c>
      <c r="K184" s="18" t="s">
        <v>1518</v>
      </c>
      <c r="L184" s="19">
        <v>2306702</v>
      </c>
      <c r="Q184" s="18" t="s">
        <v>1519</v>
      </c>
      <c r="R184" s="19">
        <v>5208400</v>
      </c>
      <c r="S184" s="18" t="s">
        <v>1520</v>
      </c>
      <c r="T184" s="19">
        <v>2105401</v>
      </c>
      <c r="U184" s="18" t="s">
        <v>1521</v>
      </c>
      <c r="V184" s="19">
        <v>5106422</v>
      </c>
      <c r="Y184" s="18" t="s">
        <v>1522</v>
      </c>
      <c r="Z184" s="20">
        <v>3108701</v>
      </c>
      <c r="AA184" s="18" t="s">
        <v>1523</v>
      </c>
      <c r="AB184" s="11">
        <v>1505601</v>
      </c>
      <c r="AC184" s="18" t="s">
        <v>1524</v>
      </c>
      <c r="AD184" s="11">
        <v>2507309</v>
      </c>
      <c r="AE184" s="18" t="s">
        <v>1525</v>
      </c>
      <c r="AF184" s="19">
        <v>4106605</v>
      </c>
      <c r="AG184" s="18" t="s">
        <v>1526</v>
      </c>
      <c r="AH184" s="11">
        <v>2608107</v>
      </c>
      <c r="AI184" s="18" t="s">
        <v>1527</v>
      </c>
      <c r="AJ184" s="19">
        <v>2204550</v>
      </c>
      <c r="AK184" s="21" t="s">
        <v>1528</v>
      </c>
      <c r="AL184" s="22">
        <v>3306305</v>
      </c>
      <c r="AM184" s="18" t="s">
        <v>4945</v>
      </c>
      <c r="AN184" s="11">
        <v>2408508</v>
      </c>
      <c r="AO184" s="18" t="s">
        <v>1529</v>
      </c>
      <c r="AP184" s="19">
        <v>4304853</v>
      </c>
      <c r="AU184" s="18" t="s">
        <v>1530</v>
      </c>
      <c r="AV184" s="11">
        <v>4205456</v>
      </c>
      <c r="AW184" s="18" t="s">
        <v>1531</v>
      </c>
      <c r="AX184" s="19">
        <v>3508009</v>
      </c>
      <c r="BA184" s="18" t="s">
        <v>1532</v>
      </c>
      <c r="BB184" s="19">
        <v>1715754</v>
      </c>
    </row>
    <row r="185" spans="1:58" s="8" customFormat="1">
      <c r="A185" s="7" t="s">
        <v>3450</v>
      </c>
      <c r="B185" s="7" t="s">
        <v>3450</v>
      </c>
      <c r="C185" s="7" t="s">
        <v>3467</v>
      </c>
      <c r="D185" s="7" t="s">
        <v>3467</v>
      </c>
      <c r="E185" s="7" t="s">
        <v>3468</v>
      </c>
      <c r="F185" s="7" t="s">
        <v>3468</v>
      </c>
      <c r="G185" s="7" t="s">
        <v>3469</v>
      </c>
      <c r="H185" s="7" t="s">
        <v>3469</v>
      </c>
      <c r="I185" s="7" t="s">
        <v>3470</v>
      </c>
      <c r="J185" s="7" t="s">
        <v>3470</v>
      </c>
      <c r="K185" s="7" t="s">
        <v>3471</v>
      </c>
      <c r="L185" s="7" t="s">
        <v>3471</v>
      </c>
      <c r="M185" s="7" t="s">
        <v>3472</v>
      </c>
      <c r="N185" s="7" t="s">
        <v>3472</v>
      </c>
      <c r="O185" s="7" t="s">
        <v>3473</v>
      </c>
      <c r="P185" s="7" t="s">
        <v>3473</v>
      </c>
      <c r="Q185" s="7" t="s">
        <v>3474</v>
      </c>
      <c r="R185" s="7" t="s">
        <v>3474</v>
      </c>
      <c r="S185" s="7" t="s">
        <v>3475</v>
      </c>
      <c r="T185" s="7" t="s">
        <v>3475</v>
      </c>
      <c r="U185" s="7" t="s">
        <v>3476</v>
      </c>
      <c r="V185" s="7" t="s">
        <v>3476</v>
      </c>
      <c r="W185" s="7" t="s">
        <v>3477</v>
      </c>
      <c r="X185" s="7" t="s">
        <v>3477</v>
      </c>
      <c r="Y185" s="7" t="s">
        <v>3478</v>
      </c>
      <c r="Z185" s="7" t="s">
        <v>3478</v>
      </c>
      <c r="AA185" s="7" t="s">
        <v>3479</v>
      </c>
      <c r="AB185" s="7" t="s">
        <v>3479</v>
      </c>
      <c r="AC185" s="7" t="s">
        <v>3480</v>
      </c>
      <c r="AD185" s="7" t="s">
        <v>3480</v>
      </c>
      <c r="AE185" s="7" t="s">
        <v>3466</v>
      </c>
      <c r="AF185" s="7" t="s">
        <v>3466</v>
      </c>
      <c r="AG185" s="7" t="s">
        <v>3481</v>
      </c>
      <c r="AH185" s="7" t="s">
        <v>3481</v>
      </c>
      <c r="AI185" s="7" t="s">
        <v>3482</v>
      </c>
      <c r="AJ185" s="7" t="s">
        <v>3482</v>
      </c>
      <c r="AK185" s="7" t="s">
        <v>3483</v>
      </c>
      <c r="AL185" s="7" t="s">
        <v>3483</v>
      </c>
      <c r="AM185" s="7" t="s">
        <v>3484</v>
      </c>
      <c r="AN185" s="7" t="s">
        <v>3484</v>
      </c>
      <c r="AO185" s="7" t="s">
        <v>3485</v>
      </c>
      <c r="AP185" s="7" t="s">
        <v>3485</v>
      </c>
      <c r="AQ185" s="7" t="s">
        <v>3486</v>
      </c>
      <c r="AR185" s="7" t="s">
        <v>3486</v>
      </c>
      <c r="AS185" s="7" t="s">
        <v>3487</v>
      </c>
      <c r="AT185" s="7" t="s">
        <v>3487</v>
      </c>
      <c r="AU185" s="7" t="s">
        <v>3488</v>
      </c>
      <c r="AV185" s="7" t="s">
        <v>3488</v>
      </c>
      <c r="AW185" s="7" t="s">
        <v>3489</v>
      </c>
      <c r="AX185" s="7" t="s">
        <v>3489</v>
      </c>
      <c r="AY185" s="7" t="s">
        <v>3490</v>
      </c>
      <c r="AZ185" s="7" t="s">
        <v>3490</v>
      </c>
      <c r="BA185" s="7" t="s">
        <v>3491</v>
      </c>
      <c r="BB185" s="7" t="s">
        <v>3491</v>
      </c>
      <c r="BE185" s="9" t="s">
        <v>3450</v>
      </c>
      <c r="BF185" s="8">
        <v>2015</v>
      </c>
    </row>
    <row r="186" spans="1:58">
      <c r="B186"/>
      <c r="C186" s="18" t="s">
        <v>1533</v>
      </c>
      <c r="D186" s="19">
        <v>2708709</v>
      </c>
      <c r="I186" s="18" t="s">
        <v>1534</v>
      </c>
      <c r="J186" s="19">
        <v>2907558</v>
      </c>
      <c r="K186" s="18" t="s">
        <v>1535</v>
      </c>
      <c r="L186" s="19">
        <v>2306801</v>
      </c>
      <c r="Q186" s="18" t="s">
        <v>1536</v>
      </c>
      <c r="R186" s="19">
        <v>5208509</v>
      </c>
      <c r="S186" s="18" t="s">
        <v>1537</v>
      </c>
      <c r="T186" s="19">
        <v>2105427</v>
      </c>
      <c r="U186" s="18" t="s">
        <v>1538</v>
      </c>
      <c r="V186" s="19">
        <v>5106455</v>
      </c>
      <c r="Y186" s="18" t="s">
        <v>1539</v>
      </c>
      <c r="Z186" s="20">
        <v>3108552</v>
      </c>
      <c r="AA186" s="18" t="s">
        <v>1540</v>
      </c>
      <c r="AB186" s="11">
        <v>1505635</v>
      </c>
      <c r="AC186" s="18" t="s">
        <v>1541</v>
      </c>
      <c r="AD186" s="11">
        <v>2507408</v>
      </c>
      <c r="AE186" s="18" t="s">
        <v>3619</v>
      </c>
      <c r="AF186" s="19">
        <v>4106704</v>
      </c>
      <c r="AG186" s="18" t="s">
        <v>1542</v>
      </c>
      <c r="AH186" s="11">
        <v>2608206</v>
      </c>
      <c r="AI186" s="18" t="s">
        <v>1543</v>
      </c>
      <c r="AJ186" s="19">
        <v>2204600</v>
      </c>
      <c r="AM186" s="18" t="s">
        <v>1544</v>
      </c>
      <c r="AN186" s="11">
        <v>2408607</v>
      </c>
      <c r="AO186" s="18" t="s">
        <v>1545</v>
      </c>
      <c r="AP186" s="19">
        <v>4304903</v>
      </c>
      <c r="AU186" s="18" t="s">
        <v>1546</v>
      </c>
      <c r="AV186" s="11">
        <v>4205506</v>
      </c>
      <c r="AW186" s="18" t="s">
        <v>1547</v>
      </c>
      <c r="AX186" s="19">
        <v>3508108</v>
      </c>
      <c r="BA186" s="18" t="s">
        <v>1548</v>
      </c>
      <c r="BB186" s="19">
        <v>1716109</v>
      </c>
    </row>
    <row r="187" spans="1:58" s="8" customFormat="1">
      <c r="A187" s="7" t="s">
        <v>3450</v>
      </c>
      <c r="B187" s="7" t="s">
        <v>3450</v>
      </c>
      <c r="C187" s="7" t="s">
        <v>3467</v>
      </c>
      <c r="D187" s="7" t="s">
        <v>3467</v>
      </c>
      <c r="E187" s="7" t="s">
        <v>3468</v>
      </c>
      <c r="F187" s="7" t="s">
        <v>3468</v>
      </c>
      <c r="G187" s="7" t="s">
        <v>3469</v>
      </c>
      <c r="H187" s="7" t="s">
        <v>3469</v>
      </c>
      <c r="I187" s="7" t="s">
        <v>3470</v>
      </c>
      <c r="J187" s="7" t="s">
        <v>3470</v>
      </c>
      <c r="K187" s="7" t="s">
        <v>3471</v>
      </c>
      <c r="L187" s="7" t="s">
        <v>3471</v>
      </c>
      <c r="M187" s="7" t="s">
        <v>3472</v>
      </c>
      <c r="N187" s="7" t="s">
        <v>3472</v>
      </c>
      <c r="O187" s="7" t="s">
        <v>3473</v>
      </c>
      <c r="P187" s="7" t="s">
        <v>3473</v>
      </c>
      <c r="Q187" s="7" t="s">
        <v>3474</v>
      </c>
      <c r="R187" s="7" t="s">
        <v>3474</v>
      </c>
      <c r="S187" s="7" t="s">
        <v>3475</v>
      </c>
      <c r="T187" s="7" t="s">
        <v>3475</v>
      </c>
      <c r="U187" s="7" t="s">
        <v>3476</v>
      </c>
      <c r="V187" s="7" t="s">
        <v>3476</v>
      </c>
      <c r="W187" s="7" t="s">
        <v>3477</v>
      </c>
      <c r="X187" s="7" t="s">
        <v>3477</v>
      </c>
      <c r="Y187" s="7" t="s">
        <v>3478</v>
      </c>
      <c r="Z187" s="7" t="s">
        <v>3478</v>
      </c>
      <c r="AA187" s="7" t="s">
        <v>3479</v>
      </c>
      <c r="AB187" s="7" t="s">
        <v>3479</v>
      </c>
      <c r="AC187" s="7" t="s">
        <v>3480</v>
      </c>
      <c r="AD187" s="7" t="s">
        <v>3480</v>
      </c>
      <c r="AE187" s="7" t="s">
        <v>3466</v>
      </c>
      <c r="AF187" s="7" t="s">
        <v>3466</v>
      </c>
      <c r="AG187" s="7" t="s">
        <v>3481</v>
      </c>
      <c r="AH187" s="7" t="s">
        <v>3481</v>
      </c>
      <c r="AI187" s="7" t="s">
        <v>3482</v>
      </c>
      <c r="AJ187" s="7" t="s">
        <v>3482</v>
      </c>
      <c r="AK187" s="7" t="s">
        <v>3483</v>
      </c>
      <c r="AL187" s="7" t="s">
        <v>3483</v>
      </c>
      <c r="AM187" s="7" t="s">
        <v>3484</v>
      </c>
      <c r="AN187" s="7" t="s">
        <v>3484</v>
      </c>
      <c r="AO187" s="7" t="s">
        <v>3485</v>
      </c>
      <c r="AP187" s="7" t="s">
        <v>3485</v>
      </c>
      <c r="AQ187" s="7" t="s">
        <v>3486</v>
      </c>
      <c r="AR187" s="7" t="s">
        <v>3486</v>
      </c>
      <c r="AS187" s="7" t="s">
        <v>3487</v>
      </c>
      <c r="AT187" s="7" t="s">
        <v>3487</v>
      </c>
      <c r="AU187" s="7" t="s">
        <v>3488</v>
      </c>
      <c r="AV187" s="7" t="s">
        <v>3488</v>
      </c>
      <c r="AW187" s="7" t="s">
        <v>3489</v>
      </c>
      <c r="AX187" s="7" t="s">
        <v>3489</v>
      </c>
      <c r="AY187" s="7" t="s">
        <v>3490</v>
      </c>
      <c r="AZ187" s="7" t="s">
        <v>3490</v>
      </c>
      <c r="BA187" s="7" t="s">
        <v>3491</v>
      </c>
      <c r="BB187" s="7" t="s">
        <v>3491</v>
      </c>
      <c r="BE187" s="9" t="s">
        <v>3450</v>
      </c>
      <c r="BF187" s="8">
        <v>2015</v>
      </c>
    </row>
    <row r="188" spans="1:58">
      <c r="B188"/>
      <c r="C188" s="18" t="s">
        <v>1549</v>
      </c>
      <c r="D188" s="19">
        <v>2708808</v>
      </c>
      <c r="I188" s="18" t="s">
        <v>1550</v>
      </c>
      <c r="J188" s="19">
        <v>2907608</v>
      </c>
      <c r="K188" s="18" t="s">
        <v>1551</v>
      </c>
      <c r="L188" s="19">
        <v>2306900</v>
      </c>
      <c r="Q188" s="18" t="s">
        <v>1552</v>
      </c>
      <c r="R188" s="19">
        <v>5208608</v>
      </c>
      <c r="S188" s="18" t="s">
        <v>1508</v>
      </c>
      <c r="T188" s="19">
        <v>2105450</v>
      </c>
      <c r="U188" s="18" t="s">
        <v>1553</v>
      </c>
      <c r="V188" s="19">
        <v>5106505</v>
      </c>
      <c r="Y188" s="18" t="s">
        <v>1554</v>
      </c>
      <c r="Z188" s="20">
        <v>3108602</v>
      </c>
      <c r="AA188" s="18" t="s">
        <v>1555</v>
      </c>
      <c r="AB188" s="11">
        <v>1505650</v>
      </c>
      <c r="AC188" s="18" t="s">
        <v>1556</v>
      </c>
      <c r="AD188" s="11">
        <v>2507507</v>
      </c>
      <c r="AE188" s="18" t="s">
        <v>1557</v>
      </c>
      <c r="AF188" s="19">
        <v>4106852</v>
      </c>
      <c r="AG188" s="18" t="s">
        <v>1558</v>
      </c>
      <c r="AH188" s="11">
        <v>2608255</v>
      </c>
      <c r="AI188" s="18" t="s">
        <v>1559</v>
      </c>
      <c r="AJ188" s="19">
        <v>2204659</v>
      </c>
      <c r="AM188" s="18" t="s">
        <v>1560</v>
      </c>
      <c r="AN188" s="11">
        <v>2408706</v>
      </c>
      <c r="AO188" s="18" t="s">
        <v>1561</v>
      </c>
      <c r="AP188" s="19">
        <v>4304952</v>
      </c>
      <c r="AU188" s="18" t="s">
        <v>1562</v>
      </c>
      <c r="AV188" s="11">
        <v>4205555</v>
      </c>
      <c r="AW188" s="18" t="s">
        <v>1563</v>
      </c>
      <c r="AX188" s="19">
        <v>3508207</v>
      </c>
      <c r="BA188" s="18" t="s">
        <v>1564</v>
      </c>
      <c r="BB188" s="19">
        <v>1716208</v>
      </c>
    </row>
    <row r="189" spans="1:58" s="8" customFormat="1">
      <c r="A189" s="7" t="s">
        <v>3450</v>
      </c>
      <c r="B189" s="7" t="s">
        <v>3450</v>
      </c>
      <c r="C189" s="7" t="s">
        <v>3467</v>
      </c>
      <c r="D189" s="7" t="s">
        <v>3467</v>
      </c>
      <c r="E189" s="7" t="s">
        <v>3468</v>
      </c>
      <c r="F189" s="7" t="s">
        <v>3468</v>
      </c>
      <c r="G189" s="7" t="s">
        <v>3469</v>
      </c>
      <c r="H189" s="7" t="s">
        <v>3469</v>
      </c>
      <c r="I189" s="7" t="s">
        <v>3470</v>
      </c>
      <c r="J189" s="7" t="s">
        <v>3470</v>
      </c>
      <c r="K189" s="7" t="s">
        <v>3471</v>
      </c>
      <c r="L189" s="7" t="s">
        <v>3471</v>
      </c>
      <c r="M189" s="7" t="s">
        <v>3472</v>
      </c>
      <c r="N189" s="7" t="s">
        <v>3472</v>
      </c>
      <c r="O189" s="7" t="s">
        <v>3473</v>
      </c>
      <c r="P189" s="7" t="s">
        <v>3473</v>
      </c>
      <c r="Q189" s="7" t="s">
        <v>3474</v>
      </c>
      <c r="R189" s="7" t="s">
        <v>3474</v>
      </c>
      <c r="S189" s="7" t="s">
        <v>3475</v>
      </c>
      <c r="T189" s="7" t="s">
        <v>3475</v>
      </c>
      <c r="U189" s="7" t="s">
        <v>3476</v>
      </c>
      <c r="V189" s="7" t="s">
        <v>3476</v>
      </c>
      <c r="W189" s="7" t="s">
        <v>3477</v>
      </c>
      <c r="X189" s="7" t="s">
        <v>3477</v>
      </c>
      <c r="Y189" s="7" t="s">
        <v>3478</v>
      </c>
      <c r="Z189" s="7" t="s">
        <v>3478</v>
      </c>
      <c r="AA189" s="7" t="s">
        <v>3479</v>
      </c>
      <c r="AB189" s="7" t="s">
        <v>3479</v>
      </c>
      <c r="AC189" s="7" t="s">
        <v>3480</v>
      </c>
      <c r="AD189" s="7" t="s">
        <v>3480</v>
      </c>
      <c r="AE189" s="7" t="s">
        <v>3466</v>
      </c>
      <c r="AF189" s="7" t="s">
        <v>3466</v>
      </c>
      <c r="AG189" s="7" t="s">
        <v>3481</v>
      </c>
      <c r="AH189" s="7" t="s">
        <v>3481</v>
      </c>
      <c r="AI189" s="7" t="s">
        <v>3482</v>
      </c>
      <c r="AJ189" s="7" t="s">
        <v>3482</v>
      </c>
      <c r="AK189" s="7" t="s">
        <v>3483</v>
      </c>
      <c r="AL189" s="7" t="s">
        <v>3483</v>
      </c>
      <c r="AM189" s="7" t="s">
        <v>3484</v>
      </c>
      <c r="AN189" s="7" t="s">
        <v>3484</v>
      </c>
      <c r="AO189" s="7" t="s">
        <v>3485</v>
      </c>
      <c r="AP189" s="7" t="s">
        <v>3485</v>
      </c>
      <c r="AQ189" s="7" t="s">
        <v>3486</v>
      </c>
      <c r="AR189" s="7" t="s">
        <v>3486</v>
      </c>
      <c r="AS189" s="7" t="s">
        <v>3487</v>
      </c>
      <c r="AT189" s="7" t="s">
        <v>3487</v>
      </c>
      <c r="AU189" s="7" t="s">
        <v>3488</v>
      </c>
      <c r="AV189" s="7" t="s">
        <v>3488</v>
      </c>
      <c r="AW189" s="7" t="s">
        <v>3489</v>
      </c>
      <c r="AX189" s="7" t="s">
        <v>3489</v>
      </c>
      <c r="AY189" s="7" t="s">
        <v>3490</v>
      </c>
      <c r="AZ189" s="7" t="s">
        <v>3490</v>
      </c>
      <c r="BA189" s="7" t="s">
        <v>3491</v>
      </c>
      <c r="BB189" s="7" t="s">
        <v>3491</v>
      </c>
      <c r="BE189" s="9" t="s">
        <v>3450</v>
      </c>
      <c r="BF189" s="8">
        <v>2015</v>
      </c>
    </row>
    <row r="190" spans="1:58">
      <c r="B190"/>
      <c r="C190" s="18" t="s">
        <v>1565</v>
      </c>
      <c r="D190" s="19">
        <v>2708907</v>
      </c>
      <c r="I190" s="18" t="s">
        <v>1566</v>
      </c>
      <c r="J190" s="19">
        <v>2907707</v>
      </c>
      <c r="K190" s="18" t="s">
        <v>1567</v>
      </c>
      <c r="L190" s="19">
        <v>2307007</v>
      </c>
      <c r="Q190" s="18" t="s">
        <v>1568</v>
      </c>
      <c r="R190" s="19">
        <v>5208707</v>
      </c>
      <c r="S190" s="18" t="s">
        <v>1569</v>
      </c>
      <c r="T190" s="19">
        <v>2105476</v>
      </c>
      <c r="U190" s="18" t="s">
        <v>1570</v>
      </c>
      <c r="V190" s="19">
        <v>5106653</v>
      </c>
      <c r="Y190" s="18" t="s">
        <v>1571</v>
      </c>
      <c r="Z190" s="20">
        <v>3108800</v>
      </c>
      <c r="AA190" s="18" t="s">
        <v>1572</v>
      </c>
      <c r="AB190" s="11">
        <v>1505700</v>
      </c>
      <c r="AC190" s="18" t="s">
        <v>1573</v>
      </c>
      <c r="AD190" s="11">
        <v>2513653</v>
      </c>
      <c r="AE190" s="18" t="s">
        <v>1574</v>
      </c>
      <c r="AF190" s="19">
        <v>4106902</v>
      </c>
      <c r="AG190" s="18" t="s">
        <v>1575</v>
      </c>
      <c r="AH190" s="11">
        <v>2608305</v>
      </c>
      <c r="AI190" s="18" t="s">
        <v>1576</v>
      </c>
      <c r="AJ190" s="19">
        <v>2204709</v>
      </c>
      <c r="AM190" s="18" t="s">
        <v>1577</v>
      </c>
      <c r="AN190" s="11">
        <v>2408805</v>
      </c>
      <c r="AO190" s="18" t="s">
        <v>1578</v>
      </c>
      <c r="AP190" s="19">
        <v>4305009</v>
      </c>
      <c r="AU190" s="18" t="s">
        <v>1579</v>
      </c>
      <c r="AV190" s="11">
        <v>4205605</v>
      </c>
      <c r="AW190" s="18" t="s">
        <v>1580</v>
      </c>
      <c r="AX190" s="19">
        <v>3508306</v>
      </c>
      <c r="BA190" s="18" t="s">
        <v>5441</v>
      </c>
      <c r="BB190" s="19">
        <v>1716307</v>
      </c>
    </row>
    <row r="191" spans="1:58" s="8" customFormat="1">
      <c r="A191" s="7" t="s">
        <v>3450</v>
      </c>
      <c r="B191" s="7" t="s">
        <v>3450</v>
      </c>
      <c r="C191" s="7" t="s">
        <v>3467</v>
      </c>
      <c r="D191" s="7" t="s">
        <v>3467</v>
      </c>
      <c r="E191" s="7" t="s">
        <v>3468</v>
      </c>
      <c r="F191" s="7" t="s">
        <v>3468</v>
      </c>
      <c r="G191" s="7" t="s">
        <v>3469</v>
      </c>
      <c r="H191" s="7" t="s">
        <v>3469</v>
      </c>
      <c r="I191" s="7" t="s">
        <v>3470</v>
      </c>
      <c r="J191" s="7" t="s">
        <v>3470</v>
      </c>
      <c r="K191" s="7" t="s">
        <v>3471</v>
      </c>
      <c r="L191" s="7" t="s">
        <v>3471</v>
      </c>
      <c r="M191" s="7" t="s">
        <v>3472</v>
      </c>
      <c r="N191" s="7" t="s">
        <v>3472</v>
      </c>
      <c r="O191" s="7" t="s">
        <v>3473</v>
      </c>
      <c r="P191" s="7" t="s">
        <v>3473</v>
      </c>
      <c r="Q191" s="7" t="s">
        <v>3474</v>
      </c>
      <c r="R191" s="7" t="s">
        <v>3474</v>
      </c>
      <c r="S191" s="7" t="s">
        <v>3475</v>
      </c>
      <c r="T191" s="7" t="s">
        <v>3475</v>
      </c>
      <c r="U191" s="7" t="s">
        <v>3476</v>
      </c>
      <c r="V191" s="7" t="s">
        <v>3476</v>
      </c>
      <c r="W191" s="7" t="s">
        <v>3477</v>
      </c>
      <c r="X191" s="7" t="s">
        <v>3477</v>
      </c>
      <c r="Y191" s="7" t="s">
        <v>3478</v>
      </c>
      <c r="Z191" s="7" t="s">
        <v>3478</v>
      </c>
      <c r="AA191" s="7" t="s">
        <v>3479</v>
      </c>
      <c r="AB191" s="7" t="s">
        <v>3479</v>
      </c>
      <c r="AC191" s="7" t="s">
        <v>3480</v>
      </c>
      <c r="AD191" s="7" t="s">
        <v>3480</v>
      </c>
      <c r="AE191" s="7" t="s">
        <v>3466</v>
      </c>
      <c r="AF191" s="7" t="s">
        <v>3466</v>
      </c>
      <c r="AG191" s="7" t="s">
        <v>3481</v>
      </c>
      <c r="AH191" s="7" t="s">
        <v>3481</v>
      </c>
      <c r="AI191" s="7" t="s">
        <v>3482</v>
      </c>
      <c r="AJ191" s="7" t="s">
        <v>3482</v>
      </c>
      <c r="AK191" s="7" t="s">
        <v>3483</v>
      </c>
      <c r="AL191" s="7" t="s">
        <v>3483</v>
      </c>
      <c r="AM191" s="7" t="s">
        <v>3484</v>
      </c>
      <c r="AN191" s="7" t="s">
        <v>3484</v>
      </c>
      <c r="AO191" s="7" t="s">
        <v>3485</v>
      </c>
      <c r="AP191" s="7" t="s">
        <v>3485</v>
      </c>
      <c r="AQ191" s="7" t="s">
        <v>3486</v>
      </c>
      <c r="AR191" s="7" t="s">
        <v>3486</v>
      </c>
      <c r="AS191" s="7" t="s">
        <v>3487</v>
      </c>
      <c r="AT191" s="7" t="s">
        <v>3487</v>
      </c>
      <c r="AU191" s="7" t="s">
        <v>3488</v>
      </c>
      <c r="AV191" s="7" t="s">
        <v>3488</v>
      </c>
      <c r="AW191" s="7" t="s">
        <v>3489</v>
      </c>
      <c r="AX191" s="7" t="s">
        <v>3489</v>
      </c>
      <c r="AY191" s="7" t="s">
        <v>3490</v>
      </c>
      <c r="AZ191" s="7" t="s">
        <v>3490</v>
      </c>
      <c r="BA191" s="7" t="s">
        <v>3491</v>
      </c>
      <c r="BB191" s="7" t="s">
        <v>3491</v>
      </c>
      <c r="BE191" s="9" t="s">
        <v>3450</v>
      </c>
      <c r="BF191" s="8">
        <v>2015</v>
      </c>
    </row>
    <row r="192" spans="1:58">
      <c r="B192"/>
      <c r="C192" s="18" t="s">
        <v>1581</v>
      </c>
      <c r="D192" s="19">
        <v>2708956</v>
      </c>
      <c r="I192" s="18" t="s">
        <v>1582</v>
      </c>
      <c r="J192" s="19">
        <v>2907806</v>
      </c>
      <c r="K192" s="18" t="s">
        <v>4517</v>
      </c>
      <c r="L192" s="19">
        <v>2307106</v>
      </c>
      <c r="Q192" s="18" t="s">
        <v>1583</v>
      </c>
      <c r="R192" s="19">
        <v>5208806</v>
      </c>
      <c r="S192" s="18" t="s">
        <v>1584</v>
      </c>
      <c r="T192" s="19">
        <v>2105500</v>
      </c>
      <c r="U192" s="18" t="s">
        <v>1585</v>
      </c>
      <c r="V192" s="19">
        <v>5106703</v>
      </c>
      <c r="Y192" s="18" t="s">
        <v>1586</v>
      </c>
      <c r="Z192" s="20">
        <v>3108909</v>
      </c>
      <c r="AA192" s="18" t="s">
        <v>1587</v>
      </c>
      <c r="AB192" s="11">
        <v>1505809</v>
      </c>
      <c r="AC192" s="18" t="s">
        <v>1588</v>
      </c>
      <c r="AD192" s="11">
        <v>2507606</v>
      </c>
      <c r="AE192" s="18" t="s">
        <v>1589</v>
      </c>
      <c r="AF192" s="19">
        <v>4107009</v>
      </c>
      <c r="AG192" s="18" t="s">
        <v>1590</v>
      </c>
      <c r="AH192" s="11">
        <v>2608404</v>
      </c>
      <c r="AI192" s="18" t="s">
        <v>1591</v>
      </c>
      <c r="AJ192" s="19">
        <v>2204808</v>
      </c>
      <c r="AM192" s="18" t="s">
        <v>1592</v>
      </c>
      <c r="AN192" s="11">
        <v>2408904</v>
      </c>
      <c r="AO192" s="18" t="s">
        <v>1593</v>
      </c>
      <c r="AP192" s="19">
        <v>4305108</v>
      </c>
      <c r="AU192" s="18" t="s">
        <v>1594</v>
      </c>
      <c r="AV192" s="11">
        <v>4205704</v>
      </c>
      <c r="AW192" s="18" t="s">
        <v>1595</v>
      </c>
      <c r="AX192" s="19">
        <v>3508405</v>
      </c>
      <c r="BA192" s="18" t="s">
        <v>1596</v>
      </c>
      <c r="BB192" s="19">
        <v>1716505</v>
      </c>
    </row>
    <row r="193" spans="1:58" s="8" customFormat="1">
      <c r="A193" s="7" t="s">
        <v>3450</v>
      </c>
      <c r="B193" s="7" t="s">
        <v>3450</v>
      </c>
      <c r="C193" s="7" t="s">
        <v>3467</v>
      </c>
      <c r="D193" s="7" t="s">
        <v>3467</v>
      </c>
      <c r="E193" s="7" t="s">
        <v>3468</v>
      </c>
      <c r="F193" s="7" t="s">
        <v>3468</v>
      </c>
      <c r="G193" s="7" t="s">
        <v>3469</v>
      </c>
      <c r="H193" s="7" t="s">
        <v>3469</v>
      </c>
      <c r="I193" s="7" t="s">
        <v>3470</v>
      </c>
      <c r="J193" s="7" t="s">
        <v>3470</v>
      </c>
      <c r="K193" s="7" t="s">
        <v>3471</v>
      </c>
      <c r="L193" s="7" t="s">
        <v>3471</v>
      </c>
      <c r="M193" s="7" t="s">
        <v>3472</v>
      </c>
      <c r="N193" s="7" t="s">
        <v>3472</v>
      </c>
      <c r="O193" s="7" t="s">
        <v>3473</v>
      </c>
      <c r="P193" s="7" t="s">
        <v>3473</v>
      </c>
      <c r="Q193" s="7" t="s">
        <v>3474</v>
      </c>
      <c r="R193" s="7" t="s">
        <v>3474</v>
      </c>
      <c r="S193" s="7" t="s">
        <v>3475</v>
      </c>
      <c r="T193" s="7" t="s">
        <v>3475</v>
      </c>
      <c r="U193" s="7" t="s">
        <v>3476</v>
      </c>
      <c r="V193" s="7" t="s">
        <v>3476</v>
      </c>
      <c r="W193" s="7" t="s">
        <v>3477</v>
      </c>
      <c r="X193" s="7" t="s">
        <v>3477</v>
      </c>
      <c r="Y193" s="7" t="s">
        <v>3478</v>
      </c>
      <c r="Z193" s="7" t="s">
        <v>3478</v>
      </c>
      <c r="AA193" s="7" t="s">
        <v>3479</v>
      </c>
      <c r="AB193" s="7" t="s">
        <v>3479</v>
      </c>
      <c r="AC193" s="7" t="s">
        <v>3480</v>
      </c>
      <c r="AD193" s="7" t="s">
        <v>3480</v>
      </c>
      <c r="AE193" s="7" t="s">
        <v>3466</v>
      </c>
      <c r="AF193" s="7" t="s">
        <v>3466</v>
      </c>
      <c r="AG193" s="7" t="s">
        <v>3481</v>
      </c>
      <c r="AH193" s="7" t="s">
        <v>3481</v>
      </c>
      <c r="AI193" s="7" t="s">
        <v>3482</v>
      </c>
      <c r="AJ193" s="7" t="s">
        <v>3482</v>
      </c>
      <c r="AK193" s="7" t="s">
        <v>3483</v>
      </c>
      <c r="AL193" s="7" t="s">
        <v>3483</v>
      </c>
      <c r="AM193" s="7" t="s">
        <v>3484</v>
      </c>
      <c r="AN193" s="7" t="s">
        <v>3484</v>
      </c>
      <c r="AO193" s="7" t="s">
        <v>3485</v>
      </c>
      <c r="AP193" s="7" t="s">
        <v>3485</v>
      </c>
      <c r="AQ193" s="7" t="s">
        <v>3486</v>
      </c>
      <c r="AR193" s="7" t="s">
        <v>3486</v>
      </c>
      <c r="AS193" s="7" t="s">
        <v>3487</v>
      </c>
      <c r="AT193" s="7" t="s">
        <v>3487</v>
      </c>
      <c r="AU193" s="7" t="s">
        <v>3488</v>
      </c>
      <c r="AV193" s="7" t="s">
        <v>3488</v>
      </c>
      <c r="AW193" s="7" t="s">
        <v>3489</v>
      </c>
      <c r="AX193" s="7" t="s">
        <v>3489</v>
      </c>
      <c r="AY193" s="7" t="s">
        <v>3490</v>
      </c>
      <c r="AZ193" s="7" t="s">
        <v>3490</v>
      </c>
      <c r="BA193" s="7" t="s">
        <v>3491</v>
      </c>
      <c r="BB193" s="7" t="s">
        <v>3491</v>
      </c>
      <c r="BE193" s="9" t="s">
        <v>3450</v>
      </c>
      <c r="BF193" s="8">
        <v>2015</v>
      </c>
    </row>
    <row r="194" spans="1:58">
      <c r="B194"/>
      <c r="C194" s="18" t="s">
        <v>1597</v>
      </c>
      <c r="D194" s="19">
        <v>2709004</v>
      </c>
      <c r="I194" s="18" t="s">
        <v>1598</v>
      </c>
      <c r="J194" s="19">
        <v>2907905</v>
      </c>
      <c r="K194" s="18" t="s">
        <v>1599</v>
      </c>
      <c r="L194" s="19">
        <v>2307205</v>
      </c>
      <c r="Q194" s="18" t="s">
        <v>1600</v>
      </c>
      <c r="R194" s="19">
        <v>5208905</v>
      </c>
      <c r="S194" s="18" t="s">
        <v>1601</v>
      </c>
      <c r="T194" s="19">
        <v>2105609</v>
      </c>
      <c r="U194" s="18" t="s">
        <v>1602</v>
      </c>
      <c r="V194" s="19">
        <v>5106752</v>
      </c>
      <c r="Y194" s="18" t="s">
        <v>1603</v>
      </c>
      <c r="Z194" s="20">
        <v>3109006</v>
      </c>
      <c r="AA194" s="18" t="s">
        <v>1604</v>
      </c>
      <c r="AB194" s="11">
        <v>1505908</v>
      </c>
      <c r="AC194" s="18" t="s">
        <v>1605</v>
      </c>
      <c r="AD194" s="11">
        <v>2507705</v>
      </c>
      <c r="AE194" s="18" t="s">
        <v>1606</v>
      </c>
      <c r="AF194" s="19">
        <v>4107108</v>
      </c>
      <c r="AG194" s="18" t="s">
        <v>1607</v>
      </c>
      <c r="AH194" s="11">
        <v>2608503</v>
      </c>
      <c r="AI194" s="18" t="s">
        <v>1608</v>
      </c>
      <c r="AJ194" s="19">
        <v>2204907</v>
      </c>
      <c r="AM194" s="18" t="s">
        <v>1609</v>
      </c>
      <c r="AN194" s="11">
        <v>2403251</v>
      </c>
      <c r="AO194" s="18" t="s">
        <v>4307</v>
      </c>
      <c r="AP194" s="19">
        <v>4305116</v>
      </c>
      <c r="AU194" s="18" t="s">
        <v>1610</v>
      </c>
      <c r="AV194" s="11">
        <v>4205803</v>
      </c>
      <c r="AW194" s="18" t="s">
        <v>1611</v>
      </c>
      <c r="AX194" s="19">
        <v>3508504</v>
      </c>
      <c r="BA194" s="18" t="s">
        <v>1612</v>
      </c>
      <c r="BB194" s="19">
        <v>1716604</v>
      </c>
    </row>
    <row r="195" spans="1:58" s="8" customFormat="1">
      <c r="A195" s="7" t="s">
        <v>3450</v>
      </c>
      <c r="B195" s="7" t="s">
        <v>3450</v>
      </c>
      <c r="C195" s="7" t="s">
        <v>3467</v>
      </c>
      <c r="D195" s="7" t="s">
        <v>3467</v>
      </c>
      <c r="E195" s="7" t="s">
        <v>3468</v>
      </c>
      <c r="F195" s="7" t="s">
        <v>3468</v>
      </c>
      <c r="G195" s="7" t="s">
        <v>3469</v>
      </c>
      <c r="H195" s="7" t="s">
        <v>3469</v>
      </c>
      <c r="I195" s="7" t="s">
        <v>3470</v>
      </c>
      <c r="J195" s="7" t="s">
        <v>3470</v>
      </c>
      <c r="K195" s="7" t="s">
        <v>3471</v>
      </c>
      <c r="L195" s="7" t="s">
        <v>3471</v>
      </c>
      <c r="M195" s="7" t="s">
        <v>3472</v>
      </c>
      <c r="N195" s="7" t="s">
        <v>3472</v>
      </c>
      <c r="O195" s="7" t="s">
        <v>3473</v>
      </c>
      <c r="P195" s="7" t="s">
        <v>3473</v>
      </c>
      <c r="Q195" s="7" t="s">
        <v>3474</v>
      </c>
      <c r="R195" s="7" t="s">
        <v>3474</v>
      </c>
      <c r="S195" s="7" t="s">
        <v>3475</v>
      </c>
      <c r="T195" s="7" t="s">
        <v>3475</v>
      </c>
      <c r="U195" s="7" t="s">
        <v>3476</v>
      </c>
      <c r="V195" s="7" t="s">
        <v>3476</v>
      </c>
      <c r="W195" s="7" t="s">
        <v>3477</v>
      </c>
      <c r="X195" s="7" t="s">
        <v>3477</v>
      </c>
      <c r="Y195" s="7" t="s">
        <v>3478</v>
      </c>
      <c r="Z195" s="7" t="s">
        <v>3478</v>
      </c>
      <c r="AA195" s="7" t="s">
        <v>3479</v>
      </c>
      <c r="AB195" s="7" t="s">
        <v>3479</v>
      </c>
      <c r="AC195" s="7" t="s">
        <v>3480</v>
      </c>
      <c r="AD195" s="7" t="s">
        <v>3480</v>
      </c>
      <c r="AE195" s="7" t="s">
        <v>3466</v>
      </c>
      <c r="AF195" s="7" t="s">
        <v>3466</v>
      </c>
      <c r="AG195" s="7" t="s">
        <v>3481</v>
      </c>
      <c r="AH195" s="7" t="s">
        <v>3481</v>
      </c>
      <c r="AI195" s="7" t="s">
        <v>3482</v>
      </c>
      <c r="AJ195" s="7" t="s">
        <v>3482</v>
      </c>
      <c r="AK195" s="7" t="s">
        <v>3483</v>
      </c>
      <c r="AL195" s="7" t="s">
        <v>3483</v>
      </c>
      <c r="AM195" s="7" t="s">
        <v>3484</v>
      </c>
      <c r="AN195" s="7" t="s">
        <v>3484</v>
      </c>
      <c r="AO195" s="7" t="s">
        <v>3485</v>
      </c>
      <c r="AP195" s="7" t="s">
        <v>3485</v>
      </c>
      <c r="AQ195" s="7" t="s">
        <v>3486</v>
      </c>
      <c r="AR195" s="7" t="s">
        <v>3486</v>
      </c>
      <c r="AS195" s="7" t="s">
        <v>3487</v>
      </c>
      <c r="AT195" s="7" t="s">
        <v>3487</v>
      </c>
      <c r="AU195" s="7" t="s">
        <v>3488</v>
      </c>
      <c r="AV195" s="7" t="s">
        <v>3488</v>
      </c>
      <c r="AW195" s="7" t="s">
        <v>3489</v>
      </c>
      <c r="AX195" s="7" t="s">
        <v>3489</v>
      </c>
      <c r="AY195" s="7" t="s">
        <v>3490</v>
      </c>
      <c r="AZ195" s="7" t="s">
        <v>3490</v>
      </c>
      <c r="BA195" s="7" t="s">
        <v>3491</v>
      </c>
      <c r="BB195" s="7" t="s">
        <v>3491</v>
      </c>
      <c r="BE195" s="9" t="s">
        <v>3450</v>
      </c>
      <c r="BF195" s="8">
        <v>2015</v>
      </c>
    </row>
    <row r="196" spans="1:58">
      <c r="B196"/>
      <c r="C196" s="18" t="s">
        <v>1613</v>
      </c>
      <c r="D196" s="19">
        <v>2709103</v>
      </c>
      <c r="I196" s="18" t="s">
        <v>1614</v>
      </c>
      <c r="J196" s="19">
        <v>2908002</v>
      </c>
      <c r="K196" s="18" t="s">
        <v>1615</v>
      </c>
      <c r="L196" s="19">
        <v>2307254</v>
      </c>
      <c r="Q196" s="18" t="s">
        <v>1616</v>
      </c>
      <c r="R196" s="19">
        <v>5209101</v>
      </c>
      <c r="S196" s="18" t="s">
        <v>1617</v>
      </c>
      <c r="T196" s="19">
        <v>2105658</v>
      </c>
      <c r="U196" s="18" t="s">
        <v>1618</v>
      </c>
      <c r="V196" s="19">
        <v>5106778</v>
      </c>
      <c r="Y196" s="18" t="s">
        <v>1619</v>
      </c>
      <c r="Z196" s="20">
        <v>3109105</v>
      </c>
      <c r="AA196" s="18" t="s">
        <v>1620</v>
      </c>
      <c r="AB196" s="11">
        <v>1506005</v>
      </c>
      <c r="AC196" s="18" t="s">
        <v>1621</v>
      </c>
      <c r="AD196" s="11">
        <v>2507804</v>
      </c>
      <c r="AE196" s="18" t="s">
        <v>1622</v>
      </c>
      <c r="AF196" s="19">
        <v>4107124</v>
      </c>
      <c r="AG196" s="18" t="s">
        <v>1623</v>
      </c>
      <c r="AH196" s="11">
        <v>2608453</v>
      </c>
      <c r="AI196" s="18" t="s">
        <v>1624</v>
      </c>
      <c r="AJ196" s="19">
        <v>2205003</v>
      </c>
      <c r="AM196" s="18" t="s">
        <v>1625</v>
      </c>
      <c r="AN196" s="11">
        <v>2409100</v>
      </c>
      <c r="AO196" s="18" t="s">
        <v>1626</v>
      </c>
      <c r="AP196" s="19">
        <v>4305124</v>
      </c>
      <c r="AU196" s="18" t="s">
        <v>1627</v>
      </c>
      <c r="AV196" s="11">
        <v>4205902</v>
      </c>
      <c r="AW196" s="18" t="s">
        <v>1628</v>
      </c>
      <c r="AX196" s="19">
        <v>3508603</v>
      </c>
      <c r="BA196" s="18" t="s">
        <v>1629</v>
      </c>
      <c r="BB196" s="19">
        <v>1716653</v>
      </c>
    </row>
    <row r="197" spans="1:58" s="8" customFormat="1">
      <c r="A197" s="7" t="s">
        <v>3450</v>
      </c>
      <c r="B197" s="7" t="s">
        <v>3450</v>
      </c>
      <c r="C197" s="7" t="s">
        <v>3467</v>
      </c>
      <c r="D197" s="7" t="s">
        <v>3467</v>
      </c>
      <c r="E197" s="7" t="s">
        <v>3468</v>
      </c>
      <c r="F197" s="7" t="s">
        <v>3468</v>
      </c>
      <c r="G197" s="7" t="s">
        <v>3469</v>
      </c>
      <c r="H197" s="7" t="s">
        <v>3469</v>
      </c>
      <c r="I197" s="7" t="s">
        <v>3470</v>
      </c>
      <c r="J197" s="7" t="s">
        <v>3470</v>
      </c>
      <c r="K197" s="7" t="s">
        <v>3471</v>
      </c>
      <c r="L197" s="7" t="s">
        <v>3471</v>
      </c>
      <c r="M197" s="7" t="s">
        <v>3472</v>
      </c>
      <c r="N197" s="7" t="s">
        <v>3472</v>
      </c>
      <c r="O197" s="7" t="s">
        <v>3473</v>
      </c>
      <c r="P197" s="7" t="s">
        <v>3473</v>
      </c>
      <c r="Q197" s="7" t="s">
        <v>3474</v>
      </c>
      <c r="R197" s="7" t="s">
        <v>3474</v>
      </c>
      <c r="S197" s="7" t="s">
        <v>3475</v>
      </c>
      <c r="T197" s="7" t="s">
        <v>3475</v>
      </c>
      <c r="U197" s="7" t="s">
        <v>3476</v>
      </c>
      <c r="V197" s="7" t="s">
        <v>3476</v>
      </c>
      <c r="W197" s="7" t="s">
        <v>3477</v>
      </c>
      <c r="X197" s="7" t="s">
        <v>3477</v>
      </c>
      <c r="Y197" s="7" t="s">
        <v>3478</v>
      </c>
      <c r="Z197" s="7" t="s">
        <v>3478</v>
      </c>
      <c r="AA197" s="7" t="s">
        <v>3479</v>
      </c>
      <c r="AB197" s="7" t="s">
        <v>3479</v>
      </c>
      <c r="AC197" s="7" t="s">
        <v>3480</v>
      </c>
      <c r="AD197" s="7" t="s">
        <v>3480</v>
      </c>
      <c r="AE197" s="7" t="s">
        <v>3466</v>
      </c>
      <c r="AF197" s="7" t="s">
        <v>3466</v>
      </c>
      <c r="AG197" s="7" t="s">
        <v>3481</v>
      </c>
      <c r="AH197" s="7" t="s">
        <v>3481</v>
      </c>
      <c r="AI197" s="7" t="s">
        <v>3482</v>
      </c>
      <c r="AJ197" s="7" t="s">
        <v>3482</v>
      </c>
      <c r="AK197" s="7" t="s">
        <v>3483</v>
      </c>
      <c r="AL197" s="7" t="s">
        <v>3483</v>
      </c>
      <c r="AM197" s="7" t="s">
        <v>3484</v>
      </c>
      <c r="AN197" s="7" t="s">
        <v>3484</v>
      </c>
      <c r="AO197" s="7" t="s">
        <v>3485</v>
      </c>
      <c r="AP197" s="7" t="s">
        <v>3485</v>
      </c>
      <c r="AQ197" s="7" t="s">
        <v>3486</v>
      </c>
      <c r="AR197" s="7" t="s">
        <v>3486</v>
      </c>
      <c r="AS197" s="7" t="s">
        <v>3487</v>
      </c>
      <c r="AT197" s="7" t="s">
        <v>3487</v>
      </c>
      <c r="AU197" s="7" t="s">
        <v>3488</v>
      </c>
      <c r="AV197" s="7" t="s">
        <v>3488</v>
      </c>
      <c r="AW197" s="7" t="s">
        <v>3489</v>
      </c>
      <c r="AX197" s="7" t="s">
        <v>3489</v>
      </c>
      <c r="AY197" s="7" t="s">
        <v>3490</v>
      </c>
      <c r="AZ197" s="7" t="s">
        <v>3490</v>
      </c>
      <c r="BA197" s="7" t="s">
        <v>3491</v>
      </c>
      <c r="BB197" s="7" t="s">
        <v>3491</v>
      </c>
      <c r="BE197" s="9" t="s">
        <v>3450</v>
      </c>
      <c r="BF197" s="8">
        <v>2015</v>
      </c>
    </row>
    <row r="198" spans="1:58">
      <c r="B198"/>
      <c r="C198" s="18" t="s">
        <v>1630</v>
      </c>
      <c r="D198" s="19">
        <v>2709152</v>
      </c>
      <c r="I198" s="18" t="s">
        <v>1631</v>
      </c>
      <c r="J198" s="19">
        <v>2908101</v>
      </c>
      <c r="K198" s="18" t="s">
        <v>1632</v>
      </c>
      <c r="L198" s="19">
        <v>2307304</v>
      </c>
      <c r="Q198" s="18" t="s">
        <v>1633</v>
      </c>
      <c r="R198" s="19">
        <v>5209150</v>
      </c>
      <c r="S198" s="18" t="s">
        <v>1634</v>
      </c>
      <c r="T198" s="19">
        <v>2105708</v>
      </c>
      <c r="U198" s="18" t="s">
        <v>1635</v>
      </c>
      <c r="V198" s="19">
        <v>5106802</v>
      </c>
      <c r="Y198" s="18" t="s">
        <v>1636</v>
      </c>
      <c r="Z198" s="20">
        <v>3109204</v>
      </c>
      <c r="AA198" s="18" t="s">
        <v>1637</v>
      </c>
      <c r="AB198" s="11">
        <v>1506104</v>
      </c>
      <c r="AC198" s="18" t="s">
        <v>1638</v>
      </c>
      <c r="AD198" s="11">
        <v>2507903</v>
      </c>
      <c r="AE198" s="18" t="s">
        <v>1639</v>
      </c>
      <c r="AF198" s="19">
        <v>4107157</v>
      </c>
      <c r="AG198" s="18" t="s">
        <v>1640</v>
      </c>
      <c r="AH198" s="11">
        <v>2608602</v>
      </c>
      <c r="AI198" s="18" t="s">
        <v>1641</v>
      </c>
      <c r="AJ198" s="19">
        <v>2205102</v>
      </c>
      <c r="AM198" s="18" t="s">
        <v>1642</v>
      </c>
      <c r="AN198" s="11">
        <v>2409209</v>
      </c>
      <c r="AO198" s="18" t="s">
        <v>1643</v>
      </c>
      <c r="AP198" s="19">
        <v>4305132</v>
      </c>
      <c r="AU198" s="18" t="s">
        <v>1644</v>
      </c>
      <c r="AV198" s="11">
        <v>4206009</v>
      </c>
      <c r="AW198" s="18" t="s">
        <v>1645</v>
      </c>
      <c r="AX198" s="19">
        <v>3508702</v>
      </c>
      <c r="BA198" s="18" t="s">
        <v>1646</v>
      </c>
      <c r="BB198" s="19">
        <v>1717008</v>
      </c>
    </row>
    <row r="199" spans="1:58" s="8" customFormat="1">
      <c r="A199" s="7" t="s">
        <v>3450</v>
      </c>
      <c r="B199" s="7" t="s">
        <v>3450</v>
      </c>
      <c r="C199" s="7" t="s">
        <v>3467</v>
      </c>
      <c r="D199" s="7" t="s">
        <v>3467</v>
      </c>
      <c r="E199" s="7" t="s">
        <v>3468</v>
      </c>
      <c r="F199" s="7" t="s">
        <v>3468</v>
      </c>
      <c r="G199" s="7" t="s">
        <v>3469</v>
      </c>
      <c r="H199" s="7" t="s">
        <v>3469</v>
      </c>
      <c r="I199" s="7" t="s">
        <v>3470</v>
      </c>
      <c r="J199" s="7" t="s">
        <v>3470</v>
      </c>
      <c r="K199" s="7" t="s">
        <v>3471</v>
      </c>
      <c r="L199" s="7" t="s">
        <v>3471</v>
      </c>
      <c r="M199" s="7" t="s">
        <v>3472</v>
      </c>
      <c r="N199" s="7" t="s">
        <v>3472</v>
      </c>
      <c r="O199" s="7" t="s">
        <v>3473</v>
      </c>
      <c r="P199" s="7" t="s">
        <v>3473</v>
      </c>
      <c r="Q199" s="7" t="s">
        <v>3474</v>
      </c>
      <c r="R199" s="7" t="s">
        <v>3474</v>
      </c>
      <c r="S199" s="7" t="s">
        <v>3475</v>
      </c>
      <c r="T199" s="7" t="s">
        <v>3475</v>
      </c>
      <c r="U199" s="7" t="s">
        <v>3476</v>
      </c>
      <c r="V199" s="7" t="s">
        <v>3476</v>
      </c>
      <c r="W199" s="7" t="s">
        <v>3477</v>
      </c>
      <c r="X199" s="7" t="s">
        <v>3477</v>
      </c>
      <c r="Y199" s="7" t="s">
        <v>3478</v>
      </c>
      <c r="Z199" s="7" t="s">
        <v>3478</v>
      </c>
      <c r="AA199" s="7" t="s">
        <v>3479</v>
      </c>
      <c r="AB199" s="7" t="s">
        <v>3479</v>
      </c>
      <c r="AC199" s="7" t="s">
        <v>3480</v>
      </c>
      <c r="AD199" s="7" t="s">
        <v>3480</v>
      </c>
      <c r="AE199" s="7" t="s">
        <v>3466</v>
      </c>
      <c r="AF199" s="7" t="s">
        <v>3466</v>
      </c>
      <c r="AG199" s="7" t="s">
        <v>3481</v>
      </c>
      <c r="AH199" s="7" t="s">
        <v>3481</v>
      </c>
      <c r="AI199" s="7" t="s">
        <v>3482</v>
      </c>
      <c r="AJ199" s="7" t="s">
        <v>3482</v>
      </c>
      <c r="AK199" s="7" t="s">
        <v>3483</v>
      </c>
      <c r="AL199" s="7" t="s">
        <v>3483</v>
      </c>
      <c r="AM199" s="7" t="s">
        <v>3484</v>
      </c>
      <c r="AN199" s="7" t="s">
        <v>3484</v>
      </c>
      <c r="AO199" s="7" t="s">
        <v>3485</v>
      </c>
      <c r="AP199" s="7" t="s">
        <v>3485</v>
      </c>
      <c r="AQ199" s="7" t="s">
        <v>3486</v>
      </c>
      <c r="AR199" s="7" t="s">
        <v>3486</v>
      </c>
      <c r="AS199" s="7" t="s">
        <v>3487</v>
      </c>
      <c r="AT199" s="7" t="s">
        <v>3487</v>
      </c>
      <c r="AU199" s="7" t="s">
        <v>3488</v>
      </c>
      <c r="AV199" s="7" t="s">
        <v>3488</v>
      </c>
      <c r="AW199" s="7" t="s">
        <v>3489</v>
      </c>
      <c r="AX199" s="7" t="s">
        <v>3489</v>
      </c>
      <c r="AY199" s="7" t="s">
        <v>3490</v>
      </c>
      <c r="AZ199" s="7" t="s">
        <v>3490</v>
      </c>
      <c r="BA199" s="7" t="s">
        <v>3491</v>
      </c>
      <c r="BB199" s="7" t="s">
        <v>3491</v>
      </c>
      <c r="BE199" s="9" t="s">
        <v>3450</v>
      </c>
      <c r="BF199" s="8">
        <v>2015</v>
      </c>
    </row>
    <row r="200" spans="1:58">
      <c r="B200"/>
      <c r="C200" s="18" t="s">
        <v>1647</v>
      </c>
      <c r="D200" s="19">
        <v>2709202</v>
      </c>
      <c r="I200" s="18" t="s">
        <v>1648</v>
      </c>
      <c r="J200" s="19">
        <v>2908200</v>
      </c>
      <c r="K200" s="18" t="s">
        <v>1649</v>
      </c>
      <c r="L200" s="19">
        <v>2307403</v>
      </c>
      <c r="Q200" s="18" t="s">
        <v>1650</v>
      </c>
      <c r="R200" s="19">
        <v>5209200</v>
      </c>
      <c r="S200" s="18" t="s">
        <v>1651</v>
      </c>
      <c r="T200" s="19">
        <v>2105807</v>
      </c>
      <c r="U200" s="18" t="s">
        <v>1652</v>
      </c>
      <c r="V200" s="19">
        <v>5106828</v>
      </c>
      <c r="Y200" s="18" t="s">
        <v>1653</v>
      </c>
      <c r="Z200" s="20">
        <v>3109253</v>
      </c>
      <c r="AA200" s="18" t="s">
        <v>1654</v>
      </c>
      <c r="AB200" s="11">
        <v>1506112</v>
      </c>
      <c r="AC200" s="18" t="s">
        <v>1655</v>
      </c>
      <c r="AD200" s="11">
        <v>2508000</v>
      </c>
      <c r="AE200" s="18" t="s">
        <v>1656</v>
      </c>
      <c r="AF200" s="19">
        <v>4107207</v>
      </c>
      <c r="AG200" s="18" t="s">
        <v>1657</v>
      </c>
      <c r="AH200" s="11">
        <v>2608701</v>
      </c>
      <c r="AI200" s="18" t="s">
        <v>1658</v>
      </c>
      <c r="AJ200" s="19">
        <v>2205151</v>
      </c>
      <c r="AM200" s="18" t="s">
        <v>1659</v>
      </c>
      <c r="AN200" s="11">
        <v>2409308</v>
      </c>
      <c r="AO200" s="18" t="s">
        <v>1660</v>
      </c>
      <c r="AP200" s="19">
        <v>4305157</v>
      </c>
      <c r="AU200" s="18" t="s">
        <v>1661</v>
      </c>
      <c r="AV200" s="11">
        <v>4206108</v>
      </c>
      <c r="AW200" s="18" t="s">
        <v>4612</v>
      </c>
      <c r="AX200" s="19">
        <v>3508801</v>
      </c>
      <c r="BA200" s="18" t="s">
        <v>1662</v>
      </c>
      <c r="BB200" s="19">
        <v>1717206</v>
      </c>
    </row>
    <row r="201" spans="1:58" s="8" customFormat="1">
      <c r="A201" s="7" t="s">
        <v>3450</v>
      </c>
      <c r="B201" s="7" t="s">
        <v>3450</v>
      </c>
      <c r="C201" s="7" t="s">
        <v>3467</v>
      </c>
      <c r="D201" s="7" t="s">
        <v>3467</v>
      </c>
      <c r="E201" s="7" t="s">
        <v>3468</v>
      </c>
      <c r="F201" s="7" t="s">
        <v>3468</v>
      </c>
      <c r="G201" s="7" t="s">
        <v>3469</v>
      </c>
      <c r="H201" s="7" t="s">
        <v>3469</v>
      </c>
      <c r="I201" s="7" t="s">
        <v>3470</v>
      </c>
      <c r="J201" s="7" t="s">
        <v>3470</v>
      </c>
      <c r="K201" s="7" t="s">
        <v>3471</v>
      </c>
      <c r="L201" s="7" t="s">
        <v>3471</v>
      </c>
      <c r="M201" s="7" t="s">
        <v>3472</v>
      </c>
      <c r="N201" s="7" t="s">
        <v>3472</v>
      </c>
      <c r="O201" s="7" t="s">
        <v>3473</v>
      </c>
      <c r="P201" s="7" t="s">
        <v>3473</v>
      </c>
      <c r="Q201" s="7" t="s">
        <v>3474</v>
      </c>
      <c r="R201" s="7" t="s">
        <v>3474</v>
      </c>
      <c r="S201" s="7" t="s">
        <v>3475</v>
      </c>
      <c r="T201" s="7" t="s">
        <v>3475</v>
      </c>
      <c r="U201" s="7" t="s">
        <v>3476</v>
      </c>
      <c r="V201" s="7" t="s">
        <v>3476</v>
      </c>
      <c r="W201" s="7" t="s">
        <v>3477</v>
      </c>
      <c r="X201" s="7" t="s">
        <v>3477</v>
      </c>
      <c r="Y201" s="7" t="s">
        <v>3478</v>
      </c>
      <c r="Z201" s="7" t="s">
        <v>3478</v>
      </c>
      <c r="AA201" s="7" t="s">
        <v>3479</v>
      </c>
      <c r="AB201" s="7" t="s">
        <v>3479</v>
      </c>
      <c r="AC201" s="7" t="s">
        <v>3480</v>
      </c>
      <c r="AD201" s="7" t="s">
        <v>3480</v>
      </c>
      <c r="AE201" s="7" t="s">
        <v>3466</v>
      </c>
      <c r="AF201" s="7" t="s">
        <v>3466</v>
      </c>
      <c r="AG201" s="7" t="s">
        <v>3481</v>
      </c>
      <c r="AH201" s="7" t="s">
        <v>3481</v>
      </c>
      <c r="AI201" s="7" t="s">
        <v>3482</v>
      </c>
      <c r="AJ201" s="7" t="s">
        <v>3482</v>
      </c>
      <c r="AK201" s="7" t="s">
        <v>3483</v>
      </c>
      <c r="AL201" s="7" t="s">
        <v>3483</v>
      </c>
      <c r="AM201" s="7" t="s">
        <v>3484</v>
      </c>
      <c r="AN201" s="7" t="s">
        <v>3484</v>
      </c>
      <c r="AO201" s="7" t="s">
        <v>3485</v>
      </c>
      <c r="AP201" s="7" t="s">
        <v>3485</v>
      </c>
      <c r="AQ201" s="7" t="s">
        <v>3486</v>
      </c>
      <c r="AR201" s="7" t="s">
        <v>3486</v>
      </c>
      <c r="AS201" s="7" t="s">
        <v>3487</v>
      </c>
      <c r="AT201" s="7" t="s">
        <v>3487</v>
      </c>
      <c r="AU201" s="7" t="s">
        <v>3488</v>
      </c>
      <c r="AV201" s="7" t="s">
        <v>3488</v>
      </c>
      <c r="AW201" s="7" t="s">
        <v>3489</v>
      </c>
      <c r="AX201" s="7" t="s">
        <v>3489</v>
      </c>
      <c r="AY201" s="7" t="s">
        <v>3490</v>
      </c>
      <c r="AZ201" s="7" t="s">
        <v>3490</v>
      </c>
      <c r="BA201" s="7" t="s">
        <v>3491</v>
      </c>
      <c r="BB201" s="7" t="s">
        <v>3491</v>
      </c>
      <c r="BE201" s="9" t="s">
        <v>3450</v>
      </c>
      <c r="BF201" s="8">
        <v>2015</v>
      </c>
    </row>
    <row r="202" spans="1:58">
      <c r="B202"/>
      <c r="C202" s="18" t="s">
        <v>1663</v>
      </c>
      <c r="D202" s="19">
        <v>2709301</v>
      </c>
      <c r="I202" s="18" t="s">
        <v>1664</v>
      </c>
      <c r="J202" s="19">
        <v>2908309</v>
      </c>
      <c r="K202" s="18" t="s">
        <v>1665</v>
      </c>
      <c r="L202" s="19">
        <v>2307502</v>
      </c>
      <c r="Q202" s="18" t="s">
        <v>1666</v>
      </c>
      <c r="R202" s="19">
        <v>5209291</v>
      </c>
      <c r="S202" s="18" t="s">
        <v>1667</v>
      </c>
      <c r="T202" s="19">
        <v>2105948</v>
      </c>
      <c r="U202" s="18" t="s">
        <v>1668</v>
      </c>
      <c r="V202" s="19">
        <v>5106851</v>
      </c>
      <c r="Y202" s="18" t="s">
        <v>3637</v>
      </c>
      <c r="Z202" s="20">
        <v>3109303</v>
      </c>
      <c r="AA202" s="18" t="s">
        <v>1669</v>
      </c>
      <c r="AB202" s="11">
        <v>1506138</v>
      </c>
      <c r="AC202" s="18" t="s">
        <v>1670</v>
      </c>
      <c r="AD202" s="11">
        <v>2508109</v>
      </c>
      <c r="AE202" s="18" t="s">
        <v>4206</v>
      </c>
      <c r="AF202" s="19">
        <v>4107256</v>
      </c>
      <c r="AG202" s="18" t="s">
        <v>1671</v>
      </c>
      <c r="AH202" s="11">
        <v>2608750</v>
      </c>
      <c r="AI202" s="18" t="s">
        <v>1672</v>
      </c>
      <c r="AJ202" s="19">
        <v>2205201</v>
      </c>
      <c r="AM202" s="18" t="s">
        <v>1673</v>
      </c>
      <c r="AN202" s="11">
        <v>2409407</v>
      </c>
      <c r="AO202" s="18" t="s">
        <v>1674</v>
      </c>
      <c r="AP202" s="19">
        <v>4305173</v>
      </c>
      <c r="AU202" s="18" t="s">
        <v>1675</v>
      </c>
      <c r="AV202" s="11">
        <v>4206207</v>
      </c>
      <c r="AW202" s="18" t="s">
        <v>1676</v>
      </c>
      <c r="AX202" s="19">
        <v>3508900</v>
      </c>
      <c r="BA202" s="18" t="s">
        <v>1677</v>
      </c>
      <c r="BB202" s="19">
        <v>1717503</v>
      </c>
    </row>
    <row r="203" spans="1:58" s="8" customFormat="1">
      <c r="A203" s="7" t="s">
        <v>3450</v>
      </c>
      <c r="B203" s="7" t="s">
        <v>3450</v>
      </c>
      <c r="C203" s="7" t="s">
        <v>3467</v>
      </c>
      <c r="D203" s="7" t="s">
        <v>3467</v>
      </c>
      <c r="E203" s="7" t="s">
        <v>3468</v>
      </c>
      <c r="F203" s="7" t="s">
        <v>3468</v>
      </c>
      <c r="G203" s="7" t="s">
        <v>3469</v>
      </c>
      <c r="H203" s="7" t="s">
        <v>3469</v>
      </c>
      <c r="I203" s="7" t="s">
        <v>3470</v>
      </c>
      <c r="J203" s="7" t="s">
        <v>3470</v>
      </c>
      <c r="K203" s="7" t="s">
        <v>3471</v>
      </c>
      <c r="L203" s="7" t="s">
        <v>3471</v>
      </c>
      <c r="M203" s="7" t="s">
        <v>3472</v>
      </c>
      <c r="N203" s="7" t="s">
        <v>3472</v>
      </c>
      <c r="O203" s="7" t="s">
        <v>3473</v>
      </c>
      <c r="P203" s="7" t="s">
        <v>3473</v>
      </c>
      <c r="Q203" s="7" t="s">
        <v>3474</v>
      </c>
      <c r="R203" s="7" t="s">
        <v>3474</v>
      </c>
      <c r="S203" s="7" t="s">
        <v>3475</v>
      </c>
      <c r="T203" s="7" t="s">
        <v>3475</v>
      </c>
      <c r="U203" s="7" t="s">
        <v>3476</v>
      </c>
      <c r="V203" s="7" t="s">
        <v>3476</v>
      </c>
      <c r="W203" s="7" t="s">
        <v>3477</v>
      </c>
      <c r="X203" s="7" t="s">
        <v>3477</v>
      </c>
      <c r="Y203" s="7" t="s">
        <v>3478</v>
      </c>
      <c r="Z203" s="7" t="s">
        <v>3478</v>
      </c>
      <c r="AA203" s="7" t="s">
        <v>3479</v>
      </c>
      <c r="AB203" s="7" t="s">
        <v>3479</v>
      </c>
      <c r="AC203" s="7" t="s">
        <v>3480</v>
      </c>
      <c r="AD203" s="7" t="s">
        <v>3480</v>
      </c>
      <c r="AE203" s="7" t="s">
        <v>3466</v>
      </c>
      <c r="AF203" s="7" t="s">
        <v>3466</v>
      </c>
      <c r="AG203" s="7" t="s">
        <v>3481</v>
      </c>
      <c r="AH203" s="7" t="s">
        <v>3481</v>
      </c>
      <c r="AI203" s="7" t="s">
        <v>3482</v>
      </c>
      <c r="AJ203" s="7" t="s">
        <v>3482</v>
      </c>
      <c r="AK203" s="7" t="s">
        <v>3483</v>
      </c>
      <c r="AL203" s="7" t="s">
        <v>3483</v>
      </c>
      <c r="AM203" s="7" t="s">
        <v>3484</v>
      </c>
      <c r="AN203" s="7" t="s">
        <v>3484</v>
      </c>
      <c r="AO203" s="7" t="s">
        <v>3485</v>
      </c>
      <c r="AP203" s="7" t="s">
        <v>3485</v>
      </c>
      <c r="AQ203" s="7" t="s">
        <v>3486</v>
      </c>
      <c r="AR203" s="7" t="s">
        <v>3486</v>
      </c>
      <c r="AS203" s="7" t="s">
        <v>3487</v>
      </c>
      <c r="AT203" s="7" t="s">
        <v>3487</v>
      </c>
      <c r="AU203" s="7" t="s">
        <v>3488</v>
      </c>
      <c r="AV203" s="7" t="s">
        <v>3488</v>
      </c>
      <c r="AW203" s="7" t="s">
        <v>3489</v>
      </c>
      <c r="AX203" s="7" t="s">
        <v>3489</v>
      </c>
      <c r="AY203" s="7" t="s">
        <v>3490</v>
      </c>
      <c r="AZ203" s="7" t="s">
        <v>3490</v>
      </c>
      <c r="BA203" s="7" t="s">
        <v>3491</v>
      </c>
      <c r="BB203" s="7" t="s">
        <v>3491</v>
      </c>
      <c r="BE203" s="9" t="s">
        <v>3450</v>
      </c>
      <c r="BF203" s="8">
        <v>2015</v>
      </c>
    </row>
    <row r="204" spans="1:58">
      <c r="B204"/>
      <c r="C204" s="21" t="s">
        <v>1678</v>
      </c>
      <c r="D204" s="24">
        <v>2709400</v>
      </c>
      <c r="I204" s="18" t="s">
        <v>1679</v>
      </c>
      <c r="J204" s="19">
        <v>2908408</v>
      </c>
      <c r="K204" s="18" t="s">
        <v>1680</v>
      </c>
      <c r="L204" s="19">
        <v>2307601</v>
      </c>
      <c r="Q204" s="18" t="s">
        <v>1681</v>
      </c>
      <c r="R204" s="19">
        <v>5209408</v>
      </c>
      <c r="S204" s="18" t="s">
        <v>1682</v>
      </c>
      <c r="T204" s="19">
        <v>2105906</v>
      </c>
      <c r="U204" s="18" t="s">
        <v>1683</v>
      </c>
      <c r="V204" s="19">
        <v>5107008</v>
      </c>
      <c r="Y204" s="18" t="s">
        <v>1684</v>
      </c>
      <c r="Z204" s="20">
        <v>3109402</v>
      </c>
      <c r="AA204" s="18" t="s">
        <v>1685</v>
      </c>
      <c r="AB204" s="11">
        <v>1506161</v>
      </c>
      <c r="AC204" s="18" t="s">
        <v>1686</v>
      </c>
      <c r="AD204" s="11">
        <v>2508208</v>
      </c>
      <c r="AE204" s="18" t="s">
        <v>1687</v>
      </c>
      <c r="AF204" s="19">
        <v>4107306</v>
      </c>
      <c r="AG204" s="18" t="s">
        <v>1688</v>
      </c>
      <c r="AH204" s="11">
        <v>2608800</v>
      </c>
      <c r="AI204" s="18" t="s">
        <v>1689</v>
      </c>
      <c r="AJ204" s="19">
        <v>2205250</v>
      </c>
      <c r="AM204" s="18" t="s">
        <v>1690</v>
      </c>
      <c r="AN204" s="11">
        <v>2409506</v>
      </c>
      <c r="AO204" s="18" t="s">
        <v>1691</v>
      </c>
      <c r="AP204" s="19">
        <v>4305207</v>
      </c>
      <c r="AU204" s="18" t="s">
        <v>1692</v>
      </c>
      <c r="AV204" s="11">
        <v>4206306</v>
      </c>
      <c r="AW204" s="18" t="s">
        <v>1693</v>
      </c>
      <c r="AX204" s="19">
        <v>3509007</v>
      </c>
      <c r="BA204" s="18" t="s">
        <v>1694</v>
      </c>
      <c r="BB204" s="19">
        <v>1717800</v>
      </c>
    </row>
    <row r="205" spans="1:58" s="8" customFormat="1">
      <c r="A205" s="7" t="s">
        <v>3450</v>
      </c>
      <c r="B205" s="7" t="s">
        <v>3450</v>
      </c>
      <c r="C205" s="7" t="s">
        <v>3467</v>
      </c>
      <c r="D205" s="7" t="s">
        <v>3467</v>
      </c>
      <c r="E205" s="7" t="s">
        <v>3468</v>
      </c>
      <c r="F205" s="7" t="s">
        <v>3468</v>
      </c>
      <c r="G205" s="7" t="s">
        <v>3469</v>
      </c>
      <c r="H205" s="7" t="s">
        <v>3469</v>
      </c>
      <c r="I205" s="7" t="s">
        <v>3470</v>
      </c>
      <c r="J205" s="7" t="s">
        <v>3470</v>
      </c>
      <c r="K205" s="7" t="s">
        <v>3471</v>
      </c>
      <c r="L205" s="7" t="s">
        <v>3471</v>
      </c>
      <c r="M205" s="7" t="s">
        <v>3472</v>
      </c>
      <c r="N205" s="7" t="s">
        <v>3472</v>
      </c>
      <c r="O205" s="7" t="s">
        <v>3473</v>
      </c>
      <c r="P205" s="7" t="s">
        <v>3473</v>
      </c>
      <c r="Q205" s="7" t="s">
        <v>3474</v>
      </c>
      <c r="R205" s="7" t="s">
        <v>3474</v>
      </c>
      <c r="S205" s="7" t="s">
        <v>3475</v>
      </c>
      <c r="T205" s="7" t="s">
        <v>3475</v>
      </c>
      <c r="U205" s="7" t="s">
        <v>3476</v>
      </c>
      <c r="V205" s="7" t="s">
        <v>3476</v>
      </c>
      <c r="W205" s="7" t="s">
        <v>3477</v>
      </c>
      <c r="X205" s="7" t="s">
        <v>3477</v>
      </c>
      <c r="Y205" s="7" t="s">
        <v>3478</v>
      </c>
      <c r="Z205" s="7" t="s">
        <v>3478</v>
      </c>
      <c r="AA205" s="7" t="s">
        <v>3479</v>
      </c>
      <c r="AB205" s="7" t="s">
        <v>3479</v>
      </c>
      <c r="AC205" s="7" t="s">
        <v>3480</v>
      </c>
      <c r="AD205" s="7" t="s">
        <v>3480</v>
      </c>
      <c r="AE205" s="7" t="s">
        <v>3466</v>
      </c>
      <c r="AF205" s="7" t="s">
        <v>3466</v>
      </c>
      <c r="AG205" s="7" t="s">
        <v>3481</v>
      </c>
      <c r="AH205" s="7" t="s">
        <v>3481</v>
      </c>
      <c r="AI205" s="7" t="s">
        <v>3482</v>
      </c>
      <c r="AJ205" s="7" t="s">
        <v>3482</v>
      </c>
      <c r="AK205" s="7" t="s">
        <v>3483</v>
      </c>
      <c r="AL205" s="7" t="s">
        <v>3483</v>
      </c>
      <c r="AM205" s="7" t="s">
        <v>3484</v>
      </c>
      <c r="AN205" s="7" t="s">
        <v>3484</v>
      </c>
      <c r="AO205" s="7" t="s">
        <v>3485</v>
      </c>
      <c r="AP205" s="7" t="s">
        <v>3485</v>
      </c>
      <c r="AQ205" s="7" t="s">
        <v>3486</v>
      </c>
      <c r="AR205" s="7" t="s">
        <v>3486</v>
      </c>
      <c r="AS205" s="7" t="s">
        <v>3487</v>
      </c>
      <c r="AT205" s="7" t="s">
        <v>3487</v>
      </c>
      <c r="AU205" s="7" t="s">
        <v>3488</v>
      </c>
      <c r="AV205" s="7" t="s">
        <v>3488</v>
      </c>
      <c r="AW205" s="7" t="s">
        <v>3489</v>
      </c>
      <c r="AX205" s="7" t="s">
        <v>3489</v>
      </c>
      <c r="AY205" s="7" t="s">
        <v>3490</v>
      </c>
      <c r="AZ205" s="7" t="s">
        <v>3490</v>
      </c>
      <c r="BA205" s="7" t="s">
        <v>3491</v>
      </c>
      <c r="BB205" s="7" t="s">
        <v>3491</v>
      </c>
      <c r="BE205" s="9" t="s">
        <v>3450</v>
      </c>
      <c r="BF205" s="8">
        <v>2015</v>
      </c>
    </row>
    <row r="206" spans="1:58">
      <c r="B206"/>
      <c r="I206" s="18" t="s">
        <v>1695</v>
      </c>
      <c r="J206" s="19">
        <v>2908507</v>
      </c>
      <c r="K206" s="18" t="s">
        <v>1696</v>
      </c>
      <c r="L206" s="19">
        <v>2307635</v>
      </c>
      <c r="Q206" s="18" t="s">
        <v>1697</v>
      </c>
      <c r="R206" s="19">
        <v>5209457</v>
      </c>
      <c r="S206" s="18" t="s">
        <v>1698</v>
      </c>
      <c r="T206" s="19">
        <v>2105922</v>
      </c>
      <c r="U206" s="18" t="s">
        <v>1699</v>
      </c>
      <c r="V206" s="19">
        <v>5107040</v>
      </c>
      <c r="Y206" s="18" t="s">
        <v>1700</v>
      </c>
      <c r="Z206" s="20">
        <v>3109451</v>
      </c>
      <c r="AA206" s="18" t="s">
        <v>1701</v>
      </c>
      <c r="AB206" s="11">
        <v>1506187</v>
      </c>
      <c r="AC206" s="18" t="s">
        <v>1702</v>
      </c>
      <c r="AD206" s="11">
        <v>2508307</v>
      </c>
      <c r="AE206" s="18" t="s">
        <v>1703</v>
      </c>
      <c r="AF206" s="19">
        <v>4128633</v>
      </c>
      <c r="AG206" s="18" t="s">
        <v>1704</v>
      </c>
      <c r="AH206" s="11">
        <v>2608909</v>
      </c>
      <c r="AI206" s="18" t="s">
        <v>1705</v>
      </c>
      <c r="AJ206" s="19">
        <v>2205276</v>
      </c>
      <c r="AM206" s="18" t="s">
        <v>5439</v>
      </c>
      <c r="AN206" s="11">
        <v>2409605</v>
      </c>
      <c r="AO206" s="18" t="s">
        <v>1706</v>
      </c>
      <c r="AP206" s="19">
        <v>4305306</v>
      </c>
      <c r="AU206" s="18" t="s">
        <v>1707</v>
      </c>
      <c r="AV206" s="11">
        <v>4206405</v>
      </c>
      <c r="AW206" s="18" t="s">
        <v>1708</v>
      </c>
      <c r="AX206" s="19">
        <v>3509106</v>
      </c>
      <c r="BA206" s="18" t="s">
        <v>1709</v>
      </c>
      <c r="BB206" s="19">
        <v>1717909</v>
      </c>
    </row>
    <row r="207" spans="1:58" s="8" customFormat="1">
      <c r="A207" s="7" t="s">
        <v>3450</v>
      </c>
      <c r="B207" s="7" t="s">
        <v>3450</v>
      </c>
      <c r="C207" s="7" t="s">
        <v>3467</v>
      </c>
      <c r="D207" s="7" t="s">
        <v>3467</v>
      </c>
      <c r="E207" s="7" t="s">
        <v>3468</v>
      </c>
      <c r="F207" s="7" t="s">
        <v>3468</v>
      </c>
      <c r="G207" s="7" t="s">
        <v>3469</v>
      </c>
      <c r="H207" s="7" t="s">
        <v>3469</v>
      </c>
      <c r="I207" s="7" t="s">
        <v>3470</v>
      </c>
      <c r="J207" s="7" t="s">
        <v>3470</v>
      </c>
      <c r="K207" s="7" t="s">
        <v>3471</v>
      </c>
      <c r="L207" s="7" t="s">
        <v>3471</v>
      </c>
      <c r="M207" s="7" t="s">
        <v>3472</v>
      </c>
      <c r="N207" s="7" t="s">
        <v>3472</v>
      </c>
      <c r="O207" s="7" t="s">
        <v>3473</v>
      </c>
      <c r="P207" s="7" t="s">
        <v>3473</v>
      </c>
      <c r="Q207" s="7" t="s">
        <v>3474</v>
      </c>
      <c r="R207" s="7" t="s">
        <v>3474</v>
      </c>
      <c r="S207" s="7" t="s">
        <v>3475</v>
      </c>
      <c r="T207" s="7" t="s">
        <v>3475</v>
      </c>
      <c r="U207" s="7" t="s">
        <v>3476</v>
      </c>
      <c r="V207" s="7" t="s">
        <v>3476</v>
      </c>
      <c r="W207" s="7" t="s">
        <v>3477</v>
      </c>
      <c r="X207" s="7" t="s">
        <v>3477</v>
      </c>
      <c r="Y207" s="7" t="s">
        <v>3478</v>
      </c>
      <c r="Z207" s="7" t="s">
        <v>3478</v>
      </c>
      <c r="AA207" s="7" t="s">
        <v>3479</v>
      </c>
      <c r="AB207" s="7" t="s">
        <v>3479</v>
      </c>
      <c r="AC207" s="7" t="s">
        <v>3480</v>
      </c>
      <c r="AD207" s="7" t="s">
        <v>3480</v>
      </c>
      <c r="AE207" s="7" t="s">
        <v>3466</v>
      </c>
      <c r="AF207" s="7" t="s">
        <v>3466</v>
      </c>
      <c r="AG207" s="7" t="s">
        <v>3481</v>
      </c>
      <c r="AH207" s="7" t="s">
        <v>3481</v>
      </c>
      <c r="AI207" s="7" t="s">
        <v>3482</v>
      </c>
      <c r="AJ207" s="7" t="s">
        <v>3482</v>
      </c>
      <c r="AK207" s="7" t="s">
        <v>3483</v>
      </c>
      <c r="AL207" s="7" t="s">
        <v>3483</v>
      </c>
      <c r="AM207" s="7" t="s">
        <v>3484</v>
      </c>
      <c r="AN207" s="7" t="s">
        <v>3484</v>
      </c>
      <c r="AO207" s="7" t="s">
        <v>3485</v>
      </c>
      <c r="AP207" s="7" t="s">
        <v>3485</v>
      </c>
      <c r="AQ207" s="7" t="s">
        <v>3486</v>
      </c>
      <c r="AR207" s="7" t="s">
        <v>3486</v>
      </c>
      <c r="AS207" s="7" t="s">
        <v>3487</v>
      </c>
      <c r="AT207" s="7" t="s">
        <v>3487</v>
      </c>
      <c r="AU207" s="7" t="s">
        <v>3488</v>
      </c>
      <c r="AV207" s="7" t="s">
        <v>3488</v>
      </c>
      <c r="AW207" s="7" t="s">
        <v>3489</v>
      </c>
      <c r="AX207" s="7" t="s">
        <v>3489</v>
      </c>
      <c r="AY207" s="7" t="s">
        <v>3490</v>
      </c>
      <c r="AZ207" s="7" t="s">
        <v>3490</v>
      </c>
      <c r="BA207" s="7" t="s">
        <v>3491</v>
      </c>
      <c r="BB207" s="7" t="s">
        <v>3491</v>
      </c>
      <c r="BE207" s="9" t="s">
        <v>3450</v>
      </c>
      <c r="BF207" s="8">
        <v>2015</v>
      </c>
    </row>
    <row r="208" spans="1:58">
      <c r="B208"/>
      <c r="I208" s="18" t="s">
        <v>4851</v>
      </c>
      <c r="J208" s="19">
        <v>2908606</v>
      </c>
      <c r="K208" s="18" t="s">
        <v>1710</v>
      </c>
      <c r="L208" s="19">
        <v>2307650</v>
      </c>
      <c r="Q208" s="18" t="s">
        <v>1711</v>
      </c>
      <c r="R208" s="19">
        <v>5209606</v>
      </c>
      <c r="S208" s="18" t="s">
        <v>1712</v>
      </c>
      <c r="T208" s="19">
        <v>2105963</v>
      </c>
      <c r="U208" s="18" t="s">
        <v>1713</v>
      </c>
      <c r="V208" s="19">
        <v>5107065</v>
      </c>
      <c r="Y208" s="18" t="s">
        <v>1714</v>
      </c>
      <c r="Z208" s="20">
        <v>3109501</v>
      </c>
      <c r="AA208" s="18" t="s">
        <v>1715</v>
      </c>
      <c r="AB208" s="11">
        <v>1506195</v>
      </c>
      <c r="AC208" s="18" t="s">
        <v>1716</v>
      </c>
      <c r="AD208" s="11">
        <v>2508406</v>
      </c>
      <c r="AE208" s="18" t="s">
        <v>1717</v>
      </c>
      <c r="AF208" s="19">
        <v>4107405</v>
      </c>
      <c r="AG208" s="18" t="s">
        <v>1718</v>
      </c>
      <c r="AH208" s="11">
        <v>2609006</v>
      </c>
      <c r="AI208" s="18" t="s">
        <v>1719</v>
      </c>
      <c r="AJ208" s="19">
        <v>2205300</v>
      </c>
      <c r="AM208" s="18" t="s">
        <v>1720</v>
      </c>
      <c r="AN208" s="11">
        <v>2409704</v>
      </c>
      <c r="AO208" s="18" t="s">
        <v>1721</v>
      </c>
      <c r="AP208" s="19">
        <v>4305355</v>
      </c>
      <c r="AU208" s="18" t="s">
        <v>1722</v>
      </c>
      <c r="AV208" s="11">
        <v>4206504</v>
      </c>
      <c r="AW208" s="18" t="s">
        <v>1723</v>
      </c>
      <c r="AX208" s="19">
        <v>3509205</v>
      </c>
      <c r="BA208" s="18" t="s">
        <v>1724</v>
      </c>
      <c r="BB208" s="19">
        <v>1718006</v>
      </c>
    </row>
    <row r="209" spans="1:58" s="8" customFormat="1">
      <c r="A209" s="7" t="s">
        <v>3450</v>
      </c>
      <c r="B209" s="7" t="s">
        <v>3450</v>
      </c>
      <c r="C209" s="7" t="s">
        <v>3467</v>
      </c>
      <c r="D209" s="7" t="s">
        <v>3467</v>
      </c>
      <c r="E209" s="7" t="s">
        <v>3468</v>
      </c>
      <c r="F209" s="7" t="s">
        <v>3468</v>
      </c>
      <c r="G209" s="7" t="s">
        <v>3469</v>
      </c>
      <c r="H209" s="7" t="s">
        <v>3469</v>
      </c>
      <c r="I209" s="7" t="s">
        <v>3470</v>
      </c>
      <c r="J209" s="7" t="s">
        <v>3470</v>
      </c>
      <c r="K209" s="7" t="s">
        <v>3471</v>
      </c>
      <c r="L209" s="7" t="s">
        <v>3471</v>
      </c>
      <c r="M209" s="7" t="s">
        <v>3472</v>
      </c>
      <c r="N209" s="7" t="s">
        <v>3472</v>
      </c>
      <c r="O209" s="7" t="s">
        <v>3473</v>
      </c>
      <c r="P209" s="7" t="s">
        <v>3473</v>
      </c>
      <c r="Q209" s="7" t="s">
        <v>3474</v>
      </c>
      <c r="R209" s="7" t="s">
        <v>3474</v>
      </c>
      <c r="S209" s="7" t="s">
        <v>3475</v>
      </c>
      <c r="T209" s="7" t="s">
        <v>3475</v>
      </c>
      <c r="U209" s="7" t="s">
        <v>3476</v>
      </c>
      <c r="V209" s="7" t="s">
        <v>3476</v>
      </c>
      <c r="W209" s="7" t="s">
        <v>3477</v>
      </c>
      <c r="X209" s="7" t="s">
        <v>3477</v>
      </c>
      <c r="Y209" s="7" t="s">
        <v>3478</v>
      </c>
      <c r="Z209" s="7" t="s">
        <v>3478</v>
      </c>
      <c r="AA209" s="7" t="s">
        <v>3479</v>
      </c>
      <c r="AB209" s="7" t="s">
        <v>3479</v>
      </c>
      <c r="AC209" s="7" t="s">
        <v>3480</v>
      </c>
      <c r="AD209" s="7" t="s">
        <v>3480</v>
      </c>
      <c r="AE209" s="7" t="s">
        <v>3466</v>
      </c>
      <c r="AF209" s="7" t="s">
        <v>3466</v>
      </c>
      <c r="AG209" s="7" t="s">
        <v>3481</v>
      </c>
      <c r="AH209" s="7" t="s">
        <v>3481</v>
      </c>
      <c r="AI209" s="7" t="s">
        <v>3482</v>
      </c>
      <c r="AJ209" s="7" t="s">
        <v>3482</v>
      </c>
      <c r="AK209" s="7" t="s">
        <v>3483</v>
      </c>
      <c r="AL209" s="7" t="s">
        <v>3483</v>
      </c>
      <c r="AM209" s="7" t="s">
        <v>3484</v>
      </c>
      <c r="AN209" s="7" t="s">
        <v>3484</v>
      </c>
      <c r="AO209" s="7" t="s">
        <v>3485</v>
      </c>
      <c r="AP209" s="7" t="s">
        <v>3485</v>
      </c>
      <c r="AQ209" s="7" t="s">
        <v>3486</v>
      </c>
      <c r="AR209" s="7" t="s">
        <v>3486</v>
      </c>
      <c r="AS209" s="7" t="s">
        <v>3487</v>
      </c>
      <c r="AT209" s="7" t="s">
        <v>3487</v>
      </c>
      <c r="AU209" s="7" t="s">
        <v>3488</v>
      </c>
      <c r="AV209" s="7" t="s">
        <v>3488</v>
      </c>
      <c r="AW209" s="7" t="s">
        <v>3489</v>
      </c>
      <c r="AX209" s="7" t="s">
        <v>3489</v>
      </c>
      <c r="AY209" s="7" t="s">
        <v>3490</v>
      </c>
      <c r="AZ209" s="7" t="s">
        <v>3490</v>
      </c>
      <c r="BA209" s="7" t="s">
        <v>3491</v>
      </c>
      <c r="BB209" s="7" t="s">
        <v>3491</v>
      </c>
      <c r="BE209" s="9" t="s">
        <v>3450</v>
      </c>
      <c r="BF209" s="8">
        <v>2015</v>
      </c>
    </row>
    <row r="210" spans="1:58">
      <c r="B210"/>
      <c r="I210" s="18" t="s">
        <v>1725</v>
      </c>
      <c r="J210" s="19">
        <v>2908705</v>
      </c>
      <c r="K210" s="18" t="s">
        <v>1726</v>
      </c>
      <c r="L210" s="19">
        <v>2307700</v>
      </c>
      <c r="Q210" s="18" t="s">
        <v>5048</v>
      </c>
      <c r="R210" s="19">
        <v>5209705</v>
      </c>
      <c r="S210" s="18" t="s">
        <v>1727</v>
      </c>
      <c r="T210" s="19">
        <v>2105989</v>
      </c>
      <c r="U210" s="18" t="s">
        <v>1728</v>
      </c>
      <c r="V210" s="19">
        <v>5107156</v>
      </c>
      <c r="Y210" s="18" t="s">
        <v>1729</v>
      </c>
      <c r="Z210" s="20">
        <v>3109600</v>
      </c>
      <c r="AA210" s="18" t="s">
        <v>1730</v>
      </c>
      <c r="AB210" s="11">
        <v>1506203</v>
      </c>
      <c r="AC210" s="18" t="s">
        <v>1731</v>
      </c>
      <c r="AD210" s="11">
        <v>2508505</v>
      </c>
      <c r="AE210" s="18" t="s">
        <v>1732</v>
      </c>
      <c r="AF210" s="19">
        <v>4107504</v>
      </c>
      <c r="AG210" s="18" t="s">
        <v>1733</v>
      </c>
      <c r="AH210" s="11">
        <v>2609105</v>
      </c>
      <c r="AI210" s="18" t="s">
        <v>1734</v>
      </c>
      <c r="AJ210" s="19">
        <v>2205359</v>
      </c>
      <c r="AM210" s="18" t="s">
        <v>1735</v>
      </c>
      <c r="AN210" s="11">
        <v>2409803</v>
      </c>
      <c r="AO210" s="18" t="s">
        <v>1736</v>
      </c>
      <c r="AP210" s="19">
        <v>4305371</v>
      </c>
      <c r="AU210" s="18" t="s">
        <v>1737</v>
      </c>
      <c r="AV210" s="11">
        <v>4206603</v>
      </c>
      <c r="AW210" s="18" t="s">
        <v>1738</v>
      </c>
      <c r="AX210" s="19">
        <v>3509254</v>
      </c>
      <c r="BA210" s="18" t="s">
        <v>1739</v>
      </c>
      <c r="BB210" s="19">
        <v>1718204</v>
      </c>
    </row>
    <row r="211" spans="1:58" s="8" customFormat="1">
      <c r="A211" s="7" t="s">
        <v>3450</v>
      </c>
      <c r="B211" s="7" t="s">
        <v>3450</v>
      </c>
      <c r="C211" s="7" t="s">
        <v>3467</v>
      </c>
      <c r="D211" s="7" t="s">
        <v>3467</v>
      </c>
      <c r="E211" s="7" t="s">
        <v>3468</v>
      </c>
      <c r="F211" s="7" t="s">
        <v>3468</v>
      </c>
      <c r="G211" s="7" t="s">
        <v>3469</v>
      </c>
      <c r="H211" s="7" t="s">
        <v>3469</v>
      </c>
      <c r="I211" s="7" t="s">
        <v>3470</v>
      </c>
      <c r="J211" s="7" t="s">
        <v>3470</v>
      </c>
      <c r="K211" s="7" t="s">
        <v>3471</v>
      </c>
      <c r="L211" s="7" t="s">
        <v>3471</v>
      </c>
      <c r="M211" s="7" t="s">
        <v>3472</v>
      </c>
      <c r="N211" s="7" t="s">
        <v>3472</v>
      </c>
      <c r="O211" s="7" t="s">
        <v>3473</v>
      </c>
      <c r="P211" s="7" t="s">
        <v>3473</v>
      </c>
      <c r="Q211" s="7" t="s">
        <v>3474</v>
      </c>
      <c r="R211" s="7" t="s">
        <v>3474</v>
      </c>
      <c r="S211" s="7" t="s">
        <v>3475</v>
      </c>
      <c r="T211" s="7" t="s">
        <v>3475</v>
      </c>
      <c r="U211" s="7" t="s">
        <v>3476</v>
      </c>
      <c r="V211" s="7" t="s">
        <v>3476</v>
      </c>
      <c r="W211" s="7" t="s">
        <v>3477</v>
      </c>
      <c r="X211" s="7" t="s">
        <v>3477</v>
      </c>
      <c r="Y211" s="7" t="s">
        <v>3478</v>
      </c>
      <c r="Z211" s="7" t="s">
        <v>3478</v>
      </c>
      <c r="AA211" s="7" t="s">
        <v>3479</v>
      </c>
      <c r="AB211" s="7" t="s">
        <v>3479</v>
      </c>
      <c r="AC211" s="7" t="s">
        <v>3480</v>
      </c>
      <c r="AD211" s="7" t="s">
        <v>3480</v>
      </c>
      <c r="AE211" s="7" t="s">
        <v>3466</v>
      </c>
      <c r="AF211" s="7" t="s">
        <v>3466</v>
      </c>
      <c r="AG211" s="7" t="s">
        <v>3481</v>
      </c>
      <c r="AH211" s="7" t="s">
        <v>3481</v>
      </c>
      <c r="AI211" s="7" t="s">
        <v>3482</v>
      </c>
      <c r="AJ211" s="7" t="s">
        <v>3482</v>
      </c>
      <c r="AK211" s="7" t="s">
        <v>3483</v>
      </c>
      <c r="AL211" s="7" t="s">
        <v>3483</v>
      </c>
      <c r="AM211" s="7" t="s">
        <v>3484</v>
      </c>
      <c r="AN211" s="7" t="s">
        <v>3484</v>
      </c>
      <c r="AO211" s="7" t="s">
        <v>3485</v>
      </c>
      <c r="AP211" s="7" t="s">
        <v>3485</v>
      </c>
      <c r="AQ211" s="7" t="s">
        <v>3486</v>
      </c>
      <c r="AR211" s="7" t="s">
        <v>3486</v>
      </c>
      <c r="AS211" s="7" t="s">
        <v>3487</v>
      </c>
      <c r="AT211" s="7" t="s">
        <v>3487</v>
      </c>
      <c r="AU211" s="7" t="s">
        <v>3488</v>
      </c>
      <c r="AV211" s="7" t="s">
        <v>3488</v>
      </c>
      <c r="AW211" s="7" t="s">
        <v>3489</v>
      </c>
      <c r="AX211" s="7" t="s">
        <v>3489</v>
      </c>
      <c r="AY211" s="7" t="s">
        <v>3490</v>
      </c>
      <c r="AZ211" s="7" t="s">
        <v>3490</v>
      </c>
      <c r="BA211" s="7" t="s">
        <v>3491</v>
      </c>
      <c r="BB211" s="7" t="s">
        <v>3491</v>
      </c>
      <c r="BE211" s="9" t="s">
        <v>3450</v>
      </c>
      <c r="BF211" s="8">
        <v>2015</v>
      </c>
    </row>
    <row r="212" spans="1:58">
      <c r="B212"/>
      <c r="I212" s="18" t="s">
        <v>1740</v>
      </c>
      <c r="J212" s="19">
        <v>2908804</v>
      </c>
      <c r="K212" s="18" t="s">
        <v>1741</v>
      </c>
      <c r="L212" s="19">
        <v>2307809</v>
      </c>
      <c r="Q212" s="18" t="s">
        <v>1742</v>
      </c>
      <c r="R212" s="19">
        <v>5209804</v>
      </c>
      <c r="S212" s="18" t="s">
        <v>1743</v>
      </c>
      <c r="T212" s="19">
        <v>2106003</v>
      </c>
      <c r="U212" s="18" t="s">
        <v>1744</v>
      </c>
      <c r="V212" s="19">
        <v>5107180</v>
      </c>
      <c r="Y212" s="18" t="s">
        <v>1745</v>
      </c>
      <c r="Z212" s="20">
        <v>3109709</v>
      </c>
      <c r="AA212" s="18" t="s">
        <v>1746</v>
      </c>
      <c r="AB212" s="11">
        <v>1506302</v>
      </c>
      <c r="AC212" s="18" t="s">
        <v>1747</v>
      </c>
      <c r="AD212" s="11">
        <v>2508554</v>
      </c>
      <c r="AE212" s="18" t="s">
        <v>1748</v>
      </c>
      <c r="AF212" s="19">
        <v>4107538</v>
      </c>
      <c r="AG212" s="18" t="s">
        <v>1749</v>
      </c>
      <c r="AH212" s="11">
        <v>2609154</v>
      </c>
      <c r="AI212" s="18" t="s">
        <v>1750</v>
      </c>
      <c r="AJ212" s="19">
        <v>2205409</v>
      </c>
      <c r="AM212" s="18" t="s">
        <v>1751</v>
      </c>
      <c r="AN212" s="11">
        <v>2409902</v>
      </c>
      <c r="AO212" s="18" t="s">
        <v>1752</v>
      </c>
      <c r="AP212" s="19">
        <v>4305405</v>
      </c>
      <c r="AU212" s="18" t="s">
        <v>1753</v>
      </c>
      <c r="AV212" s="11">
        <v>4206652</v>
      </c>
      <c r="AW212" s="18" t="s">
        <v>1754</v>
      </c>
      <c r="AX212" s="19">
        <v>3509304</v>
      </c>
      <c r="BA212" s="18" t="s">
        <v>1755</v>
      </c>
      <c r="BB212" s="19">
        <v>1718303</v>
      </c>
    </row>
    <row r="213" spans="1:58" s="8" customFormat="1">
      <c r="A213" s="7" t="s">
        <v>3450</v>
      </c>
      <c r="B213" s="7" t="s">
        <v>3450</v>
      </c>
      <c r="C213" s="7" t="s">
        <v>3467</v>
      </c>
      <c r="D213" s="7" t="s">
        <v>3467</v>
      </c>
      <c r="E213" s="7" t="s">
        <v>3468</v>
      </c>
      <c r="F213" s="7" t="s">
        <v>3468</v>
      </c>
      <c r="G213" s="7" t="s">
        <v>3469</v>
      </c>
      <c r="H213" s="7" t="s">
        <v>3469</v>
      </c>
      <c r="I213" s="7" t="s">
        <v>3470</v>
      </c>
      <c r="J213" s="7" t="s">
        <v>3470</v>
      </c>
      <c r="K213" s="7" t="s">
        <v>3471</v>
      </c>
      <c r="L213" s="7" t="s">
        <v>3471</v>
      </c>
      <c r="M213" s="7" t="s">
        <v>3472</v>
      </c>
      <c r="N213" s="7" t="s">
        <v>3472</v>
      </c>
      <c r="O213" s="7" t="s">
        <v>3473</v>
      </c>
      <c r="P213" s="7" t="s">
        <v>3473</v>
      </c>
      <c r="Q213" s="7" t="s">
        <v>3474</v>
      </c>
      <c r="R213" s="7" t="s">
        <v>3474</v>
      </c>
      <c r="S213" s="7" t="s">
        <v>3475</v>
      </c>
      <c r="T213" s="7" t="s">
        <v>3475</v>
      </c>
      <c r="U213" s="7" t="s">
        <v>3476</v>
      </c>
      <c r="V213" s="7" t="s">
        <v>3476</v>
      </c>
      <c r="W213" s="7" t="s">
        <v>3477</v>
      </c>
      <c r="X213" s="7" t="s">
        <v>3477</v>
      </c>
      <c r="Y213" s="7" t="s">
        <v>3478</v>
      </c>
      <c r="Z213" s="7" t="s">
        <v>3478</v>
      </c>
      <c r="AA213" s="7" t="s">
        <v>3479</v>
      </c>
      <c r="AB213" s="7" t="s">
        <v>3479</v>
      </c>
      <c r="AC213" s="7" t="s">
        <v>3480</v>
      </c>
      <c r="AD213" s="7" t="s">
        <v>3480</v>
      </c>
      <c r="AE213" s="7" t="s">
        <v>3466</v>
      </c>
      <c r="AF213" s="7" t="s">
        <v>3466</v>
      </c>
      <c r="AG213" s="7" t="s">
        <v>3481</v>
      </c>
      <c r="AH213" s="7" t="s">
        <v>3481</v>
      </c>
      <c r="AI213" s="7" t="s">
        <v>3482</v>
      </c>
      <c r="AJ213" s="7" t="s">
        <v>3482</v>
      </c>
      <c r="AK213" s="7" t="s">
        <v>3483</v>
      </c>
      <c r="AL213" s="7" t="s">
        <v>3483</v>
      </c>
      <c r="AM213" s="7" t="s">
        <v>3484</v>
      </c>
      <c r="AN213" s="7" t="s">
        <v>3484</v>
      </c>
      <c r="AO213" s="7" t="s">
        <v>3485</v>
      </c>
      <c r="AP213" s="7" t="s">
        <v>3485</v>
      </c>
      <c r="AQ213" s="7" t="s">
        <v>3486</v>
      </c>
      <c r="AR213" s="7" t="s">
        <v>3486</v>
      </c>
      <c r="AS213" s="7" t="s">
        <v>3487</v>
      </c>
      <c r="AT213" s="7" t="s">
        <v>3487</v>
      </c>
      <c r="AU213" s="7" t="s">
        <v>3488</v>
      </c>
      <c r="AV213" s="7" t="s">
        <v>3488</v>
      </c>
      <c r="AW213" s="7" t="s">
        <v>3489</v>
      </c>
      <c r="AX213" s="7" t="s">
        <v>3489</v>
      </c>
      <c r="AY213" s="7" t="s">
        <v>3490</v>
      </c>
      <c r="AZ213" s="7" t="s">
        <v>3490</v>
      </c>
      <c r="BA213" s="7" t="s">
        <v>3491</v>
      </c>
      <c r="BB213" s="7" t="s">
        <v>3491</v>
      </c>
      <c r="BE213" s="9" t="s">
        <v>3450</v>
      </c>
      <c r="BF213" s="8">
        <v>2015</v>
      </c>
    </row>
    <row r="214" spans="1:58">
      <c r="B214"/>
      <c r="I214" s="18" t="s">
        <v>1756</v>
      </c>
      <c r="J214" s="19">
        <v>2908903</v>
      </c>
      <c r="K214" s="18" t="s">
        <v>1757</v>
      </c>
      <c r="L214" s="19">
        <v>2307908</v>
      </c>
      <c r="Q214" s="18" t="s">
        <v>1758</v>
      </c>
      <c r="R214" s="19">
        <v>5209903</v>
      </c>
      <c r="S214" s="18" t="s">
        <v>1759</v>
      </c>
      <c r="T214" s="19">
        <v>2106102</v>
      </c>
      <c r="U214" s="18" t="s">
        <v>1760</v>
      </c>
      <c r="V214" s="19">
        <v>5107198</v>
      </c>
      <c r="Y214" s="18" t="s">
        <v>1761</v>
      </c>
      <c r="Z214" s="20">
        <v>3102704</v>
      </c>
      <c r="AA214" s="18" t="s">
        <v>1762</v>
      </c>
      <c r="AB214" s="11">
        <v>1506351</v>
      </c>
      <c r="AC214" s="18" t="s">
        <v>1763</v>
      </c>
      <c r="AD214" s="11">
        <v>2508604</v>
      </c>
      <c r="AE214" s="18" t="s">
        <v>1764</v>
      </c>
      <c r="AF214" s="19">
        <v>4107520</v>
      </c>
      <c r="AG214" s="18" t="s">
        <v>1765</v>
      </c>
      <c r="AH214" s="11">
        <v>2609204</v>
      </c>
      <c r="AI214" s="18" t="s">
        <v>1766</v>
      </c>
      <c r="AJ214" s="19">
        <v>2205458</v>
      </c>
      <c r="AM214" s="18" t="s">
        <v>1767</v>
      </c>
      <c r="AN214" s="11">
        <v>2410009</v>
      </c>
      <c r="AO214" s="18" t="s">
        <v>1768</v>
      </c>
      <c r="AP214" s="19">
        <v>4305439</v>
      </c>
      <c r="AU214" s="18" t="s">
        <v>1769</v>
      </c>
      <c r="AV214" s="11">
        <v>4206702</v>
      </c>
      <c r="AW214" s="18" t="s">
        <v>1770</v>
      </c>
      <c r="AX214" s="19">
        <v>3509403</v>
      </c>
      <c r="BA214" s="18" t="s">
        <v>4823</v>
      </c>
      <c r="BB214" s="19">
        <v>1718402</v>
      </c>
    </row>
    <row r="215" spans="1:58" s="8" customFormat="1">
      <c r="A215" s="7" t="s">
        <v>3450</v>
      </c>
      <c r="B215" s="7" t="s">
        <v>3450</v>
      </c>
      <c r="C215" s="7" t="s">
        <v>3467</v>
      </c>
      <c r="D215" s="7" t="s">
        <v>3467</v>
      </c>
      <c r="E215" s="7" t="s">
        <v>3468</v>
      </c>
      <c r="F215" s="7" t="s">
        <v>3468</v>
      </c>
      <c r="G215" s="7" t="s">
        <v>3469</v>
      </c>
      <c r="H215" s="7" t="s">
        <v>3469</v>
      </c>
      <c r="I215" s="7" t="s">
        <v>3470</v>
      </c>
      <c r="J215" s="7" t="s">
        <v>3470</v>
      </c>
      <c r="K215" s="7" t="s">
        <v>3471</v>
      </c>
      <c r="L215" s="7" t="s">
        <v>3471</v>
      </c>
      <c r="M215" s="7" t="s">
        <v>3472</v>
      </c>
      <c r="N215" s="7" t="s">
        <v>3472</v>
      </c>
      <c r="O215" s="7" t="s">
        <v>3473</v>
      </c>
      <c r="P215" s="7" t="s">
        <v>3473</v>
      </c>
      <c r="Q215" s="7" t="s">
        <v>3474</v>
      </c>
      <c r="R215" s="7" t="s">
        <v>3474</v>
      </c>
      <c r="S215" s="7" t="s">
        <v>3475</v>
      </c>
      <c r="T215" s="7" t="s">
        <v>3475</v>
      </c>
      <c r="U215" s="7" t="s">
        <v>3476</v>
      </c>
      <c r="V215" s="7" t="s">
        <v>3476</v>
      </c>
      <c r="W215" s="7" t="s">
        <v>3477</v>
      </c>
      <c r="X215" s="7" t="s">
        <v>3477</v>
      </c>
      <c r="Y215" s="7" t="s">
        <v>3478</v>
      </c>
      <c r="Z215" s="7" t="s">
        <v>3478</v>
      </c>
      <c r="AA215" s="7" t="s">
        <v>3479</v>
      </c>
      <c r="AB215" s="7" t="s">
        <v>3479</v>
      </c>
      <c r="AC215" s="7" t="s">
        <v>3480</v>
      </c>
      <c r="AD215" s="7" t="s">
        <v>3480</v>
      </c>
      <c r="AE215" s="7" t="s">
        <v>3466</v>
      </c>
      <c r="AF215" s="7" t="s">
        <v>3466</v>
      </c>
      <c r="AG215" s="7" t="s">
        <v>3481</v>
      </c>
      <c r="AH215" s="7" t="s">
        <v>3481</v>
      </c>
      <c r="AI215" s="7" t="s">
        <v>3482</v>
      </c>
      <c r="AJ215" s="7" t="s">
        <v>3482</v>
      </c>
      <c r="AK215" s="7" t="s">
        <v>3483</v>
      </c>
      <c r="AL215" s="7" t="s">
        <v>3483</v>
      </c>
      <c r="AM215" s="7" t="s">
        <v>3484</v>
      </c>
      <c r="AN215" s="7" t="s">
        <v>3484</v>
      </c>
      <c r="AO215" s="7" t="s">
        <v>3485</v>
      </c>
      <c r="AP215" s="7" t="s">
        <v>3485</v>
      </c>
      <c r="AQ215" s="7" t="s">
        <v>3486</v>
      </c>
      <c r="AR215" s="7" t="s">
        <v>3486</v>
      </c>
      <c r="AS215" s="7" t="s">
        <v>3487</v>
      </c>
      <c r="AT215" s="7" t="s">
        <v>3487</v>
      </c>
      <c r="AU215" s="7" t="s">
        <v>3488</v>
      </c>
      <c r="AV215" s="7" t="s">
        <v>3488</v>
      </c>
      <c r="AW215" s="7" t="s">
        <v>3489</v>
      </c>
      <c r="AX215" s="7" t="s">
        <v>3489</v>
      </c>
      <c r="AY215" s="7" t="s">
        <v>3490</v>
      </c>
      <c r="AZ215" s="7" t="s">
        <v>3490</v>
      </c>
      <c r="BA215" s="7" t="s">
        <v>3491</v>
      </c>
      <c r="BB215" s="7" t="s">
        <v>3491</v>
      </c>
      <c r="BE215" s="9" t="s">
        <v>3450</v>
      </c>
      <c r="BF215" s="8">
        <v>2015</v>
      </c>
    </row>
    <row r="216" spans="1:58">
      <c r="B216"/>
      <c r="I216" s="18" t="s">
        <v>1771</v>
      </c>
      <c r="J216" s="19">
        <v>2909000</v>
      </c>
      <c r="K216" s="18" t="s">
        <v>1772</v>
      </c>
      <c r="L216" s="19">
        <v>2308005</v>
      </c>
      <c r="Q216" s="18" t="s">
        <v>1773</v>
      </c>
      <c r="R216" s="19">
        <v>5209937</v>
      </c>
      <c r="S216" s="18" t="s">
        <v>1774</v>
      </c>
      <c r="T216" s="19">
        <v>2106201</v>
      </c>
      <c r="U216" s="18" t="s">
        <v>3454</v>
      </c>
      <c r="V216" s="19">
        <v>5107206</v>
      </c>
      <c r="Y216" s="18" t="s">
        <v>4514</v>
      </c>
      <c r="Z216" s="20">
        <v>3109808</v>
      </c>
      <c r="AA216" s="18" t="s">
        <v>1775</v>
      </c>
      <c r="AB216" s="11">
        <v>1506401</v>
      </c>
      <c r="AC216" s="18" t="s">
        <v>1776</v>
      </c>
      <c r="AD216" s="11">
        <v>2508703</v>
      </c>
      <c r="AE216" s="18" t="s">
        <v>1777</v>
      </c>
      <c r="AF216" s="19">
        <v>4107546</v>
      </c>
      <c r="AG216" s="18" t="s">
        <v>1778</v>
      </c>
      <c r="AH216" s="11">
        <v>2609303</v>
      </c>
      <c r="AI216" s="18" t="s">
        <v>1779</v>
      </c>
      <c r="AJ216" s="19">
        <v>2205508</v>
      </c>
      <c r="AM216" s="18" t="s">
        <v>1780</v>
      </c>
      <c r="AN216" s="11">
        <v>2410108</v>
      </c>
      <c r="AO216" s="18" t="s">
        <v>1781</v>
      </c>
      <c r="AP216" s="19">
        <v>4305447</v>
      </c>
      <c r="AU216" s="18" t="s">
        <v>1782</v>
      </c>
      <c r="AV216" s="11">
        <v>4206751</v>
      </c>
      <c r="AW216" s="18" t="s">
        <v>1783</v>
      </c>
      <c r="AX216" s="19">
        <v>3509452</v>
      </c>
      <c r="BA216" s="18" t="s">
        <v>1784</v>
      </c>
      <c r="BB216" s="19">
        <v>1718451</v>
      </c>
    </row>
    <row r="217" spans="1:58" s="8" customFormat="1">
      <c r="A217" s="7" t="s">
        <v>3450</v>
      </c>
      <c r="B217" s="7" t="s">
        <v>3450</v>
      </c>
      <c r="C217" s="7" t="s">
        <v>3467</v>
      </c>
      <c r="D217" s="7" t="s">
        <v>3467</v>
      </c>
      <c r="E217" s="7" t="s">
        <v>3468</v>
      </c>
      <c r="F217" s="7" t="s">
        <v>3468</v>
      </c>
      <c r="G217" s="7" t="s">
        <v>3469</v>
      </c>
      <c r="H217" s="7" t="s">
        <v>3469</v>
      </c>
      <c r="I217" s="7" t="s">
        <v>3470</v>
      </c>
      <c r="J217" s="7" t="s">
        <v>3470</v>
      </c>
      <c r="K217" s="7" t="s">
        <v>3471</v>
      </c>
      <c r="L217" s="7" t="s">
        <v>3471</v>
      </c>
      <c r="M217" s="7" t="s">
        <v>3472</v>
      </c>
      <c r="N217" s="7" t="s">
        <v>3472</v>
      </c>
      <c r="O217" s="7" t="s">
        <v>3473</v>
      </c>
      <c r="P217" s="7" t="s">
        <v>3473</v>
      </c>
      <c r="Q217" s="7" t="s">
        <v>3474</v>
      </c>
      <c r="R217" s="7" t="s">
        <v>3474</v>
      </c>
      <c r="S217" s="7" t="s">
        <v>3475</v>
      </c>
      <c r="T217" s="7" t="s">
        <v>3475</v>
      </c>
      <c r="U217" s="7" t="s">
        <v>3476</v>
      </c>
      <c r="V217" s="7" t="s">
        <v>3476</v>
      </c>
      <c r="W217" s="7" t="s">
        <v>3477</v>
      </c>
      <c r="X217" s="7" t="s">
        <v>3477</v>
      </c>
      <c r="Y217" s="7" t="s">
        <v>3478</v>
      </c>
      <c r="Z217" s="7" t="s">
        <v>3478</v>
      </c>
      <c r="AA217" s="7" t="s">
        <v>3479</v>
      </c>
      <c r="AB217" s="7" t="s">
        <v>3479</v>
      </c>
      <c r="AC217" s="7" t="s">
        <v>3480</v>
      </c>
      <c r="AD217" s="7" t="s">
        <v>3480</v>
      </c>
      <c r="AE217" s="7" t="s">
        <v>3466</v>
      </c>
      <c r="AF217" s="7" t="s">
        <v>3466</v>
      </c>
      <c r="AG217" s="7" t="s">
        <v>3481</v>
      </c>
      <c r="AH217" s="7" t="s">
        <v>3481</v>
      </c>
      <c r="AI217" s="7" t="s">
        <v>3482</v>
      </c>
      <c r="AJ217" s="7" t="s">
        <v>3482</v>
      </c>
      <c r="AK217" s="7" t="s">
        <v>3483</v>
      </c>
      <c r="AL217" s="7" t="s">
        <v>3483</v>
      </c>
      <c r="AM217" s="7" t="s">
        <v>3484</v>
      </c>
      <c r="AN217" s="7" t="s">
        <v>3484</v>
      </c>
      <c r="AO217" s="7" t="s">
        <v>3485</v>
      </c>
      <c r="AP217" s="7" t="s">
        <v>3485</v>
      </c>
      <c r="AQ217" s="7" t="s">
        <v>3486</v>
      </c>
      <c r="AR217" s="7" t="s">
        <v>3486</v>
      </c>
      <c r="AS217" s="7" t="s">
        <v>3487</v>
      </c>
      <c r="AT217" s="7" t="s">
        <v>3487</v>
      </c>
      <c r="AU217" s="7" t="s">
        <v>3488</v>
      </c>
      <c r="AV217" s="7" t="s">
        <v>3488</v>
      </c>
      <c r="AW217" s="7" t="s">
        <v>3489</v>
      </c>
      <c r="AX217" s="7" t="s">
        <v>3489</v>
      </c>
      <c r="AY217" s="7" t="s">
        <v>3490</v>
      </c>
      <c r="AZ217" s="7" t="s">
        <v>3490</v>
      </c>
      <c r="BA217" s="7" t="s">
        <v>3491</v>
      </c>
      <c r="BB217" s="7" t="s">
        <v>3491</v>
      </c>
      <c r="BE217" s="9" t="s">
        <v>3450</v>
      </c>
      <c r="BF217" s="8">
        <v>2015</v>
      </c>
    </row>
    <row r="218" spans="1:58">
      <c r="B218"/>
      <c r="I218" s="18" t="s">
        <v>1785</v>
      </c>
      <c r="J218" s="19">
        <v>2909109</v>
      </c>
      <c r="K218" s="18" t="s">
        <v>1786</v>
      </c>
      <c r="L218" s="19">
        <v>2308104</v>
      </c>
      <c r="Q218" s="18" t="s">
        <v>1787</v>
      </c>
      <c r="R218" s="19">
        <v>5209952</v>
      </c>
      <c r="S218" s="18" t="s">
        <v>1788</v>
      </c>
      <c r="T218" s="19">
        <v>2106300</v>
      </c>
      <c r="U218" s="18" t="s">
        <v>1789</v>
      </c>
      <c r="V218" s="19">
        <v>5107578</v>
      </c>
      <c r="Y218" s="18" t="s">
        <v>1790</v>
      </c>
      <c r="Z218" s="20">
        <v>3109907</v>
      </c>
      <c r="AA218" s="18" t="s">
        <v>1791</v>
      </c>
      <c r="AB218" s="11">
        <v>1506500</v>
      </c>
      <c r="AC218" s="18" t="s">
        <v>1792</v>
      </c>
      <c r="AD218" s="11">
        <v>2508802</v>
      </c>
      <c r="AE218" s="18" t="s">
        <v>1793</v>
      </c>
      <c r="AF218" s="19">
        <v>4107553</v>
      </c>
      <c r="AG218" s="18" t="s">
        <v>1794</v>
      </c>
      <c r="AH218" s="11">
        <v>2614303</v>
      </c>
      <c r="AI218" s="18" t="s">
        <v>1795</v>
      </c>
      <c r="AJ218" s="19">
        <v>2205516</v>
      </c>
      <c r="AM218" s="18" t="s">
        <v>1796</v>
      </c>
      <c r="AN218" s="11">
        <v>2410207</v>
      </c>
      <c r="AO218" s="18" t="s">
        <v>1797</v>
      </c>
      <c r="AP218" s="19">
        <v>4305454</v>
      </c>
      <c r="AU218" s="18" t="s">
        <v>1798</v>
      </c>
      <c r="AV218" s="11">
        <v>4206801</v>
      </c>
      <c r="AW218" s="18" t="s">
        <v>1799</v>
      </c>
      <c r="AX218" s="19">
        <v>3509502</v>
      </c>
      <c r="BA218" s="18" t="s">
        <v>1800</v>
      </c>
      <c r="BB218" s="19">
        <v>1718501</v>
      </c>
    </row>
    <row r="219" spans="1:58" s="8" customFormat="1">
      <c r="A219" s="7" t="s">
        <v>3450</v>
      </c>
      <c r="B219" s="7" t="s">
        <v>3450</v>
      </c>
      <c r="C219" s="7" t="s">
        <v>3467</v>
      </c>
      <c r="D219" s="7" t="s">
        <v>3467</v>
      </c>
      <c r="E219" s="7" t="s">
        <v>3468</v>
      </c>
      <c r="F219" s="7" t="s">
        <v>3468</v>
      </c>
      <c r="G219" s="7" t="s">
        <v>3469</v>
      </c>
      <c r="H219" s="7" t="s">
        <v>3469</v>
      </c>
      <c r="I219" s="7" t="s">
        <v>3470</v>
      </c>
      <c r="J219" s="7" t="s">
        <v>3470</v>
      </c>
      <c r="K219" s="7" t="s">
        <v>3471</v>
      </c>
      <c r="L219" s="7" t="s">
        <v>3471</v>
      </c>
      <c r="M219" s="7" t="s">
        <v>3472</v>
      </c>
      <c r="N219" s="7" t="s">
        <v>3472</v>
      </c>
      <c r="O219" s="7" t="s">
        <v>3473</v>
      </c>
      <c r="P219" s="7" t="s">
        <v>3473</v>
      </c>
      <c r="Q219" s="7" t="s">
        <v>3474</v>
      </c>
      <c r="R219" s="7" t="s">
        <v>3474</v>
      </c>
      <c r="S219" s="7" t="s">
        <v>3475</v>
      </c>
      <c r="T219" s="7" t="s">
        <v>3475</v>
      </c>
      <c r="U219" s="7" t="s">
        <v>3476</v>
      </c>
      <c r="V219" s="7" t="s">
        <v>3476</v>
      </c>
      <c r="W219" s="7" t="s">
        <v>3477</v>
      </c>
      <c r="X219" s="7" t="s">
        <v>3477</v>
      </c>
      <c r="Y219" s="7" t="s">
        <v>3478</v>
      </c>
      <c r="Z219" s="7" t="s">
        <v>3478</v>
      </c>
      <c r="AA219" s="7" t="s">
        <v>3479</v>
      </c>
      <c r="AB219" s="7" t="s">
        <v>3479</v>
      </c>
      <c r="AC219" s="7" t="s">
        <v>3480</v>
      </c>
      <c r="AD219" s="7" t="s">
        <v>3480</v>
      </c>
      <c r="AE219" s="7" t="s">
        <v>3466</v>
      </c>
      <c r="AF219" s="7" t="s">
        <v>3466</v>
      </c>
      <c r="AG219" s="7" t="s">
        <v>3481</v>
      </c>
      <c r="AH219" s="7" t="s">
        <v>3481</v>
      </c>
      <c r="AI219" s="7" t="s">
        <v>3482</v>
      </c>
      <c r="AJ219" s="7" t="s">
        <v>3482</v>
      </c>
      <c r="AK219" s="7" t="s">
        <v>3483</v>
      </c>
      <c r="AL219" s="7" t="s">
        <v>3483</v>
      </c>
      <c r="AM219" s="7" t="s">
        <v>3484</v>
      </c>
      <c r="AN219" s="7" t="s">
        <v>3484</v>
      </c>
      <c r="AO219" s="7" t="s">
        <v>3485</v>
      </c>
      <c r="AP219" s="7" t="s">
        <v>3485</v>
      </c>
      <c r="AQ219" s="7" t="s">
        <v>3486</v>
      </c>
      <c r="AR219" s="7" t="s">
        <v>3486</v>
      </c>
      <c r="AS219" s="7" t="s">
        <v>3487</v>
      </c>
      <c r="AT219" s="7" t="s">
        <v>3487</v>
      </c>
      <c r="AU219" s="7" t="s">
        <v>3488</v>
      </c>
      <c r="AV219" s="7" t="s">
        <v>3488</v>
      </c>
      <c r="AW219" s="7" t="s">
        <v>3489</v>
      </c>
      <c r="AX219" s="7" t="s">
        <v>3489</v>
      </c>
      <c r="AY219" s="7" t="s">
        <v>3490</v>
      </c>
      <c r="AZ219" s="7" t="s">
        <v>3490</v>
      </c>
      <c r="BA219" s="7" t="s">
        <v>3491</v>
      </c>
      <c r="BB219" s="7" t="s">
        <v>3491</v>
      </c>
      <c r="BE219" s="9" t="s">
        <v>3450</v>
      </c>
      <c r="BF219" s="8">
        <v>2015</v>
      </c>
    </row>
    <row r="220" spans="1:58">
      <c r="B220"/>
      <c r="I220" s="18" t="s">
        <v>1801</v>
      </c>
      <c r="J220" s="19">
        <v>2909208</v>
      </c>
      <c r="K220" s="18" t="s">
        <v>1802</v>
      </c>
      <c r="L220" s="19">
        <v>2308203</v>
      </c>
      <c r="Q220" s="18" t="s">
        <v>1803</v>
      </c>
      <c r="R220" s="19">
        <v>5210000</v>
      </c>
      <c r="S220" s="18" t="s">
        <v>1804</v>
      </c>
      <c r="T220" s="19">
        <v>2106326</v>
      </c>
      <c r="U220" s="18" t="s">
        <v>1805</v>
      </c>
      <c r="V220" s="19">
        <v>5107602</v>
      </c>
      <c r="Y220" s="18" t="s">
        <v>1806</v>
      </c>
      <c r="Z220" s="20">
        <v>3110004</v>
      </c>
      <c r="AA220" s="18" t="s">
        <v>1807</v>
      </c>
      <c r="AB220" s="11">
        <v>1506559</v>
      </c>
      <c r="AC220" s="18" t="s">
        <v>1808</v>
      </c>
      <c r="AD220" s="11">
        <v>2508901</v>
      </c>
      <c r="AE220" s="18" t="s">
        <v>1809</v>
      </c>
      <c r="AF220" s="19">
        <v>4107603</v>
      </c>
      <c r="AG220" s="18" t="s">
        <v>1810</v>
      </c>
      <c r="AH220" s="11">
        <v>2609402</v>
      </c>
      <c r="AI220" s="18" t="s">
        <v>1811</v>
      </c>
      <c r="AJ220" s="19">
        <v>2205524</v>
      </c>
      <c r="AM220" s="18" t="s">
        <v>1812</v>
      </c>
      <c r="AN220" s="11">
        <v>2410256</v>
      </c>
      <c r="AO220" s="18" t="s">
        <v>1813</v>
      </c>
      <c r="AP220" s="19">
        <v>4305504</v>
      </c>
      <c r="AU220" s="18" t="s">
        <v>1814</v>
      </c>
      <c r="AV220" s="11">
        <v>4206900</v>
      </c>
      <c r="AW220" s="18" t="s">
        <v>1815</v>
      </c>
      <c r="AX220" s="19">
        <v>3509601</v>
      </c>
      <c r="BA220" s="18" t="s">
        <v>1816</v>
      </c>
      <c r="BB220" s="19">
        <v>1718550</v>
      </c>
    </row>
    <row r="221" spans="1:58" s="8" customFormat="1">
      <c r="A221" s="7" t="s">
        <v>3450</v>
      </c>
      <c r="B221" s="7" t="s">
        <v>3450</v>
      </c>
      <c r="C221" s="7" t="s">
        <v>3467</v>
      </c>
      <c r="D221" s="7" t="s">
        <v>3467</v>
      </c>
      <c r="E221" s="7" t="s">
        <v>3468</v>
      </c>
      <c r="F221" s="7" t="s">
        <v>3468</v>
      </c>
      <c r="G221" s="7" t="s">
        <v>3469</v>
      </c>
      <c r="H221" s="7" t="s">
        <v>3469</v>
      </c>
      <c r="I221" s="7" t="s">
        <v>3470</v>
      </c>
      <c r="J221" s="7" t="s">
        <v>3470</v>
      </c>
      <c r="K221" s="7" t="s">
        <v>3471</v>
      </c>
      <c r="L221" s="7" t="s">
        <v>3471</v>
      </c>
      <c r="M221" s="7" t="s">
        <v>3472</v>
      </c>
      <c r="N221" s="7" t="s">
        <v>3472</v>
      </c>
      <c r="O221" s="7" t="s">
        <v>3473</v>
      </c>
      <c r="P221" s="7" t="s">
        <v>3473</v>
      </c>
      <c r="Q221" s="7" t="s">
        <v>3474</v>
      </c>
      <c r="R221" s="7" t="s">
        <v>3474</v>
      </c>
      <c r="S221" s="7" t="s">
        <v>3475</v>
      </c>
      <c r="T221" s="7" t="s">
        <v>3475</v>
      </c>
      <c r="U221" s="7" t="s">
        <v>3476</v>
      </c>
      <c r="V221" s="7" t="s">
        <v>3476</v>
      </c>
      <c r="W221" s="7" t="s">
        <v>3477</v>
      </c>
      <c r="X221" s="7" t="s">
        <v>3477</v>
      </c>
      <c r="Y221" s="7" t="s">
        <v>3478</v>
      </c>
      <c r="Z221" s="7" t="s">
        <v>3478</v>
      </c>
      <c r="AA221" s="7" t="s">
        <v>3479</v>
      </c>
      <c r="AB221" s="7" t="s">
        <v>3479</v>
      </c>
      <c r="AC221" s="7" t="s">
        <v>3480</v>
      </c>
      <c r="AD221" s="7" t="s">
        <v>3480</v>
      </c>
      <c r="AE221" s="7" t="s">
        <v>3466</v>
      </c>
      <c r="AF221" s="7" t="s">
        <v>3466</v>
      </c>
      <c r="AG221" s="7" t="s">
        <v>3481</v>
      </c>
      <c r="AH221" s="7" t="s">
        <v>3481</v>
      </c>
      <c r="AI221" s="7" t="s">
        <v>3482</v>
      </c>
      <c r="AJ221" s="7" t="s">
        <v>3482</v>
      </c>
      <c r="AK221" s="7" t="s">
        <v>3483</v>
      </c>
      <c r="AL221" s="7" t="s">
        <v>3483</v>
      </c>
      <c r="AM221" s="7" t="s">
        <v>3484</v>
      </c>
      <c r="AN221" s="7" t="s">
        <v>3484</v>
      </c>
      <c r="AO221" s="7" t="s">
        <v>3485</v>
      </c>
      <c r="AP221" s="7" t="s">
        <v>3485</v>
      </c>
      <c r="AQ221" s="7" t="s">
        <v>3486</v>
      </c>
      <c r="AR221" s="7" t="s">
        <v>3486</v>
      </c>
      <c r="AS221" s="7" t="s">
        <v>3487</v>
      </c>
      <c r="AT221" s="7" t="s">
        <v>3487</v>
      </c>
      <c r="AU221" s="7" t="s">
        <v>3488</v>
      </c>
      <c r="AV221" s="7" t="s">
        <v>3488</v>
      </c>
      <c r="AW221" s="7" t="s">
        <v>3489</v>
      </c>
      <c r="AX221" s="7" t="s">
        <v>3489</v>
      </c>
      <c r="AY221" s="7" t="s">
        <v>3490</v>
      </c>
      <c r="AZ221" s="7" t="s">
        <v>3490</v>
      </c>
      <c r="BA221" s="7" t="s">
        <v>3491</v>
      </c>
      <c r="BB221" s="7" t="s">
        <v>3491</v>
      </c>
      <c r="BE221" s="9" t="s">
        <v>3450</v>
      </c>
      <c r="BF221" s="8">
        <v>2015</v>
      </c>
    </row>
    <row r="222" spans="1:58">
      <c r="B222"/>
      <c r="I222" s="18" t="s">
        <v>1817</v>
      </c>
      <c r="J222" s="19">
        <v>2909307</v>
      </c>
      <c r="K222" s="18" t="s">
        <v>1818</v>
      </c>
      <c r="L222" s="19">
        <v>2308302</v>
      </c>
      <c r="Q222" s="18" t="s">
        <v>1819</v>
      </c>
      <c r="R222" s="19">
        <v>5210109</v>
      </c>
      <c r="S222" s="18" t="s">
        <v>1820</v>
      </c>
      <c r="T222" s="19">
        <v>2106359</v>
      </c>
      <c r="U222" s="18" t="s">
        <v>1821</v>
      </c>
      <c r="V222" s="19">
        <v>5107701</v>
      </c>
      <c r="Y222" s="18" t="s">
        <v>1822</v>
      </c>
      <c r="Z222" s="20">
        <v>3110103</v>
      </c>
      <c r="AA222" s="18" t="s">
        <v>1823</v>
      </c>
      <c r="AB222" s="11">
        <v>1506583</v>
      </c>
      <c r="AC222" s="18" t="s">
        <v>1824</v>
      </c>
      <c r="AD222" s="11">
        <v>2509008</v>
      </c>
      <c r="AE222" s="18" t="s">
        <v>1825</v>
      </c>
      <c r="AF222" s="19">
        <v>4107652</v>
      </c>
      <c r="AG222" s="18" t="s">
        <v>1826</v>
      </c>
      <c r="AH222" s="11">
        <v>2609501</v>
      </c>
      <c r="AI222" s="18" t="s">
        <v>1590</v>
      </c>
      <c r="AJ222" s="19">
        <v>2205532</v>
      </c>
      <c r="AM222" s="18" t="s">
        <v>1827</v>
      </c>
      <c r="AN222" s="11">
        <v>2410306</v>
      </c>
      <c r="AO222" s="18" t="s">
        <v>4866</v>
      </c>
      <c r="AP222" s="19">
        <v>4305587</v>
      </c>
      <c r="AU222" s="18" t="s">
        <v>1828</v>
      </c>
      <c r="AV222" s="11">
        <v>4207007</v>
      </c>
      <c r="AW222" s="18" t="s">
        <v>1829</v>
      </c>
      <c r="AX222" s="19">
        <v>3509700</v>
      </c>
      <c r="BA222" s="18" t="s">
        <v>1830</v>
      </c>
      <c r="BB222" s="19">
        <v>1718659</v>
      </c>
    </row>
    <row r="223" spans="1:58" s="8" customFormat="1">
      <c r="A223" s="7" t="s">
        <v>3450</v>
      </c>
      <c r="B223" s="7" t="s">
        <v>3450</v>
      </c>
      <c r="C223" s="7" t="s">
        <v>3467</v>
      </c>
      <c r="D223" s="7" t="s">
        <v>3467</v>
      </c>
      <c r="E223" s="7" t="s">
        <v>3468</v>
      </c>
      <c r="F223" s="7" t="s">
        <v>3468</v>
      </c>
      <c r="G223" s="7" t="s">
        <v>3469</v>
      </c>
      <c r="H223" s="7" t="s">
        <v>3469</v>
      </c>
      <c r="I223" s="7" t="s">
        <v>3470</v>
      </c>
      <c r="J223" s="7" t="s">
        <v>3470</v>
      </c>
      <c r="K223" s="7" t="s">
        <v>3471</v>
      </c>
      <c r="L223" s="7" t="s">
        <v>3471</v>
      </c>
      <c r="M223" s="7" t="s">
        <v>3472</v>
      </c>
      <c r="N223" s="7" t="s">
        <v>3472</v>
      </c>
      <c r="O223" s="7" t="s">
        <v>3473</v>
      </c>
      <c r="P223" s="7" t="s">
        <v>3473</v>
      </c>
      <c r="Q223" s="7" t="s">
        <v>3474</v>
      </c>
      <c r="R223" s="7" t="s">
        <v>3474</v>
      </c>
      <c r="S223" s="7" t="s">
        <v>3475</v>
      </c>
      <c r="T223" s="7" t="s">
        <v>3475</v>
      </c>
      <c r="U223" s="7" t="s">
        <v>3476</v>
      </c>
      <c r="V223" s="7" t="s">
        <v>3476</v>
      </c>
      <c r="W223" s="7" t="s">
        <v>3477</v>
      </c>
      <c r="X223" s="7" t="s">
        <v>3477</v>
      </c>
      <c r="Y223" s="7" t="s">
        <v>3478</v>
      </c>
      <c r="Z223" s="7" t="s">
        <v>3478</v>
      </c>
      <c r="AA223" s="7" t="s">
        <v>3479</v>
      </c>
      <c r="AB223" s="7" t="s">
        <v>3479</v>
      </c>
      <c r="AC223" s="7" t="s">
        <v>3480</v>
      </c>
      <c r="AD223" s="7" t="s">
        <v>3480</v>
      </c>
      <c r="AE223" s="7" t="s">
        <v>3466</v>
      </c>
      <c r="AF223" s="7" t="s">
        <v>3466</v>
      </c>
      <c r="AG223" s="7" t="s">
        <v>3481</v>
      </c>
      <c r="AH223" s="7" t="s">
        <v>3481</v>
      </c>
      <c r="AI223" s="7" t="s">
        <v>3482</v>
      </c>
      <c r="AJ223" s="7" t="s">
        <v>3482</v>
      </c>
      <c r="AK223" s="7" t="s">
        <v>3483</v>
      </c>
      <c r="AL223" s="7" t="s">
        <v>3483</v>
      </c>
      <c r="AM223" s="7" t="s">
        <v>3484</v>
      </c>
      <c r="AN223" s="7" t="s">
        <v>3484</v>
      </c>
      <c r="AO223" s="7" t="s">
        <v>3485</v>
      </c>
      <c r="AP223" s="7" t="s">
        <v>3485</v>
      </c>
      <c r="AQ223" s="7" t="s">
        <v>3486</v>
      </c>
      <c r="AR223" s="7" t="s">
        <v>3486</v>
      </c>
      <c r="AS223" s="7" t="s">
        <v>3487</v>
      </c>
      <c r="AT223" s="7" t="s">
        <v>3487</v>
      </c>
      <c r="AU223" s="7" t="s">
        <v>3488</v>
      </c>
      <c r="AV223" s="7" t="s">
        <v>3488</v>
      </c>
      <c r="AW223" s="7" t="s">
        <v>3489</v>
      </c>
      <c r="AX223" s="7" t="s">
        <v>3489</v>
      </c>
      <c r="AY223" s="7" t="s">
        <v>3490</v>
      </c>
      <c r="AZ223" s="7" t="s">
        <v>3490</v>
      </c>
      <c r="BA223" s="7" t="s">
        <v>3491</v>
      </c>
      <c r="BB223" s="7" t="s">
        <v>3491</v>
      </c>
      <c r="BE223" s="9" t="s">
        <v>3450</v>
      </c>
      <c r="BF223" s="8">
        <v>2015</v>
      </c>
    </row>
    <row r="224" spans="1:58">
      <c r="B224"/>
      <c r="I224" s="18" t="s">
        <v>1831</v>
      </c>
      <c r="J224" s="19">
        <v>2909406</v>
      </c>
      <c r="K224" s="18" t="s">
        <v>1832</v>
      </c>
      <c r="L224" s="19">
        <v>2308351</v>
      </c>
      <c r="Q224" s="18" t="s">
        <v>1833</v>
      </c>
      <c r="R224" s="19">
        <v>5210158</v>
      </c>
      <c r="S224" s="18" t="s">
        <v>1834</v>
      </c>
      <c r="T224" s="19">
        <v>2106375</v>
      </c>
      <c r="U224" s="18" t="s">
        <v>1835</v>
      </c>
      <c r="V224" s="19">
        <v>5107750</v>
      </c>
      <c r="Y224" s="18" t="s">
        <v>1836</v>
      </c>
      <c r="Z224" s="20">
        <v>3110202</v>
      </c>
      <c r="AA224" s="18" t="s">
        <v>1837</v>
      </c>
      <c r="AB224" s="11">
        <v>1506609</v>
      </c>
      <c r="AC224" s="18" t="s">
        <v>1838</v>
      </c>
      <c r="AD224" s="11">
        <v>2509057</v>
      </c>
      <c r="AE224" s="18" t="s">
        <v>1839</v>
      </c>
      <c r="AF224" s="19">
        <v>4107702</v>
      </c>
      <c r="AG224" s="18" t="s">
        <v>1840</v>
      </c>
      <c r="AH224" s="11">
        <v>2609600</v>
      </c>
      <c r="AI224" s="18" t="s">
        <v>1841</v>
      </c>
      <c r="AJ224" s="19">
        <v>2205557</v>
      </c>
      <c r="AM224" s="18" t="s">
        <v>1842</v>
      </c>
      <c r="AN224" s="11">
        <v>2410405</v>
      </c>
      <c r="AO224" s="18" t="s">
        <v>5271</v>
      </c>
      <c r="AP224" s="19">
        <v>4305603</v>
      </c>
      <c r="AU224" s="18" t="s">
        <v>1843</v>
      </c>
      <c r="AV224" s="11">
        <v>4207106</v>
      </c>
      <c r="AW224" s="18" t="s">
        <v>1844</v>
      </c>
      <c r="AX224" s="19">
        <v>3509809</v>
      </c>
      <c r="BA224" s="18" t="s">
        <v>1845</v>
      </c>
      <c r="BB224" s="19">
        <v>1718709</v>
      </c>
    </row>
    <row r="225" spans="1:58" s="8" customFormat="1">
      <c r="A225" s="7" t="s">
        <v>3450</v>
      </c>
      <c r="B225" s="7" t="s">
        <v>3450</v>
      </c>
      <c r="C225" s="7" t="s">
        <v>3467</v>
      </c>
      <c r="D225" s="7" t="s">
        <v>3467</v>
      </c>
      <c r="E225" s="7" t="s">
        <v>3468</v>
      </c>
      <c r="F225" s="7" t="s">
        <v>3468</v>
      </c>
      <c r="G225" s="7" t="s">
        <v>3469</v>
      </c>
      <c r="H225" s="7" t="s">
        <v>3469</v>
      </c>
      <c r="I225" s="7" t="s">
        <v>3470</v>
      </c>
      <c r="J225" s="7" t="s">
        <v>3470</v>
      </c>
      <c r="K225" s="7" t="s">
        <v>3471</v>
      </c>
      <c r="L225" s="7" t="s">
        <v>3471</v>
      </c>
      <c r="M225" s="7" t="s">
        <v>3472</v>
      </c>
      <c r="N225" s="7" t="s">
        <v>3472</v>
      </c>
      <c r="O225" s="7" t="s">
        <v>3473</v>
      </c>
      <c r="P225" s="7" t="s">
        <v>3473</v>
      </c>
      <c r="Q225" s="7" t="s">
        <v>3474</v>
      </c>
      <c r="R225" s="7" t="s">
        <v>3474</v>
      </c>
      <c r="S225" s="7" t="s">
        <v>3475</v>
      </c>
      <c r="T225" s="7" t="s">
        <v>3475</v>
      </c>
      <c r="U225" s="7" t="s">
        <v>3476</v>
      </c>
      <c r="V225" s="7" t="s">
        <v>3476</v>
      </c>
      <c r="W225" s="7" t="s">
        <v>3477</v>
      </c>
      <c r="X225" s="7" t="s">
        <v>3477</v>
      </c>
      <c r="Y225" s="7" t="s">
        <v>3478</v>
      </c>
      <c r="Z225" s="7" t="s">
        <v>3478</v>
      </c>
      <c r="AA225" s="7" t="s">
        <v>3479</v>
      </c>
      <c r="AB225" s="7" t="s">
        <v>3479</v>
      </c>
      <c r="AC225" s="7" t="s">
        <v>3480</v>
      </c>
      <c r="AD225" s="7" t="s">
        <v>3480</v>
      </c>
      <c r="AE225" s="7" t="s">
        <v>3466</v>
      </c>
      <c r="AF225" s="7" t="s">
        <v>3466</v>
      </c>
      <c r="AG225" s="7" t="s">
        <v>3481</v>
      </c>
      <c r="AH225" s="7" t="s">
        <v>3481</v>
      </c>
      <c r="AI225" s="7" t="s">
        <v>3482</v>
      </c>
      <c r="AJ225" s="7" t="s">
        <v>3482</v>
      </c>
      <c r="AK225" s="7" t="s">
        <v>3483</v>
      </c>
      <c r="AL225" s="7" t="s">
        <v>3483</v>
      </c>
      <c r="AM225" s="7" t="s">
        <v>3484</v>
      </c>
      <c r="AN225" s="7" t="s">
        <v>3484</v>
      </c>
      <c r="AO225" s="7" t="s">
        <v>3485</v>
      </c>
      <c r="AP225" s="7" t="s">
        <v>3485</v>
      </c>
      <c r="AQ225" s="7" t="s">
        <v>3486</v>
      </c>
      <c r="AR225" s="7" t="s">
        <v>3486</v>
      </c>
      <c r="AS225" s="7" t="s">
        <v>3487</v>
      </c>
      <c r="AT225" s="7" t="s">
        <v>3487</v>
      </c>
      <c r="AU225" s="7" t="s">
        <v>3488</v>
      </c>
      <c r="AV225" s="7" t="s">
        <v>3488</v>
      </c>
      <c r="AW225" s="7" t="s">
        <v>3489</v>
      </c>
      <c r="AX225" s="7" t="s">
        <v>3489</v>
      </c>
      <c r="AY225" s="7" t="s">
        <v>3490</v>
      </c>
      <c r="AZ225" s="7" t="s">
        <v>3490</v>
      </c>
      <c r="BA225" s="7" t="s">
        <v>3491</v>
      </c>
      <c r="BB225" s="7" t="s">
        <v>3491</v>
      </c>
      <c r="BE225" s="9" t="s">
        <v>3450</v>
      </c>
      <c r="BF225" s="8">
        <v>2015</v>
      </c>
    </row>
    <row r="226" spans="1:58">
      <c r="B226"/>
      <c r="I226" s="18" t="s">
        <v>1846</v>
      </c>
      <c r="J226" s="19">
        <v>2909505</v>
      </c>
      <c r="K226" s="18" t="s">
        <v>1847</v>
      </c>
      <c r="L226" s="19">
        <v>2308377</v>
      </c>
      <c r="Q226" s="18" t="s">
        <v>1848</v>
      </c>
      <c r="R226" s="19">
        <v>5210208</v>
      </c>
      <c r="S226" s="18" t="s">
        <v>1849</v>
      </c>
      <c r="T226" s="19">
        <v>2106409</v>
      </c>
      <c r="U226" s="18" t="s">
        <v>1850</v>
      </c>
      <c r="V226" s="19">
        <v>5107248</v>
      </c>
      <c r="Y226" s="18" t="s">
        <v>1851</v>
      </c>
      <c r="Z226" s="20">
        <v>3110301</v>
      </c>
      <c r="AA226" s="18" t="s">
        <v>1852</v>
      </c>
      <c r="AB226" s="11">
        <v>1506708</v>
      </c>
      <c r="AC226" s="18" t="s">
        <v>1853</v>
      </c>
      <c r="AD226" s="11">
        <v>2509107</v>
      </c>
      <c r="AE226" s="18" t="s">
        <v>1854</v>
      </c>
      <c r="AF226" s="19">
        <v>4107736</v>
      </c>
      <c r="AG226" s="18" t="s">
        <v>1855</v>
      </c>
      <c r="AH226" s="11">
        <v>2609709</v>
      </c>
      <c r="AI226" s="18" t="s">
        <v>1856</v>
      </c>
      <c r="AJ226" s="19">
        <v>2205573</v>
      </c>
      <c r="AM226" s="18" t="s">
        <v>1857</v>
      </c>
      <c r="AN226" s="11">
        <v>2410504</v>
      </c>
      <c r="AO226" s="18" t="s">
        <v>1858</v>
      </c>
      <c r="AP226" s="19">
        <v>4305702</v>
      </c>
      <c r="AU226" s="18" t="s">
        <v>1859</v>
      </c>
      <c r="AV226" s="11">
        <v>4207205</v>
      </c>
      <c r="AW226" s="18" t="s">
        <v>1860</v>
      </c>
      <c r="AX226" s="19">
        <v>3509908</v>
      </c>
      <c r="BA226" s="18" t="s">
        <v>1861</v>
      </c>
      <c r="BB226" s="19">
        <v>1718758</v>
      </c>
    </row>
    <row r="227" spans="1:58" s="8" customFormat="1">
      <c r="A227" s="7" t="s">
        <v>3450</v>
      </c>
      <c r="B227" s="7" t="s">
        <v>3450</v>
      </c>
      <c r="C227" s="7" t="s">
        <v>3467</v>
      </c>
      <c r="D227" s="7" t="s">
        <v>3467</v>
      </c>
      <c r="E227" s="7" t="s">
        <v>3468</v>
      </c>
      <c r="F227" s="7" t="s">
        <v>3468</v>
      </c>
      <c r="G227" s="7" t="s">
        <v>3469</v>
      </c>
      <c r="H227" s="7" t="s">
        <v>3469</v>
      </c>
      <c r="I227" s="7" t="s">
        <v>3470</v>
      </c>
      <c r="J227" s="7" t="s">
        <v>3470</v>
      </c>
      <c r="K227" s="7" t="s">
        <v>3471</v>
      </c>
      <c r="L227" s="7" t="s">
        <v>3471</v>
      </c>
      <c r="M227" s="7" t="s">
        <v>3472</v>
      </c>
      <c r="N227" s="7" t="s">
        <v>3472</v>
      </c>
      <c r="O227" s="7" t="s">
        <v>3473</v>
      </c>
      <c r="P227" s="7" t="s">
        <v>3473</v>
      </c>
      <c r="Q227" s="7" t="s">
        <v>3474</v>
      </c>
      <c r="R227" s="7" t="s">
        <v>3474</v>
      </c>
      <c r="S227" s="7" t="s">
        <v>3475</v>
      </c>
      <c r="T227" s="7" t="s">
        <v>3475</v>
      </c>
      <c r="U227" s="7" t="s">
        <v>3476</v>
      </c>
      <c r="V227" s="7" t="s">
        <v>3476</v>
      </c>
      <c r="W227" s="7" t="s">
        <v>3477</v>
      </c>
      <c r="X227" s="7" t="s">
        <v>3477</v>
      </c>
      <c r="Y227" s="7" t="s">
        <v>3478</v>
      </c>
      <c r="Z227" s="7" t="s">
        <v>3478</v>
      </c>
      <c r="AA227" s="7" t="s">
        <v>3479</v>
      </c>
      <c r="AB227" s="7" t="s">
        <v>3479</v>
      </c>
      <c r="AC227" s="7" t="s">
        <v>3480</v>
      </c>
      <c r="AD227" s="7" t="s">
        <v>3480</v>
      </c>
      <c r="AE227" s="7" t="s">
        <v>3466</v>
      </c>
      <c r="AF227" s="7" t="s">
        <v>3466</v>
      </c>
      <c r="AG227" s="7" t="s">
        <v>3481</v>
      </c>
      <c r="AH227" s="7" t="s">
        <v>3481</v>
      </c>
      <c r="AI227" s="7" t="s">
        <v>3482</v>
      </c>
      <c r="AJ227" s="7" t="s">
        <v>3482</v>
      </c>
      <c r="AK227" s="7" t="s">
        <v>3483</v>
      </c>
      <c r="AL227" s="7" t="s">
        <v>3483</v>
      </c>
      <c r="AM227" s="7" t="s">
        <v>3484</v>
      </c>
      <c r="AN227" s="7" t="s">
        <v>3484</v>
      </c>
      <c r="AO227" s="7" t="s">
        <v>3485</v>
      </c>
      <c r="AP227" s="7" t="s">
        <v>3485</v>
      </c>
      <c r="AQ227" s="7" t="s">
        <v>3486</v>
      </c>
      <c r="AR227" s="7" t="s">
        <v>3486</v>
      </c>
      <c r="AS227" s="7" t="s">
        <v>3487</v>
      </c>
      <c r="AT227" s="7" t="s">
        <v>3487</v>
      </c>
      <c r="AU227" s="7" t="s">
        <v>3488</v>
      </c>
      <c r="AV227" s="7" t="s">
        <v>3488</v>
      </c>
      <c r="AW227" s="7" t="s">
        <v>3489</v>
      </c>
      <c r="AX227" s="7" t="s">
        <v>3489</v>
      </c>
      <c r="AY227" s="7" t="s">
        <v>3490</v>
      </c>
      <c r="AZ227" s="7" t="s">
        <v>3490</v>
      </c>
      <c r="BA227" s="7" t="s">
        <v>3491</v>
      </c>
      <c r="BB227" s="7" t="s">
        <v>3491</v>
      </c>
      <c r="BE227" s="9" t="s">
        <v>3450</v>
      </c>
      <c r="BF227" s="8">
        <v>2015</v>
      </c>
    </row>
    <row r="228" spans="1:58">
      <c r="B228"/>
      <c r="I228" s="18" t="s">
        <v>1862</v>
      </c>
      <c r="J228" s="19">
        <v>2909604</v>
      </c>
      <c r="K228" s="18" t="s">
        <v>1863</v>
      </c>
      <c r="L228" s="19">
        <v>2308401</v>
      </c>
      <c r="Q228" s="18" t="s">
        <v>1864</v>
      </c>
      <c r="R228" s="19">
        <v>5210307</v>
      </c>
      <c r="S228" s="18" t="s">
        <v>1865</v>
      </c>
      <c r="T228" s="19">
        <v>2106508</v>
      </c>
      <c r="U228" s="18" t="s">
        <v>1866</v>
      </c>
      <c r="V228" s="19">
        <v>5107743</v>
      </c>
      <c r="Y228" s="18" t="s">
        <v>1867</v>
      </c>
      <c r="Z228" s="20">
        <v>3110400</v>
      </c>
      <c r="AA228" s="18" t="s">
        <v>1868</v>
      </c>
      <c r="AB228" s="11">
        <v>1506807</v>
      </c>
      <c r="AC228" s="18" t="s">
        <v>1869</v>
      </c>
      <c r="AD228" s="11">
        <v>2509156</v>
      </c>
      <c r="AE228" s="18" t="s">
        <v>1870</v>
      </c>
      <c r="AF228" s="19">
        <v>4107751</v>
      </c>
      <c r="AG228" s="18" t="s">
        <v>1871</v>
      </c>
      <c r="AH228" s="11">
        <v>2609808</v>
      </c>
      <c r="AI228" s="18" t="s">
        <v>1872</v>
      </c>
      <c r="AJ228" s="19">
        <v>2205565</v>
      </c>
      <c r="AM228" s="18" t="s">
        <v>1873</v>
      </c>
      <c r="AN228" s="11">
        <v>2410603</v>
      </c>
      <c r="AO228" s="18" t="s">
        <v>1874</v>
      </c>
      <c r="AP228" s="19">
        <v>4305801</v>
      </c>
      <c r="AU228" s="18" t="s">
        <v>1875</v>
      </c>
      <c r="AV228" s="11">
        <v>4207304</v>
      </c>
      <c r="AW228" s="18" t="s">
        <v>1876</v>
      </c>
      <c r="AX228" s="19">
        <v>3509957</v>
      </c>
      <c r="BA228" s="18" t="s">
        <v>1877</v>
      </c>
      <c r="BB228" s="19">
        <v>1718808</v>
      </c>
    </row>
    <row r="229" spans="1:58" s="8" customFormat="1">
      <c r="A229" s="7" t="s">
        <v>3450</v>
      </c>
      <c r="B229" s="7" t="s">
        <v>3450</v>
      </c>
      <c r="C229" s="7" t="s">
        <v>3467</v>
      </c>
      <c r="D229" s="7" t="s">
        <v>3467</v>
      </c>
      <c r="E229" s="7" t="s">
        <v>3468</v>
      </c>
      <c r="F229" s="7" t="s">
        <v>3468</v>
      </c>
      <c r="G229" s="7" t="s">
        <v>3469</v>
      </c>
      <c r="H229" s="7" t="s">
        <v>3469</v>
      </c>
      <c r="I229" s="7" t="s">
        <v>3470</v>
      </c>
      <c r="J229" s="7" t="s">
        <v>3470</v>
      </c>
      <c r="K229" s="7" t="s">
        <v>3471</v>
      </c>
      <c r="L229" s="7" t="s">
        <v>3471</v>
      </c>
      <c r="M229" s="7" t="s">
        <v>3472</v>
      </c>
      <c r="N229" s="7" t="s">
        <v>3472</v>
      </c>
      <c r="O229" s="7" t="s">
        <v>3473</v>
      </c>
      <c r="P229" s="7" t="s">
        <v>3473</v>
      </c>
      <c r="Q229" s="7" t="s">
        <v>3474</v>
      </c>
      <c r="R229" s="7" t="s">
        <v>3474</v>
      </c>
      <c r="S229" s="7" t="s">
        <v>3475</v>
      </c>
      <c r="T229" s="7" t="s">
        <v>3475</v>
      </c>
      <c r="U229" s="7" t="s">
        <v>3476</v>
      </c>
      <c r="V229" s="7" t="s">
        <v>3476</v>
      </c>
      <c r="W229" s="7" t="s">
        <v>3477</v>
      </c>
      <c r="X229" s="7" t="s">
        <v>3477</v>
      </c>
      <c r="Y229" s="7" t="s">
        <v>3478</v>
      </c>
      <c r="Z229" s="7" t="s">
        <v>3478</v>
      </c>
      <c r="AA229" s="7" t="s">
        <v>3479</v>
      </c>
      <c r="AB229" s="7" t="s">
        <v>3479</v>
      </c>
      <c r="AC229" s="7" t="s">
        <v>3480</v>
      </c>
      <c r="AD229" s="7" t="s">
        <v>3480</v>
      </c>
      <c r="AE229" s="7" t="s">
        <v>3466</v>
      </c>
      <c r="AF229" s="7" t="s">
        <v>3466</v>
      </c>
      <c r="AG229" s="7" t="s">
        <v>3481</v>
      </c>
      <c r="AH229" s="7" t="s">
        <v>3481</v>
      </c>
      <c r="AI229" s="7" t="s">
        <v>3482</v>
      </c>
      <c r="AJ229" s="7" t="s">
        <v>3482</v>
      </c>
      <c r="AK229" s="7" t="s">
        <v>3483</v>
      </c>
      <c r="AL229" s="7" t="s">
        <v>3483</v>
      </c>
      <c r="AM229" s="7" t="s">
        <v>3484</v>
      </c>
      <c r="AN229" s="7" t="s">
        <v>3484</v>
      </c>
      <c r="AO229" s="7" t="s">
        <v>3485</v>
      </c>
      <c r="AP229" s="7" t="s">
        <v>3485</v>
      </c>
      <c r="AQ229" s="7" t="s">
        <v>3486</v>
      </c>
      <c r="AR229" s="7" t="s">
        <v>3486</v>
      </c>
      <c r="AS229" s="7" t="s">
        <v>3487</v>
      </c>
      <c r="AT229" s="7" t="s">
        <v>3487</v>
      </c>
      <c r="AU229" s="7" t="s">
        <v>3488</v>
      </c>
      <c r="AV229" s="7" t="s">
        <v>3488</v>
      </c>
      <c r="AW229" s="7" t="s">
        <v>3489</v>
      </c>
      <c r="AX229" s="7" t="s">
        <v>3489</v>
      </c>
      <c r="AY229" s="7" t="s">
        <v>3490</v>
      </c>
      <c r="AZ229" s="7" t="s">
        <v>3490</v>
      </c>
      <c r="BA229" s="7" t="s">
        <v>3491</v>
      </c>
      <c r="BB229" s="7" t="s">
        <v>3491</v>
      </c>
      <c r="BE229" s="9" t="s">
        <v>3450</v>
      </c>
      <c r="BF229" s="8">
        <v>2015</v>
      </c>
    </row>
    <row r="230" spans="1:58">
      <c r="B230"/>
      <c r="I230" s="18" t="s">
        <v>1878</v>
      </c>
      <c r="J230" s="19">
        <v>2909703</v>
      </c>
      <c r="K230" s="18" t="s">
        <v>1879</v>
      </c>
      <c r="L230" s="19">
        <v>2308500</v>
      </c>
      <c r="Q230" s="18" t="s">
        <v>1880</v>
      </c>
      <c r="R230" s="19">
        <v>5210406</v>
      </c>
      <c r="S230" s="18" t="s">
        <v>1881</v>
      </c>
      <c r="T230" s="19">
        <v>2106607</v>
      </c>
      <c r="U230" s="18" t="s">
        <v>1882</v>
      </c>
      <c r="V230" s="19">
        <v>5107768</v>
      </c>
      <c r="Y230" s="18" t="s">
        <v>1883</v>
      </c>
      <c r="Z230" s="20">
        <v>3110509</v>
      </c>
      <c r="AA230" s="18" t="s">
        <v>1884</v>
      </c>
      <c r="AB230" s="11">
        <v>1506906</v>
      </c>
      <c r="AC230" s="18" t="s">
        <v>1885</v>
      </c>
      <c r="AD230" s="11">
        <v>2509206</v>
      </c>
      <c r="AE230" s="18" t="s">
        <v>1886</v>
      </c>
      <c r="AF230" s="19">
        <v>4107850</v>
      </c>
      <c r="AG230" s="18" t="s">
        <v>1887</v>
      </c>
      <c r="AH230" s="11">
        <v>2609907</v>
      </c>
      <c r="AI230" s="18" t="s">
        <v>1888</v>
      </c>
      <c r="AJ230" s="19">
        <v>2205581</v>
      </c>
      <c r="AM230" s="18" t="s">
        <v>1889</v>
      </c>
      <c r="AN230" s="11">
        <v>2410702</v>
      </c>
      <c r="AO230" s="18" t="s">
        <v>1890</v>
      </c>
      <c r="AP230" s="19">
        <v>4305835</v>
      </c>
      <c r="AU230" s="18" t="s">
        <v>1891</v>
      </c>
      <c r="AV230" s="11">
        <v>4207403</v>
      </c>
      <c r="AW230" s="18" t="s">
        <v>1892</v>
      </c>
      <c r="AX230" s="19">
        <v>3510005</v>
      </c>
      <c r="BA230" s="18" t="s">
        <v>1893</v>
      </c>
      <c r="BB230" s="19">
        <v>1718840</v>
      </c>
    </row>
    <row r="231" spans="1:58" s="8" customFormat="1">
      <c r="A231" s="7" t="s">
        <v>3450</v>
      </c>
      <c r="B231" s="7" t="s">
        <v>3450</v>
      </c>
      <c r="C231" s="7" t="s">
        <v>3467</v>
      </c>
      <c r="D231" s="7" t="s">
        <v>3467</v>
      </c>
      <c r="E231" s="7" t="s">
        <v>3468</v>
      </c>
      <c r="F231" s="7" t="s">
        <v>3468</v>
      </c>
      <c r="G231" s="7" t="s">
        <v>3469</v>
      </c>
      <c r="H231" s="7" t="s">
        <v>3469</v>
      </c>
      <c r="I231" s="7" t="s">
        <v>3470</v>
      </c>
      <c r="J231" s="7" t="s">
        <v>3470</v>
      </c>
      <c r="K231" s="7" t="s">
        <v>3471</v>
      </c>
      <c r="L231" s="7" t="s">
        <v>3471</v>
      </c>
      <c r="M231" s="7" t="s">
        <v>3472</v>
      </c>
      <c r="N231" s="7" t="s">
        <v>3472</v>
      </c>
      <c r="O231" s="7" t="s">
        <v>3473</v>
      </c>
      <c r="P231" s="7" t="s">
        <v>3473</v>
      </c>
      <c r="Q231" s="7" t="s">
        <v>3474</v>
      </c>
      <c r="R231" s="7" t="s">
        <v>3474</v>
      </c>
      <c r="S231" s="7" t="s">
        <v>3475</v>
      </c>
      <c r="T231" s="7" t="s">
        <v>3475</v>
      </c>
      <c r="U231" s="7" t="s">
        <v>3476</v>
      </c>
      <c r="V231" s="7" t="s">
        <v>3476</v>
      </c>
      <c r="W231" s="7" t="s">
        <v>3477</v>
      </c>
      <c r="X231" s="7" t="s">
        <v>3477</v>
      </c>
      <c r="Y231" s="7" t="s">
        <v>3478</v>
      </c>
      <c r="Z231" s="7" t="s">
        <v>3478</v>
      </c>
      <c r="AA231" s="7" t="s">
        <v>3479</v>
      </c>
      <c r="AB231" s="7" t="s">
        <v>3479</v>
      </c>
      <c r="AC231" s="7" t="s">
        <v>3480</v>
      </c>
      <c r="AD231" s="7" t="s">
        <v>3480</v>
      </c>
      <c r="AE231" s="7" t="s">
        <v>3466</v>
      </c>
      <c r="AF231" s="7" t="s">
        <v>3466</v>
      </c>
      <c r="AG231" s="7" t="s">
        <v>3481</v>
      </c>
      <c r="AH231" s="7" t="s">
        <v>3481</v>
      </c>
      <c r="AI231" s="7" t="s">
        <v>3482</v>
      </c>
      <c r="AJ231" s="7" t="s">
        <v>3482</v>
      </c>
      <c r="AK231" s="7" t="s">
        <v>3483</v>
      </c>
      <c r="AL231" s="7" t="s">
        <v>3483</v>
      </c>
      <c r="AM231" s="7" t="s">
        <v>3484</v>
      </c>
      <c r="AN231" s="7" t="s">
        <v>3484</v>
      </c>
      <c r="AO231" s="7" t="s">
        <v>3485</v>
      </c>
      <c r="AP231" s="7" t="s">
        <v>3485</v>
      </c>
      <c r="AQ231" s="7" t="s">
        <v>3486</v>
      </c>
      <c r="AR231" s="7" t="s">
        <v>3486</v>
      </c>
      <c r="AS231" s="7" t="s">
        <v>3487</v>
      </c>
      <c r="AT231" s="7" t="s">
        <v>3487</v>
      </c>
      <c r="AU231" s="7" t="s">
        <v>3488</v>
      </c>
      <c r="AV231" s="7" t="s">
        <v>3488</v>
      </c>
      <c r="AW231" s="7" t="s">
        <v>3489</v>
      </c>
      <c r="AX231" s="7" t="s">
        <v>3489</v>
      </c>
      <c r="AY231" s="7" t="s">
        <v>3490</v>
      </c>
      <c r="AZ231" s="7" t="s">
        <v>3490</v>
      </c>
      <c r="BA231" s="7" t="s">
        <v>3491</v>
      </c>
      <c r="BB231" s="7" t="s">
        <v>3491</v>
      </c>
      <c r="BE231" s="9" t="s">
        <v>3450</v>
      </c>
      <c r="BF231" s="8">
        <v>2015</v>
      </c>
    </row>
    <row r="232" spans="1:58">
      <c r="B232"/>
      <c r="I232" s="18" t="s">
        <v>1894</v>
      </c>
      <c r="J232" s="19">
        <v>2909802</v>
      </c>
      <c r="K232" s="18" t="s">
        <v>1895</v>
      </c>
      <c r="L232" s="19">
        <v>2308609</v>
      </c>
      <c r="Q232" s="18" t="s">
        <v>1896</v>
      </c>
      <c r="R232" s="19">
        <v>5210562</v>
      </c>
      <c r="S232" s="18" t="s">
        <v>1897</v>
      </c>
      <c r="T232" s="19">
        <v>2106631</v>
      </c>
      <c r="U232" s="18" t="s">
        <v>1898</v>
      </c>
      <c r="V232" s="19">
        <v>5107776</v>
      </c>
      <c r="Y232" s="18" t="s">
        <v>1899</v>
      </c>
      <c r="Z232" s="20">
        <v>3110608</v>
      </c>
      <c r="AA232" s="18" t="s">
        <v>1900</v>
      </c>
      <c r="AB232" s="11">
        <v>1507003</v>
      </c>
      <c r="AC232" s="18" t="s">
        <v>1901</v>
      </c>
      <c r="AD232" s="11">
        <v>2509305</v>
      </c>
      <c r="AE232" s="18" t="s">
        <v>1902</v>
      </c>
      <c r="AF232" s="19">
        <v>4107801</v>
      </c>
      <c r="AG232" s="18" t="s">
        <v>1903</v>
      </c>
      <c r="AH232" s="11">
        <v>2610004</v>
      </c>
      <c r="AI232" s="18" t="s">
        <v>1904</v>
      </c>
      <c r="AJ232" s="19">
        <v>2205599</v>
      </c>
      <c r="AM232" s="18" t="s">
        <v>1905</v>
      </c>
      <c r="AN232" s="11">
        <v>2410801</v>
      </c>
      <c r="AO232" s="18" t="s">
        <v>1906</v>
      </c>
      <c r="AP232" s="19">
        <v>4305850</v>
      </c>
      <c r="AU232" s="18" t="s">
        <v>1907</v>
      </c>
      <c r="AV232" s="11">
        <v>4207502</v>
      </c>
      <c r="AW232" s="18" t="s">
        <v>1908</v>
      </c>
      <c r="AX232" s="19">
        <v>3510104</v>
      </c>
      <c r="BA232" s="18" t="s">
        <v>1909</v>
      </c>
      <c r="BB232" s="19">
        <v>1718865</v>
      </c>
    </row>
    <row r="233" spans="1:58" s="8" customFormat="1">
      <c r="A233" s="7" t="s">
        <v>3450</v>
      </c>
      <c r="B233" s="7" t="s">
        <v>3450</v>
      </c>
      <c r="C233" s="7" t="s">
        <v>3467</v>
      </c>
      <c r="D233" s="7" t="s">
        <v>3467</v>
      </c>
      <c r="E233" s="7" t="s">
        <v>3468</v>
      </c>
      <c r="F233" s="7" t="s">
        <v>3468</v>
      </c>
      <c r="G233" s="7" t="s">
        <v>3469</v>
      </c>
      <c r="H233" s="7" t="s">
        <v>3469</v>
      </c>
      <c r="I233" s="7" t="s">
        <v>3470</v>
      </c>
      <c r="J233" s="7" t="s">
        <v>3470</v>
      </c>
      <c r="K233" s="7" t="s">
        <v>3471</v>
      </c>
      <c r="L233" s="7" t="s">
        <v>3471</v>
      </c>
      <c r="M233" s="7" t="s">
        <v>3472</v>
      </c>
      <c r="N233" s="7" t="s">
        <v>3472</v>
      </c>
      <c r="O233" s="7" t="s">
        <v>3473</v>
      </c>
      <c r="P233" s="7" t="s">
        <v>3473</v>
      </c>
      <c r="Q233" s="7" t="s">
        <v>3474</v>
      </c>
      <c r="R233" s="7" t="s">
        <v>3474</v>
      </c>
      <c r="S233" s="7" t="s">
        <v>3475</v>
      </c>
      <c r="T233" s="7" t="s">
        <v>3475</v>
      </c>
      <c r="U233" s="7" t="s">
        <v>3476</v>
      </c>
      <c r="V233" s="7" t="s">
        <v>3476</v>
      </c>
      <c r="W233" s="7" t="s">
        <v>3477</v>
      </c>
      <c r="X233" s="7" t="s">
        <v>3477</v>
      </c>
      <c r="Y233" s="7" t="s">
        <v>3478</v>
      </c>
      <c r="Z233" s="7" t="s">
        <v>3478</v>
      </c>
      <c r="AA233" s="7" t="s">
        <v>3479</v>
      </c>
      <c r="AB233" s="7" t="s">
        <v>3479</v>
      </c>
      <c r="AC233" s="7" t="s">
        <v>3480</v>
      </c>
      <c r="AD233" s="7" t="s">
        <v>3480</v>
      </c>
      <c r="AE233" s="7" t="s">
        <v>3466</v>
      </c>
      <c r="AF233" s="7" t="s">
        <v>3466</v>
      </c>
      <c r="AG233" s="7" t="s">
        <v>3481</v>
      </c>
      <c r="AH233" s="7" t="s">
        <v>3481</v>
      </c>
      <c r="AI233" s="7" t="s">
        <v>3482</v>
      </c>
      <c r="AJ233" s="7" t="s">
        <v>3482</v>
      </c>
      <c r="AK233" s="7" t="s">
        <v>3483</v>
      </c>
      <c r="AL233" s="7" t="s">
        <v>3483</v>
      </c>
      <c r="AM233" s="7" t="s">
        <v>3484</v>
      </c>
      <c r="AN233" s="7" t="s">
        <v>3484</v>
      </c>
      <c r="AO233" s="7" t="s">
        <v>3485</v>
      </c>
      <c r="AP233" s="7" t="s">
        <v>3485</v>
      </c>
      <c r="AQ233" s="7" t="s">
        <v>3486</v>
      </c>
      <c r="AR233" s="7" t="s">
        <v>3486</v>
      </c>
      <c r="AS233" s="7" t="s">
        <v>3487</v>
      </c>
      <c r="AT233" s="7" t="s">
        <v>3487</v>
      </c>
      <c r="AU233" s="7" t="s">
        <v>3488</v>
      </c>
      <c r="AV233" s="7" t="s">
        <v>3488</v>
      </c>
      <c r="AW233" s="7" t="s">
        <v>3489</v>
      </c>
      <c r="AX233" s="7" t="s">
        <v>3489</v>
      </c>
      <c r="AY233" s="7" t="s">
        <v>3490</v>
      </c>
      <c r="AZ233" s="7" t="s">
        <v>3490</v>
      </c>
      <c r="BA233" s="7" t="s">
        <v>3491</v>
      </c>
      <c r="BB233" s="7" t="s">
        <v>3491</v>
      </c>
      <c r="BE233" s="9" t="s">
        <v>3450</v>
      </c>
      <c r="BF233" s="8">
        <v>2015</v>
      </c>
    </row>
    <row r="234" spans="1:58">
      <c r="B234"/>
      <c r="I234" s="18" t="s">
        <v>1910</v>
      </c>
      <c r="J234" s="19">
        <v>2909901</v>
      </c>
      <c r="K234" s="18" t="s">
        <v>1911</v>
      </c>
      <c r="L234" s="19">
        <v>2308708</v>
      </c>
      <c r="Q234" s="18" t="s">
        <v>1912</v>
      </c>
      <c r="R234" s="19">
        <v>5210604</v>
      </c>
      <c r="S234" s="18" t="s">
        <v>1913</v>
      </c>
      <c r="T234" s="19">
        <v>2106672</v>
      </c>
      <c r="U234" s="18" t="s">
        <v>1914</v>
      </c>
      <c r="V234" s="19">
        <v>5107263</v>
      </c>
      <c r="Y234" s="18" t="s">
        <v>1915</v>
      </c>
      <c r="Z234" s="20">
        <v>3110707</v>
      </c>
      <c r="AA234" s="18" t="s">
        <v>1916</v>
      </c>
      <c r="AB234" s="11">
        <v>1507102</v>
      </c>
      <c r="AC234" s="18" t="s">
        <v>1917</v>
      </c>
      <c r="AD234" s="11">
        <v>2509339</v>
      </c>
      <c r="AE234" s="18" t="s">
        <v>4936</v>
      </c>
      <c r="AF234" s="19">
        <v>4107900</v>
      </c>
      <c r="AG234" s="18" t="s">
        <v>1918</v>
      </c>
      <c r="AH234" s="11">
        <v>2610103</v>
      </c>
      <c r="AI234" s="18" t="s">
        <v>1919</v>
      </c>
      <c r="AJ234" s="19">
        <v>2205540</v>
      </c>
      <c r="AM234" s="18" t="s">
        <v>4817</v>
      </c>
      <c r="AN234" s="11">
        <v>2410900</v>
      </c>
      <c r="AO234" s="18" t="s">
        <v>1920</v>
      </c>
      <c r="AP234" s="19">
        <v>4305871</v>
      </c>
      <c r="AU234" s="18" t="s">
        <v>1921</v>
      </c>
      <c r="AV234" s="11">
        <v>4207577</v>
      </c>
      <c r="AW234" s="18" t="s">
        <v>1922</v>
      </c>
      <c r="AX234" s="19">
        <v>3510153</v>
      </c>
      <c r="BA234" s="18" t="s">
        <v>1923</v>
      </c>
      <c r="BB234" s="19">
        <v>1718881</v>
      </c>
    </row>
    <row r="235" spans="1:58" s="8" customFormat="1">
      <c r="A235" s="7" t="s">
        <v>3450</v>
      </c>
      <c r="B235" s="7" t="s">
        <v>3450</v>
      </c>
      <c r="C235" s="7" t="s">
        <v>3467</v>
      </c>
      <c r="D235" s="7" t="s">
        <v>3467</v>
      </c>
      <c r="E235" s="7" t="s">
        <v>3468</v>
      </c>
      <c r="F235" s="7" t="s">
        <v>3468</v>
      </c>
      <c r="G235" s="7" t="s">
        <v>3469</v>
      </c>
      <c r="H235" s="7" t="s">
        <v>3469</v>
      </c>
      <c r="I235" s="7" t="s">
        <v>3470</v>
      </c>
      <c r="J235" s="7" t="s">
        <v>3470</v>
      </c>
      <c r="K235" s="7" t="s">
        <v>3471</v>
      </c>
      <c r="L235" s="7" t="s">
        <v>3471</v>
      </c>
      <c r="M235" s="7" t="s">
        <v>3472</v>
      </c>
      <c r="N235" s="7" t="s">
        <v>3472</v>
      </c>
      <c r="O235" s="7" t="s">
        <v>3473</v>
      </c>
      <c r="P235" s="7" t="s">
        <v>3473</v>
      </c>
      <c r="Q235" s="7" t="s">
        <v>3474</v>
      </c>
      <c r="R235" s="7" t="s">
        <v>3474</v>
      </c>
      <c r="S235" s="7" t="s">
        <v>3475</v>
      </c>
      <c r="T235" s="7" t="s">
        <v>3475</v>
      </c>
      <c r="U235" s="7" t="s">
        <v>3476</v>
      </c>
      <c r="V235" s="7" t="s">
        <v>3476</v>
      </c>
      <c r="W235" s="7" t="s">
        <v>3477</v>
      </c>
      <c r="X235" s="7" t="s">
        <v>3477</v>
      </c>
      <c r="Y235" s="7" t="s">
        <v>3478</v>
      </c>
      <c r="Z235" s="7" t="s">
        <v>3478</v>
      </c>
      <c r="AA235" s="7" t="s">
        <v>3479</v>
      </c>
      <c r="AB235" s="7" t="s">
        <v>3479</v>
      </c>
      <c r="AC235" s="7" t="s">
        <v>3480</v>
      </c>
      <c r="AD235" s="7" t="s">
        <v>3480</v>
      </c>
      <c r="AE235" s="7" t="s">
        <v>3466</v>
      </c>
      <c r="AF235" s="7" t="s">
        <v>3466</v>
      </c>
      <c r="AG235" s="7" t="s">
        <v>3481</v>
      </c>
      <c r="AH235" s="7" t="s">
        <v>3481</v>
      </c>
      <c r="AI235" s="7" t="s">
        <v>3482</v>
      </c>
      <c r="AJ235" s="7" t="s">
        <v>3482</v>
      </c>
      <c r="AK235" s="7" t="s">
        <v>3483</v>
      </c>
      <c r="AL235" s="7" t="s">
        <v>3483</v>
      </c>
      <c r="AM235" s="7" t="s">
        <v>3484</v>
      </c>
      <c r="AN235" s="7" t="s">
        <v>3484</v>
      </c>
      <c r="AO235" s="7" t="s">
        <v>3485</v>
      </c>
      <c r="AP235" s="7" t="s">
        <v>3485</v>
      </c>
      <c r="AQ235" s="7" t="s">
        <v>3486</v>
      </c>
      <c r="AR235" s="7" t="s">
        <v>3486</v>
      </c>
      <c r="AS235" s="7" t="s">
        <v>3487</v>
      </c>
      <c r="AT235" s="7" t="s">
        <v>3487</v>
      </c>
      <c r="AU235" s="7" t="s">
        <v>3488</v>
      </c>
      <c r="AV235" s="7" t="s">
        <v>3488</v>
      </c>
      <c r="AW235" s="7" t="s">
        <v>3489</v>
      </c>
      <c r="AX235" s="7" t="s">
        <v>3489</v>
      </c>
      <c r="AY235" s="7" t="s">
        <v>3490</v>
      </c>
      <c r="AZ235" s="7" t="s">
        <v>3490</v>
      </c>
      <c r="BA235" s="7" t="s">
        <v>3491</v>
      </c>
      <c r="BB235" s="7" t="s">
        <v>3491</v>
      </c>
      <c r="BE235" s="9" t="s">
        <v>3450</v>
      </c>
      <c r="BF235" s="8">
        <v>2015</v>
      </c>
    </row>
    <row r="236" spans="1:58">
      <c r="B236"/>
      <c r="I236" s="18" t="s">
        <v>1924</v>
      </c>
      <c r="J236" s="19">
        <v>2910008</v>
      </c>
      <c r="K236" s="18" t="s">
        <v>1925</v>
      </c>
      <c r="L236" s="19">
        <v>2308807</v>
      </c>
      <c r="Q236" s="18" t="s">
        <v>4704</v>
      </c>
      <c r="R236" s="19">
        <v>5210802</v>
      </c>
      <c r="S236" s="18" t="s">
        <v>1926</v>
      </c>
      <c r="T236" s="19">
        <v>2106706</v>
      </c>
      <c r="U236" s="18" t="s">
        <v>1927</v>
      </c>
      <c r="V236" s="19">
        <v>5107792</v>
      </c>
      <c r="Y236" s="18" t="s">
        <v>1928</v>
      </c>
      <c r="Z236" s="20">
        <v>3110806</v>
      </c>
      <c r="AA236" s="18" t="s">
        <v>1929</v>
      </c>
      <c r="AB236" s="11">
        <v>1507151</v>
      </c>
      <c r="AC236" s="18" t="s">
        <v>1930</v>
      </c>
      <c r="AD236" s="11">
        <v>2509370</v>
      </c>
      <c r="AE236" s="18" t="s">
        <v>1931</v>
      </c>
      <c r="AF236" s="19">
        <v>4108007</v>
      </c>
      <c r="AG236" s="18" t="s">
        <v>1932</v>
      </c>
      <c r="AH236" s="11">
        <v>2610202</v>
      </c>
      <c r="AI236" s="18" t="s">
        <v>1933</v>
      </c>
      <c r="AJ236" s="19">
        <v>2205607</v>
      </c>
      <c r="AM236" s="18" t="s">
        <v>1934</v>
      </c>
      <c r="AN236" s="11">
        <v>2408953</v>
      </c>
      <c r="AO236" s="18" t="s">
        <v>1935</v>
      </c>
      <c r="AP236" s="19">
        <v>4305900</v>
      </c>
      <c r="AU236" s="18" t="s">
        <v>1936</v>
      </c>
      <c r="AV236" s="11">
        <v>4207601</v>
      </c>
      <c r="AW236" s="18" t="s">
        <v>1937</v>
      </c>
      <c r="AX236" s="19">
        <v>3510203</v>
      </c>
      <c r="BA236" s="18" t="s">
        <v>1938</v>
      </c>
      <c r="BB236" s="19">
        <v>1718899</v>
      </c>
    </row>
    <row r="237" spans="1:58" s="8" customFormat="1">
      <c r="A237" s="7" t="s">
        <v>3450</v>
      </c>
      <c r="B237" s="7" t="s">
        <v>3450</v>
      </c>
      <c r="C237" s="7" t="s">
        <v>3467</v>
      </c>
      <c r="D237" s="7" t="s">
        <v>3467</v>
      </c>
      <c r="E237" s="7" t="s">
        <v>3468</v>
      </c>
      <c r="F237" s="7" t="s">
        <v>3468</v>
      </c>
      <c r="G237" s="7" t="s">
        <v>3469</v>
      </c>
      <c r="H237" s="7" t="s">
        <v>3469</v>
      </c>
      <c r="I237" s="7" t="s">
        <v>3470</v>
      </c>
      <c r="J237" s="7" t="s">
        <v>3470</v>
      </c>
      <c r="K237" s="7" t="s">
        <v>3471</v>
      </c>
      <c r="L237" s="7" t="s">
        <v>3471</v>
      </c>
      <c r="M237" s="7" t="s">
        <v>3472</v>
      </c>
      <c r="N237" s="7" t="s">
        <v>3472</v>
      </c>
      <c r="O237" s="7" t="s">
        <v>3473</v>
      </c>
      <c r="P237" s="7" t="s">
        <v>3473</v>
      </c>
      <c r="Q237" s="7" t="s">
        <v>3474</v>
      </c>
      <c r="R237" s="7" t="s">
        <v>3474</v>
      </c>
      <c r="S237" s="7" t="s">
        <v>3475</v>
      </c>
      <c r="T237" s="7" t="s">
        <v>3475</v>
      </c>
      <c r="U237" s="7" t="s">
        <v>3476</v>
      </c>
      <c r="V237" s="7" t="s">
        <v>3476</v>
      </c>
      <c r="W237" s="7" t="s">
        <v>3477</v>
      </c>
      <c r="X237" s="7" t="s">
        <v>3477</v>
      </c>
      <c r="Y237" s="7" t="s">
        <v>3478</v>
      </c>
      <c r="Z237" s="7" t="s">
        <v>3478</v>
      </c>
      <c r="AA237" s="7" t="s">
        <v>3479</v>
      </c>
      <c r="AB237" s="7" t="s">
        <v>3479</v>
      </c>
      <c r="AC237" s="7" t="s">
        <v>3480</v>
      </c>
      <c r="AD237" s="7" t="s">
        <v>3480</v>
      </c>
      <c r="AE237" s="7" t="s">
        <v>3466</v>
      </c>
      <c r="AF237" s="7" t="s">
        <v>3466</v>
      </c>
      <c r="AG237" s="7" t="s">
        <v>3481</v>
      </c>
      <c r="AH237" s="7" t="s">
        <v>3481</v>
      </c>
      <c r="AI237" s="7" t="s">
        <v>3482</v>
      </c>
      <c r="AJ237" s="7" t="s">
        <v>3482</v>
      </c>
      <c r="AK237" s="7" t="s">
        <v>3483</v>
      </c>
      <c r="AL237" s="7" t="s">
        <v>3483</v>
      </c>
      <c r="AM237" s="7" t="s">
        <v>3484</v>
      </c>
      <c r="AN237" s="7" t="s">
        <v>3484</v>
      </c>
      <c r="AO237" s="7" t="s">
        <v>3485</v>
      </c>
      <c r="AP237" s="7" t="s">
        <v>3485</v>
      </c>
      <c r="AQ237" s="7" t="s">
        <v>3486</v>
      </c>
      <c r="AR237" s="7" t="s">
        <v>3486</v>
      </c>
      <c r="AS237" s="7" t="s">
        <v>3487</v>
      </c>
      <c r="AT237" s="7" t="s">
        <v>3487</v>
      </c>
      <c r="AU237" s="7" t="s">
        <v>3488</v>
      </c>
      <c r="AV237" s="7" t="s">
        <v>3488</v>
      </c>
      <c r="AW237" s="7" t="s">
        <v>3489</v>
      </c>
      <c r="AX237" s="7" t="s">
        <v>3489</v>
      </c>
      <c r="AY237" s="7" t="s">
        <v>3490</v>
      </c>
      <c r="AZ237" s="7" t="s">
        <v>3490</v>
      </c>
      <c r="BA237" s="7" t="s">
        <v>3491</v>
      </c>
      <c r="BB237" s="7" t="s">
        <v>3491</v>
      </c>
      <c r="BE237" s="9" t="s">
        <v>3450</v>
      </c>
      <c r="BF237" s="8">
        <v>2015</v>
      </c>
    </row>
    <row r="238" spans="1:58">
      <c r="B238"/>
      <c r="I238" s="18" t="s">
        <v>1939</v>
      </c>
      <c r="J238" s="19">
        <v>2910057</v>
      </c>
      <c r="K238" s="18" t="s">
        <v>1940</v>
      </c>
      <c r="L238" s="19">
        <v>2308906</v>
      </c>
      <c r="Q238" s="18" t="s">
        <v>1941</v>
      </c>
      <c r="R238" s="19">
        <v>5210901</v>
      </c>
      <c r="S238" s="18" t="s">
        <v>1942</v>
      </c>
      <c r="T238" s="19">
        <v>2106755</v>
      </c>
      <c r="U238" s="18" t="s">
        <v>1943</v>
      </c>
      <c r="V238" s="19">
        <v>5107800</v>
      </c>
      <c r="Y238" s="18" t="s">
        <v>1944</v>
      </c>
      <c r="Z238" s="20">
        <v>3110905</v>
      </c>
      <c r="AA238" s="18" t="s">
        <v>1945</v>
      </c>
      <c r="AB238" s="11">
        <v>1507201</v>
      </c>
      <c r="AC238" s="18" t="s">
        <v>1946</v>
      </c>
      <c r="AD238" s="11">
        <v>2509396</v>
      </c>
      <c r="AE238" s="18" t="s">
        <v>1947</v>
      </c>
      <c r="AF238" s="19">
        <v>4108106</v>
      </c>
      <c r="AG238" s="18" t="s">
        <v>1948</v>
      </c>
      <c r="AH238" s="11">
        <v>2610301</v>
      </c>
      <c r="AI238" s="18" t="s">
        <v>1949</v>
      </c>
      <c r="AJ238" s="19">
        <v>2205706</v>
      </c>
      <c r="AM238" s="18" t="s">
        <v>1950</v>
      </c>
      <c r="AN238" s="11">
        <v>2411007</v>
      </c>
      <c r="AO238" s="18" t="s">
        <v>1951</v>
      </c>
      <c r="AP238" s="19">
        <v>4305934</v>
      </c>
      <c r="AU238" s="18" t="s">
        <v>1952</v>
      </c>
      <c r="AV238" s="11">
        <v>4207650</v>
      </c>
      <c r="AW238" s="18" t="s">
        <v>1953</v>
      </c>
      <c r="AX238" s="19">
        <v>3510302</v>
      </c>
      <c r="BA238" s="18" t="s">
        <v>1954</v>
      </c>
      <c r="BB238" s="19">
        <v>1718907</v>
      </c>
    </row>
    <row r="239" spans="1:58" s="8" customFormat="1">
      <c r="A239" s="7" t="s">
        <v>3450</v>
      </c>
      <c r="B239" s="7" t="s">
        <v>3450</v>
      </c>
      <c r="C239" s="7" t="s">
        <v>3467</v>
      </c>
      <c r="D239" s="7" t="s">
        <v>3467</v>
      </c>
      <c r="E239" s="7" t="s">
        <v>3468</v>
      </c>
      <c r="F239" s="7" t="s">
        <v>3468</v>
      </c>
      <c r="G239" s="7" t="s">
        <v>3469</v>
      </c>
      <c r="H239" s="7" t="s">
        <v>3469</v>
      </c>
      <c r="I239" s="7" t="s">
        <v>3470</v>
      </c>
      <c r="J239" s="7" t="s">
        <v>3470</v>
      </c>
      <c r="K239" s="7" t="s">
        <v>3471</v>
      </c>
      <c r="L239" s="7" t="s">
        <v>3471</v>
      </c>
      <c r="M239" s="7" t="s">
        <v>3472</v>
      </c>
      <c r="N239" s="7" t="s">
        <v>3472</v>
      </c>
      <c r="O239" s="7" t="s">
        <v>3473</v>
      </c>
      <c r="P239" s="7" t="s">
        <v>3473</v>
      </c>
      <c r="Q239" s="7" t="s">
        <v>3474</v>
      </c>
      <c r="R239" s="7" t="s">
        <v>3474</v>
      </c>
      <c r="S239" s="7" t="s">
        <v>3475</v>
      </c>
      <c r="T239" s="7" t="s">
        <v>3475</v>
      </c>
      <c r="U239" s="7" t="s">
        <v>3476</v>
      </c>
      <c r="V239" s="7" t="s">
        <v>3476</v>
      </c>
      <c r="W239" s="7" t="s">
        <v>3477</v>
      </c>
      <c r="X239" s="7" t="s">
        <v>3477</v>
      </c>
      <c r="Y239" s="7" t="s">
        <v>3478</v>
      </c>
      <c r="Z239" s="7" t="s">
        <v>3478</v>
      </c>
      <c r="AA239" s="7" t="s">
        <v>3479</v>
      </c>
      <c r="AB239" s="7" t="s">
        <v>3479</v>
      </c>
      <c r="AC239" s="7" t="s">
        <v>3480</v>
      </c>
      <c r="AD239" s="7" t="s">
        <v>3480</v>
      </c>
      <c r="AE239" s="7" t="s">
        <v>3466</v>
      </c>
      <c r="AF239" s="7" t="s">
        <v>3466</v>
      </c>
      <c r="AG239" s="7" t="s">
        <v>3481</v>
      </c>
      <c r="AH239" s="7" t="s">
        <v>3481</v>
      </c>
      <c r="AI239" s="7" t="s">
        <v>3482</v>
      </c>
      <c r="AJ239" s="7" t="s">
        <v>3482</v>
      </c>
      <c r="AK239" s="7" t="s">
        <v>3483</v>
      </c>
      <c r="AL239" s="7" t="s">
        <v>3483</v>
      </c>
      <c r="AM239" s="7" t="s">
        <v>3484</v>
      </c>
      <c r="AN239" s="7" t="s">
        <v>3484</v>
      </c>
      <c r="AO239" s="7" t="s">
        <v>3485</v>
      </c>
      <c r="AP239" s="7" t="s">
        <v>3485</v>
      </c>
      <c r="AQ239" s="7" t="s">
        <v>3486</v>
      </c>
      <c r="AR239" s="7" t="s">
        <v>3486</v>
      </c>
      <c r="AS239" s="7" t="s">
        <v>3487</v>
      </c>
      <c r="AT239" s="7" t="s">
        <v>3487</v>
      </c>
      <c r="AU239" s="7" t="s">
        <v>3488</v>
      </c>
      <c r="AV239" s="7" t="s">
        <v>3488</v>
      </c>
      <c r="AW239" s="7" t="s">
        <v>3489</v>
      </c>
      <c r="AX239" s="7" t="s">
        <v>3489</v>
      </c>
      <c r="AY239" s="7" t="s">
        <v>3490</v>
      </c>
      <c r="AZ239" s="7" t="s">
        <v>3490</v>
      </c>
      <c r="BA239" s="7" t="s">
        <v>3491</v>
      </c>
      <c r="BB239" s="7" t="s">
        <v>3491</v>
      </c>
      <c r="BE239" s="9" t="s">
        <v>3450</v>
      </c>
      <c r="BF239" s="8">
        <v>2015</v>
      </c>
    </row>
    <row r="240" spans="1:58">
      <c r="B240"/>
      <c r="I240" s="18" t="s">
        <v>1955</v>
      </c>
      <c r="J240" s="19">
        <v>2910107</v>
      </c>
      <c r="K240" s="18" t="s">
        <v>1956</v>
      </c>
      <c r="L240" s="19">
        <v>2309003</v>
      </c>
      <c r="Q240" s="18" t="s">
        <v>1957</v>
      </c>
      <c r="R240" s="19">
        <v>5211008</v>
      </c>
      <c r="S240" s="18" t="s">
        <v>1958</v>
      </c>
      <c r="T240" s="19">
        <v>2106805</v>
      </c>
      <c r="U240" s="18" t="s">
        <v>1959</v>
      </c>
      <c r="V240" s="19">
        <v>5107859</v>
      </c>
      <c r="Y240" s="18" t="s">
        <v>3818</v>
      </c>
      <c r="Z240" s="20">
        <v>3111002</v>
      </c>
      <c r="AA240" s="18" t="s">
        <v>1960</v>
      </c>
      <c r="AB240" s="11">
        <v>1507300</v>
      </c>
      <c r="AC240" s="18" t="s">
        <v>1961</v>
      </c>
      <c r="AD240" s="11">
        <v>2509404</v>
      </c>
      <c r="AE240" s="18" t="s">
        <v>1962</v>
      </c>
      <c r="AF240" s="19">
        <v>4108205</v>
      </c>
      <c r="AG240" s="18" t="s">
        <v>1609</v>
      </c>
      <c r="AH240" s="11">
        <v>2610400</v>
      </c>
      <c r="AI240" s="18" t="s">
        <v>1963</v>
      </c>
      <c r="AJ240" s="19">
        <v>2205805</v>
      </c>
      <c r="AM240" s="18" t="s">
        <v>1964</v>
      </c>
      <c r="AN240" s="11">
        <v>2411106</v>
      </c>
      <c r="AO240" s="18" t="s">
        <v>1965</v>
      </c>
      <c r="AP240" s="19">
        <v>4305959</v>
      </c>
      <c r="AU240" s="18" t="s">
        <v>1966</v>
      </c>
      <c r="AV240" s="11">
        <v>4207684</v>
      </c>
      <c r="AW240" s="18" t="s">
        <v>1967</v>
      </c>
      <c r="AX240" s="19">
        <v>3510401</v>
      </c>
      <c r="BA240" s="18" t="s">
        <v>1968</v>
      </c>
      <c r="BB240" s="19">
        <v>1719004</v>
      </c>
    </row>
    <row r="241" spans="1:58" s="8" customFormat="1">
      <c r="A241" s="7" t="s">
        <v>3450</v>
      </c>
      <c r="B241" s="7" t="s">
        <v>3450</v>
      </c>
      <c r="C241" s="7" t="s">
        <v>3467</v>
      </c>
      <c r="D241" s="7" t="s">
        <v>3467</v>
      </c>
      <c r="E241" s="7" t="s">
        <v>3468</v>
      </c>
      <c r="F241" s="7" t="s">
        <v>3468</v>
      </c>
      <c r="G241" s="7" t="s">
        <v>3469</v>
      </c>
      <c r="H241" s="7" t="s">
        <v>3469</v>
      </c>
      <c r="I241" s="7" t="s">
        <v>3470</v>
      </c>
      <c r="J241" s="7" t="s">
        <v>3470</v>
      </c>
      <c r="K241" s="7" t="s">
        <v>3471</v>
      </c>
      <c r="L241" s="7" t="s">
        <v>3471</v>
      </c>
      <c r="M241" s="7" t="s">
        <v>3472</v>
      </c>
      <c r="N241" s="7" t="s">
        <v>3472</v>
      </c>
      <c r="O241" s="7" t="s">
        <v>3473</v>
      </c>
      <c r="P241" s="7" t="s">
        <v>3473</v>
      </c>
      <c r="Q241" s="7" t="s">
        <v>3474</v>
      </c>
      <c r="R241" s="7" t="s">
        <v>3474</v>
      </c>
      <c r="S241" s="7" t="s">
        <v>3475</v>
      </c>
      <c r="T241" s="7" t="s">
        <v>3475</v>
      </c>
      <c r="U241" s="7" t="s">
        <v>3476</v>
      </c>
      <c r="V241" s="7" t="s">
        <v>3476</v>
      </c>
      <c r="W241" s="7" t="s">
        <v>3477</v>
      </c>
      <c r="X241" s="7" t="s">
        <v>3477</v>
      </c>
      <c r="Y241" s="7" t="s">
        <v>3478</v>
      </c>
      <c r="Z241" s="7" t="s">
        <v>3478</v>
      </c>
      <c r="AA241" s="7" t="s">
        <v>3479</v>
      </c>
      <c r="AB241" s="7" t="s">
        <v>3479</v>
      </c>
      <c r="AC241" s="7" t="s">
        <v>3480</v>
      </c>
      <c r="AD241" s="7" t="s">
        <v>3480</v>
      </c>
      <c r="AE241" s="7" t="s">
        <v>3466</v>
      </c>
      <c r="AF241" s="7" t="s">
        <v>3466</v>
      </c>
      <c r="AG241" s="7" t="s">
        <v>3481</v>
      </c>
      <c r="AH241" s="7" t="s">
        <v>3481</v>
      </c>
      <c r="AI241" s="7" t="s">
        <v>3482</v>
      </c>
      <c r="AJ241" s="7" t="s">
        <v>3482</v>
      </c>
      <c r="AK241" s="7" t="s">
        <v>3483</v>
      </c>
      <c r="AL241" s="7" t="s">
        <v>3483</v>
      </c>
      <c r="AM241" s="7" t="s">
        <v>3484</v>
      </c>
      <c r="AN241" s="7" t="s">
        <v>3484</v>
      </c>
      <c r="AO241" s="7" t="s">
        <v>3485</v>
      </c>
      <c r="AP241" s="7" t="s">
        <v>3485</v>
      </c>
      <c r="AQ241" s="7" t="s">
        <v>3486</v>
      </c>
      <c r="AR241" s="7" t="s">
        <v>3486</v>
      </c>
      <c r="AS241" s="7" t="s">
        <v>3487</v>
      </c>
      <c r="AT241" s="7" t="s">
        <v>3487</v>
      </c>
      <c r="AU241" s="7" t="s">
        <v>3488</v>
      </c>
      <c r="AV241" s="7" t="s">
        <v>3488</v>
      </c>
      <c r="AW241" s="7" t="s">
        <v>3489</v>
      </c>
      <c r="AX241" s="7" t="s">
        <v>3489</v>
      </c>
      <c r="AY241" s="7" t="s">
        <v>3490</v>
      </c>
      <c r="AZ241" s="7" t="s">
        <v>3490</v>
      </c>
      <c r="BA241" s="7" t="s">
        <v>3491</v>
      </c>
      <c r="BB241" s="7" t="s">
        <v>3491</v>
      </c>
      <c r="BE241" s="9" t="s">
        <v>3450</v>
      </c>
      <c r="BF241" s="8">
        <v>2015</v>
      </c>
    </row>
    <row r="242" spans="1:58">
      <c r="B242"/>
      <c r="I242" s="18" t="s">
        <v>1969</v>
      </c>
      <c r="J242" s="19">
        <v>2910206</v>
      </c>
      <c r="K242" s="18" t="s">
        <v>1970</v>
      </c>
      <c r="L242" s="19">
        <v>2309102</v>
      </c>
      <c r="Q242" s="18" t="s">
        <v>1971</v>
      </c>
      <c r="R242" s="19">
        <v>5211206</v>
      </c>
      <c r="S242" s="18" t="s">
        <v>1972</v>
      </c>
      <c r="T242" s="19">
        <v>2106904</v>
      </c>
      <c r="U242" s="18" t="s">
        <v>1973</v>
      </c>
      <c r="V242" s="19">
        <v>5107297</v>
      </c>
      <c r="Y242" s="18" t="s">
        <v>1974</v>
      </c>
      <c r="Z242" s="20">
        <v>3111101</v>
      </c>
      <c r="AA242" s="18" t="s">
        <v>1975</v>
      </c>
      <c r="AB242" s="11">
        <v>1507409</v>
      </c>
      <c r="AC242" s="18" t="s">
        <v>1976</v>
      </c>
      <c r="AD242" s="11">
        <v>2509503</v>
      </c>
      <c r="AE242" s="18" t="s">
        <v>1977</v>
      </c>
      <c r="AF242" s="19">
        <v>4108304</v>
      </c>
      <c r="AG242" s="18" t="s">
        <v>1978</v>
      </c>
      <c r="AH242" s="11">
        <v>2610509</v>
      </c>
      <c r="AI242" s="18" t="s">
        <v>1979</v>
      </c>
      <c r="AJ242" s="19">
        <v>2205854</v>
      </c>
      <c r="AM242" s="18" t="s">
        <v>1980</v>
      </c>
      <c r="AN242" s="11">
        <v>2411205</v>
      </c>
      <c r="AO242" s="18" t="s">
        <v>1981</v>
      </c>
      <c r="AP242" s="19">
        <v>4305975</v>
      </c>
      <c r="AU242" s="18" t="s">
        <v>1982</v>
      </c>
      <c r="AV242" s="11">
        <v>4207700</v>
      </c>
      <c r="AW242" s="18" t="s">
        <v>1983</v>
      </c>
      <c r="AX242" s="19">
        <v>3510500</v>
      </c>
      <c r="BA242" s="18" t="s">
        <v>1984</v>
      </c>
      <c r="BB242" s="19">
        <v>1720002</v>
      </c>
    </row>
    <row r="243" spans="1:58" s="8" customFormat="1">
      <c r="A243" s="7" t="s">
        <v>3450</v>
      </c>
      <c r="B243" s="7" t="s">
        <v>3450</v>
      </c>
      <c r="C243" s="7" t="s">
        <v>3467</v>
      </c>
      <c r="D243" s="7" t="s">
        <v>3467</v>
      </c>
      <c r="E243" s="7" t="s">
        <v>3468</v>
      </c>
      <c r="F243" s="7" t="s">
        <v>3468</v>
      </c>
      <c r="G243" s="7" t="s">
        <v>3469</v>
      </c>
      <c r="H243" s="7" t="s">
        <v>3469</v>
      </c>
      <c r="I243" s="7" t="s">
        <v>3470</v>
      </c>
      <c r="J243" s="7" t="s">
        <v>3470</v>
      </c>
      <c r="K243" s="7" t="s">
        <v>3471</v>
      </c>
      <c r="L243" s="7" t="s">
        <v>3471</v>
      </c>
      <c r="M243" s="7" t="s">
        <v>3472</v>
      </c>
      <c r="N243" s="7" t="s">
        <v>3472</v>
      </c>
      <c r="O243" s="7" t="s">
        <v>3473</v>
      </c>
      <c r="P243" s="7" t="s">
        <v>3473</v>
      </c>
      <c r="Q243" s="7" t="s">
        <v>3474</v>
      </c>
      <c r="R243" s="7" t="s">
        <v>3474</v>
      </c>
      <c r="S243" s="7" t="s">
        <v>3475</v>
      </c>
      <c r="T243" s="7" t="s">
        <v>3475</v>
      </c>
      <c r="U243" s="7" t="s">
        <v>3476</v>
      </c>
      <c r="V243" s="7" t="s">
        <v>3476</v>
      </c>
      <c r="W243" s="7" t="s">
        <v>3477</v>
      </c>
      <c r="X243" s="7" t="s">
        <v>3477</v>
      </c>
      <c r="Y243" s="7" t="s">
        <v>3478</v>
      </c>
      <c r="Z243" s="7" t="s">
        <v>3478</v>
      </c>
      <c r="AA243" s="7" t="s">
        <v>3479</v>
      </c>
      <c r="AB243" s="7" t="s">
        <v>3479</v>
      </c>
      <c r="AC243" s="7" t="s">
        <v>3480</v>
      </c>
      <c r="AD243" s="7" t="s">
        <v>3480</v>
      </c>
      <c r="AE243" s="7" t="s">
        <v>3466</v>
      </c>
      <c r="AF243" s="7" t="s">
        <v>3466</v>
      </c>
      <c r="AG243" s="7" t="s">
        <v>3481</v>
      </c>
      <c r="AH243" s="7" t="s">
        <v>3481</v>
      </c>
      <c r="AI243" s="7" t="s">
        <v>3482</v>
      </c>
      <c r="AJ243" s="7" t="s">
        <v>3482</v>
      </c>
      <c r="AK243" s="7" t="s">
        <v>3483</v>
      </c>
      <c r="AL243" s="7" t="s">
        <v>3483</v>
      </c>
      <c r="AM243" s="7" t="s">
        <v>3484</v>
      </c>
      <c r="AN243" s="7" t="s">
        <v>3484</v>
      </c>
      <c r="AO243" s="7" t="s">
        <v>3485</v>
      </c>
      <c r="AP243" s="7" t="s">
        <v>3485</v>
      </c>
      <c r="AQ243" s="7" t="s">
        <v>3486</v>
      </c>
      <c r="AR243" s="7" t="s">
        <v>3486</v>
      </c>
      <c r="AS243" s="7" t="s">
        <v>3487</v>
      </c>
      <c r="AT243" s="7" t="s">
        <v>3487</v>
      </c>
      <c r="AU243" s="7" t="s">
        <v>3488</v>
      </c>
      <c r="AV243" s="7" t="s">
        <v>3488</v>
      </c>
      <c r="AW243" s="7" t="s">
        <v>3489</v>
      </c>
      <c r="AX243" s="7" t="s">
        <v>3489</v>
      </c>
      <c r="AY243" s="7" t="s">
        <v>3490</v>
      </c>
      <c r="AZ243" s="7" t="s">
        <v>3490</v>
      </c>
      <c r="BA243" s="7" t="s">
        <v>3491</v>
      </c>
      <c r="BB243" s="7" t="s">
        <v>3491</v>
      </c>
      <c r="BE243" s="9" t="s">
        <v>3450</v>
      </c>
      <c r="BF243" s="8">
        <v>2015</v>
      </c>
    </row>
    <row r="244" spans="1:58">
      <c r="B244"/>
      <c r="I244" s="18" t="s">
        <v>1985</v>
      </c>
      <c r="J244" s="19">
        <v>2910305</v>
      </c>
      <c r="K244" s="18" t="s">
        <v>5312</v>
      </c>
      <c r="L244" s="19">
        <v>2309201</v>
      </c>
      <c r="Q244" s="18" t="s">
        <v>1986</v>
      </c>
      <c r="R244" s="19">
        <v>5211305</v>
      </c>
      <c r="S244" s="18" t="s">
        <v>1987</v>
      </c>
      <c r="T244" s="19">
        <v>2107001</v>
      </c>
      <c r="U244" s="18" t="s">
        <v>1988</v>
      </c>
      <c r="V244" s="19">
        <v>5107305</v>
      </c>
      <c r="Y244" s="18" t="s">
        <v>1989</v>
      </c>
      <c r="Z244" s="20">
        <v>3111150</v>
      </c>
      <c r="AA244" s="18" t="s">
        <v>1990</v>
      </c>
      <c r="AB244" s="11">
        <v>1507458</v>
      </c>
      <c r="AC244" s="18" t="s">
        <v>1991</v>
      </c>
      <c r="AD244" s="11">
        <v>2509602</v>
      </c>
      <c r="AE244" s="18" t="s">
        <v>1992</v>
      </c>
      <c r="AF244" s="19">
        <v>4108452</v>
      </c>
      <c r="AG244" s="18" t="s">
        <v>1993</v>
      </c>
      <c r="AH244" s="11">
        <v>2610608</v>
      </c>
      <c r="AI244" s="18" t="s">
        <v>1994</v>
      </c>
      <c r="AJ244" s="19">
        <v>2205904</v>
      </c>
      <c r="AM244" s="18" t="s">
        <v>1995</v>
      </c>
      <c r="AN244" s="11">
        <v>2409332</v>
      </c>
      <c r="AO244" s="18" t="s">
        <v>1996</v>
      </c>
      <c r="AP244" s="19">
        <v>4306007</v>
      </c>
      <c r="AU244" s="18" t="s">
        <v>1997</v>
      </c>
      <c r="AV244" s="11">
        <v>4207759</v>
      </c>
      <c r="AW244" s="18" t="s">
        <v>1998</v>
      </c>
      <c r="AX244" s="19">
        <v>3510609</v>
      </c>
      <c r="BA244" s="18" t="s">
        <v>1999</v>
      </c>
      <c r="BB244" s="19">
        <v>1720101</v>
      </c>
    </row>
    <row r="245" spans="1:58" s="8" customFormat="1">
      <c r="A245" s="7" t="s">
        <v>3450</v>
      </c>
      <c r="B245" s="7" t="s">
        <v>3450</v>
      </c>
      <c r="C245" s="7" t="s">
        <v>3467</v>
      </c>
      <c r="D245" s="7" t="s">
        <v>3467</v>
      </c>
      <c r="E245" s="7" t="s">
        <v>3468</v>
      </c>
      <c r="F245" s="7" t="s">
        <v>3468</v>
      </c>
      <c r="G245" s="7" t="s">
        <v>3469</v>
      </c>
      <c r="H245" s="7" t="s">
        <v>3469</v>
      </c>
      <c r="I245" s="7" t="s">
        <v>3470</v>
      </c>
      <c r="J245" s="7" t="s">
        <v>3470</v>
      </c>
      <c r="K245" s="7" t="s">
        <v>3471</v>
      </c>
      <c r="L245" s="7" t="s">
        <v>3471</v>
      </c>
      <c r="M245" s="7" t="s">
        <v>3472</v>
      </c>
      <c r="N245" s="7" t="s">
        <v>3472</v>
      </c>
      <c r="O245" s="7" t="s">
        <v>3473</v>
      </c>
      <c r="P245" s="7" t="s">
        <v>3473</v>
      </c>
      <c r="Q245" s="7" t="s">
        <v>3474</v>
      </c>
      <c r="R245" s="7" t="s">
        <v>3474</v>
      </c>
      <c r="S245" s="7" t="s">
        <v>3475</v>
      </c>
      <c r="T245" s="7" t="s">
        <v>3475</v>
      </c>
      <c r="U245" s="7" t="s">
        <v>3476</v>
      </c>
      <c r="V245" s="7" t="s">
        <v>3476</v>
      </c>
      <c r="W245" s="7" t="s">
        <v>3477</v>
      </c>
      <c r="X245" s="7" t="s">
        <v>3477</v>
      </c>
      <c r="Y245" s="7" t="s">
        <v>3478</v>
      </c>
      <c r="Z245" s="7" t="s">
        <v>3478</v>
      </c>
      <c r="AA245" s="7" t="s">
        <v>3479</v>
      </c>
      <c r="AB245" s="7" t="s">
        <v>3479</v>
      </c>
      <c r="AC245" s="7" t="s">
        <v>3480</v>
      </c>
      <c r="AD245" s="7" t="s">
        <v>3480</v>
      </c>
      <c r="AE245" s="7" t="s">
        <v>3466</v>
      </c>
      <c r="AF245" s="7" t="s">
        <v>3466</v>
      </c>
      <c r="AG245" s="7" t="s">
        <v>3481</v>
      </c>
      <c r="AH245" s="7" t="s">
        <v>3481</v>
      </c>
      <c r="AI245" s="7" t="s">
        <v>3482</v>
      </c>
      <c r="AJ245" s="7" t="s">
        <v>3482</v>
      </c>
      <c r="AK245" s="7" t="s">
        <v>3483</v>
      </c>
      <c r="AL245" s="7" t="s">
        <v>3483</v>
      </c>
      <c r="AM245" s="7" t="s">
        <v>3484</v>
      </c>
      <c r="AN245" s="7" t="s">
        <v>3484</v>
      </c>
      <c r="AO245" s="7" t="s">
        <v>3485</v>
      </c>
      <c r="AP245" s="7" t="s">
        <v>3485</v>
      </c>
      <c r="AQ245" s="7" t="s">
        <v>3486</v>
      </c>
      <c r="AR245" s="7" t="s">
        <v>3486</v>
      </c>
      <c r="AS245" s="7" t="s">
        <v>3487</v>
      </c>
      <c r="AT245" s="7" t="s">
        <v>3487</v>
      </c>
      <c r="AU245" s="7" t="s">
        <v>3488</v>
      </c>
      <c r="AV245" s="7" t="s">
        <v>3488</v>
      </c>
      <c r="AW245" s="7" t="s">
        <v>3489</v>
      </c>
      <c r="AX245" s="7" t="s">
        <v>3489</v>
      </c>
      <c r="AY245" s="7" t="s">
        <v>3490</v>
      </c>
      <c r="AZ245" s="7" t="s">
        <v>3490</v>
      </c>
      <c r="BA245" s="7" t="s">
        <v>3491</v>
      </c>
      <c r="BB245" s="7" t="s">
        <v>3491</v>
      </c>
      <c r="BE245" s="9" t="s">
        <v>3450</v>
      </c>
      <c r="BF245" s="8">
        <v>2015</v>
      </c>
    </row>
    <row r="246" spans="1:58">
      <c r="B246"/>
      <c r="I246" s="18" t="s">
        <v>2000</v>
      </c>
      <c r="J246" s="19">
        <v>2910404</v>
      </c>
      <c r="K246" s="18" t="s">
        <v>2001</v>
      </c>
      <c r="L246" s="19">
        <v>2309300</v>
      </c>
      <c r="Q246" s="18" t="s">
        <v>2002</v>
      </c>
      <c r="R246" s="19">
        <v>5211404</v>
      </c>
      <c r="S246" s="18" t="s">
        <v>2003</v>
      </c>
      <c r="T246" s="19">
        <v>2107100</v>
      </c>
      <c r="U246" s="18" t="s">
        <v>2004</v>
      </c>
      <c r="V246" s="19">
        <v>5107354</v>
      </c>
      <c r="Y246" s="18" t="s">
        <v>2005</v>
      </c>
      <c r="Z246" s="20">
        <v>3111200</v>
      </c>
      <c r="AA246" s="18" t="s">
        <v>2006</v>
      </c>
      <c r="AB246" s="11">
        <v>1507466</v>
      </c>
      <c r="AC246" s="18" t="s">
        <v>2007</v>
      </c>
      <c r="AD246" s="11">
        <v>2509701</v>
      </c>
      <c r="AE246" s="18" t="s">
        <v>2008</v>
      </c>
      <c r="AF246" s="19">
        <v>4108320</v>
      </c>
      <c r="AG246" s="18" t="s">
        <v>2009</v>
      </c>
      <c r="AH246" s="11">
        <v>2610707</v>
      </c>
      <c r="AI246" s="18" t="s">
        <v>2010</v>
      </c>
      <c r="AJ246" s="19">
        <v>2205953</v>
      </c>
      <c r="AM246" s="18" t="s">
        <v>2011</v>
      </c>
      <c r="AN246" s="11">
        <v>2411403</v>
      </c>
      <c r="AO246" s="18" t="s">
        <v>2012</v>
      </c>
      <c r="AP246" s="19">
        <v>4306056</v>
      </c>
      <c r="AU246" s="18" t="s">
        <v>2013</v>
      </c>
      <c r="AV246" s="11">
        <v>4207809</v>
      </c>
      <c r="AW246" s="18" t="s">
        <v>2014</v>
      </c>
      <c r="AX246" s="19">
        <v>3510708</v>
      </c>
      <c r="BA246" s="18" t="s">
        <v>2015</v>
      </c>
      <c r="BB246" s="19">
        <v>1720150</v>
      </c>
    </row>
    <row r="247" spans="1:58" s="8" customFormat="1">
      <c r="A247" s="7" t="s">
        <v>3450</v>
      </c>
      <c r="B247" s="7" t="s">
        <v>3450</v>
      </c>
      <c r="C247" s="7" t="s">
        <v>3467</v>
      </c>
      <c r="D247" s="7" t="s">
        <v>3467</v>
      </c>
      <c r="E247" s="7" t="s">
        <v>3468</v>
      </c>
      <c r="F247" s="7" t="s">
        <v>3468</v>
      </c>
      <c r="G247" s="7" t="s">
        <v>3469</v>
      </c>
      <c r="H247" s="7" t="s">
        <v>3469</v>
      </c>
      <c r="I247" s="7" t="s">
        <v>3470</v>
      </c>
      <c r="J247" s="7" t="s">
        <v>3470</v>
      </c>
      <c r="K247" s="7" t="s">
        <v>3471</v>
      </c>
      <c r="L247" s="7" t="s">
        <v>3471</v>
      </c>
      <c r="M247" s="7" t="s">
        <v>3472</v>
      </c>
      <c r="N247" s="7" t="s">
        <v>3472</v>
      </c>
      <c r="O247" s="7" t="s">
        <v>3473</v>
      </c>
      <c r="P247" s="7" t="s">
        <v>3473</v>
      </c>
      <c r="Q247" s="7" t="s">
        <v>3474</v>
      </c>
      <c r="R247" s="7" t="s">
        <v>3474</v>
      </c>
      <c r="S247" s="7" t="s">
        <v>3475</v>
      </c>
      <c r="T247" s="7" t="s">
        <v>3475</v>
      </c>
      <c r="U247" s="7" t="s">
        <v>3476</v>
      </c>
      <c r="V247" s="7" t="s">
        <v>3476</v>
      </c>
      <c r="W247" s="7" t="s">
        <v>3477</v>
      </c>
      <c r="X247" s="7" t="s">
        <v>3477</v>
      </c>
      <c r="Y247" s="7" t="s">
        <v>3478</v>
      </c>
      <c r="Z247" s="7" t="s">
        <v>3478</v>
      </c>
      <c r="AA247" s="7" t="s">
        <v>3479</v>
      </c>
      <c r="AB247" s="7" t="s">
        <v>3479</v>
      </c>
      <c r="AC247" s="7" t="s">
        <v>3480</v>
      </c>
      <c r="AD247" s="7" t="s">
        <v>3480</v>
      </c>
      <c r="AE247" s="7" t="s">
        <v>3466</v>
      </c>
      <c r="AF247" s="7" t="s">
        <v>3466</v>
      </c>
      <c r="AG247" s="7" t="s">
        <v>3481</v>
      </c>
      <c r="AH247" s="7" t="s">
        <v>3481</v>
      </c>
      <c r="AI247" s="7" t="s">
        <v>3482</v>
      </c>
      <c r="AJ247" s="7" t="s">
        <v>3482</v>
      </c>
      <c r="AK247" s="7" t="s">
        <v>3483</v>
      </c>
      <c r="AL247" s="7" t="s">
        <v>3483</v>
      </c>
      <c r="AM247" s="7" t="s">
        <v>3484</v>
      </c>
      <c r="AN247" s="7" t="s">
        <v>3484</v>
      </c>
      <c r="AO247" s="7" t="s">
        <v>3485</v>
      </c>
      <c r="AP247" s="7" t="s">
        <v>3485</v>
      </c>
      <c r="AQ247" s="7" t="s">
        <v>3486</v>
      </c>
      <c r="AR247" s="7" t="s">
        <v>3486</v>
      </c>
      <c r="AS247" s="7" t="s">
        <v>3487</v>
      </c>
      <c r="AT247" s="7" t="s">
        <v>3487</v>
      </c>
      <c r="AU247" s="7" t="s">
        <v>3488</v>
      </c>
      <c r="AV247" s="7" t="s">
        <v>3488</v>
      </c>
      <c r="AW247" s="7" t="s">
        <v>3489</v>
      </c>
      <c r="AX247" s="7" t="s">
        <v>3489</v>
      </c>
      <c r="AY247" s="7" t="s">
        <v>3490</v>
      </c>
      <c r="AZ247" s="7" t="s">
        <v>3490</v>
      </c>
      <c r="BA247" s="7" t="s">
        <v>3491</v>
      </c>
      <c r="BB247" s="7" t="s">
        <v>3491</v>
      </c>
      <c r="BE247" s="9" t="s">
        <v>3450</v>
      </c>
      <c r="BF247" s="8">
        <v>2015</v>
      </c>
    </row>
    <row r="248" spans="1:58">
      <c r="B248"/>
      <c r="I248" s="18" t="s">
        <v>5343</v>
      </c>
      <c r="J248" s="19">
        <v>2910503</v>
      </c>
      <c r="K248" s="18" t="s">
        <v>2016</v>
      </c>
      <c r="L248" s="19">
        <v>2309409</v>
      </c>
      <c r="Q248" s="18" t="s">
        <v>2017</v>
      </c>
      <c r="R248" s="19">
        <v>5211503</v>
      </c>
      <c r="S248" s="18" t="s">
        <v>2018</v>
      </c>
      <c r="T248" s="19">
        <v>2107209</v>
      </c>
      <c r="U248" s="18" t="s">
        <v>2019</v>
      </c>
      <c r="V248" s="19">
        <v>5107107</v>
      </c>
      <c r="Y248" s="18" t="s">
        <v>2020</v>
      </c>
      <c r="Z248" s="20">
        <v>3111309</v>
      </c>
      <c r="AA248" s="18" t="s">
        <v>2021</v>
      </c>
      <c r="AB248" s="11">
        <v>1507474</v>
      </c>
      <c r="AC248" s="18" t="s">
        <v>1970</v>
      </c>
      <c r="AD248" s="11">
        <v>2509800</v>
      </c>
      <c r="AE248" s="18" t="s">
        <v>2022</v>
      </c>
      <c r="AF248" s="19">
        <v>4108403</v>
      </c>
      <c r="AG248" s="18" t="s">
        <v>2023</v>
      </c>
      <c r="AH248" s="11">
        <v>2610806</v>
      </c>
      <c r="AI248" s="18" t="s">
        <v>2024</v>
      </c>
      <c r="AJ248" s="19">
        <v>2206001</v>
      </c>
      <c r="AM248" s="18" t="s">
        <v>2025</v>
      </c>
      <c r="AN248" s="11">
        <v>2411429</v>
      </c>
      <c r="AO248" s="18" t="s">
        <v>2026</v>
      </c>
      <c r="AP248" s="19">
        <v>4306072</v>
      </c>
      <c r="AU248" s="18" t="s">
        <v>2027</v>
      </c>
      <c r="AV248" s="11">
        <v>4207858</v>
      </c>
      <c r="AW248" s="18" t="s">
        <v>2028</v>
      </c>
      <c r="AX248" s="19">
        <v>3510807</v>
      </c>
      <c r="BA248" s="18" t="s">
        <v>2029</v>
      </c>
      <c r="BB248" s="19">
        <v>1720200</v>
      </c>
    </row>
    <row r="249" spans="1:58" s="8" customFormat="1">
      <c r="A249" s="7" t="s">
        <v>3450</v>
      </c>
      <c r="B249" s="7" t="s">
        <v>3450</v>
      </c>
      <c r="C249" s="7" t="s">
        <v>3467</v>
      </c>
      <c r="D249" s="7" t="s">
        <v>3467</v>
      </c>
      <c r="E249" s="7" t="s">
        <v>3468</v>
      </c>
      <c r="F249" s="7" t="s">
        <v>3468</v>
      </c>
      <c r="G249" s="7" t="s">
        <v>3469</v>
      </c>
      <c r="H249" s="7" t="s">
        <v>3469</v>
      </c>
      <c r="I249" s="7" t="s">
        <v>3470</v>
      </c>
      <c r="J249" s="7" t="s">
        <v>3470</v>
      </c>
      <c r="K249" s="7" t="s">
        <v>3471</v>
      </c>
      <c r="L249" s="7" t="s">
        <v>3471</v>
      </c>
      <c r="M249" s="7" t="s">
        <v>3472</v>
      </c>
      <c r="N249" s="7" t="s">
        <v>3472</v>
      </c>
      <c r="O249" s="7" t="s">
        <v>3473</v>
      </c>
      <c r="P249" s="7" t="s">
        <v>3473</v>
      </c>
      <c r="Q249" s="7" t="s">
        <v>3474</v>
      </c>
      <c r="R249" s="7" t="s">
        <v>3474</v>
      </c>
      <c r="S249" s="7" t="s">
        <v>3475</v>
      </c>
      <c r="T249" s="7" t="s">
        <v>3475</v>
      </c>
      <c r="U249" s="7" t="s">
        <v>3476</v>
      </c>
      <c r="V249" s="7" t="s">
        <v>3476</v>
      </c>
      <c r="W249" s="7" t="s">
        <v>3477</v>
      </c>
      <c r="X249" s="7" t="s">
        <v>3477</v>
      </c>
      <c r="Y249" s="7" t="s">
        <v>3478</v>
      </c>
      <c r="Z249" s="7" t="s">
        <v>3478</v>
      </c>
      <c r="AA249" s="7" t="s">
        <v>3479</v>
      </c>
      <c r="AB249" s="7" t="s">
        <v>3479</v>
      </c>
      <c r="AC249" s="7" t="s">
        <v>3480</v>
      </c>
      <c r="AD249" s="7" t="s">
        <v>3480</v>
      </c>
      <c r="AE249" s="7" t="s">
        <v>3466</v>
      </c>
      <c r="AF249" s="7" t="s">
        <v>3466</v>
      </c>
      <c r="AG249" s="7" t="s">
        <v>3481</v>
      </c>
      <c r="AH249" s="7" t="s">
        <v>3481</v>
      </c>
      <c r="AI249" s="7" t="s">
        <v>3482</v>
      </c>
      <c r="AJ249" s="7" t="s">
        <v>3482</v>
      </c>
      <c r="AK249" s="7" t="s">
        <v>3483</v>
      </c>
      <c r="AL249" s="7" t="s">
        <v>3483</v>
      </c>
      <c r="AM249" s="7" t="s">
        <v>3484</v>
      </c>
      <c r="AN249" s="7" t="s">
        <v>3484</v>
      </c>
      <c r="AO249" s="7" t="s">
        <v>3485</v>
      </c>
      <c r="AP249" s="7" t="s">
        <v>3485</v>
      </c>
      <c r="AQ249" s="7" t="s">
        <v>3486</v>
      </c>
      <c r="AR249" s="7" t="s">
        <v>3486</v>
      </c>
      <c r="AS249" s="7" t="s">
        <v>3487</v>
      </c>
      <c r="AT249" s="7" t="s">
        <v>3487</v>
      </c>
      <c r="AU249" s="7" t="s">
        <v>3488</v>
      </c>
      <c r="AV249" s="7" t="s">
        <v>3488</v>
      </c>
      <c r="AW249" s="7" t="s">
        <v>3489</v>
      </c>
      <c r="AX249" s="7" t="s">
        <v>3489</v>
      </c>
      <c r="AY249" s="7" t="s">
        <v>3490</v>
      </c>
      <c r="AZ249" s="7" t="s">
        <v>3490</v>
      </c>
      <c r="BA249" s="7" t="s">
        <v>3491</v>
      </c>
      <c r="BB249" s="7" t="s">
        <v>3491</v>
      </c>
      <c r="BE249" s="9" t="s">
        <v>3450</v>
      </c>
      <c r="BF249" s="8">
        <v>2015</v>
      </c>
    </row>
    <row r="250" spans="1:58">
      <c r="B250"/>
      <c r="I250" s="18" t="s">
        <v>2030</v>
      </c>
      <c r="J250" s="19">
        <v>2900504</v>
      </c>
      <c r="K250" s="18" t="s">
        <v>2031</v>
      </c>
      <c r="L250" s="19">
        <v>2309458</v>
      </c>
      <c r="Q250" s="18" t="s">
        <v>2032</v>
      </c>
      <c r="R250" s="19">
        <v>5211602</v>
      </c>
      <c r="S250" s="18" t="s">
        <v>2033</v>
      </c>
      <c r="T250" s="19">
        <v>2107258</v>
      </c>
      <c r="U250" s="18" t="s">
        <v>2034</v>
      </c>
      <c r="V250" s="19">
        <v>5107404</v>
      </c>
      <c r="Y250" s="18" t="s">
        <v>2035</v>
      </c>
      <c r="Z250" s="20">
        <v>3111408</v>
      </c>
      <c r="AA250" s="18" t="s">
        <v>2036</v>
      </c>
      <c r="AB250" s="11">
        <v>1507508</v>
      </c>
      <c r="AC250" s="18" t="s">
        <v>2037</v>
      </c>
      <c r="AD250" s="11">
        <v>2509909</v>
      </c>
      <c r="AE250" s="18" t="s">
        <v>4539</v>
      </c>
      <c r="AF250" s="19">
        <v>4108502</v>
      </c>
      <c r="AG250" s="18" t="s">
        <v>2038</v>
      </c>
      <c r="AH250" s="11">
        <v>2610905</v>
      </c>
      <c r="AI250" s="18" t="s">
        <v>2039</v>
      </c>
      <c r="AJ250" s="19">
        <v>2206050</v>
      </c>
      <c r="AM250" s="18" t="s">
        <v>2040</v>
      </c>
      <c r="AN250" s="11">
        <v>2411502</v>
      </c>
      <c r="AO250" s="18" t="s">
        <v>2041</v>
      </c>
      <c r="AP250" s="19">
        <v>4306106</v>
      </c>
      <c r="AU250" s="18" t="s">
        <v>2042</v>
      </c>
      <c r="AV250" s="11">
        <v>4207908</v>
      </c>
      <c r="AW250" s="18" t="s">
        <v>2043</v>
      </c>
      <c r="AX250" s="19">
        <v>3510906</v>
      </c>
      <c r="BA250" s="18" t="s">
        <v>2044</v>
      </c>
      <c r="BB250" s="19">
        <v>1720259</v>
      </c>
    </row>
    <row r="251" spans="1:58" s="8" customFormat="1">
      <c r="A251" s="7" t="s">
        <v>3450</v>
      </c>
      <c r="B251" s="7" t="s">
        <v>3450</v>
      </c>
      <c r="C251" s="7" t="s">
        <v>3467</v>
      </c>
      <c r="D251" s="7" t="s">
        <v>3467</v>
      </c>
      <c r="E251" s="7" t="s">
        <v>3468</v>
      </c>
      <c r="F251" s="7" t="s">
        <v>3468</v>
      </c>
      <c r="G251" s="7" t="s">
        <v>3469</v>
      </c>
      <c r="H251" s="7" t="s">
        <v>3469</v>
      </c>
      <c r="I251" s="7" t="s">
        <v>3470</v>
      </c>
      <c r="J251" s="7" t="s">
        <v>3470</v>
      </c>
      <c r="K251" s="7" t="s">
        <v>3471</v>
      </c>
      <c r="L251" s="7" t="s">
        <v>3471</v>
      </c>
      <c r="M251" s="7" t="s">
        <v>3472</v>
      </c>
      <c r="N251" s="7" t="s">
        <v>3472</v>
      </c>
      <c r="O251" s="7" t="s">
        <v>3473</v>
      </c>
      <c r="P251" s="7" t="s">
        <v>3473</v>
      </c>
      <c r="Q251" s="7" t="s">
        <v>3474</v>
      </c>
      <c r="R251" s="7" t="s">
        <v>3474</v>
      </c>
      <c r="S251" s="7" t="s">
        <v>3475</v>
      </c>
      <c r="T251" s="7" t="s">
        <v>3475</v>
      </c>
      <c r="U251" s="7" t="s">
        <v>3476</v>
      </c>
      <c r="V251" s="7" t="s">
        <v>3476</v>
      </c>
      <c r="W251" s="7" t="s">
        <v>3477</v>
      </c>
      <c r="X251" s="7" t="s">
        <v>3477</v>
      </c>
      <c r="Y251" s="7" t="s">
        <v>3478</v>
      </c>
      <c r="Z251" s="7" t="s">
        <v>3478</v>
      </c>
      <c r="AA251" s="7" t="s">
        <v>3479</v>
      </c>
      <c r="AB251" s="7" t="s">
        <v>3479</v>
      </c>
      <c r="AC251" s="7" t="s">
        <v>3480</v>
      </c>
      <c r="AD251" s="7" t="s">
        <v>3480</v>
      </c>
      <c r="AE251" s="7" t="s">
        <v>3466</v>
      </c>
      <c r="AF251" s="7" t="s">
        <v>3466</v>
      </c>
      <c r="AG251" s="7" t="s">
        <v>3481</v>
      </c>
      <c r="AH251" s="7" t="s">
        <v>3481</v>
      </c>
      <c r="AI251" s="7" t="s">
        <v>3482</v>
      </c>
      <c r="AJ251" s="7" t="s">
        <v>3482</v>
      </c>
      <c r="AK251" s="7" t="s">
        <v>3483</v>
      </c>
      <c r="AL251" s="7" t="s">
        <v>3483</v>
      </c>
      <c r="AM251" s="7" t="s">
        <v>3484</v>
      </c>
      <c r="AN251" s="7" t="s">
        <v>3484</v>
      </c>
      <c r="AO251" s="7" t="s">
        <v>3485</v>
      </c>
      <c r="AP251" s="7" t="s">
        <v>3485</v>
      </c>
      <c r="AQ251" s="7" t="s">
        <v>3486</v>
      </c>
      <c r="AR251" s="7" t="s">
        <v>3486</v>
      </c>
      <c r="AS251" s="7" t="s">
        <v>3487</v>
      </c>
      <c r="AT251" s="7" t="s">
        <v>3487</v>
      </c>
      <c r="AU251" s="7" t="s">
        <v>3488</v>
      </c>
      <c r="AV251" s="7" t="s">
        <v>3488</v>
      </c>
      <c r="AW251" s="7" t="s">
        <v>3489</v>
      </c>
      <c r="AX251" s="7" t="s">
        <v>3489</v>
      </c>
      <c r="AY251" s="7" t="s">
        <v>3490</v>
      </c>
      <c r="AZ251" s="7" t="s">
        <v>3490</v>
      </c>
      <c r="BA251" s="7" t="s">
        <v>3491</v>
      </c>
      <c r="BB251" s="7" t="s">
        <v>3491</v>
      </c>
      <c r="BE251" s="9" t="s">
        <v>3450</v>
      </c>
      <c r="BF251" s="8">
        <v>2015</v>
      </c>
    </row>
    <row r="252" spans="1:58">
      <c r="B252"/>
      <c r="I252" s="18" t="s">
        <v>2045</v>
      </c>
      <c r="J252" s="19">
        <v>2910602</v>
      </c>
      <c r="K252" s="18" t="s">
        <v>2046</v>
      </c>
      <c r="L252" s="19">
        <v>2309508</v>
      </c>
      <c r="Q252" s="18" t="s">
        <v>2047</v>
      </c>
      <c r="R252" s="19">
        <v>5211701</v>
      </c>
      <c r="S252" s="18" t="s">
        <v>2048</v>
      </c>
      <c r="T252" s="19">
        <v>2107308</v>
      </c>
      <c r="U252" s="18" t="s">
        <v>2049</v>
      </c>
      <c r="V252" s="19">
        <v>5107875</v>
      </c>
      <c r="Y252" s="18" t="s">
        <v>2050</v>
      </c>
      <c r="Z252" s="20">
        <v>3111507</v>
      </c>
      <c r="AA252" s="18" t="s">
        <v>2051</v>
      </c>
      <c r="AB252" s="11">
        <v>1507607</v>
      </c>
      <c r="AC252" s="18" t="s">
        <v>2052</v>
      </c>
      <c r="AD252" s="11">
        <v>2510006</v>
      </c>
      <c r="AE252" s="18" t="s">
        <v>2053</v>
      </c>
      <c r="AF252" s="19">
        <v>4108551</v>
      </c>
      <c r="AG252" s="18" t="s">
        <v>2054</v>
      </c>
      <c r="AH252" s="11">
        <v>2611002</v>
      </c>
      <c r="AI252" s="18" t="s">
        <v>2055</v>
      </c>
      <c r="AJ252" s="19">
        <v>2206100</v>
      </c>
      <c r="AM252" s="18" t="s">
        <v>2056</v>
      </c>
      <c r="AN252" s="11">
        <v>2411601</v>
      </c>
      <c r="AO252" s="18" t="s">
        <v>2057</v>
      </c>
      <c r="AP252" s="19">
        <v>4306130</v>
      </c>
      <c r="AU252" s="18" t="s">
        <v>2058</v>
      </c>
      <c r="AV252" s="11">
        <v>4208005</v>
      </c>
      <c r="AW252" s="18" t="s">
        <v>2059</v>
      </c>
      <c r="AX252" s="19">
        <v>3511003</v>
      </c>
      <c r="BA252" s="18" t="s">
        <v>2060</v>
      </c>
      <c r="BB252" s="19">
        <v>1720309</v>
      </c>
    </row>
    <row r="253" spans="1:58" s="8" customFormat="1">
      <c r="A253" s="7" t="s">
        <v>3450</v>
      </c>
      <c r="B253" s="7" t="s">
        <v>3450</v>
      </c>
      <c r="C253" s="7" t="s">
        <v>3467</v>
      </c>
      <c r="D253" s="7" t="s">
        <v>3467</v>
      </c>
      <c r="E253" s="7" t="s">
        <v>3468</v>
      </c>
      <c r="F253" s="7" t="s">
        <v>3468</v>
      </c>
      <c r="G253" s="7" t="s">
        <v>3469</v>
      </c>
      <c r="H253" s="7" t="s">
        <v>3469</v>
      </c>
      <c r="I253" s="7" t="s">
        <v>3470</v>
      </c>
      <c r="J253" s="7" t="s">
        <v>3470</v>
      </c>
      <c r="K253" s="7" t="s">
        <v>3471</v>
      </c>
      <c r="L253" s="7" t="s">
        <v>3471</v>
      </c>
      <c r="M253" s="7" t="s">
        <v>3472</v>
      </c>
      <c r="N253" s="7" t="s">
        <v>3472</v>
      </c>
      <c r="O253" s="7" t="s">
        <v>3473</v>
      </c>
      <c r="P253" s="7" t="s">
        <v>3473</v>
      </c>
      <c r="Q253" s="7" t="s">
        <v>3474</v>
      </c>
      <c r="R253" s="7" t="s">
        <v>3474</v>
      </c>
      <c r="S253" s="7" t="s">
        <v>3475</v>
      </c>
      <c r="T253" s="7" t="s">
        <v>3475</v>
      </c>
      <c r="U253" s="7" t="s">
        <v>3476</v>
      </c>
      <c r="V253" s="7" t="s">
        <v>3476</v>
      </c>
      <c r="W253" s="7" t="s">
        <v>3477</v>
      </c>
      <c r="X253" s="7" t="s">
        <v>3477</v>
      </c>
      <c r="Y253" s="7" t="s">
        <v>3478</v>
      </c>
      <c r="Z253" s="7" t="s">
        <v>3478</v>
      </c>
      <c r="AA253" s="7" t="s">
        <v>3479</v>
      </c>
      <c r="AB253" s="7" t="s">
        <v>3479</v>
      </c>
      <c r="AC253" s="7" t="s">
        <v>3480</v>
      </c>
      <c r="AD253" s="7" t="s">
        <v>3480</v>
      </c>
      <c r="AE253" s="7" t="s">
        <v>3466</v>
      </c>
      <c r="AF253" s="7" t="s">
        <v>3466</v>
      </c>
      <c r="AG253" s="7" t="s">
        <v>3481</v>
      </c>
      <c r="AH253" s="7" t="s">
        <v>3481</v>
      </c>
      <c r="AI253" s="7" t="s">
        <v>3482</v>
      </c>
      <c r="AJ253" s="7" t="s">
        <v>3482</v>
      </c>
      <c r="AK253" s="7" t="s">
        <v>3483</v>
      </c>
      <c r="AL253" s="7" t="s">
        <v>3483</v>
      </c>
      <c r="AM253" s="7" t="s">
        <v>3484</v>
      </c>
      <c r="AN253" s="7" t="s">
        <v>3484</v>
      </c>
      <c r="AO253" s="7" t="s">
        <v>3485</v>
      </c>
      <c r="AP253" s="7" t="s">
        <v>3485</v>
      </c>
      <c r="AQ253" s="7" t="s">
        <v>3486</v>
      </c>
      <c r="AR253" s="7" t="s">
        <v>3486</v>
      </c>
      <c r="AS253" s="7" t="s">
        <v>3487</v>
      </c>
      <c r="AT253" s="7" t="s">
        <v>3487</v>
      </c>
      <c r="AU253" s="7" t="s">
        <v>3488</v>
      </c>
      <c r="AV253" s="7" t="s">
        <v>3488</v>
      </c>
      <c r="AW253" s="7" t="s">
        <v>3489</v>
      </c>
      <c r="AX253" s="7" t="s">
        <v>3489</v>
      </c>
      <c r="AY253" s="7" t="s">
        <v>3490</v>
      </c>
      <c r="AZ253" s="7" t="s">
        <v>3490</v>
      </c>
      <c r="BA253" s="7" t="s">
        <v>3491</v>
      </c>
      <c r="BB253" s="7" t="s">
        <v>3491</v>
      </c>
      <c r="BE253" s="9" t="s">
        <v>3450</v>
      </c>
      <c r="BF253" s="8">
        <v>2015</v>
      </c>
    </row>
    <row r="254" spans="1:58">
      <c r="B254"/>
      <c r="I254" s="18" t="s">
        <v>2061</v>
      </c>
      <c r="J254" s="19">
        <v>2910701</v>
      </c>
      <c r="K254" s="18" t="s">
        <v>2062</v>
      </c>
      <c r="L254" s="19">
        <v>2309607</v>
      </c>
      <c r="Q254" s="18" t="s">
        <v>2063</v>
      </c>
      <c r="R254" s="19">
        <v>5211800</v>
      </c>
      <c r="S254" s="18" t="s">
        <v>2064</v>
      </c>
      <c r="T254" s="19">
        <v>2107357</v>
      </c>
      <c r="U254" s="18" t="s">
        <v>2065</v>
      </c>
      <c r="V254" s="19">
        <v>5107883</v>
      </c>
      <c r="Y254" s="18" t="s">
        <v>2066</v>
      </c>
      <c r="Z254" s="20">
        <v>3111606</v>
      </c>
      <c r="AA254" s="18" t="s">
        <v>2067</v>
      </c>
      <c r="AB254" s="11">
        <v>1507706</v>
      </c>
      <c r="AC254" s="18" t="s">
        <v>2068</v>
      </c>
      <c r="AD254" s="11">
        <v>2510105</v>
      </c>
      <c r="AE254" s="18" t="s">
        <v>2069</v>
      </c>
      <c r="AF254" s="19">
        <v>4108601</v>
      </c>
      <c r="AG254" s="18" t="s">
        <v>2070</v>
      </c>
      <c r="AH254" s="11">
        <v>2611101</v>
      </c>
      <c r="AI254" s="18" t="s">
        <v>2071</v>
      </c>
      <c r="AJ254" s="19">
        <v>2206209</v>
      </c>
      <c r="AM254" s="18" t="s">
        <v>2072</v>
      </c>
      <c r="AN254" s="11">
        <v>2411700</v>
      </c>
      <c r="AO254" s="18" t="s">
        <v>3619</v>
      </c>
      <c r="AP254" s="19">
        <v>4306205</v>
      </c>
      <c r="AU254" s="18" t="s">
        <v>2073</v>
      </c>
      <c r="AV254" s="11">
        <v>4208104</v>
      </c>
      <c r="AW254" s="18" t="s">
        <v>2074</v>
      </c>
      <c r="AX254" s="19">
        <v>3511102</v>
      </c>
      <c r="BA254" s="18" t="s">
        <v>2075</v>
      </c>
      <c r="BB254" s="19">
        <v>1720499</v>
      </c>
    </row>
    <row r="255" spans="1:58" s="8" customFormat="1">
      <c r="A255" s="7" t="s">
        <v>3450</v>
      </c>
      <c r="B255" s="7" t="s">
        <v>3450</v>
      </c>
      <c r="C255" s="7" t="s">
        <v>3467</v>
      </c>
      <c r="D255" s="7" t="s">
        <v>3467</v>
      </c>
      <c r="E255" s="7" t="s">
        <v>3468</v>
      </c>
      <c r="F255" s="7" t="s">
        <v>3468</v>
      </c>
      <c r="G255" s="7" t="s">
        <v>3469</v>
      </c>
      <c r="H255" s="7" t="s">
        <v>3469</v>
      </c>
      <c r="I255" s="7" t="s">
        <v>3470</v>
      </c>
      <c r="J255" s="7" t="s">
        <v>3470</v>
      </c>
      <c r="K255" s="7" t="s">
        <v>3471</v>
      </c>
      <c r="L255" s="7" t="s">
        <v>3471</v>
      </c>
      <c r="M255" s="7" t="s">
        <v>3472</v>
      </c>
      <c r="N255" s="7" t="s">
        <v>3472</v>
      </c>
      <c r="O255" s="7" t="s">
        <v>3473</v>
      </c>
      <c r="P255" s="7" t="s">
        <v>3473</v>
      </c>
      <c r="Q255" s="7" t="s">
        <v>3474</v>
      </c>
      <c r="R255" s="7" t="s">
        <v>3474</v>
      </c>
      <c r="S255" s="7" t="s">
        <v>3475</v>
      </c>
      <c r="T255" s="7" t="s">
        <v>3475</v>
      </c>
      <c r="U255" s="7" t="s">
        <v>3476</v>
      </c>
      <c r="V255" s="7" t="s">
        <v>3476</v>
      </c>
      <c r="W255" s="7" t="s">
        <v>3477</v>
      </c>
      <c r="X255" s="7" t="s">
        <v>3477</v>
      </c>
      <c r="Y255" s="7" t="s">
        <v>3478</v>
      </c>
      <c r="Z255" s="7" t="s">
        <v>3478</v>
      </c>
      <c r="AA255" s="7" t="s">
        <v>3479</v>
      </c>
      <c r="AB255" s="7" t="s">
        <v>3479</v>
      </c>
      <c r="AC255" s="7" t="s">
        <v>3480</v>
      </c>
      <c r="AD255" s="7" t="s">
        <v>3480</v>
      </c>
      <c r="AE255" s="7" t="s">
        <v>3466</v>
      </c>
      <c r="AF255" s="7" t="s">
        <v>3466</v>
      </c>
      <c r="AG255" s="7" t="s">
        <v>3481</v>
      </c>
      <c r="AH255" s="7" t="s">
        <v>3481</v>
      </c>
      <c r="AI255" s="7" t="s">
        <v>3482</v>
      </c>
      <c r="AJ255" s="7" t="s">
        <v>3482</v>
      </c>
      <c r="AK255" s="7" t="s">
        <v>3483</v>
      </c>
      <c r="AL255" s="7" t="s">
        <v>3483</v>
      </c>
      <c r="AM255" s="7" t="s">
        <v>3484</v>
      </c>
      <c r="AN255" s="7" t="s">
        <v>3484</v>
      </c>
      <c r="AO255" s="7" t="s">
        <v>3485</v>
      </c>
      <c r="AP255" s="7" t="s">
        <v>3485</v>
      </c>
      <c r="AQ255" s="7" t="s">
        <v>3486</v>
      </c>
      <c r="AR255" s="7" t="s">
        <v>3486</v>
      </c>
      <c r="AS255" s="7" t="s">
        <v>3487</v>
      </c>
      <c r="AT255" s="7" t="s">
        <v>3487</v>
      </c>
      <c r="AU255" s="7" t="s">
        <v>3488</v>
      </c>
      <c r="AV255" s="7" t="s">
        <v>3488</v>
      </c>
      <c r="AW255" s="7" t="s">
        <v>3489</v>
      </c>
      <c r="AX255" s="7" t="s">
        <v>3489</v>
      </c>
      <c r="AY255" s="7" t="s">
        <v>3490</v>
      </c>
      <c r="AZ255" s="7" t="s">
        <v>3490</v>
      </c>
      <c r="BA255" s="7" t="s">
        <v>3491</v>
      </c>
      <c r="BB255" s="7" t="s">
        <v>3491</v>
      </c>
      <c r="BE255" s="9" t="s">
        <v>3450</v>
      </c>
      <c r="BF255" s="8">
        <v>2015</v>
      </c>
    </row>
    <row r="256" spans="1:58">
      <c r="B256"/>
      <c r="I256" s="18" t="s">
        <v>2076</v>
      </c>
      <c r="J256" s="19">
        <v>2910727</v>
      </c>
      <c r="K256" s="18" t="s">
        <v>4598</v>
      </c>
      <c r="L256" s="19">
        <v>2309706</v>
      </c>
      <c r="Q256" s="18" t="s">
        <v>2077</v>
      </c>
      <c r="R256" s="19">
        <v>5211909</v>
      </c>
      <c r="S256" s="18" t="s">
        <v>2078</v>
      </c>
      <c r="T256" s="19">
        <v>2107407</v>
      </c>
      <c r="U256" s="18" t="s">
        <v>2079</v>
      </c>
      <c r="V256" s="19">
        <v>5107909</v>
      </c>
      <c r="Y256" s="18" t="s">
        <v>2080</v>
      </c>
      <c r="Z256" s="20">
        <v>3111903</v>
      </c>
      <c r="AA256" s="18" t="s">
        <v>5256</v>
      </c>
      <c r="AB256" s="11">
        <v>1507755</v>
      </c>
      <c r="AC256" s="18" t="s">
        <v>5312</v>
      </c>
      <c r="AD256" s="11">
        <v>2510204</v>
      </c>
      <c r="AE256" s="18" t="s">
        <v>2081</v>
      </c>
      <c r="AF256" s="19">
        <v>4108650</v>
      </c>
      <c r="AG256" s="18" t="s">
        <v>2082</v>
      </c>
      <c r="AH256" s="11">
        <v>2611200</v>
      </c>
      <c r="AI256" s="18" t="s">
        <v>2083</v>
      </c>
      <c r="AJ256" s="19">
        <v>2206308</v>
      </c>
      <c r="AM256" s="18" t="s">
        <v>2084</v>
      </c>
      <c r="AN256" s="11">
        <v>2411809</v>
      </c>
      <c r="AO256" s="18" t="s">
        <v>2085</v>
      </c>
      <c r="AP256" s="19">
        <v>4306304</v>
      </c>
      <c r="AU256" s="18" t="s">
        <v>2086</v>
      </c>
      <c r="AV256" s="11">
        <v>4208203</v>
      </c>
      <c r="AW256" s="18" t="s">
        <v>2087</v>
      </c>
      <c r="AX256" s="19">
        <v>3511201</v>
      </c>
      <c r="BA256" s="18" t="s">
        <v>2088</v>
      </c>
      <c r="BB256" s="19">
        <v>1720655</v>
      </c>
    </row>
    <row r="257" spans="1:58" s="8" customFormat="1">
      <c r="A257" s="7" t="s">
        <v>3450</v>
      </c>
      <c r="B257" s="7" t="s">
        <v>3450</v>
      </c>
      <c r="C257" s="7" t="s">
        <v>3467</v>
      </c>
      <c r="D257" s="7" t="s">
        <v>3467</v>
      </c>
      <c r="E257" s="7" t="s">
        <v>3468</v>
      </c>
      <c r="F257" s="7" t="s">
        <v>3468</v>
      </c>
      <c r="G257" s="7" t="s">
        <v>3469</v>
      </c>
      <c r="H257" s="7" t="s">
        <v>3469</v>
      </c>
      <c r="I257" s="7" t="s">
        <v>3470</v>
      </c>
      <c r="J257" s="7" t="s">
        <v>3470</v>
      </c>
      <c r="K257" s="7" t="s">
        <v>3471</v>
      </c>
      <c r="L257" s="7" t="s">
        <v>3471</v>
      </c>
      <c r="M257" s="7" t="s">
        <v>3472</v>
      </c>
      <c r="N257" s="7" t="s">
        <v>3472</v>
      </c>
      <c r="O257" s="7" t="s">
        <v>3473</v>
      </c>
      <c r="P257" s="7" t="s">
        <v>3473</v>
      </c>
      <c r="Q257" s="7" t="s">
        <v>3474</v>
      </c>
      <c r="R257" s="7" t="s">
        <v>3474</v>
      </c>
      <c r="S257" s="7" t="s">
        <v>3475</v>
      </c>
      <c r="T257" s="7" t="s">
        <v>3475</v>
      </c>
      <c r="U257" s="7" t="s">
        <v>3476</v>
      </c>
      <c r="V257" s="7" t="s">
        <v>3476</v>
      </c>
      <c r="W257" s="7" t="s">
        <v>3477</v>
      </c>
      <c r="X257" s="7" t="s">
        <v>3477</v>
      </c>
      <c r="Y257" s="7" t="s">
        <v>3478</v>
      </c>
      <c r="Z257" s="7" t="s">
        <v>3478</v>
      </c>
      <c r="AA257" s="7" t="s">
        <v>3479</v>
      </c>
      <c r="AB257" s="7" t="s">
        <v>3479</v>
      </c>
      <c r="AC257" s="7" t="s">
        <v>3480</v>
      </c>
      <c r="AD257" s="7" t="s">
        <v>3480</v>
      </c>
      <c r="AE257" s="7" t="s">
        <v>3466</v>
      </c>
      <c r="AF257" s="7" t="s">
        <v>3466</v>
      </c>
      <c r="AG257" s="7" t="s">
        <v>3481</v>
      </c>
      <c r="AH257" s="7" t="s">
        <v>3481</v>
      </c>
      <c r="AI257" s="7" t="s">
        <v>3482</v>
      </c>
      <c r="AJ257" s="7" t="s">
        <v>3482</v>
      </c>
      <c r="AK257" s="7" t="s">
        <v>3483</v>
      </c>
      <c r="AL257" s="7" t="s">
        <v>3483</v>
      </c>
      <c r="AM257" s="7" t="s">
        <v>3484</v>
      </c>
      <c r="AN257" s="7" t="s">
        <v>3484</v>
      </c>
      <c r="AO257" s="7" t="s">
        <v>3485</v>
      </c>
      <c r="AP257" s="7" t="s">
        <v>3485</v>
      </c>
      <c r="AQ257" s="7" t="s">
        <v>3486</v>
      </c>
      <c r="AR257" s="7" t="s">
        <v>3486</v>
      </c>
      <c r="AS257" s="7" t="s">
        <v>3487</v>
      </c>
      <c r="AT257" s="7" t="s">
        <v>3487</v>
      </c>
      <c r="AU257" s="7" t="s">
        <v>3488</v>
      </c>
      <c r="AV257" s="7" t="s">
        <v>3488</v>
      </c>
      <c r="AW257" s="7" t="s">
        <v>3489</v>
      </c>
      <c r="AX257" s="7" t="s">
        <v>3489</v>
      </c>
      <c r="AY257" s="7" t="s">
        <v>3490</v>
      </c>
      <c r="AZ257" s="7" t="s">
        <v>3490</v>
      </c>
      <c r="BA257" s="7" t="s">
        <v>3491</v>
      </c>
      <c r="BB257" s="7" t="s">
        <v>3491</v>
      </c>
      <c r="BE257" s="9" t="s">
        <v>3450</v>
      </c>
      <c r="BF257" s="8">
        <v>2015</v>
      </c>
    </row>
    <row r="258" spans="1:58">
      <c r="B258"/>
      <c r="I258" s="18" t="s">
        <v>4666</v>
      </c>
      <c r="J258" s="19">
        <v>2910750</v>
      </c>
      <c r="K258" s="18" t="s">
        <v>2089</v>
      </c>
      <c r="L258" s="19">
        <v>2309805</v>
      </c>
      <c r="Q258" s="18" t="s">
        <v>2090</v>
      </c>
      <c r="R258" s="19">
        <v>5212006</v>
      </c>
      <c r="S258" s="18" t="s">
        <v>2091</v>
      </c>
      <c r="T258" s="19">
        <v>2107456</v>
      </c>
      <c r="U258" s="18" t="s">
        <v>2092</v>
      </c>
      <c r="V258" s="19">
        <v>5107925</v>
      </c>
      <c r="Y258" s="18" t="s">
        <v>2093</v>
      </c>
      <c r="Z258" s="20">
        <v>3111705</v>
      </c>
      <c r="AA258" s="18" t="s">
        <v>2094</v>
      </c>
      <c r="AB258" s="11">
        <v>1507805</v>
      </c>
      <c r="AC258" s="18" t="s">
        <v>2095</v>
      </c>
      <c r="AD258" s="11">
        <v>2510303</v>
      </c>
      <c r="AE258" s="18" t="s">
        <v>2096</v>
      </c>
      <c r="AF258" s="19">
        <v>4108700</v>
      </c>
      <c r="AG258" s="18" t="s">
        <v>2097</v>
      </c>
      <c r="AH258" s="11">
        <v>2611309</v>
      </c>
      <c r="AI258" s="18" t="s">
        <v>2098</v>
      </c>
      <c r="AJ258" s="19">
        <v>2206357</v>
      </c>
      <c r="AM258" s="18" t="s">
        <v>2099</v>
      </c>
      <c r="AN258" s="11">
        <v>2411908</v>
      </c>
      <c r="AO258" s="18" t="s">
        <v>2100</v>
      </c>
      <c r="AP258" s="19">
        <v>4306320</v>
      </c>
      <c r="AU258" s="18" t="s">
        <v>2101</v>
      </c>
      <c r="AV258" s="11">
        <v>4208302</v>
      </c>
      <c r="AW258" s="18" t="s">
        <v>4694</v>
      </c>
      <c r="AX258" s="19">
        <v>3511300</v>
      </c>
      <c r="BA258" s="18" t="s">
        <v>2102</v>
      </c>
      <c r="BB258" s="19">
        <v>1720804</v>
      </c>
    </row>
    <row r="259" spans="1:58" s="8" customFormat="1">
      <c r="A259" s="7" t="s">
        <v>3450</v>
      </c>
      <c r="B259" s="7" t="s">
        <v>3450</v>
      </c>
      <c r="C259" s="7" t="s">
        <v>3467</v>
      </c>
      <c r="D259" s="7" t="s">
        <v>3467</v>
      </c>
      <c r="E259" s="7" t="s">
        <v>3468</v>
      </c>
      <c r="F259" s="7" t="s">
        <v>3468</v>
      </c>
      <c r="G259" s="7" t="s">
        <v>3469</v>
      </c>
      <c r="H259" s="7" t="s">
        <v>3469</v>
      </c>
      <c r="I259" s="7" t="s">
        <v>3470</v>
      </c>
      <c r="J259" s="7" t="s">
        <v>3470</v>
      </c>
      <c r="K259" s="7" t="s">
        <v>3471</v>
      </c>
      <c r="L259" s="7" t="s">
        <v>3471</v>
      </c>
      <c r="M259" s="7" t="s">
        <v>3472</v>
      </c>
      <c r="N259" s="7" t="s">
        <v>3472</v>
      </c>
      <c r="O259" s="7" t="s">
        <v>3473</v>
      </c>
      <c r="P259" s="7" t="s">
        <v>3473</v>
      </c>
      <c r="Q259" s="7" t="s">
        <v>3474</v>
      </c>
      <c r="R259" s="7" t="s">
        <v>3474</v>
      </c>
      <c r="S259" s="7" t="s">
        <v>3475</v>
      </c>
      <c r="T259" s="7" t="s">
        <v>3475</v>
      </c>
      <c r="U259" s="7" t="s">
        <v>3476</v>
      </c>
      <c r="V259" s="7" t="s">
        <v>3476</v>
      </c>
      <c r="W259" s="7" t="s">
        <v>3477</v>
      </c>
      <c r="X259" s="7" t="s">
        <v>3477</v>
      </c>
      <c r="Y259" s="7" t="s">
        <v>3478</v>
      </c>
      <c r="Z259" s="7" t="s">
        <v>3478</v>
      </c>
      <c r="AA259" s="7" t="s">
        <v>3479</v>
      </c>
      <c r="AB259" s="7" t="s">
        <v>3479</v>
      </c>
      <c r="AC259" s="7" t="s">
        <v>3480</v>
      </c>
      <c r="AD259" s="7" t="s">
        <v>3480</v>
      </c>
      <c r="AE259" s="7" t="s">
        <v>3466</v>
      </c>
      <c r="AF259" s="7" t="s">
        <v>3466</v>
      </c>
      <c r="AG259" s="7" t="s">
        <v>3481</v>
      </c>
      <c r="AH259" s="7" t="s">
        <v>3481</v>
      </c>
      <c r="AI259" s="7" t="s">
        <v>3482</v>
      </c>
      <c r="AJ259" s="7" t="s">
        <v>3482</v>
      </c>
      <c r="AK259" s="7" t="s">
        <v>3483</v>
      </c>
      <c r="AL259" s="7" t="s">
        <v>3483</v>
      </c>
      <c r="AM259" s="7" t="s">
        <v>3484</v>
      </c>
      <c r="AN259" s="7" t="s">
        <v>3484</v>
      </c>
      <c r="AO259" s="7" t="s">
        <v>3485</v>
      </c>
      <c r="AP259" s="7" t="s">
        <v>3485</v>
      </c>
      <c r="AQ259" s="7" t="s">
        <v>3486</v>
      </c>
      <c r="AR259" s="7" t="s">
        <v>3486</v>
      </c>
      <c r="AS259" s="7" t="s">
        <v>3487</v>
      </c>
      <c r="AT259" s="7" t="s">
        <v>3487</v>
      </c>
      <c r="AU259" s="7" t="s">
        <v>3488</v>
      </c>
      <c r="AV259" s="7" t="s">
        <v>3488</v>
      </c>
      <c r="AW259" s="7" t="s">
        <v>3489</v>
      </c>
      <c r="AX259" s="7" t="s">
        <v>3489</v>
      </c>
      <c r="AY259" s="7" t="s">
        <v>3490</v>
      </c>
      <c r="AZ259" s="7" t="s">
        <v>3490</v>
      </c>
      <c r="BA259" s="7" t="s">
        <v>3491</v>
      </c>
      <c r="BB259" s="7" t="s">
        <v>3491</v>
      </c>
      <c r="BE259" s="9" t="s">
        <v>3450</v>
      </c>
      <c r="BF259" s="8">
        <v>2015</v>
      </c>
    </row>
    <row r="260" spans="1:58">
      <c r="B260"/>
      <c r="I260" s="18" t="s">
        <v>2103</v>
      </c>
      <c r="J260" s="19">
        <v>2910776</v>
      </c>
      <c r="K260" s="18" t="s">
        <v>2104</v>
      </c>
      <c r="L260" s="19">
        <v>2309904</v>
      </c>
      <c r="Q260" s="18" t="s">
        <v>2105</v>
      </c>
      <c r="R260" s="19">
        <v>5212055</v>
      </c>
      <c r="S260" s="18" t="s">
        <v>2106</v>
      </c>
      <c r="T260" s="19">
        <v>2107506</v>
      </c>
      <c r="U260" s="18" t="s">
        <v>2107</v>
      </c>
      <c r="V260" s="19">
        <v>5107941</v>
      </c>
      <c r="Y260" s="18" t="s">
        <v>5129</v>
      </c>
      <c r="Z260" s="20">
        <v>3111804</v>
      </c>
      <c r="AA260" s="18" t="s">
        <v>2108</v>
      </c>
      <c r="AB260" s="11">
        <v>1507904</v>
      </c>
      <c r="AC260" s="18" t="s">
        <v>2109</v>
      </c>
      <c r="AD260" s="11">
        <v>2510402</v>
      </c>
      <c r="AE260" s="18" t="s">
        <v>2110</v>
      </c>
      <c r="AF260" s="19">
        <v>4108809</v>
      </c>
      <c r="AG260" s="18" t="s">
        <v>1637</v>
      </c>
      <c r="AH260" s="11">
        <v>2611408</v>
      </c>
      <c r="AI260" s="18" t="s">
        <v>2111</v>
      </c>
      <c r="AJ260" s="19">
        <v>2206407</v>
      </c>
      <c r="AM260" s="18" t="s">
        <v>2112</v>
      </c>
      <c r="AN260" s="11">
        <v>2412005</v>
      </c>
      <c r="AO260" s="18" t="s">
        <v>2113</v>
      </c>
      <c r="AP260" s="19">
        <v>4306353</v>
      </c>
      <c r="AU260" s="18" t="s">
        <v>4199</v>
      </c>
      <c r="AV260" s="11">
        <v>4208401</v>
      </c>
      <c r="AW260" s="18" t="s">
        <v>2114</v>
      </c>
      <c r="AX260" s="19">
        <v>3511409</v>
      </c>
      <c r="BA260" s="18" t="s">
        <v>2115</v>
      </c>
      <c r="BB260" s="19">
        <v>1720853</v>
      </c>
    </row>
    <row r="261" spans="1:58" s="8" customFormat="1">
      <c r="A261" s="7" t="s">
        <v>3450</v>
      </c>
      <c r="B261" s="7" t="s">
        <v>3450</v>
      </c>
      <c r="C261" s="7" t="s">
        <v>3467</v>
      </c>
      <c r="D261" s="7" t="s">
        <v>3467</v>
      </c>
      <c r="E261" s="7" t="s">
        <v>3468</v>
      </c>
      <c r="F261" s="7" t="s">
        <v>3468</v>
      </c>
      <c r="G261" s="7" t="s">
        <v>3469</v>
      </c>
      <c r="H261" s="7" t="s">
        <v>3469</v>
      </c>
      <c r="I261" s="7" t="s">
        <v>3470</v>
      </c>
      <c r="J261" s="7" t="s">
        <v>3470</v>
      </c>
      <c r="K261" s="7" t="s">
        <v>3471</v>
      </c>
      <c r="L261" s="7" t="s">
        <v>3471</v>
      </c>
      <c r="M261" s="7" t="s">
        <v>3472</v>
      </c>
      <c r="N261" s="7" t="s">
        <v>3472</v>
      </c>
      <c r="O261" s="7" t="s">
        <v>3473</v>
      </c>
      <c r="P261" s="7" t="s">
        <v>3473</v>
      </c>
      <c r="Q261" s="7" t="s">
        <v>3474</v>
      </c>
      <c r="R261" s="7" t="s">
        <v>3474</v>
      </c>
      <c r="S261" s="7" t="s">
        <v>3475</v>
      </c>
      <c r="T261" s="7" t="s">
        <v>3475</v>
      </c>
      <c r="U261" s="7" t="s">
        <v>3476</v>
      </c>
      <c r="V261" s="7" t="s">
        <v>3476</v>
      </c>
      <c r="W261" s="7" t="s">
        <v>3477</v>
      </c>
      <c r="X261" s="7" t="s">
        <v>3477</v>
      </c>
      <c r="Y261" s="7" t="s">
        <v>3478</v>
      </c>
      <c r="Z261" s="7" t="s">
        <v>3478</v>
      </c>
      <c r="AA261" s="7" t="s">
        <v>3479</v>
      </c>
      <c r="AB261" s="7" t="s">
        <v>3479</v>
      </c>
      <c r="AC261" s="7" t="s">
        <v>3480</v>
      </c>
      <c r="AD261" s="7" t="s">
        <v>3480</v>
      </c>
      <c r="AE261" s="7" t="s">
        <v>3466</v>
      </c>
      <c r="AF261" s="7" t="s">
        <v>3466</v>
      </c>
      <c r="AG261" s="7" t="s">
        <v>3481</v>
      </c>
      <c r="AH261" s="7" t="s">
        <v>3481</v>
      </c>
      <c r="AI261" s="7" t="s">
        <v>3482</v>
      </c>
      <c r="AJ261" s="7" t="s">
        <v>3482</v>
      </c>
      <c r="AK261" s="7" t="s">
        <v>3483</v>
      </c>
      <c r="AL261" s="7" t="s">
        <v>3483</v>
      </c>
      <c r="AM261" s="7" t="s">
        <v>3484</v>
      </c>
      <c r="AN261" s="7" t="s">
        <v>3484</v>
      </c>
      <c r="AO261" s="7" t="s">
        <v>3485</v>
      </c>
      <c r="AP261" s="7" t="s">
        <v>3485</v>
      </c>
      <c r="AQ261" s="7" t="s">
        <v>3486</v>
      </c>
      <c r="AR261" s="7" t="s">
        <v>3486</v>
      </c>
      <c r="AS261" s="7" t="s">
        <v>3487</v>
      </c>
      <c r="AT261" s="7" t="s">
        <v>3487</v>
      </c>
      <c r="AU261" s="7" t="s">
        <v>3488</v>
      </c>
      <c r="AV261" s="7" t="s">
        <v>3488</v>
      </c>
      <c r="AW261" s="7" t="s">
        <v>3489</v>
      </c>
      <c r="AX261" s="7" t="s">
        <v>3489</v>
      </c>
      <c r="AY261" s="7" t="s">
        <v>3490</v>
      </c>
      <c r="AZ261" s="7" t="s">
        <v>3490</v>
      </c>
      <c r="BA261" s="7" t="s">
        <v>3491</v>
      </c>
      <c r="BB261" s="7" t="s">
        <v>3491</v>
      </c>
      <c r="BE261" s="9" t="s">
        <v>3450</v>
      </c>
      <c r="BF261" s="8">
        <v>2015</v>
      </c>
    </row>
    <row r="262" spans="1:58">
      <c r="B262"/>
      <c r="I262" s="18" t="s">
        <v>2116</v>
      </c>
      <c r="J262" s="19">
        <v>2910800</v>
      </c>
      <c r="K262" s="18" t="s">
        <v>2117</v>
      </c>
      <c r="L262" s="19">
        <v>2310001</v>
      </c>
      <c r="Q262" s="18" t="s">
        <v>2118</v>
      </c>
      <c r="R262" s="19">
        <v>5212105</v>
      </c>
      <c r="S262" s="18" t="s">
        <v>2119</v>
      </c>
      <c r="T262" s="19">
        <v>2107605</v>
      </c>
      <c r="U262" s="18" t="s">
        <v>2120</v>
      </c>
      <c r="V262" s="19">
        <v>5107958</v>
      </c>
      <c r="Y262" s="18" t="s">
        <v>5208</v>
      </c>
      <c r="Z262" s="20">
        <v>3112000</v>
      </c>
      <c r="AA262" s="18" t="s">
        <v>2121</v>
      </c>
      <c r="AB262" s="11">
        <v>1507953</v>
      </c>
      <c r="AC262" s="18" t="s">
        <v>2122</v>
      </c>
      <c r="AD262" s="11">
        <v>2510501</v>
      </c>
      <c r="AE262" s="18" t="s">
        <v>2123</v>
      </c>
      <c r="AF262" s="19">
        <v>4108908</v>
      </c>
      <c r="AG262" s="18" t="s">
        <v>2124</v>
      </c>
      <c r="AH262" s="11">
        <v>2611507</v>
      </c>
      <c r="AI262" s="18" t="s">
        <v>2125</v>
      </c>
      <c r="AJ262" s="19">
        <v>2206506</v>
      </c>
      <c r="AM262" s="18" t="s">
        <v>2126</v>
      </c>
      <c r="AN262" s="11">
        <v>2412104</v>
      </c>
      <c r="AO262" s="18" t="s">
        <v>2127</v>
      </c>
      <c r="AP262" s="19">
        <v>4306379</v>
      </c>
      <c r="AU262" s="18" t="s">
        <v>2128</v>
      </c>
      <c r="AV262" s="11">
        <v>4208450</v>
      </c>
      <c r="AW262" s="18" t="s">
        <v>2129</v>
      </c>
      <c r="AX262" s="19">
        <v>3511508</v>
      </c>
      <c r="BA262" s="18" t="s">
        <v>2130</v>
      </c>
      <c r="BB262" s="19">
        <v>1720903</v>
      </c>
    </row>
    <row r="263" spans="1:58" s="8" customFormat="1">
      <c r="A263" s="7" t="s">
        <v>3450</v>
      </c>
      <c r="B263" s="7" t="s">
        <v>3450</v>
      </c>
      <c r="C263" s="7" t="s">
        <v>3467</v>
      </c>
      <c r="D263" s="7" t="s">
        <v>3467</v>
      </c>
      <c r="E263" s="7" t="s">
        <v>3468</v>
      </c>
      <c r="F263" s="7" t="s">
        <v>3468</v>
      </c>
      <c r="G263" s="7" t="s">
        <v>3469</v>
      </c>
      <c r="H263" s="7" t="s">
        <v>3469</v>
      </c>
      <c r="I263" s="7" t="s">
        <v>3470</v>
      </c>
      <c r="J263" s="7" t="s">
        <v>3470</v>
      </c>
      <c r="K263" s="7" t="s">
        <v>3471</v>
      </c>
      <c r="L263" s="7" t="s">
        <v>3471</v>
      </c>
      <c r="M263" s="7" t="s">
        <v>3472</v>
      </c>
      <c r="N263" s="7" t="s">
        <v>3472</v>
      </c>
      <c r="O263" s="7" t="s">
        <v>3473</v>
      </c>
      <c r="P263" s="7" t="s">
        <v>3473</v>
      </c>
      <c r="Q263" s="7" t="s">
        <v>3474</v>
      </c>
      <c r="R263" s="7" t="s">
        <v>3474</v>
      </c>
      <c r="S263" s="7" t="s">
        <v>3475</v>
      </c>
      <c r="T263" s="7" t="s">
        <v>3475</v>
      </c>
      <c r="U263" s="7" t="s">
        <v>3476</v>
      </c>
      <c r="V263" s="7" t="s">
        <v>3476</v>
      </c>
      <c r="W263" s="7" t="s">
        <v>3477</v>
      </c>
      <c r="X263" s="7" t="s">
        <v>3477</v>
      </c>
      <c r="Y263" s="7" t="s">
        <v>3478</v>
      </c>
      <c r="Z263" s="7" t="s">
        <v>3478</v>
      </c>
      <c r="AA263" s="7" t="s">
        <v>3479</v>
      </c>
      <c r="AB263" s="7" t="s">
        <v>3479</v>
      </c>
      <c r="AC263" s="7" t="s">
        <v>3480</v>
      </c>
      <c r="AD263" s="7" t="s">
        <v>3480</v>
      </c>
      <c r="AE263" s="7" t="s">
        <v>3466</v>
      </c>
      <c r="AF263" s="7" t="s">
        <v>3466</v>
      </c>
      <c r="AG263" s="7" t="s">
        <v>3481</v>
      </c>
      <c r="AH263" s="7" t="s">
        <v>3481</v>
      </c>
      <c r="AI263" s="7" t="s">
        <v>3482</v>
      </c>
      <c r="AJ263" s="7" t="s">
        <v>3482</v>
      </c>
      <c r="AK263" s="7" t="s">
        <v>3483</v>
      </c>
      <c r="AL263" s="7" t="s">
        <v>3483</v>
      </c>
      <c r="AM263" s="7" t="s">
        <v>3484</v>
      </c>
      <c r="AN263" s="7" t="s">
        <v>3484</v>
      </c>
      <c r="AO263" s="7" t="s">
        <v>3485</v>
      </c>
      <c r="AP263" s="7" t="s">
        <v>3485</v>
      </c>
      <c r="AQ263" s="7" t="s">
        <v>3486</v>
      </c>
      <c r="AR263" s="7" t="s">
        <v>3486</v>
      </c>
      <c r="AS263" s="7" t="s">
        <v>3487</v>
      </c>
      <c r="AT263" s="7" t="s">
        <v>3487</v>
      </c>
      <c r="AU263" s="7" t="s">
        <v>3488</v>
      </c>
      <c r="AV263" s="7" t="s">
        <v>3488</v>
      </c>
      <c r="AW263" s="7" t="s">
        <v>3489</v>
      </c>
      <c r="AX263" s="7" t="s">
        <v>3489</v>
      </c>
      <c r="AY263" s="7" t="s">
        <v>3490</v>
      </c>
      <c r="AZ263" s="7" t="s">
        <v>3490</v>
      </c>
      <c r="BA263" s="7" t="s">
        <v>3491</v>
      </c>
      <c r="BB263" s="7" t="s">
        <v>3491</v>
      </c>
      <c r="BE263" s="9" t="s">
        <v>3450</v>
      </c>
      <c r="BF263" s="8">
        <v>2015</v>
      </c>
    </row>
    <row r="264" spans="1:58">
      <c r="B264"/>
      <c r="I264" s="18" t="s">
        <v>4709</v>
      </c>
      <c r="J264" s="19">
        <v>2910859</v>
      </c>
      <c r="K264" s="18" t="s">
        <v>2131</v>
      </c>
      <c r="L264" s="19">
        <v>2310100</v>
      </c>
      <c r="Q264" s="18" t="s">
        <v>2132</v>
      </c>
      <c r="R264" s="19">
        <v>5212204</v>
      </c>
      <c r="S264" s="18" t="s">
        <v>2133</v>
      </c>
      <c r="T264" s="19">
        <v>2107704</v>
      </c>
      <c r="U264" s="18" t="s">
        <v>2134</v>
      </c>
      <c r="V264" s="19">
        <v>5108006</v>
      </c>
      <c r="Y264" s="18" t="s">
        <v>3884</v>
      </c>
      <c r="Z264" s="20">
        <v>3112059</v>
      </c>
      <c r="AA264" s="18" t="s">
        <v>2135</v>
      </c>
      <c r="AB264" s="11">
        <v>1507961</v>
      </c>
      <c r="AC264" s="18" t="s">
        <v>2136</v>
      </c>
      <c r="AD264" s="11">
        <v>2510600</v>
      </c>
      <c r="AE264" s="18" t="s">
        <v>2137</v>
      </c>
      <c r="AF264" s="19">
        <v>4108957</v>
      </c>
      <c r="AG264" s="18" t="s">
        <v>2138</v>
      </c>
      <c r="AH264" s="11">
        <v>2611533</v>
      </c>
      <c r="AI264" s="18" t="s">
        <v>2139</v>
      </c>
      <c r="AJ264" s="19">
        <v>2206605</v>
      </c>
      <c r="AM264" s="18" t="s">
        <v>2140</v>
      </c>
      <c r="AN264" s="11">
        <v>2412203</v>
      </c>
      <c r="AO264" s="18" t="s">
        <v>2141</v>
      </c>
      <c r="AP264" s="19">
        <v>4306403</v>
      </c>
      <c r="AU264" s="18" t="s">
        <v>2142</v>
      </c>
      <c r="AV264" s="11">
        <v>4208500</v>
      </c>
      <c r="AW264" s="18" t="s">
        <v>2143</v>
      </c>
      <c r="AX264" s="19">
        <v>3511607</v>
      </c>
      <c r="BA264" s="18" t="s">
        <v>2144</v>
      </c>
      <c r="BB264" s="19">
        <v>1720978</v>
      </c>
    </row>
    <row r="265" spans="1:58" s="8" customFormat="1">
      <c r="A265" s="7" t="s">
        <v>3450</v>
      </c>
      <c r="B265" s="7" t="s">
        <v>3450</v>
      </c>
      <c r="C265" s="7" t="s">
        <v>3467</v>
      </c>
      <c r="D265" s="7" t="s">
        <v>3467</v>
      </c>
      <c r="E265" s="7" t="s">
        <v>3468</v>
      </c>
      <c r="F265" s="7" t="s">
        <v>3468</v>
      </c>
      <c r="G265" s="7" t="s">
        <v>3469</v>
      </c>
      <c r="H265" s="7" t="s">
        <v>3469</v>
      </c>
      <c r="I265" s="7" t="s">
        <v>3470</v>
      </c>
      <c r="J265" s="7" t="s">
        <v>3470</v>
      </c>
      <c r="K265" s="7" t="s">
        <v>3471</v>
      </c>
      <c r="L265" s="7" t="s">
        <v>3471</v>
      </c>
      <c r="M265" s="7" t="s">
        <v>3472</v>
      </c>
      <c r="N265" s="7" t="s">
        <v>3472</v>
      </c>
      <c r="O265" s="7" t="s">
        <v>3473</v>
      </c>
      <c r="P265" s="7" t="s">
        <v>3473</v>
      </c>
      <c r="Q265" s="7" t="s">
        <v>3474</v>
      </c>
      <c r="R265" s="7" t="s">
        <v>3474</v>
      </c>
      <c r="S265" s="7" t="s">
        <v>3475</v>
      </c>
      <c r="T265" s="7" t="s">
        <v>3475</v>
      </c>
      <c r="U265" s="7" t="s">
        <v>3476</v>
      </c>
      <c r="V265" s="7" t="s">
        <v>3476</v>
      </c>
      <c r="W265" s="7" t="s">
        <v>3477</v>
      </c>
      <c r="X265" s="7" t="s">
        <v>3477</v>
      </c>
      <c r="Y265" s="7" t="s">
        <v>3478</v>
      </c>
      <c r="Z265" s="7" t="s">
        <v>3478</v>
      </c>
      <c r="AA265" s="7" t="s">
        <v>3479</v>
      </c>
      <c r="AB265" s="7" t="s">
        <v>3479</v>
      </c>
      <c r="AC265" s="7" t="s">
        <v>3480</v>
      </c>
      <c r="AD265" s="7" t="s">
        <v>3480</v>
      </c>
      <c r="AE265" s="7" t="s">
        <v>3466</v>
      </c>
      <c r="AF265" s="7" t="s">
        <v>3466</v>
      </c>
      <c r="AG265" s="7" t="s">
        <v>3481</v>
      </c>
      <c r="AH265" s="7" t="s">
        <v>3481</v>
      </c>
      <c r="AI265" s="7" t="s">
        <v>3482</v>
      </c>
      <c r="AJ265" s="7" t="s">
        <v>3482</v>
      </c>
      <c r="AK265" s="7" t="s">
        <v>3483</v>
      </c>
      <c r="AL265" s="7" t="s">
        <v>3483</v>
      </c>
      <c r="AM265" s="7" t="s">
        <v>3484</v>
      </c>
      <c r="AN265" s="7" t="s">
        <v>3484</v>
      </c>
      <c r="AO265" s="7" t="s">
        <v>3485</v>
      </c>
      <c r="AP265" s="7" t="s">
        <v>3485</v>
      </c>
      <c r="AQ265" s="7" t="s">
        <v>3486</v>
      </c>
      <c r="AR265" s="7" t="s">
        <v>3486</v>
      </c>
      <c r="AS265" s="7" t="s">
        <v>3487</v>
      </c>
      <c r="AT265" s="7" t="s">
        <v>3487</v>
      </c>
      <c r="AU265" s="7" t="s">
        <v>3488</v>
      </c>
      <c r="AV265" s="7" t="s">
        <v>3488</v>
      </c>
      <c r="AW265" s="7" t="s">
        <v>3489</v>
      </c>
      <c r="AX265" s="7" t="s">
        <v>3489</v>
      </c>
      <c r="AY265" s="7" t="s">
        <v>3490</v>
      </c>
      <c r="AZ265" s="7" t="s">
        <v>3490</v>
      </c>
      <c r="BA265" s="7" t="s">
        <v>3491</v>
      </c>
      <c r="BB265" s="7" t="s">
        <v>3491</v>
      </c>
      <c r="BE265" s="9" t="s">
        <v>3450</v>
      </c>
      <c r="BF265" s="8">
        <v>2015</v>
      </c>
    </row>
    <row r="266" spans="1:58">
      <c r="B266"/>
      <c r="I266" s="18" t="s">
        <v>2145</v>
      </c>
      <c r="J266" s="19">
        <v>2910909</v>
      </c>
      <c r="K266" s="18" t="s">
        <v>2146</v>
      </c>
      <c r="L266" s="19">
        <v>2310209</v>
      </c>
      <c r="Q266" s="18" t="s">
        <v>2147</v>
      </c>
      <c r="R266" s="19">
        <v>5212253</v>
      </c>
      <c r="S266" s="18" t="s">
        <v>2148</v>
      </c>
      <c r="T266" s="19">
        <v>2107803</v>
      </c>
      <c r="U266" s="18" t="s">
        <v>2149</v>
      </c>
      <c r="V266" s="19">
        <v>5108055</v>
      </c>
      <c r="Y266" s="18" t="s">
        <v>2150</v>
      </c>
      <c r="Z266" s="20">
        <v>3112109</v>
      </c>
      <c r="AA266" s="18" t="s">
        <v>2151</v>
      </c>
      <c r="AB266" s="11">
        <v>1507979</v>
      </c>
      <c r="AC266" s="18" t="s">
        <v>2152</v>
      </c>
      <c r="AD266" s="11">
        <v>2510659</v>
      </c>
      <c r="AE266" s="18" t="s">
        <v>2153</v>
      </c>
      <c r="AF266" s="19">
        <v>4109005</v>
      </c>
      <c r="AG266" s="18" t="s">
        <v>2154</v>
      </c>
      <c r="AH266" s="11">
        <v>2611606</v>
      </c>
      <c r="AI266" s="18" t="s">
        <v>2155</v>
      </c>
      <c r="AJ266" s="19">
        <v>2206654</v>
      </c>
      <c r="AM266" s="18" t="s">
        <v>2156</v>
      </c>
      <c r="AN266" s="11">
        <v>2412302</v>
      </c>
      <c r="AO266" s="18" t="s">
        <v>2157</v>
      </c>
      <c r="AP266" s="19">
        <v>4306429</v>
      </c>
      <c r="AU266" s="18" t="s">
        <v>2158</v>
      </c>
      <c r="AV266" s="11">
        <v>4208609</v>
      </c>
      <c r="AW266" s="18" t="s">
        <v>2159</v>
      </c>
      <c r="AX266" s="19">
        <v>3511706</v>
      </c>
      <c r="BA266" s="18" t="s">
        <v>2160</v>
      </c>
      <c r="BB266" s="19">
        <v>1721109</v>
      </c>
    </row>
    <row r="267" spans="1:58" s="8" customFormat="1">
      <c r="A267" s="7" t="s">
        <v>3450</v>
      </c>
      <c r="B267" s="7" t="s">
        <v>3450</v>
      </c>
      <c r="C267" s="7" t="s">
        <v>3467</v>
      </c>
      <c r="D267" s="7" t="s">
        <v>3467</v>
      </c>
      <c r="E267" s="7" t="s">
        <v>3468</v>
      </c>
      <c r="F267" s="7" t="s">
        <v>3468</v>
      </c>
      <c r="G267" s="7" t="s">
        <v>3469</v>
      </c>
      <c r="H267" s="7" t="s">
        <v>3469</v>
      </c>
      <c r="I267" s="7" t="s">
        <v>3470</v>
      </c>
      <c r="J267" s="7" t="s">
        <v>3470</v>
      </c>
      <c r="K267" s="7" t="s">
        <v>3471</v>
      </c>
      <c r="L267" s="7" t="s">
        <v>3471</v>
      </c>
      <c r="M267" s="7" t="s">
        <v>3472</v>
      </c>
      <c r="N267" s="7" t="s">
        <v>3472</v>
      </c>
      <c r="O267" s="7" t="s">
        <v>3473</v>
      </c>
      <c r="P267" s="7" t="s">
        <v>3473</v>
      </c>
      <c r="Q267" s="7" t="s">
        <v>3474</v>
      </c>
      <c r="R267" s="7" t="s">
        <v>3474</v>
      </c>
      <c r="S267" s="7" t="s">
        <v>3475</v>
      </c>
      <c r="T267" s="7" t="s">
        <v>3475</v>
      </c>
      <c r="U267" s="7" t="s">
        <v>3476</v>
      </c>
      <c r="V267" s="7" t="s">
        <v>3476</v>
      </c>
      <c r="W267" s="7" t="s">
        <v>3477</v>
      </c>
      <c r="X267" s="7" t="s">
        <v>3477</v>
      </c>
      <c r="Y267" s="7" t="s">
        <v>3478</v>
      </c>
      <c r="Z267" s="7" t="s">
        <v>3478</v>
      </c>
      <c r="AA267" s="7" t="s">
        <v>3479</v>
      </c>
      <c r="AB267" s="7" t="s">
        <v>3479</v>
      </c>
      <c r="AC267" s="7" t="s">
        <v>3480</v>
      </c>
      <c r="AD267" s="7" t="s">
        <v>3480</v>
      </c>
      <c r="AE267" s="7" t="s">
        <v>3466</v>
      </c>
      <c r="AF267" s="7" t="s">
        <v>3466</v>
      </c>
      <c r="AG267" s="7" t="s">
        <v>3481</v>
      </c>
      <c r="AH267" s="7" t="s">
        <v>3481</v>
      </c>
      <c r="AI267" s="7" t="s">
        <v>3482</v>
      </c>
      <c r="AJ267" s="7" t="s">
        <v>3482</v>
      </c>
      <c r="AK267" s="7" t="s">
        <v>3483</v>
      </c>
      <c r="AL267" s="7" t="s">
        <v>3483</v>
      </c>
      <c r="AM267" s="7" t="s">
        <v>3484</v>
      </c>
      <c r="AN267" s="7" t="s">
        <v>3484</v>
      </c>
      <c r="AO267" s="7" t="s">
        <v>3485</v>
      </c>
      <c r="AP267" s="7" t="s">
        <v>3485</v>
      </c>
      <c r="AQ267" s="7" t="s">
        <v>3486</v>
      </c>
      <c r="AR267" s="7" t="s">
        <v>3486</v>
      </c>
      <c r="AS267" s="7" t="s">
        <v>3487</v>
      </c>
      <c r="AT267" s="7" t="s">
        <v>3487</v>
      </c>
      <c r="AU267" s="7" t="s">
        <v>3488</v>
      </c>
      <c r="AV267" s="7" t="s">
        <v>3488</v>
      </c>
      <c r="AW267" s="7" t="s">
        <v>3489</v>
      </c>
      <c r="AX267" s="7" t="s">
        <v>3489</v>
      </c>
      <c r="AY267" s="7" t="s">
        <v>3490</v>
      </c>
      <c r="AZ267" s="7" t="s">
        <v>3490</v>
      </c>
      <c r="BA267" s="7" t="s">
        <v>3491</v>
      </c>
      <c r="BB267" s="7" t="s">
        <v>3491</v>
      </c>
      <c r="BE267" s="9" t="s">
        <v>3450</v>
      </c>
      <c r="BF267" s="8">
        <v>2015</v>
      </c>
    </row>
    <row r="268" spans="1:58">
      <c r="B268"/>
      <c r="I268" s="18" t="s">
        <v>2161</v>
      </c>
      <c r="J268" s="19">
        <v>2911006</v>
      </c>
      <c r="K268" s="18" t="s">
        <v>2162</v>
      </c>
      <c r="L268" s="19">
        <v>2310258</v>
      </c>
      <c r="Q268" s="18" t="s">
        <v>2163</v>
      </c>
      <c r="R268" s="19">
        <v>5212303</v>
      </c>
      <c r="S268" s="18" t="s">
        <v>2164</v>
      </c>
      <c r="T268" s="19">
        <v>2107902</v>
      </c>
      <c r="U268" s="18" t="s">
        <v>2165</v>
      </c>
      <c r="V268" s="19">
        <v>5108105</v>
      </c>
      <c r="Y268" s="18" t="s">
        <v>2166</v>
      </c>
      <c r="Z268" s="20">
        <v>3112208</v>
      </c>
      <c r="AA268" s="18" t="s">
        <v>2167</v>
      </c>
      <c r="AB268" s="11">
        <v>1508001</v>
      </c>
      <c r="AC268" s="18" t="s">
        <v>1642</v>
      </c>
      <c r="AD268" s="11">
        <v>2510709</v>
      </c>
      <c r="AE268" s="18" t="s">
        <v>2168</v>
      </c>
      <c r="AF268" s="19">
        <v>4109104</v>
      </c>
      <c r="AG268" s="18" t="s">
        <v>2169</v>
      </c>
      <c r="AH268" s="11">
        <v>2611705</v>
      </c>
      <c r="AI268" s="18" t="s">
        <v>2170</v>
      </c>
      <c r="AJ268" s="19">
        <v>2206670</v>
      </c>
      <c r="AM268" s="18" t="s">
        <v>2171</v>
      </c>
      <c r="AN268" s="11">
        <v>2412401</v>
      </c>
      <c r="AO268" s="18" t="s">
        <v>2172</v>
      </c>
      <c r="AP268" s="19">
        <v>4306452</v>
      </c>
      <c r="AU268" s="18" t="s">
        <v>2173</v>
      </c>
      <c r="AV268" s="11">
        <v>4208708</v>
      </c>
      <c r="AW268" s="18" t="s">
        <v>2174</v>
      </c>
      <c r="AX268" s="19">
        <v>3557204</v>
      </c>
      <c r="BA268" s="18" t="s">
        <v>2175</v>
      </c>
      <c r="BB268" s="19">
        <v>1721208</v>
      </c>
    </row>
    <row r="269" spans="1:58" s="8" customFormat="1">
      <c r="A269" s="7" t="s">
        <v>3450</v>
      </c>
      <c r="B269" s="7" t="s">
        <v>3450</v>
      </c>
      <c r="C269" s="7" t="s">
        <v>3467</v>
      </c>
      <c r="D269" s="7" t="s">
        <v>3467</v>
      </c>
      <c r="E269" s="7" t="s">
        <v>3468</v>
      </c>
      <c r="F269" s="7" t="s">
        <v>3468</v>
      </c>
      <c r="G269" s="7" t="s">
        <v>3469</v>
      </c>
      <c r="H269" s="7" t="s">
        <v>3469</v>
      </c>
      <c r="I269" s="7" t="s">
        <v>3470</v>
      </c>
      <c r="J269" s="7" t="s">
        <v>3470</v>
      </c>
      <c r="K269" s="7" t="s">
        <v>3471</v>
      </c>
      <c r="L269" s="7" t="s">
        <v>3471</v>
      </c>
      <c r="M269" s="7" t="s">
        <v>3472</v>
      </c>
      <c r="N269" s="7" t="s">
        <v>3472</v>
      </c>
      <c r="O269" s="7" t="s">
        <v>3473</v>
      </c>
      <c r="P269" s="7" t="s">
        <v>3473</v>
      </c>
      <c r="Q269" s="7" t="s">
        <v>3474</v>
      </c>
      <c r="R269" s="7" t="s">
        <v>3474</v>
      </c>
      <c r="S269" s="7" t="s">
        <v>3475</v>
      </c>
      <c r="T269" s="7" t="s">
        <v>3475</v>
      </c>
      <c r="U269" s="7" t="s">
        <v>3476</v>
      </c>
      <c r="V269" s="7" t="s">
        <v>3476</v>
      </c>
      <c r="W269" s="7" t="s">
        <v>3477</v>
      </c>
      <c r="X269" s="7" t="s">
        <v>3477</v>
      </c>
      <c r="Y269" s="7" t="s">
        <v>3478</v>
      </c>
      <c r="Z269" s="7" t="s">
        <v>3478</v>
      </c>
      <c r="AA269" s="7" t="s">
        <v>3479</v>
      </c>
      <c r="AB269" s="7" t="s">
        <v>3479</v>
      </c>
      <c r="AC269" s="7" t="s">
        <v>3480</v>
      </c>
      <c r="AD269" s="7" t="s">
        <v>3480</v>
      </c>
      <c r="AE269" s="7" t="s">
        <v>3466</v>
      </c>
      <c r="AF269" s="7" t="s">
        <v>3466</v>
      </c>
      <c r="AG269" s="7" t="s">
        <v>3481</v>
      </c>
      <c r="AH269" s="7" t="s">
        <v>3481</v>
      </c>
      <c r="AI269" s="7" t="s">
        <v>3482</v>
      </c>
      <c r="AJ269" s="7" t="s">
        <v>3482</v>
      </c>
      <c r="AK269" s="7" t="s">
        <v>3483</v>
      </c>
      <c r="AL269" s="7" t="s">
        <v>3483</v>
      </c>
      <c r="AM269" s="7" t="s">
        <v>3484</v>
      </c>
      <c r="AN269" s="7" t="s">
        <v>3484</v>
      </c>
      <c r="AO269" s="7" t="s">
        <v>3485</v>
      </c>
      <c r="AP269" s="7" t="s">
        <v>3485</v>
      </c>
      <c r="AQ269" s="7" t="s">
        <v>3486</v>
      </c>
      <c r="AR269" s="7" t="s">
        <v>3486</v>
      </c>
      <c r="AS269" s="7" t="s">
        <v>3487</v>
      </c>
      <c r="AT269" s="7" t="s">
        <v>3487</v>
      </c>
      <c r="AU269" s="7" t="s">
        <v>3488</v>
      </c>
      <c r="AV269" s="7" t="s">
        <v>3488</v>
      </c>
      <c r="AW269" s="7" t="s">
        <v>3489</v>
      </c>
      <c r="AX269" s="7" t="s">
        <v>3489</v>
      </c>
      <c r="AY269" s="7" t="s">
        <v>3490</v>
      </c>
      <c r="AZ269" s="7" t="s">
        <v>3490</v>
      </c>
      <c r="BA269" s="7" t="s">
        <v>3491</v>
      </c>
      <c r="BB269" s="7" t="s">
        <v>3491</v>
      </c>
      <c r="BE269" s="9" t="s">
        <v>3450</v>
      </c>
      <c r="BF269" s="8">
        <v>2015</v>
      </c>
    </row>
    <row r="270" spans="1:58">
      <c r="B270"/>
      <c r="I270" s="18" t="s">
        <v>2176</v>
      </c>
      <c r="J270" s="19">
        <v>2911105</v>
      </c>
      <c r="K270" s="18" t="s">
        <v>2177</v>
      </c>
      <c r="L270" s="19">
        <v>2310308</v>
      </c>
      <c r="Q270" s="18" t="s">
        <v>2178</v>
      </c>
      <c r="R270" s="19">
        <v>5212501</v>
      </c>
      <c r="S270" s="18" t="s">
        <v>2179</v>
      </c>
      <c r="T270" s="19">
        <v>2108009</v>
      </c>
      <c r="U270" s="18" t="s">
        <v>2180</v>
      </c>
      <c r="V270" s="19">
        <v>5108204</v>
      </c>
      <c r="Y270" s="18" t="s">
        <v>2181</v>
      </c>
      <c r="Z270" s="20">
        <v>3112307</v>
      </c>
      <c r="AA270" s="18" t="s">
        <v>2182</v>
      </c>
      <c r="AB270" s="11">
        <v>1508035</v>
      </c>
      <c r="AC270" s="18" t="s">
        <v>2183</v>
      </c>
      <c r="AD270" s="11">
        <v>2510808</v>
      </c>
      <c r="AE270" s="18" t="s">
        <v>2184</v>
      </c>
      <c r="AF270" s="19">
        <v>4109203</v>
      </c>
      <c r="AG270" s="18" t="s">
        <v>2185</v>
      </c>
      <c r="AH270" s="11">
        <v>2611804</v>
      </c>
      <c r="AI270" s="18" t="s">
        <v>2186</v>
      </c>
      <c r="AJ270" s="19">
        <v>2206696</v>
      </c>
      <c r="AM270" s="18" t="s">
        <v>2187</v>
      </c>
      <c r="AN270" s="11">
        <v>2412500</v>
      </c>
      <c r="AO270" s="18" t="s">
        <v>2188</v>
      </c>
      <c r="AP270" s="19">
        <v>4306502</v>
      </c>
      <c r="AU270" s="18" t="s">
        <v>2189</v>
      </c>
      <c r="AV270" s="11">
        <v>4208807</v>
      </c>
      <c r="AW270" s="18" t="s">
        <v>2190</v>
      </c>
      <c r="AX270" s="19">
        <v>3511904</v>
      </c>
      <c r="BA270" s="18" t="s">
        <v>2191</v>
      </c>
      <c r="BB270" s="19">
        <v>1721257</v>
      </c>
    </row>
    <row r="271" spans="1:58" s="8" customFormat="1">
      <c r="A271" s="7" t="s">
        <v>3450</v>
      </c>
      <c r="B271" s="7" t="s">
        <v>3450</v>
      </c>
      <c r="C271" s="7" t="s">
        <v>3467</v>
      </c>
      <c r="D271" s="7" t="s">
        <v>3467</v>
      </c>
      <c r="E271" s="7" t="s">
        <v>3468</v>
      </c>
      <c r="F271" s="7" t="s">
        <v>3468</v>
      </c>
      <c r="G271" s="7" t="s">
        <v>3469</v>
      </c>
      <c r="H271" s="7" t="s">
        <v>3469</v>
      </c>
      <c r="I271" s="7" t="s">
        <v>3470</v>
      </c>
      <c r="J271" s="7" t="s">
        <v>3470</v>
      </c>
      <c r="K271" s="7" t="s">
        <v>3471</v>
      </c>
      <c r="L271" s="7" t="s">
        <v>3471</v>
      </c>
      <c r="M271" s="7" t="s">
        <v>3472</v>
      </c>
      <c r="N271" s="7" t="s">
        <v>3472</v>
      </c>
      <c r="O271" s="7" t="s">
        <v>3473</v>
      </c>
      <c r="P271" s="7" t="s">
        <v>3473</v>
      </c>
      <c r="Q271" s="7" t="s">
        <v>3474</v>
      </c>
      <c r="R271" s="7" t="s">
        <v>3474</v>
      </c>
      <c r="S271" s="7" t="s">
        <v>3475</v>
      </c>
      <c r="T271" s="7" t="s">
        <v>3475</v>
      </c>
      <c r="U271" s="7" t="s">
        <v>3476</v>
      </c>
      <c r="V271" s="7" t="s">
        <v>3476</v>
      </c>
      <c r="W271" s="7" t="s">
        <v>3477</v>
      </c>
      <c r="X271" s="7" t="s">
        <v>3477</v>
      </c>
      <c r="Y271" s="7" t="s">
        <v>3478</v>
      </c>
      <c r="Z271" s="7" t="s">
        <v>3478</v>
      </c>
      <c r="AA271" s="7" t="s">
        <v>3479</v>
      </c>
      <c r="AB271" s="7" t="s">
        <v>3479</v>
      </c>
      <c r="AC271" s="7" t="s">
        <v>3480</v>
      </c>
      <c r="AD271" s="7" t="s">
        <v>3480</v>
      </c>
      <c r="AE271" s="7" t="s">
        <v>3466</v>
      </c>
      <c r="AF271" s="7" t="s">
        <v>3466</v>
      </c>
      <c r="AG271" s="7" t="s">
        <v>3481</v>
      </c>
      <c r="AH271" s="7" t="s">
        <v>3481</v>
      </c>
      <c r="AI271" s="7" t="s">
        <v>3482</v>
      </c>
      <c r="AJ271" s="7" t="s">
        <v>3482</v>
      </c>
      <c r="AK271" s="7" t="s">
        <v>3483</v>
      </c>
      <c r="AL271" s="7" t="s">
        <v>3483</v>
      </c>
      <c r="AM271" s="7" t="s">
        <v>3484</v>
      </c>
      <c r="AN271" s="7" t="s">
        <v>3484</v>
      </c>
      <c r="AO271" s="7" t="s">
        <v>3485</v>
      </c>
      <c r="AP271" s="7" t="s">
        <v>3485</v>
      </c>
      <c r="AQ271" s="7" t="s">
        <v>3486</v>
      </c>
      <c r="AR271" s="7" t="s">
        <v>3486</v>
      </c>
      <c r="AS271" s="7" t="s">
        <v>3487</v>
      </c>
      <c r="AT271" s="7" t="s">
        <v>3487</v>
      </c>
      <c r="AU271" s="7" t="s">
        <v>3488</v>
      </c>
      <c r="AV271" s="7" t="s">
        <v>3488</v>
      </c>
      <c r="AW271" s="7" t="s">
        <v>3489</v>
      </c>
      <c r="AX271" s="7" t="s">
        <v>3489</v>
      </c>
      <c r="AY271" s="7" t="s">
        <v>3490</v>
      </c>
      <c r="AZ271" s="7" t="s">
        <v>3490</v>
      </c>
      <c r="BA271" s="7" t="s">
        <v>3491</v>
      </c>
      <c r="BB271" s="7" t="s">
        <v>3491</v>
      </c>
      <c r="BE271" s="9" t="s">
        <v>3450</v>
      </c>
      <c r="BF271" s="8">
        <v>2015</v>
      </c>
    </row>
    <row r="272" spans="1:58">
      <c r="B272"/>
      <c r="I272" s="18" t="s">
        <v>2192</v>
      </c>
      <c r="J272" s="19">
        <v>2911204</v>
      </c>
      <c r="K272" s="18" t="s">
        <v>2193</v>
      </c>
      <c r="L272" s="19">
        <v>2310407</v>
      </c>
      <c r="Q272" s="18" t="s">
        <v>2194</v>
      </c>
      <c r="R272" s="19">
        <v>5212600</v>
      </c>
      <c r="S272" s="18" t="s">
        <v>2195</v>
      </c>
      <c r="T272" s="19">
        <v>2108058</v>
      </c>
      <c r="U272" s="18" t="s">
        <v>2196</v>
      </c>
      <c r="V272" s="19">
        <v>5108303</v>
      </c>
      <c r="Y272" s="18" t="s">
        <v>2197</v>
      </c>
      <c r="Z272" s="20">
        <v>3112406</v>
      </c>
      <c r="AA272" s="18" t="s">
        <v>2198</v>
      </c>
      <c r="AB272" s="11">
        <v>1508050</v>
      </c>
      <c r="AC272" s="18" t="s">
        <v>2009</v>
      </c>
      <c r="AD272" s="11">
        <v>2510907</v>
      </c>
      <c r="AE272" s="18" t="s">
        <v>2199</v>
      </c>
      <c r="AF272" s="19">
        <v>4109302</v>
      </c>
      <c r="AG272" s="18" t="s">
        <v>2200</v>
      </c>
      <c r="AH272" s="11">
        <v>2611903</v>
      </c>
      <c r="AI272" s="18" t="s">
        <v>2201</v>
      </c>
      <c r="AJ272" s="19">
        <v>2206704</v>
      </c>
      <c r="AM272" s="18" t="s">
        <v>2202</v>
      </c>
      <c r="AN272" s="11">
        <v>2412559</v>
      </c>
      <c r="AO272" s="18" t="s">
        <v>2203</v>
      </c>
      <c r="AP272" s="19">
        <v>4306601</v>
      </c>
      <c r="AU272" s="18" t="s">
        <v>2204</v>
      </c>
      <c r="AV272" s="11">
        <v>4208906</v>
      </c>
      <c r="AW272" s="18" t="s">
        <v>2205</v>
      </c>
      <c r="AX272" s="19">
        <v>3512001</v>
      </c>
      <c r="BA272" s="18" t="s">
        <v>2206</v>
      </c>
      <c r="BB272" s="19">
        <v>1721307</v>
      </c>
    </row>
    <row r="273" spans="1:58" s="8" customFormat="1">
      <c r="A273" s="7" t="s">
        <v>3450</v>
      </c>
      <c r="B273" s="7" t="s">
        <v>3450</v>
      </c>
      <c r="C273" s="7" t="s">
        <v>3467</v>
      </c>
      <c r="D273" s="7" t="s">
        <v>3467</v>
      </c>
      <c r="E273" s="7" t="s">
        <v>3468</v>
      </c>
      <c r="F273" s="7" t="s">
        <v>3468</v>
      </c>
      <c r="G273" s="7" t="s">
        <v>3469</v>
      </c>
      <c r="H273" s="7" t="s">
        <v>3469</v>
      </c>
      <c r="I273" s="7" t="s">
        <v>3470</v>
      </c>
      <c r="J273" s="7" t="s">
        <v>3470</v>
      </c>
      <c r="K273" s="7" t="s">
        <v>3471</v>
      </c>
      <c r="L273" s="7" t="s">
        <v>3471</v>
      </c>
      <c r="M273" s="7" t="s">
        <v>3472</v>
      </c>
      <c r="N273" s="7" t="s">
        <v>3472</v>
      </c>
      <c r="O273" s="7" t="s">
        <v>3473</v>
      </c>
      <c r="P273" s="7" t="s">
        <v>3473</v>
      </c>
      <c r="Q273" s="7" t="s">
        <v>3474</v>
      </c>
      <c r="R273" s="7" t="s">
        <v>3474</v>
      </c>
      <c r="S273" s="7" t="s">
        <v>3475</v>
      </c>
      <c r="T273" s="7" t="s">
        <v>3475</v>
      </c>
      <c r="U273" s="7" t="s">
        <v>3476</v>
      </c>
      <c r="V273" s="7" t="s">
        <v>3476</v>
      </c>
      <c r="W273" s="7" t="s">
        <v>3477</v>
      </c>
      <c r="X273" s="7" t="s">
        <v>3477</v>
      </c>
      <c r="Y273" s="7" t="s">
        <v>3478</v>
      </c>
      <c r="Z273" s="7" t="s">
        <v>3478</v>
      </c>
      <c r="AA273" s="7" t="s">
        <v>3479</v>
      </c>
      <c r="AB273" s="7" t="s">
        <v>3479</v>
      </c>
      <c r="AC273" s="7" t="s">
        <v>3480</v>
      </c>
      <c r="AD273" s="7" t="s">
        <v>3480</v>
      </c>
      <c r="AE273" s="7" t="s">
        <v>3466</v>
      </c>
      <c r="AF273" s="7" t="s">
        <v>3466</v>
      </c>
      <c r="AG273" s="7" t="s">
        <v>3481</v>
      </c>
      <c r="AH273" s="7" t="s">
        <v>3481</v>
      </c>
      <c r="AI273" s="7" t="s">
        <v>3482</v>
      </c>
      <c r="AJ273" s="7" t="s">
        <v>3482</v>
      </c>
      <c r="AK273" s="7" t="s">
        <v>3483</v>
      </c>
      <c r="AL273" s="7" t="s">
        <v>3483</v>
      </c>
      <c r="AM273" s="7" t="s">
        <v>3484</v>
      </c>
      <c r="AN273" s="7" t="s">
        <v>3484</v>
      </c>
      <c r="AO273" s="7" t="s">
        <v>3485</v>
      </c>
      <c r="AP273" s="7" t="s">
        <v>3485</v>
      </c>
      <c r="AQ273" s="7" t="s">
        <v>3486</v>
      </c>
      <c r="AR273" s="7" t="s">
        <v>3486</v>
      </c>
      <c r="AS273" s="7" t="s">
        <v>3487</v>
      </c>
      <c r="AT273" s="7" t="s">
        <v>3487</v>
      </c>
      <c r="AU273" s="7" t="s">
        <v>3488</v>
      </c>
      <c r="AV273" s="7" t="s">
        <v>3488</v>
      </c>
      <c r="AW273" s="7" t="s">
        <v>3489</v>
      </c>
      <c r="AX273" s="7" t="s">
        <v>3489</v>
      </c>
      <c r="AY273" s="7" t="s">
        <v>3490</v>
      </c>
      <c r="AZ273" s="7" t="s">
        <v>3490</v>
      </c>
      <c r="BA273" s="7" t="s">
        <v>3491</v>
      </c>
      <c r="BB273" s="7" t="s">
        <v>3491</v>
      </c>
      <c r="BE273" s="9" t="s">
        <v>3450</v>
      </c>
      <c r="BF273" s="8">
        <v>2015</v>
      </c>
    </row>
    <row r="274" spans="1:58">
      <c r="B274"/>
      <c r="I274" s="18" t="s">
        <v>2207</v>
      </c>
      <c r="J274" s="19">
        <v>2911253</v>
      </c>
      <c r="K274" s="18" t="s">
        <v>2208</v>
      </c>
      <c r="L274" s="19">
        <v>2310506</v>
      </c>
      <c r="Q274" s="18" t="s">
        <v>2209</v>
      </c>
      <c r="R274" s="19">
        <v>5212709</v>
      </c>
      <c r="S274" s="18" t="s">
        <v>2210</v>
      </c>
      <c r="T274" s="19">
        <v>2108108</v>
      </c>
      <c r="U274" s="18" t="s">
        <v>2211</v>
      </c>
      <c r="V274" s="19">
        <v>5108352</v>
      </c>
      <c r="Y274" s="18" t="s">
        <v>2212</v>
      </c>
      <c r="Z274" s="20">
        <v>3112505</v>
      </c>
      <c r="AA274" s="18" t="s">
        <v>2213</v>
      </c>
      <c r="AB274" s="11">
        <v>1508084</v>
      </c>
      <c r="AC274" s="18" t="s">
        <v>2208</v>
      </c>
      <c r="AD274" s="11">
        <v>2511004</v>
      </c>
      <c r="AE274" s="18" t="s">
        <v>2214</v>
      </c>
      <c r="AF274" s="19">
        <v>4109401</v>
      </c>
      <c r="AG274" s="18" t="s">
        <v>2215</v>
      </c>
      <c r="AH274" s="11">
        <v>2612000</v>
      </c>
      <c r="AI274" s="18" t="s">
        <v>2216</v>
      </c>
      <c r="AJ274" s="19">
        <v>2206720</v>
      </c>
      <c r="AM274" s="18" t="s">
        <v>2217</v>
      </c>
      <c r="AN274" s="11">
        <v>2412609</v>
      </c>
      <c r="AO274" s="18" t="s">
        <v>2218</v>
      </c>
      <c r="AP274" s="19">
        <v>4306551</v>
      </c>
      <c r="AU274" s="18" t="s">
        <v>2219</v>
      </c>
      <c r="AV274" s="11">
        <v>4208955</v>
      </c>
      <c r="AW274" s="18" t="s">
        <v>2220</v>
      </c>
      <c r="AX274" s="19">
        <v>3512100</v>
      </c>
      <c r="BA274" s="18" t="s">
        <v>2221</v>
      </c>
      <c r="BB274" s="19">
        <v>1722081</v>
      </c>
    </row>
    <row r="275" spans="1:58" s="8" customFormat="1">
      <c r="A275" s="7" t="s">
        <v>3450</v>
      </c>
      <c r="B275" s="7" t="s">
        <v>3450</v>
      </c>
      <c r="C275" s="7" t="s">
        <v>3467</v>
      </c>
      <c r="D275" s="7" t="s">
        <v>3467</v>
      </c>
      <c r="E275" s="7" t="s">
        <v>3468</v>
      </c>
      <c r="F275" s="7" t="s">
        <v>3468</v>
      </c>
      <c r="G275" s="7" t="s">
        <v>3469</v>
      </c>
      <c r="H275" s="7" t="s">
        <v>3469</v>
      </c>
      <c r="I275" s="7" t="s">
        <v>3470</v>
      </c>
      <c r="J275" s="7" t="s">
        <v>3470</v>
      </c>
      <c r="K275" s="7" t="s">
        <v>3471</v>
      </c>
      <c r="L275" s="7" t="s">
        <v>3471</v>
      </c>
      <c r="M275" s="7" t="s">
        <v>3472</v>
      </c>
      <c r="N275" s="7" t="s">
        <v>3472</v>
      </c>
      <c r="O275" s="7" t="s">
        <v>3473</v>
      </c>
      <c r="P275" s="7" t="s">
        <v>3473</v>
      </c>
      <c r="Q275" s="7" t="s">
        <v>3474</v>
      </c>
      <c r="R275" s="7" t="s">
        <v>3474</v>
      </c>
      <c r="S275" s="7" t="s">
        <v>3475</v>
      </c>
      <c r="T275" s="7" t="s">
        <v>3475</v>
      </c>
      <c r="U275" s="7" t="s">
        <v>3476</v>
      </c>
      <c r="V275" s="7" t="s">
        <v>3476</v>
      </c>
      <c r="W275" s="7" t="s">
        <v>3477</v>
      </c>
      <c r="X275" s="7" t="s">
        <v>3477</v>
      </c>
      <c r="Y275" s="7" t="s">
        <v>3478</v>
      </c>
      <c r="Z275" s="7" t="s">
        <v>3478</v>
      </c>
      <c r="AA275" s="7" t="s">
        <v>3479</v>
      </c>
      <c r="AB275" s="7" t="s">
        <v>3479</v>
      </c>
      <c r="AC275" s="7" t="s">
        <v>3480</v>
      </c>
      <c r="AD275" s="7" t="s">
        <v>3480</v>
      </c>
      <c r="AE275" s="7" t="s">
        <v>3466</v>
      </c>
      <c r="AF275" s="7" t="s">
        <v>3466</v>
      </c>
      <c r="AG275" s="7" t="s">
        <v>3481</v>
      </c>
      <c r="AH275" s="7" t="s">
        <v>3481</v>
      </c>
      <c r="AI275" s="7" t="s">
        <v>3482</v>
      </c>
      <c r="AJ275" s="7" t="s">
        <v>3482</v>
      </c>
      <c r="AK275" s="7" t="s">
        <v>3483</v>
      </c>
      <c r="AL275" s="7" t="s">
        <v>3483</v>
      </c>
      <c r="AM275" s="7" t="s">
        <v>3484</v>
      </c>
      <c r="AN275" s="7" t="s">
        <v>3484</v>
      </c>
      <c r="AO275" s="7" t="s">
        <v>3485</v>
      </c>
      <c r="AP275" s="7" t="s">
        <v>3485</v>
      </c>
      <c r="AQ275" s="7" t="s">
        <v>3486</v>
      </c>
      <c r="AR275" s="7" t="s">
        <v>3486</v>
      </c>
      <c r="AS275" s="7" t="s">
        <v>3487</v>
      </c>
      <c r="AT275" s="7" t="s">
        <v>3487</v>
      </c>
      <c r="AU275" s="7" t="s">
        <v>3488</v>
      </c>
      <c r="AV275" s="7" t="s">
        <v>3488</v>
      </c>
      <c r="AW275" s="7" t="s">
        <v>3489</v>
      </c>
      <c r="AX275" s="7" t="s">
        <v>3489</v>
      </c>
      <c r="AY275" s="7" t="s">
        <v>3490</v>
      </c>
      <c r="AZ275" s="7" t="s">
        <v>3490</v>
      </c>
      <c r="BA275" s="7" t="s">
        <v>3491</v>
      </c>
      <c r="BB275" s="7" t="s">
        <v>3491</v>
      </c>
      <c r="BE275" s="9" t="s">
        <v>3450</v>
      </c>
      <c r="BF275" s="8">
        <v>2015</v>
      </c>
    </row>
    <row r="276" spans="1:58">
      <c r="B276"/>
      <c r="I276" s="18" t="s">
        <v>2222</v>
      </c>
      <c r="J276" s="19">
        <v>2911303</v>
      </c>
      <c r="K276" s="18" t="s">
        <v>2223</v>
      </c>
      <c r="L276" s="19">
        <v>2310605</v>
      </c>
      <c r="Q276" s="18" t="s">
        <v>2224</v>
      </c>
      <c r="R276" s="19">
        <v>5212808</v>
      </c>
      <c r="S276" s="18" t="s">
        <v>2225</v>
      </c>
      <c r="T276" s="19">
        <v>2108207</v>
      </c>
      <c r="U276" s="18" t="s">
        <v>2226</v>
      </c>
      <c r="V276" s="19">
        <v>5108402</v>
      </c>
      <c r="Y276" s="18" t="s">
        <v>2227</v>
      </c>
      <c r="Z276" s="20">
        <v>3112604</v>
      </c>
      <c r="AA276" s="18" t="s">
        <v>2228</v>
      </c>
      <c r="AB276" s="11">
        <v>1508100</v>
      </c>
      <c r="AC276" s="18" t="s">
        <v>2229</v>
      </c>
      <c r="AD276" s="11">
        <v>2511103</v>
      </c>
      <c r="AE276" s="18" t="s">
        <v>2230</v>
      </c>
      <c r="AF276" s="19">
        <v>4109500</v>
      </c>
      <c r="AG276" s="18" t="s">
        <v>2231</v>
      </c>
      <c r="AH276" s="11">
        <v>2612109</v>
      </c>
      <c r="AI276" s="18" t="s">
        <v>2232</v>
      </c>
      <c r="AJ276" s="19">
        <v>2206753</v>
      </c>
      <c r="AM276" s="18" t="s">
        <v>2233</v>
      </c>
      <c r="AN276" s="11">
        <v>2412708</v>
      </c>
      <c r="AO276" s="18" t="s">
        <v>2234</v>
      </c>
      <c r="AP276" s="19">
        <v>4306700</v>
      </c>
      <c r="AU276" s="18" t="s">
        <v>2235</v>
      </c>
      <c r="AV276" s="11">
        <v>4209003</v>
      </c>
      <c r="AW276" s="18" t="s">
        <v>2236</v>
      </c>
      <c r="AX276" s="19">
        <v>3512209</v>
      </c>
      <c r="BA276" s="21" t="s">
        <v>2237</v>
      </c>
      <c r="BB276" s="24">
        <v>1722107</v>
      </c>
    </row>
    <row r="277" spans="1:58" s="8" customFormat="1">
      <c r="A277" s="7" t="s">
        <v>3450</v>
      </c>
      <c r="B277" s="7" t="s">
        <v>3450</v>
      </c>
      <c r="C277" s="7" t="s">
        <v>3467</v>
      </c>
      <c r="D277" s="7" t="s">
        <v>3467</v>
      </c>
      <c r="E277" s="7" t="s">
        <v>3468</v>
      </c>
      <c r="F277" s="7" t="s">
        <v>3468</v>
      </c>
      <c r="G277" s="7" t="s">
        <v>3469</v>
      </c>
      <c r="H277" s="7" t="s">
        <v>3469</v>
      </c>
      <c r="I277" s="7" t="s">
        <v>3470</v>
      </c>
      <c r="J277" s="7" t="s">
        <v>3470</v>
      </c>
      <c r="K277" s="7" t="s">
        <v>3471</v>
      </c>
      <c r="L277" s="7" t="s">
        <v>3471</v>
      </c>
      <c r="M277" s="7" t="s">
        <v>3472</v>
      </c>
      <c r="N277" s="7" t="s">
        <v>3472</v>
      </c>
      <c r="O277" s="7" t="s">
        <v>3473</v>
      </c>
      <c r="P277" s="7" t="s">
        <v>3473</v>
      </c>
      <c r="Q277" s="7" t="s">
        <v>3474</v>
      </c>
      <c r="R277" s="7" t="s">
        <v>3474</v>
      </c>
      <c r="S277" s="7" t="s">
        <v>3475</v>
      </c>
      <c r="T277" s="7" t="s">
        <v>3475</v>
      </c>
      <c r="U277" s="7" t="s">
        <v>3476</v>
      </c>
      <c r="V277" s="7" t="s">
        <v>3476</v>
      </c>
      <c r="W277" s="7" t="s">
        <v>3477</v>
      </c>
      <c r="X277" s="7" t="s">
        <v>3477</v>
      </c>
      <c r="Y277" s="7" t="s">
        <v>3478</v>
      </c>
      <c r="Z277" s="7" t="s">
        <v>3478</v>
      </c>
      <c r="AA277" s="7" t="s">
        <v>3479</v>
      </c>
      <c r="AB277" s="7" t="s">
        <v>3479</v>
      </c>
      <c r="AC277" s="7" t="s">
        <v>3480</v>
      </c>
      <c r="AD277" s="7" t="s">
        <v>3480</v>
      </c>
      <c r="AE277" s="7" t="s">
        <v>3466</v>
      </c>
      <c r="AF277" s="7" t="s">
        <v>3466</v>
      </c>
      <c r="AG277" s="7" t="s">
        <v>3481</v>
      </c>
      <c r="AH277" s="7" t="s">
        <v>3481</v>
      </c>
      <c r="AI277" s="7" t="s">
        <v>3482</v>
      </c>
      <c r="AJ277" s="7" t="s">
        <v>3482</v>
      </c>
      <c r="AK277" s="7" t="s">
        <v>3483</v>
      </c>
      <c r="AL277" s="7" t="s">
        <v>3483</v>
      </c>
      <c r="AM277" s="7" t="s">
        <v>3484</v>
      </c>
      <c r="AN277" s="7" t="s">
        <v>3484</v>
      </c>
      <c r="AO277" s="7" t="s">
        <v>3485</v>
      </c>
      <c r="AP277" s="7" t="s">
        <v>3485</v>
      </c>
      <c r="AQ277" s="7" t="s">
        <v>3486</v>
      </c>
      <c r="AR277" s="7" t="s">
        <v>3486</v>
      </c>
      <c r="AS277" s="7" t="s">
        <v>3487</v>
      </c>
      <c r="AT277" s="7" t="s">
        <v>3487</v>
      </c>
      <c r="AU277" s="7" t="s">
        <v>3488</v>
      </c>
      <c r="AV277" s="7" t="s">
        <v>3488</v>
      </c>
      <c r="AW277" s="7" t="s">
        <v>3489</v>
      </c>
      <c r="AX277" s="7" t="s">
        <v>3489</v>
      </c>
      <c r="AY277" s="7" t="s">
        <v>3490</v>
      </c>
      <c r="AZ277" s="7" t="s">
        <v>3490</v>
      </c>
      <c r="BA277" s="7" t="s">
        <v>3491</v>
      </c>
      <c r="BB277" s="7" t="s">
        <v>3491</v>
      </c>
      <c r="BE277" s="9" t="s">
        <v>3450</v>
      </c>
      <c r="BF277" s="8">
        <v>2015</v>
      </c>
    </row>
    <row r="278" spans="1:58">
      <c r="B278"/>
      <c r="I278" s="18" t="s">
        <v>2238</v>
      </c>
      <c r="J278" s="19">
        <v>2911402</v>
      </c>
      <c r="K278" s="18" t="s">
        <v>2239</v>
      </c>
      <c r="L278" s="19">
        <v>2310704</v>
      </c>
      <c r="Q278" s="18" t="s">
        <v>2240</v>
      </c>
      <c r="R278" s="19">
        <v>5212907</v>
      </c>
      <c r="S278" s="18" t="s">
        <v>2241</v>
      </c>
      <c r="T278" s="19">
        <v>2108256</v>
      </c>
      <c r="U278" s="18" t="s">
        <v>2242</v>
      </c>
      <c r="V278" s="19">
        <v>5108501</v>
      </c>
      <c r="Y278" s="18" t="s">
        <v>2243</v>
      </c>
      <c r="Z278" s="20">
        <v>3112653</v>
      </c>
      <c r="AA278" s="18" t="s">
        <v>2244</v>
      </c>
      <c r="AB278" s="11">
        <v>1508126</v>
      </c>
      <c r="AC278" s="18" t="s">
        <v>2245</v>
      </c>
      <c r="AD278" s="11">
        <v>2511202</v>
      </c>
      <c r="AE278" s="18" t="s">
        <v>2246</v>
      </c>
      <c r="AF278" s="19">
        <v>4109609</v>
      </c>
      <c r="AG278" s="18" t="s">
        <v>2247</v>
      </c>
      <c r="AH278" s="11">
        <v>2612208</v>
      </c>
      <c r="AI278" s="18" t="s">
        <v>2248</v>
      </c>
      <c r="AJ278" s="19">
        <v>2206803</v>
      </c>
      <c r="AM278" s="18" t="s">
        <v>2249</v>
      </c>
      <c r="AN278" s="11">
        <v>2412807</v>
      </c>
      <c r="AO278" s="18" t="s">
        <v>2250</v>
      </c>
      <c r="AP278" s="19">
        <v>4306734</v>
      </c>
      <c r="AU278" s="18" t="s">
        <v>2251</v>
      </c>
      <c r="AV278" s="11">
        <v>4209102</v>
      </c>
      <c r="AW278" s="18" t="s">
        <v>2252</v>
      </c>
      <c r="AX278" s="19">
        <v>3512308</v>
      </c>
    </row>
    <row r="279" spans="1:58" s="8" customFormat="1">
      <c r="A279" s="7" t="s">
        <v>3450</v>
      </c>
      <c r="B279" s="7" t="s">
        <v>3450</v>
      </c>
      <c r="C279" s="7" t="s">
        <v>3467</v>
      </c>
      <c r="D279" s="7" t="s">
        <v>3467</v>
      </c>
      <c r="E279" s="7" t="s">
        <v>3468</v>
      </c>
      <c r="F279" s="7" t="s">
        <v>3468</v>
      </c>
      <c r="G279" s="7" t="s">
        <v>3469</v>
      </c>
      <c r="H279" s="7" t="s">
        <v>3469</v>
      </c>
      <c r="I279" s="7" t="s">
        <v>3470</v>
      </c>
      <c r="J279" s="7" t="s">
        <v>3470</v>
      </c>
      <c r="K279" s="7" t="s">
        <v>3471</v>
      </c>
      <c r="L279" s="7" t="s">
        <v>3471</v>
      </c>
      <c r="M279" s="7" t="s">
        <v>3472</v>
      </c>
      <c r="N279" s="7" t="s">
        <v>3472</v>
      </c>
      <c r="O279" s="7" t="s">
        <v>3473</v>
      </c>
      <c r="P279" s="7" t="s">
        <v>3473</v>
      </c>
      <c r="Q279" s="7" t="s">
        <v>3474</v>
      </c>
      <c r="R279" s="7" t="s">
        <v>3474</v>
      </c>
      <c r="S279" s="7" t="s">
        <v>3475</v>
      </c>
      <c r="T279" s="7" t="s">
        <v>3475</v>
      </c>
      <c r="U279" s="7" t="s">
        <v>3476</v>
      </c>
      <c r="V279" s="7" t="s">
        <v>3476</v>
      </c>
      <c r="W279" s="7" t="s">
        <v>3477</v>
      </c>
      <c r="X279" s="7" t="s">
        <v>3477</v>
      </c>
      <c r="Y279" s="7" t="s">
        <v>3478</v>
      </c>
      <c r="Z279" s="7" t="s">
        <v>3478</v>
      </c>
      <c r="AA279" s="7" t="s">
        <v>3479</v>
      </c>
      <c r="AB279" s="7" t="s">
        <v>3479</v>
      </c>
      <c r="AC279" s="7" t="s">
        <v>3480</v>
      </c>
      <c r="AD279" s="7" t="s">
        <v>3480</v>
      </c>
      <c r="AE279" s="7" t="s">
        <v>3466</v>
      </c>
      <c r="AF279" s="7" t="s">
        <v>3466</v>
      </c>
      <c r="AG279" s="7" t="s">
        <v>3481</v>
      </c>
      <c r="AH279" s="7" t="s">
        <v>3481</v>
      </c>
      <c r="AI279" s="7" t="s">
        <v>3482</v>
      </c>
      <c r="AJ279" s="7" t="s">
        <v>3482</v>
      </c>
      <c r="AK279" s="7" t="s">
        <v>3483</v>
      </c>
      <c r="AL279" s="7" t="s">
        <v>3483</v>
      </c>
      <c r="AM279" s="7" t="s">
        <v>3484</v>
      </c>
      <c r="AN279" s="7" t="s">
        <v>3484</v>
      </c>
      <c r="AO279" s="7" t="s">
        <v>3485</v>
      </c>
      <c r="AP279" s="7" t="s">
        <v>3485</v>
      </c>
      <c r="AQ279" s="7" t="s">
        <v>3486</v>
      </c>
      <c r="AR279" s="7" t="s">
        <v>3486</v>
      </c>
      <c r="AS279" s="7" t="s">
        <v>3487</v>
      </c>
      <c r="AT279" s="7" t="s">
        <v>3487</v>
      </c>
      <c r="AU279" s="7" t="s">
        <v>3488</v>
      </c>
      <c r="AV279" s="7" t="s">
        <v>3488</v>
      </c>
      <c r="AW279" s="7" t="s">
        <v>3489</v>
      </c>
      <c r="AX279" s="7" t="s">
        <v>3489</v>
      </c>
      <c r="AY279" s="7" t="s">
        <v>3490</v>
      </c>
      <c r="AZ279" s="7" t="s">
        <v>3490</v>
      </c>
      <c r="BA279" s="7" t="s">
        <v>3491</v>
      </c>
      <c r="BB279" s="7" t="s">
        <v>3491</v>
      </c>
      <c r="BE279" s="9" t="s">
        <v>3450</v>
      </c>
      <c r="BF279" s="8">
        <v>2015</v>
      </c>
    </row>
    <row r="280" spans="1:58">
      <c r="B280"/>
      <c r="I280" s="18" t="s">
        <v>2253</v>
      </c>
      <c r="J280" s="19">
        <v>2911501</v>
      </c>
      <c r="K280" s="18" t="s">
        <v>2254</v>
      </c>
      <c r="L280" s="19">
        <v>2310803</v>
      </c>
      <c r="Q280" s="18" t="s">
        <v>2255</v>
      </c>
      <c r="R280" s="19">
        <v>5212956</v>
      </c>
      <c r="S280" s="18" t="s">
        <v>2256</v>
      </c>
      <c r="T280" s="19">
        <v>2108306</v>
      </c>
      <c r="U280" s="18" t="s">
        <v>2257</v>
      </c>
      <c r="V280" s="19">
        <v>5105507</v>
      </c>
      <c r="Y280" s="18" t="s">
        <v>2258</v>
      </c>
      <c r="Z280" s="20">
        <v>3112703</v>
      </c>
      <c r="AA280" s="18" t="s">
        <v>2259</v>
      </c>
      <c r="AB280" s="11">
        <v>1508159</v>
      </c>
      <c r="AC280" s="18" t="s">
        <v>2260</v>
      </c>
      <c r="AD280" s="11">
        <v>2512721</v>
      </c>
      <c r="AE280" s="18" t="s">
        <v>2261</v>
      </c>
      <c r="AF280" s="19">
        <v>4109658</v>
      </c>
      <c r="AG280" s="18" t="s">
        <v>2262</v>
      </c>
      <c r="AH280" s="11">
        <v>2612307</v>
      </c>
      <c r="AI280" s="18" t="s">
        <v>2263</v>
      </c>
      <c r="AJ280" s="19">
        <v>2207959</v>
      </c>
      <c r="AM280" s="18" t="s">
        <v>2264</v>
      </c>
      <c r="AN280" s="11">
        <v>2412906</v>
      </c>
      <c r="AO280" s="18" t="s">
        <v>2265</v>
      </c>
      <c r="AP280" s="19">
        <v>4306759</v>
      </c>
      <c r="AU280" s="18" t="s">
        <v>2266</v>
      </c>
      <c r="AV280" s="11">
        <v>4209151</v>
      </c>
      <c r="AW280" s="18" t="s">
        <v>2267</v>
      </c>
      <c r="AX280" s="19">
        <v>3512407</v>
      </c>
    </row>
    <row r="281" spans="1:58" s="8" customFormat="1">
      <c r="A281" s="7" t="s">
        <v>3450</v>
      </c>
      <c r="B281" s="7" t="s">
        <v>3450</v>
      </c>
      <c r="C281" s="7" t="s">
        <v>3467</v>
      </c>
      <c r="D281" s="7" t="s">
        <v>3467</v>
      </c>
      <c r="E281" s="7" t="s">
        <v>3468</v>
      </c>
      <c r="F281" s="7" t="s">
        <v>3468</v>
      </c>
      <c r="G281" s="7" t="s">
        <v>3469</v>
      </c>
      <c r="H281" s="7" t="s">
        <v>3469</v>
      </c>
      <c r="I281" s="7" t="s">
        <v>3470</v>
      </c>
      <c r="J281" s="7" t="s">
        <v>3470</v>
      </c>
      <c r="K281" s="7" t="s">
        <v>3471</v>
      </c>
      <c r="L281" s="7" t="s">
        <v>3471</v>
      </c>
      <c r="M281" s="7" t="s">
        <v>3472</v>
      </c>
      <c r="N281" s="7" t="s">
        <v>3472</v>
      </c>
      <c r="O281" s="7" t="s">
        <v>3473</v>
      </c>
      <c r="P281" s="7" t="s">
        <v>3473</v>
      </c>
      <c r="Q281" s="7" t="s">
        <v>3474</v>
      </c>
      <c r="R281" s="7" t="s">
        <v>3474</v>
      </c>
      <c r="S281" s="7" t="s">
        <v>3475</v>
      </c>
      <c r="T281" s="7" t="s">
        <v>3475</v>
      </c>
      <c r="U281" s="7" t="s">
        <v>3476</v>
      </c>
      <c r="V281" s="7" t="s">
        <v>3476</v>
      </c>
      <c r="W281" s="7" t="s">
        <v>3477</v>
      </c>
      <c r="X281" s="7" t="s">
        <v>3477</v>
      </c>
      <c r="Y281" s="7" t="s">
        <v>3478</v>
      </c>
      <c r="Z281" s="7" t="s">
        <v>3478</v>
      </c>
      <c r="AA281" s="7" t="s">
        <v>3479</v>
      </c>
      <c r="AB281" s="7" t="s">
        <v>3479</v>
      </c>
      <c r="AC281" s="7" t="s">
        <v>3480</v>
      </c>
      <c r="AD281" s="7" t="s">
        <v>3480</v>
      </c>
      <c r="AE281" s="7" t="s">
        <v>3466</v>
      </c>
      <c r="AF281" s="7" t="s">
        <v>3466</v>
      </c>
      <c r="AG281" s="7" t="s">
        <v>3481</v>
      </c>
      <c r="AH281" s="7" t="s">
        <v>3481</v>
      </c>
      <c r="AI281" s="7" t="s">
        <v>3482</v>
      </c>
      <c r="AJ281" s="7" t="s">
        <v>3482</v>
      </c>
      <c r="AK281" s="7" t="s">
        <v>3483</v>
      </c>
      <c r="AL281" s="7" t="s">
        <v>3483</v>
      </c>
      <c r="AM281" s="7" t="s">
        <v>3484</v>
      </c>
      <c r="AN281" s="7" t="s">
        <v>3484</v>
      </c>
      <c r="AO281" s="7" t="s">
        <v>3485</v>
      </c>
      <c r="AP281" s="7" t="s">
        <v>3485</v>
      </c>
      <c r="AQ281" s="7" t="s">
        <v>3486</v>
      </c>
      <c r="AR281" s="7" t="s">
        <v>3486</v>
      </c>
      <c r="AS281" s="7" t="s">
        <v>3487</v>
      </c>
      <c r="AT281" s="7" t="s">
        <v>3487</v>
      </c>
      <c r="AU281" s="7" t="s">
        <v>3488</v>
      </c>
      <c r="AV281" s="7" t="s">
        <v>3488</v>
      </c>
      <c r="AW281" s="7" t="s">
        <v>3489</v>
      </c>
      <c r="AX281" s="7" t="s">
        <v>3489</v>
      </c>
      <c r="AY281" s="7" t="s">
        <v>3490</v>
      </c>
      <c r="AZ281" s="7" t="s">
        <v>3490</v>
      </c>
      <c r="BA281" s="7" t="s">
        <v>3491</v>
      </c>
      <c r="BB281" s="7" t="s">
        <v>3491</v>
      </c>
      <c r="BE281" s="9" t="s">
        <v>3450</v>
      </c>
      <c r="BF281" s="8">
        <v>2015</v>
      </c>
    </row>
    <row r="282" spans="1:58">
      <c r="B282"/>
      <c r="I282" s="18" t="s">
        <v>2268</v>
      </c>
      <c r="J282" s="19">
        <v>2911600</v>
      </c>
      <c r="K282" s="18" t="s">
        <v>2269</v>
      </c>
      <c r="L282" s="19">
        <v>2310852</v>
      </c>
      <c r="Q282" s="18" t="s">
        <v>2270</v>
      </c>
      <c r="R282" s="19">
        <v>5213004</v>
      </c>
      <c r="S282" s="18" t="s">
        <v>2271</v>
      </c>
      <c r="T282" s="19">
        <v>2108405</v>
      </c>
      <c r="U282" s="21" t="s">
        <v>2272</v>
      </c>
      <c r="V282" s="24">
        <v>5108600</v>
      </c>
      <c r="Y282" s="18" t="s">
        <v>2273</v>
      </c>
      <c r="Z282" s="20">
        <v>3112802</v>
      </c>
      <c r="AA282" s="18" t="s">
        <v>2274</v>
      </c>
      <c r="AB282" s="11">
        <v>1508209</v>
      </c>
      <c r="AC282" s="18" t="s">
        <v>2275</v>
      </c>
      <c r="AD282" s="11">
        <v>2511301</v>
      </c>
      <c r="AE282" s="18" t="s">
        <v>2276</v>
      </c>
      <c r="AF282" s="19">
        <v>4109708</v>
      </c>
      <c r="AG282" s="18" t="s">
        <v>2277</v>
      </c>
      <c r="AH282" s="11">
        <v>2612406</v>
      </c>
      <c r="AI282" s="18" t="s">
        <v>2278</v>
      </c>
      <c r="AJ282" s="19">
        <v>2206902</v>
      </c>
      <c r="AM282" s="18" t="s">
        <v>2279</v>
      </c>
      <c r="AN282" s="11">
        <v>2413003</v>
      </c>
      <c r="AO282" s="18" t="s">
        <v>2280</v>
      </c>
      <c r="AP282" s="19">
        <v>4306767</v>
      </c>
      <c r="AU282" s="18" t="s">
        <v>2281</v>
      </c>
      <c r="AV282" s="11">
        <v>4209177</v>
      </c>
      <c r="AW282" s="18" t="s">
        <v>2282</v>
      </c>
      <c r="AX282" s="19">
        <v>3512506</v>
      </c>
    </row>
    <row r="283" spans="1:58" s="8" customFormat="1">
      <c r="A283" s="7" t="s">
        <v>3450</v>
      </c>
      <c r="B283" s="7" t="s">
        <v>3450</v>
      </c>
      <c r="C283" s="7" t="s">
        <v>3467</v>
      </c>
      <c r="D283" s="7" t="s">
        <v>3467</v>
      </c>
      <c r="E283" s="7" t="s">
        <v>3468</v>
      </c>
      <c r="F283" s="7" t="s">
        <v>3468</v>
      </c>
      <c r="G283" s="7" t="s">
        <v>3469</v>
      </c>
      <c r="H283" s="7" t="s">
        <v>3469</v>
      </c>
      <c r="I283" s="7" t="s">
        <v>3470</v>
      </c>
      <c r="J283" s="7" t="s">
        <v>3470</v>
      </c>
      <c r="K283" s="7" t="s">
        <v>3471</v>
      </c>
      <c r="L283" s="7" t="s">
        <v>3471</v>
      </c>
      <c r="M283" s="7" t="s">
        <v>3472</v>
      </c>
      <c r="N283" s="7" t="s">
        <v>3472</v>
      </c>
      <c r="O283" s="7" t="s">
        <v>3473</v>
      </c>
      <c r="P283" s="7" t="s">
        <v>3473</v>
      </c>
      <c r="Q283" s="7" t="s">
        <v>3474</v>
      </c>
      <c r="R283" s="7" t="s">
        <v>3474</v>
      </c>
      <c r="S283" s="7" t="s">
        <v>3475</v>
      </c>
      <c r="T283" s="7" t="s">
        <v>3475</v>
      </c>
      <c r="U283" s="7" t="s">
        <v>3476</v>
      </c>
      <c r="V283" s="7" t="s">
        <v>3476</v>
      </c>
      <c r="W283" s="7" t="s">
        <v>3477</v>
      </c>
      <c r="X283" s="7" t="s">
        <v>3477</v>
      </c>
      <c r="Y283" s="7" t="s">
        <v>3478</v>
      </c>
      <c r="Z283" s="7" t="s">
        <v>3478</v>
      </c>
      <c r="AA283" s="7" t="s">
        <v>3479</v>
      </c>
      <c r="AB283" s="7" t="s">
        <v>3479</v>
      </c>
      <c r="AC283" s="7" t="s">
        <v>3480</v>
      </c>
      <c r="AD283" s="7" t="s">
        <v>3480</v>
      </c>
      <c r="AE283" s="7" t="s">
        <v>3466</v>
      </c>
      <c r="AF283" s="7" t="s">
        <v>3466</v>
      </c>
      <c r="AG283" s="7" t="s">
        <v>3481</v>
      </c>
      <c r="AH283" s="7" t="s">
        <v>3481</v>
      </c>
      <c r="AI283" s="7" t="s">
        <v>3482</v>
      </c>
      <c r="AJ283" s="7" t="s">
        <v>3482</v>
      </c>
      <c r="AK283" s="7" t="s">
        <v>3483</v>
      </c>
      <c r="AL283" s="7" t="s">
        <v>3483</v>
      </c>
      <c r="AM283" s="7" t="s">
        <v>3484</v>
      </c>
      <c r="AN283" s="7" t="s">
        <v>3484</v>
      </c>
      <c r="AO283" s="7" t="s">
        <v>3485</v>
      </c>
      <c r="AP283" s="7" t="s">
        <v>3485</v>
      </c>
      <c r="AQ283" s="7" t="s">
        <v>3486</v>
      </c>
      <c r="AR283" s="7" t="s">
        <v>3486</v>
      </c>
      <c r="AS283" s="7" t="s">
        <v>3487</v>
      </c>
      <c r="AT283" s="7" t="s">
        <v>3487</v>
      </c>
      <c r="AU283" s="7" t="s">
        <v>3488</v>
      </c>
      <c r="AV283" s="7" t="s">
        <v>3488</v>
      </c>
      <c r="AW283" s="7" t="s">
        <v>3489</v>
      </c>
      <c r="AX283" s="7" t="s">
        <v>3489</v>
      </c>
      <c r="AY283" s="7" t="s">
        <v>3490</v>
      </c>
      <c r="AZ283" s="7" t="s">
        <v>3490</v>
      </c>
      <c r="BA283" s="7" t="s">
        <v>3491</v>
      </c>
      <c r="BB283" s="7" t="s">
        <v>3491</v>
      </c>
      <c r="BE283" s="9" t="s">
        <v>3450</v>
      </c>
      <c r="BF283" s="8">
        <v>2015</v>
      </c>
    </row>
    <row r="284" spans="1:58">
      <c r="B284"/>
      <c r="I284" s="18" t="s">
        <v>2283</v>
      </c>
      <c r="J284" s="19">
        <v>2911659</v>
      </c>
      <c r="K284" s="18" t="s">
        <v>2284</v>
      </c>
      <c r="L284" s="19">
        <v>2310902</v>
      </c>
      <c r="Q284" s="18" t="s">
        <v>2285</v>
      </c>
      <c r="R284" s="19">
        <v>5213053</v>
      </c>
      <c r="S284" s="18" t="s">
        <v>2286</v>
      </c>
      <c r="T284" s="19">
        <v>2108454</v>
      </c>
      <c r="Y284" s="18" t="s">
        <v>2287</v>
      </c>
      <c r="Z284" s="20">
        <v>3112901</v>
      </c>
      <c r="AA284" s="18" t="s">
        <v>2288</v>
      </c>
      <c r="AB284" s="11">
        <v>1508308</v>
      </c>
      <c r="AC284" s="18" t="s">
        <v>2289</v>
      </c>
      <c r="AD284" s="11">
        <v>2511400</v>
      </c>
      <c r="AE284" s="18" t="s">
        <v>2290</v>
      </c>
      <c r="AF284" s="19">
        <v>4109757</v>
      </c>
      <c r="AG284" s="18" t="s">
        <v>1980</v>
      </c>
      <c r="AH284" s="11">
        <v>2612455</v>
      </c>
      <c r="AI284" s="18" t="s">
        <v>5368</v>
      </c>
      <c r="AJ284" s="19">
        <v>2206951</v>
      </c>
      <c r="AM284" s="18" t="s">
        <v>2291</v>
      </c>
      <c r="AN284" s="11">
        <v>2413102</v>
      </c>
      <c r="AO284" s="18" t="s">
        <v>2292</v>
      </c>
      <c r="AP284" s="19">
        <v>4306809</v>
      </c>
      <c r="AU284" s="18" t="s">
        <v>2293</v>
      </c>
      <c r="AV284" s="11">
        <v>4209201</v>
      </c>
      <c r="AW284" s="18" t="s">
        <v>2294</v>
      </c>
      <c r="AX284" s="19">
        <v>3512605</v>
      </c>
    </row>
    <row r="285" spans="1:58" s="8" customFormat="1">
      <c r="A285" s="7" t="s">
        <v>3450</v>
      </c>
      <c r="B285" s="7" t="s">
        <v>3450</v>
      </c>
      <c r="C285" s="7" t="s">
        <v>3467</v>
      </c>
      <c r="D285" s="7" t="s">
        <v>3467</v>
      </c>
      <c r="E285" s="7" t="s">
        <v>3468</v>
      </c>
      <c r="F285" s="7" t="s">
        <v>3468</v>
      </c>
      <c r="G285" s="7" t="s">
        <v>3469</v>
      </c>
      <c r="H285" s="7" t="s">
        <v>3469</v>
      </c>
      <c r="I285" s="7" t="s">
        <v>3470</v>
      </c>
      <c r="J285" s="7" t="s">
        <v>3470</v>
      </c>
      <c r="K285" s="7" t="s">
        <v>3471</v>
      </c>
      <c r="L285" s="7" t="s">
        <v>3471</v>
      </c>
      <c r="M285" s="7" t="s">
        <v>3472</v>
      </c>
      <c r="N285" s="7" t="s">
        <v>3472</v>
      </c>
      <c r="O285" s="7" t="s">
        <v>3473</v>
      </c>
      <c r="P285" s="7" t="s">
        <v>3473</v>
      </c>
      <c r="Q285" s="7" t="s">
        <v>3474</v>
      </c>
      <c r="R285" s="7" t="s">
        <v>3474</v>
      </c>
      <c r="S285" s="7" t="s">
        <v>3475</v>
      </c>
      <c r="T285" s="7" t="s">
        <v>3475</v>
      </c>
      <c r="U285" s="7" t="s">
        <v>3476</v>
      </c>
      <c r="V285" s="7" t="s">
        <v>3476</v>
      </c>
      <c r="W285" s="7" t="s">
        <v>3477</v>
      </c>
      <c r="X285" s="7" t="s">
        <v>3477</v>
      </c>
      <c r="Y285" s="7" t="s">
        <v>3478</v>
      </c>
      <c r="Z285" s="7" t="s">
        <v>3478</v>
      </c>
      <c r="AA285" s="7" t="s">
        <v>3479</v>
      </c>
      <c r="AB285" s="7" t="s">
        <v>3479</v>
      </c>
      <c r="AC285" s="7" t="s">
        <v>3480</v>
      </c>
      <c r="AD285" s="7" t="s">
        <v>3480</v>
      </c>
      <c r="AE285" s="7" t="s">
        <v>3466</v>
      </c>
      <c r="AF285" s="7" t="s">
        <v>3466</v>
      </c>
      <c r="AG285" s="7" t="s">
        <v>3481</v>
      </c>
      <c r="AH285" s="7" t="s">
        <v>3481</v>
      </c>
      <c r="AI285" s="7" t="s">
        <v>3482</v>
      </c>
      <c r="AJ285" s="7" t="s">
        <v>3482</v>
      </c>
      <c r="AK285" s="7" t="s">
        <v>3483</v>
      </c>
      <c r="AL285" s="7" t="s">
        <v>3483</v>
      </c>
      <c r="AM285" s="7" t="s">
        <v>3484</v>
      </c>
      <c r="AN285" s="7" t="s">
        <v>3484</v>
      </c>
      <c r="AO285" s="7" t="s">
        <v>3485</v>
      </c>
      <c r="AP285" s="7" t="s">
        <v>3485</v>
      </c>
      <c r="AQ285" s="7" t="s">
        <v>3486</v>
      </c>
      <c r="AR285" s="7" t="s">
        <v>3486</v>
      </c>
      <c r="AS285" s="7" t="s">
        <v>3487</v>
      </c>
      <c r="AT285" s="7" t="s">
        <v>3487</v>
      </c>
      <c r="AU285" s="7" t="s">
        <v>3488</v>
      </c>
      <c r="AV285" s="7" t="s">
        <v>3488</v>
      </c>
      <c r="AW285" s="7" t="s">
        <v>3489</v>
      </c>
      <c r="AX285" s="7" t="s">
        <v>3489</v>
      </c>
      <c r="AY285" s="7" t="s">
        <v>3490</v>
      </c>
      <c r="AZ285" s="7" t="s">
        <v>3490</v>
      </c>
      <c r="BA285" s="7" t="s">
        <v>3491</v>
      </c>
      <c r="BB285" s="7" t="s">
        <v>3491</v>
      </c>
      <c r="BE285" s="9" t="s">
        <v>3450</v>
      </c>
      <c r="BF285" s="8">
        <v>2015</v>
      </c>
    </row>
    <row r="286" spans="1:58">
      <c r="B286"/>
      <c r="I286" s="18" t="s">
        <v>2295</v>
      </c>
      <c r="J286" s="19">
        <v>2911709</v>
      </c>
      <c r="K286" s="18" t="s">
        <v>2296</v>
      </c>
      <c r="L286" s="19">
        <v>2310951</v>
      </c>
      <c r="Q286" s="18" t="s">
        <v>2297</v>
      </c>
      <c r="R286" s="19">
        <v>5213087</v>
      </c>
      <c r="S286" s="18" t="s">
        <v>2298</v>
      </c>
      <c r="T286" s="19">
        <v>2108504</v>
      </c>
      <c r="Y286" s="18" t="s">
        <v>2299</v>
      </c>
      <c r="Z286" s="20">
        <v>3113008</v>
      </c>
      <c r="AA286" s="18" t="s">
        <v>2300</v>
      </c>
      <c r="AB286" s="11">
        <v>1508357</v>
      </c>
      <c r="AC286" s="18" t="s">
        <v>5149</v>
      </c>
      <c r="AD286" s="11">
        <v>2511509</v>
      </c>
      <c r="AE286" s="18" t="s">
        <v>2301</v>
      </c>
      <c r="AF286" s="19">
        <v>4109807</v>
      </c>
      <c r="AG286" s="18" t="s">
        <v>2302</v>
      </c>
      <c r="AH286" s="11">
        <v>2612471</v>
      </c>
      <c r="AI286" s="18" t="s">
        <v>2303</v>
      </c>
      <c r="AJ286" s="19">
        <v>2207009</v>
      </c>
      <c r="AM286" s="18" t="s">
        <v>2304</v>
      </c>
      <c r="AN286" s="11">
        <v>2413201</v>
      </c>
      <c r="AO286" s="18" t="s">
        <v>2305</v>
      </c>
      <c r="AP286" s="19">
        <v>4306908</v>
      </c>
      <c r="AU286" s="18" t="s">
        <v>2306</v>
      </c>
      <c r="AV286" s="11">
        <v>4209300</v>
      </c>
      <c r="AW286" s="18" t="s">
        <v>2307</v>
      </c>
      <c r="AX286" s="19">
        <v>3512704</v>
      </c>
    </row>
    <row r="287" spans="1:58" s="8" customFormat="1">
      <c r="A287" s="7" t="s">
        <v>3450</v>
      </c>
      <c r="B287" s="7" t="s">
        <v>3450</v>
      </c>
      <c r="C287" s="7" t="s">
        <v>3467</v>
      </c>
      <c r="D287" s="7" t="s">
        <v>3467</v>
      </c>
      <c r="E287" s="7" t="s">
        <v>3468</v>
      </c>
      <c r="F287" s="7" t="s">
        <v>3468</v>
      </c>
      <c r="G287" s="7" t="s">
        <v>3469</v>
      </c>
      <c r="H287" s="7" t="s">
        <v>3469</v>
      </c>
      <c r="I287" s="7" t="s">
        <v>3470</v>
      </c>
      <c r="J287" s="7" t="s">
        <v>3470</v>
      </c>
      <c r="K287" s="7" t="s">
        <v>3471</v>
      </c>
      <c r="L287" s="7" t="s">
        <v>3471</v>
      </c>
      <c r="M287" s="7" t="s">
        <v>3472</v>
      </c>
      <c r="N287" s="7" t="s">
        <v>3472</v>
      </c>
      <c r="O287" s="7" t="s">
        <v>3473</v>
      </c>
      <c r="P287" s="7" t="s">
        <v>3473</v>
      </c>
      <c r="Q287" s="7" t="s">
        <v>3474</v>
      </c>
      <c r="R287" s="7" t="s">
        <v>3474</v>
      </c>
      <c r="S287" s="7" t="s">
        <v>3475</v>
      </c>
      <c r="T287" s="7" t="s">
        <v>3475</v>
      </c>
      <c r="U287" s="7" t="s">
        <v>3476</v>
      </c>
      <c r="V287" s="7" t="s">
        <v>3476</v>
      </c>
      <c r="W287" s="7" t="s">
        <v>3477</v>
      </c>
      <c r="X287" s="7" t="s">
        <v>3477</v>
      </c>
      <c r="Y287" s="7" t="s">
        <v>3478</v>
      </c>
      <c r="Z287" s="7" t="s">
        <v>3478</v>
      </c>
      <c r="AA287" s="7" t="s">
        <v>3479</v>
      </c>
      <c r="AB287" s="7" t="s">
        <v>3479</v>
      </c>
      <c r="AC287" s="7" t="s">
        <v>3480</v>
      </c>
      <c r="AD287" s="7" t="s">
        <v>3480</v>
      </c>
      <c r="AE287" s="7" t="s">
        <v>3466</v>
      </c>
      <c r="AF287" s="7" t="s">
        <v>3466</v>
      </c>
      <c r="AG287" s="7" t="s">
        <v>3481</v>
      </c>
      <c r="AH287" s="7" t="s">
        <v>3481</v>
      </c>
      <c r="AI287" s="7" t="s">
        <v>3482</v>
      </c>
      <c r="AJ287" s="7" t="s">
        <v>3482</v>
      </c>
      <c r="AK287" s="7" t="s">
        <v>3483</v>
      </c>
      <c r="AL287" s="7" t="s">
        <v>3483</v>
      </c>
      <c r="AM287" s="7" t="s">
        <v>3484</v>
      </c>
      <c r="AN287" s="7" t="s">
        <v>3484</v>
      </c>
      <c r="AO287" s="7" t="s">
        <v>3485</v>
      </c>
      <c r="AP287" s="7" t="s">
        <v>3485</v>
      </c>
      <c r="AQ287" s="7" t="s">
        <v>3486</v>
      </c>
      <c r="AR287" s="7" t="s">
        <v>3486</v>
      </c>
      <c r="AS287" s="7" t="s">
        <v>3487</v>
      </c>
      <c r="AT287" s="7" t="s">
        <v>3487</v>
      </c>
      <c r="AU287" s="7" t="s">
        <v>3488</v>
      </c>
      <c r="AV287" s="7" t="s">
        <v>3488</v>
      </c>
      <c r="AW287" s="7" t="s">
        <v>3489</v>
      </c>
      <c r="AX287" s="7" t="s">
        <v>3489</v>
      </c>
      <c r="AY287" s="7" t="s">
        <v>3490</v>
      </c>
      <c r="AZ287" s="7" t="s">
        <v>3490</v>
      </c>
      <c r="BA287" s="7" t="s">
        <v>3491</v>
      </c>
      <c r="BB287" s="7" t="s">
        <v>3491</v>
      </c>
      <c r="BE287" s="9" t="s">
        <v>3450</v>
      </c>
      <c r="BF287" s="8">
        <v>2015</v>
      </c>
    </row>
    <row r="288" spans="1:58">
      <c r="B288"/>
      <c r="I288" s="18" t="s">
        <v>2308</v>
      </c>
      <c r="J288" s="19">
        <v>2911808</v>
      </c>
      <c r="K288" s="18" t="s">
        <v>2309</v>
      </c>
      <c r="L288" s="19">
        <v>2311009</v>
      </c>
      <c r="Q288" s="18" t="s">
        <v>2310</v>
      </c>
      <c r="R288" s="19">
        <v>5213103</v>
      </c>
      <c r="S288" s="18" t="s">
        <v>2311</v>
      </c>
      <c r="T288" s="19">
        <v>2108603</v>
      </c>
      <c r="Y288" s="18" t="s">
        <v>2312</v>
      </c>
      <c r="Z288" s="20">
        <v>3113107</v>
      </c>
      <c r="AA288" s="21" t="s">
        <v>2313</v>
      </c>
      <c r="AB288" s="22">
        <v>1508407</v>
      </c>
      <c r="AC288" s="18" t="s">
        <v>1767</v>
      </c>
      <c r="AD288" s="11">
        <v>2511608</v>
      </c>
      <c r="AE288" s="18" t="s">
        <v>2314</v>
      </c>
      <c r="AF288" s="19">
        <v>4109906</v>
      </c>
      <c r="AG288" s="18" t="s">
        <v>2315</v>
      </c>
      <c r="AH288" s="11">
        <v>2612505</v>
      </c>
      <c r="AI288" s="18" t="s">
        <v>2316</v>
      </c>
      <c r="AJ288" s="19">
        <v>2207108</v>
      </c>
      <c r="AM288" s="18" t="s">
        <v>2317</v>
      </c>
      <c r="AN288" s="11">
        <v>2413300</v>
      </c>
      <c r="AO288" s="18" t="s">
        <v>2318</v>
      </c>
      <c r="AP288" s="19">
        <v>4306924</v>
      </c>
      <c r="AU288" s="18" t="s">
        <v>2319</v>
      </c>
      <c r="AV288" s="11">
        <v>4209409</v>
      </c>
      <c r="AW288" s="18" t="s">
        <v>2320</v>
      </c>
      <c r="AX288" s="19">
        <v>3512803</v>
      </c>
    </row>
    <row r="289" spans="1:58" s="8" customFormat="1">
      <c r="A289" s="7" t="s">
        <v>3450</v>
      </c>
      <c r="B289" s="7" t="s">
        <v>3450</v>
      </c>
      <c r="C289" s="7" t="s">
        <v>3467</v>
      </c>
      <c r="D289" s="7" t="s">
        <v>3467</v>
      </c>
      <c r="E289" s="7" t="s">
        <v>3468</v>
      </c>
      <c r="F289" s="7" t="s">
        <v>3468</v>
      </c>
      <c r="G289" s="7" t="s">
        <v>3469</v>
      </c>
      <c r="H289" s="7" t="s">
        <v>3469</v>
      </c>
      <c r="I289" s="7" t="s">
        <v>3470</v>
      </c>
      <c r="J289" s="7" t="s">
        <v>3470</v>
      </c>
      <c r="K289" s="7" t="s">
        <v>3471</v>
      </c>
      <c r="L289" s="7" t="s">
        <v>3471</v>
      </c>
      <c r="M289" s="7" t="s">
        <v>3472</v>
      </c>
      <c r="N289" s="7" t="s">
        <v>3472</v>
      </c>
      <c r="O289" s="7" t="s">
        <v>3473</v>
      </c>
      <c r="P289" s="7" t="s">
        <v>3473</v>
      </c>
      <c r="Q289" s="7" t="s">
        <v>3474</v>
      </c>
      <c r="R289" s="7" t="s">
        <v>3474</v>
      </c>
      <c r="S289" s="7" t="s">
        <v>3475</v>
      </c>
      <c r="T289" s="7" t="s">
        <v>3475</v>
      </c>
      <c r="U289" s="7" t="s">
        <v>3476</v>
      </c>
      <c r="V289" s="7" t="s">
        <v>3476</v>
      </c>
      <c r="W289" s="7" t="s">
        <v>3477</v>
      </c>
      <c r="X289" s="7" t="s">
        <v>3477</v>
      </c>
      <c r="Y289" s="7" t="s">
        <v>3478</v>
      </c>
      <c r="Z289" s="7" t="s">
        <v>3478</v>
      </c>
      <c r="AA289" s="7" t="s">
        <v>3479</v>
      </c>
      <c r="AB289" s="7" t="s">
        <v>3479</v>
      </c>
      <c r="AC289" s="7" t="s">
        <v>3480</v>
      </c>
      <c r="AD289" s="7" t="s">
        <v>3480</v>
      </c>
      <c r="AE289" s="7" t="s">
        <v>3466</v>
      </c>
      <c r="AF289" s="7" t="s">
        <v>3466</v>
      </c>
      <c r="AG289" s="7" t="s">
        <v>3481</v>
      </c>
      <c r="AH289" s="7" t="s">
        <v>3481</v>
      </c>
      <c r="AI289" s="7" t="s">
        <v>3482</v>
      </c>
      <c r="AJ289" s="7" t="s">
        <v>3482</v>
      </c>
      <c r="AK289" s="7" t="s">
        <v>3483</v>
      </c>
      <c r="AL289" s="7" t="s">
        <v>3483</v>
      </c>
      <c r="AM289" s="7" t="s">
        <v>3484</v>
      </c>
      <c r="AN289" s="7" t="s">
        <v>3484</v>
      </c>
      <c r="AO289" s="7" t="s">
        <v>3485</v>
      </c>
      <c r="AP289" s="7" t="s">
        <v>3485</v>
      </c>
      <c r="AQ289" s="7" t="s">
        <v>3486</v>
      </c>
      <c r="AR289" s="7" t="s">
        <v>3486</v>
      </c>
      <c r="AS289" s="7" t="s">
        <v>3487</v>
      </c>
      <c r="AT289" s="7" t="s">
        <v>3487</v>
      </c>
      <c r="AU289" s="7" t="s">
        <v>3488</v>
      </c>
      <c r="AV289" s="7" t="s">
        <v>3488</v>
      </c>
      <c r="AW289" s="7" t="s">
        <v>3489</v>
      </c>
      <c r="AX289" s="7" t="s">
        <v>3489</v>
      </c>
      <c r="AY289" s="7" t="s">
        <v>3490</v>
      </c>
      <c r="AZ289" s="7" t="s">
        <v>3490</v>
      </c>
      <c r="BA289" s="7" t="s">
        <v>3491</v>
      </c>
      <c r="BB289" s="7" t="s">
        <v>3491</v>
      </c>
      <c r="BE289" s="9" t="s">
        <v>3450</v>
      </c>
      <c r="BF289" s="8">
        <v>2015</v>
      </c>
    </row>
    <row r="290" spans="1:58">
      <c r="B290"/>
      <c r="I290" s="18" t="s">
        <v>2321</v>
      </c>
      <c r="J290" s="19">
        <v>2911857</v>
      </c>
      <c r="K290" s="18" t="s">
        <v>2322</v>
      </c>
      <c r="L290" s="19">
        <v>2311108</v>
      </c>
      <c r="Q290" s="18" t="s">
        <v>2323</v>
      </c>
      <c r="R290" s="19">
        <v>5213400</v>
      </c>
      <c r="S290" s="18" t="s">
        <v>2324</v>
      </c>
      <c r="T290" s="19">
        <v>2108702</v>
      </c>
      <c r="Y290" s="18" t="s">
        <v>2325</v>
      </c>
      <c r="Z290" s="20">
        <v>3113206</v>
      </c>
      <c r="AC290" s="18" t="s">
        <v>2326</v>
      </c>
      <c r="AD290" s="11">
        <v>2511707</v>
      </c>
      <c r="AE290" s="18" t="s">
        <v>2327</v>
      </c>
      <c r="AF290" s="19">
        <v>4110003</v>
      </c>
      <c r="AG290" s="18" t="s">
        <v>2328</v>
      </c>
      <c r="AH290" s="11">
        <v>2612554</v>
      </c>
      <c r="AI290" s="18" t="s">
        <v>2329</v>
      </c>
      <c r="AJ290" s="19">
        <v>2207207</v>
      </c>
      <c r="AM290" s="18" t="s">
        <v>2330</v>
      </c>
      <c r="AN290" s="11">
        <v>2413359</v>
      </c>
      <c r="AO290" s="18" t="s">
        <v>2331</v>
      </c>
      <c r="AP290" s="19">
        <v>4306957</v>
      </c>
      <c r="AU290" s="18" t="s">
        <v>2332</v>
      </c>
      <c r="AV290" s="11">
        <v>4209458</v>
      </c>
      <c r="AW290" s="18" t="s">
        <v>2333</v>
      </c>
      <c r="AX290" s="19">
        <v>3512902</v>
      </c>
    </row>
    <row r="291" spans="1:58" s="8" customFormat="1">
      <c r="A291" s="7" t="s">
        <v>3450</v>
      </c>
      <c r="B291" s="7" t="s">
        <v>3450</v>
      </c>
      <c r="C291" s="7" t="s">
        <v>3467</v>
      </c>
      <c r="D291" s="7" t="s">
        <v>3467</v>
      </c>
      <c r="E291" s="7" t="s">
        <v>3468</v>
      </c>
      <c r="F291" s="7" t="s">
        <v>3468</v>
      </c>
      <c r="G291" s="7" t="s">
        <v>3469</v>
      </c>
      <c r="H291" s="7" t="s">
        <v>3469</v>
      </c>
      <c r="I291" s="7" t="s">
        <v>3470</v>
      </c>
      <c r="J291" s="7" t="s">
        <v>3470</v>
      </c>
      <c r="K291" s="7" t="s">
        <v>3471</v>
      </c>
      <c r="L291" s="7" t="s">
        <v>3471</v>
      </c>
      <c r="M291" s="7" t="s">
        <v>3472</v>
      </c>
      <c r="N291" s="7" t="s">
        <v>3472</v>
      </c>
      <c r="O291" s="7" t="s">
        <v>3473</v>
      </c>
      <c r="P291" s="7" t="s">
        <v>3473</v>
      </c>
      <c r="Q291" s="7" t="s">
        <v>3474</v>
      </c>
      <c r="R291" s="7" t="s">
        <v>3474</v>
      </c>
      <c r="S291" s="7" t="s">
        <v>3475</v>
      </c>
      <c r="T291" s="7" t="s">
        <v>3475</v>
      </c>
      <c r="U291" s="7" t="s">
        <v>3476</v>
      </c>
      <c r="V291" s="7" t="s">
        <v>3476</v>
      </c>
      <c r="W291" s="7" t="s">
        <v>3477</v>
      </c>
      <c r="X291" s="7" t="s">
        <v>3477</v>
      </c>
      <c r="Y291" s="7" t="s">
        <v>3478</v>
      </c>
      <c r="Z291" s="7" t="s">
        <v>3478</v>
      </c>
      <c r="AA291" s="7" t="s">
        <v>3479</v>
      </c>
      <c r="AB291" s="7" t="s">
        <v>3479</v>
      </c>
      <c r="AC291" s="7" t="s">
        <v>3480</v>
      </c>
      <c r="AD291" s="7" t="s">
        <v>3480</v>
      </c>
      <c r="AE291" s="7" t="s">
        <v>3466</v>
      </c>
      <c r="AF291" s="7" t="s">
        <v>3466</v>
      </c>
      <c r="AG291" s="7" t="s">
        <v>3481</v>
      </c>
      <c r="AH291" s="7" t="s">
        <v>3481</v>
      </c>
      <c r="AI291" s="7" t="s">
        <v>3482</v>
      </c>
      <c r="AJ291" s="7" t="s">
        <v>3482</v>
      </c>
      <c r="AK291" s="7" t="s">
        <v>3483</v>
      </c>
      <c r="AL291" s="7" t="s">
        <v>3483</v>
      </c>
      <c r="AM291" s="7" t="s">
        <v>3484</v>
      </c>
      <c r="AN291" s="7" t="s">
        <v>3484</v>
      </c>
      <c r="AO291" s="7" t="s">
        <v>3485</v>
      </c>
      <c r="AP291" s="7" t="s">
        <v>3485</v>
      </c>
      <c r="AQ291" s="7" t="s">
        <v>3486</v>
      </c>
      <c r="AR291" s="7" t="s">
        <v>3486</v>
      </c>
      <c r="AS291" s="7" t="s">
        <v>3487</v>
      </c>
      <c r="AT291" s="7" t="s">
        <v>3487</v>
      </c>
      <c r="AU291" s="7" t="s">
        <v>3488</v>
      </c>
      <c r="AV291" s="7" t="s">
        <v>3488</v>
      </c>
      <c r="AW291" s="7" t="s">
        <v>3489</v>
      </c>
      <c r="AX291" s="7" t="s">
        <v>3489</v>
      </c>
      <c r="AY291" s="7" t="s">
        <v>3490</v>
      </c>
      <c r="AZ291" s="7" t="s">
        <v>3490</v>
      </c>
      <c r="BA291" s="7" t="s">
        <v>3491</v>
      </c>
      <c r="BB291" s="7" t="s">
        <v>3491</v>
      </c>
      <c r="BE291" s="9" t="s">
        <v>3450</v>
      </c>
      <c r="BF291" s="8">
        <v>2015</v>
      </c>
    </row>
    <row r="292" spans="1:58">
      <c r="B292"/>
      <c r="I292" s="18" t="s">
        <v>2334</v>
      </c>
      <c r="J292" s="19">
        <v>2911907</v>
      </c>
      <c r="K292" s="18" t="s">
        <v>2335</v>
      </c>
      <c r="L292" s="19">
        <v>2311207</v>
      </c>
      <c r="Q292" s="18" t="s">
        <v>2336</v>
      </c>
      <c r="R292" s="19">
        <v>5213509</v>
      </c>
      <c r="S292" s="18" t="s">
        <v>2337</v>
      </c>
      <c r="T292" s="19">
        <v>2108801</v>
      </c>
      <c r="Y292" s="18" t="s">
        <v>2338</v>
      </c>
      <c r="Z292" s="20">
        <v>3113305</v>
      </c>
      <c r="AC292" s="18" t="s">
        <v>2339</v>
      </c>
      <c r="AD292" s="11">
        <v>2511806</v>
      </c>
      <c r="AE292" s="18" t="s">
        <v>5190</v>
      </c>
      <c r="AF292" s="19">
        <v>4110052</v>
      </c>
      <c r="AG292" s="18" t="s">
        <v>2340</v>
      </c>
      <c r="AH292" s="11">
        <v>2612604</v>
      </c>
      <c r="AI292" s="18" t="s">
        <v>2341</v>
      </c>
      <c r="AJ292" s="19">
        <v>2207306</v>
      </c>
      <c r="AM292" s="18" t="s">
        <v>2342</v>
      </c>
      <c r="AN292" s="11">
        <v>2413409</v>
      </c>
      <c r="AO292" s="18" t="s">
        <v>2343</v>
      </c>
      <c r="AP292" s="19">
        <v>4306932</v>
      </c>
      <c r="AU292" s="18" t="s">
        <v>2344</v>
      </c>
      <c r="AV292" s="11">
        <v>4209508</v>
      </c>
      <c r="AW292" s="18" t="s">
        <v>2345</v>
      </c>
      <c r="AX292" s="19">
        <v>3513009</v>
      </c>
    </row>
    <row r="293" spans="1:58" s="8" customFormat="1">
      <c r="A293" s="7" t="s">
        <v>3450</v>
      </c>
      <c r="B293" s="7" t="s">
        <v>3450</v>
      </c>
      <c r="C293" s="7" t="s">
        <v>3467</v>
      </c>
      <c r="D293" s="7" t="s">
        <v>3467</v>
      </c>
      <c r="E293" s="7" t="s">
        <v>3468</v>
      </c>
      <c r="F293" s="7" t="s">
        <v>3468</v>
      </c>
      <c r="G293" s="7" t="s">
        <v>3469</v>
      </c>
      <c r="H293" s="7" t="s">
        <v>3469</v>
      </c>
      <c r="I293" s="7" t="s">
        <v>3470</v>
      </c>
      <c r="J293" s="7" t="s">
        <v>3470</v>
      </c>
      <c r="K293" s="7" t="s">
        <v>3471</v>
      </c>
      <c r="L293" s="7" t="s">
        <v>3471</v>
      </c>
      <c r="M293" s="7" t="s">
        <v>3472</v>
      </c>
      <c r="N293" s="7" t="s">
        <v>3472</v>
      </c>
      <c r="O293" s="7" t="s">
        <v>3473</v>
      </c>
      <c r="P293" s="7" t="s">
        <v>3473</v>
      </c>
      <c r="Q293" s="7" t="s">
        <v>3474</v>
      </c>
      <c r="R293" s="7" t="s">
        <v>3474</v>
      </c>
      <c r="S293" s="7" t="s">
        <v>3475</v>
      </c>
      <c r="T293" s="7" t="s">
        <v>3475</v>
      </c>
      <c r="U293" s="7" t="s">
        <v>3476</v>
      </c>
      <c r="V293" s="7" t="s">
        <v>3476</v>
      </c>
      <c r="W293" s="7" t="s">
        <v>3477</v>
      </c>
      <c r="X293" s="7" t="s">
        <v>3477</v>
      </c>
      <c r="Y293" s="7" t="s">
        <v>3478</v>
      </c>
      <c r="Z293" s="7" t="s">
        <v>3478</v>
      </c>
      <c r="AA293" s="7" t="s">
        <v>3479</v>
      </c>
      <c r="AB293" s="7" t="s">
        <v>3479</v>
      </c>
      <c r="AC293" s="7" t="s">
        <v>3480</v>
      </c>
      <c r="AD293" s="7" t="s">
        <v>3480</v>
      </c>
      <c r="AE293" s="7" t="s">
        <v>3466</v>
      </c>
      <c r="AF293" s="7" t="s">
        <v>3466</v>
      </c>
      <c r="AG293" s="7" t="s">
        <v>3481</v>
      </c>
      <c r="AH293" s="7" t="s">
        <v>3481</v>
      </c>
      <c r="AI293" s="7" t="s">
        <v>3482</v>
      </c>
      <c r="AJ293" s="7" t="s">
        <v>3482</v>
      </c>
      <c r="AK293" s="7" t="s">
        <v>3483</v>
      </c>
      <c r="AL293" s="7" t="s">
        <v>3483</v>
      </c>
      <c r="AM293" s="7" t="s">
        <v>3484</v>
      </c>
      <c r="AN293" s="7" t="s">
        <v>3484</v>
      </c>
      <c r="AO293" s="7" t="s">
        <v>3485</v>
      </c>
      <c r="AP293" s="7" t="s">
        <v>3485</v>
      </c>
      <c r="AQ293" s="7" t="s">
        <v>3486</v>
      </c>
      <c r="AR293" s="7" t="s">
        <v>3486</v>
      </c>
      <c r="AS293" s="7" t="s">
        <v>3487</v>
      </c>
      <c r="AT293" s="7" t="s">
        <v>3487</v>
      </c>
      <c r="AU293" s="7" t="s">
        <v>3488</v>
      </c>
      <c r="AV293" s="7" t="s">
        <v>3488</v>
      </c>
      <c r="AW293" s="7" t="s">
        <v>3489</v>
      </c>
      <c r="AX293" s="7" t="s">
        <v>3489</v>
      </c>
      <c r="AY293" s="7" t="s">
        <v>3490</v>
      </c>
      <c r="AZ293" s="7" t="s">
        <v>3490</v>
      </c>
      <c r="BA293" s="7" t="s">
        <v>3491</v>
      </c>
      <c r="BB293" s="7" t="s">
        <v>3491</v>
      </c>
      <c r="BE293" s="9" t="s">
        <v>3450</v>
      </c>
      <c r="BF293" s="8">
        <v>2015</v>
      </c>
    </row>
    <row r="294" spans="1:58">
      <c r="B294"/>
      <c r="I294" s="18" t="s">
        <v>2346</v>
      </c>
      <c r="J294" s="19">
        <v>2912004</v>
      </c>
      <c r="K294" s="18" t="s">
        <v>2347</v>
      </c>
      <c r="L294" s="19">
        <v>2311231</v>
      </c>
      <c r="Q294" s="18" t="s">
        <v>2348</v>
      </c>
      <c r="R294" s="19">
        <v>5213707</v>
      </c>
      <c r="S294" s="18" t="s">
        <v>2349</v>
      </c>
      <c r="T294" s="19">
        <v>2108900</v>
      </c>
      <c r="Y294" s="18" t="s">
        <v>2350</v>
      </c>
      <c r="Z294" s="20">
        <v>3113404</v>
      </c>
      <c r="AC294" s="18" t="s">
        <v>2351</v>
      </c>
      <c r="AD294" s="11">
        <v>2511905</v>
      </c>
      <c r="AE294" s="18" t="s">
        <v>2352</v>
      </c>
      <c r="AF294" s="19">
        <v>4110078</v>
      </c>
      <c r="AG294" s="18" t="s">
        <v>2353</v>
      </c>
      <c r="AH294" s="11">
        <v>2612703</v>
      </c>
      <c r="AI294" s="18" t="s">
        <v>2354</v>
      </c>
      <c r="AJ294" s="19">
        <v>2207355</v>
      </c>
      <c r="AM294" s="18" t="s">
        <v>2355</v>
      </c>
      <c r="AN294" s="11">
        <v>2413508</v>
      </c>
      <c r="AO294" s="18" t="s">
        <v>2356</v>
      </c>
      <c r="AP294" s="19">
        <v>4306973</v>
      </c>
      <c r="AU294" s="18" t="s">
        <v>2357</v>
      </c>
      <c r="AV294" s="11">
        <v>4209607</v>
      </c>
      <c r="AW294" s="18" t="s">
        <v>2358</v>
      </c>
      <c r="AX294" s="19">
        <v>3513108</v>
      </c>
    </row>
    <row r="295" spans="1:58" s="8" customFormat="1">
      <c r="A295" s="7" t="s">
        <v>3450</v>
      </c>
      <c r="B295" s="7" t="s">
        <v>3450</v>
      </c>
      <c r="C295" s="7" t="s">
        <v>3467</v>
      </c>
      <c r="D295" s="7" t="s">
        <v>3467</v>
      </c>
      <c r="E295" s="7" t="s">
        <v>3468</v>
      </c>
      <c r="F295" s="7" t="s">
        <v>3468</v>
      </c>
      <c r="G295" s="7" t="s">
        <v>3469</v>
      </c>
      <c r="H295" s="7" t="s">
        <v>3469</v>
      </c>
      <c r="I295" s="7" t="s">
        <v>3470</v>
      </c>
      <c r="J295" s="7" t="s">
        <v>3470</v>
      </c>
      <c r="K295" s="7" t="s">
        <v>3471</v>
      </c>
      <c r="L295" s="7" t="s">
        <v>3471</v>
      </c>
      <c r="M295" s="7" t="s">
        <v>3472</v>
      </c>
      <c r="N295" s="7" t="s">
        <v>3472</v>
      </c>
      <c r="O295" s="7" t="s">
        <v>3473</v>
      </c>
      <c r="P295" s="7" t="s">
        <v>3473</v>
      </c>
      <c r="Q295" s="7" t="s">
        <v>3474</v>
      </c>
      <c r="R295" s="7" t="s">
        <v>3474</v>
      </c>
      <c r="S295" s="7" t="s">
        <v>3475</v>
      </c>
      <c r="T295" s="7" t="s">
        <v>3475</v>
      </c>
      <c r="U295" s="7" t="s">
        <v>3476</v>
      </c>
      <c r="V295" s="7" t="s">
        <v>3476</v>
      </c>
      <c r="W295" s="7" t="s">
        <v>3477</v>
      </c>
      <c r="X295" s="7" t="s">
        <v>3477</v>
      </c>
      <c r="Y295" s="7" t="s">
        <v>3478</v>
      </c>
      <c r="Z295" s="7" t="s">
        <v>3478</v>
      </c>
      <c r="AA295" s="7" t="s">
        <v>3479</v>
      </c>
      <c r="AB295" s="7" t="s">
        <v>3479</v>
      </c>
      <c r="AC295" s="7" t="s">
        <v>3480</v>
      </c>
      <c r="AD295" s="7" t="s">
        <v>3480</v>
      </c>
      <c r="AE295" s="7" t="s">
        <v>3466</v>
      </c>
      <c r="AF295" s="7" t="s">
        <v>3466</v>
      </c>
      <c r="AG295" s="7" t="s">
        <v>3481</v>
      </c>
      <c r="AH295" s="7" t="s">
        <v>3481</v>
      </c>
      <c r="AI295" s="7" t="s">
        <v>3482</v>
      </c>
      <c r="AJ295" s="7" t="s">
        <v>3482</v>
      </c>
      <c r="AK295" s="7" t="s">
        <v>3483</v>
      </c>
      <c r="AL295" s="7" t="s">
        <v>3483</v>
      </c>
      <c r="AM295" s="7" t="s">
        <v>3484</v>
      </c>
      <c r="AN295" s="7" t="s">
        <v>3484</v>
      </c>
      <c r="AO295" s="7" t="s">
        <v>3485</v>
      </c>
      <c r="AP295" s="7" t="s">
        <v>3485</v>
      </c>
      <c r="AQ295" s="7" t="s">
        <v>3486</v>
      </c>
      <c r="AR295" s="7" t="s">
        <v>3486</v>
      </c>
      <c r="AS295" s="7" t="s">
        <v>3487</v>
      </c>
      <c r="AT295" s="7" t="s">
        <v>3487</v>
      </c>
      <c r="AU295" s="7" t="s">
        <v>3488</v>
      </c>
      <c r="AV295" s="7" t="s">
        <v>3488</v>
      </c>
      <c r="AW295" s="7" t="s">
        <v>3489</v>
      </c>
      <c r="AX295" s="7" t="s">
        <v>3489</v>
      </c>
      <c r="AY295" s="7" t="s">
        <v>3490</v>
      </c>
      <c r="AZ295" s="7" t="s">
        <v>3490</v>
      </c>
      <c r="BA295" s="7" t="s">
        <v>3491</v>
      </c>
      <c r="BB295" s="7" t="s">
        <v>3491</v>
      </c>
      <c r="BE295" s="9" t="s">
        <v>3450</v>
      </c>
      <c r="BF295" s="8">
        <v>2015</v>
      </c>
    </row>
    <row r="296" spans="1:58">
      <c r="B296"/>
      <c r="I296" s="18" t="s">
        <v>2359</v>
      </c>
      <c r="J296" s="19">
        <v>2912103</v>
      </c>
      <c r="K296" s="18" t="s">
        <v>2360</v>
      </c>
      <c r="L296" s="19">
        <v>2311264</v>
      </c>
      <c r="Q296" s="18" t="s">
        <v>2361</v>
      </c>
      <c r="R296" s="19">
        <v>5213756</v>
      </c>
      <c r="S296" s="18" t="s">
        <v>2362</v>
      </c>
      <c r="T296" s="19">
        <v>2109007</v>
      </c>
      <c r="Y296" s="18" t="s">
        <v>2363</v>
      </c>
      <c r="Z296" s="20">
        <v>3113503</v>
      </c>
      <c r="AC296" s="18" t="s">
        <v>2364</v>
      </c>
      <c r="AD296" s="11">
        <v>2512002</v>
      </c>
      <c r="AE296" s="18" t="s">
        <v>2365</v>
      </c>
      <c r="AF296" s="19">
        <v>4110102</v>
      </c>
      <c r="AG296" s="18" t="s">
        <v>1898</v>
      </c>
      <c r="AH296" s="11">
        <v>2612802</v>
      </c>
      <c r="AI296" s="18" t="s">
        <v>2366</v>
      </c>
      <c r="AJ296" s="19">
        <v>2207405</v>
      </c>
      <c r="AM296" s="18" t="s">
        <v>2367</v>
      </c>
      <c r="AN296" s="11">
        <v>2413557</v>
      </c>
      <c r="AO296" s="18" t="s">
        <v>2368</v>
      </c>
      <c r="AP296" s="19">
        <v>4307005</v>
      </c>
      <c r="AU296" s="18" t="s">
        <v>2369</v>
      </c>
      <c r="AV296" s="11">
        <v>4209706</v>
      </c>
      <c r="AW296" s="18" t="s">
        <v>2370</v>
      </c>
      <c r="AX296" s="19">
        <v>3513207</v>
      </c>
    </row>
    <row r="297" spans="1:58" s="8" customFormat="1">
      <c r="A297" s="7" t="s">
        <v>3450</v>
      </c>
      <c r="B297" s="7" t="s">
        <v>3450</v>
      </c>
      <c r="C297" s="7" t="s">
        <v>3467</v>
      </c>
      <c r="D297" s="7" t="s">
        <v>3467</v>
      </c>
      <c r="E297" s="7" t="s">
        <v>3468</v>
      </c>
      <c r="F297" s="7" t="s">
        <v>3468</v>
      </c>
      <c r="G297" s="7" t="s">
        <v>3469</v>
      </c>
      <c r="H297" s="7" t="s">
        <v>3469</v>
      </c>
      <c r="I297" s="7" t="s">
        <v>3470</v>
      </c>
      <c r="J297" s="7" t="s">
        <v>3470</v>
      </c>
      <c r="K297" s="7" t="s">
        <v>3471</v>
      </c>
      <c r="L297" s="7" t="s">
        <v>3471</v>
      </c>
      <c r="M297" s="7" t="s">
        <v>3472</v>
      </c>
      <c r="N297" s="7" t="s">
        <v>3472</v>
      </c>
      <c r="O297" s="7" t="s">
        <v>3473</v>
      </c>
      <c r="P297" s="7" t="s">
        <v>3473</v>
      </c>
      <c r="Q297" s="7" t="s">
        <v>3474</v>
      </c>
      <c r="R297" s="7" t="s">
        <v>3474</v>
      </c>
      <c r="S297" s="7" t="s">
        <v>3475</v>
      </c>
      <c r="T297" s="7" t="s">
        <v>3475</v>
      </c>
      <c r="U297" s="7" t="s">
        <v>3476</v>
      </c>
      <c r="V297" s="7" t="s">
        <v>3476</v>
      </c>
      <c r="W297" s="7" t="s">
        <v>3477</v>
      </c>
      <c r="X297" s="7" t="s">
        <v>3477</v>
      </c>
      <c r="Y297" s="7" t="s">
        <v>3478</v>
      </c>
      <c r="Z297" s="7" t="s">
        <v>3478</v>
      </c>
      <c r="AA297" s="7" t="s">
        <v>3479</v>
      </c>
      <c r="AB297" s="7" t="s">
        <v>3479</v>
      </c>
      <c r="AC297" s="7" t="s">
        <v>3480</v>
      </c>
      <c r="AD297" s="7" t="s">
        <v>3480</v>
      </c>
      <c r="AE297" s="7" t="s">
        <v>3466</v>
      </c>
      <c r="AF297" s="7" t="s">
        <v>3466</v>
      </c>
      <c r="AG297" s="7" t="s">
        <v>3481</v>
      </c>
      <c r="AH297" s="7" t="s">
        <v>3481</v>
      </c>
      <c r="AI297" s="7" t="s">
        <v>3482</v>
      </c>
      <c r="AJ297" s="7" t="s">
        <v>3482</v>
      </c>
      <c r="AK297" s="7" t="s">
        <v>3483</v>
      </c>
      <c r="AL297" s="7" t="s">
        <v>3483</v>
      </c>
      <c r="AM297" s="7" t="s">
        <v>3484</v>
      </c>
      <c r="AN297" s="7" t="s">
        <v>3484</v>
      </c>
      <c r="AO297" s="7" t="s">
        <v>3485</v>
      </c>
      <c r="AP297" s="7" t="s">
        <v>3485</v>
      </c>
      <c r="AQ297" s="7" t="s">
        <v>3486</v>
      </c>
      <c r="AR297" s="7" t="s">
        <v>3486</v>
      </c>
      <c r="AS297" s="7" t="s">
        <v>3487</v>
      </c>
      <c r="AT297" s="7" t="s">
        <v>3487</v>
      </c>
      <c r="AU297" s="7" t="s">
        <v>3488</v>
      </c>
      <c r="AV297" s="7" t="s">
        <v>3488</v>
      </c>
      <c r="AW297" s="7" t="s">
        <v>3489</v>
      </c>
      <c r="AX297" s="7" t="s">
        <v>3489</v>
      </c>
      <c r="AY297" s="7" t="s">
        <v>3490</v>
      </c>
      <c r="AZ297" s="7" t="s">
        <v>3490</v>
      </c>
      <c r="BA297" s="7" t="s">
        <v>3491</v>
      </c>
      <c r="BB297" s="7" t="s">
        <v>3491</v>
      </c>
      <c r="BE297" s="9" t="s">
        <v>3450</v>
      </c>
      <c r="BF297" s="8">
        <v>2015</v>
      </c>
    </row>
    <row r="298" spans="1:58">
      <c r="B298"/>
      <c r="I298" s="18" t="s">
        <v>2371</v>
      </c>
      <c r="J298" s="19">
        <v>2912202</v>
      </c>
      <c r="K298" s="18" t="s">
        <v>2372</v>
      </c>
      <c r="L298" s="19">
        <v>2311306</v>
      </c>
      <c r="Q298" s="18" t="s">
        <v>2373</v>
      </c>
      <c r="R298" s="19">
        <v>5213772</v>
      </c>
      <c r="S298" s="18" t="s">
        <v>2374</v>
      </c>
      <c r="T298" s="19">
        <v>2109056</v>
      </c>
      <c r="Y298" s="18" t="s">
        <v>2375</v>
      </c>
      <c r="Z298" s="20">
        <v>3113602</v>
      </c>
      <c r="AC298" s="18" t="s">
        <v>2376</v>
      </c>
      <c r="AD298" s="11">
        <v>2512036</v>
      </c>
      <c r="AE298" s="18" t="s">
        <v>2377</v>
      </c>
      <c r="AF298" s="19">
        <v>4110201</v>
      </c>
      <c r="AG298" s="18" t="s">
        <v>2378</v>
      </c>
      <c r="AH298" s="11">
        <v>2612901</v>
      </c>
      <c r="AI298" s="18" t="s">
        <v>2379</v>
      </c>
      <c r="AJ298" s="19">
        <v>2207504</v>
      </c>
      <c r="AM298" s="18" t="s">
        <v>2380</v>
      </c>
      <c r="AN298" s="11">
        <v>2413607</v>
      </c>
      <c r="AO298" s="18" t="s">
        <v>2381</v>
      </c>
      <c r="AP298" s="19">
        <v>4307054</v>
      </c>
      <c r="AU298" s="18" t="s">
        <v>2382</v>
      </c>
      <c r="AV298" s="11">
        <v>4209805</v>
      </c>
      <c r="AW298" s="18" t="s">
        <v>2383</v>
      </c>
      <c r="AX298" s="19">
        <v>3513306</v>
      </c>
    </row>
    <row r="299" spans="1:58" s="8" customFormat="1">
      <c r="A299" s="7" t="s">
        <v>3450</v>
      </c>
      <c r="B299" s="7" t="s">
        <v>3450</v>
      </c>
      <c r="C299" s="7" t="s">
        <v>3467</v>
      </c>
      <c r="D299" s="7" t="s">
        <v>3467</v>
      </c>
      <c r="E299" s="7" t="s">
        <v>3468</v>
      </c>
      <c r="F299" s="7" t="s">
        <v>3468</v>
      </c>
      <c r="G299" s="7" t="s">
        <v>3469</v>
      </c>
      <c r="H299" s="7" t="s">
        <v>3469</v>
      </c>
      <c r="I299" s="7" t="s">
        <v>3470</v>
      </c>
      <c r="J299" s="7" t="s">
        <v>3470</v>
      </c>
      <c r="K299" s="7" t="s">
        <v>3471</v>
      </c>
      <c r="L299" s="7" t="s">
        <v>3471</v>
      </c>
      <c r="M299" s="7" t="s">
        <v>3472</v>
      </c>
      <c r="N299" s="7" t="s">
        <v>3472</v>
      </c>
      <c r="O299" s="7" t="s">
        <v>3473</v>
      </c>
      <c r="P299" s="7" t="s">
        <v>3473</v>
      </c>
      <c r="Q299" s="7" t="s">
        <v>3474</v>
      </c>
      <c r="R299" s="7" t="s">
        <v>3474</v>
      </c>
      <c r="S299" s="7" t="s">
        <v>3475</v>
      </c>
      <c r="T299" s="7" t="s">
        <v>3475</v>
      </c>
      <c r="U299" s="7" t="s">
        <v>3476</v>
      </c>
      <c r="V299" s="7" t="s">
        <v>3476</v>
      </c>
      <c r="W299" s="7" t="s">
        <v>3477</v>
      </c>
      <c r="X299" s="7" t="s">
        <v>3477</v>
      </c>
      <c r="Y299" s="7" t="s">
        <v>3478</v>
      </c>
      <c r="Z299" s="7" t="s">
        <v>3478</v>
      </c>
      <c r="AA299" s="7" t="s">
        <v>3479</v>
      </c>
      <c r="AB299" s="7" t="s">
        <v>3479</v>
      </c>
      <c r="AC299" s="7" t="s">
        <v>3480</v>
      </c>
      <c r="AD299" s="7" t="s">
        <v>3480</v>
      </c>
      <c r="AE299" s="7" t="s">
        <v>3466</v>
      </c>
      <c r="AF299" s="7" t="s">
        <v>3466</v>
      </c>
      <c r="AG299" s="7" t="s">
        <v>3481</v>
      </c>
      <c r="AH299" s="7" t="s">
        <v>3481</v>
      </c>
      <c r="AI299" s="7" t="s">
        <v>3482</v>
      </c>
      <c r="AJ299" s="7" t="s">
        <v>3482</v>
      </c>
      <c r="AK299" s="7" t="s">
        <v>3483</v>
      </c>
      <c r="AL299" s="7" t="s">
        <v>3483</v>
      </c>
      <c r="AM299" s="7" t="s">
        <v>3484</v>
      </c>
      <c r="AN299" s="7" t="s">
        <v>3484</v>
      </c>
      <c r="AO299" s="7" t="s">
        <v>3485</v>
      </c>
      <c r="AP299" s="7" t="s">
        <v>3485</v>
      </c>
      <c r="AQ299" s="7" t="s">
        <v>3486</v>
      </c>
      <c r="AR299" s="7" t="s">
        <v>3486</v>
      </c>
      <c r="AS299" s="7" t="s">
        <v>3487</v>
      </c>
      <c r="AT299" s="7" t="s">
        <v>3487</v>
      </c>
      <c r="AU299" s="7" t="s">
        <v>3488</v>
      </c>
      <c r="AV299" s="7" t="s">
        <v>3488</v>
      </c>
      <c r="AW299" s="7" t="s">
        <v>3489</v>
      </c>
      <c r="AX299" s="7" t="s">
        <v>3489</v>
      </c>
      <c r="AY299" s="7" t="s">
        <v>3490</v>
      </c>
      <c r="AZ299" s="7" t="s">
        <v>3490</v>
      </c>
      <c r="BA299" s="7" t="s">
        <v>3491</v>
      </c>
      <c r="BB299" s="7" t="s">
        <v>3491</v>
      </c>
      <c r="BE299" s="9" t="s">
        <v>3450</v>
      </c>
      <c r="BF299" s="8">
        <v>2015</v>
      </c>
    </row>
    <row r="300" spans="1:58">
      <c r="B300"/>
      <c r="I300" s="18" t="s">
        <v>2384</v>
      </c>
      <c r="J300" s="19">
        <v>2912301</v>
      </c>
      <c r="K300" s="18" t="s">
        <v>2385</v>
      </c>
      <c r="L300" s="19">
        <v>2311355</v>
      </c>
      <c r="Q300" s="18" t="s">
        <v>1940</v>
      </c>
      <c r="R300" s="19">
        <v>5213806</v>
      </c>
      <c r="S300" s="18" t="s">
        <v>2386</v>
      </c>
      <c r="T300" s="19">
        <v>2109106</v>
      </c>
      <c r="Y300" s="18" t="s">
        <v>2387</v>
      </c>
      <c r="Z300" s="20">
        <v>3113701</v>
      </c>
      <c r="AC300" s="18" t="s">
        <v>2388</v>
      </c>
      <c r="AD300" s="11">
        <v>2512077</v>
      </c>
      <c r="AE300" s="18" t="s">
        <v>5218</v>
      </c>
      <c r="AF300" s="19">
        <v>4110300</v>
      </c>
      <c r="AG300" s="18" t="s">
        <v>2389</v>
      </c>
      <c r="AH300" s="11">
        <v>2613008</v>
      </c>
      <c r="AI300" s="18" t="s">
        <v>2390</v>
      </c>
      <c r="AJ300" s="19">
        <v>2207553</v>
      </c>
      <c r="AM300" s="18" t="s">
        <v>2391</v>
      </c>
      <c r="AN300" s="11">
        <v>2413706</v>
      </c>
      <c r="AO300" s="18" t="s">
        <v>2392</v>
      </c>
      <c r="AP300" s="19">
        <v>4307203</v>
      </c>
      <c r="AU300" s="18" t="s">
        <v>2393</v>
      </c>
      <c r="AV300" s="11">
        <v>4209854</v>
      </c>
      <c r="AW300" s="18" t="s">
        <v>2394</v>
      </c>
      <c r="AX300" s="19">
        <v>3513405</v>
      </c>
    </row>
    <row r="301" spans="1:58" s="8" customFormat="1">
      <c r="A301" s="7" t="s">
        <v>3450</v>
      </c>
      <c r="B301" s="7" t="s">
        <v>3450</v>
      </c>
      <c r="C301" s="7" t="s">
        <v>3467</v>
      </c>
      <c r="D301" s="7" t="s">
        <v>3467</v>
      </c>
      <c r="E301" s="7" t="s">
        <v>3468</v>
      </c>
      <c r="F301" s="7" t="s">
        <v>3468</v>
      </c>
      <c r="G301" s="7" t="s">
        <v>3469</v>
      </c>
      <c r="H301" s="7" t="s">
        <v>3469</v>
      </c>
      <c r="I301" s="7" t="s">
        <v>3470</v>
      </c>
      <c r="J301" s="7" t="s">
        <v>3470</v>
      </c>
      <c r="K301" s="7" t="s">
        <v>3471</v>
      </c>
      <c r="L301" s="7" t="s">
        <v>3471</v>
      </c>
      <c r="M301" s="7" t="s">
        <v>3472</v>
      </c>
      <c r="N301" s="7" t="s">
        <v>3472</v>
      </c>
      <c r="O301" s="7" t="s">
        <v>3473</v>
      </c>
      <c r="P301" s="7" t="s">
        <v>3473</v>
      </c>
      <c r="Q301" s="7" t="s">
        <v>3474</v>
      </c>
      <c r="R301" s="7" t="s">
        <v>3474</v>
      </c>
      <c r="S301" s="7" t="s">
        <v>3475</v>
      </c>
      <c r="T301" s="7" t="s">
        <v>3475</v>
      </c>
      <c r="U301" s="7" t="s">
        <v>3476</v>
      </c>
      <c r="V301" s="7" t="s">
        <v>3476</v>
      </c>
      <c r="W301" s="7" t="s">
        <v>3477</v>
      </c>
      <c r="X301" s="7" t="s">
        <v>3477</v>
      </c>
      <c r="Y301" s="7" t="s">
        <v>3478</v>
      </c>
      <c r="Z301" s="7" t="s">
        <v>3478</v>
      </c>
      <c r="AA301" s="7" t="s">
        <v>3479</v>
      </c>
      <c r="AB301" s="7" t="s">
        <v>3479</v>
      </c>
      <c r="AC301" s="7" t="s">
        <v>3480</v>
      </c>
      <c r="AD301" s="7" t="s">
        <v>3480</v>
      </c>
      <c r="AE301" s="7" t="s">
        <v>3466</v>
      </c>
      <c r="AF301" s="7" t="s">
        <v>3466</v>
      </c>
      <c r="AG301" s="7" t="s">
        <v>3481</v>
      </c>
      <c r="AH301" s="7" t="s">
        <v>3481</v>
      </c>
      <c r="AI301" s="7" t="s">
        <v>3482</v>
      </c>
      <c r="AJ301" s="7" t="s">
        <v>3482</v>
      </c>
      <c r="AK301" s="7" t="s">
        <v>3483</v>
      </c>
      <c r="AL301" s="7" t="s">
        <v>3483</v>
      </c>
      <c r="AM301" s="7" t="s">
        <v>3484</v>
      </c>
      <c r="AN301" s="7" t="s">
        <v>3484</v>
      </c>
      <c r="AO301" s="7" t="s">
        <v>3485</v>
      </c>
      <c r="AP301" s="7" t="s">
        <v>3485</v>
      </c>
      <c r="AQ301" s="7" t="s">
        <v>3486</v>
      </c>
      <c r="AR301" s="7" t="s">
        <v>3486</v>
      </c>
      <c r="AS301" s="7" t="s">
        <v>3487</v>
      </c>
      <c r="AT301" s="7" t="s">
        <v>3487</v>
      </c>
      <c r="AU301" s="7" t="s">
        <v>3488</v>
      </c>
      <c r="AV301" s="7" t="s">
        <v>3488</v>
      </c>
      <c r="AW301" s="7" t="s">
        <v>3489</v>
      </c>
      <c r="AX301" s="7" t="s">
        <v>3489</v>
      </c>
      <c r="AY301" s="7" t="s">
        <v>3490</v>
      </c>
      <c r="AZ301" s="7" t="s">
        <v>3490</v>
      </c>
      <c r="BA301" s="7" t="s">
        <v>3491</v>
      </c>
      <c r="BB301" s="7" t="s">
        <v>3491</v>
      </c>
      <c r="BE301" s="9" t="s">
        <v>3450</v>
      </c>
      <c r="BF301" s="8">
        <v>2015</v>
      </c>
    </row>
    <row r="302" spans="1:58">
      <c r="B302"/>
      <c r="I302" s="18" t="s">
        <v>2395</v>
      </c>
      <c r="J302" s="19">
        <v>2912400</v>
      </c>
      <c r="K302" s="18" t="s">
        <v>2396</v>
      </c>
      <c r="L302" s="19">
        <v>2311405</v>
      </c>
      <c r="Q302" s="18" t="s">
        <v>2397</v>
      </c>
      <c r="R302" s="19">
        <v>5213855</v>
      </c>
      <c r="S302" s="18" t="s">
        <v>1827</v>
      </c>
      <c r="T302" s="19">
        <v>2109205</v>
      </c>
      <c r="Y302" s="18" t="s">
        <v>2398</v>
      </c>
      <c r="Z302" s="20">
        <v>3113800</v>
      </c>
      <c r="AC302" s="18" t="s">
        <v>2399</v>
      </c>
      <c r="AD302" s="11">
        <v>2512101</v>
      </c>
      <c r="AE302" s="18" t="s">
        <v>2400</v>
      </c>
      <c r="AF302" s="19">
        <v>4110409</v>
      </c>
      <c r="AG302" s="18" t="s">
        <v>2401</v>
      </c>
      <c r="AH302" s="11">
        <v>2613107</v>
      </c>
      <c r="AI302" s="18" t="s">
        <v>2402</v>
      </c>
      <c r="AJ302" s="19">
        <v>2207603</v>
      </c>
      <c r="AM302" s="18" t="s">
        <v>2403</v>
      </c>
      <c r="AN302" s="11">
        <v>2413805</v>
      </c>
      <c r="AO302" s="18" t="s">
        <v>2404</v>
      </c>
      <c r="AP302" s="19">
        <v>4307302</v>
      </c>
      <c r="AU302" s="18" t="s">
        <v>2405</v>
      </c>
      <c r="AV302" s="11">
        <v>4209904</v>
      </c>
      <c r="AW302" s="18" t="s">
        <v>2406</v>
      </c>
      <c r="AX302" s="19">
        <v>3513504</v>
      </c>
    </row>
    <row r="303" spans="1:58" s="8" customFormat="1">
      <c r="A303" s="7" t="s">
        <v>3450</v>
      </c>
      <c r="B303" s="7" t="s">
        <v>3450</v>
      </c>
      <c r="C303" s="7" t="s">
        <v>3467</v>
      </c>
      <c r="D303" s="7" t="s">
        <v>3467</v>
      </c>
      <c r="E303" s="7" t="s">
        <v>3468</v>
      </c>
      <c r="F303" s="7" t="s">
        <v>3468</v>
      </c>
      <c r="G303" s="7" t="s">
        <v>3469</v>
      </c>
      <c r="H303" s="7" t="s">
        <v>3469</v>
      </c>
      <c r="I303" s="7" t="s">
        <v>3470</v>
      </c>
      <c r="J303" s="7" t="s">
        <v>3470</v>
      </c>
      <c r="K303" s="7" t="s">
        <v>3471</v>
      </c>
      <c r="L303" s="7" t="s">
        <v>3471</v>
      </c>
      <c r="M303" s="7" t="s">
        <v>3472</v>
      </c>
      <c r="N303" s="7" t="s">
        <v>3472</v>
      </c>
      <c r="O303" s="7" t="s">
        <v>3473</v>
      </c>
      <c r="P303" s="7" t="s">
        <v>3473</v>
      </c>
      <c r="Q303" s="7" t="s">
        <v>3474</v>
      </c>
      <c r="R303" s="7" t="s">
        <v>3474</v>
      </c>
      <c r="S303" s="7" t="s">
        <v>3475</v>
      </c>
      <c r="T303" s="7" t="s">
        <v>3475</v>
      </c>
      <c r="U303" s="7" t="s">
        <v>3476</v>
      </c>
      <c r="V303" s="7" t="s">
        <v>3476</v>
      </c>
      <c r="W303" s="7" t="s">
        <v>3477</v>
      </c>
      <c r="X303" s="7" t="s">
        <v>3477</v>
      </c>
      <c r="Y303" s="7" t="s">
        <v>3478</v>
      </c>
      <c r="Z303" s="7" t="s">
        <v>3478</v>
      </c>
      <c r="AA303" s="7" t="s">
        <v>3479</v>
      </c>
      <c r="AB303" s="7" t="s">
        <v>3479</v>
      </c>
      <c r="AC303" s="7" t="s">
        <v>3480</v>
      </c>
      <c r="AD303" s="7" t="s">
        <v>3480</v>
      </c>
      <c r="AE303" s="7" t="s">
        <v>3466</v>
      </c>
      <c r="AF303" s="7" t="s">
        <v>3466</v>
      </c>
      <c r="AG303" s="7" t="s">
        <v>3481</v>
      </c>
      <c r="AH303" s="7" t="s">
        <v>3481</v>
      </c>
      <c r="AI303" s="7" t="s">
        <v>3482</v>
      </c>
      <c r="AJ303" s="7" t="s">
        <v>3482</v>
      </c>
      <c r="AK303" s="7" t="s">
        <v>3483</v>
      </c>
      <c r="AL303" s="7" t="s">
        <v>3483</v>
      </c>
      <c r="AM303" s="7" t="s">
        <v>3484</v>
      </c>
      <c r="AN303" s="7" t="s">
        <v>3484</v>
      </c>
      <c r="AO303" s="7" t="s">
        <v>3485</v>
      </c>
      <c r="AP303" s="7" t="s">
        <v>3485</v>
      </c>
      <c r="AQ303" s="7" t="s">
        <v>3486</v>
      </c>
      <c r="AR303" s="7" t="s">
        <v>3486</v>
      </c>
      <c r="AS303" s="7" t="s">
        <v>3487</v>
      </c>
      <c r="AT303" s="7" t="s">
        <v>3487</v>
      </c>
      <c r="AU303" s="7" t="s">
        <v>3488</v>
      </c>
      <c r="AV303" s="7" t="s">
        <v>3488</v>
      </c>
      <c r="AW303" s="7" t="s">
        <v>3489</v>
      </c>
      <c r="AX303" s="7" t="s">
        <v>3489</v>
      </c>
      <c r="AY303" s="7" t="s">
        <v>3490</v>
      </c>
      <c r="AZ303" s="7" t="s">
        <v>3490</v>
      </c>
      <c r="BA303" s="7" t="s">
        <v>3491</v>
      </c>
      <c r="BB303" s="7" t="s">
        <v>3491</v>
      </c>
      <c r="BE303" s="9" t="s">
        <v>3450</v>
      </c>
      <c r="BF303" s="8">
        <v>2015</v>
      </c>
    </row>
    <row r="304" spans="1:58">
      <c r="B304"/>
      <c r="I304" s="18" t="s">
        <v>2407</v>
      </c>
      <c r="J304" s="19">
        <v>2912509</v>
      </c>
      <c r="K304" s="18" t="s">
        <v>2408</v>
      </c>
      <c r="L304" s="19">
        <v>2311504</v>
      </c>
      <c r="Q304" s="18" t="s">
        <v>2409</v>
      </c>
      <c r="R304" s="19">
        <v>5213905</v>
      </c>
      <c r="S304" s="18" t="s">
        <v>4371</v>
      </c>
      <c r="T304" s="19">
        <v>2109239</v>
      </c>
      <c r="Y304" s="18" t="s">
        <v>2410</v>
      </c>
      <c r="Z304" s="20">
        <v>3113909</v>
      </c>
      <c r="AC304" s="18" t="s">
        <v>2411</v>
      </c>
      <c r="AD304" s="11">
        <v>2512200</v>
      </c>
      <c r="AE304" s="18" t="s">
        <v>2412</v>
      </c>
      <c r="AF304" s="19">
        <v>4110508</v>
      </c>
      <c r="AG304" s="18" t="s">
        <v>2413</v>
      </c>
      <c r="AH304" s="11">
        <v>2613206</v>
      </c>
      <c r="AI304" s="18" t="s">
        <v>2414</v>
      </c>
      <c r="AJ304" s="19">
        <v>2207702</v>
      </c>
      <c r="AM304" s="18" t="s">
        <v>2415</v>
      </c>
      <c r="AN304" s="11">
        <v>2413904</v>
      </c>
      <c r="AO304" s="18" t="s">
        <v>2416</v>
      </c>
      <c r="AP304" s="19">
        <v>4307401</v>
      </c>
      <c r="AU304" s="18" t="s">
        <v>2417</v>
      </c>
      <c r="AV304" s="11">
        <v>4210001</v>
      </c>
      <c r="AW304" s="18" t="s">
        <v>2418</v>
      </c>
      <c r="AX304" s="19">
        <v>3513603</v>
      </c>
    </row>
    <row r="305" spans="1:58" s="8" customFormat="1">
      <c r="A305" s="7" t="s">
        <v>3450</v>
      </c>
      <c r="B305" s="7" t="s">
        <v>3450</v>
      </c>
      <c r="C305" s="7" t="s">
        <v>3467</v>
      </c>
      <c r="D305" s="7" t="s">
        <v>3467</v>
      </c>
      <c r="E305" s="7" t="s">
        <v>3468</v>
      </c>
      <c r="F305" s="7" t="s">
        <v>3468</v>
      </c>
      <c r="G305" s="7" t="s">
        <v>3469</v>
      </c>
      <c r="H305" s="7" t="s">
        <v>3469</v>
      </c>
      <c r="I305" s="7" t="s">
        <v>3470</v>
      </c>
      <c r="J305" s="7" t="s">
        <v>3470</v>
      </c>
      <c r="K305" s="7" t="s">
        <v>3471</v>
      </c>
      <c r="L305" s="7" t="s">
        <v>3471</v>
      </c>
      <c r="M305" s="7" t="s">
        <v>3472</v>
      </c>
      <c r="N305" s="7" t="s">
        <v>3472</v>
      </c>
      <c r="O305" s="7" t="s">
        <v>3473</v>
      </c>
      <c r="P305" s="7" t="s">
        <v>3473</v>
      </c>
      <c r="Q305" s="7" t="s">
        <v>3474</v>
      </c>
      <c r="R305" s="7" t="s">
        <v>3474</v>
      </c>
      <c r="S305" s="7" t="s">
        <v>3475</v>
      </c>
      <c r="T305" s="7" t="s">
        <v>3475</v>
      </c>
      <c r="U305" s="7" t="s">
        <v>3476</v>
      </c>
      <c r="V305" s="7" t="s">
        <v>3476</v>
      </c>
      <c r="W305" s="7" t="s">
        <v>3477</v>
      </c>
      <c r="X305" s="7" t="s">
        <v>3477</v>
      </c>
      <c r="Y305" s="7" t="s">
        <v>3478</v>
      </c>
      <c r="Z305" s="7" t="s">
        <v>3478</v>
      </c>
      <c r="AA305" s="7" t="s">
        <v>3479</v>
      </c>
      <c r="AB305" s="7" t="s">
        <v>3479</v>
      </c>
      <c r="AC305" s="7" t="s">
        <v>3480</v>
      </c>
      <c r="AD305" s="7" t="s">
        <v>3480</v>
      </c>
      <c r="AE305" s="7" t="s">
        <v>3466</v>
      </c>
      <c r="AF305" s="7" t="s">
        <v>3466</v>
      </c>
      <c r="AG305" s="7" t="s">
        <v>3481</v>
      </c>
      <c r="AH305" s="7" t="s">
        <v>3481</v>
      </c>
      <c r="AI305" s="7" t="s">
        <v>3482</v>
      </c>
      <c r="AJ305" s="7" t="s">
        <v>3482</v>
      </c>
      <c r="AK305" s="7" t="s">
        <v>3483</v>
      </c>
      <c r="AL305" s="7" t="s">
        <v>3483</v>
      </c>
      <c r="AM305" s="7" t="s">
        <v>3484</v>
      </c>
      <c r="AN305" s="7" t="s">
        <v>3484</v>
      </c>
      <c r="AO305" s="7" t="s">
        <v>3485</v>
      </c>
      <c r="AP305" s="7" t="s">
        <v>3485</v>
      </c>
      <c r="AQ305" s="7" t="s">
        <v>3486</v>
      </c>
      <c r="AR305" s="7" t="s">
        <v>3486</v>
      </c>
      <c r="AS305" s="7" t="s">
        <v>3487</v>
      </c>
      <c r="AT305" s="7" t="s">
        <v>3487</v>
      </c>
      <c r="AU305" s="7" t="s">
        <v>3488</v>
      </c>
      <c r="AV305" s="7" t="s">
        <v>3488</v>
      </c>
      <c r="AW305" s="7" t="s">
        <v>3489</v>
      </c>
      <c r="AX305" s="7" t="s">
        <v>3489</v>
      </c>
      <c r="AY305" s="7" t="s">
        <v>3490</v>
      </c>
      <c r="AZ305" s="7" t="s">
        <v>3490</v>
      </c>
      <c r="BA305" s="7" t="s">
        <v>3491</v>
      </c>
      <c r="BB305" s="7" t="s">
        <v>3491</v>
      </c>
      <c r="BE305" s="9" t="s">
        <v>3450</v>
      </c>
      <c r="BF305" s="8">
        <v>2015</v>
      </c>
    </row>
    <row r="306" spans="1:58">
      <c r="B306"/>
      <c r="I306" s="18" t="s">
        <v>2419</v>
      </c>
      <c r="J306" s="19">
        <v>2912608</v>
      </c>
      <c r="K306" s="18" t="s">
        <v>1669</v>
      </c>
      <c r="L306" s="19">
        <v>2311603</v>
      </c>
      <c r="Q306" s="18" t="s">
        <v>2420</v>
      </c>
      <c r="R306" s="19">
        <v>5214002</v>
      </c>
      <c r="S306" s="18" t="s">
        <v>2421</v>
      </c>
      <c r="T306" s="19">
        <v>2109270</v>
      </c>
      <c r="Y306" s="18" t="s">
        <v>2422</v>
      </c>
      <c r="Z306" s="20">
        <v>3114006</v>
      </c>
      <c r="AC306" s="18" t="s">
        <v>2423</v>
      </c>
      <c r="AD306" s="11">
        <v>2512309</v>
      </c>
      <c r="AE306" s="18" t="s">
        <v>2424</v>
      </c>
      <c r="AF306" s="19">
        <v>4110607</v>
      </c>
      <c r="AG306" s="18" t="s">
        <v>2425</v>
      </c>
      <c r="AH306" s="11">
        <v>2613305</v>
      </c>
      <c r="AI306" s="18" t="s">
        <v>2426</v>
      </c>
      <c r="AJ306" s="19">
        <v>2207751</v>
      </c>
      <c r="AM306" s="18" t="s">
        <v>2427</v>
      </c>
      <c r="AN306" s="11">
        <v>2414001</v>
      </c>
      <c r="AO306" s="18" t="s">
        <v>2428</v>
      </c>
      <c r="AP306" s="19">
        <v>4307450</v>
      </c>
      <c r="AU306" s="18" t="s">
        <v>2429</v>
      </c>
      <c r="AV306" s="11">
        <v>4210035</v>
      </c>
      <c r="AW306" s="18" t="s">
        <v>2430</v>
      </c>
      <c r="AX306" s="19">
        <v>3513702</v>
      </c>
    </row>
    <row r="307" spans="1:58" s="8" customFormat="1">
      <c r="A307" s="7" t="s">
        <v>3450</v>
      </c>
      <c r="B307" s="7" t="s">
        <v>3450</v>
      </c>
      <c r="C307" s="7" t="s">
        <v>3467</v>
      </c>
      <c r="D307" s="7" t="s">
        <v>3467</v>
      </c>
      <c r="E307" s="7" t="s">
        <v>3468</v>
      </c>
      <c r="F307" s="7" t="s">
        <v>3468</v>
      </c>
      <c r="G307" s="7" t="s">
        <v>3469</v>
      </c>
      <c r="H307" s="7" t="s">
        <v>3469</v>
      </c>
      <c r="I307" s="7" t="s">
        <v>3470</v>
      </c>
      <c r="J307" s="7" t="s">
        <v>3470</v>
      </c>
      <c r="K307" s="7" t="s">
        <v>3471</v>
      </c>
      <c r="L307" s="7" t="s">
        <v>3471</v>
      </c>
      <c r="M307" s="7" t="s">
        <v>3472</v>
      </c>
      <c r="N307" s="7" t="s">
        <v>3472</v>
      </c>
      <c r="O307" s="7" t="s">
        <v>3473</v>
      </c>
      <c r="P307" s="7" t="s">
        <v>3473</v>
      </c>
      <c r="Q307" s="7" t="s">
        <v>3474</v>
      </c>
      <c r="R307" s="7" t="s">
        <v>3474</v>
      </c>
      <c r="S307" s="7" t="s">
        <v>3475</v>
      </c>
      <c r="T307" s="7" t="s">
        <v>3475</v>
      </c>
      <c r="U307" s="7" t="s">
        <v>3476</v>
      </c>
      <c r="V307" s="7" t="s">
        <v>3476</v>
      </c>
      <c r="W307" s="7" t="s">
        <v>3477</v>
      </c>
      <c r="X307" s="7" t="s">
        <v>3477</v>
      </c>
      <c r="Y307" s="7" t="s">
        <v>3478</v>
      </c>
      <c r="Z307" s="7" t="s">
        <v>3478</v>
      </c>
      <c r="AA307" s="7" t="s">
        <v>3479</v>
      </c>
      <c r="AB307" s="7" t="s">
        <v>3479</v>
      </c>
      <c r="AC307" s="7" t="s">
        <v>3480</v>
      </c>
      <c r="AD307" s="7" t="s">
        <v>3480</v>
      </c>
      <c r="AE307" s="7" t="s">
        <v>3466</v>
      </c>
      <c r="AF307" s="7" t="s">
        <v>3466</v>
      </c>
      <c r="AG307" s="7" t="s">
        <v>3481</v>
      </c>
      <c r="AH307" s="7" t="s">
        <v>3481</v>
      </c>
      <c r="AI307" s="7" t="s">
        <v>3482</v>
      </c>
      <c r="AJ307" s="7" t="s">
        <v>3482</v>
      </c>
      <c r="AK307" s="7" t="s">
        <v>3483</v>
      </c>
      <c r="AL307" s="7" t="s">
        <v>3483</v>
      </c>
      <c r="AM307" s="7" t="s">
        <v>3484</v>
      </c>
      <c r="AN307" s="7" t="s">
        <v>3484</v>
      </c>
      <c r="AO307" s="7" t="s">
        <v>3485</v>
      </c>
      <c r="AP307" s="7" t="s">
        <v>3485</v>
      </c>
      <c r="AQ307" s="7" t="s">
        <v>3486</v>
      </c>
      <c r="AR307" s="7" t="s">
        <v>3486</v>
      </c>
      <c r="AS307" s="7" t="s">
        <v>3487</v>
      </c>
      <c r="AT307" s="7" t="s">
        <v>3487</v>
      </c>
      <c r="AU307" s="7" t="s">
        <v>3488</v>
      </c>
      <c r="AV307" s="7" t="s">
        <v>3488</v>
      </c>
      <c r="AW307" s="7" t="s">
        <v>3489</v>
      </c>
      <c r="AX307" s="7" t="s">
        <v>3489</v>
      </c>
      <c r="AY307" s="7" t="s">
        <v>3490</v>
      </c>
      <c r="AZ307" s="7" t="s">
        <v>3490</v>
      </c>
      <c r="BA307" s="7" t="s">
        <v>3491</v>
      </c>
      <c r="BB307" s="7" t="s">
        <v>3491</v>
      </c>
      <c r="BE307" s="9" t="s">
        <v>3450</v>
      </c>
      <c r="BF307" s="8">
        <v>2015</v>
      </c>
    </row>
    <row r="308" spans="1:58">
      <c r="B308"/>
      <c r="I308" s="18" t="s">
        <v>2431</v>
      </c>
      <c r="J308" s="19">
        <v>2912707</v>
      </c>
      <c r="K308" s="18" t="s">
        <v>2432</v>
      </c>
      <c r="L308" s="19">
        <v>2311702</v>
      </c>
      <c r="Q308" s="18" t="s">
        <v>4675</v>
      </c>
      <c r="R308" s="19">
        <v>5214051</v>
      </c>
      <c r="S308" s="18" t="s">
        <v>2433</v>
      </c>
      <c r="T308" s="19">
        <v>2109304</v>
      </c>
      <c r="Y308" s="18" t="s">
        <v>2434</v>
      </c>
      <c r="Z308" s="20">
        <v>3114105</v>
      </c>
      <c r="AC308" s="18" t="s">
        <v>2435</v>
      </c>
      <c r="AD308" s="11">
        <v>2512408</v>
      </c>
      <c r="AE308" s="18" t="s">
        <v>2436</v>
      </c>
      <c r="AF308" s="19">
        <v>4110656</v>
      </c>
      <c r="AG308" s="18" t="s">
        <v>2437</v>
      </c>
      <c r="AH308" s="11">
        <v>2613404</v>
      </c>
      <c r="AI308" s="18" t="s">
        <v>2438</v>
      </c>
      <c r="AJ308" s="19">
        <v>2207777</v>
      </c>
      <c r="AM308" s="18" t="s">
        <v>2439</v>
      </c>
      <c r="AN308" s="11">
        <v>2414100</v>
      </c>
      <c r="AO308" s="18" t="s">
        <v>2440</v>
      </c>
      <c r="AP308" s="19">
        <v>4307500</v>
      </c>
      <c r="AU308" s="18" t="s">
        <v>2441</v>
      </c>
      <c r="AV308" s="11">
        <v>4210050</v>
      </c>
      <c r="AW308" s="18" t="s">
        <v>2442</v>
      </c>
      <c r="AX308" s="19">
        <v>3513801</v>
      </c>
    </row>
    <row r="309" spans="1:58" s="8" customFormat="1">
      <c r="A309" s="7" t="s">
        <v>3450</v>
      </c>
      <c r="B309" s="7" t="s">
        <v>3450</v>
      </c>
      <c r="C309" s="7" t="s">
        <v>3467</v>
      </c>
      <c r="D309" s="7" t="s">
        <v>3467</v>
      </c>
      <c r="E309" s="7" t="s">
        <v>3468</v>
      </c>
      <c r="F309" s="7" t="s">
        <v>3468</v>
      </c>
      <c r="G309" s="7" t="s">
        <v>3469</v>
      </c>
      <c r="H309" s="7" t="s">
        <v>3469</v>
      </c>
      <c r="I309" s="7" t="s">
        <v>3470</v>
      </c>
      <c r="J309" s="7" t="s">
        <v>3470</v>
      </c>
      <c r="K309" s="7" t="s">
        <v>3471</v>
      </c>
      <c r="L309" s="7" t="s">
        <v>3471</v>
      </c>
      <c r="M309" s="7" t="s">
        <v>3472</v>
      </c>
      <c r="N309" s="7" t="s">
        <v>3472</v>
      </c>
      <c r="O309" s="7" t="s">
        <v>3473</v>
      </c>
      <c r="P309" s="7" t="s">
        <v>3473</v>
      </c>
      <c r="Q309" s="7" t="s">
        <v>3474</v>
      </c>
      <c r="R309" s="7" t="s">
        <v>3474</v>
      </c>
      <c r="S309" s="7" t="s">
        <v>3475</v>
      </c>
      <c r="T309" s="7" t="s">
        <v>3475</v>
      </c>
      <c r="U309" s="7" t="s">
        <v>3476</v>
      </c>
      <c r="V309" s="7" t="s">
        <v>3476</v>
      </c>
      <c r="W309" s="7" t="s">
        <v>3477</v>
      </c>
      <c r="X309" s="7" t="s">
        <v>3477</v>
      </c>
      <c r="Y309" s="7" t="s">
        <v>3478</v>
      </c>
      <c r="Z309" s="7" t="s">
        <v>3478</v>
      </c>
      <c r="AA309" s="7" t="s">
        <v>3479</v>
      </c>
      <c r="AB309" s="7" t="s">
        <v>3479</v>
      </c>
      <c r="AC309" s="7" t="s">
        <v>3480</v>
      </c>
      <c r="AD309" s="7" t="s">
        <v>3480</v>
      </c>
      <c r="AE309" s="7" t="s">
        <v>3466</v>
      </c>
      <c r="AF309" s="7" t="s">
        <v>3466</v>
      </c>
      <c r="AG309" s="7" t="s">
        <v>3481</v>
      </c>
      <c r="AH309" s="7" t="s">
        <v>3481</v>
      </c>
      <c r="AI309" s="7" t="s">
        <v>3482</v>
      </c>
      <c r="AJ309" s="7" t="s">
        <v>3482</v>
      </c>
      <c r="AK309" s="7" t="s">
        <v>3483</v>
      </c>
      <c r="AL309" s="7" t="s">
        <v>3483</v>
      </c>
      <c r="AM309" s="7" t="s">
        <v>3484</v>
      </c>
      <c r="AN309" s="7" t="s">
        <v>3484</v>
      </c>
      <c r="AO309" s="7" t="s">
        <v>3485</v>
      </c>
      <c r="AP309" s="7" t="s">
        <v>3485</v>
      </c>
      <c r="AQ309" s="7" t="s">
        <v>3486</v>
      </c>
      <c r="AR309" s="7" t="s">
        <v>3486</v>
      </c>
      <c r="AS309" s="7" t="s">
        <v>3487</v>
      </c>
      <c r="AT309" s="7" t="s">
        <v>3487</v>
      </c>
      <c r="AU309" s="7" t="s">
        <v>3488</v>
      </c>
      <c r="AV309" s="7" t="s">
        <v>3488</v>
      </c>
      <c r="AW309" s="7" t="s">
        <v>3489</v>
      </c>
      <c r="AX309" s="7" t="s">
        <v>3489</v>
      </c>
      <c r="AY309" s="7" t="s">
        <v>3490</v>
      </c>
      <c r="AZ309" s="7" t="s">
        <v>3490</v>
      </c>
      <c r="BA309" s="7" t="s">
        <v>3491</v>
      </c>
      <c r="BB309" s="7" t="s">
        <v>3491</v>
      </c>
      <c r="BE309" s="9" t="s">
        <v>3450</v>
      </c>
      <c r="BF309" s="8">
        <v>2015</v>
      </c>
    </row>
    <row r="310" spans="1:58">
      <c r="B310"/>
      <c r="I310" s="18" t="s">
        <v>2443</v>
      </c>
      <c r="J310" s="19">
        <v>2912806</v>
      </c>
      <c r="K310" s="18" t="s">
        <v>2444</v>
      </c>
      <c r="L310" s="19">
        <v>2311801</v>
      </c>
      <c r="Q310" s="18" t="s">
        <v>2445</v>
      </c>
      <c r="R310" s="19">
        <v>5214101</v>
      </c>
      <c r="S310" s="18" t="s">
        <v>2446</v>
      </c>
      <c r="T310" s="19">
        <v>2109403</v>
      </c>
      <c r="Y310" s="18" t="s">
        <v>2447</v>
      </c>
      <c r="Z310" s="20">
        <v>3114204</v>
      </c>
      <c r="AC310" s="18" t="s">
        <v>2448</v>
      </c>
      <c r="AD310" s="11">
        <v>2512507</v>
      </c>
      <c r="AE310" s="18" t="s">
        <v>2027</v>
      </c>
      <c r="AF310" s="19">
        <v>4110706</v>
      </c>
      <c r="AG310" s="18" t="s">
        <v>2449</v>
      </c>
      <c r="AH310" s="11">
        <v>2613503</v>
      </c>
      <c r="AI310" s="18" t="s">
        <v>2450</v>
      </c>
      <c r="AJ310" s="19">
        <v>2207793</v>
      </c>
      <c r="AM310" s="18" t="s">
        <v>2451</v>
      </c>
      <c r="AN310" s="11">
        <v>2414159</v>
      </c>
      <c r="AO310" s="18" t="s">
        <v>2452</v>
      </c>
      <c r="AP310" s="19">
        <v>4307559</v>
      </c>
      <c r="AU310" s="18" t="s">
        <v>2453</v>
      </c>
      <c r="AV310" s="11">
        <v>4210100</v>
      </c>
      <c r="AW310" s="18" t="s">
        <v>2454</v>
      </c>
      <c r="AX310" s="19">
        <v>3513850</v>
      </c>
    </row>
    <row r="311" spans="1:58" s="8" customFormat="1">
      <c r="A311" s="7" t="s">
        <v>3450</v>
      </c>
      <c r="B311" s="7" t="s">
        <v>3450</v>
      </c>
      <c r="C311" s="7" t="s">
        <v>3467</v>
      </c>
      <c r="D311" s="7" t="s">
        <v>3467</v>
      </c>
      <c r="E311" s="7" t="s">
        <v>3468</v>
      </c>
      <c r="F311" s="7" t="s">
        <v>3468</v>
      </c>
      <c r="G311" s="7" t="s">
        <v>3469</v>
      </c>
      <c r="H311" s="7" t="s">
        <v>3469</v>
      </c>
      <c r="I311" s="7" t="s">
        <v>3470</v>
      </c>
      <c r="J311" s="7" t="s">
        <v>3470</v>
      </c>
      <c r="K311" s="7" t="s">
        <v>3471</v>
      </c>
      <c r="L311" s="7" t="s">
        <v>3471</v>
      </c>
      <c r="M311" s="7" t="s">
        <v>3472</v>
      </c>
      <c r="N311" s="7" t="s">
        <v>3472</v>
      </c>
      <c r="O311" s="7" t="s">
        <v>3473</v>
      </c>
      <c r="P311" s="7" t="s">
        <v>3473</v>
      </c>
      <c r="Q311" s="7" t="s">
        <v>3474</v>
      </c>
      <c r="R311" s="7" t="s">
        <v>3474</v>
      </c>
      <c r="S311" s="7" t="s">
        <v>3475</v>
      </c>
      <c r="T311" s="7" t="s">
        <v>3475</v>
      </c>
      <c r="U311" s="7" t="s">
        <v>3476</v>
      </c>
      <c r="V311" s="7" t="s">
        <v>3476</v>
      </c>
      <c r="W311" s="7" t="s">
        <v>3477</v>
      </c>
      <c r="X311" s="7" t="s">
        <v>3477</v>
      </c>
      <c r="Y311" s="7" t="s">
        <v>3478</v>
      </c>
      <c r="Z311" s="7" t="s">
        <v>3478</v>
      </c>
      <c r="AA311" s="7" t="s">
        <v>3479</v>
      </c>
      <c r="AB311" s="7" t="s">
        <v>3479</v>
      </c>
      <c r="AC311" s="7" t="s">
        <v>3480</v>
      </c>
      <c r="AD311" s="7" t="s">
        <v>3480</v>
      </c>
      <c r="AE311" s="7" t="s">
        <v>3466</v>
      </c>
      <c r="AF311" s="7" t="s">
        <v>3466</v>
      </c>
      <c r="AG311" s="7" t="s">
        <v>3481</v>
      </c>
      <c r="AH311" s="7" t="s">
        <v>3481</v>
      </c>
      <c r="AI311" s="7" t="s">
        <v>3482</v>
      </c>
      <c r="AJ311" s="7" t="s">
        <v>3482</v>
      </c>
      <c r="AK311" s="7" t="s">
        <v>3483</v>
      </c>
      <c r="AL311" s="7" t="s">
        <v>3483</v>
      </c>
      <c r="AM311" s="7" t="s">
        <v>3484</v>
      </c>
      <c r="AN311" s="7" t="s">
        <v>3484</v>
      </c>
      <c r="AO311" s="7" t="s">
        <v>3485</v>
      </c>
      <c r="AP311" s="7" t="s">
        <v>3485</v>
      </c>
      <c r="AQ311" s="7" t="s">
        <v>3486</v>
      </c>
      <c r="AR311" s="7" t="s">
        <v>3486</v>
      </c>
      <c r="AS311" s="7" t="s">
        <v>3487</v>
      </c>
      <c r="AT311" s="7" t="s">
        <v>3487</v>
      </c>
      <c r="AU311" s="7" t="s">
        <v>3488</v>
      </c>
      <c r="AV311" s="7" t="s">
        <v>3488</v>
      </c>
      <c r="AW311" s="7" t="s">
        <v>3489</v>
      </c>
      <c r="AX311" s="7" t="s">
        <v>3489</v>
      </c>
      <c r="AY311" s="7" t="s">
        <v>3490</v>
      </c>
      <c r="AZ311" s="7" t="s">
        <v>3490</v>
      </c>
      <c r="BA311" s="7" t="s">
        <v>3491</v>
      </c>
      <c r="BB311" s="7" t="s">
        <v>3491</v>
      </c>
      <c r="BE311" s="9" t="s">
        <v>3450</v>
      </c>
      <c r="BF311" s="8">
        <v>2015</v>
      </c>
    </row>
    <row r="312" spans="1:58">
      <c r="B312"/>
      <c r="I312" s="18" t="s">
        <v>2455</v>
      </c>
      <c r="J312" s="19">
        <v>2912905</v>
      </c>
      <c r="K312" s="18" t="s">
        <v>2456</v>
      </c>
      <c r="L312" s="19">
        <v>2311900</v>
      </c>
      <c r="Q312" s="18" t="s">
        <v>2457</v>
      </c>
      <c r="R312" s="19">
        <v>5214408</v>
      </c>
      <c r="S312" s="18" t="s">
        <v>2458</v>
      </c>
      <c r="T312" s="19">
        <v>2109452</v>
      </c>
      <c r="Y312" s="18" t="s">
        <v>2459</v>
      </c>
      <c r="Z312" s="20">
        <v>3114303</v>
      </c>
      <c r="AC312" s="18" t="s">
        <v>2460</v>
      </c>
      <c r="AD312" s="11">
        <v>2512606</v>
      </c>
      <c r="AE312" s="18" t="s">
        <v>2461</v>
      </c>
      <c r="AF312" s="19">
        <v>4110805</v>
      </c>
      <c r="AG312" s="18" t="s">
        <v>2462</v>
      </c>
      <c r="AH312" s="11">
        <v>2613602</v>
      </c>
      <c r="AI312" s="18" t="s">
        <v>2463</v>
      </c>
      <c r="AJ312" s="19">
        <v>2207801</v>
      </c>
      <c r="AM312" s="18" t="s">
        <v>2464</v>
      </c>
      <c r="AN312" s="11">
        <v>2411056</v>
      </c>
      <c r="AO312" s="18" t="s">
        <v>2465</v>
      </c>
      <c r="AP312" s="19">
        <v>4307609</v>
      </c>
      <c r="AU312" s="18" t="s">
        <v>2466</v>
      </c>
      <c r="AV312" s="11">
        <v>4210209</v>
      </c>
      <c r="AW312" s="18" t="s">
        <v>2467</v>
      </c>
      <c r="AX312" s="19">
        <v>3513900</v>
      </c>
    </row>
    <row r="313" spans="1:58" s="8" customFormat="1">
      <c r="A313" s="7" t="s">
        <v>3450</v>
      </c>
      <c r="B313" s="7" t="s">
        <v>3450</v>
      </c>
      <c r="C313" s="7" t="s">
        <v>3467</v>
      </c>
      <c r="D313" s="7" t="s">
        <v>3467</v>
      </c>
      <c r="E313" s="7" t="s">
        <v>3468</v>
      </c>
      <c r="F313" s="7" t="s">
        <v>3468</v>
      </c>
      <c r="G313" s="7" t="s">
        <v>3469</v>
      </c>
      <c r="H313" s="7" t="s">
        <v>3469</v>
      </c>
      <c r="I313" s="7" t="s">
        <v>3470</v>
      </c>
      <c r="J313" s="7" t="s">
        <v>3470</v>
      </c>
      <c r="K313" s="7" t="s">
        <v>3471</v>
      </c>
      <c r="L313" s="7" t="s">
        <v>3471</v>
      </c>
      <c r="M313" s="7" t="s">
        <v>3472</v>
      </c>
      <c r="N313" s="7" t="s">
        <v>3472</v>
      </c>
      <c r="O313" s="7" t="s">
        <v>3473</v>
      </c>
      <c r="P313" s="7" t="s">
        <v>3473</v>
      </c>
      <c r="Q313" s="7" t="s">
        <v>3474</v>
      </c>
      <c r="R313" s="7" t="s">
        <v>3474</v>
      </c>
      <c r="S313" s="7" t="s">
        <v>3475</v>
      </c>
      <c r="T313" s="7" t="s">
        <v>3475</v>
      </c>
      <c r="U313" s="7" t="s">
        <v>3476</v>
      </c>
      <c r="V313" s="7" t="s">
        <v>3476</v>
      </c>
      <c r="W313" s="7" t="s">
        <v>3477</v>
      </c>
      <c r="X313" s="7" t="s">
        <v>3477</v>
      </c>
      <c r="Y313" s="7" t="s">
        <v>3478</v>
      </c>
      <c r="Z313" s="7" t="s">
        <v>3478</v>
      </c>
      <c r="AA313" s="7" t="s">
        <v>3479</v>
      </c>
      <c r="AB313" s="7" t="s">
        <v>3479</v>
      </c>
      <c r="AC313" s="7" t="s">
        <v>3480</v>
      </c>
      <c r="AD313" s="7" t="s">
        <v>3480</v>
      </c>
      <c r="AE313" s="7" t="s">
        <v>3466</v>
      </c>
      <c r="AF313" s="7" t="s">
        <v>3466</v>
      </c>
      <c r="AG313" s="7" t="s">
        <v>3481</v>
      </c>
      <c r="AH313" s="7" t="s">
        <v>3481</v>
      </c>
      <c r="AI313" s="7" t="s">
        <v>3482</v>
      </c>
      <c r="AJ313" s="7" t="s">
        <v>3482</v>
      </c>
      <c r="AK313" s="7" t="s">
        <v>3483</v>
      </c>
      <c r="AL313" s="7" t="s">
        <v>3483</v>
      </c>
      <c r="AM313" s="7" t="s">
        <v>3484</v>
      </c>
      <c r="AN313" s="7" t="s">
        <v>3484</v>
      </c>
      <c r="AO313" s="7" t="s">
        <v>3485</v>
      </c>
      <c r="AP313" s="7" t="s">
        <v>3485</v>
      </c>
      <c r="AQ313" s="7" t="s">
        <v>3486</v>
      </c>
      <c r="AR313" s="7" t="s">
        <v>3486</v>
      </c>
      <c r="AS313" s="7" t="s">
        <v>3487</v>
      </c>
      <c r="AT313" s="7" t="s">
        <v>3487</v>
      </c>
      <c r="AU313" s="7" t="s">
        <v>3488</v>
      </c>
      <c r="AV313" s="7" t="s">
        <v>3488</v>
      </c>
      <c r="AW313" s="7" t="s">
        <v>3489</v>
      </c>
      <c r="AX313" s="7" t="s">
        <v>3489</v>
      </c>
      <c r="AY313" s="7" t="s">
        <v>3490</v>
      </c>
      <c r="AZ313" s="7" t="s">
        <v>3490</v>
      </c>
      <c r="BA313" s="7" t="s">
        <v>3491</v>
      </c>
      <c r="BB313" s="7" t="s">
        <v>3491</v>
      </c>
      <c r="BE313" s="9" t="s">
        <v>3450</v>
      </c>
      <c r="BF313" s="8">
        <v>2015</v>
      </c>
    </row>
    <row r="314" spans="1:58">
      <c r="B314"/>
      <c r="I314" s="18" t="s">
        <v>2468</v>
      </c>
      <c r="J314" s="19">
        <v>2913002</v>
      </c>
      <c r="K314" s="18" t="s">
        <v>2469</v>
      </c>
      <c r="L314" s="19">
        <v>2311959</v>
      </c>
      <c r="Q314" s="18" t="s">
        <v>2470</v>
      </c>
      <c r="R314" s="19">
        <v>5214507</v>
      </c>
      <c r="S314" s="18" t="s">
        <v>2471</v>
      </c>
      <c r="T314" s="19">
        <v>2109502</v>
      </c>
      <c r="Y314" s="18" t="s">
        <v>2472</v>
      </c>
      <c r="Z314" s="20">
        <v>3114402</v>
      </c>
      <c r="AC314" s="18" t="s">
        <v>2473</v>
      </c>
      <c r="AD314" s="11">
        <v>2512705</v>
      </c>
      <c r="AE314" s="18" t="s">
        <v>2474</v>
      </c>
      <c r="AF314" s="19">
        <v>4110904</v>
      </c>
      <c r="AG314" s="18" t="s">
        <v>2475</v>
      </c>
      <c r="AH314" s="11">
        <v>2613701</v>
      </c>
      <c r="AI314" s="18" t="s">
        <v>2476</v>
      </c>
      <c r="AJ314" s="19">
        <v>2207850</v>
      </c>
      <c r="AM314" s="18" t="s">
        <v>2477</v>
      </c>
      <c r="AN314" s="11">
        <v>2414209</v>
      </c>
      <c r="AO314" s="18" t="s">
        <v>2478</v>
      </c>
      <c r="AP314" s="19">
        <v>4307708</v>
      </c>
      <c r="AU314" s="18" t="s">
        <v>2479</v>
      </c>
      <c r="AV314" s="11">
        <v>4210308</v>
      </c>
      <c r="AW314" s="18" t="s">
        <v>2480</v>
      </c>
      <c r="AX314" s="19">
        <v>3514007</v>
      </c>
    </row>
    <row r="315" spans="1:58" s="8" customFormat="1">
      <c r="A315" s="7" t="s">
        <v>3450</v>
      </c>
      <c r="B315" s="7" t="s">
        <v>3450</v>
      </c>
      <c r="C315" s="7" t="s">
        <v>3467</v>
      </c>
      <c r="D315" s="7" t="s">
        <v>3467</v>
      </c>
      <c r="E315" s="7" t="s">
        <v>3468</v>
      </c>
      <c r="F315" s="7" t="s">
        <v>3468</v>
      </c>
      <c r="G315" s="7" t="s">
        <v>3469</v>
      </c>
      <c r="H315" s="7" t="s">
        <v>3469</v>
      </c>
      <c r="I315" s="7" t="s">
        <v>3470</v>
      </c>
      <c r="J315" s="7" t="s">
        <v>3470</v>
      </c>
      <c r="K315" s="7" t="s">
        <v>3471</v>
      </c>
      <c r="L315" s="7" t="s">
        <v>3471</v>
      </c>
      <c r="M315" s="7" t="s">
        <v>3472</v>
      </c>
      <c r="N315" s="7" t="s">
        <v>3472</v>
      </c>
      <c r="O315" s="7" t="s">
        <v>3473</v>
      </c>
      <c r="P315" s="7" t="s">
        <v>3473</v>
      </c>
      <c r="Q315" s="7" t="s">
        <v>3474</v>
      </c>
      <c r="R315" s="7" t="s">
        <v>3474</v>
      </c>
      <c r="S315" s="7" t="s">
        <v>3475</v>
      </c>
      <c r="T315" s="7" t="s">
        <v>3475</v>
      </c>
      <c r="U315" s="7" t="s">
        <v>3476</v>
      </c>
      <c r="V315" s="7" t="s">
        <v>3476</v>
      </c>
      <c r="W315" s="7" t="s">
        <v>3477</v>
      </c>
      <c r="X315" s="7" t="s">
        <v>3477</v>
      </c>
      <c r="Y315" s="7" t="s">
        <v>3478</v>
      </c>
      <c r="Z315" s="7" t="s">
        <v>3478</v>
      </c>
      <c r="AA315" s="7" t="s">
        <v>3479</v>
      </c>
      <c r="AB315" s="7" t="s">
        <v>3479</v>
      </c>
      <c r="AC315" s="7" t="s">
        <v>3480</v>
      </c>
      <c r="AD315" s="7" t="s">
        <v>3480</v>
      </c>
      <c r="AE315" s="7" t="s">
        <v>3466</v>
      </c>
      <c r="AF315" s="7" t="s">
        <v>3466</v>
      </c>
      <c r="AG315" s="7" t="s">
        <v>3481</v>
      </c>
      <c r="AH315" s="7" t="s">
        <v>3481</v>
      </c>
      <c r="AI315" s="7" t="s">
        <v>3482</v>
      </c>
      <c r="AJ315" s="7" t="s">
        <v>3482</v>
      </c>
      <c r="AK315" s="7" t="s">
        <v>3483</v>
      </c>
      <c r="AL315" s="7" t="s">
        <v>3483</v>
      </c>
      <c r="AM315" s="7" t="s">
        <v>3484</v>
      </c>
      <c r="AN315" s="7" t="s">
        <v>3484</v>
      </c>
      <c r="AO315" s="7" t="s">
        <v>3485</v>
      </c>
      <c r="AP315" s="7" t="s">
        <v>3485</v>
      </c>
      <c r="AQ315" s="7" t="s">
        <v>3486</v>
      </c>
      <c r="AR315" s="7" t="s">
        <v>3486</v>
      </c>
      <c r="AS315" s="7" t="s">
        <v>3487</v>
      </c>
      <c r="AT315" s="7" t="s">
        <v>3487</v>
      </c>
      <c r="AU315" s="7" t="s">
        <v>3488</v>
      </c>
      <c r="AV315" s="7" t="s">
        <v>3488</v>
      </c>
      <c r="AW315" s="7" t="s">
        <v>3489</v>
      </c>
      <c r="AX315" s="7" t="s">
        <v>3489</v>
      </c>
      <c r="AY315" s="7" t="s">
        <v>3490</v>
      </c>
      <c r="AZ315" s="7" t="s">
        <v>3490</v>
      </c>
      <c r="BA315" s="7" t="s">
        <v>3491</v>
      </c>
      <c r="BB315" s="7" t="s">
        <v>3491</v>
      </c>
      <c r="BE315" s="9" t="s">
        <v>3450</v>
      </c>
      <c r="BF315" s="8">
        <v>2015</v>
      </c>
    </row>
    <row r="316" spans="1:58">
      <c r="B316"/>
      <c r="I316" s="18" t="s">
        <v>2481</v>
      </c>
      <c r="J316" s="19">
        <v>2913101</v>
      </c>
      <c r="K316" s="18" t="s">
        <v>2482</v>
      </c>
      <c r="L316" s="19">
        <v>2312205</v>
      </c>
      <c r="Q316" s="18" t="s">
        <v>2483</v>
      </c>
      <c r="R316" s="19">
        <v>5214606</v>
      </c>
      <c r="S316" s="18" t="s">
        <v>2484</v>
      </c>
      <c r="T316" s="19">
        <v>2109551</v>
      </c>
      <c r="Y316" s="18" t="s">
        <v>2485</v>
      </c>
      <c r="Z316" s="20">
        <v>3114501</v>
      </c>
      <c r="AC316" s="18" t="s">
        <v>2471</v>
      </c>
      <c r="AD316" s="11">
        <v>2512747</v>
      </c>
      <c r="AE316" s="18" t="s">
        <v>2486</v>
      </c>
      <c r="AF316" s="19">
        <v>4110953</v>
      </c>
      <c r="AG316" s="18" t="s">
        <v>2487</v>
      </c>
      <c r="AH316" s="11">
        <v>2613800</v>
      </c>
      <c r="AI316" s="18" t="s">
        <v>2488</v>
      </c>
      <c r="AJ316" s="19">
        <v>2207900</v>
      </c>
      <c r="AM316" s="18" t="s">
        <v>2489</v>
      </c>
      <c r="AN316" s="11">
        <v>2414308</v>
      </c>
      <c r="AO316" s="18" t="s">
        <v>2490</v>
      </c>
      <c r="AP316" s="19">
        <v>4307807</v>
      </c>
      <c r="AU316" s="18" t="s">
        <v>2491</v>
      </c>
      <c r="AV316" s="11">
        <v>4210407</v>
      </c>
      <c r="AW316" s="18" t="s">
        <v>2492</v>
      </c>
      <c r="AX316" s="19">
        <v>3514106</v>
      </c>
    </row>
    <row r="317" spans="1:58" s="8" customFormat="1">
      <c r="A317" s="7" t="s">
        <v>3450</v>
      </c>
      <c r="B317" s="7" t="s">
        <v>3450</v>
      </c>
      <c r="C317" s="7" t="s">
        <v>3467</v>
      </c>
      <c r="D317" s="7" t="s">
        <v>3467</v>
      </c>
      <c r="E317" s="7" t="s">
        <v>3468</v>
      </c>
      <c r="F317" s="7" t="s">
        <v>3468</v>
      </c>
      <c r="G317" s="7" t="s">
        <v>3469</v>
      </c>
      <c r="H317" s="7" t="s">
        <v>3469</v>
      </c>
      <c r="I317" s="7" t="s">
        <v>3470</v>
      </c>
      <c r="J317" s="7" t="s">
        <v>3470</v>
      </c>
      <c r="K317" s="7" t="s">
        <v>3471</v>
      </c>
      <c r="L317" s="7" t="s">
        <v>3471</v>
      </c>
      <c r="M317" s="7" t="s">
        <v>3472</v>
      </c>
      <c r="N317" s="7" t="s">
        <v>3472</v>
      </c>
      <c r="O317" s="7" t="s">
        <v>3473</v>
      </c>
      <c r="P317" s="7" t="s">
        <v>3473</v>
      </c>
      <c r="Q317" s="7" t="s">
        <v>3474</v>
      </c>
      <c r="R317" s="7" t="s">
        <v>3474</v>
      </c>
      <c r="S317" s="7" t="s">
        <v>3475</v>
      </c>
      <c r="T317" s="7" t="s">
        <v>3475</v>
      </c>
      <c r="U317" s="7" t="s">
        <v>3476</v>
      </c>
      <c r="V317" s="7" t="s">
        <v>3476</v>
      </c>
      <c r="W317" s="7" t="s">
        <v>3477</v>
      </c>
      <c r="X317" s="7" t="s">
        <v>3477</v>
      </c>
      <c r="Y317" s="7" t="s">
        <v>3478</v>
      </c>
      <c r="Z317" s="7" t="s">
        <v>3478</v>
      </c>
      <c r="AA317" s="7" t="s">
        <v>3479</v>
      </c>
      <c r="AB317" s="7" t="s">
        <v>3479</v>
      </c>
      <c r="AC317" s="7" t="s">
        <v>3480</v>
      </c>
      <c r="AD317" s="7" t="s">
        <v>3480</v>
      </c>
      <c r="AE317" s="7" t="s">
        <v>3466</v>
      </c>
      <c r="AF317" s="7" t="s">
        <v>3466</v>
      </c>
      <c r="AG317" s="7" t="s">
        <v>3481</v>
      </c>
      <c r="AH317" s="7" t="s">
        <v>3481</v>
      </c>
      <c r="AI317" s="7" t="s">
        <v>3482</v>
      </c>
      <c r="AJ317" s="7" t="s">
        <v>3482</v>
      </c>
      <c r="AK317" s="7" t="s">
        <v>3483</v>
      </c>
      <c r="AL317" s="7" t="s">
        <v>3483</v>
      </c>
      <c r="AM317" s="7" t="s">
        <v>3484</v>
      </c>
      <c r="AN317" s="7" t="s">
        <v>3484</v>
      </c>
      <c r="AO317" s="7" t="s">
        <v>3485</v>
      </c>
      <c r="AP317" s="7" t="s">
        <v>3485</v>
      </c>
      <c r="AQ317" s="7" t="s">
        <v>3486</v>
      </c>
      <c r="AR317" s="7" t="s">
        <v>3486</v>
      </c>
      <c r="AS317" s="7" t="s">
        <v>3487</v>
      </c>
      <c r="AT317" s="7" t="s">
        <v>3487</v>
      </c>
      <c r="AU317" s="7" t="s">
        <v>3488</v>
      </c>
      <c r="AV317" s="7" t="s">
        <v>3488</v>
      </c>
      <c r="AW317" s="7" t="s">
        <v>3489</v>
      </c>
      <c r="AX317" s="7" t="s">
        <v>3489</v>
      </c>
      <c r="AY317" s="7" t="s">
        <v>3490</v>
      </c>
      <c r="AZ317" s="7" t="s">
        <v>3490</v>
      </c>
      <c r="BA317" s="7" t="s">
        <v>3491</v>
      </c>
      <c r="BB317" s="7" t="s">
        <v>3491</v>
      </c>
      <c r="BE317" s="9" t="s">
        <v>3450</v>
      </c>
      <c r="BF317" s="8">
        <v>2015</v>
      </c>
    </row>
    <row r="318" spans="1:58">
      <c r="B318"/>
      <c r="I318" s="18" t="s">
        <v>2493</v>
      </c>
      <c r="J318" s="19">
        <v>2913200</v>
      </c>
      <c r="K318" s="18" t="s">
        <v>2494</v>
      </c>
      <c r="L318" s="19">
        <v>2312007</v>
      </c>
      <c r="Q318" s="18" t="s">
        <v>2495</v>
      </c>
      <c r="R318" s="19">
        <v>5214705</v>
      </c>
      <c r="S318" s="18" t="s">
        <v>2496</v>
      </c>
      <c r="T318" s="19">
        <v>2109601</v>
      </c>
      <c r="Y318" s="18" t="s">
        <v>2497</v>
      </c>
      <c r="Z318" s="20">
        <v>3114550</v>
      </c>
      <c r="AC318" s="18" t="s">
        <v>2498</v>
      </c>
      <c r="AD318" s="11">
        <v>2512754</v>
      </c>
      <c r="AE318" s="18" t="s">
        <v>2499</v>
      </c>
      <c r="AF318" s="19">
        <v>4111001</v>
      </c>
      <c r="AG318" s="18" t="s">
        <v>2500</v>
      </c>
      <c r="AH318" s="11">
        <v>2613909</v>
      </c>
      <c r="AI318" s="18" t="s">
        <v>2501</v>
      </c>
      <c r="AJ318" s="19">
        <v>2207934</v>
      </c>
      <c r="AM318" s="18" t="s">
        <v>2502</v>
      </c>
      <c r="AN318" s="11">
        <v>2414407</v>
      </c>
      <c r="AO318" s="18" t="s">
        <v>2503</v>
      </c>
      <c r="AP318" s="19">
        <v>4307815</v>
      </c>
      <c r="AU318" s="18" t="s">
        <v>4644</v>
      </c>
      <c r="AV318" s="11">
        <v>4210506</v>
      </c>
      <c r="AW318" s="18" t="s">
        <v>2504</v>
      </c>
      <c r="AX318" s="19">
        <v>3514205</v>
      </c>
    </row>
    <row r="319" spans="1:58" s="8" customFormat="1">
      <c r="A319" s="7" t="s">
        <v>3450</v>
      </c>
      <c r="B319" s="7" t="s">
        <v>3450</v>
      </c>
      <c r="C319" s="7" t="s">
        <v>3467</v>
      </c>
      <c r="D319" s="7" t="s">
        <v>3467</v>
      </c>
      <c r="E319" s="7" t="s">
        <v>3468</v>
      </c>
      <c r="F319" s="7" t="s">
        <v>3468</v>
      </c>
      <c r="G319" s="7" t="s">
        <v>3469</v>
      </c>
      <c r="H319" s="7" t="s">
        <v>3469</v>
      </c>
      <c r="I319" s="7" t="s">
        <v>3470</v>
      </c>
      <c r="J319" s="7" t="s">
        <v>3470</v>
      </c>
      <c r="K319" s="7" t="s">
        <v>3471</v>
      </c>
      <c r="L319" s="7" t="s">
        <v>3471</v>
      </c>
      <c r="M319" s="7" t="s">
        <v>3472</v>
      </c>
      <c r="N319" s="7" t="s">
        <v>3472</v>
      </c>
      <c r="O319" s="7" t="s">
        <v>3473</v>
      </c>
      <c r="P319" s="7" t="s">
        <v>3473</v>
      </c>
      <c r="Q319" s="7" t="s">
        <v>3474</v>
      </c>
      <c r="R319" s="7" t="s">
        <v>3474</v>
      </c>
      <c r="S319" s="7" t="s">
        <v>3475</v>
      </c>
      <c r="T319" s="7" t="s">
        <v>3475</v>
      </c>
      <c r="U319" s="7" t="s">
        <v>3476</v>
      </c>
      <c r="V319" s="7" t="s">
        <v>3476</v>
      </c>
      <c r="W319" s="7" t="s">
        <v>3477</v>
      </c>
      <c r="X319" s="7" t="s">
        <v>3477</v>
      </c>
      <c r="Y319" s="7" t="s">
        <v>3478</v>
      </c>
      <c r="Z319" s="7" t="s">
        <v>3478</v>
      </c>
      <c r="AA319" s="7" t="s">
        <v>3479</v>
      </c>
      <c r="AB319" s="7" t="s">
        <v>3479</v>
      </c>
      <c r="AC319" s="7" t="s">
        <v>3480</v>
      </c>
      <c r="AD319" s="7" t="s">
        <v>3480</v>
      </c>
      <c r="AE319" s="7" t="s">
        <v>3466</v>
      </c>
      <c r="AF319" s="7" t="s">
        <v>3466</v>
      </c>
      <c r="AG319" s="7" t="s">
        <v>3481</v>
      </c>
      <c r="AH319" s="7" t="s">
        <v>3481</v>
      </c>
      <c r="AI319" s="7" t="s">
        <v>3482</v>
      </c>
      <c r="AJ319" s="7" t="s">
        <v>3482</v>
      </c>
      <c r="AK319" s="7" t="s">
        <v>3483</v>
      </c>
      <c r="AL319" s="7" t="s">
        <v>3483</v>
      </c>
      <c r="AM319" s="7" t="s">
        <v>3484</v>
      </c>
      <c r="AN319" s="7" t="s">
        <v>3484</v>
      </c>
      <c r="AO319" s="7" t="s">
        <v>3485</v>
      </c>
      <c r="AP319" s="7" t="s">
        <v>3485</v>
      </c>
      <c r="AQ319" s="7" t="s">
        <v>3486</v>
      </c>
      <c r="AR319" s="7" t="s">
        <v>3486</v>
      </c>
      <c r="AS319" s="7" t="s">
        <v>3487</v>
      </c>
      <c r="AT319" s="7" t="s">
        <v>3487</v>
      </c>
      <c r="AU319" s="7" t="s">
        <v>3488</v>
      </c>
      <c r="AV319" s="7" t="s">
        <v>3488</v>
      </c>
      <c r="AW319" s="7" t="s">
        <v>3489</v>
      </c>
      <c r="AX319" s="7" t="s">
        <v>3489</v>
      </c>
      <c r="AY319" s="7" t="s">
        <v>3490</v>
      </c>
      <c r="AZ319" s="7" t="s">
        <v>3490</v>
      </c>
      <c r="BA319" s="7" t="s">
        <v>3491</v>
      </c>
      <c r="BB319" s="7" t="s">
        <v>3491</v>
      </c>
      <c r="BE319" s="9" t="s">
        <v>3450</v>
      </c>
      <c r="BF319" s="8">
        <v>2015</v>
      </c>
    </row>
    <row r="320" spans="1:58">
      <c r="B320"/>
      <c r="I320" s="18" t="s">
        <v>2505</v>
      </c>
      <c r="J320" s="19">
        <v>2913309</v>
      </c>
      <c r="K320" s="18" t="s">
        <v>2506</v>
      </c>
      <c r="L320" s="19">
        <v>2312106</v>
      </c>
      <c r="Q320" s="18" t="s">
        <v>2507</v>
      </c>
      <c r="R320" s="19">
        <v>5214804</v>
      </c>
      <c r="S320" s="18" t="s">
        <v>2508</v>
      </c>
      <c r="T320" s="19">
        <v>2109700</v>
      </c>
      <c r="Y320" s="18" t="s">
        <v>2509</v>
      </c>
      <c r="Z320" s="20">
        <v>3114600</v>
      </c>
      <c r="AC320" s="18" t="s">
        <v>2510</v>
      </c>
      <c r="AD320" s="11">
        <v>2512762</v>
      </c>
      <c r="AE320" s="18" t="s">
        <v>5323</v>
      </c>
      <c r="AF320" s="19">
        <v>4111100</v>
      </c>
      <c r="AG320" s="18" t="s">
        <v>2511</v>
      </c>
      <c r="AH320" s="11">
        <v>2614006</v>
      </c>
      <c r="AI320" s="18" t="s">
        <v>2512</v>
      </c>
      <c r="AJ320" s="19">
        <v>2208007</v>
      </c>
      <c r="AM320" s="18" t="s">
        <v>2513</v>
      </c>
      <c r="AN320" s="11">
        <v>2414456</v>
      </c>
      <c r="AO320" s="18" t="s">
        <v>2514</v>
      </c>
      <c r="AP320" s="19">
        <v>4307831</v>
      </c>
      <c r="AU320" s="18" t="s">
        <v>2515</v>
      </c>
      <c r="AV320" s="11">
        <v>4210555</v>
      </c>
      <c r="AW320" s="18" t="s">
        <v>2516</v>
      </c>
      <c r="AX320" s="19">
        <v>3514304</v>
      </c>
    </row>
    <row r="321" spans="1:58" s="8" customFormat="1">
      <c r="A321" s="7" t="s">
        <v>3450</v>
      </c>
      <c r="B321" s="7" t="s">
        <v>3450</v>
      </c>
      <c r="C321" s="7" t="s">
        <v>3467</v>
      </c>
      <c r="D321" s="7" t="s">
        <v>3467</v>
      </c>
      <c r="E321" s="7" t="s">
        <v>3468</v>
      </c>
      <c r="F321" s="7" t="s">
        <v>3468</v>
      </c>
      <c r="G321" s="7" t="s">
        <v>3469</v>
      </c>
      <c r="H321" s="7" t="s">
        <v>3469</v>
      </c>
      <c r="I321" s="7" t="s">
        <v>3470</v>
      </c>
      <c r="J321" s="7" t="s">
        <v>3470</v>
      </c>
      <c r="K321" s="7" t="s">
        <v>3471</v>
      </c>
      <c r="L321" s="7" t="s">
        <v>3471</v>
      </c>
      <c r="M321" s="7" t="s">
        <v>3472</v>
      </c>
      <c r="N321" s="7" t="s">
        <v>3472</v>
      </c>
      <c r="O321" s="7" t="s">
        <v>3473</v>
      </c>
      <c r="P321" s="7" t="s">
        <v>3473</v>
      </c>
      <c r="Q321" s="7" t="s">
        <v>3474</v>
      </c>
      <c r="R321" s="7" t="s">
        <v>3474</v>
      </c>
      <c r="S321" s="7" t="s">
        <v>3475</v>
      </c>
      <c r="T321" s="7" t="s">
        <v>3475</v>
      </c>
      <c r="U321" s="7" t="s">
        <v>3476</v>
      </c>
      <c r="V321" s="7" t="s">
        <v>3476</v>
      </c>
      <c r="W321" s="7" t="s">
        <v>3477</v>
      </c>
      <c r="X321" s="7" t="s">
        <v>3477</v>
      </c>
      <c r="Y321" s="7" t="s">
        <v>3478</v>
      </c>
      <c r="Z321" s="7" t="s">
        <v>3478</v>
      </c>
      <c r="AA321" s="7" t="s">
        <v>3479</v>
      </c>
      <c r="AB321" s="7" t="s">
        <v>3479</v>
      </c>
      <c r="AC321" s="7" t="s">
        <v>3480</v>
      </c>
      <c r="AD321" s="7" t="s">
        <v>3480</v>
      </c>
      <c r="AE321" s="7" t="s">
        <v>3466</v>
      </c>
      <c r="AF321" s="7" t="s">
        <v>3466</v>
      </c>
      <c r="AG321" s="7" t="s">
        <v>3481</v>
      </c>
      <c r="AH321" s="7" t="s">
        <v>3481</v>
      </c>
      <c r="AI321" s="7" t="s">
        <v>3482</v>
      </c>
      <c r="AJ321" s="7" t="s">
        <v>3482</v>
      </c>
      <c r="AK321" s="7" t="s">
        <v>3483</v>
      </c>
      <c r="AL321" s="7" t="s">
        <v>3483</v>
      </c>
      <c r="AM321" s="7" t="s">
        <v>3484</v>
      </c>
      <c r="AN321" s="7" t="s">
        <v>3484</v>
      </c>
      <c r="AO321" s="7" t="s">
        <v>3485</v>
      </c>
      <c r="AP321" s="7" t="s">
        <v>3485</v>
      </c>
      <c r="AQ321" s="7" t="s">
        <v>3486</v>
      </c>
      <c r="AR321" s="7" t="s">
        <v>3486</v>
      </c>
      <c r="AS321" s="7" t="s">
        <v>3487</v>
      </c>
      <c r="AT321" s="7" t="s">
        <v>3487</v>
      </c>
      <c r="AU321" s="7" t="s">
        <v>3488</v>
      </c>
      <c r="AV321" s="7" t="s">
        <v>3488</v>
      </c>
      <c r="AW321" s="7" t="s">
        <v>3489</v>
      </c>
      <c r="AX321" s="7" t="s">
        <v>3489</v>
      </c>
      <c r="AY321" s="7" t="s">
        <v>3490</v>
      </c>
      <c r="AZ321" s="7" t="s">
        <v>3490</v>
      </c>
      <c r="BA321" s="7" t="s">
        <v>3491</v>
      </c>
      <c r="BB321" s="7" t="s">
        <v>3491</v>
      </c>
      <c r="BE321" s="9" t="s">
        <v>3450</v>
      </c>
      <c r="BF321" s="8">
        <v>2015</v>
      </c>
    </row>
    <row r="322" spans="1:58">
      <c r="B322"/>
      <c r="I322" s="18" t="s">
        <v>2517</v>
      </c>
      <c r="J322" s="19">
        <v>2913408</v>
      </c>
      <c r="K322" s="18" t="s">
        <v>2518</v>
      </c>
      <c r="L322" s="19">
        <v>2312304</v>
      </c>
      <c r="Q322" s="18" t="s">
        <v>2519</v>
      </c>
      <c r="R322" s="19">
        <v>5214838</v>
      </c>
      <c r="S322" s="18" t="s">
        <v>2520</v>
      </c>
      <c r="T322" s="19">
        <v>2109759</v>
      </c>
      <c r="Y322" s="18" t="s">
        <v>2521</v>
      </c>
      <c r="Z322" s="20">
        <v>3114709</v>
      </c>
      <c r="AC322" s="18" t="s">
        <v>2522</v>
      </c>
      <c r="AD322" s="11">
        <v>2512788</v>
      </c>
      <c r="AE322" s="18" t="s">
        <v>2523</v>
      </c>
      <c r="AF322" s="19">
        <v>4111209</v>
      </c>
      <c r="AG322" s="18" t="s">
        <v>2524</v>
      </c>
      <c r="AH322" s="11">
        <v>2614105</v>
      </c>
      <c r="AI322" s="18" t="s">
        <v>2525</v>
      </c>
      <c r="AJ322" s="19">
        <v>2208106</v>
      </c>
      <c r="AM322" s="18" t="s">
        <v>2526</v>
      </c>
      <c r="AN322" s="11">
        <v>2414506</v>
      </c>
      <c r="AO322" s="18" t="s">
        <v>2527</v>
      </c>
      <c r="AP322" s="19">
        <v>4307864</v>
      </c>
      <c r="AU322" s="18" t="s">
        <v>1885</v>
      </c>
      <c r="AV322" s="11">
        <v>4210605</v>
      </c>
      <c r="AW322" s="18" t="s">
        <v>2528</v>
      </c>
      <c r="AX322" s="19">
        <v>3514403</v>
      </c>
    </row>
    <row r="323" spans="1:58" s="8" customFormat="1">
      <c r="A323" s="7" t="s">
        <v>3450</v>
      </c>
      <c r="B323" s="7" t="s">
        <v>3450</v>
      </c>
      <c r="C323" s="7" t="s">
        <v>3467</v>
      </c>
      <c r="D323" s="7" t="s">
        <v>3467</v>
      </c>
      <c r="E323" s="7" t="s">
        <v>3468</v>
      </c>
      <c r="F323" s="7" t="s">
        <v>3468</v>
      </c>
      <c r="G323" s="7" t="s">
        <v>3469</v>
      </c>
      <c r="H323" s="7" t="s">
        <v>3469</v>
      </c>
      <c r="I323" s="7" t="s">
        <v>3470</v>
      </c>
      <c r="J323" s="7" t="s">
        <v>3470</v>
      </c>
      <c r="K323" s="7" t="s">
        <v>3471</v>
      </c>
      <c r="L323" s="7" t="s">
        <v>3471</v>
      </c>
      <c r="M323" s="7" t="s">
        <v>3472</v>
      </c>
      <c r="N323" s="7" t="s">
        <v>3472</v>
      </c>
      <c r="O323" s="7" t="s">
        <v>3473</v>
      </c>
      <c r="P323" s="7" t="s">
        <v>3473</v>
      </c>
      <c r="Q323" s="7" t="s">
        <v>3474</v>
      </c>
      <c r="R323" s="7" t="s">
        <v>3474</v>
      </c>
      <c r="S323" s="7" t="s">
        <v>3475</v>
      </c>
      <c r="T323" s="7" t="s">
        <v>3475</v>
      </c>
      <c r="U323" s="7" t="s">
        <v>3476</v>
      </c>
      <c r="V323" s="7" t="s">
        <v>3476</v>
      </c>
      <c r="W323" s="7" t="s">
        <v>3477</v>
      </c>
      <c r="X323" s="7" t="s">
        <v>3477</v>
      </c>
      <c r="Y323" s="7" t="s">
        <v>3478</v>
      </c>
      <c r="Z323" s="7" t="s">
        <v>3478</v>
      </c>
      <c r="AA323" s="7" t="s">
        <v>3479</v>
      </c>
      <c r="AB323" s="7" t="s">
        <v>3479</v>
      </c>
      <c r="AC323" s="7" t="s">
        <v>3480</v>
      </c>
      <c r="AD323" s="7" t="s">
        <v>3480</v>
      </c>
      <c r="AE323" s="7" t="s">
        <v>3466</v>
      </c>
      <c r="AF323" s="7" t="s">
        <v>3466</v>
      </c>
      <c r="AG323" s="7" t="s">
        <v>3481</v>
      </c>
      <c r="AH323" s="7" t="s">
        <v>3481</v>
      </c>
      <c r="AI323" s="7" t="s">
        <v>3482</v>
      </c>
      <c r="AJ323" s="7" t="s">
        <v>3482</v>
      </c>
      <c r="AK323" s="7" t="s">
        <v>3483</v>
      </c>
      <c r="AL323" s="7" t="s">
        <v>3483</v>
      </c>
      <c r="AM323" s="7" t="s">
        <v>3484</v>
      </c>
      <c r="AN323" s="7" t="s">
        <v>3484</v>
      </c>
      <c r="AO323" s="7" t="s">
        <v>3485</v>
      </c>
      <c r="AP323" s="7" t="s">
        <v>3485</v>
      </c>
      <c r="AQ323" s="7" t="s">
        <v>3486</v>
      </c>
      <c r="AR323" s="7" t="s">
        <v>3486</v>
      </c>
      <c r="AS323" s="7" t="s">
        <v>3487</v>
      </c>
      <c r="AT323" s="7" t="s">
        <v>3487</v>
      </c>
      <c r="AU323" s="7" t="s">
        <v>3488</v>
      </c>
      <c r="AV323" s="7" t="s">
        <v>3488</v>
      </c>
      <c r="AW323" s="7" t="s">
        <v>3489</v>
      </c>
      <c r="AX323" s="7" t="s">
        <v>3489</v>
      </c>
      <c r="AY323" s="7" t="s">
        <v>3490</v>
      </c>
      <c r="AZ323" s="7" t="s">
        <v>3490</v>
      </c>
      <c r="BA323" s="7" t="s">
        <v>3491</v>
      </c>
      <c r="BB323" s="7" t="s">
        <v>3491</v>
      </c>
      <c r="BE323" s="9" t="s">
        <v>3450</v>
      </c>
      <c r="BF323" s="8">
        <v>2015</v>
      </c>
    </row>
    <row r="324" spans="1:58">
      <c r="B324"/>
      <c r="I324" s="18" t="s">
        <v>2529</v>
      </c>
      <c r="J324" s="19">
        <v>2913457</v>
      </c>
      <c r="K324" s="18" t="s">
        <v>2112</v>
      </c>
      <c r="L324" s="19">
        <v>2312403</v>
      </c>
      <c r="Q324" s="18" t="s">
        <v>2530</v>
      </c>
      <c r="R324" s="19">
        <v>5214861</v>
      </c>
      <c r="S324" s="18" t="s">
        <v>2531</v>
      </c>
      <c r="T324" s="19">
        <v>2109809</v>
      </c>
      <c r="Y324" s="18" t="s">
        <v>2532</v>
      </c>
      <c r="Z324" s="20">
        <v>3114808</v>
      </c>
      <c r="AC324" s="18" t="s">
        <v>2533</v>
      </c>
      <c r="AD324" s="11">
        <v>2512804</v>
      </c>
      <c r="AE324" s="18" t="s">
        <v>2534</v>
      </c>
      <c r="AF324" s="19">
        <v>4111258</v>
      </c>
      <c r="AG324" s="18" t="s">
        <v>2535</v>
      </c>
      <c r="AH324" s="11">
        <v>2614204</v>
      </c>
      <c r="AI324" s="18" t="s">
        <v>2536</v>
      </c>
      <c r="AJ324" s="19">
        <v>2208205</v>
      </c>
      <c r="AM324" s="18" t="s">
        <v>2537</v>
      </c>
      <c r="AN324" s="11">
        <v>2414605</v>
      </c>
      <c r="AO324" s="18" t="s">
        <v>2538</v>
      </c>
      <c r="AP324" s="19">
        <v>4307906</v>
      </c>
      <c r="AU324" s="18" t="s">
        <v>2539</v>
      </c>
      <c r="AV324" s="11">
        <v>4210704</v>
      </c>
      <c r="AW324" s="18" t="s">
        <v>2540</v>
      </c>
      <c r="AX324" s="19">
        <v>3514502</v>
      </c>
    </row>
    <row r="325" spans="1:58" s="8" customFormat="1">
      <c r="A325" s="7" t="s">
        <v>3450</v>
      </c>
      <c r="B325" s="7" t="s">
        <v>3450</v>
      </c>
      <c r="C325" s="7" t="s">
        <v>3467</v>
      </c>
      <c r="D325" s="7" t="s">
        <v>3467</v>
      </c>
      <c r="E325" s="7" t="s">
        <v>3468</v>
      </c>
      <c r="F325" s="7" t="s">
        <v>3468</v>
      </c>
      <c r="G325" s="7" t="s">
        <v>3469</v>
      </c>
      <c r="H325" s="7" t="s">
        <v>3469</v>
      </c>
      <c r="I325" s="7" t="s">
        <v>3470</v>
      </c>
      <c r="J325" s="7" t="s">
        <v>3470</v>
      </c>
      <c r="K325" s="7" t="s">
        <v>3471</v>
      </c>
      <c r="L325" s="7" t="s">
        <v>3471</v>
      </c>
      <c r="M325" s="7" t="s">
        <v>3472</v>
      </c>
      <c r="N325" s="7" t="s">
        <v>3472</v>
      </c>
      <c r="O325" s="7" t="s">
        <v>3473</v>
      </c>
      <c r="P325" s="7" t="s">
        <v>3473</v>
      </c>
      <c r="Q325" s="7" t="s">
        <v>3474</v>
      </c>
      <c r="R325" s="7" t="s">
        <v>3474</v>
      </c>
      <c r="S325" s="7" t="s">
        <v>3475</v>
      </c>
      <c r="T325" s="7" t="s">
        <v>3475</v>
      </c>
      <c r="U325" s="7" t="s">
        <v>3476</v>
      </c>
      <c r="V325" s="7" t="s">
        <v>3476</v>
      </c>
      <c r="W325" s="7" t="s">
        <v>3477</v>
      </c>
      <c r="X325" s="7" t="s">
        <v>3477</v>
      </c>
      <c r="Y325" s="7" t="s">
        <v>3478</v>
      </c>
      <c r="Z325" s="7" t="s">
        <v>3478</v>
      </c>
      <c r="AA325" s="7" t="s">
        <v>3479</v>
      </c>
      <c r="AB325" s="7" t="s">
        <v>3479</v>
      </c>
      <c r="AC325" s="7" t="s">
        <v>3480</v>
      </c>
      <c r="AD325" s="7" t="s">
        <v>3480</v>
      </c>
      <c r="AE325" s="7" t="s">
        <v>3466</v>
      </c>
      <c r="AF325" s="7" t="s">
        <v>3466</v>
      </c>
      <c r="AG325" s="7" t="s">
        <v>3481</v>
      </c>
      <c r="AH325" s="7" t="s">
        <v>3481</v>
      </c>
      <c r="AI325" s="7" t="s">
        <v>3482</v>
      </c>
      <c r="AJ325" s="7" t="s">
        <v>3482</v>
      </c>
      <c r="AK325" s="7" t="s">
        <v>3483</v>
      </c>
      <c r="AL325" s="7" t="s">
        <v>3483</v>
      </c>
      <c r="AM325" s="7" t="s">
        <v>3484</v>
      </c>
      <c r="AN325" s="7" t="s">
        <v>3484</v>
      </c>
      <c r="AO325" s="7" t="s">
        <v>3485</v>
      </c>
      <c r="AP325" s="7" t="s">
        <v>3485</v>
      </c>
      <c r="AQ325" s="7" t="s">
        <v>3486</v>
      </c>
      <c r="AR325" s="7" t="s">
        <v>3486</v>
      </c>
      <c r="AS325" s="7" t="s">
        <v>3487</v>
      </c>
      <c r="AT325" s="7" t="s">
        <v>3487</v>
      </c>
      <c r="AU325" s="7" t="s">
        <v>3488</v>
      </c>
      <c r="AV325" s="7" t="s">
        <v>3488</v>
      </c>
      <c r="AW325" s="7" t="s">
        <v>3489</v>
      </c>
      <c r="AX325" s="7" t="s">
        <v>3489</v>
      </c>
      <c r="AY325" s="7" t="s">
        <v>3490</v>
      </c>
      <c r="AZ325" s="7" t="s">
        <v>3490</v>
      </c>
      <c r="BA325" s="7" t="s">
        <v>3491</v>
      </c>
      <c r="BB325" s="7" t="s">
        <v>3491</v>
      </c>
      <c r="BE325" s="9" t="s">
        <v>3450</v>
      </c>
      <c r="BF325" s="8">
        <v>2015</v>
      </c>
    </row>
    <row r="326" spans="1:58">
      <c r="B326"/>
      <c r="I326" s="18" t="s">
        <v>2541</v>
      </c>
      <c r="J326" s="19">
        <v>2913507</v>
      </c>
      <c r="K326" s="18" t="s">
        <v>2542</v>
      </c>
      <c r="L326" s="19">
        <v>2312502</v>
      </c>
      <c r="Q326" s="18" t="s">
        <v>2543</v>
      </c>
      <c r="R326" s="19">
        <v>5214879</v>
      </c>
      <c r="S326" s="18" t="s">
        <v>2544</v>
      </c>
      <c r="T326" s="19">
        <v>2109908</v>
      </c>
      <c r="Y326" s="18" t="s">
        <v>2545</v>
      </c>
      <c r="Z326" s="20">
        <v>3114907</v>
      </c>
      <c r="AC326" s="18" t="s">
        <v>2546</v>
      </c>
      <c r="AD326" s="11">
        <v>2512903</v>
      </c>
      <c r="AE326" s="18" t="s">
        <v>2547</v>
      </c>
      <c r="AF326" s="19">
        <v>4111308</v>
      </c>
      <c r="AG326" s="18" t="s">
        <v>2548</v>
      </c>
      <c r="AH326" s="11">
        <v>2614402</v>
      </c>
      <c r="AI326" s="18" t="s">
        <v>2549</v>
      </c>
      <c r="AJ326" s="19">
        <v>2208304</v>
      </c>
      <c r="AM326" s="18" t="s">
        <v>2550</v>
      </c>
      <c r="AN326" s="11">
        <v>2414704</v>
      </c>
      <c r="AO326" s="18" t="s">
        <v>2551</v>
      </c>
      <c r="AP326" s="19">
        <v>4308003</v>
      </c>
      <c r="AU326" s="18" t="s">
        <v>2552</v>
      </c>
      <c r="AV326" s="11">
        <v>4210803</v>
      </c>
      <c r="AW326" s="18" t="s">
        <v>2553</v>
      </c>
      <c r="AX326" s="19">
        <v>3514601</v>
      </c>
    </row>
    <row r="327" spans="1:58" s="8" customFormat="1">
      <c r="A327" s="7" t="s">
        <v>3450</v>
      </c>
      <c r="B327" s="7" t="s">
        <v>3450</v>
      </c>
      <c r="C327" s="7" t="s">
        <v>3467</v>
      </c>
      <c r="D327" s="7" t="s">
        <v>3467</v>
      </c>
      <c r="E327" s="7" t="s">
        <v>3468</v>
      </c>
      <c r="F327" s="7" t="s">
        <v>3468</v>
      </c>
      <c r="G327" s="7" t="s">
        <v>3469</v>
      </c>
      <c r="H327" s="7" t="s">
        <v>3469</v>
      </c>
      <c r="I327" s="7" t="s">
        <v>3470</v>
      </c>
      <c r="J327" s="7" t="s">
        <v>3470</v>
      </c>
      <c r="K327" s="7" t="s">
        <v>3471</v>
      </c>
      <c r="L327" s="7" t="s">
        <v>3471</v>
      </c>
      <c r="M327" s="7" t="s">
        <v>3472</v>
      </c>
      <c r="N327" s="7" t="s">
        <v>3472</v>
      </c>
      <c r="O327" s="7" t="s">
        <v>3473</v>
      </c>
      <c r="P327" s="7" t="s">
        <v>3473</v>
      </c>
      <c r="Q327" s="7" t="s">
        <v>3474</v>
      </c>
      <c r="R327" s="7" t="s">
        <v>3474</v>
      </c>
      <c r="S327" s="7" t="s">
        <v>3475</v>
      </c>
      <c r="T327" s="7" t="s">
        <v>3475</v>
      </c>
      <c r="U327" s="7" t="s">
        <v>3476</v>
      </c>
      <c r="V327" s="7" t="s">
        <v>3476</v>
      </c>
      <c r="W327" s="7" t="s">
        <v>3477</v>
      </c>
      <c r="X327" s="7" t="s">
        <v>3477</v>
      </c>
      <c r="Y327" s="7" t="s">
        <v>3478</v>
      </c>
      <c r="Z327" s="7" t="s">
        <v>3478</v>
      </c>
      <c r="AA327" s="7" t="s">
        <v>3479</v>
      </c>
      <c r="AB327" s="7" t="s">
        <v>3479</v>
      </c>
      <c r="AC327" s="7" t="s">
        <v>3480</v>
      </c>
      <c r="AD327" s="7" t="s">
        <v>3480</v>
      </c>
      <c r="AE327" s="7" t="s">
        <v>3466</v>
      </c>
      <c r="AF327" s="7" t="s">
        <v>3466</v>
      </c>
      <c r="AG327" s="7" t="s">
        <v>3481</v>
      </c>
      <c r="AH327" s="7" t="s">
        <v>3481</v>
      </c>
      <c r="AI327" s="7" t="s">
        <v>3482</v>
      </c>
      <c r="AJ327" s="7" t="s">
        <v>3482</v>
      </c>
      <c r="AK327" s="7" t="s">
        <v>3483</v>
      </c>
      <c r="AL327" s="7" t="s">
        <v>3483</v>
      </c>
      <c r="AM327" s="7" t="s">
        <v>3484</v>
      </c>
      <c r="AN327" s="7" t="s">
        <v>3484</v>
      </c>
      <c r="AO327" s="7" t="s">
        <v>3485</v>
      </c>
      <c r="AP327" s="7" t="s">
        <v>3485</v>
      </c>
      <c r="AQ327" s="7" t="s">
        <v>3486</v>
      </c>
      <c r="AR327" s="7" t="s">
        <v>3486</v>
      </c>
      <c r="AS327" s="7" t="s">
        <v>3487</v>
      </c>
      <c r="AT327" s="7" t="s">
        <v>3487</v>
      </c>
      <c r="AU327" s="7" t="s">
        <v>3488</v>
      </c>
      <c r="AV327" s="7" t="s">
        <v>3488</v>
      </c>
      <c r="AW327" s="7" t="s">
        <v>3489</v>
      </c>
      <c r="AX327" s="7" t="s">
        <v>3489</v>
      </c>
      <c r="AY327" s="7" t="s">
        <v>3490</v>
      </c>
      <c r="AZ327" s="7" t="s">
        <v>3490</v>
      </c>
      <c r="BA327" s="7" t="s">
        <v>3491</v>
      </c>
      <c r="BB327" s="7" t="s">
        <v>3491</v>
      </c>
      <c r="BE327" s="9" t="s">
        <v>3450</v>
      </c>
      <c r="BF327" s="8">
        <v>2015</v>
      </c>
    </row>
    <row r="328" spans="1:58">
      <c r="B328"/>
      <c r="I328" s="18" t="s">
        <v>2554</v>
      </c>
      <c r="J328" s="19">
        <v>2913606</v>
      </c>
      <c r="K328" s="18" t="s">
        <v>2555</v>
      </c>
      <c r="L328" s="19">
        <v>2312601</v>
      </c>
      <c r="Q328" s="18" t="s">
        <v>2556</v>
      </c>
      <c r="R328" s="19">
        <v>5214903</v>
      </c>
      <c r="S328" s="18" t="s">
        <v>2557</v>
      </c>
      <c r="T328" s="19">
        <v>2110005</v>
      </c>
      <c r="Y328" s="18" t="s">
        <v>2558</v>
      </c>
      <c r="Z328" s="20">
        <v>3115003</v>
      </c>
      <c r="AC328" s="18" t="s">
        <v>2231</v>
      </c>
      <c r="AD328" s="11">
        <v>2513000</v>
      </c>
      <c r="AE328" s="18" t="s">
        <v>2559</v>
      </c>
      <c r="AF328" s="19">
        <v>4111407</v>
      </c>
      <c r="AG328" s="18" t="s">
        <v>2560</v>
      </c>
      <c r="AH328" s="11">
        <v>2614501</v>
      </c>
      <c r="AI328" s="18" t="s">
        <v>2561</v>
      </c>
      <c r="AJ328" s="19">
        <v>2208403</v>
      </c>
      <c r="AM328" s="18" t="s">
        <v>2562</v>
      </c>
      <c r="AN328" s="11">
        <v>2414753</v>
      </c>
      <c r="AO328" s="18" t="s">
        <v>2563</v>
      </c>
      <c r="AP328" s="19">
        <v>4308052</v>
      </c>
      <c r="AU328" s="18" t="s">
        <v>2564</v>
      </c>
      <c r="AV328" s="11">
        <v>4210852</v>
      </c>
      <c r="AW328" s="18" t="s">
        <v>2565</v>
      </c>
      <c r="AX328" s="19">
        <v>3514700</v>
      </c>
    </row>
    <row r="329" spans="1:58" s="8" customFormat="1">
      <c r="A329" s="7" t="s">
        <v>3450</v>
      </c>
      <c r="B329" s="7" t="s">
        <v>3450</v>
      </c>
      <c r="C329" s="7" t="s">
        <v>3467</v>
      </c>
      <c r="D329" s="7" t="s">
        <v>3467</v>
      </c>
      <c r="E329" s="7" t="s">
        <v>3468</v>
      </c>
      <c r="F329" s="7" t="s">
        <v>3468</v>
      </c>
      <c r="G329" s="7" t="s">
        <v>3469</v>
      </c>
      <c r="H329" s="7" t="s">
        <v>3469</v>
      </c>
      <c r="I329" s="7" t="s">
        <v>3470</v>
      </c>
      <c r="J329" s="7" t="s">
        <v>3470</v>
      </c>
      <c r="K329" s="7" t="s">
        <v>3471</v>
      </c>
      <c r="L329" s="7" t="s">
        <v>3471</v>
      </c>
      <c r="M329" s="7" t="s">
        <v>3472</v>
      </c>
      <c r="N329" s="7" t="s">
        <v>3472</v>
      </c>
      <c r="O329" s="7" t="s">
        <v>3473</v>
      </c>
      <c r="P329" s="7" t="s">
        <v>3473</v>
      </c>
      <c r="Q329" s="7" t="s">
        <v>3474</v>
      </c>
      <c r="R329" s="7" t="s">
        <v>3474</v>
      </c>
      <c r="S329" s="7" t="s">
        <v>3475</v>
      </c>
      <c r="T329" s="7" t="s">
        <v>3475</v>
      </c>
      <c r="U329" s="7" t="s">
        <v>3476</v>
      </c>
      <c r="V329" s="7" t="s">
        <v>3476</v>
      </c>
      <c r="W329" s="7" t="s">
        <v>3477</v>
      </c>
      <c r="X329" s="7" t="s">
        <v>3477</v>
      </c>
      <c r="Y329" s="7" t="s">
        <v>3478</v>
      </c>
      <c r="Z329" s="7" t="s">
        <v>3478</v>
      </c>
      <c r="AA329" s="7" t="s">
        <v>3479</v>
      </c>
      <c r="AB329" s="7" t="s">
        <v>3479</v>
      </c>
      <c r="AC329" s="7" t="s">
        <v>3480</v>
      </c>
      <c r="AD329" s="7" t="s">
        <v>3480</v>
      </c>
      <c r="AE329" s="7" t="s">
        <v>3466</v>
      </c>
      <c r="AF329" s="7" t="s">
        <v>3466</v>
      </c>
      <c r="AG329" s="7" t="s">
        <v>3481</v>
      </c>
      <c r="AH329" s="7" t="s">
        <v>3481</v>
      </c>
      <c r="AI329" s="7" t="s">
        <v>3482</v>
      </c>
      <c r="AJ329" s="7" t="s">
        <v>3482</v>
      </c>
      <c r="AK329" s="7" t="s">
        <v>3483</v>
      </c>
      <c r="AL329" s="7" t="s">
        <v>3483</v>
      </c>
      <c r="AM329" s="7" t="s">
        <v>3484</v>
      </c>
      <c r="AN329" s="7" t="s">
        <v>3484</v>
      </c>
      <c r="AO329" s="7" t="s">
        <v>3485</v>
      </c>
      <c r="AP329" s="7" t="s">
        <v>3485</v>
      </c>
      <c r="AQ329" s="7" t="s">
        <v>3486</v>
      </c>
      <c r="AR329" s="7" t="s">
        <v>3486</v>
      </c>
      <c r="AS329" s="7" t="s">
        <v>3487</v>
      </c>
      <c r="AT329" s="7" t="s">
        <v>3487</v>
      </c>
      <c r="AU329" s="7" t="s">
        <v>3488</v>
      </c>
      <c r="AV329" s="7" t="s">
        <v>3488</v>
      </c>
      <c r="AW329" s="7" t="s">
        <v>3489</v>
      </c>
      <c r="AX329" s="7" t="s">
        <v>3489</v>
      </c>
      <c r="AY329" s="7" t="s">
        <v>3490</v>
      </c>
      <c r="AZ329" s="7" t="s">
        <v>3490</v>
      </c>
      <c r="BA329" s="7" t="s">
        <v>3491</v>
      </c>
      <c r="BB329" s="7" t="s">
        <v>3491</v>
      </c>
      <c r="BE329" s="9" t="s">
        <v>3450</v>
      </c>
      <c r="BF329" s="8">
        <v>2015</v>
      </c>
    </row>
    <row r="330" spans="1:58">
      <c r="B330"/>
      <c r="I330" s="18" t="s">
        <v>2566</v>
      </c>
      <c r="J330" s="19">
        <v>2913705</v>
      </c>
      <c r="K330" s="18" t="s">
        <v>2567</v>
      </c>
      <c r="L330" s="19">
        <v>2312700</v>
      </c>
      <c r="Q330" s="18" t="s">
        <v>2568</v>
      </c>
      <c r="R330" s="19">
        <v>5215009</v>
      </c>
      <c r="S330" s="18" t="s">
        <v>2569</v>
      </c>
      <c r="T330" s="19">
        <v>2110039</v>
      </c>
      <c r="Y330" s="18" t="s">
        <v>2570</v>
      </c>
      <c r="Z330" s="20">
        <v>3115102</v>
      </c>
      <c r="AC330" s="18" t="s">
        <v>2571</v>
      </c>
      <c r="AD330" s="11">
        <v>2513109</v>
      </c>
      <c r="AE330" s="18" t="s">
        <v>2572</v>
      </c>
      <c r="AF330" s="19">
        <v>4111506</v>
      </c>
      <c r="AG330" s="18" t="s">
        <v>2573</v>
      </c>
      <c r="AH330" s="11">
        <v>2614600</v>
      </c>
      <c r="AI330" s="18" t="s">
        <v>2574</v>
      </c>
      <c r="AJ330" s="19">
        <v>2208502</v>
      </c>
      <c r="AM330" s="18" t="s">
        <v>2575</v>
      </c>
      <c r="AN330" s="11">
        <v>2414803</v>
      </c>
      <c r="AO330" s="18" t="s">
        <v>2576</v>
      </c>
      <c r="AP330" s="19">
        <v>4308078</v>
      </c>
      <c r="AU330" s="18" t="s">
        <v>2577</v>
      </c>
      <c r="AV330" s="11">
        <v>4210902</v>
      </c>
      <c r="AW330" s="18" t="s">
        <v>4249</v>
      </c>
      <c r="AX330" s="19">
        <v>3514809</v>
      </c>
    </row>
    <row r="331" spans="1:58" s="8" customFormat="1">
      <c r="A331" s="7" t="s">
        <v>3450</v>
      </c>
      <c r="B331" s="7" t="s">
        <v>3450</v>
      </c>
      <c r="C331" s="7" t="s">
        <v>3467</v>
      </c>
      <c r="D331" s="7" t="s">
        <v>3467</v>
      </c>
      <c r="E331" s="7" t="s">
        <v>3468</v>
      </c>
      <c r="F331" s="7" t="s">
        <v>3468</v>
      </c>
      <c r="G331" s="7" t="s">
        <v>3469</v>
      </c>
      <c r="H331" s="7" t="s">
        <v>3469</v>
      </c>
      <c r="I331" s="7" t="s">
        <v>3470</v>
      </c>
      <c r="J331" s="7" t="s">
        <v>3470</v>
      </c>
      <c r="K331" s="7" t="s">
        <v>3471</v>
      </c>
      <c r="L331" s="7" t="s">
        <v>3471</v>
      </c>
      <c r="M331" s="7" t="s">
        <v>3472</v>
      </c>
      <c r="N331" s="7" t="s">
        <v>3472</v>
      </c>
      <c r="O331" s="7" t="s">
        <v>3473</v>
      </c>
      <c r="P331" s="7" t="s">
        <v>3473</v>
      </c>
      <c r="Q331" s="7" t="s">
        <v>3474</v>
      </c>
      <c r="R331" s="7" t="s">
        <v>3474</v>
      </c>
      <c r="S331" s="7" t="s">
        <v>3475</v>
      </c>
      <c r="T331" s="7" t="s">
        <v>3475</v>
      </c>
      <c r="U331" s="7" t="s">
        <v>3476</v>
      </c>
      <c r="V331" s="7" t="s">
        <v>3476</v>
      </c>
      <c r="W331" s="7" t="s">
        <v>3477</v>
      </c>
      <c r="X331" s="7" t="s">
        <v>3477</v>
      </c>
      <c r="Y331" s="7" t="s">
        <v>3478</v>
      </c>
      <c r="Z331" s="7" t="s">
        <v>3478</v>
      </c>
      <c r="AA331" s="7" t="s">
        <v>3479</v>
      </c>
      <c r="AB331" s="7" t="s">
        <v>3479</v>
      </c>
      <c r="AC331" s="7" t="s">
        <v>3480</v>
      </c>
      <c r="AD331" s="7" t="s">
        <v>3480</v>
      </c>
      <c r="AE331" s="7" t="s">
        <v>3466</v>
      </c>
      <c r="AF331" s="7" t="s">
        <v>3466</v>
      </c>
      <c r="AG331" s="7" t="s">
        <v>3481</v>
      </c>
      <c r="AH331" s="7" t="s">
        <v>3481</v>
      </c>
      <c r="AI331" s="7" t="s">
        <v>3482</v>
      </c>
      <c r="AJ331" s="7" t="s">
        <v>3482</v>
      </c>
      <c r="AK331" s="7" t="s">
        <v>3483</v>
      </c>
      <c r="AL331" s="7" t="s">
        <v>3483</v>
      </c>
      <c r="AM331" s="7" t="s">
        <v>3484</v>
      </c>
      <c r="AN331" s="7" t="s">
        <v>3484</v>
      </c>
      <c r="AO331" s="7" t="s">
        <v>3485</v>
      </c>
      <c r="AP331" s="7" t="s">
        <v>3485</v>
      </c>
      <c r="AQ331" s="7" t="s">
        <v>3486</v>
      </c>
      <c r="AR331" s="7" t="s">
        <v>3486</v>
      </c>
      <c r="AS331" s="7" t="s">
        <v>3487</v>
      </c>
      <c r="AT331" s="7" t="s">
        <v>3487</v>
      </c>
      <c r="AU331" s="7" t="s">
        <v>3488</v>
      </c>
      <c r="AV331" s="7" t="s">
        <v>3488</v>
      </c>
      <c r="AW331" s="7" t="s">
        <v>3489</v>
      </c>
      <c r="AX331" s="7" t="s">
        <v>3489</v>
      </c>
      <c r="AY331" s="7" t="s">
        <v>3490</v>
      </c>
      <c r="AZ331" s="7" t="s">
        <v>3490</v>
      </c>
      <c r="BA331" s="7" t="s">
        <v>3491</v>
      </c>
      <c r="BB331" s="7" t="s">
        <v>3491</v>
      </c>
      <c r="BE331" s="9" t="s">
        <v>3450</v>
      </c>
      <c r="BF331" s="8">
        <v>2015</v>
      </c>
    </row>
    <row r="332" spans="1:58">
      <c r="B332"/>
      <c r="I332" s="18" t="s">
        <v>2578</v>
      </c>
      <c r="J332" s="19">
        <v>2913804</v>
      </c>
      <c r="K332" s="18" t="s">
        <v>2579</v>
      </c>
      <c r="L332" s="19">
        <v>2312809</v>
      </c>
      <c r="Q332" s="18" t="s">
        <v>2580</v>
      </c>
      <c r="R332" s="19">
        <v>5215207</v>
      </c>
      <c r="S332" s="18" t="s">
        <v>2581</v>
      </c>
      <c r="T332" s="19">
        <v>2110104</v>
      </c>
      <c r="Y332" s="18" t="s">
        <v>2582</v>
      </c>
      <c r="Z332" s="20">
        <v>3115300</v>
      </c>
      <c r="AC332" s="18" t="s">
        <v>2583</v>
      </c>
      <c r="AD332" s="11">
        <v>2513158</v>
      </c>
      <c r="AE332" s="18" t="s">
        <v>2584</v>
      </c>
      <c r="AF332" s="19">
        <v>4111555</v>
      </c>
      <c r="AG332" s="18" t="s">
        <v>2585</v>
      </c>
      <c r="AH332" s="11">
        <v>2614709</v>
      </c>
      <c r="AI332" s="18" t="s">
        <v>2586</v>
      </c>
      <c r="AJ332" s="19">
        <v>2208551</v>
      </c>
      <c r="AM332" s="18" t="s">
        <v>1678</v>
      </c>
      <c r="AN332" s="11">
        <v>2414902</v>
      </c>
      <c r="AO332" s="18" t="s">
        <v>2587</v>
      </c>
      <c r="AP332" s="19">
        <v>4308102</v>
      </c>
      <c r="AU332" s="18" t="s">
        <v>2588</v>
      </c>
      <c r="AV332" s="11">
        <v>4211009</v>
      </c>
      <c r="AW332" s="18" t="s">
        <v>2589</v>
      </c>
      <c r="AX332" s="19">
        <v>3514908</v>
      </c>
    </row>
    <row r="333" spans="1:58" s="8" customFormat="1">
      <c r="A333" s="7" t="s">
        <v>3450</v>
      </c>
      <c r="B333" s="7" t="s">
        <v>3450</v>
      </c>
      <c r="C333" s="7" t="s">
        <v>3467</v>
      </c>
      <c r="D333" s="7" t="s">
        <v>3467</v>
      </c>
      <c r="E333" s="7" t="s">
        <v>3468</v>
      </c>
      <c r="F333" s="7" t="s">
        <v>3468</v>
      </c>
      <c r="G333" s="7" t="s">
        <v>3469</v>
      </c>
      <c r="H333" s="7" t="s">
        <v>3469</v>
      </c>
      <c r="I333" s="7" t="s">
        <v>3470</v>
      </c>
      <c r="J333" s="7" t="s">
        <v>3470</v>
      </c>
      <c r="K333" s="7" t="s">
        <v>3471</v>
      </c>
      <c r="L333" s="7" t="s">
        <v>3471</v>
      </c>
      <c r="M333" s="7" t="s">
        <v>3472</v>
      </c>
      <c r="N333" s="7" t="s">
        <v>3472</v>
      </c>
      <c r="O333" s="7" t="s">
        <v>3473</v>
      </c>
      <c r="P333" s="7" t="s">
        <v>3473</v>
      </c>
      <c r="Q333" s="7" t="s">
        <v>3474</v>
      </c>
      <c r="R333" s="7" t="s">
        <v>3474</v>
      </c>
      <c r="S333" s="7" t="s">
        <v>3475</v>
      </c>
      <c r="T333" s="7" t="s">
        <v>3475</v>
      </c>
      <c r="U333" s="7" t="s">
        <v>3476</v>
      </c>
      <c r="V333" s="7" t="s">
        <v>3476</v>
      </c>
      <c r="W333" s="7" t="s">
        <v>3477</v>
      </c>
      <c r="X333" s="7" t="s">
        <v>3477</v>
      </c>
      <c r="Y333" s="7" t="s">
        <v>3478</v>
      </c>
      <c r="Z333" s="7" t="s">
        <v>3478</v>
      </c>
      <c r="AA333" s="7" t="s">
        <v>3479</v>
      </c>
      <c r="AB333" s="7" t="s">
        <v>3479</v>
      </c>
      <c r="AC333" s="7" t="s">
        <v>3480</v>
      </c>
      <c r="AD333" s="7" t="s">
        <v>3480</v>
      </c>
      <c r="AE333" s="7" t="s">
        <v>3466</v>
      </c>
      <c r="AF333" s="7" t="s">
        <v>3466</v>
      </c>
      <c r="AG333" s="7" t="s">
        <v>3481</v>
      </c>
      <c r="AH333" s="7" t="s">
        <v>3481</v>
      </c>
      <c r="AI333" s="7" t="s">
        <v>3482</v>
      </c>
      <c r="AJ333" s="7" t="s">
        <v>3482</v>
      </c>
      <c r="AK333" s="7" t="s">
        <v>3483</v>
      </c>
      <c r="AL333" s="7" t="s">
        <v>3483</v>
      </c>
      <c r="AM333" s="7" t="s">
        <v>3484</v>
      </c>
      <c r="AN333" s="7" t="s">
        <v>3484</v>
      </c>
      <c r="AO333" s="7" t="s">
        <v>3485</v>
      </c>
      <c r="AP333" s="7" t="s">
        <v>3485</v>
      </c>
      <c r="AQ333" s="7" t="s">
        <v>3486</v>
      </c>
      <c r="AR333" s="7" t="s">
        <v>3486</v>
      </c>
      <c r="AS333" s="7" t="s">
        <v>3487</v>
      </c>
      <c r="AT333" s="7" t="s">
        <v>3487</v>
      </c>
      <c r="AU333" s="7" t="s">
        <v>3488</v>
      </c>
      <c r="AV333" s="7" t="s">
        <v>3488</v>
      </c>
      <c r="AW333" s="7" t="s">
        <v>3489</v>
      </c>
      <c r="AX333" s="7" t="s">
        <v>3489</v>
      </c>
      <c r="AY333" s="7" t="s">
        <v>3490</v>
      </c>
      <c r="AZ333" s="7" t="s">
        <v>3490</v>
      </c>
      <c r="BA333" s="7" t="s">
        <v>3491</v>
      </c>
      <c r="BB333" s="7" t="s">
        <v>3491</v>
      </c>
      <c r="BE333" s="9" t="s">
        <v>3450</v>
      </c>
      <c r="BF333" s="8">
        <v>2015</v>
      </c>
    </row>
    <row r="334" spans="1:58">
      <c r="B334"/>
      <c r="I334" s="18" t="s">
        <v>2590</v>
      </c>
      <c r="J334" s="19">
        <v>2913903</v>
      </c>
      <c r="K334" s="18" t="s">
        <v>2591</v>
      </c>
      <c r="L334" s="19">
        <v>2312908</v>
      </c>
      <c r="Q334" s="18" t="s">
        <v>2592</v>
      </c>
      <c r="R334" s="19">
        <v>5215231</v>
      </c>
      <c r="S334" s="18" t="s">
        <v>2593</v>
      </c>
      <c r="T334" s="19">
        <v>2110203</v>
      </c>
      <c r="Y334" s="18" t="s">
        <v>2594</v>
      </c>
      <c r="Z334" s="20">
        <v>3115359</v>
      </c>
      <c r="AC334" s="18" t="s">
        <v>1980</v>
      </c>
      <c r="AD334" s="11">
        <v>2513208</v>
      </c>
      <c r="AE334" s="18" t="s">
        <v>2595</v>
      </c>
      <c r="AF334" s="19">
        <v>4111605</v>
      </c>
      <c r="AG334" s="18" t="s">
        <v>2596</v>
      </c>
      <c r="AH334" s="11">
        <v>2614808</v>
      </c>
      <c r="AI334" s="18" t="s">
        <v>2597</v>
      </c>
      <c r="AJ334" s="19">
        <v>2208601</v>
      </c>
      <c r="AM334" s="21" t="s">
        <v>2598</v>
      </c>
      <c r="AN334" s="22">
        <v>2415008</v>
      </c>
      <c r="AO334" s="18" t="s">
        <v>2599</v>
      </c>
      <c r="AP334" s="19">
        <v>4308201</v>
      </c>
      <c r="AU334" s="18" t="s">
        <v>2600</v>
      </c>
      <c r="AV334" s="11">
        <v>4211058</v>
      </c>
      <c r="AW334" s="18" t="s">
        <v>2601</v>
      </c>
      <c r="AX334" s="19">
        <v>3514924</v>
      </c>
    </row>
    <row r="335" spans="1:58" s="8" customFormat="1">
      <c r="A335" s="7" t="s">
        <v>3450</v>
      </c>
      <c r="B335" s="7" t="s">
        <v>3450</v>
      </c>
      <c r="C335" s="7" t="s">
        <v>3467</v>
      </c>
      <c r="D335" s="7" t="s">
        <v>3467</v>
      </c>
      <c r="E335" s="7" t="s">
        <v>3468</v>
      </c>
      <c r="F335" s="7" t="s">
        <v>3468</v>
      </c>
      <c r="G335" s="7" t="s">
        <v>3469</v>
      </c>
      <c r="H335" s="7" t="s">
        <v>3469</v>
      </c>
      <c r="I335" s="7" t="s">
        <v>3470</v>
      </c>
      <c r="J335" s="7" t="s">
        <v>3470</v>
      </c>
      <c r="K335" s="7" t="s">
        <v>3471</v>
      </c>
      <c r="L335" s="7" t="s">
        <v>3471</v>
      </c>
      <c r="M335" s="7" t="s">
        <v>3472</v>
      </c>
      <c r="N335" s="7" t="s">
        <v>3472</v>
      </c>
      <c r="O335" s="7" t="s">
        <v>3473</v>
      </c>
      <c r="P335" s="7" t="s">
        <v>3473</v>
      </c>
      <c r="Q335" s="7" t="s">
        <v>3474</v>
      </c>
      <c r="R335" s="7" t="s">
        <v>3474</v>
      </c>
      <c r="S335" s="7" t="s">
        <v>3475</v>
      </c>
      <c r="T335" s="7" t="s">
        <v>3475</v>
      </c>
      <c r="U335" s="7" t="s">
        <v>3476</v>
      </c>
      <c r="V335" s="7" t="s">
        <v>3476</v>
      </c>
      <c r="W335" s="7" t="s">
        <v>3477</v>
      </c>
      <c r="X335" s="7" t="s">
        <v>3477</v>
      </c>
      <c r="Y335" s="7" t="s">
        <v>3478</v>
      </c>
      <c r="Z335" s="7" t="s">
        <v>3478</v>
      </c>
      <c r="AA335" s="7" t="s">
        <v>3479</v>
      </c>
      <c r="AB335" s="7" t="s">
        <v>3479</v>
      </c>
      <c r="AC335" s="7" t="s">
        <v>3480</v>
      </c>
      <c r="AD335" s="7" t="s">
        <v>3480</v>
      </c>
      <c r="AE335" s="7" t="s">
        <v>3466</v>
      </c>
      <c r="AF335" s="7" t="s">
        <v>3466</v>
      </c>
      <c r="AG335" s="7" t="s">
        <v>3481</v>
      </c>
      <c r="AH335" s="7" t="s">
        <v>3481</v>
      </c>
      <c r="AI335" s="7" t="s">
        <v>3482</v>
      </c>
      <c r="AJ335" s="7" t="s">
        <v>3482</v>
      </c>
      <c r="AK335" s="7" t="s">
        <v>3483</v>
      </c>
      <c r="AL335" s="7" t="s">
        <v>3483</v>
      </c>
      <c r="AM335" s="7" t="s">
        <v>3484</v>
      </c>
      <c r="AN335" s="7" t="s">
        <v>3484</v>
      </c>
      <c r="AO335" s="7" t="s">
        <v>3485</v>
      </c>
      <c r="AP335" s="7" t="s">
        <v>3485</v>
      </c>
      <c r="AQ335" s="7" t="s">
        <v>3486</v>
      </c>
      <c r="AR335" s="7" t="s">
        <v>3486</v>
      </c>
      <c r="AS335" s="7" t="s">
        <v>3487</v>
      </c>
      <c r="AT335" s="7" t="s">
        <v>3487</v>
      </c>
      <c r="AU335" s="7" t="s">
        <v>3488</v>
      </c>
      <c r="AV335" s="7" t="s">
        <v>3488</v>
      </c>
      <c r="AW335" s="7" t="s">
        <v>3489</v>
      </c>
      <c r="AX335" s="7" t="s">
        <v>3489</v>
      </c>
      <c r="AY335" s="7" t="s">
        <v>3490</v>
      </c>
      <c r="AZ335" s="7" t="s">
        <v>3490</v>
      </c>
      <c r="BA335" s="7" t="s">
        <v>3491</v>
      </c>
      <c r="BB335" s="7" t="s">
        <v>3491</v>
      </c>
      <c r="BE335" s="9" t="s">
        <v>3450</v>
      </c>
      <c r="BF335" s="8">
        <v>2015</v>
      </c>
    </row>
    <row r="336" spans="1:58">
      <c r="B336"/>
      <c r="I336" s="18" t="s">
        <v>2602</v>
      </c>
      <c r="J336" s="19">
        <v>2914000</v>
      </c>
      <c r="K336" s="18" t="s">
        <v>2603</v>
      </c>
      <c r="L336" s="19">
        <v>2313005</v>
      </c>
      <c r="Q336" s="18" t="s">
        <v>2604</v>
      </c>
      <c r="R336" s="19">
        <v>5215256</v>
      </c>
      <c r="S336" s="18" t="s">
        <v>2605</v>
      </c>
      <c r="T336" s="19">
        <v>2110237</v>
      </c>
      <c r="Y336" s="18" t="s">
        <v>2606</v>
      </c>
      <c r="Z336" s="20">
        <v>3115409</v>
      </c>
      <c r="AC336" s="18" t="s">
        <v>2531</v>
      </c>
      <c r="AD336" s="11">
        <v>2513307</v>
      </c>
      <c r="AE336" s="18" t="s">
        <v>2607</v>
      </c>
      <c r="AF336" s="19">
        <v>4111704</v>
      </c>
      <c r="AG336" s="18" t="s">
        <v>2608</v>
      </c>
      <c r="AH336" s="11">
        <v>2614857</v>
      </c>
      <c r="AI336" s="18" t="s">
        <v>2609</v>
      </c>
      <c r="AJ336" s="19">
        <v>2208650</v>
      </c>
      <c r="AO336" s="18" t="s">
        <v>2610</v>
      </c>
      <c r="AP336" s="19">
        <v>4308250</v>
      </c>
      <c r="AU336" s="18" t="s">
        <v>2611</v>
      </c>
      <c r="AV336" s="11">
        <v>4211108</v>
      </c>
      <c r="AW336" s="18" t="s">
        <v>2612</v>
      </c>
      <c r="AX336" s="19">
        <v>3514957</v>
      </c>
    </row>
    <row r="337" spans="1:58" s="8" customFormat="1">
      <c r="A337" s="7" t="s">
        <v>3450</v>
      </c>
      <c r="B337" s="7" t="s">
        <v>3450</v>
      </c>
      <c r="C337" s="7" t="s">
        <v>3467</v>
      </c>
      <c r="D337" s="7" t="s">
        <v>3467</v>
      </c>
      <c r="E337" s="7" t="s">
        <v>3468</v>
      </c>
      <c r="F337" s="7" t="s">
        <v>3468</v>
      </c>
      <c r="G337" s="7" t="s">
        <v>3469</v>
      </c>
      <c r="H337" s="7" t="s">
        <v>3469</v>
      </c>
      <c r="I337" s="7" t="s">
        <v>3470</v>
      </c>
      <c r="J337" s="7" t="s">
        <v>3470</v>
      </c>
      <c r="K337" s="7" t="s">
        <v>3471</v>
      </c>
      <c r="L337" s="7" t="s">
        <v>3471</v>
      </c>
      <c r="M337" s="7" t="s">
        <v>3472</v>
      </c>
      <c r="N337" s="7" t="s">
        <v>3472</v>
      </c>
      <c r="O337" s="7" t="s">
        <v>3473</v>
      </c>
      <c r="P337" s="7" t="s">
        <v>3473</v>
      </c>
      <c r="Q337" s="7" t="s">
        <v>3474</v>
      </c>
      <c r="R337" s="7" t="s">
        <v>3474</v>
      </c>
      <c r="S337" s="7" t="s">
        <v>3475</v>
      </c>
      <c r="T337" s="7" t="s">
        <v>3475</v>
      </c>
      <c r="U337" s="7" t="s">
        <v>3476</v>
      </c>
      <c r="V337" s="7" t="s">
        <v>3476</v>
      </c>
      <c r="W337" s="7" t="s">
        <v>3477</v>
      </c>
      <c r="X337" s="7" t="s">
        <v>3477</v>
      </c>
      <c r="Y337" s="7" t="s">
        <v>3478</v>
      </c>
      <c r="Z337" s="7" t="s">
        <v>3478</v>
      </c>
      <c r="AA337" s="7" t="s">
        <v>3479</v>
      </c>
      <c r="AB337" s="7" t="s">
        <v>3479</v>
      </c>
      <c r="AC337" s="7" t="s">
        <v>3480</v>
      </c>
      <c r="AD337" s="7" t="s">
        <v>3480</v>
      </c>
      <c r="AE337" s="7" t="s">
        <v>3466</v>
      </c>
      <c r="AF337" s="7" t="s">
        <v>3466</v>
      </c>
      <c r="AG337" s="7" t="s">
        <v>3481</v>
      </c>
      <c r="AH337" s="7" t="s">
        <v>3481</v>
      </c>
      <c r="AI337" s="7" t="s">
        <v>3482</v>
      </c>
      <c r="AJ337" s="7" t="s">
        <v>3482</v>
      </c>
      <c r="AK337" s="7" t="s">
        <v>3483</v>
      </c>
      <c r="AL337" s="7" t="s">
        <v>3483</v>
      </c>
      <c r="AM337" s="7" t="s">
        <v>3484</v>
      </c>
      <c r="AN337" s="7" t="s">
        <v>3484</v>
      </c>
      <c r="AO337" s="7" t="s">
        <v>3485</v>
      </c>
      <c r="AP337" s="7" t="s">
        <v>3485</v>
      </c>
      <c r="AQ337" s="7" t="s">
        <v>3486</v>
      </c>
      <c r="AR337" s="7" t="s">
        <v>3486</v>
      </c>
      <c r="AS337" s="7" t="s">
        <v>3487</v>
      </c>
      <c r="AT337" s="7" t="s">
        <v>3487</v>
      </c>
      <c r="AU337" s="7" t="s">
        <v>3488</v>
      </c>
      <c r="AV337" s="7" t="s">
        <v>3488</v>
      </c>
      <c r="AW337" s="7" t="s">
        <v>3489</v>
      </c>
      <c r="AX337" s="7" t="s">
        <v>3489</v>
      </c>
      <c r="AY337" s="7" t="s">
        <v>3490</v>
      </c>
      <c r="AZ337" s="7" t="s">
        <v>3490</v>
      </c>
      <c r="BA337" s="7" t="s">
        <v>3491</v>
      </c>
      <c r="BB337" s="7" t="s">
        <v>3491</v>
      </c>
      <c r="BE337" s="9" t="s">
        <v>3450</v>
      </c>
      <c r="BF337" s="8">
        <v>2015</v>
      </c>
    </row>
    <row r="338" spans="1:58">
      <c r="B338"/>
      <c r="I338" s="18" t="s">
        <v>2613</v>
      </c>
      <c r="J338" s="19">
        <v>2914109</v>
      </c>
      <c r="K338" s="18" t="s">
        <v>2614</v>
      </c>
      <c r="L338" s="19">
        <v>2313104</v>
      </c>
      <c r="Q338" s="18" t="s">
        <v>2615</v>
      </c>
      <c r="R338" s="19">
        <v>5215306</v>
      </c>
      <c r="S338" s="18" t="s">
        <v>2616</v>
      </c>
      <c r="T338" s="19">
        <v>2110278</v>
      </c>
      <c r="Y338" s="18" t="s">
        <v>2617</v>
      </c>
      <c r="Z338" s="20">
        <v>3115458</v>
      </c>
      <c r="AC338" s="18" t="s">
        <v>2544</v>
      </c>
      <c r="AD338" s="11">
        <v>2513356</v>
      </c>
      <c r="AE338" s="18" t="s">
        <v>2618</v>
      </c>
      <c r="AF338" s="19">
        <v>4111803</v>
      </c>
      <c r="AG338" s="18" t="s">
        <v>2619</v>
      </c>
      <c r="AH338" s="11">
        <v>2615003</v>
      </c>
      <c r="AI338" s="18" t="s">
        <v>2620</v>
      </c>
      <c r="AJ338" s="19">
        <v>2208700</v>
      </c>
      <c r="AO338" s="18" t="s">
        <v>2621</v>
      </c>
      <c r="AP338" s="19">
        <v>4308300</v>
      </c>
      <c r="AU338" s="18" t="s">
        <v>2622</v>
      </c>
      <c r="AV338" s="11">
        <v>4211207</v>
      </c>
      <c r="AW338" s="18" t="s">
        <v>2623</v>
      </c>
      <c r="AX338" s="19">
        <v>3515004</v>
      </c>
    </row>
    <row r="339" spans="1:58" s="8" customFormat="1">
      <c r="A339" s="7" t="s">
        <v>3450</v>
      </c>
      <c r="B339" s="7" t="s">
        <v>3450</v>
      </c>
      <c r="C339" s="7" t="s">
        <v>3467</v>
      </c>
      <c r="D339" s="7" t="s">
        <v>3467</v>
      </c>
      <c r="E339" s="7" t="s">
        <v>3468</v>
      </c>
      <c r="F339" s="7" t="s">
        <v>3468</v>
      </c>
      <c r="G339" s="7" t="s">
        <v>3469</v>
      </c>
      <c r="H339" s="7" t="s">
        <v>3469</v>
      </c>
      <c r="I339" s="7" t="s">
        <v>3470</v>
      </c>
      <c r="J339" s="7" t="s">
        <v>3470</v>
      </c>
      <c r="K339" s="7" t="s">
        <v>3471</v>
      </c>
      <c r="L339" s="7" t="s">
        <v>3471</v>
      </c>
      <c r="M339" s="7" t="s">
        <v>3472</v>
      </c>
      <c r="N339" s="7" t="s">
        <v>3472</v>
      </c>
      <c r="O339" s="7" t="s">
        <v>3473</v>
      </c>
      <c r="P339" s="7" t="s">
        <v>3473</v>
      </c>
      <c r="Q339" s="7" t="s">
        <v>3474</v>
      </c>
      <c r="R339" s="7" t="s">
        <v>3474</v>
      </c>
      <c r="S339" s="7" t="s">
        <v>3475</v>
      </c>
      <c r="T339" s="7" t="s">
        <v>3475</v>
      </c>
      <c r="U339" s="7" t="s">
        <v>3476</v>
      </c>
      <c r="V339" s="7" t="s">
        <v>3476</v>
      </c>
      <c r="W339" s="7" t="s">
        <v>3477</v>
      </c>
      <c r="X339" s="7" t="s">
        <v>3477</v>
      </c>
      <c r="Y339" s="7" t="s">
        <v>3478</v>
      </c>
      <c r="Z339" s="7" t="s">
        <v>3478</v>
      </c>
      <c r="AA339" s="7" t="s">
        <v>3479</v>
      </c>
      <c r="AB339" s="7" t="s">
        <v>3479</v>
      </c>
      <c r="AC339" s="7" t="s">
        <v>3480</v>
      </c>
      <c r="AD339" s="7" t="s">
        <v>3480</v>
      </c>
      <c r="AE339" s="7" t="s">
        <v>3466</v>
      </c>
      <c r="AF339" s="7" t="s">
        <v>3466</v>
      </c>
      <c r="AG339" s="7" t="s">
        <v>3481</v>
      </c>
      <c r="AH339" s="7" t="s">
        <v>3481</v>
      </c>
      <c r="AI339" s="7" t="s">
        <v>3482</v>
      </c>
      <c r="AJ339" s="7" t="s">
        <v>3482</v>
      </c>
      <c r="AK339" s="7" t="s">
        <v>3483</v>
      </c>
      <c r="AL339" s="7" t="s">
        <v>3483</v>
      </c>
      <c r="AM339" s="7" t="s">
        <v>3484</v>
      </c>
      <c r="AN339" s="7" t="s">
        <v>3484</v>
      </c>
      <c r="AO339" s="7" t="s">
        <v>3485</v>
      </c>
      <c r="AP339" s="7" t="s">
        <v>3485</v>
      </c>
      <c r="AQ339" s="7" t="s">
        <v>3486</v>
      </c>
      <c r="AR339" s="7" t="s">
        <v>3486</v>
      </c>
      <c r="AS339" s="7" t="s">
        <v>3487</v>
      </c>
      <c r="AT339" s="7" t="s">
        <v>3487</v>
      </c>
      <c r="AU339" s="7" t="s">
        <v>3488</v>
      </c>
      <c r="AV339" s="7" t="s">
        <v>3488</v>
      </c>
      <c r="AW339" s="7" t="s">
        <v>3489</v>
      </c>
      <c r="AX339" s="7" t="s">
        <v>3489</v>
      </c>
      <c r="AY339" s="7" t="s">
        <v>3490</v>
      </c>
      <c r="AZ339" s="7" t="s">
        <v>3490</v>
      </c>
      <c r="BA339" s="7" t="s">
        <v>3491</v>
      </c>
      <c r="BB339" s="7" t="s">
        <v>3491</v>
      </c>
      <c r="BE339" s="9" t="s">
        <v>3450</v>
      </c>
      <c r="BF339" s="8">
        <v>2015</v>
      </c>
    </row>
    <row r="340" spans="1:58">
      <c r="B340"/>
      <c r="I340" s="18" t="s">
        <v>2624</v>
      </c>
      <c r="J340" s="19">
        <v>2914208</v>
      </c>
      <c r="K340" s="18" t="s">
        <v>2625</v>
      </c>
      <c r="L340" s="19">
        <v>2313203</v>
      </c>
      <c r="Q340" s="18" t="s">
        <v>2626</v>
      </c>
      <c r="R340" s="19">
        <v>5215405</v>
      </c>
      <c r="S340" s="18" t="s">
        <v>2627</v>
      </c>
      <c r="T340" s="19">
        <v>2110302</v>
      </c>
      <c r="Y340" s="18" t="s">
        <v>2628</v>
      </c>
      <c r="Z340" s="20">
        <v>3115474</v>
      </c>
      <c r="AC340" s="18" t="s">
        <v>2557</v>
      </c>
      <c r="AD340" s="11">
        <v>2513406</v>
      </c>
      <c r="AE340" s="18" t="s">
        <v>2629</v>
      </c>
      <c r="AF340" s="19">
        <v>4111902</v>
      </c>
      <c r="AG340" s="18" t="s">
        <v>2630</v>
      </c>
      <c r="AH340" s="11">
        <v>2615102</v>
      </c>
      <c r="AI340" s="18" t="s">
        <v>2631</v>
      </c>
      <c r="AJ340" s="19">
        <v>2208809</v>
      </c>
      <c r="AO340" s="18" t="s">
        <v>2632</v>
      </c>
      <c r="AP340" s="19">
        <v>4308409</v>
      </c>
      <c r="AU340" s="18" t="s">
        <v>2633</v>
      </c>
      <c r="AV340" s="11">
        <v>4211256</v>
      </c>
      <c r="AW340" s="18" t="s">
        <v>2634</v>
      </c>
      <c r="AX340" s="19">
        <v>3515103</v>
      </c>
    </row>
    <row r="341" spans="1:58" s="8" customFormat="1">
      <c r="A341" s="7" t="s">
        <v>3450</v>
      </c>
      <c r="B341" s="7" t="s">
        <v>3450</v>
      </c>
      <c r="C341" s="7" t="s">
        <v>3467</v>
      </c>
      <c r="D341" s="7" t="s">
        <v>3467</v>
      </c>
      <c r="E341" s="7" t="s">
        <v>3468</v>
      </c>
      <c r="F341" s="7" t="s">
        <v>3468</v>
      </c>
      <c r="G341" s="7" t="s">
        <v>3469</v>
      </c>
      <c r="H341" s="7" t="s">
        <v>3469</v>
      </c>
      <c r="I341" s="7" t="s">
        <v>3470</v>
      </c>
      <c r="J341" s="7" t="s">
        <v>3470</v>
      </c>
      <c r="K341" s="7" t="s">
        <v>3471</v>
      </c>
      <c r="L341" s="7" t="s">
        <v>3471</v>
      </c>
      <c r="M341" s="7" t="s">
        <v>3472</v>
      </c>
      <c r="N341" s="7" t="s">
        <v>3472</v>
      </c>
      <c r="O341" s="7" t="s">
        <v>3473</v>
      </c>
      <c r="P341" s="7" t="s">
        <v>3473</v>
      </c>
      <c r="Q341" s="7" t="s">
        <v>3474</v>
      </c>
      <c r="R341" s="7" t="s">
        <v>3474</v>
      </c>
      <c r="S341" s="7" t="s">
        <v>3475</v>
      </c>
      <c r="T341" s="7" t="s">
        <v>3475</v>
      </c>
      <c r="U341" s="7" t="s">
        <v>3476</v>
      </c>
      <c r="V341" s="7" t="s">
        <v>3476</v>
      </c>
      <c r="W341" s="7" t="s">
        <v>3477</v>
      </c>
      <c r="X341" s="7" t="s">
        <v>3477</v>
      </c>
      <c r="Y341" s="7" t="s">
        <v>3478</v>
      </c>
      <c r="Z341" s="7" t="s">
        <v>3478</v>
      </c>
      <c r="AA341" s="7" t="s">
        <v>3479</v>
      </c>
      <c r="AB341" s="7" t="s">
        <v>3479</v>
      </c>
      <c r="AC341" s="7" t="s">
        <v>3480</v>
      </c>
      <c r="AD341" s="7" t="s">
        <v>3480</v>
      </c>
      <c r="AE341" s="7" t="s">
        <v>3466</v>
      </c>
      <c r="AF341" s="7" t="s">
        <v>3466</v>
      </c>
      <c r="AG341" s="7" t="s">
        <v>3481</v>
      </c>
      <c r="AH341" s="7" t="s">
        <v>3481</v>
      </c>
      <c r="AI341" s="7" t="s">
        <v>3482</v>
      </c>
      <c r="AJ341" s="7" t="s">
        <v>3482</v>
      </c>
      <c r="AK341" s="7" t="s">
        <v>3483</v>
      </c>
      <c r="AL341" s="7" t="s">
        <v>3483</v>
      </c>
      <c r="AM341" s="7" t="s">
        <v>3484</v>
      </c>
      <c r="AN341" s="7" t="s">
        <v>3484</v>
      </c>
      <c r="AO341" s="7" t="s">
        <v>3485</v>
      </c>
      <c r="AP341" s="7" t="s">
        <v>3485</v>
      </c>
      <c r="AQ341" s="7" t="s">
        <v>3486</v>
      </c>
      <c r="AR341" s="7" t="s">
        <v>3486</v>
      </c>
      <c r="AS341" s="7" t="s">
        <v>3487</v>
      </c>
      <c r="AT341" s="7" t="s">
        <v>3487</v>
      </c>
      <c r="AU341" s="7" t="s">
        <v>3488</v>
      </c>
      <c r="AV341" s="7" t="s">
        <v>3488</v>
      </c>
      <c r="AW341" s="7" t="s">
        <v>3489</v>
      </c>
      <c r="AX341" s="7" t="s">
        <v>3489</v>
      </c>
      <c r="AY341" s="7" t="s">
        <v>3490</v>
      </c>
      <c r="AZ341" s="7" t="s">
        <v>3490</v>
      </c>
      <c r="BA341" s="7" t="s">
        <v>3491</v>
      </c>
      <c r="BB341" s="7" t="s">
        <v>3491</v>
      </c>
      <c r="BE341" s="9" t="s">
        <v>3450</v>
      </c>
      <c r="BF341" s="8">
        <v>2015</v>
      </c>
    </row>
    <row r="342" spans="1:58">
      <c r="B342"/>
      <c r="I342" s="18" t="s">
        <v>2635</v>
      </c>
      <c r="J342" s="19">
        <v>2914307</v>
      </c>
      <c r="K342" s="18" t="s">
        <v>2636</v>
      </c>
      <c r="L342" s="19">
        <v>2313252</v>
      </c>
      <c r="Q342" s="18" t="s">
        <v>2637</v>
      </c>
      <c r="R342" s="19">
        <v>5215504</v>
      </c>
      <c r="S342" s="18" t="s">
        <v>2638</v>
      </c>
      <c r="T342" s="19">
        <v>2110401</v>
      </c>
      <c r="Y342" s="18" t="s">
        <v>2639</v>
      </c>
      <c r="Z342" s="20">
        <v>3115508</v>
      </c>
      <c r="AC342" s="18" t="s">
        <v>2593</v>
      </c>
      <c r="AD342" s="11">
        <v>2513703</v>
      </c>
      <c r="AE342" s="18" t="s">
        <v>2640</v>
      </c>
      <c r="AF342" s="19">
        <v>4112009</v>
      </c>
      <c r="AG342" s="18" t="s">
        <v>2641</v>
      </c>
      <c r="AH342" s="11">
        <v>2615201</v>
      </c>
      <c r="AI342" s="18" t="s">
        <v>2642</v>
      </c>
      <c r="AJ342" s="19">
        <v>2208858</v>
      </c>
      <c r="AO342" s="18" t="s">
        <v>2643</v>
      </c>
      <c r="AP342" s="19">
        <v>4308433</v>
      </c>
      <c r="AU342" s="18" t="s">
        <v>2644</v>
      </c>
      <c r="AV342" s="11">
        <v>4211306</v>
      </c>
      <c r="AW342" s="18" t="s">
        <v>2645</v>
      </c>
      <c r="AX342" s="19">
        <v>3515129</v>
      </c>
    </row>
    <row r="343" spans="1:58" s="8" customFormat="1">
      <c r="A343" s="7" t="s">
        <v>3450</v>
      </c>
      <c r="B343" s="7" t="s">
        <v>3450</v>
      </c>
      <c r="C343" s="7" t="s">
        <v>3467</v>
      </c>
      <c r="D343" s="7" t="s">
        <v>3467</v>
      </c>
      <c r="E343" s="7" t="s">
        <v>3468</v>
      </c>
      <c r="F343" s="7" t="s">
        <v>3468</v>
      </c>
      <c r="G343" s="7" t="s">
        <v>3469</v>
      </c>
      <c r="H343" s="7" t="s">
        <v>3469</v>
      </c>
      <c r="I343" s="7" t="s">
        <v>3470</v>
      </c>
      <c r="J343" s="7" t="s">
        <v>3470</v>
      </c>
      <c r="K343" s="7" t="s">
        <v>3471</v>
      </c>
      <c r="L343" s="7" t="s">
        <v>3471</v>
      </c>
      <c r="M343" s="7" t="s">
        <v>3472</v>
      </c>
      <c r="N343" s="7" t="s">
        <v>3472</v>
      </c>
      <c r="O343" s="7" t="s">
        <v>3473</v>
      </c>
      <c r="P343" s="7" t="s">
        <v>3473</v>
      </c>
      <c r="Q343" s="7" t="s">
        <v>3474</v>
      </c>
      <c r="R343" s="7" t="s">
        <v>3474</v>
      </c>
      <c r="S343" s="7" t="s">
        <v>3475</v>
      </c>
      <c r="T343" s="7" t="s">
        <v>3475</v>
      </c>
      <c r="U343" s="7" t="s">
        <v>3476</v>
      </c>
      <c r="V343" s="7" t="s">
        <v>3476</v>
      </c>
      <c r="W343" s="7" t="s">
        <v>3477</v>
      </c>
      <c r="X343" s="7" t="s">
        <v>3477</v>
      </c>
      <c r="Y343" s="7" t="s">
        <v>3478</v>
      </c>
      <c r="Z343" s="7" t="s">
        <v>3478</v>
      </c>
      <c r="AA343" s="7" t="s">
        <v>3479</v>
      </c>
      <c r="AB343" s="7" t="s">
        <v>3479</v>
      </c>
      <c r="AC343" s="7" t="s">
        <v>3480</v>
      </c>
      <c r="AD343" s="7" t="s">
        <v>3480</v>
      </c>
      <c r="AE343" s="7" t="s">
        <v>3466</v>
      </c>
      <c r="AF343" s="7" t="s">
        <v>3466</v>
      </c>
      <c r="AG343" s="7" t="s">
        <v>3481</v>
      </c>
      <c r="AH343" s="7" t="s">
        <v>3481</v>
      </c>
      <c r="AI343" s="7" t="s">
        <v>3482</v>
      </c>
      <c r="AJ343" s="7" t="s">
        <v>3482</v>
      </c>
      <c r="AK343" s="7" t="s">
        <v>3483</v>
      </c>
      <c r="AL343" s="7" t="s">
        <v>3483</v>
      </c>
      <c r="AM343" s="7" t="s">
        <v>3484</v>
      </c>
      <c r="AN343" s="7" t="s">
        <v>3484</v>
      </c>
      <c r="AO343" s="7" t="s">
        <v>3485</v>
      </c>
      <c r="AP343" s="7" t="s">
        <v>3485</v>
      </c>
      <c r="AQ343" s="7" t="s">
        <v>3486</v>
      </c>
      <c r="AR343" s="7" t="s">
        <v>3486</v>
      </c>
      <c r="AS343" s="7" t="s">
        <v>3487</v>
      </c>
      <c r="AT343" s="7" t="s">
        <v>3487</v>
      </c>
      <c r="AU343" s="7" t="s">
        <v>3488</v>
      </c>
      <c r="AV343" s="7" t="s">
        <v>3488</v>
      </c>
      <c r="AW343" s="7" t="s">
        <v>3489</v>
      </c>
      <c r="AX343" s="7" t="s">
        <v>3489</v>
      </c>
      <c r="AY343" s="7" t="s">
        <v>3490</v>
      </c>
      <c r="AZ343" s="7" t="s">
        <v>3490</v>
      </c>
      <c r="BA343" s="7" t="s">
        <v>3491</v>
      </c>
      <c r="BB343" s="7" t="s">
        <v>3491</v>
      </c>
      <c r="BE343" s="9" t="s">
        <v>3450</v>
      </c>
      <c r="BF343" s="8">
        <v>2015</v>
      </c>
    </row>
    <row r="344" spans="1:58">
      <c r="B344"/>
      <c r="I344" s="18" t="s">
        <v>2646</v>
      </c>
      <c r="J344" s="19">
        <v>2914406</v>
      </c>
      <c r="K344" s="18" t="s">
        <v>2647</v>
      </c>
      <c r="L344" s="19">
        <v>2313302</v>
      </c>
      <c r="Q344" s="18" t="s">
        <v>2648</v>
      </c>
      <c r="R344" s="19">
        <v>5215603</v>
      </c>
      <c r="S344" s="18" t="s">
        <v>2649</v>
      </c>
      <c r="T344" s="19">
        <v>2110500</v>
      </c>
      <c r="Y344" s="18" t="s">
        <v>2650</v>
      </c>
      <c r="Z344" s="20">
        <v>3115607</v>
      </c>
      <c r="AC344" s="18" t="s">
        <v>2651</v>
      </c>
      <c r="AD344" s="11">
        <v>2513802</v>
      </c>
      <c r="AE344" s="18" t="s">
        <v>2652</v>
      </c>
      <c r="AF344" s="19">
        <v>4112108</v>
      </c>
      <c r="AG344" s="18" t="s">
        <v>2653</v>
      </c>
      <c r="AH344" s="11">
        <v>2615300</v>
      </c>
      <c r="AI344" s="18" t="s">
        <v>2654</v>
      </c>
      <c r="AJ344" s="19">
        <v>2208874</v>
      </c>
      <c r="AO344" s="18" t="s">
        <v>2655</v>
      </c>
      <c r="AP344" s="19">
        <v>4308458</v>
      </c>
      <c r="AU344" s="18" t="s">
        <v>2656</v>
      </c>
      <c r="AV344" s="11">
        <v>4211405</v>
      </c>
      <c r="AW344" s="18" t="s">
        <v>2657</v>
      </c>
      <c r="AX344" s="19">
        <v>3515152</v>
      </c>
    </row>
    <row r="345" spans="1:58" s="8" customFormat="1">
      <c r="A345" s="7" t="s">
        <v>3450</v>
      </c>
      <c r="B345" s="7" t="s">
        <v>3450</v>
      </c>
      <c r="C345" s="7" t="s">
        <v>3467</v>
      </c>
      <c r="D345" s="7" t="s">
        <v>3467</v>
      </c>
      <c r="E345" s="7" t="s">
        <v>3468</v>
      </c>
      <c r="F345" s="7" t="s">
        <v>3468</v>
      </c>
      <c r="G345" s="7" t="s">
        <v>3469</v>
      </c>
      <c r="H345" s="7" t="s">
        <v>3469</v>
      </c>
      <c r="I345" s="7" t="s">
        <v>3470</v>
      </c>
      <c r="J345" s="7" t="s">
        <v>3470</v>
      </c>
      <c r="K345" s="7" t="s">
        <v>3471</v>
      </c>
      <c r="L345" s="7" t="s">
        <v>3471</v>
      </c>
      <c r="M345" s="7" t="s">
        <v>3472</v>
      </c>
      <c r="N345" s="7" t="s">
        <v>3472</v>
      </c>
      <c r="O345" s="7" t="s">
        <v>3473</v>
      </c>
      <c r="P345" s="7" t="s">
        <v>3473</v>
      </c>
      <c r="Q345" s="7" t="s">
        <v>3474</v>
      </c>
      <c r="R345" s="7" t="s">
        <v>3474</v>
      </c>
      <c r="S345" s="7" t="s">
        <v>3475</v>
      </c>
      <c r="T345" s="7" t="s">
        <v>3475</v>
      </c>
      <c r="U345" s="7" t="s">
        <v>3476</v>
      </c>
      <c r="V345" s="7" t="s">
        <v>3476</v>
      </c>
      <c r="W345" s="7" t="s">
        <v>3477</v>
      </c>
      <c r="X345" s="7" t="s">
        <v>3477</v>
      </c>
      <c r="Y345" s="7" t="s">
        <v>3478</v>
      </c>
      <c r="Z345" s="7" t="s">
        <v>3478</v>
      </c>
      <c r="AA345" s="7" t="s">
        <v>3479</v>
      </c>
      <c r="AB345" s="7" t="s">
        <v>3479</v>
      </c>
      <c r="AC345" s="7" t="s">
        <v>3480</v>
      </c>
      <c r="AD345" s="7" t="s">
        <v>3480</v>
      </c>
      <c r="AE345" s="7" t="s">
        <v>3466</v>
      </c>
      <c r="AF345" s="7" t="s">
        <v>3466</v>
      </c>
      <c r="AG345" s="7" t="s">
        <v>3481</v>
      </c>
      <c r="AH345" s="7" t="s">
        <v>3481</v>
      </c>
      <c r="AI345" s="7" t="s">
        <v>3482</v>
      </c>
      <c r="AJ345" s="7" t="s">
        <v>3482</v>
      </c>
      <c r="AK345" s="7" t="s">
        <v>3483</v>
      </c>
      <c r="AL345" s="7" t="s">
        <v>3483</v>
      </c>
      <c r="AM345" s="7" t="s">
        <v>3484</v>
      </c>
      <c r="AN345" s="7" t="s">
        <v>3484</v>
      </c>
      <c r="AO345" s="7" t="s">
        <v>3485</v>
      </c>
      <c r="AP345" s="7" t="s">
        <v>3485</v>
      </c>
      <c r="AQ345" s="7" t="s">
        <v>3486</v>
      </c>
      <c r="AR345" s="7" t="s">
        <v>3486</v>
      </c>
      <c r="AS345" s="7" t="s">
        <v>3487</v>
      </c>
      <c r="AT345" s="7" t="s">
        <v>3487</v>
      </c>
      <c r="AU345" s="7" t="s">
        <v>3488</v>
      </c>
      <c r="AV345" s="7" t="s">
        <v>3488</v>
      </c>
      <c r="AW345" s="7" t="s">
        <v>3489</v>
      </c>
      <c r="AX345" s="7" t="s">
        <v>3489</v>
      </c>
      <c r="AY345" s="7" t="s">
        <v>3490</v>
      </c>
      <c r="AZ345" s="7" t="s">
        <v>3490</v>
      </c>
      <c r="BA345" s="7" t="s">
        <v>3491</v>
      </c>
      <c r="BB345" s="7" t="s">
        <v>3491</v>
      </c>
      <c r="BE345" s="9" t="s">
        <v>3450</v>
      </c>
      <c r="BF345" s="8">
        <v>2015</v>
      </c>
    </row>
    <row r="346" spans="1:58">
      <c r="B346"/>
      <c r="I346" s="18" t="s">
        <v>2658</v>
      </c>
      <c r="J346" s="19">
        <v>2914505</v>
      </c>
      <c r="K346" s="18" t="s">
        <v>2659</v>
      </c>
      <c r="L346" s="19">
        <v>2313351</v>
      </c>
      <c r="Q346" s="18" t="s">
        <v>2660</v>
      </c>
      <c r="R346" s="19">
        <v>5215652</v>
      </c>
      <c r="S346" s="18" t="s">
        <v>2661</v>
      </c>
      <c r="T346" s="19">
        <v>2110609</v>
      </c>
      <c r="Y346" s="18" t="s">
        <v>2662</v>
      </c>
      <c r="Z346" s="20">
        <v>3115706</v>
      </c>
      <c r="AC346" s="18" t="s">
        <v>2663</v>
      </c>
      <c r="AD346" s="11">
        <v>2513505</v>
      </c>
      <c r="AE346" s="18" t="s">
        <v>2664</v>
      </c>
      <c r="AF346" s="19">
        <v>4112207</v>
      </c>
      <c r="AG346" s="18" t="s">
        <v>2665</v>
      </c>
      <c r="AH346" s="11">
        <v>2615409</v>
      </c>
      <c r="AI346" s="18" t="s">
        <v>2666</v>
      </c>
      <c r="AJ346" s="19">
        <v>2208908</v>
      </c>
      <c r="AO346" s="18" t="s">
        <v>2667</v>
      </c>
      <c r="AP346" s="19">
        <v>4308508</v>
      </c>
      <c r="AU346" s="18" t="s">
        <v>2668</v>
      </c>
      <c r="AV346" s="11">
        <v>4211454</v>
      </c>
      <c r="AW346" s="18" t="s">
        <v>2669</v>
      </c>
      <c r="AX346" s="19">
        <v>3515186</v>
      </c>
    </row>
    <row r="347" spans="1:58" s="8" customFormat="1">
      <c r="A347" s="7" t="s">
        <v>3450</v>
      </c>
      <c r="B347" s="7" t="s">
        <v>3450</v>
      </c>
      <c r="C347" s="7" t="s">
        <v>3467</v>
      </c>
      <c r="D347" s="7" t="s">
        <v>3467</v>
      </c>
      <c r="E347" s="7" t="s">
        <v>3468</v>
      </c>
      <c r="F347" s="7" t="s">
        <v>3468</v>
      </c>
      <c r="G347" s="7" t="s">
        <v>3469</v>
      </c>
      <c r="H347" s="7" t="s">
        <v>3469</v>
      </c>
      <c r="I347" s="7" t="s">
        <v>3470</v>
      </c>
      <c r="J347" s="7" t="s">
        <v>3470</v>
      </c>
      <c r="K347" s="7" t="s">
        <v>3471</v>
      </c>
      <c r="L347" s="7" t="s">
        <v>3471</v>
      </c>
      <c r="M347" s="7" t="s">
        <v>3472</v>
      </c>
      <c r="N347" s="7" t="s">
        <v>3472</v>
      </c>
      <c r="O347" s="7" t="s">
        <v>3473</v>
      </c>
      <c r="P347" s="7" t="s">
        <v>3473</v>
      </c>
      <c r="Q347" s="7" t="s">
        <v>3474</v>
      </c>
      <c r="R347" s="7" t="s">
        <v>3474</v>
      </c>
      <c r="S347" s="7" t="s">
        <v>3475</v>
      </c>
      <c r="T347" s="7" t="s">
        <v>3475</v>
      </c>
      <c r="U347" s="7" t="s">
        <v>3476</v>
      </c>
      <c r="V347" s="7" t="s">
        <v>3476</v>
      </c>
      <c r="W347" s="7" t="s">
        <v>3477</v>
      </c>
      <c r="X347" s="7" t="s">
        <v>3477</v>
      </c>
      <c r="Y347" s="7" t="s">
        <v>3478</v>
      </c>
      <c r="Z347" s="7" t="s">
        <v>3478</v>
      </c>
      <c r="AA347" s="7" t="s">
        <v>3479</v>
      </c>
      <c r="AB347" s="7" t="s">
        <v>3479</v>
      </c>
      <c r="AC347" s="7" t="s">
        <v>3480</v>
      </c>
      <c r="AD347" s="7" t="s">
        <v>3480</v>
      </c>
      <c r="AE347" s="7" t="s">
        <v>3466</v>
      </c>
      <c r="AF347" s="7" t="s">
        <v>3466</v>
      </c>
      <c r="AG347" s="7" t="s">
        <v>3481</v>
      </c>
      <c r="AH347" s="7" t="s">
        <v>3481</v>
      </c>
      <c r="AI347" s="7" t="s">
        <v>3482</v>
      </c>
      <c r="AJ347" s="7" t="s">
        <v>3482</v>
      </c>
      <c r="AK347" s="7" t="s">
        <v>3483</v>
      </c>
      <c r="AL347" s="7" t="s">
        <v>3483</v>
      </c>
      <c r="AM347" s="7" t="s">
        <v>3484</v>
      </c>
      <c r="AN347" s="7" t="s">
        <v>3484</v>
      </c>
      <c r="AO347" s="7" t="s">
        <v>3485</v>
      </c>
      <c r="AP347" s="7" t="s">
        <v>3485</v>
      </c>
      <c r="AQ347" s="7" t="s">
        <v>3486</v>
      </c>
      <c r="AR347" s="7" t="s">
        <v>3486</v>
      </c>
      <c r="AS347" s="7" t="s">
        <v>3487</v>
      </c>
      <c r="AT347" s="7" t="s">
        <v>3487</v>
      </c>
      <c r="AU347" s="7" t="s">
        <v>3488</v>
      </c>
      <c r="AV347" s="7" t="s">
        <v>3488</v>
      </c>
      <c r="AW347" s="7" t="s">
        <v>3489</v>
      </c>
      <c r="AX347" s="7" t="s">
        <v>3489</v>
      </c>
      <c r="AY347" s="7" t="s">
        <v>3490</v>
      </c>
      <c r="AZ347" s="7" t="s">
        <v>3490</v>
      </c>
      <c r="BA347" s="7" t="s">
        <v>3491</v>
      </c>
      <c r="BB347" s="7" t="s">
        <v>3491</v>
      </c>
      <c r="BE347" s="9" t="s">
        <v>3450</v>
      </c>
      <c r="BF347" s="8">
        <v>2015</v>
      </c>
    </row>
    <row r="348" spans="1:58">
      <c r="B348"/>
      <c r="I348" s="18" t="s">
        <v>2670</v>
      </c>
      <c r="J348" s="19">
        <v>2914604</v>
      </c>
      <c r="K348" s="18" t="s">
        <v>2671</v>
      </c>
      <c r="L348" s="19">
        <v>2313401</v>
      </c>
      <c r="Q348" s="18" t="s">
        <v>2672</v>
      </c>
      <c r="R348" s="19">
        <v>5215702</v>
      </c>
      <c r="S348" s="18" t="s">
        <v>2673</v>
      </c>
      <c r="T348" s="19">
        <v>2110658</v>
      </c>
      <c r="Y348" s="18" t="s">
        <v>2674</v>
      </c>
      <c r="Z348" s="20">
        <v>3115805</v>
      </c>
      <c r="AC348" s="18" t="s">
        <v>2675</v>
      </c>
      <c r="AD348" s="11">
        <v>2513604</v>
      </c>
      <c r="AE348" s="18" t="s">
        <v>2676</v>
      </c>
      <c r="AF348" s="19">
        <v>4112306</v>
      </c>
      <c r="AG348" s="18" t="s">
        <v>2677</v>
      </c>
      <c r="AH348" s="11">
        <v>2615508</v>
      </c>
      <c r="AI348" s="18" t="s">
        <v>2678</v>
      </c>
      <c r="AJ348" s="19">
        <v>2209005</v>
      </c>
      <c r="AO348" s="18" t="s">
        <v>2679</v>
      </c>
      <c r="AP348" s="19">
        <v>4308607</v>
      </c>
      <c r="AU348" s="18" t="s">
        <v>2680</v>
      </c>
      <c r="AV348" s="11">
        <v>4211504</v>
      </c>
      <c r="AW348" s="18" t="s">
        <v>2681</v>
      </c>
      <c r="AX348" s="19">
        <v>3515194</v>
      </c>
    </row>
    <row r="349" spans="1:58" s="8" customFormat="1">
      <c r="A349" s="7" t="s">
        <v>3450</v>
      </c>
      <c r="B349" s="7" t="s">
        <v>3450</v>
      </c>
      <c r="C349" s="7" t="s">
        <v>3467</v>
      </c>
      <c r="D349" s="7" t="s">
        <v>3467</v>
      </c>
      <c r="E349" s="7" t="s">
        <v>3468</v>
      </c>
      <c r="F349" s="7" t="s">
        <v>3468</v>
      </c>
      <c r="G349" s="7" t="s">
        <v>3469</v>
      </c>
      <c r="H349" s="7" t="s">
        <v>3469</v>
      </c>
      <c r="I349" s="7" t="s">
        <v>3470</v>
      </c>
      <c r="J349" s="7" t="s">
        <v>3470</v>
      </c>
      <c r="K349" s="7" t="s">
        <v>3471</v>
      </c>
      <c r="L349" s="7" t="s">
        <v>3471</v>
      </c>
      <c r="M349" s="7" t="s">
        <v>3472</v>
      </c>
      <c r="N349" s="7" t="s">
        <v>3472</v>
      </c>
      <c r="O349" s="7" t="s">
        <v>3473</v>
      </c>
      <c r="P349" s="7" t="s">
        <v>3473</v>
      </c>
      <c r="Q349" s="7" t="s">
        <v>3474</v>
      </c>
      <c r="R349" s="7" t="s">
        <v>3474</v>
      </c>
      <c r="S349" s="7" t="s">
        <v>3475</v>
      </c>
      <c r="T349" s="7" t="s">
        <v>3475</v>
      </c>
      <c r="U349" s="7" t="s">
        <v>3476</v>
      </c>
      <c r="V349" s="7" t="s">
        <v>3476</v>
      </c>
      <c r="W349" s="7" t="s">
        <v>3477</v>
      </c>
      <c r="X349" s="7" t="s">
        <v>3477</v>
      </c>
      <c r="Y349" s="7" t="s">
        <v>3478</v>
      </c>
      <c r="Z349" s="7" t="s">
        <v>3478</v>
      </c>
      <c r="AA349" s="7" t="s">
        <v>3479</v>
      </c>
      <c r="AB349" s="7" t="s">
        <v>3479</v>
      </c>
      <c r="AC349" s="7" t="s">
        <v>3480</v>
      </c>
      <c r="AD349" s="7" t="s">
        <v>3480</v>
      </c>
      <c r="AE349" s="7" t="s">
        <v>3466</v>
      </c>
      <c r="AF349" s="7" t="s">
        <v>3466</v>
      </c>
      <c r="AG349" s="7" t="s">
        <v>3481</v>
      </c>
      <c r="AH349" s="7" t="s">
        <v>3481</v>
      </c>
      <c r="AI349" s="7" t="s">
        <v>3482</v>
      </c>
      <c r="AJ349" s="7" t="s">
        <v>3482</v>
      </c>
      <c r="AK349" s="7" t="s">
        <v>3483</v>
      </c>
      <c r="AL349" s="7" t="s">
        <v>3483</v>
      </c>
      <c r="AM349" s="7" t="s">
        <v>3484</v>
      </c>
      <c r="AN349" s="7" t="s">
        <v>3484</v>
      </c>
      <c r="AO349" s="7" t="s">
        <v>3485</v>
      </c>
      <c r="AP349" s="7" t="s">
        <v>3485</v>
      </c>
      <c r="AQ349" s="7" t="s">
        <v>3486</v>
      </c>
      <c r="AR349" s="7" t="s">
        <v>3486</v>
      </c>
      <c r="AS349" s="7" t="s">
        <v>3487</v>
      </c>
      <c r="AT349" s="7" t="s">
        <v>3487</v>
      </c>
      <c r="AU349" s="7" t="s">
        <v>3488</v>
      </c>
      <c r="AV349" s="7" t="s">
        <v>3488</v>
      </c>
      <c r="AW349" s="7" t="s">
        <v>3489</v>
      </c>
      <c r="AX349" s="7" t="s">
        <v>3489</v>
      </c>
      <c r="AY349" s="7" t="s">
        <v>3490</v>
      </c>
      <c r="AZ349" s="7" t="s">
        <v>3490</v>
      </c>
      <c r="BA349" s="7" t="s">
        <v>3491</v>
      </c>
      <c r="BB349" s="7" t="s">
        <v>3491</v>
      </c>
      <c r="BE349" s="9" t="s">
        <v>3450</v>
      </c>
      <c r="BF349" s="8">
        <v>2015</v>
      </c>
    </row>
    <row r="350" spans="1:58">
      <c r="B350"/>
      <c r="I350" s="18" t="s">
        <v>2682</v>
      </c>
      <c r="J350" s="19">
        <v>2914653</v>
      </c>
      <c r="K350" s="18" t="s">
        <v>2683</v>
      </c>
      <c r="L350" s="19">
        <v>2313500</v>
      </c>
      <c r="Q350" s="18" t="s">
        <v>2684</v>
      </c>
      <c r="R350" s="19">
        <v>5215801</v>
      </c>
      <c r="S350" s="18" t="s">
        <v>2685</v>
      </c>
      <c r="T350" s="19">
        <v>2110708</v>
      </c>
      <c r="Y350" s="18" t="s">
        <v>2686</v>
      </c>
      <c r="Z350" s="20">
        <v>3115904</v>
      </c>
      <c r="AC350" s="18" t="s">
        <v>2687</v>
      </c>
      <c r="AD350" s="11">
        <v>2513851</v>
      </c>
      <c r="AE350" s="18" t="s">
        <v>4220</v>
      </c>
      <c r="AF350" s="19">
        <v>4112405</v>
      </c>
      <c r="AG350" s="18" t="s">
        <v>2688</v>
      </c>
      <c r="AH350" s="11">
        <v>2615607</v>
      </c>
      <c r="AI350" s="18" t="s">
        <v>2689</v>
      </c>
      <c r="AJ350" s="19">
        <v>2209104</v>
      </c>
      <c r="AO350" s="18" t="s">
        <v>2690</v>
      </c>
      <c r="AP350" s="19">
        <v>4308656</v>
      </c>
      <c r="AU350" s="18" t="s">
        <v>2568</v>
      </c>
      <c r="AV350" s="11">
        <v>4211603</v>
      </c>
      <c r="AW350" s="18" t="s">
        <v>2691</v>
      </c>
      <c r="AX350" s="19">
        <v>3557303</v>
      </c>
    </row>
    <row r="351" spans="1:58" s="8" customFormat="1">
      <c r="A351" s="7" t="s">
        <v>3450</v>
      </c>
      <c r="B351" s="7" t="s">
        <v>3450</v>
      </c>
      <c r="C351" s="7" t="s">
        <v>3467</v>
      </c>
      <c r="D351" s="7" t="s">
        <v>3467</v>
      </c>
      <c r="E351" s="7" t="s">
        <v>3468</v>
      </c>
      <c r="F351" s="7" t="s">
        <v>3468</v>
      </c>
      <c r="G351" s="7" t="s">
        <v>3469</v>
      </c>
      <c r="H351" s="7" t="s">
        <v>3469</v>
      </c>
      <c r="I351" s="7" t="s">
        <v>3470</v>
      </c>
      <c r="J351" s="7" t="s">
        <v>3470</v>
      </c>
      <c r="K351" s="7" t="s">
        <v>3471</v>
      </c>
      <c r="L351" s="7" t="s">
        <v>3471</v>
      </c>
      <c r="M351" s="7" t="s">
        <v>3472</v>
      </c>
      <c r="N351" s="7" t="s">
        <v>3472</v>
      </c>
      <c r="O351" s="7" t="s">
        <v>3473</v>
      </c>
      <c r="P351" s="7" t="s">
        <v>3473</v>
      </c>
      <c r="Q351" s="7" t="s">
        <v>3474</v>
      </c>
      <c r="R351" s="7" t="s">
        <v>3474</v>
      </c>
      <c r="S351" s="7" t="s">
        <v>3475</v>
      </c>
      <c r="T351" s="7" t="s">
        <v>3475</v>
      </c>
      <c r="U351" s="7" t="s">
        <v>3476</v>
      </c>
      <c r="V351" s="7" t="s">
        <v>3476</v>
      </c>
      <c r="W351" s="7" t="s">
        <v>3477</v>
      </c>
      <c r="X351" s="7" t="s">
        <v>3477</v>
      </c>
      <c r="Y351" s="7" t="s">
        <v>3478</v>
      </c>
      <c r="Z351" s="7" t="s">
        <v>3478</v>
      </c>
      <c r="AA351" s="7" t="s">
        <v>3479</v>
      </c>
      <c r="AB351" s="7" t="s">
        <v>3479</v>
      </c>
      <c r="AC351" s="7" t="s">
        <v>3480</v>
      </c>
      <c r="AD351" s="7" t="s">
        <v>3480</v>
      </c>
      <c r="AE351" s="7" t="s">
        <v>3466</v>
      </c>
      <c r="AF351" s="7" t="s">
        <v>3466</v>
      </c>
      <c r="AG351" s="7" t="s">
        <v>3481</v>
      </c>
      <c r="AH351" s="7" t="s">
        <v>3481</v>
      </c>
      <c r="AI351" s="7" t="s">
        <v>3482</v>
      </c>
      <c r="AJ351" s="7" t="s">
        <v>3482</v>
      </c>
      <c r="AK351" s="7" t="s">
        <v>3483</v>
      </c>
      <c r="AL351" s="7" t="s">
        <v>3483</v>
      </c>
      <c r="AM351" s="7" t="s">
        <v>3484</v>
      </c>
      <c r="AN351" s="7" t="s">
        <v>3484</v>
      </c>
      <c r="AO351" s="7" t="s">
        <v>3485</v>
      </c>
      <c r="AP351" s="7" t="s">
        <v>3485</v>
      </c>
      <c r="AQ351" s="7" t="s">
        <v>3486</v>
      </c>
      <c r="AR351" s="7" t="s">
        <v>3486</v>
      </c>
      <c r="AS351" s="7" t="s">
        <v>3487</v>
      </c>
      <c r="AT351" s="7" t="s">
        <v>3487</v>
      </c>
      <c r="AU351" s="7" t="s">
        <v>3488</v>
      </c>
      <c r="AV351" s="7" t="s">
        <v>3488</v>
      </c>
      <c r="AW351" s="7" t="s">
        <v>3489</v>
      </c>
      <c r="AX351" s="7" t="s">
        <v>3489</v>
      </c>
      <c r="AY351" s="7" t="s">
        <v>3490</v>
      </c>
      <c r="AZ351" s="7" t="s">
        <v>3490</v>
      </c>
      <c r="BA351" s="7" t="s">
        <v>3491</v>
      </c>
      <c r="BB351" s="7" t="s">
        <v>3491</v>
      </c>
      <c r="BE351" s="9" t="s">
        <v>3450</v>
      </c>
      <c r="BF351" s="8">
        <v>2015</v>
      </c>
    </row>
    <row r="352" spans="1:58">
      <c r="B352"/>
      <c r="I352" s="18" t="s">
        <v>2692</v>
      </c>
      <c r="J352" s="19">
        <v>2914703</v>
      </c>
      <c r="K352" s="18" t="s">
        <v>2693</v>
      </c>
      <c r="L352" s="19">
        <v>2313559</v>
      </c>
      <c r="Q352" s="18" t="s">
        <v>2694</v>
      </c>
      <c r="R352" s="19">
        <v>5215900</v>
      </c>
      <c r="S352" s="18" t="s">
        <v>2695</v>
      </c>
      <c r="T352" s="19">
        <v>2110807</v>
      </c>
      <c r="Y352" s="18" t="s">
        <v>2696</v>
      </c>
      <c r="Z352" s="20">
        <v>3116001</v>
      </c>
      <c r="AC352" s="18" t="s">
        <v>2697</v>
      </c>
      <c r="AD352" s="11">
        <v>2513927</v>
      </c>
      <c r="AE352" s="18" t="s">
        <v>2698</v>
      </c>
      <c r="AF352" s="19">
        <v>4112504</v>
      </c>
      <c r="AG352" s="18" t="s">
        <v>2699</v>
      </c>
      <c r="AH352" s="11">
        <v>2615706</v>
      </c>
      <c r="AI352" s="18" t="s">
        <v>2700</v>
      </c>
      <c r="AJ352" s="19">
        <v>2209153</v>
      </c>
      <c r="AO352" s="18" t="s">
        <v>2701</v>
      </c>
      <c r="AP352" s="19">
        <v>4308706</v>
      </c>
      <c r="AU352" s="18" t="s">
        <v>2702</v>
      </c>
      <c r="AV352" s="11">
        <v>4211652</v>
      </c>
      <c r="AW352" s="18" t="s">
        <v>5316</v>
      </c>
      <c r="AX352" s="19">
        <v>3515301</v>
      </c>
    </row>
    <row r="353" spans="1:58" s="8" customFormat="1">
      <c r="A353" s="7" t="s">
        <v>3450</v>
      </c>
      <c r="B353" s="7" t="s">
        <v>3450</v>
      </c>
      <c r="C353" s="7" t="s">
        <v>3467</v>
      </c>
      <c r="D353" s="7" t="s">
        <v>3467</v>
      </c>
      <c r="E353" s="7" t="s">
        <v>3468</v>
      </c>
      <c r="F353" s="7" t="s">
        <v>3468</v>
      </c>
      <c r="G353" s="7" t="s">
        <v>3469</v>
      </c>
      <c r="H353" s="7" t="s">
        <v>3469</v>
      </c>
      <c r="I353" s="7" t="s">
        <v>3470</v>
      </c>
      <c r="J353" s="7" t="s">
        <v>3470</v>
      </c>
      <c r="K353" s="7" t="s">
        <v>3471</v>
      </c>
      <c r="L353" s="7" t="s">
        <v>3471</v>
      </c>
      <c r="M353" s="7" t="s">
        <v>3472</v>
      </c>
      <c r="N353" s="7" t="s">
        <v>3472</v>
      </c>
      <c r="O353" s="7" t="s">
        <v>3473</v>
      </c>
      <c r="P353" s="7" t="s">
        <v>3473</v>
      </c>
      <c r="Q353" s="7" t="s">
        <v>3474</v>
      </c>
      <c r="R353" s="7" t="s">
        <v>3474</v>
      </c>
      <c r="S353" s="7" t="s">
        <v>3475</v>
      </c>
      <c r="T353" s="7" t="s">
        <v>3475</v>
      </c>
      <c r="U353" s="7" t="s">
        <v>3476</v>
      </c>
      <c r="V353" s="7" t="s">
        <v>3476</v>
      </c>
      <c r="W353" s="7" t="s">
        <v>3477</v>
      </c>
      <c r="X353" s="7" t="s">
        <v>3477</v>
      </c>
      <c r="Y353" s="7" t="s">
        <v>3478</v>
      </c>
      <c r="Z353" s="7" t="s">
        <v>3478</v>
      </c>
      <c r="AA353" s="7" t="s">
        <v>3479</v>
      </c>
      <c r="AB353" s="7" t="s">
        <v>3479</v>
      </c>
      <c r="AC353" s="7" t="s">
        <v>3480</v>
      </c>
      <c r="AD353" s="7" t="s">
        <v>3480</v>
      </c>
      <c r="AE353" s="7" t="s">
        <v>3466</v>
      </c>
      <c r="AF353" s="7" t="s">
        <v>3466</v>
      </c>
      <c r="AG353" s="7" t="s">
        <v>3481</v>
      </c>
      <c r="AH353" s="7" t="s">
        <v>3481</v>
      </c>
      <c r="AI353" s="7" t="s">
        <v>3482</v>
      </c>
      <c r="AJ353" s="7" t="s">
        <v>3482</v>
      </c>
      <c r="AK353" s="7" t="s">
        <v>3483</v>
      </c>
      <c r="AL353" s="7" t="s">
        <v>3483</v>
      </c>
      <c r="AM353" s="7" t="s">
        <v>3484</v>
      </c>
      <c r="AN353" s="7" t="s">
        <v>3484</v>
      </c>
      <c r="AO353" s="7" t="s">
        <v>3485</v>
      </c>
      <c r="AP353" s="7" t="s">
        <v>3485</v>
      </c>
      <c r="AQ353" s="7" t="s">
        <v>3486</v>
      </c>
      <c r="AR353" s="7" t="s">
        <v>3486</v>
      </c>
      <c r="AS353" s="7" t="s">
        <v>3487</v>
      </c>
      <c r="AT353" s="7" t="s">
        <v>3487</v>
      </c>
      <c r="AU353" s="7" t="s">
        <v>3488</v>
      </c>
      <c r="AV353" s="7" t="s">
        <v>3488</v>
      </c>
      <c r="AW353" s="7" t="s">
        <v>3489</v>
      </c>
      <c r="AX353" s="7" t="s">
        <v>3489</v>
      </c>
      <c r="AY353" s="7" t="s">
        <v>3490</v>
      </c>
      <c r="AZ353" s="7" t="s">
        <v>3490</v>
      </c>
      <c r="BA353" s="7" t="s">
        <v>3491</v>
      </c>
      <c r="BB353" s="7" t="s">
        <v>3491</v>
      </c>
      <c r="BE353" s="9" t="s">
        <v>3450</v>
      </c>
      <c r="BF353" s="8">
        <v>2015</v>
      </c>
    </row>
    <row r="354" spans="1:58">
      <c r="B354"/>
      <c r="I354" s="18" t="s">
        <v>2703</v>
      </c>
      <c r="J354" s="19">
        <v>2914802</v>
      </c>
      <c r="K354" s="18" t="s">
        <v>2704</v>
      </c>
      <c r="L354" s="19">
        <v>2313609</v>
      </c>
      <c r="Q354" s="18" t="s">
        <v>2705</v>
      </c>
      <c r="R354" s="19">
        <v>5216007</v>
      </c>
      <c r="S354" s="18" t="s">
        <v>2706</v>
      </c>
      <c r="T354" s="19">
        <v>2110856</v>
      </c>
      <c r="Y354" s="18" t="s">
        <v>2707</v>
      </c>
      <c r="Z354" s="20">
        <v>3116100</v>
      </c>
      <c r="AC354" s="18" t="s">
        <v>2649</v>
      </c>
      <c r="AD354" s="11">
        <v>2513901</v>
      </c>
      <c r="AE354" s="18" t="s">
        <v>2708</v>
      </c>
      <c r="AF354" s="19">
        <v>4112603</v>
      </c>
      <c r="AG354" s="18" t="s">
        <v>2709</v>
      </c>
      <c r="AH354" s="11">
        <v>2615805</v>
      </c>
      <c r="AI354" s="18" t="s">
        <v>2328</v>
      </c>
      <c r="AJ354" s="19">
        <v>2209203</v>
      </c>
      <c r="AO354" s="18" t="s">
        <v>2710</v>
      </c>
      <c r="AP354" s="19">
        <v>4308805</v>
      </c>
      <c r="AU354" s="18" t="s">
        <v>2711</v>
      </c>
      <c r="AV354" s="11">
        <v>4211702</v>
      </c>
      <c r="AW354" s="18" t="s">
        <v>2712</v>
      </c>
      <c r="AX354" s="19">
        <v>3515202</v>
      </c>
    </row>
    <row r="355" spans="1:58" s="8" customFormat="1">
      <c r="A355" s="7" t="s">
        <v>3450</v>
      </c>
      <c r="B355" s="7" t="s">
        <v>3450</v>
      </c>
      <c r="C355" s="7" t="s">
        <v>3467</v>
      </c>
      <c r="D355" s="7" t="s">
        <v>3467</v>
      </c>
      <c r="E355" s="7" t="s">
        <v>3468</v>
      </c>
      <c r="F355" s="7" t="s">
        <v>3468</v>
      </c>
      <c r="G355" s="7" t="s">
        <v>3469</v>
      </c>
      <c r="H355" s="7" t="s">
        <v>3469</v>
      </c>
      <c r="I355" s="7" t="s">
        <v>3470</v>
      </c>
      <c r="J355" s="7" t="s">
        <v>3470</v>
      </c>
      <c r="K355" s="7" t="s">
        <v>3471</v>
      </c>
      <c r="L355" s="7" t="s">
        <v>3471</v>
      </c>
      <c r="M355" s="7" t="s">
        <v>3472</v>
      </c>
      <c r="N355" s="7" t="s">
        <v>3472</v>
      </c>
      <c r="O355" s="7" t="s">
        <v>3473</v>
      </c>
      <c r="P355" s="7" t="s">
        <v>3473</v>
      </c>
      <c r="Q355" s="7" t="s">
        <v>3474</v>
      </c>
      <c r="R355" s="7" t="s">
        <v>3474</v>
      </c>
      <c r="S355" s="7" t="s">
        <v>3475</v>
      </c>
      <c r="T355" s="7" t="s">
        <v>3475</v>
      </c>
      <c r="U355" s="7" t="s">
        <v>3476</v>
      </c>
      <c r="V355" s="7" t="s">
        <v>3476</v>
      </c>
      <c r="W355" s="7" t="s">
        <v>3477</v>
      </c>
      <c r="X355" s="7" t="s">
        <v>3477</v>
      </c>
      <c r="Y355" s="7" t="s">
        <v>3478</v>
      </c>
      <c r="Z355" s="7" t="s">
        <v>3478</v>
      </c>
      <c r="AA355" s="7" t="s">
        <v>3479</v>
      </c>
      <c r="AB355" s="7" t="s">
        <v>3479</v>
      </c>
      <c r="AC355" s="7" t="s">
        <v>3480</v>
      </c>
      <c r="AD355" s="7" t="s">
        <v>3480</v>
      </c>
      <c r="AE355" s="7" t="s">
        <v>3466</v>
      </c>
      <c r="AF355" s="7" t="s">
        <v>3466</v>
      </c>
      <c r="AG355" s="7" t="s">
        <v>3481</v>
      </c>
      <c r="AH355" s="7" t="s">
        <v>3481</v>
      </c>
      <c r="AI355" s="7" t="s">
        <v>3482</v>
      </c>
      <c r="AJ355" s="7" t="s">
        <v>3482</v>
      </c>
      <c r="AK355" s="7" t="s">
        <v>3483</v>
      </c>
      <c r="AL355" s="7" t="s">
        <v>3483</v>
      </c>
      <c r="AM355" s="7" t="s">
        <v>3484</v>
      </c>
      <c r="AN355" s="7" t="s">
        <v>3484</v>
      </c>
      <c r="AO355" s="7" t="s">
        <v>3485</v>
      </c>
      <c r="AP355" s="7" t="s">
        <v>3485</v>
      </c>
      <c r="AQ355" s="7" t="s">
        <v>3486</v>
      </c>
      <c r="AR355" s="7" t="s">
        <v>3486</v>
      </c>
      <c r="AS355" s="7" t="s">
        <v>3487</v>
      </c>
      <c r="AT355" s="7" t="s">
        <v>3487</v>
      </c>
      <c r="AU355" s="7" t="s">
        <v>3488</v>
      </c>
      <c r="AV355" s="7" t="s">
        <v>3488</v>
      </c>
      <c r="AW355" s="7" t="s">
        <v>3489</v>
      </c>
      <c r="AX355" s="7" t="s">
        <v>3489</v>
      </c>
      <c r="AY355" s="7" t="s">
        <v>3490</v>
      </c>
      <c r="AZ355" s="7" t="s">
        <v>3490</v>
      </c>
      <c r="BA355" s="7" t="s">
        <v>3491</v>
      </c>
      <c r="BB355" s="7" t="s">
        <v>3491</v>
      </c>
      <c r="BE355" s="9" t="s">
        <v>3450</v>
      </c>
      <c r="BF355" s="8">
        <v>2015</v>
      </c>
    </row>
    <row r="356" spans="1:58">
      <c r="B356"/>
      <c r="I356" s="18" t="s">
        <v>2713</v>
      </c>
      <c r="J356" s="19">
        <v>2914901</v>
      </c>
      <c r="K356" s="18" t="s">
        <v>2714</v>
      </c>
      <c r="L356" s="19">
        <v>2313708</v>
      </c>
      <c r="Q356" s="18" t="s">
        <v>2715</v>
      </c>
      <c r="R356" s="19">
        <v>5216304</v>
      </c>
      <c r="S356" s="18" t="s">
        <v>2716</v>
      </c>
      <c r="T356" s="19">
        <v>2110906</v>
      </c>
      <c r="Y356" s="18" t="s">
        <v>2717</v>
      </c>
      <c r="Z356" s="20">
        <v>3116159</v>
      </c>
      <c r="AC356" s="18" t="s">
        <v>5002</v>
      </c>
      <c r="AD356" s="11">
        <v>2513968</v>
      </c>
      <c r="AE356" s="18" t="s">
        <v>2718</v>
      </c>
      <c r="AF356" s="19">
        <v>4112702</v>
      </c>
      <c r="AG356" s="18" t="s">
        <v>2719</v>
      </c>
      <c r="AH356" s="11">
        <v>2615904</v>
      </c>
      <c r="AI356" s="18" t="s">
        <v>2720</v>
      </c>
      <c r="AJ356" s="19">
        <v>2209302</v>
      </c>
      <c r="AO356" s="18" t="s">
        <v>2721</v>
      </c>
      <c r="AP356" s="19">
        <v>4308854</v>
      </c>
      <c r="AU356" s="18" t="s">
        <v>2722</v>
      </c>
      <c r="AV356" s="11">
        <v>4211751</v>
      </c>
      <c r="AW356" s="18" t="s">
        <v>2723</v>
      </c>
      <c r="AX356" s="19">
        <v>3515350</v>
      </c>
    </row>
    <row r="357" spans="1:58" s="8" customFormat="1">
      <c r="A357" s="7" t="s">
        <v>3450</v>
      </c>
      <c r="B357" s="7" t="s">
        <v>3450</v>
      </c>
      <c r="C357" s="7" t="s">
        <v>3467</v>
      </c>
      <c r="D357" s="7" t="s">
        <v>3467</v>
      </c>
      <c r="E357" s="7" t="s">
        <v>3468</v>
      </c>
      <c r="F357" s="7" t="s">
        <v>3468</v>
      </c>
      <c r="G357" s="7" t="s">
        <v>3469</v>
      </c>
      <c r="H357" s="7" t="s">
        <v>3469</v>
      </c>
      <c r="I357" s="7" t="s">
        <v>3470</v>
      </c>
      <c r="J357" s="7" t="s">
        <v>3470</v>
      </c>
      <c r="K357" s="7" t="s">
        <v>3471</v>
      </c>
      <c r="L357" s="7" t="s">
        <v>3471</v>
      </c>
      <c r="M357" s="7" t="s">
        <v>3472</v>
      </c>
      <c r="N357" s="7" t="s">
        <v>3472</v>
      </c>
      <c r="O357" s="7" t="s">
        <v>3473</v>
      </c>
      <c r="P357" s="7" t="s">
        <v>3473</v>
      </c>
      <c r="Q357" s="7" t="s">
        <v>3474</v>
      </c>
      <c r="R357" s="7" t="s">
        <v>3474</v>
      </c>
      <c r="S357" s="7" t="s">
        <v>3475</v>
      </c>
      <c r="T357" s="7" t="s">
        <v>3475</v>
      </c>
      <c r="U357" s="7" t="s">
        <v>3476</v>
      </c>
      <c r="V357" s="7" t="s">
        <v>3476</v>
      </c>
      <c r="W357" s="7" t="s">
        <v>3477</v>
      </c>
      <c r="X357" s="7" t="s">
        <v>3477</v>
      </c>
      <c r="Y357" s="7" t="s">
        <v>3478</v>
      </c>
      <c r="Z357" s="7" t="s">
        <v>3478</v>
      </c>
      <c r="AA357" s="7" t="s">
        <v>3479</v>
      </c>
      <c r="AB357" s="7" t="s">
        <v>3479</v>
      </c>
      <c r="AC357" s="7" t="s">
        <v>3480</v>
      </c>
      <c r="AD357" s="7" t="s">
        <v>3480</v>
      </c>
      <c r="AE357" s="7" t="s">
        <v>3466</v>
      </c>
      <c r="AF357" s="7" t="s">
        <v>3466</v>
      </c>
      <c r="AG357" s="7" t="s">
        <v>3481</v>
      </c>
      <c r="AH357" s="7" t="s">
        <v>3481</v>
      </c>
      <c r="AI357" s="7" t="s">
        <v>3482</v>
      </c>
      <c r="AJ357" s="7" t="s">
        <v>3482</v>
      </c>
      <c r="AK357" s="7" t="s">
        <v>3483</v>
      </c>
      <c r="AL357" s="7" t="s">
        <v>3483</v>
      </c>
      <c r="AM357" s="7" t="s">
        <v>3484</v>
      </c>
      <c r="AN357" s="7" t="s">
        <v>3484</v>
      </c>
      <c r="AO357" s="7" t="s">
        <v>3485</v>
      </c>
      <c r="AP357" s="7" t="s">
        <v>3485</v>
      </c>
      <c r="AQ357" s="7" t="s">
        <v>3486</v>
      </c>
      <c r="AR357" s="7" t="s">
        <v>3486</v>
      </c>
      <c r="AS357" s="7" t="s">
        <v>3487</v>
      </c>
      <c r="AT357" s="7" t="s">
        <v>3487</v>
      </c>
      <c r="AU357" s="7" t="s">
        <v>3488</v>
      </c>
      <c r="AV357" s="7" t="s">
        <v>3488</v>
      </c>
      <c r="AW357" s="7" t="s">
        <v>3489</v>
      </c>
      <c r="AX357" s="7" t="s">
        <v>3489</v>
      </c>
      <c r="AY357" s="7" t="s">
        <v>3490</v>
      </c>
      <c r="AZ357" s="7" t="s">
        <v>3490</v>
      </c>
      <c r="BA357" s="7" t="s">
        <v>3491</v>
      </c>
      <c r="BB357" s="7" t="s">
        <v>3491</v>
      </c>
      <c r="BE357" s="9" t="s">
        <v>3450</v>
      </c>
      <c r="BF357" s="8">
        <v>2015</v>
      </c>
    </row>
    <row r="358" spans="1:58">
      <c r="B358"/>
      <c r="I358" s="18" t="s">
        <v>2724</v>
      </c>
      <c r="J358" s="19">
        <v>2915007</v>
      </c>
      <c r="K358" s="18" t="s">
        <v>2725</v>
      </c>
      <c r="L358" s="19">
        <v>2313757</v>
      </c>
      <c r="Q358" s="18" t="s">
        <v>2726</v>
      </c>
      <c r="R358" s="19">
        <v>5216403</v>
      </c>
      <c r="S358" s="18" t="s">
        <v>2727</v>
      </c>
      <c r="T358" s="19">
        <v>2111003</v>
      </c>
      <c r="Y358" s="18" t="s">
        <v>2728</v>
      </c>
      <c r="Z358" s="20">
        <v>3116209</v>
      </c>
      <c r="AC358" s="18" t="s">
        <v>2729</v>
      </c>
      <c r="AD358" s="11">
        <v>2513943</v>
      </c>
      <c r="AE358" s="18" t="s">
        <v>2730</v>
      </c>
      <c r="AF358" s="19">
        <v>4112751</v>
      </c>
      <c r="AG358" s="18" t="s">
        <v>2731</v>
      </c>
      <c r="AH358" s="11">
        <v>2616001</v>
      </c>
      <c r="AI358" s="18" t="s">
        <v>2732</v>
      </c>
      <c r="AJ358" s="19">
        <v>2209377</v>
      </c>
      <c r="AO358" s="18" t="s">
        <v>2733</v>
      </c>
      <c r="AP358" s="19">
        <v>4308904</v>
      </c>
      <c r="AU358" s="18" t="s">
        <v>2734</v>
      </c>
      <c r="AV358" s="11">
        <v>4211801</v>
      </c>
      <c r="AW358" s="18" t="s">
        <v>2735</v>
      </c>
      <c r="AX358" s="19">
        <v>3515400</v>
      </c>
    </row>
    <row r="359" spans="1:58" s="8" customFormat="1">
      <c r="A359" s="7" t="s">
        <v>3450</v>
      </c>
      <c r="B359" s="7" t="s">
        <v>3450</v>
      </c>
      <c r="C359" s="7" t="s">
        <v>3467</v>
      </c>
      <c r="D359" s="7" t="s">
        <v>3467</v>
      </c>
      <c r="E359" s="7" t="s">
        <v>3468</v>
      </c>
      <c r="F359" s="7" t="s">
        <v>3468</v>
      </c>
      <c r="G359" s="7" t="s">
        <v>3469</v>
      </c>
      <c r="H359" s="7" t="s">
        <v>3469</v>
      </c>
      <c r="I359" s="7" t="s">
        <v>3470</v>
      </c>
      <c r="J359" s="7" t="s">
        <v>3470</v>
      </c>
      <c r="K359" s="7" t="s">
        <v>3471</v>
      </c>
      <c r="L359" s="7" t="s">
        <v>3471</v>
      </c>
      <c r="M359" s="7" t="s">
        <v>3472</v>
      </c>
      <c r="N359" s="7" t="s">
        <v>3472</v>
      </c>
      <c r="O359" s="7" t="s">
        <v>3473</v>
      </c>
      <c r="P359" s="7" t="s">
        <v>3473</v>
      </c>
      <c r="Q359" s="7" t="s">
        <v>3474</v>
      </c>
      <c r="R359" s="7" t="s">
        <v>3474</v>
      </c>
      <c r="S359" s="7" t="s">
        <v>3475</v>
      </c>
      <c r="T359" s="7" t="s">
        <v>3475</v>
      </c>
      <c r="U359" s="7" t="s">
        <v>3476</v>
      </c>
      <c r="V359" s="7" t="s">
        <v>3476</v>
      </c>
      <c r="W359" s="7" t="s">
        <v>3477</v>
      </c>
      <c r="X359" s="7" t="s">
        <v>3477</v>
      </c>
      <c r="Y359" s="7" t="s">
        <v>3478</v>
      </c>
      <c r="Z359" s="7" t="s">
        <v>3478</v>
      </c>
      <c r="AA359" s="7" t="s">
        <v>3479</v>
      </c>
      <c r="AB359" s="7" t="s">
        <v>3479</v>
      </c>
      <c r="AC359" s="7" t="s">
        <v>3480</v>
      </c>
      <c r="AD359" s="7" t="s">
        <v>3480</v>
      </c>
      <c r="AE359" s="7" t="s">
        <v>3466</v>
      </c>
      <c r="AF359" s="7" t="s">
        <v>3466</v>
      </c>
      <c r="AG359" s="7" t="s">
        <v>3481</v>
      </c>
      <c r="AH359" s="7" t="s">
        <v>3481</v>
      </c>
      <c r="AI359" s="7" t="s">
        <v>3482</v>
      </c>
      <c r="AJ359" s="7" t="s">
        <v>3482</v>
      </c>
      <c r="AK359" s="7" t="s">
        <v>3483</v>
      </c>
      <c r="AL359" s="7" t="s">
        <v>3483</v>
      </c>
      <c r="AM359" s="7" t="s">
        <v>3484</v>
      </c>
      <c r="AN359" s="7" t="s">
        <v>3484</v>
      </c>
      <c r="AO359" s="7" t="s">
        <v>3485</v>
      </c>
      <c r="AP359" s="7" t="s">
        <v>3485</v>
      </c>
      <c r="AQ359" s="7" t="s">
        <v>3486</v>
      </c>
      <c r="AR359" s="7" t="s">
        <v>3486</v>
      </c>
      <c r="AS359" s="7" t="s">
        <v>3487</v>
      </c>
      <c r="AT359" s="7" t="s">
        <v>3487</v>
      </c>
      <c r="AU359" s="7" t="s">
        <v>3488</v>
      </c>
      <c r="AV359" s="7" t="s">
        <v>3488</v>
      </c>
      <c r="AW359" s="7" t="s">
        <v>3489</v>
      </c>
      <c r="AX359" s="7" t="s">
        <v>3489</v>
      </c>
      <c r="AY359" s="7" t="s">
        <v>3490</v>
      </c>
      <c r="AZ359" s="7" t="s">
        <v>3490</v>
      </c>
      <c r="BA359" s="7" t="s">
        <v>3491</v>
      </c>
      <c r="BB359" s="7" t="s">
        <v>3491</v>
      </c>
      <c r="BE359" s="9" t="s">
        <v>3450</v>
      </c>
      <c r="BF359" s="8">
        <v>2015</v>
      </c>
    </row>
    <row r="360" spans="1:58">
      <c r="B360"/>
      <c r="I360" s="18" t="s">
        <v>2736</v>
      </c>
      <c r="J360" s="19">
        <v>2915106</v>
      </c>
      <c r="K360" s="18" t="s">
        <v>2737</v>
      </c>
      <c r="L360" s="19">
        <v>2313807</v>
      </c>
      <c r="Q360" s="18" t="s">
        <v>2738</v>
      </c>
      <c r="R360" s="19">
        <v>5216452</v>
      </c>
      <c r="S360" s="18" t="s">
        <v>2739</v>
      </c>
      <c r="T360" s="19">
        <v>2111029</v>
      </c>
      <c r="Y360" s="18" t="s">
        <v>2740</v>
      </c>
      <c r="Z360" s="20">
        <v>3116308</v>
      </c>
      <c r="AC360" s="18" t="s">
        <v>5023</v>
      </c>
      <c r="AD360" s="11">
        <v>2513984</v>
      </c>
      <c r="AE360" s="18" t="s">
        <v>2741</v>
      </c>
      <c r="AF360" s="19">
        <v>4112801</v>
      </c>
      <c r="AG360" s="18" t="s">
        <v>2742</v>
      </c>
      <c r="AH360" s="11">
        <v>2616100</v>
      </c>
      <c r="AI360" s="18" t="s">
        <v>2743</v>
      </c>
      <c r="AJ360" s="19">
        <v>2209351</v>
      </c>
      <c r="AO360" s="18" t="s">
        <v>2744</v>
      </c>
      <c r="AP360" s="19">
        <v>4309001</v>
      </c>
      <c r="AU360" s="18" t="s">
        <v>2745</v>
      </c>
      <c r="AV360" s="11">
        <v>4211850</v>
      </c>
      <c r="AW360" s="18" t="s">
        <v>2746</v>
      </c>
      <c r="AX360" s="19">
        <v>3515608</v>
      </c>
    </row>
    <row r="361" spans="1:58" s="8" customFormat="1">
      <c r="A361" s="7" t="s">
        <v>3450</v>
      </c>
      <c r="B361" s="7" t="s">
        <v>3450</v>
      </c>
      <c r="C361" s="7" t="s">
        <v>3467</v>
      </c>
      <c r="D361" s="7" t="s">
        <v>3467</v>
      </c>
      <c r="E361" s="7" t="s">
        <v>3468</v>
      </c>
      <c r="F361" s="7" t="s">
        <v>3468</v>
      </c>
      <c r="G361" s="7" t="s">
        <v>3469</v>
      </c>
      <c r="H361" s="7" t="s">
        <v>3469</v>
      </c>
      <c r="I361" s="7" t="s">
        <v>3470</v>
      </c>
      <c r="J361" s="7" t="s">
        <v>3470</v>
      </c>
      <c r="K361" s="7" t="s">
        <v>3471</v>
      </c>
      <c r="L361" s="7" t="s">
        <v>3471</v>
      </c>
      <c r="M361" s="7" t="s">
        <v>3472</v>
      </c>
      <c r="N361" s="7" t="s">
        <v>3472</v>
      </c>
      <c r="O361" s="7" t="s">
        <v>3473</v>
      </c>
      <c r="P361" s="7" t="s">
        <v>3473</v>
      </c>
      <c r="Q361" s="7" t="s">
        <v>3474</v>
      </c>
      <c r="R361" s="7" t="s">
        <v>3474</v>
      </c>
      <c r="S361" s="7" t="s">
        <v>3475</v>
      </c>
      <c r="T361" s="7" t="s">
        <v>3475</v>
      </c>
      <c r="U361" s="7" t="s">
        <v>3476</v>
      </c>
      <c r="V361" s="7" t="s">
        <v>3476</v>
      </c>
      <c r="W361" s="7" t="s">
        <v>3477</v>
      </c>
      <c r="X361" s="7" t="s">
        <v>3477</v>
      </c>
      <c r="Y361" s="7" t="s">
        <v>3478</v>
      </c>
      <c r="Z361" s="7" t="s">
        <v>3478</v>
      </c>
      <c r="AA361" s="7" t="s">
        <v>3479</v>
      </c>
      <c r="AB361" s="7" t="s">
        <v>3479</v>
      </c>
      <c r="AC361" s="7" t="s">
        <v>3480</v>
      </c>
      <c r="AD361" s="7" t="s">
        <v>3480</v>
      </c>
      <c r="AE361" s="7" t="s">
        <v>3466</v>
      </c>
      <c r="AF361" s="7" t="s">
        <v>3466</v>
      </c>
      <c r="AG361" s="7" t="s">
        <v>3481</v>
      </c>
      <c r="AH361" s="7" t="s">
        <v>3481</v>
      </c>
      <c r="AI361" s="7" t="s">
        <v>3482</v>
      </c>
      <c r="AJ361" s="7" t="s">
        <v>3482</v>
      </c>
      <c r="AK361" s="7" t="s">
        <v>3483</v>
      </c>
      <c r="AL361" s="7" t="s">
        <v>3483</v>
      </c>
      <c r="AM361" s="7" t="s">
        <v>3484</v>
      </c>
      <c r="AN361" s="7" t="s">
        <v>3484</v>
      </c>
      <c r="AO361" s="7" t="s">
        <v>3485</v>
      </c>
      <c r="AP361" s="7" t="s">
        <v>3485</v>
      </c>
      <c r="AQ361" s="7" t="s">
        <v>3486</v>
      </c>
      <c r="AR361" s="7" t="s">
        <v>3486</v>
      </c>
      <c r="AS361" s="7" t="s">
        <v>3487</v>
      </c>
      <c r="AT361" s="7" t="s">
        <v>3487</v>
      </c>
      <c r="AU361" s="7" t="s">
        <v>3488</v>
      </c>
      <c r="AV361" s="7" t="s">
        <v>3488</v>
      </c>
      <c r="AW361" s="7" t="s">
        <v>3489</v>
      </c>
      <c r="AX361" s="7" t="s">
        <v>3489</v>
      </c>
      <c r="AY361" s="7" t="s">
        <v>3490</v>
      </c>
      <c r="AZ361" s="7" t="s">
        <v>3490</v>
      </c>
      <c r="BA361" s="7" t="s">
        <v>3491</v>
      </c>
      <c r="BB361" s="7" t="s">
        <v>3491</v>
      </c>
      <c r="BE361" s="9" t="s">
        <v>3450</v>
      </c>
      <c r="BF361" s="8">
        <v>2015</v>
      </c>
    </row>
    <row r="362" spans="1:58">
      <c r="B362"/>
      <c r="I362" s="18" t="s">
        <v>2747</v>
      </c>
      <c r="J362" s="19">
        <v>2915205</v>
      </c>
      <c r="K362" s="18" t="s">
        <v>2748</v>
      </c>
      <c r="L362" s="19">
        <v>2313906</v>
      </c>
      <c r="Q362" s="18" t="s">
        <v>2749</v>
      </c>
      <c r="R362" s="19">
        <v>5216809</v>
      </c>
      <c r="S362" s="18" t="s">
        <v>2750</v>
      </c>
      <c r="T362" s="19">
        <v>2111052</v>
      </c>
      <c r="Y362" s="18" t="s">
        <v>2751</v>
      </c>
      <c r="Z362" s="20">
        <v>3116407</v>
      </c>
      <c r="AC362" s="18" t="s">
        <v>2752</v>
      </c>
      <c r="AD362" s="11">
        <v>2514008</v>
      </c>
      <c r="AE362" s="18" t="s">
        <v>2753</v>
      </c>
      <c r="AF362" s="19">
        <v>4112900</v>
      </c>
      <c r="AG362" s="18" t="s">
        <v>2754</v>
      </c>
      <c r="AH362" s="11">
        <v>2616183</v>
      </c>
      <c r="AI362" s="18" t="s">
        <v>2755</v>
      </c>
      <c r="AJ362" s="19">
        <v>2209401</v>
      </c>
      <c r="AO362" s="18" t="s">
        <v>2756</v>
      </c>
      <c r="AP362" s="19">
        <v>4309050</v>
      </c>
      <c r="AU362" s="18" t="s">
        <v>2757</v>
      </c>
      <c r="AV362" s="11">
        <v>4211876</v>
      </c>
      <c r="AW362" s="18" t="s">
        <v>2758</v>
      </c>
      <c r="AX362" s="19">
        <v>3515509</v>
      </c>
    </row>
    <row r="363" spans="1:58" s="8" customFormat="1">
      <c r="A363" s="7" t="s">
        <v>3450</v>
      </c>
      <c r="B363" s="7" t="s">
        <v>3450</v>
      </c>
      <c r="C363" s="7" t="s">
        <v>3467</v>
      </c>
      <c r="D363" s="7" t="s">
        <v>3467</v>
      </c>
      <c r="E363" s="7" t="s">
        <v>3468</v>
      </c>
      <c r="F363" s="7" t="s">
        <v>3468</v>
      </c>
      <c r="G363" s="7" t="s">
        <v>3469</v>
      </c>
      <c r="H363" s="7" t="s">
        <v>3469</v>
      </c>
      <c r="I363" s="7" t="s">
        <v>3470</v>
      </c>
      <c r="J363" s="7" t="s">
        <v>3470</v>
      </c>
      <c r="K363" s="7" t="s">
        <v>3471</v>
      </c>
      <c r="L363" s="7" t="s">
        <v>3471</v>
      </c>
      <c r="M363" s="7" t="s">
        <v>3472</v>
      </c>
      <c r="N363" s="7" t="s">
        <v>3472</v>
      </c>
      <c r="O363" s="7" t="s">
        <v>3473</v>
      </c>
      <c r="P363" s="7" t="s">
        <v>3473</v>
      </c>
      <c r="Q363" s="7" t="s">
        <v>3474</v>
      </c>
      <c r="R363" s="7" t="s">
        <v>3474</v>
      </c>
      <c r="S363" s="7" t="s">
        <v>3475</v>
      </c>
      <c r="T363" s="7" t="s">
        <v>3475</v>
      </c>
      <c r="U363" s="7" t="s">
        <v>3476</v>
      </c>
      <c r="V363" s="7" t="s">
        <v>3476</v>
      </c>
      <c r="W363" s="7" t="s">
        <v>3477</v>
      </c>
      <c r="X363" s="7" t="s">
        <v>3477</v>
      </c>
      <c r="Y363" s="7" t="s">
        <v>3478</v>
      </c>
      <c r="Z363" s="7" t="s">
        <v>3478</v>
      </c>
      <c r="AA363" s="7" t="s">
        <v>3479</v>
      </c>
      <c r="AB363" s="7" t="s">
        <v>3479</v>
      </c>
      <c r="AC363" s="7" t="s">
        <v>3480</v>
      </c>
      <c r="AD363" s="7" t="s">
        <v>3480</v>
      </c>
      <c r="AE363" s="7" t="s">
        <v>3466</v>
      </c>
      <c r="AF363" s="7" t="s">
        <v>3466</v>
      </c>
      <c r="AG363" s="7" t="s">
        <v>3481</v>
      </c>
      <c r="AH363" s="7" t="s">
        <v>3481</v>
      </c>
      <c r="AI363" s="7" t="s">
        <v>3482</v>
      </c>
      <c r="AJ363" s="7" t="s">
        <v>3482</v>
      </c>
      <c r="AK363" s="7" t="s">
        <v>3483</v>
      </c>
      <c r="AL363" s="7" t="s">
        <v>3483</v>
      </c>
      <c r="AM363" s="7" t="s">
        <v>3484</v>
      </c>
      <c r="AN363" s="7" t="s">
        <v>3484</v>
      </c>
      <c r="AO363" s="7" t="s">
        <v>3485</v>
      </c>
      <c r="AP363" s="7" t="s">
        <v>3485</v>
      </c>
      <c r="AQ363" s="7" t="s">
        <v>3486</v>
      </c>
      <c r="AR363" s="7" t="s">
        <v>3486</v>
      </c>
      <c r="AS363" s="7" t="s">
        <v>3487</v>
      </c>
      <c r="AT363" s="7" t="s">
        <v>3487</v>
      </c>
      <c r="AU363" s="7" t="s">
        <v>3488</v>
      </c>
      <c r="AV363" s="7" t="s">
        <v>3488</v>
      </c>
      <c r="AW363" s="7" t="s">
        <v>3489</v>
      </c>
      <c r="AX363" s="7" t="s">
        <v>3489</v>
      </c>
      <c r="AY363" s="7" t="s">
        <v>3490</v>
      </c>
      <c r="AZ363" s="7" t="s">
        <v>3490</v>
      </c>
      <c r="BA363" s="7" t="s">
        <v>3491</v>
      </c>
      <c r="BB363" s="7" t="s">
        <v>3491</v>
      </c>
      <c r="BE363" s="9" t="s">
        <v>3450</v>
      </c>
      <c r="BF363" s="8">
        <v>2015</v>
      </c>
    </row>
    <row r="364" spans="1:58">
      <c r="B364"/>
      <c r="I364" s="18" t="s">
        <v>2759</v>
      </c>
      <c r="J364" s="19">
        <v>2915304</v>
      </c>
      <c r="K364" s="18" t="s">
        <v>2760</v>
      </c>
      <c r="L364" s="19">
        <v>2313955</v>
      </c>
      <c r="Q364" s="18" t="s">
        <v>2761</v>
      </c>
      <c r="R364" s="19">
        <v>5216908</v>
      </c>
      <c r="S364" s="18" t="s">
        <v>2762</v>
      </c>
      <c r="T364" s="19">
        <v>2111078</v>
      </c>
      <c r="Y364" s="18" t="s">
        <v>2763</v>
      </c>
      <c r="Z364" s="20">
        <v>3116506</v>
      </c>
      <c r="AC364" s="18" t="s">
        <v>2764</v>
      </c>
      <c r="AD364" s="11">
        <v>2500700</v>
      </c>
      <c r="AE364" s="18" t="s">
        <v>2765</v>
      </c>
      <c r="AF364" s="19">
        <v>4112959</v>
      </c>
      <c r="AG364" s="18" t="s">
        <v>2766</v>
      </c>
      <c r="AH364" s="11">
        <v>2616209</v>
      </c>
      <c r="AI364" s="18" t="s">
        <v>2767</v>
      </c>
      <c r="AJ364" s="19">
        <v>2209450</v>
      </c>
      <c r="AO364" s="18" t="s">
        <v>2768</v>
      </c>
      <c r="AP364" s="19">
        <v>4309100</v>
      </c>
      <c r="AU364" s="18" t="s">
        <v>2769</v>
      </c>
      <c r="AV364" s="11">
        <v>4211892</v>
      </c>
      <c r="AW364" s="18" t="s">
        <v>2770</v>
      </c>
      <c r="AX364" s="19">
        <v>3515657</v>
      </c>
    </row>
    <row r="365" spans="1:58" s="8" customFormat="1">
      <c r="A365" s="7" t="s">
        <v>3450</v>
      </c>
      <c r="B365" s="7" t="s">
        <v>3450</v>
      </c>
      <c r="C365" s="7" t="s">
        <v>3467</v>
      </c>
      <c r="D365" s="7" t="s">
        <v>3467</v>
      </c>
      <c r="E365" s="7" t="s">
        <v>3468</v>
      </c>
      <c r="F365" s="7" t="s">
        <v>3468</v>
      </c>
      <c r="G365" s="7" t="s">
        <v>3469</v>
      </c>
      <c r="H365" s="7" t="s">
        <v>3469</v>
      </c>
      <c r="I365" s="7" t="s">
        <v>3470</v>
      </c>
      <c r="J365" s="7" t="s">
        <v>3470</v>
      </c>
      <c r="K365" s="7" t="s">
        <v>3471</v>
      </c>
      <c r="L365" s="7" t="s">
        <v>3471</v>
      </c>
      <c r="M365" s="7" t="s">
        <v>3472</v>
      </c>
      <c r="N365" s="7" t="s">
        <v>3472</v>
      </c>
      <c r="O365" s="7" t="s">
        <v>3473</v>
      </c>
      <c r="P365" s="7" t="s">
        <v>3473</v>
      </c>
      <c r="Q365" s="7" t="s">
        <v>3474</v>
      </c>
      <c r="R365" s="7" t="s">
        <v>3474</v>
      </c>
      <c r="S365" s="7" t="s">
        <v>3475</v>
      </c>
      <c r="T365" s="7" t="s">
        <v>3475</v>
      </c>
      <c r="U365" s="7" t="s">
        <v>3476</v>
      </c>
      <c r="V365" s="7" t="s">
        <v>3476</v>
      </c>
      <c r="W365" s="7" t="s">
        <v>3477</v>
      </c>
      <c r="X365" s="7" t="s">
        <v>3477</v>
      </c>
      <c r="Y365" s="7" t="s">
        <v>3478</v>
      </c>
      <c r="Z365" s="7" t="s">
        <v>3478</v>
      </c>
      <c r="AA365" s="7" t="s">
        <v>3479</v>
      </c>
      <c r="AB365" s="7" t="s">
        <v>3479</v>
      </c>
      <c r="AC365" s="7" t="s">
        <v>3480</v>
      </c>
      <c r="AD365" s="7" t="s">
        <v>3480</v>
      </c>
      <c r="AE365" s="7" t="s">
        <v>3466</v>
      </c>
      <c r="AF365" s="7" t="s">
        <v>3466</v>
      </c>
      <c r="AG365" s="7" t="s">
        <v>3481</v>
      </c>
      <c r="AH365" s="7" t="s">
        <v>3481</v>
      </c>
      <c r="AI365" s="7" t="s">
        <v>3482</v>
      </c>
      <c r="AJ365" s="7" t="s">
        <v>3482</v>
      </c>
      <c r="AK365" s="7" t="s">
        <v>3483</v>
      </c>
      <c r="AL365" s="7" t="s">
        <v>3483</v>
      </c>
      <c r="AM365" s="7" t="s">
        <v>3484</v>
      </c>
      <c r="AN365" s="7" t="s">
        <v>3484</v>
      </c>
      <c r="AO365" s="7" t="s">
        <v>3485</v>
      </c>
      <c r="AP365" s="7" t="s">
        <v>3485</v>
      </c>
      <c r="AQ365" s="7" t="s">
        <v>3486</v>
      </c>
      <c r="AR365" s="7" t="s">
        <v>3486</v>
      </c>
      <c r="AS365" s="7" t="s">
        <v>3487</v>
      </c>
      <c r="AT365" s="7" t="s">
        <v>3487</v>
      </c>
      <c r="AU365" s="7" t="s">
        <v>3488</v>
      </c>
      <c r="AV365" s="7" t="s">
        <v>3488</v>
      </c>
      <c r="AW365" s="7" t="s">
        <v>3489</v>
      </c>
      <c r="AX365" s="7" t="s">
        <v>3489</v>
      </c>
      <c r="AY365" s="7" t="s">
        <v>3490</v>
      </c>
      <c r="AZ365" s="7" t="s">
        <v>3490</v>
      </c>
      <c r="BA365" s="7" t="s">
        <v>3491</v>
      </c>
      <c r="BB365" s="7" t="s">
        <v>3491</v>
      </c>
      <c r="BE365" s="9" t="s">
        <v>3450</v>
      </c>
      <c r="BF365" s="8">
        <v>2015</v>
      </c>
    </row>
    <row r="366" spans="1:58">
      <c r="B366"/>
      <c r="I366" s="18" t="s">
        <v>2771</v>
      </c>
      <c r="J366" s="19">
        <v>2915353</v>
      </c>
      <c r="K366" s="18" t="s">
        <v>2772</v>
      </c>
      <c r="L366" s="19">
        <v>2314003</v>
      </c>
      <c r="Q366" s="18" t="s">
        <v>2773</v>
      </c>
      <c r="R366" s="19">
        <v>5217104</v>
      </c>
      <c r="S366" s="18" t="s">
        <v>2774</v>
      </c>
      <c r="T366" s="19">
        <v>2111102</v>
      </c>
      <c r="Y366" s="18" t="s">
        <v>2775</v>
      </c>
      <c r="Z366" s="20">
        <v>3116605</v>
      </c>
      <c r="AC366" s="18" t="s">
        <v>2776</v>
      </c>
      <c r="AD366" s="11">
        <v>2514107</v>
      </c>
      <c r="AE366" s="18" t="s">
        <v>2132</v>
      </c>
      <c r="AF366" s="19">
        <v>4113007</v>
      </c>
      <c r="AG366" s="18" t="s">
        <v>2777</v>
      </c>
      <c r="AH366" s="11">
        <v>2616308</v>
      </c>
      <c r="AI366" s="18" t="s">
        <v>2778</v>
      </c>
      <c r="AJ366" s="19">
        <v>2209500</v>
      </c>
      <c r="AO366" s="18" t="s">
        <v>2779</v>
      </c>
      <c r="AP366" s="19">
        <v>4309126</v>
      </c>
      <c r="AU366" s="18" t="s">
        <v>2780</v>
      </c>
      <c r="AV366" s="11">
        <v>4211900</v>
      </c>
      <c r="AW366" s="18" t="s">
        <v>2781</v>
      </c>
      <c r="AX366" s="19">
        <v>3515707</v>
      </c>
    </row>
    <row r="367" spans="1:58" s="8" customFormat="1">
      <c r="A367" s="7" t="s">
        <v>3450</v>
      </c>
      <c r="B367" s="7" t="s">
        <v>3450</v>
      </c>
      <c r="C367" s="7" t="s">
        <v>3467</v>
      </c>
      <c r="D367" s="7" t="s">
        <v>3467</v>
      </c>
      <c r="E367" s="7" t="s">
        <v>3468</v>
      </c>
      <c r="F367" s="7" t="s">
        <v>3468</v>
      </c>
      <c r="G367" s="7" t="s">
        <v>3469</v>
      </c>
      <c r="H367" s="7" t="s">
        <v>3469</v>
      </c>
      <c r="I367" s="7" t="s">
        <v>3470</v>
      </c>
      <c r="J367" s="7" t="s">
        <v>3470</v>
      </c>
      <c r="K367" s="7" t="s">
        <v>3471</v>
      </c>
      <c r="L367" s="7" t="s">
        <v>3471</v>
      </c>
      <c r="M367" s="7" t="s">
        <v>3472</v>
      </c>
      <c r="N367" s="7" t="s">
        <v>3472</v>
      </c>
      <c r="O367" s="7" t="s">
        <v>3473</v>
      </c>
      <c r="P367" s="7" t="s">
        <v>3473</v>
      </c>
      <c r="Q367" s="7" t="s">
        <v>3474</v>
      </c>
      <c r="R367" s="7" t="s">
        <v>3474</v>
      </c>
      <c r="S367" s="7" t="s">
        <v>3475</v>
      </c>
      <c r="T367" s="7" t="s">
        <v>3475</v>
      </c>
      <c r="U367" s="7" t="s">
        <v>3476</v>
      </c>
      <c r="V367" s="7" t="s">
        <v>3476</v>
      </c>
      <c r="W367" s="7" t="s">
        <v>3477</v>
      </c>
      <c r="X367" s="7" t="s">
        <v>3477</v>
      </c>
      <c r="Y367" s="7" t="s">
        <v>3478</v>
      </c>
      <c r="Z367" s="7" t="s">
        <v>3478</v>
      </c>
      <c r="AA367" s="7" t="s">
        <v>3479</v>
      </c>
      <c r="AB367" s="7" t="s">
        <v>3479</v>
      </c>
      <c r="AC367" s="7" t="s">
        <v>3480</v>
      </c>
      <c r="AD367" s="7" t="s">
        <v>3480</v>
      </c>
      <c r="AE367" s="7" t="s">
        <v>3466</v>
      </c>
      <c r="AF367" s="7" t="s">
        <v>3466</v>
      </c>
      <c r="AG367" s="7" t="s">
        <v>3481</v>
      </c>
      <c r="AH367" s="7" t="s">
        <v>3481</v>
      </c>
      <c r="AI367" s="7" t="s">
        <v>3482</v>
      </c>
      <c r="AJ367" s="7" t="s">
        <v>3482</v>
      </c>
      <c r="AK367" s="7" t="s">
        <v>3483</v>
      </c>
      <c r="AL367" s="7" t="s">
        <v>3483</v>
      </c>
      <c r="AM367" s="7" t="s">
        <v>3484</v>
      </c>
      <c r="AN367" s="7" t="s">
        <v>3484</v>
      </c>
      <c r="AO367" s="7" t="s">
        <v>3485</v>
      </c>
      <c r="AP367" s="7" t="s">
        <v>3485</v>
      </c>
      <c r="AQ367" s="7" t="s">
        <v>3486</v>
      </c>
      <c r="AR367" s="7" t="s">
        <v>3486</v>
      </c>
      <c r="AS367" s="7" t="s">
        <v>3487</v>
      </c>
      <c r="AT367" s="7" t="s">
        <v>3487</v>
      </c>
      <c r="AU367" s="7" t="s">
        <v>3488</v>
      </c>
      <c r="AV367" s="7" t="s">
        <v>3488</v>
      </c>
      <c r="AW367" s="7" t="s">
        <v>3489</v>
      </c>
      <c r="AX367" s="7" t="s">
        <v>3489</v>
      </c>
      <c r="AY367" s="7" t="s">
        <v>3490</v>
      </c>
      <c r="AZ367" s="7" t="s">
        <v>3490</v>
      </c>
      <c r="BA367" s="7" t="s">
        <v>3491</v>
      </c>
      <c r="BB367" s="7" t="s">
        <v>3491</v>
      </c>
      <c r="BE367" s="9" t="s">
        <v>3450</v>
      </c>
      <c r="BF367" s="8">
        <v>2015</v>
      </c>
    </row>
    <row r="368" spans="1:58">
      <c r="B368"/>
      <c r="I368" s="18" t="s">
        <v>2782</v>
      </c>
      <c r="J368" s="19">
        <v>2915403</v>
      </c>
      <c r="K368" s="21" t="s">
        <v>2783</v>
      </c>
      <c r="L368" s="24">
        <v>2314102</v>
      </c>
      <c r="Q368" s="18" t="s">
        <v>5188</v>
      </c>
      <c r="R368" s="19">
        <v>5217203</v>
      </c>
      <c r="S368" s="18" t="s">
        <v>2784</v>
      </c>
      <c r="T368" s="19">
        <v>2111201</v>
      </c>
      <c r="Y368" s="18" t="s">
        <v>2785</v>
      </c>
      <c r="Z368" s="20">
        <v>3116704</v>
      </c>
      <c r="AC368" s="18" t="s">
        <v>2786</v>
      </c>
      <c r="AD368" s="11">
        <v>2514206</v>
      </c>
      <c r="AE368" s="18" t="s">
        <v>2787</v>
      </c>
      <c r="AF368" s="19">
        <v>4113106</v>
      </c>
      <c r="AG368" s="18" t="s">
        <v>2788</v>
      </c>
      <c r="AH368" s="11">
        <v>2616407</v>
      </c>
      <c r="AI368" s="18" t="s">
        <v>2789</v>
      </c>
      <c r="AJ368" s="19">
        <v>2209559</v>
      </c>
      <c r="AO368" s="18" t="s">
        <v>2790</v>
      </c>
      <c r="AP368" s="19">
        <v>4309159</v>
      </c>
      <c r="AU368" s="18" t="s">
        <v>2791</v>
      </c>
      <c r="AV368" s="11">
        <v>4212007</v>
      </c>
      <c r="AW368" s="18" t="s">
        <v>2792</v>
      </c>
      <c r="AX368" s="19">
        <v>3515806</v>
      </c>
    </row>
    <row r="369" spans="1:58" s="8" customFormat="1">
      <c r="A369" s="7" t="s">
        <v>3450</v>
      </c>
      <c r="B369" s="7" t="s">
        <v>3450</v>
      </c>
      <c r="C369" s="7" t="s">
        <v>3467</v>
      </c>
      <c r="D369" s="7" t="s">
        <v>3467</v>
      </c>
      <c r="E369" s="7" t="s">
        <v>3468</v>
      </c>
      <c r="F369" s="7" t="s">
        <v>3468</v>
      </c>
      <c r="G369" s="7" t="s">
        <v>3469</v>
      </c>
      <c r="H369" s="7" t="s">
        <v>3469</v>
      </c>
      <c r="I369" s="7" t="s">
        <v>3470</v>
      </c>
      <c r="J369" s="7" t="s">
        <v>3470</v>
      </c>
      <c r="K369" s="7" t="s">
        <v>3471</v>
      </c>
      <c r="L369" s="7" t="s">
        <v>3471</v>
      </c>
      <c r="M369" s="7" t="s">
        <v>3472</v>
      </c>
      <c r="N369" s="7" t="s">
        <v>3472</v>
      </c>
      <c r="O369" s="7" t="s">
        <v>3473</v>
      </c>
      <c r="P369" s="7" t="s">
        <v>3473</v>
      </c>
      <c r="Q369" s="7" t="s">
        <v>3474</v>
      </c>
      <c r="R369" s="7" t="s">
        <v>3474</v>
      </c>
      <c r="S369" s="7" t="s">
        <v>3475</v>
      </c>
      <c r="T369" s="7" t="s">
        <v>3475</v>
      </c>
      <c r="U369" s="7" t="s">
        <v>3476</v>
      </c>
      <c r="V369" s="7" t="s">
        <v>3476</v>
      </c>
      <c r="W369" s="7" t="s">
        <v>3477</v>
      </c>
      <c r="X369" s="7" t="s">
        <v>3477</v>
      </c>
      <c r="Y369" s="7" t="s">
        <v>3478</v>
      </c>
      <c r="Z369" s="7" t="s">
        <v>3478</v>
      </c>
      <c r="AA369" s="7" t="s">
        <v>3479</v>
      </c>
      <c r="AB369" s="7" t="s">
        <v>3479</v>
      </c>
      <c r="AC369" s="7" t="s">
        <v>3480</v>
      </c>
      <c r="AD369" s="7" t="s">
        <v>3480</v>
      </c>
      <c r="AE369" s="7" t="s">
        <v>3466</v>
      </c>
      <c r="AF369" s="7" t="s">
        <v>3466</v>
      </c>
      <c r="AG369" s="7" t="s">
        <v>3481</v>
      </c>
      <c r="AH369" s="7" t="s">
        <v>3481</v>
      </c>
      <c r="AI369" s="7" t="s">
        <v>3482</v>
      </c>
      <c r="AJ369" s="7" t="s">
        <v>3482</v>
      </c>
      <c r="AK369" s="7" t="s">
        <v>3483</v>
      </c>
      <c r="AL369" s="7" t="s">
        <v>3483</v>
      </c>
      <c r="AM369" s="7" t="s">
        <v>3484</v>
      </c>
      <c r="AN369" s="7" t="s">
        <v>3484</v>
      </c>
      <c r="AO369" s="7" t="s">
        <v>3485</v>
      </c>
      <c r="AP369" s="7" t="s">
        <v>3485</v>
      </c>
      <c r="AQ369" s="7" t="s">
        <v>3486</v>
      </c>
      <c r="AR369" s="7" t="s">
        <v>3486</v>
      </c>
      <c r="AS369" s="7" t="s">
        <v>3487</v>
      </c>
      <c r="AT369" s="7" t="s">
        <v>3487</v>
      </c>
      <c r="AU369" s="7" t="s">
        <v>3488</v>
      </c>
      <c r="AV369" s="7" t="s">
        <v>3488</v>
      </c>
      <c r="AW369" s="7" t="s">
        <v>3489</v>
      </c>
      <c r="AX369" s="7" t="s">
        <v>3489</v>
      </c>
      <c r="AY369" s="7" t="s">
        <v>3490</v>
      </c>
      <c r="AZ369" s="7" t="s">
        <v>3490</v>
      </c>
      <c r="BA369" s="7" t="s">
        <v>3491</v>
      </c>
      <c r="BB369" s="7" t="s">
        <v>3491</v>
      </c>
      <c r="BE369" s="9" t="s">
        <v>3450</v>
      </c>
      <c r="BF369" s="8">
        <v>2015</v>
      </c>
    </row>
    <row r="370" spans="1:58">
      <c r="B370"/>
      <c r="I370" s="18" t="s">
        <v>2793</v>
      </c>
      <c r="J370" s="19">
        <v>2915502</v>
      </c>
      <c r="Q370" s="18" t="s">
        <v>2794</v>
      </c>
      <c r="R370" s="19">
        <v>5217302</v>
      </c>
      <c r="S370" s="18" t="s">
        <v>2795</v>
      </c>
      <c r="T370" s="19">
        <v>2111250</v>
      </c>
      <c r="Y370" s="18" t="s">
        <v>2796</v>
      </c>
      <c r="Z370" s="20">
        <v>3116803</v>
      </c>
      <c r="AC370" s="18" t="s">
        <v>2797</v>
      </c>
      <c r="AD370" s="11">
        <v>2514305</v>
      </c>
      <c r="AE370" s="18" t="s">
        <v>2798</v>
      </c>
      <c r="AF370" s="19">
        <v>4113205</v>
      </c>
      <c r="AG370" s="21" t="s">
        <v>2799</v>
      </c>
      <c r="AH370" s="22">
        <v>2616506</v>
      </c>
      <c r="AI370" s="18" t="s">
        <v>2800</v>
      </c>
      <c r="AJ370" s="19">
        <v>2209609</v>
      </c>
      <c r="AO370" s="18" t="s">
        <v>2801</v>
      </c>
      <c r="AP370" s="19">
        <v>4309209</v>
      </c>
      <c r="AU370" s="18" t="s">
        <v>2802</v>
      </c>
      <c r="AV370" s="11">
        <v>4212056</v>
      </c>
      <c r="AW370" s="18" t="s">
        <v>2803</v>
      </c>
      <c r="AX370" s="19">
        <v>3515905</v>
      </c>
    </row>
    <row r="371" spans="1:58" s="8" customFormat="1">
      <c r="A371" s="7" t="s">
        <v>3450</v>
      </c>
      <c r="B371" s="7" t="s">
        <v>3450</v>
      </c>
      <c r="C371" s="7" t="s">
        <v>3467</v>
      </c>
      <c r="D371" s="7" t="s">
        <v>3467</v>
      </c>
      <c r="E371" s="7" t="s">
        <v>3468</v>
      </c>
      <c r="F371" s="7" t="s">
        <v>3468</v>
      </c>
      <c r="G371" s="7" t="s">
        <v>3469</v>
      </c>
      <c r="H371" s="7" t="s">
        <v>3469</v>
      </c>
      <c r="I371" s="7" t="s">
        <v>3470</v>
      </c>
      <c r="J371" s="7" t="s">
        <v>3470</v>
      </c>
      <c r="K371" s="7" t="s">
        <v>3471</v>
      </c>
      <c r="L371" s="7" t="s">
        <v>3471</v>
      </c>
      <c r="M371" s="7" t="s">
        <v>3472</v>
      </c>
      <c r="N371" s="7" t="s">
        <v>3472</v>
      </c>
      <c r="O371" s="7" t="s">
        <v>3473</v>
      </c>
      <c r="P371" s="7" t="s">
        <v>3473</v>
      </c>
      <c r="Q371" s="7" t="s">
        <v>3474</v>
      </c>
      <c r="R371" s="7" t="s">
        <v>3474</v>
      </c>
      <c r="S371" s="7" t="s">
        <v>3475</v>
      </c>
      <c r="T371" s="7" t="s">
        <v>3475</v>
      </c>
      <c r="U371" s="7" t="s">
        <v>3476</v>
      </c>
      <c r="V371" s="7" t="s">
        <v>3476</v>
      </c>
      <c r="W371" s="7" t="s">
        <v>3477</v>
      </c>
      <c r="X371" s="7" t="s">
        <v>3477</v>
      </c>
      <c r="Y371" s="7" t="s">
        <v>3478</v>
      </c>
      <c r="Z371" s="7" t="s">
        <v>3478</v>
      </c>
      <c r="AA371" s="7" t="s">
        <v>3479</v>
      </c>
      <c r="AB371" s="7" t="s">
        <v>3479</v>
      </c>
      <c r="AC371" s="7" t="s">
        <v>3480</v>
      </c>
      <c r="AD371" s="7" t="s">
        <v>3480</v>
      </c>
      <c r="AE371" s="7" t="s">
        <v>3466</v>
      </c>
      <c r="AF371" s="7" t="s">
        <v>3466</v>
      </c>
      <c r="AG371" s="7" t="s">
        <v>3481</v>
      </c>
      <c r="AH371" s="7" t="s">
        <v>3481</v>
      </c>
      <c r="AI371" s="7" t="s">
        <v>3482</v>
      </c>
      <c r="AJ371" s="7" t="s">
        <v>3482</v>
      </c>
      <c r="AK371" s="7" t="s">
        <v>3483</v>
      </c>
      <c r="AL371" s="7" t="s">
        <v>3483</v>
      </c>
      <c r="AM371" s="7" t="s">
        <v>3484</v>
      </c>
      <c r="AN371" s="7" t="s">
        <v>3484</v>
      </c>
      <c r="AO371" s="7" t="s">
        <v>3485</v>
      </c>
      <c r="AP371" s="7" t="s">
        <v>3485</v>
      </c>
      <c r="AQ371" s="7" t="s">
        <v>3486</v>
      </c>
      <c r="AR371" s="7" t="s">
        <v>3486</v>
      </c>
      <c r="AS371" s="7" t="s">
        <v>3487</v>
      </c>
      <c r="AT371" s="7" t="s">
        <v>3487</v>
      </c>
      <c r="AU371" s="7" t="s">
        <v>3488</v>
      </c>
      <c r="AV371" s="7" t="s">
        <v>3488</v>
      </c>
      <c r="AW371" s="7" t="s">
        <v>3489</v>
      </c>
      <c r="AX371" s="7" t="s">
        <v>3489</v>
      </c>
      <c r="AY371" s="7" t="s">
        <v>3490</v>
      </c>
      <c r="AZ371" s="7" t="s">
        <v>3490</v>
      </c>
      <c r="BA371" s="7" t="s">
        <v>3491</v>
      </c>
      <c r="BB371" s="7" t="s">
        <v>3491</v>
      </c>
      <c r="BE371" s="9" t="s">
        <v>3450</v>
      </c>
      <c r="BF371" s="8">
        <v>2015</v>
      </c>
    </row>
    <row r="372" spans="1:58">
      <c r="B372"/>
      <c r="I372" s="18" t="s">
        <v>2804</v>
      </c>
      <c r="J372" s="19">
        <v>2915601</v>
      </c>
      <c r="Q372" s="18" t="s">
        <v>2805</v>
      </c>
      <c r="R372" s="19">
        <v>5217401</v>
      </c>
      <c r="S372" s="18" t="s">
        <v>2806</v>
      </c>
      <c r="T372" s="19">
        <v>2111300</v>
      </c>
      <c r="Y372" s="18" t="s">
        <v>2807</v>
      </c>
      <c r="Z372" s="20">
        <v>3116902</v>
      </c>
      <c r="AC372" s="18" t="s">
        <v>2808</v>
      </c>
      <c r="AD372" s="11">
        <v>2514404</v>
      </c>
      <c r="AE372" s="18" t="s">
        <v>2809</v>
      </c>
      <c r="AF372" s="19">
        <v>4113254</v>
      </c>
      <c r="AI372" s="18" t="s">
        <v>2810</v>
      </c>
      <c r="AJ372" s="19">
        <v>2209658</v>
      </c>
      <c r="AO372" s="18" t="s">
        <v>2811</v>
      </c>
      <c r="AP372" s="19">
        <v>4309258</v>
      </c>
      <c r="AU372" s="18" t="s">
        <v>2812</v>
      </c>
      <c r="AV372" s="11">
        <v>4212106</v>
      </c>
      <c r="AW372" s="18" t="s">
        <v>2813</v>
      </c>
      <c r="AX372" s="19">
        <v>3516002</v>
      </c>
    </row>
    <row r="373" spans="1:58" s="8" customFormat="1">
      <c r="A373" s="7" t="s">
        <v>3450</v>
      </c>
      <c r="B373" s="7" t="s">
        <v>3450</v>
      </c>
      <c r="C373" s="7" t="s">
        <v>3467</v>
      </c>
      <c r="D373" s="7" t="s">
        <v>3467</v>
      </c>
      <c r="E373" s="7" t="s">
        <v>3468</v>
      </c>
      <c r="F373" s="7" t="s">
        <v>3468</v>
      </c>
      <c r="G373" s="7" t="s">
        <v>3469</v>
      </c>
      <c r="H373" s="7" t="s">
        <v>3469</v>
      </c>
      <c r="I373" s="7" t="s">
        <v>3470</v>
      </c>
      <c r="J373" s="7" t="s">
        <v>3470</v>
      </c>
      <c r="K373" s="7" t="s">
        <v>3471</v>
      </c>
      <c r="L373" s="7" t="s">
        <v>3471</v>
      </c>
      <c r="M373" s="7" t="s">
        <v>3472</v>
      </c>
      <c r="N373" s="7" t="s">
        <v>3472</v>
      </c>
      <c r="O373" s="7" t="s">
        <v>3473</v>
      </c>
      <c r="P373" s="7" t="s">
        <v>3473</v>
      </c>
      <c r="Q373" s="7" t="s">
        <v>3474</v>
      </c>
      <c r="R373" s="7" t="s">
        <v>3474</v>
      </c>
      <c r="S373" s="7" t="s">
        <v>3475</v>
      </c>
      <c r="T373" s="7" t="s">
        <v>3475</v>
      </c>
      <c r="U373" s="7" t="s">
        <v>3476</v>
      </c>
      <c r="V373" s="7" t="s">
        <v>3476</v>
      </c>
      <c r="W373" s="7" t="s">
        <v>3477</v>
      </c>
      <c r="X373" s="7" t="s">
        <v>3477</v>
      </c>
      <c r="Y373" s="7" t="s">
        <v>3478</v>
      </c>
      <c r="Z373" s="7" t="s">
        <v>3478</v>
      </c>
      <c r="AA373" s="7" t="s">
        <v>3479</v>
      </c>
      <c r="AB373" s="7" t="s">
        <v>3479</v>
      </c>
      <c r="AC373" s="7" t="s">
        <v>3480</v>
      </c>
      <c r="AD373" s="7" t="s">
        <v>3480</v>
      </c>
      <c r="AE373" s="7" t="s">
        <v>3466</v>
      </c>
      <c r="AF373" s="7" t="s">
        <v>3466</v>
      </c>
      <c r="AG373" s="7" t="s">
        <v>3481</v>
      </c>
      <c r="AH373" s="7" t="s">
        <v>3481</v>
      </c>
      <c r="AI373" s="7" t="s">
        <v>3482</v>
      </c>
      <c r="AJ373" s="7" t="s">
        <v>3482</v>
      </c>
      <c r="AK373" s="7" t="s">
        <v>3483</v>
      </c>
      <c r="AL373" s="7" t="s">
        <v>3483</v>
      </c>
      <c r="AM373" s="7" t="s">
        <v>3484</v>
      </c>
      <c r="AN373" s="7" t="s">
        <v>3484</v>
      </c>
      <c r="AO373" s="7" t="s">
        <v>3485</v>
      </c>
      <c r="AP373" s="7" t="s">
        <v>3485</v>
      </c>
      <c r="AQ373" s="7" t="s">
        <v>3486</v>
      </c>
      <c r="AR373" s="7" t="s">
        <v>3486</v>
      </c>
      <c r="AS373" s="7" t="s">
        <v>3487</v>
      </c>
      <c r="AT373" s="7" t="s">
        <v>3487</v>
      </c>
      <c r="AU373" s="7" t="s">
        <v>3488</v>
      </c>
      <c r="AV373" s="7" t="s">
        <v>3488</v>
      </c>
      <c r="AW373" s="7" t="s">
        <v>3489</v>
      </c>
      <c r="AX373" s="7" t="s">
        <v>3489</v>
      </c>
      <c r="AY373" s="7" t="s">
        <v>3490</v>
      </c>
      <c r="AZ373" s="7" t="s">
        <v>3490</v>
      </c>
      <c r="BA373" s="7" t="s">
        <v>3491</v>
      </c>
      <c r="BB373" s="7" t="s">
        <v>3491</v>
      </c>
      <c r="BE373" s="9" t="s">
        <v>3450</v>
      </c>
      <c r="BF373" s="8">
        <v>2015</v>
      </c>
    </row>
    <row r="374" spans="1:58">
      <c r="B374"/>
      <c r="I374" s="18" t="s">
        <v>2814</v>
      </c>
      <c r="J374" s="19">
        <v>2915700</v>
      </c>
      <c r="Q374" s="18" t="s">
        <v>2815</v>
      </c>
      <c r="R374" s="19">
        <v>5217609</v>
      </c>
      <c r="S374" s="18" t="s">
        <v>2816</v>
      </c>
      <c r="T374" s="19">
        <v>2111409</v>
      </c>
      <c r="Y374" s="18" t="s">
        <v>2817</v>
      </c>
      <c r="Z374" s="20">
        <v>3117009</v>
      </c>
      <c r="AC374" s="18" t="s">
        <v>2818</v>
      </c>
      <c r="AD374" s="11">
        <v>2514503</v>
      </c>
      <c r="AE374" s="18" t="s">
        <v>2819</v>
      </c>
      <c r="AF374" s="19">
        <v>4113304</v>
      </c>
      <c r="AI374" s="18" t="s">
        <v>2820</v>
      </c>
      <c r="AJ374" s="19">
        <v>2209708</v>
      </c>
      <c r="AO374" s="18" t="s">
        <v>2821</v>
      </c>
      <c r="AP374" s="19">
        <v>4309308</v>
      </c>
      <c r="AU374" s="18" t="s">
        <v>2822</v>
      </c>
      <c r="AV374" s="11">
        <v>4212205</v>
      </c>
      <c r="AW374" s="18" t="s">
        <v>2823</v>
      </c>
      <c r="AX374" s="19">
        <v>3516101</v>
      </c>
    </row>
    <row r="375" spans="1:58" s="8" customFormat="1">
      <c r="A375" s="7" t="s">
        <v>3450</v>
      </c>
      <c r="B375" s="7" t="s">
        <v>3450</v>
      </c>
      <c r="C375" s="7" t="s">
        <v>3467</v>
      </c>
      <c r="D375" s="7" t="s">
        <v>3467</v>
      </c>
      <c r="E375" s="7" t="s">
        <v>3468</v>
      </c>
      <c r="F375" s="7" t="s">
        <v>3468</v>
      </c>
      <c r="G375" s="7" t="s">
        <v>3469</v>
      </c>
      <c r="H375" s="7" t="s">
        <v>3469</v>
      </c>
      <c r="I375" s="7" t="s">
        <v>3470</v>
      </c>
      <c r="J375" s="7" t="s">
        <v>3470</v>
      </c>
      <c r="K375" s="7" t="s">
        <v>3471</v>
      </c>
      <c r="L375" s="7" t="s">
        <v>3471</v>
      </c>
      <c r="M375" s="7" t="s">
        <v>3472</v>
      </c>
      <c r="N375" s="7" t="s">
        <v>3472</v>
      </c>
      <c r="O375" s="7" t="s">
        <v>3473</v>
      </c>
      <c r="P375" s="7" t="s">
        <v>3473</v>
      </c>
      <c r="Q375" s="7" t="s">
        <v>3474</v>
      </c>
      <c r="R375" s="7" t="s">
        <v>3474</v>
      </c>
      <c r="S375" s="7" t="s">
        <v>3475</v>
      </c>
      <c r="T375" s="7" t="s">
        <v>3475</v>
      </c>
      <c r="U375" s="7" t="s">
        <v>3476</v>
      </c>
      <c r="V375" s="7" t="s">
        <v>3476</v>
      </c>
      <c r="W375" s="7" t="s">
        <v>3477</v>
      </c>
      <c r="X375" s="7" t="s">
        <v>3477</v>
      </c>
      <c r="Y375" s="7" t="s">
        <v>3478</v>
      </c>
      <c r="Z375" s="7" t="s">
        <v>3478</v>
      </c>
      <c r="AA375" s="7" t="s">
        <v>3479</v>
      </c>
      <c r="AB375" s="7" t="s">
        <v>3479</v>
      </c>
      <c r="AC375" s="7" t="s">
        <v>3480</v>
      </c>
      <c r="AD375" s="7" t="s">
        <v>3480</v>
      </c>
      <c r="AE375" s="7" t="s">
        <v>3466</v>
      </c>
      <c r="AF375" s="7" t="s">
        <v>3466</v>
      </c>
      <c r="AG375" s="7" t="s">
        <v>3481</v>
      </c>
      <c r="AH375" s="7" t="s">
        <v>3481</v>
      </c>
      <c r="AI375" s="7" t="s">
        <v>3482</v>
      </c>
      <c r="AJ375" s="7" t="s">
        <v>3482</v>
      </c>
      <c r="AK375" s="7" t="s">
        <v>3483</v>
      </c>
      <c r="AL375" s="7" t="s">
        <v>3483</v>
      </c>
      <c r="AM375" s="7" t="s">
        <v>3484</v>
      </c>
      <c r="AN375" s="7" t="s">
        <v>3484</v>
      </c>
      <c r="AO375" s="7" t="s">
        <v>3485</v>
      </c>
      <c r="AP375" s="7" t="s">
        <v>3485</v>
      </c>
      <c r="AQ375" s="7" t="s">
        <v>3486</v>
      </c>
      <c r="AR375" s="7" t="s">
        <v>3486</v>
      </c>
      <c r="AS375" s="7" t="s">
        <v>3487</v>
      </c>
      <c r="AT375" s="7" t="s">
        <v>3487</v>
      </c>
      <c r="AU375" s="7" t="s">
        <v>3488</v>
      </c>
      <c r="AV375" s="7" t="s">
        <v>3488</v>
      </c>
      <c r="AW375" s="7" t="s">
        <v>3489</v>
      </c>
      <c r="AX375" s="7" t="s">
        <v>3489</v>
      </c>
      <c r="AY375" s="7" t="s">
        <v>3490</v>
      </c>
      <c r="AZ375" s="7" t="s">
        <v>3490</v>
      </c>
      <c r="BA375" s="7" t="s">
        <v>3491</v>
      </c>
      <c r="BB375" s="7" t="s">
        <v>3491</v>
      </c>
      <c r="BE375" s="9" t="s">
        <v>3450</v>
      </c>
      <c r="BF375" s="8">
        <v>2015</v>
      </c>
    </row>
    <row r="376" spans="1:58">
      <c r="B376"/>
      <c r="I376" s="18" t="s">
        <v>5323</v>
      </c>
      <c r="J376" s="19">
        <v>2915809</v>
      </c>
      <c r="Q376" s="18" t="s">
        <v>2824</v>
      </c>
      <c r="R376" s="19">
        <v>5217708</v>
      </c>
      <c r="S376" s="18" t="s">
        <v>2825</v>
      </c>
      <c r="T376" s="19">
        <v>2111508</v>
      </c>
      <c r="Y376" s="18" t="s">
        <v>2826</v>
      </c>
      <c r="Z376" s="20">
        <v>3117108</v>
      </c>
      <c r="AC376" s="18" t="s">
        <v>2827</v>
      </c>
      <c r="AD376" s="11">
        <v>2514552</v>
      </c>
      <c r="AE376" s="18" t="s">
        <v>2828</v>
      </c>
      <c r="AF376" s="19">
        <v>4113403</v>
      </c>
      <c r="AI376" s="18" t="s">
        <v>2829</v>
      </c>
      <c r="AJ376" s="19">
        <v>2209757</v>
      </c>
      <c r="AO376" s="18" t="s">
        <v>2830</v>
      </c>
      <c r="AP376" s="19">
        <v>4309407</v>
      </c>
      <c r="AU376" s="18" t="s">
        <v>2831</v>
      </c>
      <c r="AV376" s="11">
        <v>4212239</v>
      </c>
      <c r="AW376" s="18" t="s">
        <v>2832</v>
      </c>
      <c r="AX376" s="19">
        <v>3516200</v>
      </c>
    </row>
    <row r="377" spans="1:58" s="8" customFormat="1">
      <c r="A377" s="7" t="s">
        <v>3450</v>
      </c>
      <c r="B377" s="7" t="s">
        <v>3450</v>
      </c>
      <c r="C377" s="7" t="s">
        <v>3467</v>
      </c>
      <c r="D377" s="7" t="s">
        <v>3467</v>
      </c>
      <c r="E377" s="7" t="s">
        <v>3468</v>
      </c>
      <c r="F377" s="7" t="s">
        <v>3468</v>
      </c>
      <c r="G377" s="7" t="s">
        <v>3469</v>
      </c>
      <c r="H377" s="7" t="s">
        <v>3469</v>
      </c>
      <c r="I377" s="7" t="s">
        <v>3470</v>
      </c>
      <c r="J377" s="7" t="s">
        <v>3470</v>
      </c>
      <c r="K377" s="7" t="s">
        <v>3471</v>
      </c>
      <c r="L377" s="7" t="s">
        <v>3471</v>
      </c>
      <c r="M377" s="7" t="s">
        <v>3472</v>
      </c>
      <c r="N377" s="7" t="s">
        <v>3472</v>
      </c>
      <c r="O377" s="7" t="s">
        <v>3473</v>
      </c>
      <c r="P377" s="7" t="s">
        <v>3473</v>
      </c>
      <c r="Q377" s="7" t="s">
        <v>3474</v>
      </c>
      <c r="R377" s="7" t="s">
        <v>3474</v>
      </c>
      <c r="S377" s="7" t="s">
        <v>3475</v>
      </c>
      <c r="T377" s="7" t="s">
        <v>3475</v>
      </c>
      <c r="U377" s="7" t="s">
        <v>3476</v>
      </c>
      <c r="V377" s="7" t="s">
        <v>3476</v>
      </c>
      <c r="W377" s="7" t="s">
        <v>3477</v>
      </c>
      <c r="X377" s="7" t="s">
        <v>3477</v>
      </c>
      <c r="Y377" s="7" t="s">
        <v>3478</v>
      </c>
      <c r="Z377" s="7" t="s">
        <v>3478</v>
      </c>
      <c r="AA377" s="7" t="s">
        <v>3479</v>
      </c>
      <c r="AB377" s="7" t="s">
        <v>3479</v>
      </c>
      <c r="AC377" s="7" t="s">
        <v>3480</v>
      </c>
      <c r="AD377" s="7" t="s">
        <v>3480</v>
      </c>
      <c r="AE377" s="7" t="s">
        <v>3466</v>
      </c>
      <c r="AF377" s="7" t="s">
        <v>3466</v>
      </c>
      <c r="AG377" s="7" t="s">
        <v>3481</v>
      </c>
      <c r="AH377" s="7" t="s">
        <v>3481</v>
      </c>
      <c r="AI377" s="7" t="s">
        <v>3482</v>
      </c>
      <c r="AJ377" s="7" t="s">
        <v>3482</v>
      </c>
      <c r="AK377" s="7" t="s">
        <v>3483</v>
      </c>
      <c r="AL377" s="7" t="s">
        <v>3483</v>
      </c>
      <c r="AM377" s="7" t="s">
        <v>3484</v>
      </c>
      <c r="AN377" s="7" t="s">
        <v>3484</v>
      </c>
      <c r="AO377" s="7" t="s">
        <v>3485</v>
      </c>
      <c r="AP377" s="7" t="s">
        <v>3485</v>
      </c>
      <c r="AQ377" s="7" t="s">
        <v>3486</v>
      </c>
      <c r="AR377" s="7" t="s">
        <v>3486</v>
      </c>
      <c r="AS377" s="7" t="s">
        <v>3487</v>
      </c>
      <c r="AT377" s="7" t="s">
        <v>3487</v>
      </c>
      <c r="AU377" s="7" t="s">
        <v>3488</v>
      </c>
      <c r="AV377" s="7" t="s">
        <v>3488</v>
      </c>
      <c r="AW377" s="7" t="s">
        <v>3489</v>
      </c>
      <c r="AX377" s="7" t="s">
        <v>3489</v>
      </c>
      <c r="AY377" s="7" t="s">
        <v>3490</v>
      </c>
      <c r="AZ377" s="7" t="s">
        <v>3490</v>
      </c>
      <c r="BA377" s="7" t="s">
        <v>3491</v>
      </c>
      <c r="BB377" s="7" t="s">
        <v>3491</v>
      </c>
      <c r="BE377" s="9" t="s">
        <v>3450</v>
      </c>
      <c r="BF377" s="8">
        <v>2015</v>
      </c>
    </row>
    <row r="378" spans="1:58">
      <c r="B378"/>
      <c r="I378" s="18" t="s">
        <v>2833</v>
      </c>
      <c r="J378" s="19">
        <v>2915908</v>
      </c>
      <c r="Q378" s="18" t="s">
        <v>2834</v>
      </c>
      <c r="R378" s="19">
        <v>5218003</v>
      </c>
      <c r="S378" s="18" t="s">
        <v>2835</v>
      </c>
      <c r="T378" s="19">
        <v>2111532</v>
      </c>
      <c r="Y378" s="18" t="s">
        <v>2836</v>
      </c>
      <c r="Z378" s="20">
        <v>3115201</v>
      </c>
      <c r="AC378" s="18" t="s">
        <v>2837</v>
      </c>
      <c r="AD378" s="11">
        <v>2514602</v>
      </c>
      <c r="AE378" s="18" t="s">
        <v>2838</v>
      </c>
      <c r="AF378" s="19">
        <v>4113429</v>
      </c>
      <c r="AI378" s="18" t="s">
        <v>2839</v>
      </c>
      <c r="AJ378" s="19">
        <v>2209807</v>
      </c>
      <c r="AO378" s="18" t="s">
        <v>2840</v>
      </c>
      <c r="AP378" s="19">
        <v>4309506</v>
      </c>
      <c r="AU378" s="18" t="s">
        <v>2841</v>
      </c>
      <c r="AV378" s="11">
        <v>4212254</v>
      </c>
      <c r="AW378" s="18" t="s">
        <v>2842</v>
      </c>
      <c r="AX378" s="19">
        <v>3516309</v>
      </c>
    </row>
    <row r="379" spans="1:58" s="8" customFormat="1">
      <c r="A379" s="7" t="s">
        <v>3450</v>
      </c>
      <c r="B379" s="7" t="s">
        <v>3450</v>
      </c>
      <c r="C379" s="7" t="s">
        <v>3467</v>
      </c>
      <c r="D379" s="7" t="s">
        <v>3467</v>
      </c>
      <c r="E379" s="7" t="s">
        <v>3468</v>
      </c>
      <c r="F379" s="7" t="s">
        <v>3468</v>
      </c>
      <c r="G379" s="7" t="s">
        <v>3469</v>
      </c>
      <c r="H379" s="7" t="s">
        <v>3469</v>
      </c>
      <c r="I379" s="7" t="s">
        <v>3470</v>
      </c>
      <c r="J379" s="7" t="s">
        <v>3470</v>
      </c>
      <c r="K379" s="7" t="s">
        <v>3471</v>
      </c>
      <c r="L379" s="7" t="s">
        <v>3471</v>
      </c>
      <c r="M379" s="7" t="s">
        <v>3472</v>
      </c>
      <c r="N379" s="7" t="s">
        <v>3472</v>
      </c>
      <c r="O379" s="7" t="s">
        <v>3473</v>
      </c>
      <c r="P379" s="7" t="s">
        <v>3473</v>
      </c>
      <c r="Q379" s="7" t="s">
        <v>3474</v>
      </c>
      <c r="R379" s="7" t="s">
        <v>3474</v>
      </c>
      <c r="S379" s="7" t="s">
        <v>3475</v>
      </c>
      <c r="T379" s="7" t="s">
        <v>3475</v>
      </c>
      <c r="U379" s="7" t="s">
        <v>3476</v>
      </c>
      <c r="V379" s="7" t="s">
        <v>3476</v>
      </c>
      <c r="W379" s="7" t="s">
        <v>3477</v>
      </c>
      <c r="X379" s="7" t="s">
        <v>3477</v>
      </c>
      <c r="Y379" s="7" t="s">
        <v>3478</v>
      </c>
      <c r="Z379" s="7" t="s">
        <v>3478</v>
      </c>
      <c r="AA379" s="7" t="s">
        <v>3479</v>
      </c>
      <c r="AB379" s="7" t="s">
        <v>3479</v>
      </c>
      <c r="AC379" s="7" t="s">
        <v>3480</v>
      </c>
      <c r="AD379" s="7" t="s">
        <v>3480</v>
      </c>
      <c r="AE379" s="7" t="s">
        <v>3466</v>
      </c>
      <c r="AF379" s="7" t="s">
        <v>3466</v>
      </c>
      <c r="AG379" s="7" t="s">
        <v>3481</v>
      </c>
      <c r="AH379" s="7" t="s">
        <v>3481</v>
      </c>
      <c r="AI379" s="7" t="s">
        <v>3482</v>
      </c>
      <c r="AJ379" s="7" t="s">
        <v>3482</v>
      </c>
      <c r="AK379" s="7" t="s">
        <v>3483</v>
      </c>
      <c r="AL379" s="7" t="s">
        <v>3483</v>
      </c>
      <c r="AM379" s="7" t="s">
        <v>3484</v>
      </c>
      <c r="AN379" s="7" t="s">
        <v>3484</v>
      </c>
      <c r="AO379" s="7" t="s">
        <v>3485</v>
      </c>
      <c r="AP379" s="7" t="s">
        <v>3485</v>
      </c>
      <c r="AQ379" s="7" t="s">
        <v>3486</v>
      </c>
      <c r="AR379" s="7" t="s">
        <v>3486</v>
      </c>
      <c r="AS379" s="7" t="s">
        <v>3487</v>
      </c>
      <c r="AT379" s="7" t="s">
        <v>3487</v>
      </c>
      <c r="AU379" s="7" t="s">
        <v>3488</v>
      </c>
      <c r="AV379" s="7" t="s">
        <v>3488</v>
      </c>
      <c r="AW379" s="7" t="s">
        <v>3489</v>
      </c>
      <c r="AX379" s="7" t="s">
        <v>3489</v>
      </c>
      <c r="AY379" s="7" t="s">
        <v>3490</v>
      </c>
      <c r="AZ379" s="7" t="s">
        <v>3490</v>
      </c>
      <c r="BA379" s="7" t="s">
        <v>3491</v>
      </c>
      <c r="BB379" s="7" t="s">
        <v>3491</v>
      </c>
      <c r="BE379" s="9" t="s">
        <v>3450</v>
      </c>
      <c r="BF379" s="8">
        <v>2015</v>
      </c>
    </row>
    <row r="380" spans="1:58">
      <c r="B380"/>
      <c r="I380" s="18" t="s">
        <v>2843</v>
      </c>
      <c r="J380" s="19">
        <v>2916005</v>
      </c>
      <c r="Q380" s="18" t="s">
        <v>2844</v>
      </c>
      <c r="R380" s="19">
        <v>5218052</v>
      </c>
      <c r="S380" s="18" t="s">
        <v>2845</v>
      </c>
      <c r="T380" s="19">
        <v>2111573</v>
      </c>
      <c r="Y380" s="18" t="s">
        <v>2846</v>
      </c>
      <c r="Z380" s="20">
        <v>3117306</v>
      </c>
      <c r="AC380" s="18" t="s">
        <v>2847</v>
      </c>
      <c r="AD380" s="11">
        <v>2514651</v>
      </c>
      <c r="AE380" s="18" t="s">
        <v>2848</v>
      </c>
      <c r="AF380" s="19">
        <v>4113452</v>
      </c>
      <c r="AI380" s="18" t="s">
        <v>2849</v>
      </c>
      <c r="AJ380" s="19">
        <v>2209856</v>
      </c>
      <c r="AO380" s="18" t="s">
        <v>2850</v>
      </c>
      <c r="AP380" s="19">
        <v>4309555</v>
      </c>
      <c r="AU380" s="18" t="s">
        <v>2851</v>
      </c>
      <c r="AV380" s="11">
        <v>4212270</v>
      </c>
      <c r="AW380" s="18" t="s">
        <v>2852</v>
      </c>
      <c r="AX380" s="19">
        <v>3516408</v>
      </c>
    </row>
    <row r="381" spans="1:58" s="8" customFormat="1">
      <c r="A381" s="7" t="s">
        <v>3450</v>
      </c>
      <c r="B381" s="7" t="s">
        <v>3450</v>
      </c>
      <c r="C381" s="7" t="s">
        <v>3467</v>
      </c>
      <c r="D381" s="7" t="s">
        <v>3467</v>
      </c>
      <c r="E381" s="7" t="s">
        <v>3468</v>
      </c>
      <c r="F381" s="7" t="s">
        <v>3468</v>
      </c>
      <c r="G381" s="7" t="s">
        <v>3469</v>
      </c>
      <c r="H381" s="7" t="s">
        <v>3469</v>
      </c>
      <c r="I381" s="7" t="s">
        <v>3470</v>
      </c>
      <c r="J381" s="7" t="s">
        <v>3470</v>
      </c>
      <c r="K381" s="7" t="s">
        <v>3471</v>
      </c>
      <c r="L381" s="7" t="s">
        <v>3471</v>
      </c>
      <c r="M381" s="7" t="s">
        <v>3472</v>
      </c>
      <c r="N381" s="7" t="s">
        <v>3472</v>
      </c>
      <c r="O381" s="7" t="s">
        <v>3473</v>
      </c>
      <c r="P381" s="7" t="s">
        <v>3473</v>
      </c>
      <c r="Q381" s="7" t="s">
        <v>3474</v>
      </c>
      <c r="R381" s="7" t="s">
        <v>3474</v>
      </c>
      <c r="S381" s="7" t="s">
        <v>3475</v>
      </c>
      <c r="T381" s="7" t="s">
        <v>3475</v>
      </c>
      <c r="U381" s="7" t="s">
        <v>3476</v>
      </c>
      <c r="V381" s="7" t="s">
        <v>3476</v>
      </c>
      <c r="W381" s="7" t="s">
        <v>3477</v>
      </c>
      <c r="X381" s="7" t="s">
        <v>3477</v>
      </c>
      <c r="Y381" s="7" t="s">
        <v>3478</v>
      </c>
      <c r="Z381" s="7" t="s">
        <v>3478</v>
      </c>
      <c r="AA381" s="7" t="s">
        <v>3479</v>
      </c>
      <c r="AB381" s="7" t="s">
        <v>3479</v>
      </c>
      <c r="AC381" s="7" t="s">
        <v>3480</v>
      </c>
      <c r="AD381" s="7" t="s">
        <v>3480</v>
      </c>
      <c r="AE381" s="7" t="s">
        <v>3466</v>
      </c>
      <c r="AF381" s="7" t="s">
        <v>3466</v>
      </c>
      <c r="AG381" s="7" t="s">
        <v>3481</v>
      </c>
      <c r="AH381" s="7" t="s">
        <v>3481</v>
      </c>
      <c r="AI381" s="7" t="s">
        <v>3482</v>
      </c>
      <c r="AJ381" s="7" t="s">
        <v>3482</v>
      </c>
      <c r="AK381" s="7" t="s">
        <v>3483</v>
      </c>
      <c r="AL381" s="7" t="s">
        <v>3483</v>
      </c>
      <c r="AM381" s="7" t="s">
        <v>3484</v>
      </c>
      <c r="AN381" s="7" t="s">
        <v>3484</v>
      </c>
      <c r="AO381" s="7" t="s">
        <v>3485</v>
      </c>
      <c r="AP381" s="7" t="s">
        <v>3485</v>
      </c>
      <c r="AQ381" s="7" t="s">
        <v>3486</v>
      </c>
      <c r="AR381" s="7" t="s">
        <v>3486</v>
      </c>
      <c r="AS381" s="7" t="s">
        <v>3487</v>
      </c>
      <c r="AT381" s="7" t="s">
        <v>3487</v>
      </c>
      <c r="AU381" s="7" t="s">
        <v>3488</v>
      </c>
      <c r="AV381" s="7" t="s">
        <v>3488</v>
      </c>
      <c r="AW381" s="7" t="s">
        <v>3489</v>
      </c>
      <c r="AX381" s="7" t="s">
        <v>3489</v>
      </c>
      <c r="AY381" s="7" t="s">
        <v>3490</v>
      </c>
      <c r="AZ381" s="7" t="s">
        <v>3490</v>
      </c>
      <c r="BA381" s="7" t="s">
        <v>3491</v>
      </c>
      <c r="BB381" s="7" t="s">
        <v>3491</v>
      </c>
      <c r="BE381" s="9" t="s">
        <v>3450</v>
      </c>
      <c r="BF381" s="8">
        <v>2015</v>
      </c>
    </row>
    <row r="382" spans="1:58">
      <c r="B382"/>
      <c r="I382" s="18" t="s">
        <v>2853</v>
      </c>
      <c r="J382" s="19">
        <v>2916104</v>
      </c>
      <c r="Q382" s="18" t="s">
        <v>2854</v>
      </c>
      <c r="R382" s="19">
        <v>5218102</v>
      </c>
      <c r="S382" s="18" t="s">
        <v>2855</v>
      </c>
      <c r="T382" s="19">
        <v>2111607</v>
      </c>
      <c r="Y382" s="18" t="s">
        <v>2856</v>
      </c>
      <c r="Z382" s="20">
        <v>3117207</v>
      </c>
      <c r="AC382" s="18" t="s">
        <v>2857</v>
      </c>
      <c r="AD382" s="11">
        <v>2514701</v>
      </c>
      <c r="AE382" s="18" t="s">
        <v>2858</v>
      </c>
      <c r="AF382" s="19">
        <v>4113502</v>
      </c>
      <c r="AI382" s="18" t="s">
        <v>2859</v>
      </c>
      <c r="AJ382" s="19">
        <v>2209872</v>
      </c>
      <c r="AO382" s="18" t="s">
        <v>2860</v>
      </c>
      <c r="AP382" s="19">
        <v>4307104</v>
      </c>
      <c r="AU382" s="18" t="s">
        <v>2861</v>
      </c>
      <c r="AV382" s="11">
        <v>4212304</v>
      </c>
      <c r="AW382" s="18" t="s">
        <v>2862</v>
      </c>
      <c r="AX382" s="19">
        <v>3516507</v>
      </c>
    </row>
    <row r="383" spans="1:58" s="8" customFormat="1">
      <c r="A383" s="7" t="s">
        <v>3450</v>
      </c>
      <c r="B383" s="7" t="s">
        <v>3450</v>
      </c>
      <c r="C383" s="7" t="s">
        <v>3467</v>
      </c>
      <c r="D383" s="7" t="s">
        <v>3467</v>
      </c>
      <c r="E383" s="7" t="s">
        <v>3468</v>
      </c>
      <c r="F383" s="7" t="s">
        <v>3468</v>
      </c>
      <c r="G383" s="7" t="s">
        <v>3469</v>
      </c>
      <c r="H383" s="7" t="s">
        <v>3469</v>
      </c>
      <c r="I383" s="7" t="s">
        <v>3470</v>
      </c>
      <c r="J383" s="7" t="s">
        <v>3470</v>
      </c>
      <c r="K383" s="7" t="s">
        <v>3471</v>
      </c>
      <c r="L383" s="7" t="s">
        <v>3471</v>
      </c>
      <c r="M383" s="7" t="s">
        <v>3472</v>
      </c>
      <c r="N383" s="7" t="s">
        <v>3472</v>
      </c>
      <c r="O383" s="7" t="s">
        <v>3473</v>
      </c>
      <c r="P383" s="7" t="s">
        <v>3473</v>
      </c>
      <c r="Q383" s="7" t="s">
        <v>3474</v>
      </c>
      <c r="R383" s="7" t="s">
        <v>3474</v>
      </c>
      <c r="S383" s="7" t="s">
        <v>3475</v>
      </c>
      <c r="T383" s="7" t="s">
        <v>3475</v>
      </c>
      <c r="U383" s="7" t="s">
        <v>3476</v>
      </c>
      <c r="V383" s="7" t="s">
        <v>3476</v>
      </c>
      <c r="W383" s="7" t="s">
        <v>3477</v>
      </c>
      <c r="X383" s="7" t="s">
        <v>3477</v>
      </c>
      <c r="Y383" s="7" t="s">
        <v>3478</v>
      </c>
      <c r="Z383" s="7" t="s">
        <v>3478</v>
      </c>
      <c r="AA383" s="7" t="s">
        <v>3479</v>
      </c>
      <c r="AB383" s="7" t="s">
        <v>3479</v>
      </c>
      <c r="AC383" s="7" t="s">
        <v>3480</v>
      </c>
      <c r="AD383" s="7" t="s">
        <v>3480</v>
      </c>
      <c r="AE383" s="7" t="s">
        <v>3466</v>
      </c>
      <c r="AF383" s="7" t="s">
        <v>3466</v>
      </c>
      <c r="AG383" s="7" t="s">
        <v>3481</v>
      </c>
      <c r="AH383" s="7" t="s">
        <v>3481</v>
      </c>
      <c r="AI383" s="7" t="s">
        <v>3482</v>
      </c>
      <c r="AJ383" s="7" t="s">
        <v>3482</v>
      </c>
      <c r="AK383" s="7" t="s">
        <v>3483</v>
      </c>
      <c r="AL383" s="7" t="s">
        <v>3483</v>
      </c>
      <c r="AM383" s="7" t="s">
        <v>3484</v>
      </c>
      <c r="AN383" s="7" t="s">
        <v>3484</v>
      </c>
      <c r="AO383" s="7" t="s">
        <v>3485</v>
      </c>
      <c r="AP383" s="7" t="s">
        <v>3485</v>
      </c>
      <c r="AQ383" s="7" t="s">
        <v>3486</v>
      </c>
      <c r="AR383" s="7" t="s">
        <v>3486</v>
      </c>
      <c r="AS383" s="7" t="s">
        <v>3487</v>
      </c>
      <c r="AT383" s="7" t="s">
        <v>3487</v>
      </c>
      <c r="AU383" s="7" t="s">
        <v>3488</v>
      </c>
      <c r="AV383" s="7" t="s">
        <v>3488</v>
      </c>
      <c r="AW383" s="7" t="s">
        <v>3489</v>
      </c>
      <c r="AX383" s="7" t="s">
        <v>3489</v>
      </c>
      <c r="AY383" s="7" t="s">
        <v>3490</v>
      </c>
      <c r="AZ383" s="7" t="s">
        <v>3490</v>
      </c>
      <c r="BA383" s="7" t="s">
        <v>3491</v>
      </c>
      <c r="BB383" s="7" t="s">
        <v>3491</v>
      </c>
      <c r="BE383" s="9" t="s">
        <v>3450</v>
      </c>
      <c r="BF383" s="8">
        <v>2015</v>
      </c>
    </row>
    <row r="384" spans="1:58">
      <c r="B384"/>
      <c r="I384" s="18" t="s">
        <v>2863</v>
      </c>
      <c r="J384" s="19">
        <v>2916203</v>
      </c>
      <c r="Q384" s="18" t="s">
        <v>2864</v>
      </c>
      <c r="R384" s="19">
        <v>5218300</v>
      </c>
      <c r="S384" s="18" t="s">
        <v>2865</v>
      </c>
      <c r="T384" s="19">
        <v>2111631</v>
      </c>
      <c r="Y384" s="18" t="s">
        <v>2866</v>
      </c>
      <c r="Z384" s="20">
        <v>3117405</v>
      </c>
      <c r="AC384" s="18" t="s">
        <v>2867</v>
      </c>
      <c r="AD384" s="11">
        <v>2514800</v>
      </c>
      <c r="AE384" s="18" t="s">
        <v>2868</v>
      </c>
      <c r="AF384" s="19">
        <v>4113601</v>
      </c>
      <c r="AI384" s="18" t="s">
        <v>2869</v>
      </c>
      <c r="AJ384" s="19">
        <v>2209906</v>
      </c>
      <c r="AO384" s="18" t="s">
        <v>2870</v>
      </c>
      <c r="AP384" s="19">
        <v>4309571</v>
      </c>
      <c r="AU384" s="18" t="s">
        <v>2871</v>
      </c>
      <c r="AV384" s="11">
        <v>4212403</v>
      </c>
      <c r="AW384" s="18" t="s">
        <v>2872</v>
      </c>
      <c r="AX384" s="19">
        <v>3516606</v>
      </c>
    </row>
    <row r="385" spans="1:58" s="8" customFormat="1">
      <c r="A385" s="7" t="s">
        <v>3450</v>
      </c>
      <c r="B385" s="7" t="s">
        <v>3450</v>
      </c>
      <c r="C385" s="7" t="s">
        <v>3467</v>
      </c>
      <c r="D385" s="7" t="s">
        <v>3467</v>
      </c>
      <c r="E385" s="7" t="s">
        <v>3468</v>
      </c>
      <c r="F385" s="7" t="s">
        <v>3468</v>
      </c>
      <c r="G385" s="7" t="s">
        <v>3469</v>
      </c>
      <c r="H385" s="7" t="s">
        <v>3469</v>
      </c>
      <c r="I385" s="7" t="s">
        <v>3470</v>
      </c>
      <c r="J385" s="7" t="s">
        <v>3470</v>
      </c>
      <c r="K385" s="7" t="s">
        <v>3471</v>
      </c>
      <c r="L385" s="7" t="s">
        <v>3471</v>
      </c>
      <c r="M385" s="7" t="s">
        <v>3472</v>
      </c>
      <c r="N385" s="7" t="s">
        <v>3472</v>
      </c>
      <c r="O385" s="7" t="s">
        <v>3473</v>
      </c>
      <c r="P385" s="7" t="s">
        <v>3473</v>
      </c>
      <c r="Q385" s="7" t="s">
        <v>3474</v>
      </c>
      <c r="R385" s="7" t="s">
        <v>3474</v>
      </c>
      <c r="S385" s="7" t="s">
        <v>3475</v>
      </c>
      <c r="T385" s="7" t="s">
        <v>3475</v>
      </c>
      <c r="U385" s="7" t="s">
        <v>3476</v>
      </c>
      <c r="V385" s="7" t="s">
        <v>3476</v>
      </c>
      <c r="W385" s="7" t="s">
        <v>3477</v>
      </c>
      <c r="X385" s="7" t="s">
        <v>3477</v>
      </c>
      <c r="Y385" s="7" t="s">
        <v>3478</v>
      </c>
      <c r="Z385" s="7" t="s">
        <v>3478</v>
      </c>
      <c r="AA385" s="7" t="s">
        <v>3479</v>
      </c>
      <c r="AB385" s="7" t="s">
        <v>3479</v>
      </c>
      <c r="AC385" s="7" t="s">
        <v>3480</v>
      </c>
      <c r="AD385" s="7" t="s">
        <v>3480</v>
      </c>
      <c r="AE385" s="7" t="s">
        <v>3466</v>
      </c>
      <c r="AF385" s="7" t="s">
        <v>3466</v>
      </c>
      <c r="AG385" s="7" t="s">
        <v>3481</v>
      </c>
      <c r="AH385" s="7" t="s">
        <v>3481</v>
      </c>
      <c r="AI385" s="7" t="s">
        <v>3482</v>
      </c>
      <c r="AJ385" s="7" t="s">
        <v>3482</v>
      </c>
      <c r="AK385" s="7" t="s">
        <v>3483</v>
      </c>
      <c r="AL385" s="7" t="s">
        <v>3483</v>
      </c>
      <c r="AM385" s="7" t="s">
        <v>3484</v>
      </c>
      <c r="AN385" s="7" t="s">
        <v>3484</v>
      </c>
      <c r="AO385" s="7" t="s">
        <v>3485</v>
      </c>
      <c r="AP385" s="7" t="s">
        <v>3485</v>
      </c>
      <c r="AQ385" s="7" t="s">
        <v>3486</v>
      </c>
      <c r="AR385" s="7" t="s">
        <v>3486</v>
      </c>
      <c r="AS385" s="7" t="s">
        <v>3487</v>
      </c>
      <c r="AT385" s="7" t="s">
        <v>3487</v>
      </c>
      <c r="AU385" s="7" t="s">
        <v>3488</v>
      </c>
      <c r="AV385" s="7" t="s">
        <v>3488</v>
      </c>
      <c r="AW385" s="7" t="s">
        <v>3489</v>
      </c>
      <c r="AX385" s="7" t="s">
        <v>3489</v>
      </c>
      <c r="AY385" s="7" t="s">
        <v>3490</v>
      </c>
      <c r="AZ385" s="7" t="s">
        <v>3490</v>
      </c>
      <c r="BA385" s="7" t="s">
        <v>3491</v>
      </c>
      <c r="BB385" s="7" t="s">
        <v>3491</v>
      </c>
      <c r="BE385" s="9" t="s">
        <v>3450</v>
      </c>
      <c r="BF385" s="8">
        <v>2015</v>
      </c>
    </row>
    <row r="386" spans="1:58">
      <c r="B386"/>
      <c r="I386" s="18" t="s">
        <v>2873</v>
      </c>
      <c r="J386" s="19">
        <v>2916302</v>
      </c>
      <c r="Q386" s="18" t="s">
        <v>2874</v>
      </c>
      <c r="R386" s="19">
        <v>5218391</v>
      </c>
      <c r="S386" s="18" t="s">
        <v>2875</v>
      </c>
      <c r="T386" s="19">
        <v>2111672</v>
      </c>
      <c r="Y386" s="18" t="s">
        <v>2876</v>
      </c>
      <c r="Z386" s="20">
        <v>3117504</v>
      </c>
      <c r="AC386" s="18" t="s">
        <v>2877</v>
      </c>
      <c r="AD386" s="11">
        <v>2514453</v>
      </c>
      <c r="AE386" s="18" t="s">
        <v>2878</v>
      </c>
      <c r="AF386" s="19">
        <v>4113700</v>
      </c>
      <c r="AI386" s="18" t="s">
        <v>2879</v>
      </c>
      <c r="AJ386" s="19">
        <v>2209955</v>
      </c>
      <c r="AO386" s="18" t="s">
        <v>2880</v>
      </c>
      <c r="AP386" s="19">
        <v>4309605</v>
      </c>
      <c r="AU386" s="18" t="s">
        <v>2881</v>
      </c>
      <c r="AV386" s="11">
        <v>4212502</v>
      </c>
      <c r="AW386" s="18" t="s">
        <v>2882</v>
      </c>
      <c r="AX386" s="19">
        <v>3516705</v>
      </c>
    </row>
    <row r="387" spans="1:58" s="8" customFormat="1">
      <c r="A387" s="7" t="s">
        <v>3450</v>
      </c>
      <c r="B387" s="7" t="s">
        <v>3450</v>
      </c>
      <c r="C387" s="7" t="s">
        <v>3467</v>
      </c>
      <c r="D387" s="7" t="s">
        <v>3467</v>
      </c>
      <c r="E387" s="7" t="s">
        <v>3468</v>
      </c>
      <c r="F387" s="7" t="s">
        <v>3468</v>
      </c>
      <c r="G387" s="7" t="s">
        <v>3469</v>
      </c>
      <c r="H387" s="7" t="s">
        <v>3469</v>
      </c>
      <c r="I387" s="7" t="s">
        <v>3470</v>
      </c>
      <c r="J387" s="7" t="s">
        <v>3470</v>
      </c>
      <c r="K387" s="7" t="s">
        <v>3471</v>
      </c>
      <c r="L387" s="7" t="s">
        <v>3471</v>
      </c>
      <c r="M387" s="7" t="s">
        <v>3472</v>
      </c>
      <c r="N387" s="7" t="s">
        <v>3472</v>
      </c>
      <c r="O387" s="7" t="s">
        <v>3473</v>
      </c>
      <c r="P387" s="7" t="s">
        <v>3473</v>
      </c>
      <c r="Q387" s="7" t="s">
        <v>3474</v>
      </c>
      <c r="R387" s="7" t="s">
        <v>3474</v>
      </c>
      <c r="S387" s="7" t="s">
        <v>3475</v>
      </c>
      <c r="T387" s="7" t="s">
        <v>3475</v>
      </c>
      <c r="U387" s="7" t="s">
        <v>3476</v>
      </c>
      <c r="V387" s="7" t="s">
        <v>3476</v>
      </c>
      <c r="W387" s="7" t="s">
        <v>3477</v>
      </c>
      <c r="X387" s="7" t="s">
        <v>3477</v>
      </c>
      <c r="Y387" s="7" t="s">
        <v>3478</v>
      </c>
      <c r="Z387" s="7" t="s">
        <v>3478</v>
      </c>
      <c r="AA387" s="7" t="s">
        <v>3479</v>
      </c>
      <c r="AB387" s="7" t="s">
        <v>3479</v>
      </c>
      <c r="AC387" s="7" t="s">
        <v>3480</v>
      </c>
      <c r="AD387" s="7" t="s">
        <v>3480</v>
      </c>
      <c r="AE387" s="7" t="s">
        <v>3466</v>
      </c>
      <c r="AF387" s="7" t="s">
        <v>3466</v>
      </c>
      <c r="AG387" s="7" t="s">
        <v>3481</v>
      </c>
      <c r="AH387" s="7" t="s">
        <v>3481</v>
      </c>
      <c r="AI387" s="7" t="s">
        <v>3482</v>
      </c>
      <c r="AJ387" s="7" t="s">
        <v>3482</v>
      </c>
      <c r="AK387" s="7" t="s">
        <v>3483</v>
      </c>
      <c r="AL387" s="7" t="s">
        <v>3483</v>
      </c>
      <c r="AM387" s="7" t="s">
        <v>3484</v>
      </c>
      <c r="AN387" s="7" t="s">
        <v>3484</v>
      </c>
      <c r="AO387" s="7" t="s">
        <v>3485</v>
      </c>
      <c r="AP387" s="7" t="s">
        <v>3485</v>
      </c>
      <c r="AQ387" s="7" t="s">
        <v>3486</v>
      </c>
      <c r="AR387" s="7" t="s">
        <v>3486</v>
      </c>
      <c r="AS387" s="7" t="s">
        <v>3487</v>
      </c>
      <c r="AT387" s="7" t="s">
        <v>3487</v>
      </c>
      <c r="AU387" s="7" t="s">
        <v>3488</v>
      </c>
      <c r="AV387" s="7" t="s">
        <v>3488</v>
      </c>
      <c r="AW387" s="7" t="s">
        <v>3489</v>
      </c>
      <c r="AX387" s="7" t="s">
        <v>3489</v>
      </c>
      <c r="AY387" s="7" t="s">
        <v>3490</v>
      </c>
      <c r="AZ387" s="7" t="s">
        <v>3490</v>
      </c>
      <c r="BA387" s="7" t="s">
        <v>3491</v>
      </c>
      <c r="BB387" s="7" t="s">
        <v>3491</v>
      </c>
      <c r="BE387" s="9" t="s">
        <v>3450</v>
      </c>
      <c r="BF387" s="8">
        <v>2015</v>
      </c>
    </row>
    <row r="388" spans="1:58">
      <c r="B388"/>
      <c r="I388" s="18" t="s">
        <v>2883</v>
      </c>
      <c r="J388" s="19">
        <v>2916401</v>
      </c>
      <c r="Q388" s="18" t="s">
        <v>2884</v>
      </c>
      <c r="R388" s="19">
        <v>5218508</v>
      </c>
      <c r="S388" s="18" t="s">
        <v>2487</v>
      </c>
      <c r="T388" s="19">
        <v>2111706</v>
      </c>
      <c r="Y388" s="18" t="s">
        <v>2885</v>
      </c>
      <c r="Z388" s="20">
        <v>3117603</v>
      </c>
      <c r="AC388" s="18" t="s">
        <v>2886</v>
      </c>
      <c r="AD388" s="11">
        <v>2514909</v>
      </c>
      <c r="AE388" s="18" t="s">
        <v>2887</v>
      </c>
      <c r="AF388" s="19">
        <v>4113734</v>
      </c>
      <c r="AI388" s="18" t="s">
        <v>2888</v>
      </c>
      <c r="AJ388" s="19">
        <v>2209971</v>
      </c>
      <c r="AO388" s="18" t="s">
        <v>2889</v>
      </c>
      <c r="AP388" s="19">
        <v>4309654</v>
      </c>
      <c r="AU388" s="18" t="s">
        <v>2890</v>
      </c>
      <c r="AV388" s="11">
        <v>4212601</v>
      </c>
      <c r="AW388" s="18" t="s">
        <v>2891</v>
      </c>
      <c r="AX388" s="19">
        <v>3516804</v>
      </c>
    </row>
    <row r="389" spans="1:58" s="8" customFormat="1">
      <c r="A389" s="7" t="s">
        <v>3450</v>
      </c>
      <c r="B389" s="7" t="s">
        <v>3450</v>
      </c>
      <c r="C389" s="7" t="s">
        <v>3467</v>
      </c>
      <c r="D389" s="7" t="s">
        <v>3467</v>
      </c>
      <c r="E389" s="7" t="s">
        <v>3468</v>
      </c>
      <c r="F389" s="7" t="s">
        <v>3468</v>
      </c>
      <c r="G389" s="7" t="s">
        <v>3469</v>
      </c>
      <c r="H389" s="7" t="s">
        <v>3469</v>
      </c>
      <c r="I389" s="7" t="s">
        <v>3470</v>
      </c>
      <c r="J389" s="7" t="s">
        <v>3470</v>
      </c>
      <c r="K389" s="7" t="s">
        <v>3471</v>
      </c>
      <c r="L389" s="7" t="s">
        <v>3471</v>
      </c>
      <c r="M389" s="7" t="s">
        <v>3472</v>
      </c>
      <c r="N389" s="7" t="s">
        <v>3472</v>
      </c>
      <c r="O389" s="7" t="s">
        <v>3473</v>
      </c>
      <c r="P389" s="7" t="s">
        <v>3473</v>
      </c>
      <c r="Q389" s="7" t="s">
        <v>3474</v>
      </c>
      <c r="R389" s="7" t="s">
        <v>3474</v>
      </c>
      <c r="S389" s="7" t="s">
        <v>3475</v>
      </c>
      <c r="T389" s="7" t="s">
        <v>3475</v>
      </c>
      <c r="U389" s="7" t="s">
        <v>3476</v>
      </c>
      <c r="V389" s="7" t="s">
        <v>3476</v>
      </c>
      <c r="W389" s="7" t="s">
        <v>3477</v>
      </c>
      <c r="X389" s="7" t="s">
        <v>3477</v>
      </c>
      <c r="Y389" s="7" t="s">
        <v>3478</v>
      </c>
      <c r="Z389" s="7" t="s">
        <v>3478</v>
      </c>
      <c r="AA389" s="7" t="s">
        <v>3479</v>
      </c>
      <c r="AB389" s="7" t="s">
        <v>3479</v>
      </c>
      <c r="AC389" s="7" t="s">
        <v>3480</v>
      </c>
      <c r="AD389" s="7" t="s">
        <v>3480</v>
      </c>
      <c r="AE389" s="7" t="s">
        <v>3466</v>
      </c>
      <c r="AF389" s="7" t="s">
        <v>3466</v>
      </c>
      <c r="AG389" s="7" t="s">
        <v>3481</v>
      </c>
      <c r="AH389" s="7" t="s">
        <v>3481</v>
      </c>
      <c r="AI389" s="7" t="s">
        <v>3482</v>
      </c>
      <c r="AJ389" s="7" t="s">
        <v>3482</v>
      </c>
      <c r="AK389" s="7" t="s">
        <v>3483</v>
      </c>
      <c r="AL389" s="7" t="s">
        <v>3483</v>
      </c>
      <c r="AM389" s="7" t="s">
        <v>3484</v>
      </c>
      <c r="AN389" s="7" t="s">
        <v>3484</v>
      </c>
      <c r="AO389" s="7" t="s">
        <v>3485</v>
      </c>
      <c r="AP389" s="7" t="s">
        <v>3485</v>
      </c>
      <c r="AQ389" s="7" t="s">
        <v>3486</v>
      </c>
      <c r="AR389" s="7" t="s">
        <v>3486</v>
      </c>
      <c r="AS389" s="7" t="s">
        <v>3487</v>
      </c>
      <c r="AT389" s="7" t="s">
        <v>3487</v>
      </c>
      <c r="AU389" s="7" t="s">
        <v>3488</v>
      </c>
      <c r="AV389" s="7" t="s">
        <v>3488</v>
      </c>
      <c r="AW389" s="7" t="s">
        <v>3489</v>
      </c>
      <c r="AX389" s="7" t="s">
        <v>3489</v>
      </c>
      <c r="AY389" s="7" t="s">
        <v>3490</v>
      </c>
      <c r="AZ389" s="7" t="s">
        <v>3490</v>
      </c>
      <c r="BA389" s="7" t="s">
        <v>3491</v>
      </c>
      <c r="BB389" s="7" t="s">
        <v>3491</v>
      </c>
      <c r="BE389" s="9" t="s">
        <v>3450</v>
      </c>
      <c r="BF389" s="8">
        <v>2015</v>
      </c>
    </row>
    <row r="390" spans="1:58">
      <c r="B390"/>
      <c r="I390" s="18" t="s">
        <v>2892</v>
      </c>
      <c r="J390" s="19">
        <v>2916500</v>
      </c>
      <c r="Q390" s="18" t="s">
        <v>2893</v>
      </c>
      <c r="R390" s="19">
        <v>5218607</v>
      </c>
      <c r="S390" s="18" t="s">
        <v>2894</v>
      </c>
      <c r="T390" s="19">
        <v>2111722</v>
      </c>
      <c r="Y390" s="18" t="s">
        <v>2895</v>
      </c>
      <c r="Z390" s="20">
        <v>3117702</v>
      </c>
      <c r="AC390" s="18" t="s">
        <v>2896</v>
      </c>
      <c r="AD390" s="11">
        <v>2515005</v>
      </c>
      <c r="AE390" s="18" t="s">
        <v>2897</v>
      </c>
      <c r="AF390" s="19">
        <v>4113759</v>
      </c>
      <c r="AI390" s="18" t="s">
        <v>2898</v>
      </c>
      <c r="AJ390" s="19">
        <v>2210003</v>
      </c>
      <c r="AO390" s="18" t="s">
        <v>4090</v>
      </c>
      <c r="AP390" s="19">
        <v>4309704</v>
      </c>
      <c r="AU390" s="18" t="s">
        <v>2899</v>
      </c>
      <c r="AV390" s="11">
        <v>4212650</v>
      </c>
      <c r="AW390" s="18" t="s">
        <v>2900</v>
      </c>
      <c r="AX390" s="19">
        <v>3516853</v>
      </c>
    </row>
    <row r="391" spans="1:58" s="8" customFormat="1">
      <c r="A391" s="7" t="s">
        <v>3450</v>
      </c>
      <c r="B391" s="7" t="s">
        <v>3450</v>
      </c>
      <c r="C391" s="7" t="s">
        <v>3467</v>
      </c>
      <c r="D391" s="7" t="s">
        <v>3467</v>
      </c>
      <c r="E391" s="7" t="s">
        <v>3468</v>
      </c>
      <c r="F391" s="7" t="s">
        <v>3468</v>
      </c>
      <c r="G391" s="7" t="s">
        <v>3469</v>
      </c>
      <c r="H391" s="7" t="s">
        <v>3469</v>
      </c>
      <c r="I391" s="7" t="s">
        <v>3470</v>
      </c>
      <c r="J391" s="7" t="s">
        <v>3470</v>
      </c>
      <c r="K391" s="7" t="s">
        <v>3471</v>
      </c>
      <c r="L391" s="7" t="s">
        <v>3471</v>
      </c>
      <c r="M391" s="7" t="s">
        <v>3472</v>
      </c>
      <c r="N391" s="7" t="s">
        <v>3472</v>
      </c>
      <c r="O391" s="7" t="s">
        <v>3473</v>
      </c>
      <c r="P391" s="7" t="s">
        <v>3473</v>
      </c>
      <c r="Q391" s="7" t="s">
        <v>3474</v>
      </c>
      <c r="R391" s="7" t="s">
        <v>3474</v>
      </c>
      <c r="S391" s="7" t="s">
        <v>3475</v>
      </c>
      <c r="T391" s="7" t="s">
        <v>3475</v>
      </c>
      <c r="U391" s="7" t="s">
        <v>3476</v>
      </c>
      <c r="V391" s="7" t="s">
        <v>3476</v>
      </c>
      <c r="W391" s="7" t="s">
        <v>3477</v>
      </c>
      <c r="X391" s="7" t="s">
        <v>3477</v>
      </c>
      <c r="Y391" s="7" t="s">
        <v>3478</v>
      </c>
      <c r="Z391" s="7" t="s">
        <v>3478</v>
      </c>
      <c r="AA391" s="7" t="s">
        <v>3479</v>
      </c>
      <c r="AB391" s="7" t="s">
        <v>3479</v>
      </c>
      <c r="AC391" s="7" t="s">
        <v>3480</v>
      </c>
      <c r="AD391" s="7" t="s">
        <v>3480</v>
      </c>
      <c r="AE391" s="7" t="s">
        <v>3466</v>
      </c>
      <c r="AF391" s="7" t="s">
        <v>3466</v>
      </c>
      <c r="AG391" s="7" t="s">
        <v>3481</v>
      </c>
      <c r="AH391" s="7" t="s">
        <v>3481</v>
      </c>
      <c r="AI391" s="7" t="s">
        <v>3482</v>
      </c>
      <c r="AJ391" s="7" t="s">
        <v>3482</v>
      </c>
      <c r="AK391" s="7" t="s">
        <v>3483</v>
      </c>
      <c r="AL391" s="7" t="s">
        <v>3483</v>
      </c>
      <c r="AM391" s="7" t="s">
        <v>3484</v>
      </c>
      <c r="AN391" s="7" t="s">
        <v>3484</v>
      </c>
      <c r="AO391" s="7" t="s">
        <v>3485</v>
      </c>
      <c r="AP391" s="7" t="s">
        <v>3485</v>
      </c>
      <c r="AQ391" s="7" t="s">
        <v>3486</v>
      </c>
      <c r="AR391" s="7" t="s">
        <v>3486</v>
      </c>
      <c r="AS391" s="7" t="s">
        <v>3487</v>
      </c>
      <c r="AT391" s="7" t="s">
        <v>3487</v>
      </c>
      <c r="AU391" s="7" t="s">
        <v>3488</v>
      </c>
      <c r="AV391" s="7" t="s">
        <v>3488</v>
      </c>
      <c r="AW391" s="7" t="s">
        <v>3489</v>
      </c>
      <c r="AX391" s="7" t="s">
        <v>3489</v>
      </c>
      <c r="AY391" s="7" t="s">
        <v>3490</v>
      </c>
      <c r="AZ391" s="7" t="s">
        <v>3490</v>
      </c>
      <c r="BA391" s="7" t="s">
        <v>3491</v>
      </c>
      <c r="BB391" s="7" t="s">
        <v>3491</v>
      </c>
      <c r="BE391" s="9" t="s">
        <v>3450</v>
      </c>
      <c r="BF391" s="8">
        <v>2015</v>
      </c>
    </row>
    <row r="392" spans="1:58">
      <c r="B392"/>
      <c r="I392" s="18" t="s">
        <v>2901</v>
      </c>
      <c r="J392" s="19">
        <v>2916609</v>
      </c>
      <c r="Q392" s="18" t="s">
        <v>2902</v>
      </c>
      <c r="R392" s="19">
        <v>5218706</v>
      </c>
      <c r="S392" s="18" t="s">
        <v>2903</v>
      </c>
      <c r="T392" s="19">
        <v>2111748</v>
      </c>
      <c r="Y392" s="18" t="s">
        <v>2904</v>
      </c>
      <c r="Z392" s="20">
        <v>3117801</v>
      </c>
      <c r="AC392" s="18" t="s">
        <v>2905</v>
      </c>
      <c r="AD392" s="11">
        <v>2515104</v>
      </c>
      <c r="AE392" s="18" t="s">
        <v>2906</v>
      </c>
      <c r="AF392" s="19">
        <v>4113809</v>
      </c>
      <c r="AI392" s="18" t="s">
        <v>2907</v>
      </c>
      <c r="AJ392" s="19">
        <v>2210052</v>
      </c>
      <c r="AO392" s="18" t="s">
        <v>2908</v>
      </c>
      <c r="AP392" s="19">
        <v>4309753</v>
      </c>
      <c r="AU392" s="18" t="s">
        <v>2054</v>
      </c>
      <c r="AV392" s="11">
        <v>4212700</v>
      </c>
      <c r="AW392" s="18" t="s">
        <v>2909</v>
      </c>
      <c r="AX392" s="19">
        <v>3516903</v>
      </c>
    </row>
    <row r="393" spans="1:58" s="8" customFormat="1">
      <c r="A393" s="7" t="s">
        <v>3450</v>
      </c>
      <c r="B393" s="7" t="s">
        <v>3450</v>
      </c>
      <c r="C393" s="7" t="s">
        <v>3467</v>
      </c>
      <c r="D393" s="7" t="s">
        <v>3467</v>
      </c>
      <c r="E393" s="7" t="s">
        <v>3468</v>
      </c>
      <c r="F393" s="7" t="s">
        <v>3468</v>
      </c>
      <c r="G393" s="7" t="s">
        <v>3469</v>
      </c>
      <c r="H393" s="7" t="s">
        <v>3469</v>
      </c>
      <c r="I393" s="7" t="s">
        <v>3470</v>
      </c>
      <c r="J393" s="7" t="s">
        <v>3470</v>
      </c>
      <c r="K393" s="7" t="s">
        <v>3471</v>
      </c>
      <c r="L393" s="7" t="s">
        <v>3471</v>
      </c>
      <c r="M393" s="7" t="s">
        <v>3472</v>
      </c>
      <c r="N393" s="7" t="s">
        <v>3472</v>
      </c>
      <c r="O393" s="7" t="s">
        <v>3473</v>
      </c>
      <c r="P393" s="7" t="s">
        <v>3473</v>
      </c>
      <c r="Q393" s="7" t="s">
        <v>3474</v>
      </c>
      <c r="R393" s="7" t="s">
        <v>3474</v>
      </c>
      <c r="S393" s="7" t="s">
        <v>3475</v>
      </c>
      <c r="T393" s="7" t="s">
        <v>3475</v>
      </c>
      <c r="U393" s="7" t="s">
        <v>3476</v>
      </c>
      <c r="V393" s="7" t="s">
        <v>3476</v>
      </c>
      <c r="W393" s="7" t="s">
        <v>3477</v>
      </c>
      <c r="X393" s="7" t="s">
        <v>3477</v>
      </c>
      <c r="Y393" s="7" t="s">
        <v>3478</v>
      </c>
      <c r="Z393" s="7" t="s">
        <v>3478</v>
      </c>
      <c r="AA393" s="7" t="s">
        <v>3479</v>
      </c>
      <c r="AB393" s="7" t="s">
        <v>3479</v>
      </c>
      <c r="AC393" s="7" t="s">
        <v>3480</v>
      </c>
      <c r="AD393" s="7" t="s">
        <v>3480</v>
      </c>
      <c r="AE393" s="7" t="s">
        <v>3466</v>
      </c>
      <c r="AF393" s="7" t="s">
        <v>3466</v>
      </c>
      <c r="AG393" s="7" t="s">
        <v>3481</v>
      </c>
      <c r="AH393" s="7" t="s">
        <v>3481</v>
      </c>
      <c r="AI393" s="7" t="s">
        <v>3482</v>
      </c>
      <c r="AJ393" s="7" t="s">
        <v>3482</v>
      </c>
      <c r="AK393" s="7" t="s">
        <v>3483</v>
      </c>
      <c r="AL393" s="7" t="s">
        <v>3483</v>
      </c>
      <c r="AM393" s="7" t="s">
        <v>3484</v>
      </c>
      <c r="AN393" s="7" t="s">
        <v>3484</v>
      </c>
      <c r="AO393" s="7" t="s">
        <v>3485</v>
      </c>
      <c r="AP393" s="7" t="s">
        <v>3485</v>
      </c>
      <c r="AQ393" s="7" t="s">
        <v>3486</v>
      </c>
      <c r="AR393" s="7" t="s">
        <v>3486</v>
      </c>
      <c r="AS393" s="7" t="s">
        <v>3487</v>
      </c>
      <c r="AT393" s="7" t="s">
        <v>3487</v>
      </c>
      <c r="AU393" s="7" t="s">
        <v>3488</v>
      </c>
      <c r="AV393" s="7" t="s">
        <v>3488</v>
      </c>
      <c r="AW393" s="7" t="s">
        <v>3489</v>
      </c>
      <c r="AX393" s="7" t="s">
        <v>3489</v>
      </c>
      <c r="AY393" s="7" t="s">
        <v>3490</v>
      </c>
      <c r="AZ393" s="7" t="s">
        <v>3490</v>
      </c>
      <c r="BA393" s="7" t="s">
        <v>3491</v>
      </c>
      <c r="BB393" s="7" t="s">
        <v>3491</v>
      </c>
      <c r="BE393" s="9" t="s">
        <v>3450</v>
      </c>
      <c r="BF393" s="8">
        <v>2015</v>
      </c>
    </row>
    <row r="394" spans="1:58">
      <c r="B394"/>
      <c r="I394" s="18" t="s">
        <v>2910</v>
      </c>
      <c r="J394" s="19">
        <v>2916708</v>
      </c>
      <c r="Q394" s="18" t="s">
        <v>2911</v>
      </c>
      <c r="R394" s="19">
        <v>5218789</v>
      </c>
      <c r="S394" s="18" t="s">
        <v>2912</v>
      </c>
      <c r="T394" s="19">
        <v>2111763</v>
      </c>
      <c r="Y394" s="18" t="s">
        <v>2913</v>
      </c>
      <c r="Z394" s="20">
        <v>3117836</v>
      </c>
      <c r="AC394" s="18" t="s">
        <v>2914</v>
      </c>
      <c r="AD394" s="11">
        <v>2515203</v>
      </c>
      <c r="AE394" s="18" t="s">
        <v>2915</v>
      </c>
      <c r="AF394" s="19">
        <v>4113908</v>
      </c>
      <c r="AI394" s="18" t="s">
        <v>2916</v>
      </c>
      <c r="AJ394" s="19">
        <v>2210102</v>
      </c>
      <c r="AO394" s="18" t="s">
        <v>2917</v>
      </c>
      <c r="AP394" s="19">
        <v>4309803</v>
      </c>
      <c r="AU394" s="18" t="s">
        <v>2918</v>
      </c>
      <c r="AV394" s="11">
        <v>4212908</v>
      </c>
      <c r="AW394" s="18" t="s">
        <v>2919</v>
      </c>
      <c r="AX394" s="19">
        <v>3517000</v>
      </c>
    </row>
    <row r="395" spans="1:58" s="8" customFormat="1">
      <c r="A395" s="7" t="s">
        <v>3450</v>
      </c>
      <c r="B395" s="7" t="s">
        <v>3450</v>
      </c>
      <c r="C395" s="7" t="s">
        <v>3467</v>
      </c>
      <c r="D395" s="7" t="s">
        <v>3467</v>
      </c>
      <c r="E395" s="7" t="s">
        <v>3468</v>
      </c>
      <c r="F395" s="7" t="s">
        <v>3468</v>
      </c>
      <c r="G395" s="7" t="s">
        <v>3469</v>
      </c>
      <c r="H395" s="7" t="s">
        <v>3469</v>
      </c>
      <c r="I395" s="7" t="s">
        <v>3470</v>
      </c>
      <c r="J395" s="7" t="s">
        <v>3470</v>
      </c>
      <c r="K395" s="7" t="s">
        <v>3471</v>
      </c>
      <c r="L395" s="7" t="s">
        <v>3471</v>
      </c>
      <c r="M395" s="7" t="s">
        <v>3472</v>
      </c>
      <c r="N395" s="7" t="s">
        <v>3472</v>
      </c>
      <c r="O395" s="7" t="s">
        <v>3473</v>
      </c>
      <c r="P395" s="7" t="s">
        <v>3473</v>
      </c>
      <c r="Q395" s="7" t="s">
        <v>3474</v>
      </c>
      <c r="R395" s="7" t="s">
        <v>3474</v>
      </c>
      <c r="S395" s="7" t="s">
        <v>3475</v>
      </c>
      <c r="T395" s="7" t="s">
        <v>3475</v>
      </c>
      <c r="U395" s="7" t="s">
        <v>3476</v>
      </c>
      <c r="V395" s="7" t="s">
        <v>3476</v>
      </c>
      <c r="W395" s="7" t="s">
        <v>3477</v>
      </c>
      <c r="X395" s="7" t="s">
        <v>3477</v>
      </c>
      <c r="Y395" s="7" t="s">
        <v>3478</v>
      </c>
      <c r="Z395" s="7" t="s">
        <v>3478</v>
      </c>
      <c r="AA395" s="7" t="s">
        <v>3479</v>
      </c>
      <c r="AB395" s="7" t="s">
        <v>3479</v>
      </c>
      <c r="AC395" s="7" t="s">
        <v>3480</v>
      </c>
      <c r="AD395" s="7" t="s">
        <v>3480</v>
      </c>
      <c r="AE395" s="7" t="s">
        <v>3466</v>
      </c>
      <c r="AF395" s="7" t="s">
        <v>3466</v>
      </c>
      <c r="AG395" s="7" t="s">
        <v>3481</v>
      </c>
      <c r="AH395" s="7" t="s">
        <v>3481</v>
      </c>
      <c r="AI395" s="7" t="s">
        <v>3482</v>
      </c>
      <c r="AJ395" s="7" t="s">
        <v>3482</v>
      </c>
      <c r="AK395" s="7" t="s">
        <v>3483</v>
      </c>
      <c r="AL395" s="7" t="s">
        <v>3483</v>
      </c>
      <c r="AM395" s="7" t="s">
        <v>3484</v>
      </c>
      <c r="AN395" s="7" t="s">
        <v>3484</v>
      </c>
      <c r="AO395" s="7" t="s">
        <v>3485</v>
      </c>
      <c r="AP395" s="7" t="s">
        <v>3485</v>
      </c>
      <c r="AQ395" s="7" t="s">
        <v>3486</v>
      </c>
      <c r="AR395" s="7" t="s">
        <v>3486</v>
      </c>
      <c r="AS395" s="7" t="s">
        <v>3487</v>
      </c>
      <c r="AT395" s="7" t="s">
        <v>3487</v>
      </c>
      <c r="AU395" s="7" t="s">
        <v>3488</v>
      </c>
      <c r="AV395" s="7" t="s">
        <v>3488</v>
      </c>
      <c r="AW395" s="7" t="s">
        <v>3489</v>
      </c>
      <c r="AX395" s="7" t="s">
        <v>3489</v>
      </c>
      <c r="AY395" s="7" t="s">
        <v>3490</v>
      </c>
      <c r="AZ395" s="7" t="s">
        <v>3490</v>
      </c>
      <c r="BA395" s="7" t="s">
        <v>3491</v>
      </c>
      <c r="BB395" s="7" t="s">
        <v>3491</v>
      </c>
      <c r="BE395" s="9" t="s">
        <v>3450</v>
      </c>
      <c r="BF395" s="8">
        <v>2015</v>
      </c>
    </row>
    <row r="396" spans="1:58">
      <c r="B396"/>
      <c r="I396" s="18" t="s">
        <v>2920</v>
      </c>
      <c r="J396" s="19">
        <v>2916807</v>
      </c>
      <c r="Q396" s="18" t="s">
        <v>2921</v>
      </c>
      <c r="R396" s="19">
        <v>5218805</v>
      </c>
      <c r="S396" s="18" t="s">
        <v>2922</v>
      </c>
      <c r="T396" s="19">
        <v>2111789</v>
      </c>
      <c r="Y396" s="18" t="s">
        <v>2923</v>
      </c>
      <c r="Z396" s="20">
        <v>3117876</v>
      </c>
      <c r="AC396" s="18" t="s">
        <v>2924</v>
      </c>
      <c r="AD396" s="11">
        <v>2515401</v>
      </c>
      <c r="AE396" s="18" t="s">
        <v>2925</v>
      </c>
      <c r="AF396" s="19">
        <v>4114005</v>
      </c>
      <c r="AI396" s="18" t="s">
        <v>2926</v>
      </c>
      <c r="AJ396" s="19">
        <v>2210201</v>
      </c>
      <c r="AO396" s="18" t="s">
        <v>2927</v>
      </c>
      <c r="AP396" s="19">
        <v>4309902</v>
      </c>
      <c r="AU396" s="18" t="s">
        <v>2928</v>
      </c>
      <c r="AV396" s="11">
        <v>4213005</v>
      </c>
      <c r="AW396" s="18" t="s">
        <v>2929</v>
      </c>
      <c r="AX396" s="19">
        <v>3517109</v>
      </c>
    </row>
    <row r="397" spans="1:58" s="8" customFormat="1">
      <c r="A397" s="7" t="s">
        <v>3450</v>
      </c>
      <c r="B397" s="7" t="s">
        <v>3450</v>
      </c>
      <c r="C397" s="7" t="s">
        <v>3467</v>
      </c>
      <c r="D397" s="7" t="s">
        <v>3467</v>
      </c>
      <c r="E397" s="7" t="s">
        <v>3468</v>
      </c>
      <c r="F397" s="7" t="s">
        <v>3468</v>
      </c>
      <c r="G397" s="7" t="s">
        <v>3469</v>
      </c>
      <c r="H397" s="7" t="s">
        <v>3469</v>
      </c>
      <c r="I397" s="7" t="s">
        <v>3470</v>
      </c>
      <c r="J397" s="7" t="s">
        <v>3470</v>
      </c>
      <c r="K397" s="7" t="s">
        <v>3471</v>
      </c>
      <c r="L397" s="7" t="s">
        <v>3471</v>
      </c>
      <c r="M397" s="7" t="s">
        <v>3472</v>
      </c>
      <c r="N397" s="7" t="s">
        <v>3472</v>
      </c>
      <c r="O397" s="7" t="s">
        <v>3473</v>
      </c>
      <c r="P397" s="7" t="s">
        <v>3473</v>
      </c>
      <c r="Q397" s="7" t="s">
        <v>3474</v>
      </c>
      <c r="R397" s="7" t="s">
        <v>3474</v>
      </c>
      <c r="S397" s="7" t="s">
        <v>3475</v>
      </c>
      <c r="T397" s="7" t="s">
        <v>3475</v>
      </c>
      <c r="U397" s="7" t="s">
        <v>3476</v>
      </c>
      <c r="V397" s="7" t="s">
        <v>3476</v>
      </c>
      <c r="W397" s="7" t="s">
        <v>3477</v>
      </c>
      <c r="X397" s="7" t="s">
        <v>3477</v>
      </c>
      <c r="Y397" s="7" t="s">
        <v>3478</v>
      </c>
      <c r="Z397" s="7" t="s">
        <v>3478</v>
      </c>
      <c r="AA397" s="7" t="s">
        <v>3479</v>
      </c>
      <c r="AB397" s="7" t="s">
        <v>3479</v>
      </c>
      <c r="AC397" s="7" t="s">
        <v>3480</v>
      </c>
      <c r="AD397" s="7" t="s">
        <v>3480</v>
      </c>
      <c r="AE397" s="7" t="s">
        <v>3466</v>
      </c>
      <c r="AF397" s="7" t="s">
        <v>3466</v>
      </c>
      <c r="AG397" s="7" t="s">
        <v>3481</v>
      </c>
      <c r="AH397" s="7" t="s">
        <v>3481</v>
      </c>
      <c r="AI397" s="7" t="s">
        <v>3482</v>
      </c>
      <c r="AJ397" s="7" t="s">
        <v>3482</v>
      </c>
      <c r="AK397" s="7" t="s">
        <v>3483</v>
      </c>
      <c r="AL397" s="7" t="s">
        <v>3483</v>
      </c>
      <c r="AM397" s="7" t="s">
        <v>3484</v>
      </c>
      <c r="AN397" s="7" t="s">
        <v>3484</v>
      </c>
      <c r="AO397" s="7" t="s">
        <v>3485</v>
      </c>
      <c r="AP397" s="7" t="s">
        <v>3485</v>
      </c>
      <c r="AQ397" s="7" t="s">
        <v>3486</v>
      </c>
      <c r="AR397" s="7" t="s">
        <v>3486</v>
      </c>
      <c r="AS397" s="7" t="s">
        <v>3487</v>
      </c>
      <c r="AT397" s="7" t="s">
        <v>3487</v>
      </c>
      <c r="AU397" s="7" t="s">
        <v>3488</v>
      </c>
      <c r="AV397" s="7" t="s">
        <v>3488</v>
      </c>
      <c r="AW397" s="7" t="s">
        <v>3489</v>
      </c>
      <c r="AX397" s="7" t="s">
        <v>3489</v>
      </c>
      <c r="AY397" s="7" t="s">
        <v>3490</v>
      </c>
      <c r="AZ397" s="7" t="s">
        <v>3490</v>
      </c>
      <c r="BA397" s="7" t="s">
        <v>3491</v>
      </c>
      <c r="BB397" s="7" t="s">
        <v>3491</v>
      </c>
      <c r="BE397" s="9" t="s">
        <v>3450</v>
      </c>
      <c r="BF397" s="8">
        <v>2015</v>
      </c>
    </row>
    <row r="398" spans="1:58">
      <c r="B398"/>
      <c r="I398" s="18" t="s">
        <v>2930</v>
      </c>
      <c r="J398" s="19">
        <v>2916856</v>
      </c>
      <c r="Q398" s="18" t="s">
        <v>2931</v>
      </c>
      <c r="R398" s="19">
        <v>5218904</v>
      </c>
      <c r="S398" s="18" t="s">
        <v>2391</v>
      </c>
      <c r="T398" s="19">
        <v>2111805</v>
      </c>
      <c r="Y398" s="18" t="s">
        <v>2932</v>
      </c>
      <c r="Z398" s="20">
        <v>3117900</v>
      </c>
      <c r="AC398" s="18" t="s">
        <v>2933</v>
      </c>
      <c r="AD398" s="11">
        <v>2515302</v>
      </c>
      <c r="AE398" s="18" t="s">
        <v>2934</v>
      </c>
      <c r="AF398" s="19">
        <v>4114104</v>
      </c>
      <c r="AI398" s="18" t="s">
        <v>2935</v>
      </c>
      <c r="AJ398" s="19">
        <v>2210300</v>
      </c>
      <c r="AO398" s="18" t="s">
        <v>2936</v>
      </c>
      <c r="AP398" s="19">
        <v>4309951</v>
      </c>
      <c r="AU398" s="18" t="s">
        <v>2937</v>
      </c>
      <c r="AV398" s="11">
        <v>4213104</v>
      </c>
      <c r="AW398" s="18" t="s">
        <v>2938</v>
      </c>
      <c r="AX398" s="19">
        <v>3517208</v>
      </c>
    </row>
    <row r="399" spans="1:58" s="8" customFormat="1">
      <c r="A399" s="7" t="s">
        <v>3450</v>
      </c>
      <c r="B399" s="7" t="s">
        <v>3450</v>
      </c>
      <c r="C399" s="7" t="s">
        <v>3467</v>
      </c>
      <c r="D399" s="7" t="s">
        <v>3467</v>
      </c>
      <c r="E399" s="7" t="s">
        <v>3468</v>
      </c>
      <c r="F399" s="7" t="s">
        <v>3468</v>
      </c>
      <c r="G399" s="7" t="s">
        <v>3469</v>
      </c>
      <c r="H399" s="7" t="s">
        <v>3469</v>
      </c>
      <c r="I399" s="7" t="s">
        <v>3470</v>
      </c>
      <c r="J399" s="7" t="s">
        <v>3470</v>
      </c>
      <c r="K399" s="7" t="s">
        <v>3471</v>
      </c>
      <c r="L399" s="7" t="s">
        <v>3471</v>
      </c>
      <c r="M399" s="7" t="s">
        <v>3472</v>
      </c>
      <c r="N399" s="7" t="s">
        <v>3472</v>
      </c>
      <c r="O399" s="7" t="s">
        <v>3473</v>
      </c>
      <c r="P399" s="7" t="s">
        <v>3473</v>
      </c>
      <c r="Q399" s="7" t="s">
        <v>3474</v>
      </c>
      <c r="R399" s="7" t="s">
        <v>3474</v>
      </c>
      <c r="S399" s="7" t="s">
        <v>3475</v>
      </c>
      <c r="T399" s="7" t="s">
        <v>3475</v>
      </c>
      <c r="U399" s="7" t="s">
        <v>3476</v>
      </c>
      <c r="V399" s="7" t="s">
        <v>3476</v>
      </c>
      <c r="W399" s="7" t="s">
        <v>3477</v>
      </c>
      <c r="X399" s="7" t="s">
        <v>3477</v>
      </c>
      <c r="Y399" s="7" t="s">
        <v>3478</v>
      </c>
      <c r="Z399" s="7" t="s">
        <v>3478</v>
      </c>
      <c r="AA399" s="7" t="s">
        <v>3479</v>
      </c>
      <c r="AB399" s="7" t="s">
        <v>3479</v>
      </c>
      <c r="AC399" s="7" t="s">
        <v>3480</v>
      </c>
      <c r="AD399" s="7" t="s">
        <v>3480</v>
      </c>
      <c r="AE399" s="7" t="s">
        <v>3466</v>
      </c>
      <c r="AF399" s="7" t="s">
        <v>3466</v>
      </c>
      <c r="AG399" s="7" t="s">
        <v>3481</v>
      </c>
      <c r="AH399" s="7" t="s">
        <v>3481</v>
      </c>
      <c r="AI399" s="7" t="s">
        <v>3482</v>
      </c>
      <c r="AJ399" s="7" t="s">
        <v>3482</v>
      </c>
      <c r="AK399" s="7" t="s">
        <v>3483</v>
      </c>
      <c r="AL399" s="7" t="s">
        <v>3483</v>
      </c>
      <c r="AM399" s="7" t="s">
        <v>3484</v>
      </c>
      <c r="AN399" s="7" t="s">
        <v>3484</v>
      </c>
      <c r="AO399" s="7" t="s">
        <v>3485</v>
      </c>
      <c r="AP399" s="7" t="s">
        <v>3485</v>
      </c>
      <c r="AQ399" s="7" t="s">
        <v>3486</v>
      </c>
      <c r="AR399" s="7" t="s">
        <v>3486</v>
      </c>
      <c r="AS399" s="7" t="s">
        <v>3487</v>
      </c>
      <c r="AT399" s="7" t="s">
        <v>3487</v>
      </c>
      <c r="AU399" s="7" t="s">
        <v>3488</v>
      </c>
      <c r="AV399" s="7" t="s">
        <v>3488</v>
      </c>
      <c r="AW399" s="7" t="s">
        <v>3489</v>
      </c>
      <c r="AX399" s="7" t="s">
        <v>3489</v>
      </c>
      <c r="AY399" s="7" t="s">
        <v>3490</v>
      </c>
      <c r="AZ399" s="7" t="s">
        <v>3490</v>
      </c>
      <c r="BA399" s="7" t="s">
        <v>3491</v>
      </c>
      <c r="BB399" s="7" t="s">
        <v>3491</v>
      </c>
      <c r="BE399" s="9" t="s">
        <v>3450</v>
      </c>
      <c r="BF399" s="8">
        <v>2015</v>
      </c>
    </row>
    <row r="400" spans="1:58">
      <c r="B400"/>
      <c r="I400" s="18" t="s">
        <v>2939</v>
      </c>
      <c r="J400" s="19">
        <v>2916906</v>
      </c>
      <c r="Q400" s="18" t="s">
        <v>2940</v>
      </c>
      <c r="R400" s="19">
        <v>5219001</v>
      </c>
      <c r="S400" s="18" t="s">
        <v>2941</v>
      </c>
      <c r="T400" s="19">
        <v>2111904</v>
      </c>
      <c r="Y400" s="18" t="s">
        <v>2942</v>
      </c>
      <c r="Z400" s="20">
        <v>3118007</v>
      </c>
      <c r="AC400" s="18" t="s">
        <v>2943</v>
      </c>
      <c r="AD400" s="11">
        <v>2515500</v>
      </c>
      <c r="AE400" s="18" t="s">
        <v>2944</v>
      </c>
      <c r="AF400" s="19">
        <v>4114203</v>
      </c>
      <c r="AI400" s="18" t="s">
        <v>2945</v>
      </c>
      <c r="AJ400" s="19">
        <v>2210359</v>
      </c>
      <c r="AO400" s="18" t="s">
        <v>2946</v>
      </c>
      <c r="AP400" s="19">
        <v>4310009</v>
      </c>
      <c r="AU400" s="18" t="s">
        <v>2947</v>
      </c>
      <c r="AV400" s="11">
        <v>4213153</v>
      </c>
      <c r="AW400" s="18" t="s">
        <v>2948</v>
      </c>
      <c r="AX400" s="19">
        <v>3517307</v>
      </c>
    </row>
    <row r="401" spans="1:58" s="8" customFormat="1">
      <c r="A401" s="7" t="s">
        <v>3450</v>
      </c>
      <c r="B401" s="7" t="s">
        <v>3450</v>
      </c>
      <c r="C401" s="7" t="s">
        <v>3467</v>
      </c>
      <c r="D401" s="7" t="s">
        <v>3467</v>
      </c>
      <c r="E401" s="7" t="s">
        <v>3468</v>
      </c>
      <c r="F401" s="7" t="s">
        <v>3468</v>
      </c>
      <c r="G401" s="7" t="s">
        <v>3469</v>
      </c>
      <c r="H401" s="7" t="s">
        <v>3469</v>
      </c>
      <c r="I401" s="7" t="s">
        <v>3470</v>
      </c>
      <c r="J401" s="7" t="s">
        <v>3470</v>
      </c>
      <c r="K401" s="7" t="s">
        <v>3471</v>
      </c>
      <c r="L401" s="7" t="s">
        <v>3471</v>
      </c>
      <c r="M401" s="7" t="s">
        <v>3472</v>
      </c>
      <c r="N401" s="7" t="s">
        <v>3472</v>
      </c>
      <c r="O401" s="7" t="s">
        <v>3473</v>
      </c>
      <c r="P401" s="7" t="s">
        <v>3473</v>
      </c>
      <c r="Q401" s="7" t="s">
        <v>3474</v>
      </c>
      <c r="R401" s="7" t="s">
        <v>3474</v>
      </c>
      <c r="S401" s="7" t="s">
        <v>3475</v>
      </c>
      <c r="T401" s="7" t="s">
        <v>3475</v>
      </c>
      <c r="U401" s="7" t="s">
        <v>3476</v>
      </c>
      <c r="V401" s="7" t="s">
        <v>3476</v>
      </c>
      <c r="W401" s="7" t="s">
        <v>3477</v>
      </c>
      <c r="X401" s="7" t="s">
        <v>3477</v>
      </c>
      <c r="Y401" s="7" t="s">
        <v>3478</v>
      </c>
      <c r="Z401" s="7" t="s">
        <v>3478</v>
      </c>
      <c r="AA401" s="7" t="s">
        <v>3479</v>
      </c>
      <c r="AB401" s="7" t="s">
        <v>3479</v>
      </c>
      <c r="AC401" s="7" t="s">
        <v>3480</v>
      </c>
      <c r="AD401" s="7" t="s">
        <v>3480</v>
      </c>
      <c r="AE401" s="7" t="s">
        <v>3466</v>
      </c>
      <c r="AF401" s="7" t="s">
        <v>3466</v>
      </c>
      <c r="AG401" s="7" t="s">
        <v>3481</v>
      </c>
      <c r="AH401" s="7" t="s">
        <v>3481</v>
      </c>
      <c r="AI401" s="7" t="s">
        <v>3482</v>
      </c>
      <c r="AJ401" s="7" t="s">
        <v>3482</v>
      </c>
      <c r="AK401" s="7" t="s">
        <v>3483</v>
      </c>
      <c r="AL401" s="7" t="s">
        <v>3483</v>
      </c>
      <c r="AM401" s="7" t="s">
        <v>3484</v>
      </c>
      <c r="AN401" s="7" t="s">
        <v>3484</v>
      </c>
      <c r="AO401" s="7" t="s">
        <v>3485</v>
      </c>
      <c r="AP401" s="7" t="s">
        <v>3485</v>
      </c>
      <c r="AQ401" s="7" t="s">
        <v>3486</v>
      </c>
      <c r="AR401" s="7" t="s">
        <v>3486</v>
      </c>
      <c r="AS401" s="7" t="s">
        <v>3487</v>
      </c>
      <c r="AT401" s="7" t="s">
        <v>3487</v>
      </c>
      <c r="AU401" s="7" t="s">
        <v>3488</v>
      </c>
      <c r="AV401" s="7" t="s">
        <v>3488</v>
      </c>
      <c r="AW401" s="7" t="s">
        <v>3489</v>
      </c>
      <c r="AX401" s="7" t="s">
        <v>3489</v>
      </c>
      <c r="AY401" s="7" t="s">
        <v>3490</v>
      </c>
      <c r="AZ401" s="7" t="s">
        <v>3490</v>
      </c>
      <c r="BA401" s="7" t="s">
        <v>3491</v>
      </c>
      <c r="BB401" s="7" t="s">
        <v>3491</v>
      </c>
      <c r="BE401" s="9" t="s">
        <v>3450</v>
      </c>
      <c r="BF401" s="8">
        <v>2015</v>
      </c>
    </row>
    <row r="402" spans="1:58">
      <c r="B402"/>
      <c r="I402" s="18" t="s">
        <v>2949</v>
      </c>
      <c r="J402" s="19">
        <v>2917003</v>
      </c>
      <c r="Q402" s="18" t="s">
        <v>2950</v>
      </c>
      <c r="R402" s="19">
        <v>5219100</v>
      </c>
      <c r="S402" s="18" t="s">
        <v>2951</v>
      </c>
      <c r="T402" s="19">
        <v>2111953</v>
      </c>
      <c r="Y402" s="18" t="s">
        <v>2952</v>
      </c>
      <c r="Z402" s="20">
        <v>3118106</v>
      </c>
      <c r="AC402" s="18" t="s">
        <v>2953</v>
      </c>
      <c r="AD402" s="11">
        <v>2515609</v>
      </c>
      <c r="AE402" s="18" t="s">
        <v>2954</v>
      </c>
      <c r="AF402" s="19">
        <v>4114302</v>
      </c>
      <c r="AI402" s="18" t="s">
        <v>2955</v>
      </c>
      <c r="AJ402" s="19">
        <v>2210375</v>
      </c>
      <c r="AO402" s="18" t="s">
        <v>2956</v>
      </c>
      <c r="AP402" s="19">
        <v>4310108</v>
      </c>
      <c r="AU402" s="18" t="s">
        <v>2957</v>
      </c>
      <c r="AV402" s="11">
        <v>4213203</v>
      </c>
      <c r="AW402" s="18" t="s">
        <v>2110</v>
      </c>
      <c r="AX402" s="19">
        <v>3517406</v>
      </c>
    </row>
    <row r="403" spans="1:58" s="8" customFormat="1">
      <c r="A403" s="7" t="s">
        <v>3450</v>
      </c>
      <c r="B403" s="7" t="s">
        <v>3450</v>
      </c>
      <c r="C403" s="7" t="s">
        <v>3467</v>
      </c>
      <c r="D403" s="7" t="s">
        <v>3467</v>
      </c>
      <c r="E403" s="7" t="s">
        <v>3468</v>
      </c>
      <c r="F403" s="7" t="s">
        <v>3468</v>
      </c>
      <c r="G403" s="7" t="s">
        <v>3469</v>
      </c>
      <c r="H403" s="7" t="s">
        <v>3469</v>
      </c>
      <c r="I403" s="7" t="s">
        <v>3470</v>
      </c>
      <c r="J403" s="7" t="s">
        <v>3470</v>
      </c>
      <c r="K403" s="7" t="s">
        <v>3471</v>
      </c>
      <c r="L403" s="7" t="s">
        <v>3471</v>
      </c>
      <c r="M403" s="7" t="s">
        <v>3472</v>
      </c>
      <c r="N403" s="7" t="s">
        <v>3472</v>
      </c>
      <c r="O403" s="7" t="s">
        <v>3473</v>
      </c>
      <c r="P403" s="7" t="s">
        <v>3473</v>
      </c>
      <c r="Q403" s="7" t="s">
        <v>3474</v>
      </c>
      <c r="R403" s="7" t="s">
        <v>3474</v>
      </c>
      <c r="S403" s="7" t="s">
        <v>3475</v>
      </c>
      <c r="T403" s="7" t="s">
        <v>3475</v>
      </c>
      <c r="U403" s="7" t="s">
        <v>3476</v>
      </c>
      <c r="V403" s="7" t="s">
        <v>3476</v>
      </c>
      <c r="W403" s="7" t="s">
        <v>3477</v>
      </c>
      <c r="X403" s="7" t="s">
        <v>3477</v>
      </c>
      <c r="Y403" s="7" t="s">
        <v>3478</v>
      </c>
      <c r="Z403" s="7" t="s">
        <v>3478</v>
      </c>
      <c r="AA403" s="7" t="s">
        <v>3479</v>
      </c>
      <c r="AB403" s="7" t="s">
        <v>3479</v>
      </c>
      <c r="AC403" s="7" t="s">
        <v>3480</v>
      </c>
      <c r="AD403" s="7" t="s">
        <v>3480</v>
      </c>
      <c r="AE403" s="7" t="s">
        <v>3466</v>
      </c>
      <c r="AF403" s="7" t="s">
        <v>3466</v>
      </c>
      <c r="AG403" s="7" t="s">
        <v>3481</v>
      </c>
      <c r="AH403" s="7" t="s">
        <v>3481</v>
      </c>
      <c r="AI403" s="7" t="s">
        <v>3482</v>
      </c>
      <c r="AJ403" s="7" t="s">
        <v>3482</v>
      </c>
      <c r="AK403" s="7" t="s">
        <v>3483</v>
      </c>
      <c r="AL403" s="7" t="s">
        <v>3483</v>
      </c>
      <c r="AM403" s="7" t="s">
        <v>3484</v>
      </c>
      <c r="AN403" s="7" t="s">
        <v>3484</v>
      </c>
      <c r="AO403" s="7" t="s">
        <v>3485</v>
      </c>
      <c r="AP403" s="7" t="s">
        <v>3485</v>
      </c>
      <c r="AQ403" s="7" t="s">
        <v>3486</v>
      </c>
      <c r="AR403" s="7" t="s">
        <v>3486</v>
      </c>
      <c r="AS403" s="7" t="s">
        <v>3487</v>
      </c>
      <c r="AT403" s="7" t="s">
        <v>3487</v>
      </c>
      <c r="AU403" s="7" t="s">
        <v>3488</v>
      </c>
      <c r="AV403" s="7" t="s">
        <v>3488</v>
      </c>
      <c r="AW403" s="7" t="s">
        <v>3489</v>
      </c>
      <c r="AX403" s="7" t="s">
        <v>3489</v>
      </c>
      <c r="AY403" s="7" t="s">
        <v>3490</v>
      </c>
      <c r="AZ403" s="7" t="s">
        <v>3490</v>
      </c>
      <c r="BA403" s="7" t="s">
        <v>3491</v>
      </c>
      <c r="BB403" s="7" t="s">
        <v>3491</v>
      </c>
      <c r="BE403" s="9" t="s">
        <v>3450</v>
      </c>
      <c r="BF403" s="8">
        <v>2015</v>
      </c>
    </row>
    <row r="404" spans="1:58">
      <c r="B404"/>
      <c r="I404" s="18" t="s">
        <v>2958</v>
      </c>
      <c r="J404" s="19">
        <v>2917102</v>
      </c>
      <c r="Q404" s="18" t="s">
        <v>2959</v>
      </c>
      <c r="R404" s="19">
        <v>5219209</v>
      </c>
      <c r="S404" s="18" t="s">
        <v>2960</v>
      </c>
      <c r="T404" s="19">
        <v>2112001</v>
      </c>
      <c r="Y404" s="18" t="s">
        <v>2961</v>
      </c>
      <c r="Z404" s="20">
        <v>3118205</v>
      </c>
      <c r="AC404" s="18" t="s">
        <v>2962</v>
      </c>
      <c r="AD404" s="11">
        <v>2515708</v>
      </c>
      <c r="AE404" s="18" t="s">
        <v>2963</v>
      </c>
      <c r="AF404" s="19">
        <v>4114351</v>
      </c>
      <c r="AI404" s="18" t="s">
        <v>2964</v>
      </c>
      <c r="AJ404" s="19">
        <v>2210383</v>
      </c>
      <c r="AO404" s="18" t="s">
        <v>2965</v>
      </c>
      <c r="AP404" s="19">
        <v>4310207</v>
      </c>
      <c r="AU404" s="18" t="s">
        <v>2966</v>
      </c>
      <c r="AV404" s="11">
        <v>4213302</v>
      </c>
      <c r="AW404" s="18" t="s">
        <v>2967</v>
      </c>
      <c r="AX404" s="19">
        <v>3517505</v>
      </c>
    </row>
    <row r="405" spans="1:58" s="8" customFormat="1">
      <c r="A405" s="7" t="s">
        <v>3450</v>
      </c>
      <c r="B405" s="7" t="s">
        <v>3450</v>
      </c>
      <c r="C405" s="7" t="s">
        <v>3467</v>
      </c>
      <c r="D405" s="7" t="s">
        <v>3467</v>
      </c>
      <c r="E405" s="7" t="s">
        <v>3468</v>
      </c>
      <c r="F405" s="7" t="s">
        <v>3468</v>
      </c>
      <c r="G405" s="7" t="s">
        <v>3469</v>
      </c>
      <c r="H405" s="7" t="s">
        <v>3469</v>
      </c>
      <c r="I405" s="7" t="s">
        <v>3470</v>
      </c>
      <c r="J405" s="7" t="s">
        <v>3470</v>
      </c>
      <c r="K405" s="7" t="s">
        <v>3471</v>
      </c>
      <c r="L405" s="7" t="s">
        <v>3471</v>
      </c>
      <c r="M405" s="7" t="s">
        <v>3472</v>
      </c>
      <c r="N405" s="7" t="s">
        <v>3472</v>
      </c>
      <c r="O405" s="7" t="s">
        <v>3473</v>
      </c>
      <c r="P405" s="7" t="s">
        <v>3473</v>
      </c>
      <c r="Q405" s="7" t="s">
        <v>3474</v>
      </c>
      <c r="R405" s="7" t="s">
        <v>3474</v>
      </c>
      <c r="S405" s="7" t="s">
        <v>3475</v>
      </c>
      <c r="T405" s="7" t="s">
        <v>3475</v>
      </c>
      <c r="U405" s="7" t="s">
        <v>3476</v>
      </c>
      <c r="V405" s="7" t="s">
        <v>3476</v>
      </c>
      <c r="W405" s="7" t="s">
        <v>3477</v>
      </c>
      <c r="X405" s="7" t="s">
        <v>3477</v>
      </c>
      <c r="Y405" s="7" t="s">
        <v>3478</v>
      </c>
      <c r="Z405" s="7" t="s">
        <v>3478</v>
      </c>
      <c r="AA405" s="7" t="s">
        <v>3479</v>
      </c>
      <c r="AB405" s="7" t="s">
        <v>3479</v>
      </c>
      <c r="AC405" s="7" t="s">
        <v>3480</v>
      </c>
      <c r="AD405" s="7" t="s">
        <v>3480</v>
      </c>
      <c r="AE405" s="7" t="s">
        <v>3466</v>
      </c>
      <c r="AF405" s="7" t="s">
        <v>3466</v>
      </c>
      <c r="AG405" s="7" t="s">
        <v>3481</v>
      </c>
      <c r="AH405" s="7" t="s">
        <v>3481</v>
      </c>
      <c r="AI405" s="7" t="s">
        <v>3482</v>
      </c>
      <c r="AJ405" s="7" t="s">
        <v>3482</v>
      </c>
      <c r="AK405" s="7" t="s">
        <v>3483</v>
      </c>
      <c r="AL405" s="7" t="s">
        <v>3483</v>
      </c>
      <c r="AM405" s="7" t="s">
        <v>3484</v>
      </c>
      <c r="AN405" s="7" t="s">
        <v>3484</v>
      </c>
      <c r="AO405" s="7" t="s">
        <v>3485</v>
      </c>
      <c r="AP405" s="7" t="s">
        <v>3485</v>
      </c>
      <c r="AQ405" s="7" t="s">
        <v>3486</v>
      </c>
      <c r="AR405" s="7" t="s">
        <v>3486</v>
      </c>
      <c r="AS405" s="7" t="s">
        <v>3487</v>
      </c>
      <c r="AT405" s="7" t="s">
        <v>3487</v>
      </c>
      <c r="AU405" s="7" t="s">
        <v>3488</v>
      </c>
      <c r="AV405" s="7" t="s">
        <v>3488</v>
      </c>
      <c r="AW405" s="7" t="s">
        <v>3489</v>
      </c>
      <c r="AX405" s="7" t="s">
        <v>3489</v>
      </c>
      <c r="AY405" s="7" t="s">
        <v>3490</v>
      </c>
      <c r="AZ405" s="7" t="s">
        <v>3490</v>
      </c>
      <c r="BA405" s="7" t="s">
        <v>3491</v>
      </c>
      <c r="BB405" s="7" t="s">
        <v>3491</v>
      </c>
      <c r="BE405" s="9" t="s">
        <v>3450</v>
      </c>
      <c r="BF405" s="8">
        <v>2015</v>
      </c>
    </row>
    <row r="406" spans="1:58">
      <c r="B406"/>
      <c r="I406" s="18" t="s">
        <v>2968</v>
      </c>
      <c r="J406" s="19">
        <v>2917201</v>
      </c>
      <c r="Q406" s="18" t="s">
        <v>2969</v>
      </c>
      <c r="R406" s="19">
        <v>5219258</v>
      </c>
      <c r="S406" s="18" t="s">
        <v>2970</v>
      </c>
      <c r="T406" s="19">
        <v>2112100</v>
      </c>
      <c r="Y406" s="18" t="s">
        <v>2971</v>
      </c>
      <c r="Z406" s="20">
        <v>3118304</v>
      </c>
      <c r="AC406" s="18" t="s">
        <v>2972</v>
      </c>
      <c r="AD406" s="11">
        <v>2515807</v>
      </c>
      <c r="AE406" s="18" t="s">
        <v>2973</v>
      </c>
      <c r="AF406" s="19">
        <v>4114401</v>
      </c>
      <c r="AI406" s="18" t="s">
        <v>2974</v>
      </c>
      <c r="AJ406" s="19">
        <v>2210391</v>
      </c>
      <c r="AO406" s="18" t="s">
        <v>2975</v>
      </c>
      <c r="AP406" s="19">
        <v>4310306</v>
      </c>
      <c r="AU406" s="18" t="s">
        <v>2976</v>
      </c>
      <c r="AV406" s="11">
        <v>4213351</v>
      </c>
      <c r="AW406" s="18" t="s">
        <v>2977</v>
      </c>
      <c r="AX406" s="19">
        <v>3517604</v>
      </c>
    </row>
    <row r="407" spans="1:58" s="8" customFormat="1">
      <c r="A407" s="7" t="s">
        <v>3450</v>
      </c>
      <c r="B407" s="7" t="s">
        <v>3450</v>
      </c>
      <c r="C407" s="7" t="s">
        <v>3467</v>
      </c>
      <c r="D407" s="7" t="s">
        <v>3467</v>
      </c>
      <c r="E407" s="7" t="s">
        <v>3468</v>
      </c>
      <c r="F407" s="7" t="s">
        <v>3468</v>
      </c>
      <c r="G407" s="7" t="s">
        <v>3469</v>
      </c>
      <c r="H407" s="7" t="s">
        <v>3469</v>
      </c>
      <c r="I407" s="7" t="s">
        <v>3470</v>
      </c>
      <c r="J407" s="7" t="s">
        <v>3470</v>
      </c>
      <c r="K407" s="7" t="s">
        <v>3471</v>
      </c>
      <c r="L407" s="7" t="s">
        <v>3471</v>
      </c>
      <c r="M407" s="7" t="s">
        <v>3472</v>
      </c>
      <c r="N407" s="7" t="s">
        <v>3472</v>
      </c>
      <c r="O407" s="7" t="s">
        <v>3473</v>
      </c>
      <c r="P407" s="7" t="s">
        <v>3473</v>
      </c>
      <c r="Q407" s="7" t="s">
        <v>3474</v>
      </c>
      <c r="R407" s="7" t="s">
        <v>3474</v>
      </c>
      <c r="S407" s="7" t="s">
        <v>3475</v>
      </c>
      <c r="T407" s="7" t="s">
        <v>3475</v>
      </c>
      <c r="U407" s="7" t="s">
        <v>3476</v>
      </c>
      <c r="V407" s="7" t="s">
        <v>3476</v>
      </c>
      <c r="W407" s="7" t="s">
        <v>3477</v>
      </c>
      <c r="X407" s="7" t="s">
        <v>3477</v>
      </c>
      <c r="Y407" s="7" t="s">
        <v>3478</v>
      </c>
      <c r="Z407" s="7" t="s">
        <v>3478</v>
      </c>
      <c r="AA407" s="7" t="s">
        <v>3479</v>
      </c>
      <c r="AB407" s="7" t="s">
        <v>3479</v>
      </c>
      <c r="AC407" s="7" t="s">
        <v>3480</v>
      </c>
      <c r="AD407" s="7" t="s">
        <v>3480</v>
      </c>
      <c r="AE407" s="7" t="s">
        <v>3466</v>
      </c>
      <c r="AF407" s="7" t="s">
        <v>3466</v>
      </c>
      <c r="AG407" s="7" t="s">
        <v>3481</v>
      </c>
      <c r="AH407" s="7" t="s">
        <v>3481</v>
      </c>
      <c r="AI407" s="7" t="s">
        <v>3482</v>
      </c>
      <c r="AJ407" s="7" t="s">
        <v>3482</v>
      </c>
      <c r="AK407" s="7" t="s">
        <v>3483</v>
      </c>
      <c r="AL407" s="7" t="s">
        <v>3483</v>
      </c>
      <c r="AM407" s="7" t="s">
        <v>3484</v>
      </c>
      <c r="AN407" s="7" t="s">
        <v>3484</v>
      </c>
      <c r="AO407" s="7" t="s">
        <v>3485</v>
      </c>
      <c r="AP407" s="7" t="s">
        <v>3485</v>
      </c>
      <c r="AQ407" s="7" t="s">
        <v>3486</v>
      </c>
      <c r="AR407" s="7" t="s">
        <v>3486</v>
      </c>
      <c r="AS407" s="7" t="s">
        <v>3487</v>
      </c>
      <c r="AT407" s="7" t="s">
        <v>3487</v>
      </c>
      <c r="AU407" s="7" t="s">
        <v>3488</v>
      </c>
      <c r="AV407" s="7" t="s">
        <v>3488</v>
      </c>
      <c r="AW407" s="7" t="s">
        <v>3489</v>
      </c>
      <c r="AX407" s="7" t="s">
        <v>3489</v>
      </c>
      <c r="AY407" s="7" t="s">
        <v>3490</v>
      </c>
      <c r="AZ407" s="7" t="s">
        <v>3490</v>
      </c>
      <c r="BA407" s="7" t="s">
        <v>3491</v>
      </c>
      <c r="BB407" s="7" t="s">
        <v>3491</v>
      </c>
      <c r="BE407" s="9" t="s">
        <v>3450</v>
      </c>
      <c r="BF407" s="8">
        <v>2015</v>
      </c>
    </row>
    <row r="408" spans="1:58">
      <c r="B408"/>
      <c r="I408" s="18" t="s">
        <v>2978</v>
      </c>
      <c r="J408" s="19">
        <v>2917300</v>
      </c>
      <c r="Q408" s="18" t="s">
        <v>2979</v>
      </c>
      <c r="R408" s="19">
        <v>5219308</v>
      </c>
      <c r="S408" s="18" t="s">
        <v>2980</v>
      </c>
      <c r="T408" s="19">
        <v>2112209</v>
      </c>
      <c r="Y408" s="18" t="s">
        <v>2981</v>
      </c>
      <c r="Z408" s="20">
        <v>3118403</v>
      </c>
      <c r="AC408" s="18" t="s">
        <v>2982</v>
      </c>
      <c r="AD408" s="11">
        <v>2515906</v>
      </c>
      <c r="AE408" s="18" t="s">
        <v>2983</v>
      </c>
      <c r="AF408" s="19">
        <v>4114500</v>
      </c>
      <c r="AI408" s="18" t="s">
        <v>2984</v>
      </c>
      <c r="AJ408" s="19">
        <v>2210409</v>
      </c>
      <c r="AO408" s="18" t="s">
        <v>2985</v>
      </c>
      <c r="AP408" s="19">
        <v>4310330</v>
      </c>
      <c r="AU408" s="18" t="s">
        <v>2986</v>
      </c>
      <c r="AV408" s="11">
        <v>4213401</v>
      </c>
      <c r="AW408" s="18" t="s">
        <v>2987</v>
      </c>
      <c r="AX408" s="19">
        <v>3517703</v>
      </c>
    </row>
    <row r="409" spans="1:58" s="8" customFormat="1">
      <c r="A409" s="7" t="s">
        <v>3450</v>
      </c>
      <c r="B409" s="7" t="s">
        <v>3450</v>
      </c>
      <c r="C409" s="7" t="s">
        <v>3467</v>
      </c>
      <c r="D409" s="7" t="s">
        <v>3467</v>
      </c>
      <c r="E409" s="7" t="s">
        <v>3468</v>
      </c>
      <c r="F409" s="7" t="s">
        <v>3468</v>
      </c>
      <c r="G409" s="7" t="s">
        <v>3469</v>
      </c>
      <c r="H409" s="7" t="s">
        <v>3469</v>
      </c>
      <c r="I409" s="7" t="s">
        <v>3470</v>
      </c>
      <c r="J409" s="7" t="s">
        <v>3470</v>
      </c>
      <c r="K409" s="7" t="s">
        <v>3471</v>
      </c>
      <c r="L409" s="7" t="s">
        <v>3471</v>
      </c>
      <c r="M409" s="7" t="s">
        <v>3472</v>
      </c>
      <c r="N409" s="7" t="s">
        <v>3472</v>
      </c>
      <c r="O409" s="7" t="s">
        <v>3473</v>
      </c>
      <c r="P409" s="7" t="s">
        <v>3473</v>
      </c>
      <c r="Q409" s="7" t="s">
        <v>3474</v>
      </c>
      <c r="R409" s="7" t="s">
        <v>3474</v>
      </c>
      <c r="S409" s="7" t="s">
        <v>3475</v>
      </c>
      <c r="T409" s="7" t="s">
        <v>3475</v>
      </c>
      <c r="U409" s="7" t="s">
        <v>3476</v>
      </c>
      <c r="V409" s="7" t="s">
        <v>3476</v>
      </c>
      <c r="W409" s="7" t="s">
        <v>3477</v>
      </c>
      <c r="X409" s="7" t="s">
        <v>3477</v>
      </c>
      <c r="Y409" s="7" t="s">
        <v>3478</v>
      </c>
      <c r="Z409" s="7" t="s">
        <v>3478</v>
      </c>
      <c r="AA409" s="7" t="s">
        <v>3479</v>
      </c>
      <c r="AB409" s="7" t="s">
        <v>3479</v>
      </c>
      <c r="AC409" s="7" t="s">
        <v>3480</v>
      </c>
      <c r="AD409" s="7" t="s">
        <v>3480</v>
      </c>
      <c r="AE409" s="7" t="s">
        <v>3466</v>
      </c>
      <c r="AF409" s="7" t="s">
        <v>3466</v>
      </c>
      <c r="AG409" s="7" t="s">
        <v>3481</v>
      </c>
      <c r="AH409" s="7" t="s">
        <v>3481</v>
      </c>
      <c r="AI409" s="7" t="s">
        <v>3482</v>
      </c>
      <c r="AJ409" s="7" t="s">
        <v>3482</v>
      </c>
      <c r="AK409" s="7" t="s">
        <v>3483</v>
      </c>
      <c r="AL409" s="7" t="s">
        <v>3483</v>
      </c>
      <c r="AM409" s="7" t="s">
        <v>3484</v>
      </c>
      <c r="AN409" s="7" t="s">
        <v>3484</v>
      </c>
      <c r="AO409" s="7" t="s">
        <v>3485</v>
      </c>
      <c r="AP409" s="7" t="s">
        <v>3485</v>
      </c>
      <c r="AQ409" s="7" t="s">
        <v>3486</v>
      </c>
      <c r="AR409" s="7" t="s">
        <v>3486</v>
      </c>
      <c r="AS409" s="7" t="s">
        <v>3487</v>
      </c>
      <c r="AT409" s="7" t="s">
        <v>3487</v>
      </c>
      <c r="AU409" s="7" t="s">
        <v>3488</v>
      </c>
      <c r="AV409" s="7" t="s">
        <v>3488</v>
      </c>
      <c r="AW409" s="7" t="s">
        <v>3489</v>
      </c>
      <c r="AX409" s="7" t="s">
        <v>3489</v>
      </c>
      <c r="AY409" s="7" t="s">
        <v>3490</v>
      </c>
      <c r="AZ409" s="7" t="s">
        <v>3490</v>
      </c>
      <c r="BA409" s="7" t="s">
        <v>3491</v>
      </c>
      <c r="BB409" s="7" t="s">
        <v>3491</v>
      </c>
      <c r="BE409" s="9" t="s">
        <v>3450</v>
      </c>
      <c r="BF409" s="8">
        <v>2015</v>
      </c>
    </row>
    <row r="410" spans="1:58">
      <c r="B410"/>
      <c r="I410" s="18" t="s">
        <v>2988</v>
      </c>
      <c r="J410" s="19">
        <v>2917334</v>
      </c>
      <c r="Q410" s="18" t="s">
        <v>2989</v>
      </c>
      <c r="R410" s="19">
        <v>5219357</v>
      </c>
      <c r="S410" s="18" t="s">
        <v>2990</v>
      </c>
      <c r="T410" s="19">
        <v>2112233</v>
      </c>
      <c r="Y410" s="18" t="s">
        <v>2991</v>
      </c>
      <c r="Z410" s="20">
        <v>3118502</v>
      </c>
      <c r="AC410" s="18" t="s">
        <v>2992</v>
      </c>
      <c r="AD410" s="11">
        <v>2515930</v>
      </c>
      <c r="AE410" s="18" t="s">
        <v>2993</v>
      </c>
      <c r="AF410" s="19">
        <v>4114609</v>
      </c>
      <c r="AI410" s="18" t="s">
        <v>2994</v>
      </c>
      <c r="AJ410" s="19">
        <v>2210508</v>
      </c>
      <c r="AO410" s="18" t="s">
        <v>2995</v>
      </c>
      <c r="AP410" s="19">
        <v>4310363</v>
      </c>
      <c r="AU410" s="18" t="s">
        <v>2996</v>
      </c>
      <c r="AV410" s="11">
        <v>4213500</v>
      </c>
      <c r="AW410" s="18" t="s">
        <v>2997</v>
      </c>
      <c r="AX410" s="19">
        <v>3517802</v>
      </c>
    </row>
    <row r="411" spans="1:58" s="8" customFormat="1">
      <c r="A411" s="7" t="s">
        <v>3450</v>
      </c>
      <c r="B411" s="7" t="s">
        <v>3450</v>
      </c>
      <c r="C411" s="7" t="s">
        <v>3467</v>
      </c>
      <c r="D411" s="7" t="s">
        <v>3467</v>
      </c>
      <c r="E411" s="7" t="s">
        <v>3468</v>
      </c>
      <c r="F411" s="7" t="s">
        <v>3468</v>
      </c>
      <c r="G411" s="7" t="s">
        <v>3469</v>
      </c>
      <c r="H411" s="7" t="s">
        <v>3469</v>
      </c>
      <c r="I411" s="7" t="s">
        <v>3470</v>
      </c>
      <c r="J411" s="7" t="s">
        <v>3470</v>
      </c>
      <c r="K411" s="7" t="s">
        <v>3471</v>
      </c>
      <c r="L411" s="7" t="s">
        <v>3471</v>
      </c>
      <c r="M411" s="7" t="s">
        <v>3472</v>
      </c>
      <c r="N411" s="7" t="s">
        <v>3472</v>
      </c>
      <c r="O411" s="7" t="s">
        <v>3473</v>
      </c>
      <c r="P411" s="7" t="s">
        <v>3473</v>
      </c>
      <c r="Q411" s="7" t="s">
        <v>3474</v>
      </c>
      <c r="R411" s="7" t="s">
        <v>3474</v>
      </c>
      <c r="S411" s="7" t="s">
        <v>3475</v>
      </c>
      <c r="T411" s="7" t="s">
        <v>3475</v>
      </c>
      <c r="U411" s="7" t="s">
        <v>3476</v>
      </c>
      <c r="V411" s="7" t="s">
        <v>3476</v>
      </c>
      <c r="W411" s="7" t="s">
        <v>3477</v>
      </c>
      <c r="X411" s="7" t="s">
        <v>3477</v>
      </c>
      <c r="Y411" s="7" t="s">
        <v>3478</v>
      </c>
      <c r="Z411" s="7" t="s">
        <v>3478</v>
      </c>
      <c r="AA411" s="7" t="s">
        <v>3479</v>
      </c>
      <c r="AB411" s="7" t="s">
        <v>3479</v>
      </c>
      <c r="AC411" s="7" t="s">
        <v>3480</v>
      </c>
      <c r="AD411" s="7" t="s">
        <v>3480</v>
      </c>
      <c r="AE411" s="7" t="s">
        <v>3466</v>
      </c>
      <c r="AF411" s="7" t="s">
        <v>3466</v>
      </c>
      <c r="AG411" s="7" t="s">
        <v>3481</v>
      </c>
      <c r="AH411" s="7" t="s">
        <v>3481</v>
      </c>
      <c r="AI411" s="7" t="s">
        <v>3482</v>
      </c>
      <c r="AJ411" s="7" t="s">
        <v>3482</v>
      </c>
      <c r="AK411" s="7" t="s">
        <v>3483</v>
      </c>
      <c r="AL411" s="7" t="s">
        <v>3483</v>
      </c>
      <c r="AM411" s="7" t="s">
        <v>3484</v>
      </c>
      <c r="AN411" s="7" t="s">
        <v>3484</v>
      </c>
      <c r="AO411" s="7" t="s">
        <v>3485</v>
      </c>
      <c r="AP411" s="7" t="s">
        <v>3485</v>
      </c>
      <c r="AQ411" s="7" t="s">
        <v>3486</v>
      </c>
      <c r="AR411" s="7" t="s">
        <v>3486</v>
      </c>
      <c r="AS411" s="7" t="s">
        <v>3487</v>
      </c>
      <c r="AT411" s="7" t="s">
        <v>3487</v>
      </c>
      <c r="AU411" s="7" t="s">
        <v>3488</v>
      </c>
      <c r="AV411" s="7" t="s">
        <v>3488</v>
      </c>
      <c r="AW411" s="7" t="s">
        <v>3489</v>
      </c>
      <c r="AX411" s="7" t="s">
        <v>3489</v>
      </c>
      <c r="AY411" s="7" t="s">
        <v>3490</v>
      </c>
      <c r="AZ411" s="7" t="s">
        <v>3490</v>
      </c>
      <c r="BA411" s="7" t="s">
        <v>3491</v>
      </c>
      <c r="BB411" s="7" t="s">
        <v>3491</v>
      </c>
      <c r="BE411" s="9" t="s">
        <v>3450</v>
      </c>
      <c r="BF411" s="8">
        <v>2015</v>
      </c>
    </row>
    <row r="412" spans="1:58">
      <c r="B412"/>
      <c r="I412" s="18" t="s">
        <v>2998</v>
      </c>
      <c r="J412" s="19">
        <v>2917359</v>
      </c>
      <c r="Q412" s="18" t="s">
        <v>2999</v>
      </c>
      <c r="R412" s="19">
        <v>5219407</v>
      </c>
      <c r="S412" s="18" t="s">
        <v>3000</v>
      </c>
      <c r="T412" s="19">
        <v>2112274</v>
      </c>
      <c r="Y412" s="18" t="s">
        <v>3001</v>
      </c>
      <c r="Z412" s="20">
        <v>3118601</v>
      </c>
      <c r="AC412" s="18" t="s">
        <v>3002</v>
      </c>
      <c r="AD412" s="11">
        <v>2515971</v>
      </c>
      <c r="AE412" s="18" t="s">
        <v>3003</v>
      </c>
      <c r="AF412" s="19">
        <v>4114708</v>
      </c>
      <c r="AI412" s="18" t="s">
        <v>3004</v>
      </c>
      <c r="AJ412" s="19">
        <v>2210607</v>
      </c>
      <c r="AO412" s="18" t="s">
        <v>5209</v>
      </c>
      <c r="AP412" s="19">
        <v>4310405</v>
      </c>
      <c r="AU412" s="18" t="s">
        <v>3005</v>
      </c>
      <c r="AV412" s="11">
        <v>4213609</v>
      </c>
      <c r="AW412" s="18" t="s">
        <v>2184</v>
      </c>
      <c r="AX412" s="19">
        <v>3517901</v>
      </c>
    </row>
    <row r="413" spans="1:58" s="8" customFormat="1">
      <c r="A413" s="7" t="s">
        <v>3450</v>
      </c>
      <c r="B413" s="7" t="s">
        <v>3450</v>
      </c>
      <c r="C413" s="7" t="s">
        <v>3467</v>
      </c>
      <c r="D413" s="7" t="s">
        <v>3467</v>
      </c>
      <c r="E413" s="7" t="s">
        <v>3468</v>
      </c>
      <c r="F413" s="7" t="s">
        <v>3468</v>
      </c>
      <c r="G413" s="7" t="s">
        <v>3469</v>
      </c>
      <c r="H413" s="7" t="s">
        <v>3469</v>
      </c>
      <c r="I413" s="7" t="s">
        <v>3470</v>
      </c>
      <c r="J413" s="7" t="s">
        <v>3470</v>
      </c>
      <c r="K413" s="7" t="s">
        <v>3471</v>
      </c>
      <c r="L413" s="7" t="s">
        <v>3471</v>
      </c>
      <c r="M413" s="7" t="s">
        <v>3472</v>
      </c>
      <c r="N413" s="7" t="s">
        <v>3472</v>
      </c>
      <c r="O413" s="7" t="s">
        <v>3473</v>
      </c>
      <c r="P413" s="7" t="s">
        <v>3473</v>
      </c>
      <c r="Q413" s="7" t="s">
        <v>3474</v>
      </c>
      <c r="R413" s="7" t="s">
        <v>3474</v>
      </c>
      <c r="S413" s="7" t="s">
        <v>3475</v>
      </c>
      <c r="T413" s="7" t="s">
        <v>3475</v>
      </c>
      <c r="U413" s="7" t="s">
        <v>3476</v>
      </c>
      <c r="V413" s="7" t="s">
        <v>3476</v>
      </c>
      <c r="W413" s="7" t="s">
        <v>3477</v>
      </c>
      <c r="X413" s="7" t="s">
        <v>3477</v>
      </c>
      <c r="Y413" s="7" t="s">
        <v>3478</v>
      </c>
      <c r="Z413" s="7" t="s">
        <v>3478</v>
      </c>
      <c r="AA413" s="7" t="s">
        <v>3479</v>
      </c>
      <c r="AB413" s="7" t="s">
        <v>3479</v>
      </c>
      <c r="AC413" s="7" t="s">
        <v>3480</v>
      </c>
      <c r="AD413" s="7" t="s">
        <v>3480</v>
      </c>
      <c r="AE413" s="7" t="s">
        <v>3466</v>
      </c>
      <c r="AF413" s="7" t="s">
        <v>3466</v>
      </c>
      <c r="AG413" s="7" t="s">
        <v>3481</v>
      </c>
      <c r="AH413" s="7" t="s">
        <v>3481</v>
      </c>
      <c r="AI413" s="7" t="s">
        <v>3482</v>
      </c>
      <c r="AJ413" s="7" t="s">
        <v>3482</v>
      </c>
      <c r="AK413" s="7" t="s">
        <v>3483</v>
      </c>
      <c r="AL413" s="7" t="s">
        <v>3483</v>
      </c>
      <c r="AM413" s="7" t="s">
        <v>3484</v>
      </c>
      <c r="AN413" s="7" t="s">
        <v>3484</v>
      </c>
      <c r="AO413" s="7" t="s">
        <v>3485</v>
      </c>
      <c r="AP413" s="7" t="s">
        <v>3485</v>
      </c>
      <c r="AQ413" s="7" t="s">
        <v>3486</v>
      </c>
      <c r="AR413" s="7" t="s">
        <v>3486</v>
      </c>
      <c r="AS413" s="7" t="s">
        <v>3487</v>
      </c>
      <c r="AT413" s="7" t="s">
        <v>3487</v>
      </c>
      <c r="AU413" s="7" t="s">
        <v>3488</v>
      </c>
      <c r="AV413" s="7" t="s">
        <v>3488</v>
      </c>
      <c r="AW413" s="7" t="s">
        <v>3489</v>
      </c>
      <c r="AX413" s="7" t="s">
        <v>3489</v>
      </c>
      <c r="AY413" s="7" t="s">
        <v>3490</v>
      </c>
      <c r="AZ413" s="7" t="s">
        <v>3490</v>
      </c>
      <c r="BA413" s="7" t="s">
        <v>3491</v>
      </c>
      <c r="BB413" s="7" t="s">
        <v>3491</v>
      </c>
      <c r="BE413" s="9" t="s">
        <v>3450</v>
      </c>
      <c r="BF413" s="8">
        <v>2015</v>
      </c>
    </row>
    <row r="414" spans="1:58">
      <c r="B414"/>
      <c r="I414" s="18" t="s">
        <v>3006</v>
      </c>
      <c r="J414" s="19">
        <v>2917409</v>
      </c>
      <c r="Q414" s="18" t="s">
        <v>3007</v>
      </c>
      <c r="R414" s="19">
        <v>5219456</v>
      </c>
      <c r="S414" s="18" t="s">
        <v>3008</v>
      </c>
      <c r="T414" s="19">
        <v>2112308</v>
      </c>
      <c r="Y414" s="18" t="s">
        <v>3009</v>
      </c>
      <c r="Z414" s="20">
        <v>3118700</v>
      </c>
      <c r="AC414" s="18" t="s">
        <v>3010</v>
      </c>
      <c r="AD414" s="11">
        <v>2516003</v>
      </c>
      <c r="AE414" s="18" t="s">
        <v>3011</v>
      </c>
      <c r="AF414" s="19">
        <v>4114807</v>
      </c>
      <c r="AI414" s="18" t="s">
        <v>3012</v>
      </c>
      <c r="AJ414" s="19">
        <v>2210623</v>
      </c>
      <c r="AO414" s="18" t="s">
        <v>3013</v>
      </c>
      <c r="AP414" s="19">
        <v>4310413</v>
      </c>
      <c r="AU414" s="18" t="s">
        <v>3014</v>
      </c>
      <c r="AV414" s="11">
        <v>4213708</v>
      </c>
      <c r="AW414" s="18" t="s">
        <v>3015</v>
      </c>
      <c r="AX414" s="19">
        <v>3518008</v>
      </c>
    </row>
    <row r="415" spans="1:58" s="8" customFormat="1">
      <c r="A415" s="7" t="s">
        <v>3450</v>
      </c>
      <c r="B415" s="7" t="s">
        <v>3450</v>
      </c>
      <c r="C415" s="7" t="s">
        <v>3467</v>
      </c>
      <c r="D415" s="7" t="s">
        <v>3467</v>
      </c>
      <c r="E415" s="7" t="s">
        <v>3468</v>
      </c>
      <c r="F415" s="7" t="s">
        <v>3468</v>
      </c>
      <c r="G415" s="7" t="s">
        <v>3469</v>
      </c>
      <c r="H415" s="7" t="s">
        <v>3469</v>
      </c>
      <c r="I415" s="7" t="s">
        <v>3470</v>
      </c>
      <c r="J415" s="7" t="s">
        <v>3470</v>
      </c>
      <c r="K415" s="7" t="s">
        <v>3471</v>
      </c>
      <c r="L415" s="7" t="s">
        <v>3471</v>
      </c>
      <c r="M415" s="7" t="s">
        <v>3472</v>
      </c>
      <c r="N415" s="7" t="s">
        <v>3472</v>
      </c>
      <c r="O415" s="7" t="s">
        <v>3473</v>
      </c>
      <c r="P415" s="7" t="s">
        <v>3473</v>
      </c>
      <c r="Q415" s="7" t="s">
        <v>3474</v>
      </c>
      <c r="R415" s="7" t="s">
        <v>3474</v>
      </c>
      <c r="S415" s="7" t="s">
        <v>3475</v>
      </c>
      <c r="T415" s="7" t="s">
        <v>3475</v>
      </c>
      <c r="U415" s="7" t="s">
        <v>3476</v>
      </c>
      <c r="V415" s="7" t="s">
        <v>3476</v>
      </c>
      <c r="W415" s="7" t="s">
        <v>3477</v>
      </c>
      <c r="X415" s="7" t="s">
        <v>3477</v>
      </c>
      <c r="Y415" s="7" t="s">
        <v>3478</v>
      </c>
      <c r="Z415" s="7" t="s">
        <v>3478</v>
      </c>
      <c r="AA415" s="7" t="s">
        <v>3479</v>
      </c>
      <c r="AB415" s="7" t="s">
        <v>3479</v>
      </c>
      <c r="AC415" s="7" t="s">
        <v>3480</v>
      </c>
      <c r="AD415" s="7" t="s">
        <v>3480</v>
      </c>
      <c r="AE415" s="7" t="s">
        <v>3466</v>
      </c>
      <c r="AF415" s="7" t="s">
        <v>3466</v>
      </c>
      <c r="AG415" s="7" t="s">
        <v>3481</v>
      </c>
      <c r="AH415" s="7" t="s">
        <v>3481</v>
      </c>
      <c r="AI415" s="7" t="s">
        <v>3482</v>
      </c>
      <c r="AJ415" s="7" t="s">
        <v>3482</v>
      </c>
      <c r="AK415" s="7" t="s">
        <v>3483</v>
      </c>
      <c r="AL415" s="7" t="s">
        <v>3483</v>
      </c>
      <c r="AM415" s="7" t="s">
        <v>3484</v>
      </c>
      <c r="AN415" s="7" t="s">
        <v>3484</v>
      </c>
      <c r="AO415" s="7" t="s">
        <v>3485</v>
      </c>
      <c r="AP415" s="7" t="s">
        <v>3485</v>
      </c>
      <c r="AQ415" s="7" t="s">
        <v>3486</v>
      </c>
      <c r="AR415" s="7" t="s">
        <v>3486</v>
      </c>
      <c r="AS415" s="7" t="s">
        <v>3487</v>
      </c>
      <c r="AT415" s="7" t="s">
        <v>3487</v>
      </c>
      <c r="AU415" s="7" t="s">
        <v>3488</v>
      </c>
      <c r="AV415" s="7" t="s">
        <v>3488</v>
      </c>
      <c r="AW415" s="7" t="s">
        <v>3489</v>
      </c>
      <c r="AX415" s="7" t="s">
        <v>3489</v>
      </c>
      <c r="AY415" s="7" t="s">
        <v>3490</v>
      </c>
      <c r="AZ415" s="7" t="s">
        <v>3490</v>
      </c>
      <c r="BA415" s="7" t="s">
        <v>3491</v>
      </c>
      <c r="BB415" s="7" t="s">
        <v>3491</v>
      </c>
      <c r="BE415" s="9" t="s">
        <v>3450</v>
      </c>
      <c r="BF415" s="8">
        <v>2015</v>
      </c>
    </row>
    <row r="416" spans="1:58">
      <c r="B416"/>
      <c r="I416" s="18" t="s">
        <v>3016</v>
      </c>
      <c r="J416" s="19">
        <v>2917508</v>
      </c>
      <c r="Q416" s="18" t="s">
        <v>3017</v>
      </c>
      <c r="R416" s="19">
        <v>5219506</v>
      </c>
      <c r="S416" s="18" t="s">
        <v>3018</v>
      </c>
      <c r="T416" s="19">
        <v>2112407</v>
      </c>
      <c r="Y416" s="18" t="s">
        <v>3019</v>
      </c>
      <c r="Z416" s="20">
        <v>3118809</v>
      </c>
      <c r="AC416" s="18" t="s">
        <v>3020</v>
      </c>
      <c r="AD416" s="11">
        <v>2516102</v>
      </c>
      <c r="AE416" s="18" t="s">
        <v>3021</v>
      </c>
      <c r="AF416" s="19">
        <v>4114906</v>
      </c>
      <c r="AI416" s="18" t="s">
        <v>3022</v>
      </c>
      <c r="AJ416" s="19">
        <v>2210631</v>
      </c>
      <c r="AO416" s="18" t="s">
        <v>3023</v>
      </c>
      <c r="AP416" s="19">
        <v>4310439</v>
      </c>
      <c r="AU416" s="18" t="s">
        <v>3024</v>
      </c>
      <c r="AV416" s="11">
        <v>4213807</v>
      </c>
      <c r="AW416" s="18" t="s">
        <v>3025</v>
      </c>
      <c r="AX416" s="19">
        <v>3518107</v>
      </c>
    </row>
    <row r="417" spans="1:58" s="8" customFormat="1">
      <c r="A417" s="7" t="s">
        <v>3450</v>
      </c>
      <c r="B417" s="7" t="s">
        <v>3450</v>
      </c>
      <c r="C417" s="7" t="s">
        <v>3467</v>
      </c>
      <c r="D417" s="7" t="s">
        <v>3467</v>
      </c>
      <c r="E417" s="7" t="s">
        <v>3468</v>
      </c>
      <c r="F417" s="7" t="s">
        <v>3468</v>
      </c>
      <c r="G417" s="7" t="s">
        <v>3469</v>
      </c>
      <c r="H417" s="7" t="s">
        <v>3469</v>
      </c>
      <c r="I417" s="7" t="s">
        <v>3470</v>
      </c>
      <c r="J417" s="7" t="s">
        <v>3470</v>
      </c>
      <c r="K417" s="7" t="s">
        <v>3471</v>
      </c>
      <c r="L417" s="7" t="s">
        <v>3471</v>
      </c>
      <c r="M417" s="7" t="s">
        <v>3472</v>
      </c>
      <c r="N417" s="7" t="s">
        <v>3472</v>
      </c>
      <c r="O417" s="7" t="s">
        <v>3473</v>
      </c>
      <c r="P417" s="7" t="s">
        <v>3473</v>
      </c>
      <c r="Q417" s="7" t="s">
        <v>3474</v>
      </c>
      <c r="R417" s="7" t="s">
        <v>3474</v>
      </c>
      <c r="S417" s="7" t="s">
        <v>3475</v>
      </c>
      <c r="T417" s="7" t="s">
        <v>3475</v>
      </c>
      <c r="U417" s="7" t="s">
        <v>3476</v>
      </c>
      <c r="V417" s="7" t="s">
        <v>3476</v>
      </c>
      <c r="W417" s="7" t="s">
        <v>3477</v>
      </c>
      <c r="X417" s="7" t="s">
        <v>3477</v>
      </c>
      <c r="Y417" s="7" t="s">
        <v>3478</v>
      </c>
      <c r="Z417" s="7" t="s">
        <v>3478</v>
      </c>
      <c r="AA417" s="7" t="s">
        <v>3479</v>
      </c>
      <c r="AB417" s="7" t="s">
        <v>3479</v>
      </c>
      <c r="AC417" s="7" t="s">
        <v>3480</v>
      </c>
      <c r="AD417" s="7" t="s">
        <v>3480</v>
      </c>
      <c r="AE417" s="7" t="s">
        <v>3466</v>
      </c>
      <c r="AF417" s="7" t="s">
        <v>3466</v>
      </c>
      <c r="AG417" s="7" t="s">
        <v>3481</v>
      </c>
      <c r="AH417" s="7" t="s">
        <v>3481</v>
      </c>
      <c r="AI417" s="7" t="s">
        <v>3482</v>
      </c>
      <c r="AJ417" s="7" t="s">
        <v>3482</v>
      </c>
      <c r="AK417" s="7" t="s">
        <v>3483</v>
      </c>
      <c r="AL417" s="7" t="s">
        <v>3483</v>
      </c>
      <c r="AM417" s="7" t="s">
        <v>3484</v>
      </c>
      <c r="AN417" s="7" t="s">
        <v>3484</v>
      </c>
      <c r="AO417" s="7" t="s">
        <v>3485</v>
      </c>
      <c r="AP417" s="7" t="s">
        <v>3485</v>
      </c>
      <c r="AQ417" s="7" t="s">
        <v>3486</v>
      </c>
      <c r="AR417" s="7" t="s">
        <v>3486</v>
      </c>
      <c r="AS417" s="7" t="s">
        <v>3487</v>
      </c>
      <c r="AT417" s="7" t="s">
        <v>3487</v>
      </c>
      <c r="AU417" s="7" t="s">
        <v>3488</v>
      </c>
      <c r="AV417" s="7" t="s">
        <v>3488</v>
      </c>
      <c r="AW417" s="7" t="s">
        <v>3489</v>
      </c>
      <c r="AX417" s="7" t="s">
        <v>3489</v>
      </c>
      <c r="AY417" s="7" t="s">
        <v>3490</v>
      </c>
      <c r="AZ417" s="7" t="s">
        <v>3490</v>
      </c>
      <c r="BA417" s="7" t="s">
        <v>3491</v>
      </c>
      <c r="BB417" s="7" t="s">
        <v>3491</v>
      </c>
      <c r="BE417" s="9" t="s">
        <v>3450</v>
      </c>
      <c r="BF417" s="8">
        <v>2015</v>
      </c>
    </row>
    <row r="418" spans="1:58">
      <c r="B418"/>
      <c r="I418" s="18" t="s">
        <v>3026</v>
      </c>
      <c r="J418" s="19">
        <v>2917607</v>
      </c>
      <c r="Q418" s="18" t="s">
        <v>3027</v>
      </c>
      <c r="R418" s="19">
        <v>5219605</v>
      </c>
      <c r="S418" s="18" t="s">
        <v>3028</v>
      </c>
      <c r="T418" s="19">
        <v>2112456</v>
      </c>
      <c r="Y418" s="18" t="s">
        <v>3029</v>
      </c>
      <c r="Z418" s="20">
        <v>3118908</v>
      </c>
      <c r="AC418" s="18" t="s">
        <v>3030</v>
      </c>
      <c r="AD418" s="11">
        <v>2516151</v>
      </c>
      <c r="AE418" s="18" t="s">
        <v>3031</v>
      </c>
      <c r="AF418" s="19">
        <v>4115002</v>
      </c>
      <c r="AI418" s="18" t="s">
        <v>3032</v>
      </c>
      <c r="AJ418" s="19">
        <v>2210656</v>
      </c>
      <c r="AO418" s="18" t="s">
        <v>3033</v>
      </c>
      <c r="AP418" s="19">
        <v>4310462</v>
      </c>
      <c r="AU418" s="18" t="s">
        <v>3034</v>
      </c>
      <c r="AV418" s="11">
        <v>4213906</v>
      </c>
      <c r="AW418" s="18" t="s">
        <v>3035</v>
      </c>
      <c r="AX418" s="19">
        <v>3518206</v>
      </c>
    </row>
    <row r="419" spans="1:58" s="8" customFormat="1">
      <c r="A419" s="7" t="s">
        <v>3450</v>
      </c>
      <c r="B419" s="7" t="s">
        <v>3450</v>
      </c>
      <c r="C419" s="7" t="s">
        <v>3467</v>
      </c>
      <c r="D419" s="7" t="s">
        <v>3467</v>
      </c>
      <c r="E419" s="7" t="s">
        <v>3468</v>
      </c>
      <c r="F419" s="7" t="s">
        <v>3468</v>
      </c>
      <c r="G419" s="7" t="s">
        <v>3469</v>
      </c>
      <c r="H419" s="7" t="s">
        <v>3469</v>
      </c>
      <c r="I419" s="7" t="s">
        <v>3470</v>
      </c>
      <c r="J419" s="7" t="s">
        <v>3470</v>
      </c>
      <c r="K419" s="7" t="s">
        <v>3471</v>
      </c>
      <c r="L419" s="7" t="s">
        <v>3471</v>
      </c>
      <c r="M419" s="7" t="s">
        <v>3472</v>
      </c>
      <c r="N419" s="7" t="s">
        <v>3472</v>
      </c>
      <c r="O419" s="7" t="s">
        <v>3473</v>
      </c>
      <c r="P419" s="7" t="s">
        <v>3473</v>
      </c>
      <c r="Q419" s="7" t="s">
        <v>3474</v>
      </c>
      <c r="R419" s="7" t="s">
        <v>3474</v>
      </c>
      <c r="S419" s="7" t="s">
        <v>3475</v>
      </c>
      <c r="T419" s="7" t="s">
        <v>3475</v>
      </c>
      <c r="U419" s="7" t="s">
        <v>3476</v>
      </c>
      <c r="V419" s="7" t="s">
        <v>3476</v>
      </c>
      <c r="W419" s="7" t="s">
        <v>3477</v>
      </c>
      <c r="X419" s="7" t="s">
        <v>3477</v>
      </c>
      <c r="Y419" s="7" t="s">
        <v>3478</v>
      </c>
      <c r="Z419" s="7" t="s">
        <v>3478</v>
      </c>
      <c r="AA419" s="7" t="s">
        <v>3479</v>
      </c>
      <c r="AB419" s="7" t="s">
        <v>3479</v>
      </c>
      <c r="AC419" s="7" t="s">
        <v>3480</v>
      </c>
      <c r="AD419" s="7" t="s">
        <v>3480</v>
      </c>
      <c r="AE419" s="7" t="s">
        <v>3466</v>
      </c>
      <c r="AF419" s="7" t="s">
        <v>3466</v>
      </c>
      <c r="AG419" s="7" t="s">
        <v>3481</v>
      </c>
      <c r="AH419" s="7" t="s">
        <v>3481</v>
      </c>
      <c r="AI419" s="7" t="s">
        <v>3482</v>
      </c>
      <c r="AJ419" s="7" t="s">
        <v>3482</v>
      </c>
      <c r="AK419" s="7" t="s">
        <v>3483</v>
      </c>
      <c r="AL419" s="7" t="s">
        <v>3483</v>
      </c>
      <c r="AM419" s="7" t="s">
        <v>3484</v>
      </c>
      <c r="AN419" s="7" t="s">
        <v>3484</v>
      </c>
      <c r="AO419" s="7" t="s">
        <v>3485</v>
      </c>
      <c r="AP419" s="7" t="s">
        <v>3485</v>
      </c>
      <c r="AQ419" s="7" t="s">
        <v>3486</v>
      </c>
      <c r="AR419" s="7" t="s">
        <v>3486</v>
      </c>
      <c r="AS419" s="7" t="s">
        <v>3487</v>
      </c>
      <c r="AT419" s="7" t="s">
        <v>3487</v>
      </c>
      <c r="AU419" s="7" t="s">
        <v>3488</v>
      </c>
      <c r="AV419" s="7" t="s">
        <v>3488</v>
      </c>
      <c r="AW419" s="7" t="s">
        <v>3489</v>
      </c>
      <c r="AX419" s="7" t="s">
        <v>3489</v>
      </c>
      <c r="AY419" s="7" t="s">
        <v>3490</v>
      </c>
      <c r="AZ419" s="7" t="s">
        <v>3490</v>
      </c>
      <c r="BA419" s="7" t="s">
        <v>3491</v>
      </c>
      <c r="BB419" s="7" t="s">
        <v>3491</v>
      </c>
      <c r="BE419" s="9" t="s">
        <v>3450</v>
      </c>
      <c r="BF419" s="8">
        <v>2015</v>
      </c>
    </row>
    <row r="420" spans="1:58">
      <c r="B420"/>
      <c r="I420" s="18" t="s">
        <v>3036</v>
      </c>
      <c r="J420" s="19">
        <v>2917706</v>
      </c>
      <c r="Q420" s="18" t="s">
        <v>3037</v>
      </c>
      <c r="R420" s="19">
        <v>5219704</v>
      </c>
      <c r="S420" s="18" t="s">
        <v>3038</v>
      </c>
      <c r="T420" s="19">
        <v>2112506</v>
      </c>
      <c r="Y420" s="18" t="s">
        <v>3039</v>
      </c>
      <c r="Z420" s="20">
        <v>3119005</v>
      </c>
      <c r="AC420" s="18" t="s">
        <v>3040</v>
      </c>
      <c r="AD420" s="11">
        <v>2516201</v>
      </c>
      <c r="AE420" s="18" t="s">
        <v>3041</v>
      </c>
      <c r="AF420" s="19">
        <v>4115101</v>
      </c>
      <c r="AI420" s="18" t="s">
        <v>3042</v>
      </c>
      <c r="AJ420" s="19">
        <v>2210706</v>
      </c>
      <c r="AO420" s="18" t="s">
        <v>3043</v>
      </c>
      <c r="AP420" s="19">
        <v>4310504</v>
      </c>
      <c r="AU420" s="18" t="s">
        <v>3044</v>
      </c>
      <c r="AV420" s="11">
        <v>4214003</v>
      </c>
      <c r="AW420" s="18" t="s">
        <v>3045</v>
      </c>
      <c r="AX420" s="19">
        <v>3518305</v>
      </c>
    </row>
    <row r="421" spans="1:58" s="8" customFormat="1">
      <c r="A421" s="7" t="s">
        <v>3450</v>
      </c>
      <c r="B421" s="7" t="s">
        <v>3450</v>
      </c>
      <c r="C421" s="7" t="s">
        <v>3467</v>
      </c>
      <c r="D421" s="7" t="s">
        <v>3467</v>
      </c>
      <c r="E421" s="7" t="s">
        <v>3468</v>
      </c>
      <c r="F421" s="7" t="s">
        <v>3468</v>
      </c>
      <c r="G421" s="7" t="s">
        <v>3469</v>
      </c>
      <c r="H421" s="7" t="s">
        <v>3469</v>
      </c>
      <c r="I421" s="7" t="s">
        <v>3470</v>
      </c>
      <c r="J421" s="7" t="s">
        <v>3470</v>
      </c>
      <c r="K421" s="7" t="s">
        <v>3471</v>
      </c>
      <c r="L421" s="7" t="s">
        <v>3471</v>
      </c>
      <c r="M421" s="7" t="s">
        <v>3472</v>
      </c>
      <c r="N421" s="7" t="s">
        <v>3472</v>
      </c>
      <c r="O421" s="7" t="s">
        <v>3473</v>
      </c>
      <c r="P421" s="7" t="s">
        <v>3473</v>
      </c>
      <c r="Q421" s="7" t="s">
        <v>3474</v>
      </c>
      <c r="R421" s="7" t="s">
        <v>3474</v>
      </c>
      <c r="S421" s="7" t="s">
        <v>3475</v>
      </c>
      <c r="T421" s="7" t="s">
        <v>3475</v>
      </c>
      <c r="U421" s="7" t="s">
        <v>3476</v>
      </c>
      <c r="V421" s="7" t="s">
        <v>3476</v>
      </c>
      <c r="W421" s="7" t="s">
        <v>3477</v>
      </c>
      <c r="X421" s="7" t="s">
        <v>3477</v>
      </c>
      <c r="Y421" s="7" t="s">
        <v>3478</v>
      </c>
      <c r="Z421" s="7" t="s">
        <v>3478</v>
      </c>
      <c r="AA421" s="7" t="s">
        <v>3479</v>
      </c>
      <c r="AB421" s="7" t="s">
        <v>3479</v>
      </c>
      <c r="AC421" s="7" t="s">
        <v>3480</v>
      </c>
      <c r="AD421" s="7" t="s">
        <v>3480</v>
      </c>
      <c r="AE421" s="7" t="s">
        <v>3466</v>
      </c>
      <c r="AF421" s="7" t="s">
        <v>3466</v>
      </c>
      <c r="AG421" s="7" t="s">
        <v>3481</v>
      </c>
      <c r="AH421" s="7" t="s">
        <v>3481</v>
      </c>
      <c r="AI421" s="7" t="s">
        <v>3482</v>
      </c>
      <c r="AJ421" s="7" t="s">
        <v>3482</v>
      </c>
      <c r="AK421" s="7" t="s">
        <v>3483</v>
      </c>
      <c r="AL421" s="7" t="s">
        <v>3483</v>
      </c>
      <c r="AM421" s="7" t="s">
        <v>3484</v>
      </c>
      <c r="AN421" s="7" t="s">
        <v>3484</v>
      </c>
      <c r="AO421" s="7" t="s">
        <v>3485</v>
      </c>
      <c r="AP421" s="7" t="s">
        <v>3485</v>
      </c>
      <c r="AQ421" s="7" t="s">
        <v>3486</v>
      </c>
      <c r="AR421" s="7" t="s">
        <v>3486</v>
      </c>
      <c r="AS421" s="7" t="s">
        <v>3487</v>
      </c>
      <c r="AT421" s="7" t="s">
        <v>3487</v>
      </c>
      <c r="AU421" s="7" t="s">
        <v>3488</v>
      </c>
      <c r="AV421" s="7" t="s">
        <v>3488</v>
      </c>
      <c r="AW421" s="7" t="s">
        <v>3489</v>
      </c>
      <c r="AX421" s="7" t="s">
        <v>3489</v>
      </c>
      <c r="AY421" s="7" t="s">
        <v>3490</v>
      </c>
      <c r="AZ421" s="7" t="s">
        <v>3490</v>
      </c>
      <c r="BA421" s="7" t="s">
        <v>3491</v>
      </c>
      <c r="BB421" s="7" t="s">
        <v>3491</v>
      </c>
      <c r="BE421" s="9" t="s">
        <v>3450</v>
      </c>
      <c r="BF421" s="8">
        <v>2015</v>
      </c>
    </row>
    <row r="422" spans="1:58">
      <c r="B422"/>
      <c r="I422" s="18" t="s">
        <v>3046</v>
      </c>
      <c r="J422" s="19">
        <v>2917805</v>
      </c>
      <c r="Q422" s="18" t="s">
        <v>3047</v>
      </c>
      <c r="R422" s="19">
        <v>5219712</v>
      </c>
      <c r="S422" s="18" t="s">
        <v>3048</v>
      </c>
      <c r="T422" s="19">
        <v>2112605</v>
      </c>
      <c r="Y422" s="18" t="s">
        <v>3049</v>
      </c>
      <c r="Z422" s="20">
        <v>3119104</v>
      </c>
      <c r="AC422" s="18" t="s">
        <v>3050</v>
      </c>
      <c r="AD422" s="11">
        <v>2516300</v>
      </c>
      <c r="AE422" s="18" t="s">
        <v>3051</v>
      </c>
      <c r="AF422" s="19">
        <v>4115200</v>
      </c>
      <c r="AI422" s="18" t="s">
        <v>3052</v>
      </c>
      <c r="AJ422" s="19">
        <v>2210805</v>
      </c>
      <c r="AO422" s="18" t="s">
        <v>3053</v>
      </c>
      <c r="AP422" s="19">
        <v>4310538</v>
      </c>
      <c r="AU422" s="18" t="s">
        <v>3054</v>
      </c>
      <c r="AV422" s="11">
        <v>4214102</v>
      </c>
      <c r="AW422" s="18" t="s">
        <v>3055</v>
      </c>
      <c r="AX422" s="19">
        <v>3518404</v>
      </c>
    </row>
    <row r="423" spans="1:58" s="8" customFormat="1">
      <c r="A423" s="7" t="s">
        <v>3450</v>
      </c>
      <c r="B423" s="7" t="s">
        <v>3450</v>
      </c>
      <c r="C423" s="7" t="s">
        <v>3467</v>
      </c>
      <c r="D423" s="7" t="s">
        <v>3467</v>
      </c>
      <c r="E423" s="7" t="s">
        <v>3468</v>
      </c>
      <c r="F423" s="7" t="s">
        <v>3468</v>
      </c>
      <c r="G423" s="7" t="s">
        <v>3469</v>
      </c>
      <c r="H423" s="7" t="s">
        <v>3469</v>
      </c>
      <c r="I423" s="7" t="s">
        <v>3470</v>
      </c>
      <c r="J423" s="7" t="s">
        <v>3470</v>
      </c>
      <c r="K423" s="7" t="s">
        <v>3471</v>
      </c>
      <c r="L423" s="7" t="s">
        <v>3471</v>
      </c>
      <c r="M423" s="7" t="s">
        <v>3472</v>
      </c>
      <c r="N423" s="7" t="s">
        <v>3472</v>
      </c>
      <c r="O423" s="7" t="s">
        <v>3473</v>
      </c>
      <c r="P423" s="7" t="s">
        <v>3473</v>
      </c>
      <c r="Q423" s="7" t="s">
        <v>3474</v>
      </c>
      <c r="R423" s="7" t="s">
        <v>3474</v>
      </c>
      <c r="S423" s="7" t="s">
        <v>3475</v>
      </c>
      <c r="T423" s="7" t="s">
        <v>3475</v>
      </c>
      <c r="U423" s="7" t="s">
        <v>3476</v>
      </c>
      <c r="V423" s="7" t="s">
        <v>3476</v>
      </c>
      <c r="W423" s="7" t="s">
        <v>3477</v>
      </c>
      <c r="X423" s="7" t="s">
        <v>3477</v>
      </c>
      <c r="Y423" s="7" t="s">
        <v>3478</v>
      </c>
      <c r="Z423" s="7" t="s">
        <v>3478</v>
      </c>
      <c r="AA423" s="7" t="s">
        <v>3479</v>
      </c>
      <c r="AB423" s="7" t="s">
        <v>3479</v>
      </c>
      <c r="AC423" s="7" t="s">
        <v>3480</v>
      </c>
      <c r="AD423" s="7" t="s">
        <v>3480</v>
      </c>
      <c r="AE423" s="7" t="s">
        <v>3466</v>
      </c>
      <c r="AF423" s="7" t="s">
        <v>3466</v>
      </c>
      <c r="AG423" s="7" t="s">
        <v>3481</v>
      </c>
      <c r="AH423" s="7" t="s">
        <v>3481</v>
      </c>
      <c r="AI423" s="7" t="s">
        <v>3482</v>
      </c>
      <c r="AJ423" s="7" t="s">
        <v>3482</v>
      </c>
      <c r="AK423" s="7" t="s">
        <v>3483</v>
      </c>
      <c r="AL423" s="7" t="s">
        <v>3483</v>
      </c>
      <c r="AM423" s="7" t="s">
        <v>3484</v>
      </c>
      <c r="AN423" s="7" t="s">
        <v>3484</v>
      </c>
      <c r="AO423" s="7" t="s">
        <v>3485</v>
      </c>
      <c r="AP423" s="7" t="s">
        <v>3485</v>
      </c>
      <c r="AQ423" s="7" t="s">
        <v>3486</v>
      </c>
      <c r="AR423" s="7" t="s">
        <v>3486</v>
      </c>
      <c r="AS423" s="7" t="s">
        <v>3487</v>
      </c>
      <c r="AT423" s="7" t="s">
        <v>3487</v>
      </c>
      <c r="AU423" s="7" t="s">
        <v>3488</v>
      </c>
      <c r="AV423" s="7" t="s">
        <v>3488</v>
      </c>
      <c r="AW423" s="7" t="s">
        <v>3489</v>
      </c>
      <c r="AX423" s="7" t="s">
        <v>3489</v>
      </c>
      <c r="AY423" s="7" t="s">
        <v>3490</v>
      </c>
      <c r="AZ423" s="7" t="s">
        <v>3490</v>
      </c>
      <c r="BA423" s="7" t="s">
        <v>3491</v>
      </c>
      <c r="BB423" s="7" t="s">
        <v>3491</v>
      </c>
      <c r="BE423" s="9" t="s">
        <v>3450</v>
      </c>
      <c r="BF423" s="8">
        <v>2015</v>
      </c>
    </row>
    <row r="424" spans="1:58">
      <c r="B424"/>
      <c r="I424" s="18" t="s">
        <v>4769</v>
      </c>
      <c r="J424" s="19">
        <v>2917904</v>
      </c>
      <c r="Q424" s="18" t="s">
        <v>3056</v>
      </c>
      <c r="R424" s="19">
        <v>5219738</v>
      </c>
      <c r="S424" s="18" t="s">
        <v>3057</v>
      </c>
      <c r="T424" s="19">
        <v>2112704</v>
      </c>
      <c r="Y424" s="18" t="s">
        <v>3058</v>
      </c>
      <c r="Z424" s="20">
        <v>3119203</v>
      </c>
      <c r="AC424" s="18" t="s">
        <v>3059</v>
      </c>
      <c r="AD424" s="11">
        <v>2516409</v>
      </c>
      <c r="AE424" s="18" t="s">
        <v>3060</v>
      </c>
      <c r="AF424" s="19">
        <v>4115309</v>
      </c>
      <c r="AI424" s="18" t="s">
        <v>3061</v>
      </c>
      <c r="AJ424" s="19">
        <v>2210904</v>
      </c>
      <c r="AO424" s="18" t="s">
        <v>3062</v>
      </c>
      <c r="AP424" s="19">
        <v>4310553</v>
      </c>
      <c r="AU424" s="18" t="s">
        <v>3063</v>
      </c>
      <c r="AV424" s="11">
        <v>4214151</v>
      </c>
      <c r="AW424" s="18" t="s">
        <v>3064</v>
      </c>
      <c r="AX424" s="19">
        <v>3518503</v>
      </c>
    </row>
    <row r="425" spans="1:58" s="8" customFormat="1">
      <c r="A425" s="7" t="s">
        <v>3450</v>
      </c>
      <c r="B425" s="7" t="s">
        <v>3450</v>
      </c>
      <c r="C425" s="7" t="s">
        <v>3467</v>
      </c>
      <c r="D425" s="7" t="s">
        <v>3467</v>
      </c>
      <c r="E425" s="7" t="s">
        <v>3468</v>
      </c>
      <c r="F425" s="7" t="s">
        <v>3468</v>
      </c>
      <c r="G425" s="7" t="s">
        <v>3469</v>
      </c>
      <c r="H425" s="7" t="s">
        <v>3469</v>
      </c>
      <c r="I425" s="7" t="s">
        <v>3470</v>
      </c>
      <c r="J425" s="7" t="s">
        <v>3470</v>
      </c>
      <c r="K425" s="7" t="s">
        <v>3471</v>
      </c>
      <c r="L425" s="7" t="s">
        <v>3471</v>
      </c>
      <c r="M425" s="7" t="s">
        <v>3472</v>
      </c>
      <c r="N425" s="7" t="s">
        <v>3472</v>
      </c>
      <c r="O425" s="7" t="s">
        <v>3473</v>
      </c>
      <c r="P425" s="7" t="s">
        <v>3473</v>
      </c>
      <c r="Q425" s="7" t="s">
        <v>3474</v>
      </c>
      <c r="R425" s="7" t="s">
        <v>3474</v>
      </c>
      <c r="S425" s="7" t="s">
        <v>3475</v>
      </c>
      <c r="T425" s="7" t="s">
        <v>3475</v>
      </c>
      <c r="U425" s="7" t="s">
        <v>3476</v>
      </c>
      <c r="V425" s="7" t="s">
        <v>3476</v>
      </c>
      <c r="W425" s="7" t="s">
        <v>3477</v>
      </c>
      <c r="X425" s="7" t="s">
        <v>3477</v>
      </c>
      <c r="Y425" s="7" t="s">
        <v>3478</v>
      </c>
      <c r="Z425" s="7" t="s">
        <v>3478</v>
      </c>
      <c r="AA425" s="7" t="s">
        <v>3479</v>
      </c>
      <c r="AB425" s="7" t="s">
        <v>3479</v>
      </c>
      <c r="AC425" s="7" t="s">
        <v>3480</v>
      </c>
      <c r="AD425" s="7" t="s">
        <v>3480</v>
      </c>
      <c r="AE425" s="7" t="s">
        <v>3466</v>
      </c>
      <c r="AF425" s="7" t="s">
        <v>3466</v>
      </c>
      <c r="AG425" s="7" t="s">
        <v>3481</v>
      </c>
      <c r="AH425" s="7" t="s">
        <v>3481</v>
      </c>
      <c r="AI425" s="7" t="s">
        <v>3482</v>
      </c>
      <c r="AJ425" s="7" t="s">
        <v>3482</v>
      </c>
      <c r="AK425" s="7" t="s">
        <v>3483</v>
      </c>
      <c r="AL425" s="7" t="s">
        <v>3483</v>
      </c>
      <c r="AM425" s="7" t="s">
        <v>3484</v>
      </c>
      <c r="AN425" s="7" t="s">
        <v>3484</v>
      </c>
      <c r="AO425" s="7" t="s">
        <v>3485</v>
      </c>
      <c r="AP425" s="7" t="s">
        <v>3485</v>
      </c>
      <c r="AQ425" s="7" t="s">
        <v>3486</v>
      </c>
      <c r="AR425" s="7" t="s">
        <v>3486</v>
      </c>
      <c r="AS425" s="7" t="s">
        <v>3487</v>
      </c>
      <c r="AT425" s="7" t="s">
        <v>3487</v>
      </c>
      <c r="AU425" s="7" t="s">
        <v>3488</v>
      </c>
      <c r="AV425" s="7" t="s">
        <v>3488</v>
      </c>
      <c r="AW425" s="7" t="s">
        <v>3489</v>
      </c>
      <c r="AX425" s="7" t="s">
        <v>3489</v>
      </c>
      <c r="AY425" s="7" t="s">
        <v>3490</v>
      </c>
      <c r="AZ425" s="7" t="s">
        <v>3490</v>
      </c>
      <c r="BA425" s="7" t="s">
        <v>3491</v>
      </c>
      <c r="BB425" s="7" t="s">
        <v>3491</v>
      </c>
      <c r="BE425" s="9" t="s">
        <v>3450</v>
      </c>
      <c r="BF425" s="8">
        <v>2015</v>
      </c>
    </row>
    <row r="426" spans="1:58">
      <c r="B426"/>
      <c r="I426" s="18" t="s">
        <v>3065</v>
      </c>
      <c r="J426" s="19">
        <v>2918001</v>
      </c>
      <c r="Q426" s="18" t="s">
        <v>3066</v>
      </c>
      <c r="R426" s="19">
        <v>5219753</v>
      </c>
      <c r="S426" s="18" t="s">
        <v>5131</v>
      </c>
      <c r="T426" s="19">
        <v>2112803</v>
      </c>
      <c r="Y426" s="18" t="s">
        <v>3067</v>
      </c>
      <c r="Z426" s="20">
        <v>3119302</v>
      </c>
      <c r="AC426" s="18" t="s">
        <v>3068</v>
      </c>
      <c r="AD426" s="11">
        <v>2516508</v>
      </c>
      <c r="AE426" s="18" t="s">
        <v>3069</v>
      </c>
      <c r="AF426" s="19">
        <v>4115358</v>
      </c>
      <c r="AI426" s="18" t="s">
        <v>3070</v>
      </c>
      <c r="AJ426" s="19">
        <v>2210938</v>
      </c>
      <c r="AO426" s="18" t="s">
        <v>3071</v>
      </c>
      <c r="AP426" s="19">
        <v>4310579</v>
      </c>
      <c r="AU426" s="18" t="s">
        <v>3072</v>
      </c>
      <c r="AV426" s="11">
        <v>4214201</v>
      </c>
      <c r="AW426" s="18" t="s">
        <v>3073</v>
      </c>
      <c r="AX426" s="19">
        <v>3518602</v>
      </c>
    </row>
    <row r="427" spans="1:58" s="8" customFormat="1">
      <c r="A427" s="7" t="s">
        <v>3450</v>
      </c>
      <c r="B427" s="7" t="s">
        <v>3450</v>
      </c>
      <c r="C427" s="7" t="s">
        <v>3467</v>
      </c>
      <c r="D427" s="7" t="s">
        <v>3467</v>
      </c>
      <c r="E427" s="7" t="s">
        <v>3468</v>
      </c>
      <c r="F427" s="7" t="s">
        <v>3468</v>
      </c>
      <c r="G427" s="7" t="s">
        <v>3469</v>
      </c>
      <c r="H427" s="7" t="s">
        <v>3469</v>
      </c>
      <c r="I427" s="7" t="s">
        <v>3470</v>
      </c>
      <c r="J427" s="7" t="s">
        <v>3470</v>
      </c>
      <c r="K427" s="7" t="s">
        <v>3471</v>
      </c>
      <c r="L427" s="7" t="s">
        <v>3471</v>
      </c>
      <c r="M427" s="7" t="s">
        <v>3472</v>
      </c>
      <c r="N427" s="7" t="s">
        <v>3472</v>
      </c>
      <c r="O427" s="7" t="s">
        <v>3473</v>
      </c>
      <c r="P427" s="7" t="s">
        <v>3473</v>
      </c>
      <c r="Q427" s="7" t="s">
        <v>3474</v>
      </c>
      <c r="R427" s="7" t="s">
        <v>3474</v>
      </c>
      <c r="S427" s="7" t="s">
        <v>3475</v>
      </c>
      <c r="T427" s="7" t="s">
        <v>3475</v>
      </c>
      <c r="U427" s="7" t="s">
        <v>3476</v>
      </c>
      <c r="V427" s="7" t="s">
        <v>3476</v>
      </c>
      <c r="W427" s="7" t="s">
        <v>3477</v>
      </c>
      <c r="X427" s="7" t="s">
        <v>3477</v>
      </c>
      <c r="Y427" s="7" t="s">
        <v>3478</v>
      </c>
      <c r="Z427" s="7" t="s">
        <v>3478</v>
      </c>
      <c r="AA427" s="7" t="s">
        <v>3479</v>
      </c>
      <c r="AB427" s="7" t="s">
        <v>3479</v>
      </c>
      <c r="AC427" s="7" t="s">
        <v>3480</v>
      </c>
      <c r="AD427" s="7" t="s">
        <v>3480</v>
      </c>
      <c r="AE427" s="7" t="s">
        <v>3466</v>
      </c>
      <c r="AF427" s="7" t="s">
        <v>3466</v>
      </c>
      <c r="AG427" s="7" t="s">
        <v>3481</v>
      </c>
      <c r="AH427" s="7" t="s">
        <v>3481</v>
      </c>
      <c r="AI427" s="7" t="s">
        <v>3482</v>
      </c>
      <c r="AJ427" s="7" t="s">
        <v>3482</v>
      </c>
      <c r="AK427" s="7" t="s">
        <v>3483</v>
      </c>
      <c r="AL427" s="7" t="s">
        <v>3483</v>
      </c>
      <c r="AM427" s="7" t="s">
        <v>3484</v>
      </c>
      <c r="AN427" s="7" t="s">
        <v>3484</v>
      </c>
      <c r="AO427" s="7" t="s">
        <v>3485</v>
      </c>
      <c r="AP427" s="7" t="s">
        <v>3485</v>
      </c>
      <c r="AQ427" s="7" t="s">
        <v>3486</v>
      </c>
      <c r="AR427" s="7" t="s">
        <v>3486</v>
      </c>
      <c r="AS427" s="7" t="s">
        <v>3487</v>
      </c>
      <c r="AT427" s="7" t="s">
        <v>3487</v>
      </c>
      <c r="AU427" s="7" t="s">
        <v>3488</v>
      </c>
      <c r="AV427" s="7" t="s">
        <v>3488</v>
      </c>
      <c r="AW427" s="7" t="s">
        <v>3489</v>
      </c>
      <c r="AX427" s="7" t="s">
        <v>3489</v>
      </c>
      <c r="AY427" s="7" t="s">
        <v>3490</v>
      </c>
      <c r="AZ427" s="7" t="s">
        <v>3490</v>
      </c>
      <c r="BA427" s="7" t="s">
        <v>3491</v>
      </c>
      <c r="BB427" s="7" t="s">
        <v>3491</v>
      </c>
      <c r="BE427" s="9" t="s">
        <v>3450</v>
      </c>
      <c r="BF427" s="8">
        <v>2015</v>
      </c>
    </row>
    <row r="428" spans="1:58">
      <c r="B428"/>
      <c r="I428" s="18" t="s">
        <v>3074</v>
      </c>
      <c r="J428" s="19">
        <v>2918100</v>
      </c>
      <c r="Q428" s="18" t="s">
        <v>5002</v>
      </c>
      <c r="R428" s="19">
        <v>5219803</v>
      </c>
      <c r="S428" s="18" t="s">
        <v>3075</v>
      </c>
      <c r="T428" s="19">
        <v>2112852</v>
      </c>
      <c r="Y428" s="18" t="s">
        <v>3076</v>
      </c>
      <c r="Z428" s="20">
        <v>3119401</v>
      </c>
      <c r="AC428" s="18" t="s">
        <v>3077</v>
      </c>
      <c r="AD428" s="11">
        <v>2516607</v>
      </c>
      <c r="AE428" s="18" t="s">
        <v>3078</v>
      </c>
      <c r="AF428" s="19">
        <v>4115408</v>
      </c>
      <c r="AI428" s="18" t="s">
        <v>3079</v>
      </c>
      <c r="AJ428" s="19">
        <v>2210953</v>
      </c>
      <c r="AO428" s="18" t="s">
        <v>3080</v>
      </c>
      <c r="AP428" s="19">
        <v>4310603</v>
      </c>
      <c r="AU428" s="18" t="s">
        <v>3081</v>
      </c>
      <c r="AV428" s="11">
        <v>4214300</v>
      </c>
      <c r="AW428" s="18" t="s">
        <v>3082</v>
      </c>
      <c r="AX428" s="19">
        <v>3518701</v>
      </c>
    </row>
    <row r="429" spans="1:58" s="8" customFormat="1">
      <c r="A429" s="7" t="s">
        <v>3450</v>
      </c>
      <c r="B429" s="7" t="s">
        <v>3450</v>
      </c>
      <c r="C429" s="7" t="s">
        <v>3467</v>
      </c>
      <c r="D429" s="7" t="s">
        <v>3467</v>
      </c>
      <c r="E429" s="7" t="s">
        <v>3468</v>
      </c>
      <c r="F429" s="7" t="s">
        <v>3468</v>
      </c>
      <c r="G429" s="7" t="s">
        <v>3469</v>
      </c>
      <c r="H429" s="7" t="s">
        <v>3469</v>
      </c>
      <c r="I429" s="7" t="s">
        <v>3470</v>
      </c>
      <c r="J429" s="7" t="s">
        <v>3470</v>
      </c>
      <c r="K429" s="7" t="s">
        <v>3471</v>
      </c>
      <c r="L429" s="7" t="s">
        <v>3471</v>
      </c>
      <c r="M429" s="7" t="s">
        <v>3472</v>
      </c>
      <c r="N429" s="7" t="s">
        <v>3472</v>
      </c>
      <c r="O429" s="7" t="s">
        <v>3473</v>
      </c>
      <c r="P429" s="7" t="s">
        <v>3473</v>
      </c>
      <c r="Q429" s="7" t="s">
        <v>3474</v>
      </c>
      <c r="R429" s="7" t="s">
        <v>3474</v>
      </c>
      <c r="S429" s="7" t="s">
        <v>3475</v>
      </c>
      <c r="T429" s="7" t="s">
        <v>3475</v>
      </c>
      <c r="U429" s="7" t="s">
        <v>3476</v>
      </c>
      <c r="V429" s="7" t="s">
        <v>3476</v>
      </c>
      <c r="W429" s="7" t="s">
        <v>3477</v>
      </c>
      <c r="X429" s="7" t="s">
        <v>3477</v>
      </c>
      <c r="Y429" s="7" t="s">
        <v>3478</v>
      </c>
      <c r="Z429" s="7" t="s">
        <v>3478</v>
      </c>
      <c r="AA429" s="7" t="s">
        <v>3479</v>
      </c>
      <c r="AB429" s="7" t="s">
        <v>3479</v>
      </c>
      <c r="AC429" s="7" t="s">
        <v>3480</v>
      </c>
      <c r="AD429" s="7" t="s">
        <v>3480</v>
      </c>
      <c r="AE429" s="7" t="s">
        <v>3466</v>
      </c>
      <c r="AF429" s="7" t="s">
        <v>3466</v>
      </c>
      <c r="AG429" s="7" t="s">
        <v>3481</v>
      </c>
      <c r="AH429" s="7" t="s">
        <v>3481</v>
      </c>
      <c r="AI429" s="7" t="s">
        <v>3482</v>
      </c>
      <c r="AJ429" s="7" t="s">
        <v>3482</v>
      </c>
      <c r="AK429" s="7" t="s">
        <v>3483</v>
      </c>
      <c r="AL429" s="7" t="s">
        <v>3483</v>
      </c>
      <c r="AM429" s="7" t="s">
        <v>3484</v>
      </c>
      <c r="AN429" s="7" t="s">
        <v>3484</v>
      </c>
      <c r="AO429" s="7" t="s">
        <v>3485</v>
      </c>
      <c r="AP429" s="7" t="s">
        <v>3485</v>
      </c>
      <c r="AQ429" s="7" t="s">
        <v>3486</v>
      </c>
      <c r="AR429" s="7" t="s">
        <v>3486</v>
      </c>
      <c r="AS429" s="7" t="s">
        <v>3487</v>
      </c>
      <c r="AT429" s="7" t="s">
        <v>3487</v>
      </c>
      <c r="AU429" s="7" t="s">
        <v>3488</v>
      </c>
      <c r="AV429" s="7" t="s">
        <v>3488</v>
      </c>
      <c r="AW429" s="7" t="s">
        <v>3489</v>
      </c>
      <c r="AX429" s="7" t="s">
        <v>3489</v>
      </c>
      <c r="AY429" s="7" t="s">
        <v>3490</v>
      </c>
      <c r="AZ429" s="7" t="s">
        <v>3490</v>
      </c>
      <c r="BA429" s="7" t="s">
        <v>3491</v>
      </c>
      <c r="BB429" s="7" t="s">
        <v>3491</v>
      </c>
      <c r="BE429" s="9" t="s">
        <v>3450</v>
      </c>
      <c r="BF429" s="8">
        <v>2015</v>
      </c>
    </row>
    <row r="430" spans="1:58">
      <c r="B430"/>
      <c r="I430" s="18" t="s">
        <v>3083</v>
      </c>
      <c r="J430" s="19">
        <v>2918209</v>
      </c>
      <c r="Q430" s="18" t="s">
        <v>3084</v>
      </c>
      <c r="R430" s="19">
        <v>5219902</v>
      </c>
      <c r="S430" s="18" t="s">
        <v>3085</v>
      </c>
      <c r="T430" s="19">
        <v>2112902</v>
      </c>
      <c r="Y430" s="18" t="s">
        <v>3086</v>
      </c>
      <c r="Z430" s="20">
        <v>3119500</v>
      </c>
      <c r="AC430" s="18" t="s">
        <v>3087</v>
      </c>
      <c r="AD430" s="11">
        <v>2516706</v>
      </c>
      <c r="AE430" s="18" t="s">
        <v>3088</v>
      </c>
      <c r="AF430" s="19">
        <v>4115457</v>
      </c>
      <c r="AI430" s="18" t="s">
        <v>3089</v>
      </c>
      <c r="AJ430" s="19">
        <v>2210979</v>
      </c>
      <c r="AO430" s="18" t="s">
        <v>3090</v>
      </c>
      <c r="AP430" s="19">
        <v>4310652</v>
      </c>
      <c r="AU430" s="18" t="s">
        <v>3091</v>
      </c>
      <c r="AV430" s="11">
        <v>4214409</v>
      </c>
      <c r="AW430" s="18" t="s">
        <v>3092</v>
      </c>
      <c r="AX430" s="19">
        <v>3518800</v>
      </c>
    </row>
    <row r="431" spans="1:58" s="8" customFormat="1">
      <c r="A431" s="7" t="s">
        <v>3450</v>
      </c>
      <c r="B431" s="7" t="s">
        <v>3450</v>
      </c>
      <c r="C431" s="7" t="s">
        <v>3467</v>
      </c>
      <c r="D431" s="7" t="s">
        <v>3467</v>
      </c>
      <c r="E431" s="7" t="s">
        <v>3468</v>
      </c>
      <c r="F431" s="7" t="s">
        <v>3468</v>
      </c>
      <c r="G431" s="7" t="s">
        <v>3469</v>
      </c>
      <c r="H431" s="7" t="s">
        <v>3469</v>
      </c>
      <c r="I431" s="7" t="s">
        <v>3470</v>
      </c>
      <c r="J431" s="7" t="s">
        <v>3470</v>
      </c>
      <c r="K431" s="7" t="s">
        <v>3471</v>
      </c>
      <c r="L431" s="7" t="s">
        <v>3471</v>
      </c>
      <c r="M431" s="7" t="s">
        <v>3472</v>
      </c>
      <c r="N431" s="7" t="s">
        <v>3472</v>
      </c>
      <c r="O431" s="7" t="s">
        <v>3473</v>
      </c>
      <c r="P431" s="7" t="s">
        <v>3473</v>
      </c>
      <c r="Q431" s="7" t="s">
        <v>3474</v>
      </c>
      <c r="R431" s="7" t="s">
        <v>3474</v>
      </c>
      <c r="S431" s="7" t="s">
        <v>3475</v>
      </c>
      <c r="T431" s="7" t="s">
        <v>3475</v>
      </c>
      <c r="U431" s="7" t="s">
        <v>3476</v>
      </c>
      <c r="V431" s="7" t="s">
        <v>3476</v>
      </c>
      <c r="W431" s="7" t="s">
        <v>3477</v>
      </c>
      <c r="X431" s="7" t="s">
        <v>3477</v>
      </c>
      <c r="Y431" s="7" t="s">
        <v>3478</v>
      </c>
      <c r="Z431" s="7" t="s">
        <v>3478</v>
      </c>
      <c r="AA431" s="7" t="s">
        <v>3479</v>
      </c>
      <c r="AB431" s="7" t="s">
        <v>3479</v>
      </c>
      <c r="AC431" s="7" t="s">
        <v>3480</v>
      </c>
      <c r="AD431" s="7" t="s">
        <v>3480</v>
      </c>
      <c r="AE431" s="7" t="s">
        <v>3466</v>
      </c>
      <c r="AF431" s="7" t="s">
        <v>3466</v>
      </c>
      <c r="AG431" s="7" t="s">
        <v>3481</v>
      </c>
      <c r="AH431" s="7" t="s">
        <v>3481</v>
      </c>
      <c r="AI431" s="7" t="s">
        <v>3482</v>
      </c>
      <c r="AJ431" s="7" t="s">
        <v>3482</v>
      </c>
      <c r="AK431" s="7" t="s">
        <v>3483</v>
      </c>
      <c r="AL431" s="7" t="s">
        <v>3483</v>
      </c>
      <c r="AM431" s="7" t="s">
        <v>3484</v>
      </c>
      <c r="AN431" s="7" t="s">
        <v>3484</v>
      </c>
      <c r="AO431" s="7" t="s">
        <v>3485</v>
      </c>
      <c r="AP431" s="7" t="s">
        <v>3485</v>
      </c>
      <c r="AQ431" s="7" t="s">
        <v>3486</v>
      </c>
      <c r="AR431" s="7" t="s">
        <v>3486</v>
      </c>
      <c r="AS431" s="7" t="s">
        <v>3487</v>
      </c>
      <c r="AT431" s="7" t="s">
        <v>3487</v>
      </c>
      <c r="AU431" s="7" t="s">
        <v>3488</v>
      </c>
      <c r="AV431" s="7" t="s">
        <v>3488</v>
      </c>
      <c r="AW431" s="7" t="s">
        <v>3489</v>
      </c>
      <c r="AX431" s="7" t="s">
        <v>3489</v>
      </c>
      <c r="AY431" s="7" t="s">
        <v>3490</v>
      </c>
      <c r="AZ431" s="7" t="s">
        <v>3490</v>
      </c>
      <c r="BA431" s="7" t="s">
        <v>3491</v>
      </c>
      <c r="BB431" s="7" t="s">
        <v>3491</v>
      </c>
      <c r="BE431" s="9" t="s">
        <v>3450</v>
      </c>
      <c r="BF431" s="8">
        <v>2015</v>
      </c>
    </row>
    <row r="432" spans="1:58">
      <c r="B432"/>
      <c r="I432" s="18" t="s">
        <v>3093</v>
      </c>
      <c r="J432" s="19">
        <v>2918308</v>
      </c>
      <c r="Q432" s="18" t="s">
        <v>3094</v>
      </c>
      <c r="R432" s="19">
        <v>5220058</v>
      </c>
      <c r="S432" s="18" t="s">
        <v>3095</v>
      </c>
      <c r="T432" s="19">
        <v>2113009</v>
      </c>
      <c r="Y432" s="18" t="s">
        <v>3096</v>
      </c>
      <c r="Z432" s="20">
        <v>3119609</v>
      </c>
      <c r="AC432" s="18" t="s">
        <v>3097</v>
      </c>
      <c r="AD432" s="11">
        <v>2516755</v>
      </c>
      <c r="AE432" s="18" t="s">
        <v>3098</v>
      </c>
      <c r="AF432" s="19">
        <v>4115507</v>
      </c>
      <c r="AI432" s="18" t="s">
        <v>3099</v>
      </c>
      <c r="AJ432" s="19">
        <v>2211001</v>
      </c>
      <c r="AO432" s="18" t="s">
        <v>3100</v>
      </c>
      <c r="AP432" s="19">
        <v>4310702</v>
      </c>
      <c r="AU432" s="18" t="s">
        <v>3101</v>
      </c>
      <c r="AV432" s="11">
        <v>4214508</v>
      </c>
      <c r="AW432" s="18" t="s">
        <v>3102</v>
      </c>
      <c r="AX432" s="19">
        <v>3518859</v>
      </c>
    </row>
    <row r="433" spans="1:58" s="8" customFormat="1">
      <c r="A433" s="7" t="s">
        <v>3450</v>
      </c>
      <c r="B433" s="7" t="s">
        <v>3450</v>
      </c>
      <c r="C433" s="7" t="s">
        <v>3467</v>
      </c>
      <c r="D433" s="7" t="s">
        <v>3467</v>
      </c>
      <c r="E433" s="7" t="s">
        <v>3468</v>
      </c>
      <c r="F433" s="7" t="s">
        <v>3468</v>
      </c>
      <c r="G433" s="7" t="s">
        <v>3469</v>
      </c>
      <c r="H433" s="7" t="s">
        <v>3469</v>
      </c>
      <c r="I433" s="7" t="s">
        <v>3470</v>
      </c>
      <c r="J433" s="7" t="s">
        <v>3470</v>
      </c>
      <c r="K433" s="7" t="s">
        <v>3471</v>
      </c>
      <c r="L433" s="7" t="s">
        <v>3471</v>
      </c>
      <c r="M433" s="7" t="s">
        <v>3472</v>
      </c>
      <c r="N433" s="7" t="s">
        <v>3472</v>
      </c>
      <c r="O433" s="7" t="s">
        <v>3473</v>
      </c>
      <c r="P433" s="7" t="s">
        <v>3473</v>
      </c>
      <c r="Q433" s="7" t="s">
        <v>3474</v>
      </c>
      <c r="R433" s="7" t="s">
        <v>3474</v>
      </c>
      <c r="S433" s="7" t="s">
        <v>3475</v>
      </c>
      <c r="T433" s="7" t="s">
        <v>3475</v>
      </c>
      <c r="U433" s="7" t="s">
        <v>3476</v>
      </c>
      <c r="V433" s="7" t="s">
        <v>3476</v>
      </c>
      <c r="W433" s="7" t="s">
        <v>3477</v>
      </c>
      <c r="X433" s="7" t="s">
        <v>3477</v>
      </c>
      <c r="Y433" s="7" t="s">
        <v>3478</v>
      </c>
      <c r="Z433" s="7" t="s">
        <v>3478</v>
      </c>
      <c r="AA433" s="7" t="s">
        <v>3479</v>
      </c>
      <c r="AB433" s="7" t="s">
        <v>3479</v>
      </c>
      <c r="AC433" s="7" t="s">
        <v>3480</v>
      </c>
      <c r="AD433" s="7" t="s">
        <v>3480</v>
      </c>
      <c r="AE433" s="7" t="s">
        <v>3466</v>
      </c>
      <c r="AF433" s="7" t="s">
        <v>3466</v>
      </c>
      <c r="AG433" s="7" t="s">
        <v>3481</v>
      </c>
      <c r="AH433" s="7" t="s">
        <v>3481</v>
      </c>
      <c r="AI433" s="7" t="s">
        <v>3482</v>
      </c>
      <c r="AJ433" s="7" t="s">
        <v>3482</v>
      </c>
      <c r="AK433" s="7" t="s">
        <v>3483</v>
      </c>
      <c r="AL433" s="7" t="s">
        <v>3483</v>
      </c>
      <c r="AM433" s="7" t="s">
        <v>3484</v>
      </c>
      <c r="AN433" s="7" t="s">
        <v>3484</v>
      </c>
      <c r="AO433" s="7" t="s">
        <v>3485</v>
      </c>
      <c r="AP433" s="7" t="s">
        <v>3485</v>
      </c>
      <c r="AQ433" s="7" t="s">
        <v>3486</v>
      </c>
      <c r="AR433" s="7" t="s">
        <v>3486</v>
      </c>
      <c r="AS433" s="7" t="s">
        <v>3487</v>
      </c>
      <c r="AT433" s="7" t="s">
        <v>3487</v>
      </c>
      <c r="AU433" s="7" t="s">
        <v>3488</v>
      </c>
      <c r="AV433" s="7" t="s">
        <v>3488</v>
      </c>
      <c r="AW433" s="7" t="s">
        <v>3489</v>
      </c>
      <c r="AX433" s="7" t="s">
        <v>3489</v>
      </c>
      <c r="AY433" s="7" t="s">
        <v>3490</v>
      </c>
      <c r="AZ433" s="7" t="s">
        <v>3490</v>
      </c>
      <c r="BA433" s="7" t="s">
        <v>3491</v>
      </c>
      <c r="BB433" s="7" t="s">
        <v>3491</v>
      </c>
      <c r="BE433" s="9" t="s">
        <v>3450</v>
      </c>
      <c r="BF433" s="8">
        <v>2015</v>
      </c>
    </row>
    <row r="434" spans="1:58">
      <c r="B434"/>
      <c r="I434" s="18" t="s">
        <v>3103</v>
      </c>
      <c r="J434" s="19">
        <v>2918357</v>
      </c>
      <c r="Q434" s="18" t="s">
        <v>3104</v>
      </c>
      <c r="R434" s="19">
        <v>5220009</v>
      </c>
      <c r="S434" s="21" t="s">
        <v>3105</v>
      </c>
      <c r="T434" s="24">
        <v>2114007</v>
      </c>
      <c r="Y434" s="18" t="s">
        <v>3106</v>
      </c>
      <c r="Z434" s="20">
        <v>3119708</v>
      </c>
      <c r="AC434" s="18" t="s">
        <v>2699</v>
      </c>
      <c r="AD434" s="11">
        <v>2516805</v>
      </c>
      <c r="AE434" s="18" t="s">
        <v>3107</v>
      </c>
      <c r="AF434" s="19">
        <v>4115606</v>
      </c>
      <c r="AI434" s="18" t="s">
        <v>3108</v>
      </c>
      <c r="AJ434" s="19">
        <v>2211100</v>
      </c>
      <c r="AO434" s="18" t="s">
        <v>3109</v>
      </c>
      <c r="AP434" s="19">
        <v>4310751</v>
      </c>
      <c r="AU434" s="18" t="s">
        <v>3110</v>
      </c>
      <c r="AV434" s="11">
        <v>4214607</v>
      </c>
      <c r="AW434" s="18" t="s">
        <v>3111</v>
      </c>
      <c r="AX434" s="19">
        <v>3518909</v>
      </c>
    </row>
    <row r="435" spans="1:58" s="8" customFormat="1">
      <c r="A435" s="7" t="s">
        <v>3450</v>
      </c>
      <c r="B435" s="7" t="s">
        <v>3450</v>
      </c>
      <c r="C435" s="7" t="s">
        <v>3467</v>
      </c>
      <c r="D435" s="7" t="s">
        <v>3467</v>
      </c>
      <c r="E435" s="7" t="s">
        <v>3468</v>
      </c>
      <c r="F435" s="7" t="s">
        <v>3468</v>
      </c>
      <c r="G435" s="7" t="s">
        <v>3469</v>
      </c>
      <c r="H435" s="7" t="s">
        <v>3469</v>
      </c>
      <c r="I435" s="7" t="s">
        <v>3470</v>
      </c>
      <c r="J435" s="7" t="s">
        <v>3470</v>
      </c>
      <c r="K435" s="7" t="s">
        <v>3471</v>
      </c>
      <c r="L435" s="7" t="s">
        <v>3471</v>
      </c>
      <c r="M435" s="7" t="s">
        <v>3472</v>
      </c>
      <c r="N435" s="7" t="s">
        <v>3472</v>
      </c>
      <c r="O435" s="7" t="s">
        <v>3473</v>
      </c>
      <c r="P435" s="7" t="s">
        <v>3473</v>
      </c>
      <c r="Q435" s="7" t="s">
        <v>3474</v>
      </c>
      <c r="R435" s="7" t="s">
        <v>3474</v>
      </c>
      <c r="S435" s="7" t="s">
        <v>3475</v>
      </c>
      <c r="T435" s="7" t="s">
        <v>3475</v>
      </c>
      <c r="U435" s="7" t="s">
        <v>3476</v>
      </c>
      <c r="V435" s="7" t="s">
        <v>3476</v>
      </c>
      <c r="W435" s="7" t="s">
        <v>3477</v>
      </c>
      <c r="X435" s="7" t="s">
        <v>3477</v>
      </c>
      <c r="Y435" s="7" t="s">
        <v>3478</v>
      </c>
      <c r="Z435" s="7" t="s">
        <v>3478</v>
      </c>
      <c r="AA435" s="7" t="s">
        <v>3479</v>
      </c>
      <c r="AB435" s="7" t="s">
        <v>3479</v>
      </c>
      <c r="AC435" s="7" t="s">
        <v>3480</v>
      </c>
      <c r="AD435" s="7" t="s">
        <v>3480</v>
      </c>
      <c r="AE435" s="7" t="s">
        <v>3466</v>
      </c>
      <c r="AF435" s="7" t="s">
        <v>3466</v>
      </c>
      <c r="AG435" s="7" t="s">
        <v>3481</v>
      </c>
      <c r="AH435" s="7" t="s">
        <v>3481</v>
      </c>
      <c r="AI435" s="7" t="s">
        <v>3482</v>
      </c>
      <c r="AJ435" s="7" t="s">
        <v>3482</v>
      </c>
      <c r="AK435" s="7" t="s">
        <v>3483</v>
      </c>
      <c r="AL435" s="7" t="s">
        <v>3483</v>
      </c>
      <c r="AM435" s="7" t="s">
        <v>3484</v>
      </c>
      <c r="AN435" s="7" t="s">
        <v>3484</v>
      </c>
      <c r="AO435" s="7" t="s">
        <v>3485</v>
      </c>
      <c r="AP435" s="7" t="s">
        <v>3485</v>
      </c>
      <c r="AQ435" s="7" t="s">
        <v>3486</v>
      </c>
      <c r="AR435" s="7" t="s">
        <v>3486</v>
      </c>
      <c r="AS435" s="7" t="s">
        <v>3487</v>
      </c>
      <c r="AT435" s="7" t="s">
        <v>3487</v>
      </c>
      <c r="AU435" s="7" t="s">
        <v>3488</v>
      </c>
      <c r="AV435" s="7" t="s">
        <v>3488</v>
      </c>
      <c r="AW435" s="7" t="s">
        <v>3489</v>
      </c>
      <c r="AX435" s="7" t="s">
        <v>3489</v>
      </c>
      <c r="AY435" s="7" t="s">
        <v>3490</v>
      </c>
      <c r="AZ435" s="7" t="s">
        <v>3490</v>
      </c>
      <c r="BA435" s="7" t="s">
        <v>3491</v>
      </c>
      <c r="BB435" s="7" t="s">
        <v>3491</v>
      </c>
      <c r="BE435" s="9" t="s">
        <v>3450</v>
      </c>
      <c r="BF435" s="8">
        <v>2015</v>
      </c>
    </row>
    <row r="436" spans="1:58">
      <c r="B436"/>
      <c r="I436" s="18" t="s">
        <v>3112</v>
      </c>
      <c r="J436" s="19">
        <v>2918407</v>
      </c>
      <c r="Q436" s="18" t="s">
        <v>3113</v>
      </c>
      <c r="R436" s="19">
        <v>5220108</v>
      </c>
      <c r="Y436" s="18" t="s">
        <v>3114</v>
      </c>
      <c r="Z436" s="20">
        <v>3119807</v>
      </c>
      <c r="AC436" s="18" t="s">
        <v>3115</v>
      </c>
      <c r="AD436" s="11">
        <v>2516904</v>
      </c>
      <c r="AE436" s="18" t="s">
        <v>3116</v>
      </c>
      <c r="AF436" s="19">
        <v>4115705</v>
      </c>
      <c r="AI436" s="18" t="s">
        <v>3117</v>
      </c>
      <c r="AJ436" s="19">
        <v>2211209</v>
      </c>
      <c r="AO436" s="18" t="s">
        <v>3118</v>
      </c>
      <c r="AP436" s="19">
        <v>4310801</v>
      </c>
      <c r="AU436" s="18" t="s">
        <v>3119</v>
      </c>
      <c r="AV436" s="11">
        <v>4214805</v>
      </c>
      <c r="AW436" s="18" t="s">
        <v>3120</v>
      </c>
      <c r="AX436" s="19">
        <v>3519006</v>
      </c>
    </row>
    <row r="437" spans="1:58" s="8" customFormat="1">
      <c r="A437" s="7" t="s">
        <v>3450</v>
      </c>
      <c r="B437" s="7" t="s">
        <v>3450</v>
      </c>
      <c r="C437" s="7" t="s">
        <v>3467</v>
      </c>
      <c r="D437" s="7" t="s">
        <v>3467</v>
      </c>
      <c r="E437" s="7" t="s">
        <v>3468</v>
      </c>
      <c r="F437" s="7" t="s">
        <v>3468</v>
      </c>
      <c r="G437" s="7" t="s">
        <v>3469</v>
      </c>
      <c r="H437" s="7" t="s">
        <v>3469</v>
      </c>
      <c r="I437" s="7" t="s">
        <v>3470</v>
      </c>
      <c r="J437" s="7" t="s">
        <v>3470</v>
      </c>
      <c r="K437" s="7" t="s">
        <v>3471</v>
      </c>
      <c r="L437" s="7" t="s">
        <v>3471</v>
      </c>
      <c r="M437" s="7" t="s">
        <v>3472</v>
      </c>
      <c r="N437" s="7" t="s">
        <v>3472</v>
      </c>
      <c r="O437" s="7" t="s">
        <v>3473</v>
      </c>
      <c r="P437" s="7" t="s">
        <v>3473</v>
      </c>
      <c r="Q437" s="7" t="s">
        <v>3474</v>
      </c>
      <c r="R437" s="7" t="s">
        <v>3474</v>
      </c>
      <c r="S437" s="7" t="s">
        <v>3475</v>
      </c>
      <c r="T437" s="7" t="s">
        <v>3475</v>
      </c>
      <c r="U437" s="7" t="s">
        <v>3476</v>
      </c>
      <c r="V437" s="7" t="s">
        <v>3476</v>
      </c>
      <c r="W437" s="7" t="s">
        <v>3477</v>
      </c>
      <c r="X437" s="7" t="s">
        <v>3477</v>
      </c>
      <c r="Y437" s="7" t="s">
        <v>3478</v>
      </c>
      <c r="Z437" s="7" t="s">
        <v>3478</v>
      </c>
      <c r="AA437" s="7" t="s">
        <v>3479</v>
      </c>
      <c r="AB437" s="7" t="s">
        <v>3479</v>
      </c>
      <c r="AC437" s="7" t="s">
        <v>3480</v>
      </c>
      <c r="AD437" s="7" t="s">
        <v>3480</v>
      </c>
      <c r="AE437" s="7" t="s">
        <v>3466</v>
      </c>
      <c r="AF437" s="7" t="s">
        <v>3466</v>
      </c>
      <c r="AG437" s="7" t="s">
        <v>3481</v>
      </c>
      <c r="AH437" s="7" t="s">
        <v>3481</v>
      </c>
      <c r="AI437" s="7" t="s">
        <v>3482</v>
      </c>
      <c r="AJ437" s="7" t="s">
        <v>3482</v>
      </c>
      <c r="AK437" s="7" t="s">
        <v>3483</v>
      </c>
      <c r="AL437" s="7" t="s">
        <v>3483</v>
      </c>
      <c r="AM437" s="7" t="s">
        <v>3484</v>
      </c>
      <c r="AN437" s="7" t="s">
        <v>3484</v>
      </c>
      <c r="AO437" s="7" t="s">
        <v>3485</v>
      </c>
      <c r="AP437" s="7" t="s">
        <v>3485</v>
      </c>
      <c r="AQ437" s="7" t="s">
        <v>3486</v>
      </c>
      <c r="AR437" s="7" t="s">
        <v>3486</v>
      </c>
      <c r="AS437" s="7" t="s">
        <v>3487</v>
      </c>
      <c r="AT437" s="7" t="s">
        <v>3487</v>
      </c>
      <c r="AU437" s="7" t="s">
        <v>3488</v>
      </c>
      <c r="AV437" s="7" t="s">
        <v>3488</v>
      </c>
      <c r="AW437" s="7" t="s">
        <v>3489</v>
      </c>
      <c r="AX437" s="7" t="s">
        <v>3489</v>
      </c>
      <c r="AY437" s="7" t="s">
        <v>3490</v>
      </c>
      <c r="AZ437" s="7" t="s">
        <v>3490</v>
      </c>
      <c r="BA437" s="7" t="s">
        <v>3491</v>
      </c>
      <c r="BB437" s="7" t="s">
        <v>3491</v>
      </c>
      <c r="BE437" s="9" t="s">
        <v>3450</v>
      </c>
      <c r="BF437" s="8">
        <v>2015</v>
      </c>
    </row>
    <row r="438" spans="1:58">
      <c r="B438"/>
      <c r="I438" s="18" t="s">
        <v>3121</v>
      </c>
      <c r="J438" s="19">
        <v>2918456</v>
      </c>
      <c r="Q438" s="18" t="s">
        <v>3122</v>
      </c>
      <c r="R438" s="19">
        <v>5220157</v>
      </c>
      <c r="Y438" s="18" t="s">
        <v>3123</v>
      </c>
      <c r="Z438" s="20">
        <v>3119906</v>
      </c>
      <c r="AC438" s="18" t="s">
        <v>3124</v>
      </c>
      <c r="AD438" s="11">
        <v>2517001</v>
      </c>
      <c r="AE438" s="18" t="s">
        <v>3125</v>
      </c>
      <c r="AF438" s="19">
        <v>4115739</v>
      </c>
      <c r="AI438" s="18" t="s">
        <v>3126</v>
      </c>
      <c r="AJ438" s="19">
        <v>2211308</v>
      </c>
      <c r="AO438" s="18" t="s">
        <v>3127</v>
      </c>
      <c r="AP438" s="19">
        <v>4310850</v>
      </c>
      <c r="AU438" s="18" t="s">
        <v>3128</v>
      </c>
      <c r="AV438" s="11">
        <v>4214706</v>
      </c>
      <c r="AW438" s="18" t="s">
        <v>3129</v>
      </c>
      <c r="AX438" s="19">
        <v>3519055</v>
      </c>
    </row>
    <row r="439" spans="1:58" s="8" customFormat="1">
      <c r="A439" s="7" t="s">
        <v>3450</v>
      </c>
      <c r="B439" s="7" t="s">
        <v>3450</v>
      </c>
      <c r="C439" s="7" t="s">
        <v>3467</v>
      </c>
      <c r="D439" s="7" t="s">
        <v>3467</v>
      </c>
      <c r="E439" s="7" t="s">
        <v>3468</v>
      </c>
      <c r="F439" s="7" t="s">
        <v>3468</v>
      </c>
      <c r="G439" s="7" t="s">
        <v>3469</v>
      </c>
      <c r="H439" s="7" t="s">
        <v>3469</v>
      </c>
      <c r="I439" s="7" t="s">
        <v>3470</v>
      </c>
      <c r="J439" s="7" t="s">
        <v>3470</v>
      </c>
      <c r="K439" s="7" t="s">
        <v>3471</v>
      </c>
      <c r="L439" s="7" t="s">
        <v>3471</v>
      </c>
      <c r="M439" s="7" t="s">
        <v>3472</v>
      </c>
      <c r="N439" s="7" t="s">
        <v>3472</v>
      </c>
      <c r="O439" s="7" t="s">
        <v>3473</v>
      </c>
      <c r="P439" s="7" t="s">
        <v>3473</v>
      </c>
      <c r="Q439" s="7" t="s">
        <v>3474</v>
      </c>
      <c r="R439" s="7" t="s">
        <v>3474</v>
      </c>
      <c r="S439" s="7" t="s">
        <v>3475</v>
      </c>
      <c r="T439" s="7" t="s">
        <v>3475</v>
      </c>
      <c r="U439" s="7" t="s">
        <v>3476</v>
      </c>
      <c r="V439" s="7" t="s">
        <v>3476</v>
      </c>
      <c r="W439" s="7" t="s">
        <v>3477</v>
      </c>
      <c r="X439" s="7" t="s">
        <v>3477</v>
      </c>
      <c r="Y439" s="7" t="s">
        <v>3478</v>
      </c>
      <c r="Z439" s="7" t="s">
        <v>3478</v>
      </c>
      <c r="AA439" s="7" t="s">
        <v>3479</v>
      </c>
      <c r="AB439" s="7" t="s">
        <v>3479</v>
      </c>
      <c r="AC439" s="7" t="s">
        <v>3480</v>
      </c>
      <c r="AD439" s="7" t="s">
        <v>3480</v>
      </c>
      <c r="AE439" s="7" t="s">
        <v>3466</v>
      </c>
      <c r="AF439" s="7" t="s">
        <v>3466</v>
      </c>
      <c r="AG439" s="7" t="s">
        <v>3481</v>
      </c>
      <c r="AH439" s="7" t="s">
        <v>3481</v>
      </c>
      <c r="AI439" s="7" t="s">
        <v>3482</v>
      </c>
      <c r="AJ439" s="7" t="s">
        <v>3482</v>
      </c>
      <c r="AK439" s="7" t="s">
        <v>3483</v>
      </c>
      <c r="AL439" s="7" t="s">
        <v>3483</v>
      </c>
      <c r="AM439" s="7" t="s">
        <v>3484</v>
      </c>
      <c r="AN439" s="7" t="s">
        <v>3484</v>
      </c>
      <c r="AO439" s="7" t="s">
        <v>3485</v>
      </c>
      <c r="AP439" s="7" t="s">
        <v>3485</v>
      </c>
      <c r="AQ439" s="7" t="s">
        <v>3486</v>
      </c>
      <c r="AR439" s="7" t="s">
        <v>3486</v>
      </c>
      <c r="AS439" s="7" t="s">
        <v>3487</v>
      </c>
      <c r="AT439" s="7" t="s">
        <v>3487</v>
      </c>
      <c r="AU439" s="7" t="s">
        <v>3488</v>
      </c>
      <c r="AV439" s="7" t="s">
        <v>3488</v>
      </c>
      <c r="AW439" s="7" t="s">
        <v>3489</v>
      </c>
      <c r="AX439" s="7" t="s">
        <v>3489</v>
      </c>
      <c r="AY439" s="7" t="s">
        <v>3490</v>
      </c>
      <c r="AZ439" s="7" t="s">
        <v>3490</v>
      </c>
      <c r="BA439" s="7" t="s">
        <v>3491</v>
      </c>
      <c r="BB439" s="7" t="s">
        <v>3491</v>
      </c>
      <c r="BE439" s="9" t="s">
        <v>3450</v>
      </c>
      <c r="BF439" s="8">
        <v>2015</v>
      </c>
    </row>
    <row r="440" spans="1:58">
      <c r="B440"/>
      <c r="I440" s="18" t="s">
        <v>2132</v>
      </c>
      <c r="J440" s="19">
        <v>2918506</v>
      </c>
      <c r="Q440" s="18" t="s">
        <v>3130</v>
      </c>
      <c r="R440" s="19">
        <v>5220207</v>
      </c>
      <c r="Y440" s="18" t="s">
        <v>3131</v>
      </c>
      <c r="Z440" s="20">
        <v>3119955</v>
      </c>
      <c r="AC440" s="18" t="s">
        <v>2550</v>
      </c>
      <c r="AD440" s="11">
        <v>2517100</v>
      </c>
      <c r="AE440" s="18" t="s">
        <v>3132</v>
      </c>
      <c r="AF440" s="19">
        <v>4115754</v>
      </c>
      <c r="AI440" s="18" t="s">
        <v>3133</v>
      </c>
      <c r="AJ440" s="19">
        <v>2211357</v>
      </c>
      <c r="AO440" s="18" t="s">
        <v>3134</v>
      </c>
      <c r="AP440" s="19">
        <v>4310876</v>
      </c>
      <c r="AU440" s="18" t="s">
        <v>3135</v>
      </c>
      <c r="AV440" s="11">
        <v>4214904</v>
      </c>
      <c r="AW440" s="18" t="s">
        <v>3136</v>
      </c>
      <c r="AX440" s="19">
        <v>3519071</v>
      </c>
    </row>
    <row r="441" spans="1:58" s="8" customFormat="1">
      <c r="A441" s="7" t="s">
        <v>3450</v>
      </c>
      <c r="B441" s="7" t="s">
        <v>3450</v>
      </c>
      <c r="C441" s="7" t="s">
        <v>3467</v>
      </c>
      <c r="D441" s="7" t="s">
        <v>3467</v>
      </c>
      <c r="E441" s="7" t="s">
        <v>3468</v>
      </c>
      <c r="F441" s="7" t="s">
        <v>3468</v>
      </c>
      <c r="G441" s="7" t="s">
        <v>3469</v>
      </c>
      <c r="H441" s="7" t="s">
        <v>3469</v>
      </c>
      <c r="I441" s="7" t="s">
        <v>3470</v>
      </c>
      <c r="J441" s="7" t="s">
        <v>3470</v>
      </c>
      <c r="K441" s="7" t="s">
        <v>3471</v>
      </c>
      <c r="L441" s="7" t="s">
        <v>3471</v>
      </c>
      <c r="M441" s="7" t="s">
        <v>3472</v>
      </c>
      <c r="N441" s="7" t="s">
        <v>3472</v>
      </c>
      <c r="O441" s="7" t="s">
        <v>3473</v>
      </c>
      <c r="P441" s="7" t="s">
        <v>3473</v>
      </c>
      <c r="Q441" s="7" t="s">
        <v>3474</v>
      </c>
      <c r="R441" s="7" t="s">
        <v>3474</v>
      </c>
      <c r="S441" s="7" t="s">
        <v>3475</v>
      </c>
      <c r="T441" s="7" t="s">
        <v>3475</v>
      </c>
      <c r="U441" s="7" t="s">
        <v>3476</v>
      </c>
      <c r="V441" s="7" t="s">
        <v>3476</v>
      </c>
      <c r="W441" s="7" t="s">
        <v>3477</v>
      </c>
      <c r="X441" s="7" t="s">
        <v>3477</v>
      </c>
      <c r="Y441" s="7" t="s">
        <v>3478</v>
      </c>
      <c r="Z441" s="7" t="s">
        <v>3478</v>
      </c>
      <c r="AA441" s="7" t="s">
        <v>3479</v>
      </c>
      <c r="AB441" s="7" t="s">
        <v>3479</v>
      </c>
      <c r="AC441" s="7" t="s">
        <v>3480</v>
      </c>
      <c r="AD441" s="7" t="s">
        <v>3480</v>
      </c>
      <c r="AE441" s="7" t="s">
        <v>3466</v>
      </c>
      <c r="AF441" s="7" t="s">
        <v>3466</v>
      </c>
      <c r="AG441" s="7" t="s">
        <v>3481</v>
      </c>
      <c r="AH441" s="7" t="s">
        <v>3481</v>
      </c>
      <c r="AI441" s="7" t="s">
        <v>3482</v>
      </c>
      <c r="AJ441" s="7" t="s">
        <v>3482</v>
      </c>
      <c r="AK441" s="7" t="s">
        <v>3483</v>
      </c>
      <c r="AL441" s="7" t="s">
        <v>3483</v>
      </c>
      <c r="AM441" s="7" t="s">
        <v>3484</v>
      </c>
      <c r="AN441" s="7" t="s">
        <v>3484</v>
      </c>
      <c r="AO441" s="7" t="s">
        <v>3485</v>
      </c>
      <c r="AP441" s="7" t="s">
        <v>3485</v>
      </c>
      <c r="AQ441" s="7" t="s">
        <v>3486</v>
      </c>
      <c r="AR441" s="7" t="s">
        <v>3486</v>
      </c>
      <c r="AS441" s="7" t="s">
        <v>3487</v>
      </c>
      <c r="AT441" s="7" t="s">
        <v>3487</v>
      </c>
      <c r="AU441" s="7" t="s">
        <v>3488</v>
      </c>
      <c r="AV441" s="7" t="s">
        <v>3488</v>
      </c>
      <c r="AW441" s="7" t="s">
        <v>3489</v>
      </c>
      <c r="AX441" s="7" t="s">
        <v>3489</v>
      </c>
      <c r="AY441" s="7" t="s">
        <v>3490</v>
      </c>
      <c r="AZ441" s="7" t="s">
        <v>3490</v>
      </c>
      <c r="BA441" s="7" t="s">
        <v>3491</v>
      </c>
      <c r="BB441" s="7" t="s">
        <v>3491</v>
      </c>
      <c r="BE441" s="9" t="s">
        <v>3450</v>
      </c>
      <c r="BF441" s="8">
        <v>2015</v>
      </c>
    </row>
    <row r="442" spans="1:58">
      <c r="B442"/>
      <c r="I442" s="18" t="s">
        <v>3137</v>
      </c>
      <c r="J442" s="19">
        <v>2918555</v>
      </c>
      <c r="Q442" s="18" t="s">
        <v>3138</v>
      </c>
      <c r="R442" s="19">
        <v>5220264</v>
      </c>
      <c r="Y442" s="18" t="s">
        <v>3139</v>
      </c>
      <c r="Z442" s="20">
        <v>3120003</v>
      </c>
      <c r="AC442" s="18" t="s">
        <v>3140</v>
      </c>
      <c r="AD442" s="11">
        <v>2517209</v>
      </c>
      <c r="AE442" s="18" t="s">
        <v>3141</v>
      </c>
      <c r="AF442" s="19">
        <v>4115804</v>
      </c>
      <c r="AI442" s="18" t="s">
        <v>2226</v>
      </c>
      <c r="AJ442" s="19">
        <v>2211407</v>
      </c>
      <c r="AO442" s="18" t="s">
        <v>3142</v>
      </c>
      <c r="AP442" s="19">
        <v>4310900</v>
      </c>
      <c r="AU442" s="18" t="s">
        <v>3143</v>
      </c>
      <c r="AV442" s="11">
        <v>4215000</v>
      </c>
      <c r="AW442" s="18" t="s">
        <v>3144</v>
      </c>
      <c r="AX442" s="19">
        <v>3519105</v>
      </c>
    </row>
    <row r="443" spans="1:58" s="8" customFormat="1">
      <c r="A443" s="7" t="s">
        <v>3450</v>
      </c>
      <c r="B443" s="7" t="s">
        <v>3450</v>
      </c>
      <c r="C443" s="7" t="s">
        <v>3467</v>
      </c>
      <c r="D443" s="7" t="s">
        <v>3467</v>
      </c>
      <c r="E443" s="7" t="s">
        <v>3468</v>
      </c>
      <c r="F443" s="7" t="s">
        <v>3468</v>
      </c>
      <c r="G443" s="7" t="s">
        <v>3469</v>
      </c>
      <c r="H443" s="7" t="s">
        <v>3469</v>
      </c>
      <c r="I443" s="7" t="s">
        <v>3470</v>
      </c>
      <c r="J443" s="7" t="s">
        <v>3470</v>
      </c>
      <c r="K443" s="7" t="s">
        <v>3471</v>
      </c>
      <c r="L443" s="7" t="s">
        <v>3471</v>
      </c>
      <c r="M443" s="7" t="s">
        <v>3472</v>
      </c>
      <c r="N443" s="7" t="s">
        <v>3472</v>
      </c>
      <c r="O443" s="7" t="s">
        <v>3473</v>
      </c>
      <c r="P443" s="7" t="s">
        <v>3473</v>
      </c>
      <c r="Q443" s="7" t="s">
        <v>3474</v>
      </c>
      <c r="R443" s="7" t="s">
        <v>3474</v>
      </c>
      <c r="S443" s="7" t="s">
        <v>3475</v>
      </c>
      <c r="T443" s="7" t="s">
        <v>3475</v>
      </c>
      <c r="U443" s="7" t="s">
        <v>3476</v>
      </c>
      <c r="V443" s="7" t="s">
        <v>3476</v>
      </c>
      <c r="W443" s="7" t="s">
        <v>3477</v>
      </c>
      <c r="X443" s="7" t="s">
        <v>3477</v>
      </c>
      <c r="Y443" s="7" t="s">
        <v>3478</v>
      </c>
      <c r="Z443" s="7" t="s">
        <v>3478</v>
      </c>
      <c r="AA443" s="7" t="s">
        <v>3479</v>
      </c>
      <c r="AB443" s="7" t="s">
        <v>3479</v>
      </c>
      <c r="AC443" s="7" t="s">
        <v>3480</v>
      </c>
      <c r="AD443" s="7" t="s">
        <v>3480</v>
      </c>
      <c r="AE443" s="7" t="s">
        <v>3466</v>
      </c>
      <c r="AF443" s="7" t="s">
        <v>3466</v>
      </c>
      <c r="AG443" s="7" t="s">
        <v>3481</v>
      </c>
      <c r="AH443" s="7" t="s">
        <v>3481</v>
      </c>
      <c r="AI443" s="7" t="s">
        <v>3482</v>
      </c>
      <c r="AJ443" s="7" t="s">
        <v>3482</v>
      </c>
      <c r="AK443" s="7" t="s">
        <v>3483</v>
      </c>
      <c r="AL443" s="7" t="s">
        <v>3483</v>
      </c>
      <c r="AM443" s="7" t="s">
        <v>3484</v>
      </c>
      <c r="AN443" s="7" t="s">
        <v>3484</v>
      </c>
      <c r="AO443" s="7" t="s">
        <v>3485</v>
      </c>
      <c r="AP443" s="7" t="s">
        <v>3485</v>
      </c>
      <c r="AQ443" s="7" t="s">
        <v>3486</v>
      </c>
      <c r="AR443" s="7" t="s">
        <v>3486</v>
      </c>
      <c r="AS443" s="7" t="s">
        <v>3487</v>
      </c>
      <c r="AT443" s="7" t="s">
        <v>3487</v>
      </c>
      <c r="AU443" s="7" t="s">
        <v>3488</v>
      </c>
      <c r="AV443" s="7" t="s">
        <v>3488</v>
      </c>
      <c r="AW443" s="7" t="s">
        <v>3489</v>
      </c>
      <c r="AX443" s="7" t="s">
        <v>3489</v>
      </c>
      <c r="AY443" s="7" t="s">
        <v>3490</v>
      </c>
      <c r="AZ443" s="7" t="s">
        <v>3490</v>
      </c>
      <c r="BA443" s="7" t="s">
        <v>3491</v>
      </c>
      <c r="BB443" s="7" t="s">
        <v>3491</v>
      </c>
      <c r="BE443" s="9" t="s">
        <v>3450</v>
      </c>
      <c r="BF443" s="8">
        <v>2015</v>
      </c>
    </row>
    <row r="444" spans="1:58">
      <c r="B444"/>
      <c r="I444" s="18" t="s">
        <v>3145</v>
      </c>
      <c r="J444" s="19">
        <v>2918605</v>
      </c>
      <c r="Q444" s="18" t="s">
        <v>3146</v>
      </c>
      <c r="R444" s="19">
        <v>5220280</v>
      </c>
      <c r="Y444" s="18" t="s">
        <v>3147</v>
      </c>
      <c r="Z444" s="20">
        <v>3120102</v>
      </c>
      <c r="AC444" s="18" t="s">
        <v>3148</v>
      </c>
      <c r="AD444" s="11">
        <v>2505501</v>
      </c>
      <c r="AE444" s="18" t="s">
        <v>3149</v>
      </c>
      <c r="AF444" s="19">
        <v>4115853</v>
      </c>
      <c r="AI444" s="18" t="s">
        <v>3150</v>
      </c>
      <c r="AJ444" s="19">
        <v>2211506</v>
      </c>
      <c r="AO444" s="18" t="s">
        <v>3151</v>
      </c>
      <c r="AP444" s="19">
        <v>4311007</v>
      </c>
      <c r="AU444" s="18" t="s">
        <v>3152</v>
      </c>
      <c r="AV444" s="11">
        <v>4215059</v>
      </c>
      <c r="AW444" s="18" t="s">
        <v>3153</v>
      </c>
      <c r="AX444" s="19">
        <v>3519204</v>
      </c>
    </row>
    <row r="445" spans="1:58" s="8" customFormat="1">
      <c r="A445" s="7" t="s">
        <v>3450</v>
      </c>
      <c r="B445" s="7" t="s">
        <v>3450</v>
      </c>
      <c r="C445" s="7" t="s">
        <v>3467</v>
      </c>
      <c r="D445" s="7" t="s">
        <v>3467</v>
      </c>
      <c r="E445" s="7" t="s">
        <v>3468</v>
      </c>
      <c r="F445" s="7" t="s">
        <v>3468</v>
      </c>
      <c r="G445" s="7" t="s">
        <v>3469</v>
      </c>
      <c r="H445" s="7" t="s">
        <v>3469</v>
      </c>
      <c r="I445" s="7" t="s">
        <v>3470</v>
      </c>
      <c r="J445" s="7" t="s">
        <v>3470</v>
      </c>
      <c r="K445" s="7" t="s">
        <v>3471</v>
      </c>
      <c r="L445" s="7" t="s">
        <v>3471</v>
      </c>
      <c r="M445" s="7" t="s">
        <v>3472</v>
      </c>
      <c r="N445" s="7" t="s">
        <v>3472</v>
      </c>
      <c r="O445" s="7" t="s">
        <v>3473</v>
      </c>
      <c r="P445" s="7" t="s">
        <v>3473</v>
      </c>
      <c r="Q445" s="7" t="s">
        <v>3474</v>
      </c>
      <c r="R445" s="7" t="s">
        <v>3474</v>
      </c>
      <c r="S445" s="7" t="s">
        <v>3475</v>
      </c>
      <c r="T445" s="7" t="s">
        <v>3475</v>
      </c>
      <c r="U445" s="7" t="s">
        <v>3476</v>
      </c>
      <c r="V445" s="7" t="s">
        <v>3476</v>
      </c>
      <c r="W445" s="7" t="s">
        <v>3477</v>
      </c>
      <c r="X445" s="7" t="s">
        <v>3477</v>
      </c>
      <c r="Y445" s="7" t="s">
        <v>3478</v>
      </c>
      <c r="Z445" s="7" t="s">
        <v>3478</v>
      </c>
      <c r="AA445" s="7" t="s">
        <v>3479</v>
      </c>
      <c r="AB445" s="7" t="s">
        <v>3479</v>
      </c>
      <c r="AC445" s="7" t="s">
        <v>3480</v>
      </c>
      <c r="AD445" s="7" t="s">
        <v>3480</v>
      </c>
      <c r="AE445" s="7" t="s">
        <v>3466</v>
      </c>
      <c r="AF445" s="7" t="s">
        <v>3466</v>
      </c>
      <c r="AG445" s="7" t="s">
        <v>3481</v>
      </c>
      <c r="AH445" s="7" t="s">
        <v>3481</v>
      </c>
      <c r="AI445" s="7" t="s">
        <v>3482</v>
      </c>
      <c r="AJ445" s="7" t="s">
        <v>3482</v>
      </c>
      <c r="AK445" s="7" t="s">
        <v>3483</v>
      </c>
      <c r="AL445" s="7" t="s">
        <v>3483</v>
      </c>
      <c r="AM445" s="7" t="s">
        <v>3484</v>
      </c>
      <c r="AN445" s="7" t="s">
        <v>3484</v>
      </c>
      <c r="AO445" s="7" t="s">
        <v>3485</v>
      </c>
      <c r="AP445" s="7" t="s">
        <v>3485</v>
      </c>
      <c r="AQ445" s="7" t="s">
        <v>3486</v>
      </c>
      <c r="AR445" s="7" t="s">
        <v>3486</v>
      </c>
      <c r="AS445" s="7" t="s">
        <v>3487</v>
      </c>
      <c r="AT445" s="7" t="s">
        <v>3487</v>
      </c>
      <c r="AU445" s="7" t="s">
        <v>3488</v>
      </c>
      <c r="AV445" s="7" t="s">
        <v>3488</v>
      </c>
      <c r="AW445" s="7" t="s">
        <v>3489</v>
      </c>
      <c r="AX445" s="7" t="s">
        <v>3489</v>
      </c>
      <c r="AY445" s="7" t="s">
        <v>3490</v>
      </c>
      <c r="AZ445" s="7" t="s">
        <v>3490</v>
      </c>
      <c r="BA445" s="7" t="s">
        <v>3491</v>
      </c>
      <c r="BB445" s="7" t="s">
        <v>3491</v>
      </c>
      <c r="BE445" s="9" t="s">
        <v>3450</v>
      </c>
      <c r="BF445" s="8">
        <v>2015</v>
      </c>
    </row>
    <row r="446" spans="1:58">
      <c r="B446"/>
      <c r="I446" s="18" t="s">
        <v>3154</v>
      </c>
      <c r="J446" s="19">
        <v>2918704</v>
      </c>
      <c r="Q446" s="18" t="s">
        <v>3155</v>
      </c>
      <c r="R446" s="19">
        <v>5220405</v>
      </c>
      <c r="Y446" s="18" t="s">
        <v>3156</v>
      </c>
      <c r="Z446" s="20">
        <v>3120151</v>
      </c>
      <c r="AC446" s="21" t="s">
        <v>3157</v>
      </c>
      <c r="AD446" s="22">
        <v>2517407</v>
      </c>
      <c r="AE446" s="18" t="s">
        <v>1926</v>
      </c>
      <c r="AF446" s="19">
        <v>4115903</v>
      </c>
      <c r="AI446" s="18" t="s">
        <v>3158</v>
      </c>
      <c r="AJ446" s="19">
        <v>2211605</v>
      </c>
      <c r="AO446" s="18" t="s">
        <v>3159</v>
      </c>
      <c r="AP446" s="19">
        <v>4311106</v>
      </c>
      <c r="AU446" s="18" t="s">
        <v>3160</v>
      </c>
      <c r="AV446" s="11">
        <v>4215075</v>
      </c>
      <c r="AW446" s="18" t="s">
        <v>3161</v>
      </c>
      <c r="AX446" s="19">
        <v>3519253</v>
      </c>
    </row>
    <row r="447" spans="1:58" s="8" customFormat="1">
      <c r="A447" s="7" t="s">
        <v>3450</v>
      </c>
      <c r="B447" s="7" t="s">
        <v>3450</v>
      </c>
      <c r="C447" s="7" t="s">
        <v>3467</v>
      </c>
      <c r="D447" s="7" t="s">
        <v>3467</v>
      </c>
      <c r="E447" s="7" t="s">
        <v>3468</v>
      </c>
      <c r="F447" s="7" t="s">
        <v>3468</v>
      </c>
      <c r="G447" s="7" t="s">
        <v>3469</v>
      </c>
      <c r="H447" s="7" t="s">
        <v>3469</v>
      </c>
      <c r="I447" s="7" t="s">
        <v>3470</v>
      </c>
      <c r="J447" s="7" t="s">
        <v>3470</v>
      </c>
      <c r="K447" s="7" t="s">
        <v>3471</v>
      </c>
      <c r="L447" s="7" t="s">
        <v>3471</v>
      </c>
      <c r="M447" s="7" t="s">
        <v>3472</v>
      </c>
      <c r="N447" s="7" t="s">
        <v>3472</v>
      </c>
      <c r="O447" s="7" t="s">
        <v>3473</v>
      </c>
      <c r="P447" s="7" t="s">
        <v>3473</v>
      </c>
      <c r="Q447" s="7" t="s">
        <v>3474</v>
      </c>
      <c r="R447" s="7" t="s">
        <v>3474</v>
      </c>
      <c r="S447" s="7" t="s">
        <v>3475</v>
      </c>
      <c r="T447" s="7" t="s">
        <v>3475</v>
      </c>
      <c r="U447" s="7" t="s">
        <v>3476</v>
      </c>
      <c r="V447" s="7" t="s">
        <v>3476</v>
      </c>
      <c r="W447" s="7" t="s">
        <v>3477</v>
      </c>
      <c r="X447" s="7" t="s">
        <v>3477</v>
      </c>
      <c r="Y447" s="7" t="s">
        <v>3478</v>
      </c>
      <c r="Z447" s="7" t="s">
        <v>3478</v>
      </c>
      <c r="AA447" s="7" t="s">
        <v>3479</v>
      </c>
      <c r="AB447" s="7" t="s">
        <v>3479</v>
      </c>
      <c r="AC447" s="7" t="s">
        <v>3480</v>
      </c>
      <c r="AD447" s="7" t="s">
        <v>3480</v>
      </c>
      <c r="AE447" s="7" t="s">
        <v>3466</v>
      </c>
      <c r="AF447" s="7" t="s">
        <v>3466</v>
      </c>
      <c r="AG447" s="7" t="s">
        <v>3481</v>
      </c>
      <c r="AH447" s="7" t="s">
        <v>3481</v>
      </c>
      <c r="AI447" s="7" t="s">
        <v>3482</v>
      </c>
      <c r="AJ447" s="7" t="s">
        <v>3482</v>
      </c>
      <c r="AK447" s="7" t="s">
        <v>3483</v>
      </c>
      <c r="AL447" s="7" t="s">
        <v>3483</v>
      </c>
      <c r="AM447" s="7" t="s">
        <v>3484</v>
      </c>
      <c r="AN447" s="7" t="s">
        <v>3484</v>
      </c>
      <c r="AO447" s="7" t="s">
        <v>3485</v>
      </c>
      <c r="AP447" s="7" t="s">
        <v>3485</v>
      </c>
      <c r="AQ447" s="7" t="s">
        <v>3486</v>
      </c>
      <c r="AR447" s="7" t="s">
        <v>3486</v>
      </c>
      <c r="AS447" s="7" t="s">
        <v>3487</v>
      </c>
      <c r="AT447" s="7" t="s">
        <v>3487</v>
      </c>
      <c r="AU447" s="7" t="s">
        <v>3488</v>
      </c>
      <c r="AV447" s="7" t="s">
        <v>3488</v>
      </c>
      <c r="AW447" s="7" t="s">
        <v>3489</v>
      </c>
      <c r="AX447" s="7" t="s">
        <v>3489</v>
      </c>
      <c r="AY447" s="7" t="s">
        <v>3490</v>
      </c>
      <c r="AZ447" s="7" t="s">
        <v>3490</v>
      </c>
      <c r="BA447" s="7" t="s">
        <v>3491</v>
      </c>
      <c r="BB447" s="7" t="s">
        <v>3491</v>
      </c>
      <c r="BE447" s="9" t="s">
        <v>3450</v>
      </c>
      <c r="BF447" s="8">
        <v>2015</v>
      </c>
    </row>
    <row r="448" spans="1:58">
      <c r="B448"/>
      <c r="I448" s="18" t="s">
        <v>3162</v>
      </c>
      <c r="J448" s="19">
        <v>2918753</v>
      </c>
      <c r="Q448" s="18" t="s">
        <v>3163</v>
      </c>
      <c r="R448" s="19">
        <v>5220454</v>
      </c>
      <c r="Y448" s="18" t="s">
        <v>3164</v>
      </c>
      <c r="Z448" s="20">
        <v>3120201</v>
      </c>
      <c r="AE448" s="18" t="s">
        <v>3165</v>
      </c>
      <c r="AF448" s="19">
        <v>4116000</v>
      </c>
      <c r="AI448" s="21" t="s">
        <v>3166</v>
      </c>
      <c r="AJ448" s="24">
        <v>2211704</v>
      </c>
      <c r="AO448" s="18" t="s">
        <v>3167</v>
      </c>
      <c r="AP448" s="19">
        <v>4311122</v>
      </c>
      <c r="AU448" s="18" t="s">
        <v>3168</v>
      </c>
      <c r="AV448" s="11">
        <v>4215109</v>
      </c>
      <c r="AW448" s="18" t="s">
        <v>3169</v>
      </c>
      <c r="AX448" s="19">
        <v>3519303</v>
      </c>
    </row>
    <row r="449" spans="1:58" s="8" customFormat="1">
      <c r="A449" s="7" t="s">
        <v>3450</v>
      </c>
      <c r="B449" s="7" t="s">
        <v>3450</v>
      </c>
      <c r="C449" s="7" t="s">
        <v>3467</v>
      </c>
      <c r="D449" s="7" t="s">
        <v>3467</v>
      </c>
      <c r="E449" s="7" t="s">
        <v>3468</v>
      </c>
      <c r="F449" s="7" t="s">
        <v>3468</v>
      </c>
      <c r="G449" s="7" t="s">
        <v>3469</v>
      </c>
      <c r="H449" s="7" t="s">
        <v>3469</v>
      </c>
      <c r="I449" s="7" t="s">
        <v>3470</v>
      </c>
      <c r="J449" s="7" t="s">
        <v>3470</v>
      </c>
      <c r="K449" s="7" t="s">
        <v>3471</v>
      </c>
      <c r="L449" s="7" t="s">
        <v>3471</v>
      </c>
      <c r="M449" s="7" t="s">
        <v>3472</v>
      </c>
      <c r="N449" s="7" t="s">
        <v>3472</v>
      </c>
      <c r="O449" s="7" t="s">
        <v>3473</v>
      </c>
      <c r="P449" s="7" t="s">
        <v>3473</v>
      </c>
      <c r="Q449" s="7" t="s">
        <v>3474</v>
      </c>
      <c r="R449" s="7" t="s">
        <v>3474</v>
      </c>
      <c r="S449" s="7" t="s">
        <v>3475</v>
      </c>
      <c r="T449" s="7" t="s">
        <v>3475</v>
      </c>
      <c r="U449" s="7" t="s">
        <v>3476</v>
      </c>
      <c r="V449" s="7" t="s">
        <v>3476</v>
      </c>
      <c r="W449" s="7" t="s">
        <v>3477</v>
      </c>
      <c r="X449" s="7" t="s">
        <v>3477</v>
      </c>
      <c r="Y449" s="7" t="s">
        <v>3478</v>
      </c>
      <c r="Z449" s="7" t="s">
        <v>3478</v>
      </c>
      <c r="AA449" s="7" t="s">
        <v>3479</v>
      </c>
      <c r="AB449" s="7" t="s">
        <v>3479</v>
      </c>
      <c r="AC449" s="7" t="s">
        <v>3480</v>
      </c>
      <c r="AD449" s="7" t="s">
        <v>3480</v>
      </c>
      <c r="AE449" s="7" t="s">
        <v>3466</v>
      </c>
      <c r="AF449" s="7" t="s">
        <v>3466</v>
      </c>
      <c r="AG449" s="7" t="s">
        <v>3481</v>
      </c>
      <c r="AH449" s="7" t="s">
        <v>3481</v>
      </c>
      <c r="AI449" s="7" t="s">
        <v>3482</v>
      </c>
      <c r="AJ449" s="7" t="s">
        <v>3482</v>
      </c>
      <c r="AK449" s="7" t="s">
        <v>3483</v>
      </c>
      <c r="AL449" s="7" t="s">
        <v>3483</v>
      </c>
      <c r="AM449" s="7" t="s">
        <v>3484</v>
      </c>
      <c r="AN449" s="7" t="s">
        <v>3484</v>
      </c>
      <c r="AO449" s="7" t="s">
        <v>3485</v>
      </c>
      <c r="AP449" s="7" t="s">
        <v>3485</v>
      </c>
      <c r="AQ449" s="7" t="s">
        <v>3486</v>
      </c>
      <c r="AR449" s="7" t="s">
        <v>3486</v>
      </c>
      <c r="AS449" s="7" t="s">
        <v>3487</v>
      </c>
      <c r="AT449" s="7" t="s">
        <v>3487</v>
      </c>
      <c r="AU449" s="7" t="s">
        <v>3488</v>
      </c>
      <c r="AV449" s="7" t="s">
        <v>3488</v>
      </c>
      <c r="AW449" s="7" t="s">
        <v>3489</v>
      </c>
      <c r="AX449" s="7" t="s">
        <v>3489</v>
      </c>
      <c r="AY449" s="7" t="s">
        <v>3490</v>
      </c>
      <c r="AZ449" s="7" t="s">
        <v>3490</v>
      </c>
      <c r="BA449" s="7" t="s">
        <v>3491</v>
      </c>
      <c r="BB449" s="7" t="s">
        <v>3491</v>
      </c>
      <c r="BE449" s="9" t="s">
        <v>3450</v>
      </c>
      <c r="BF449" s="8">
        <v>2015</v>
      </c>
    </row>
    <row r="450" spans="1:58">
      <c r="B450"/>
      <c r="I450" s="18" t="s">
        <v>3170</v>
      </c>
      <c r="J450" s="19">
        <v>2918803</v>
      </c>
      <c r="Q450" s="18" t="s">
        <v>3171</v>
      </c>
      <c r="R450" s="19">
        <v>5220504</v>
      </c>
      <c r="Y450" s="18" t="s">
        <v>3172</v>
      </c>
      <c r="Z450" s="20">
        <v>3120300</v>
      </c>
      <c r="AE450" s="18" t="s">
        <v>3173</v>
      </c>
      <c r="AF450" s="19">
        <v>4116059</v>
      </c>
      <c r="AO450" s="18" t="s">
        <v>3174</v>
      </c>
      <c r="AP450" s="19">
        <v>4311130</v>
      </c>
      <c r="AU450" s="18" t="s">
        <v>3175</v>
      </c>
      <c r="AV450" s="11">
        <v>4215208</v>
      </c>
      <c r="AW450" s="18" t="s">
        <v>3176</v>
      </c>
      <c r="AX450" s="19">
        <v>3519402</v>
      </c>
    </row>
    <row r="451" spans="1:58" s="8" customFormat="1">
      <c r="A451" s="7" t="s">
        <v>3450</v>
      </c>
      <c r="B451" s="7" t="s">
        <v>3450</v>
      </c>
      <c r="C451" s="7" t="s">
        <v>3467</v>
      </c>
      <c r="D451" s="7" t="s">
        <v>3467</v>
      </c>
      <c r="E451" s="7" t="s">
        <v>3468</v>
      </c>
      <c r="F451" s="7" t="s">
        <v>3468</v>
      </c>
      <c r="G451" s="7" t="s">
        <v>3469</v>
      </c>
      <c r="H451" s="7" t="s">
        <v>3469</v>
      </c>
      <c r="I451" s="7" t="s">
        <v>3470</v>
      </c>
      <c r="J451" s="7" t="s">
        <v>3470</v>
      </c>
      <c r="K451" s="7" t="s">
        <v>3471</v>
      </c>
      <c r="L451" s="7" t="s">
        <v>3471</v>
      </c>
      <c r="M451" s="7" t="s">
        <v>3472</v>
      </c>
      <c r="N451" s="7" t="s">
        <v>3472</v>
      </c>
      <c r="O451" s="7" t="s">
        <v>3473</v>
      </c>
      <c r="P451" s="7" t="s">
        <v>3473</v>
      </c>
      <c r="Q451" s="7" t="s">
        <v>3474</v>
      </c>
      <c r="R451" s="7" t="s">
        <v>3474</v>
      </c>
      <c r="S451" s="7" t="s">
        <v>3475</v>
      </c>
      <c r="T451" s="7" t="s">
        <v>3475</v>
      </c>
      <c r="U451" s="7" t="s">
        <v>3476</v>
      </c>
      <c r="V451" s="7" t="s">
        <v>3476</v>
      </c>
      <c r="W451" s="7" t="s">
        <v>3477</v>
      </c>
      <c r="X451" s="7" t="s">
        <v>3477</v>
      </c>
      <c r="Y451" s="7" t="s">
        <v>3478</v>
      </c>
      <c r="Z451" s="7" t="s">
        <v>3478</v>
      </c>
      <c r="AA451" s="7" t="s">
        <v>3479</v>
      </c>
      <c r="AB451" s="7" t="s">
        <v>3479</v>
      </c>
      <c r="AC451" s="7" t="s">
        <v>3480</v>
      </c>
      <c r="AD451" s="7" t="s">
        <v>3480</v>
      </c>
      <c r="AE451" s="7" t="s">
        <v>3466</v>
      </c>
      <c r="AF451" s="7" t="s">
        <v>3466</v>
      </c>
      <c r="AG451" s="7" t="s">
        <v>3481</v>
      </c>
      <c r="AH451" s="7" t="s">
        <v>3481</v>
      </c>
      <c r="AI451" s="7" t="s">
        <v>3482</v>
      </c>
      <c r="AJ451" s="7" t="s">
        <v>3482</v>
      </c>
      <c r="AK451" s="7" t="s">
        <v>3483</v>
      </c>
      <c r="AL451" s="7" t="s">
        <v>3483</v>
      </c>
      <c r="AM451" s="7" t="s">
        <v>3484</v>
      </c>
      <c r="AN451" s="7" t="s">
        <v>3484</v>
      </c>
      <c r="AO451" s="7" t="s">
        <v>3485</v>
      </c>
      <c r="AP451" s="7" t="s">
        <v>3485</v>
      </c>
      <c r="AQ451" s="7" t="s">
        <v>3486</v>
      </c>
      <c r="AR451" s="7" t="s">
        <v>3486</v>
      </c>
      <c r="AS451" s="7" t="s">
        <v>3487</v>
      </c>
      <c r="AT451" s="7" t="s">
        <v>3487</v>
      </c>
      <c r="AU451" s="7" t="s">
        <v>3488</v>
      </c>
      <c r="AV451" s="7" t="s">
        <v>3488</v>
      </c>
      <c r="AW451" s="7" t="s">
        <v>3489</v>
      </c>
      <c r="AX451" s="7" t="s">
        <v>3489</v>
      </c>
      <c r="AY451" s="7" t="s">
        <v>3490</v>
      </c>
      <c r="AZ451" s="7" t="s">
        <v>3490</v>
      </c>
      <c r="BA451" s="7" t="s">
        <v>3491</v>
      </c>
      <c r="BB451" s="7" t="s">
        <v>3491</v>
      </c>
      <c r="BE451" s="9" t="s">
        <v>3450</v>
      </c>
      <c r="BF451" s="8">
        <v>2015</v>
      </c>
    </row>
    <row r="452" spans="1:58">
      <c r="B452"/>
      <c r="I452" s="18" t="s">
        <v>3177</v>
      </c>
      <c r="J452" s="19">
        <v>2918902</v>
      </c>
      <c r="Q452" s="18" t="s">
        <v>3178</v>
      </c>
      <c r="R452" s="19">
        <v>5220603</v>
      </c>
      <c r="Y452" s="18" t="s">
        <v>3179</v>
      </c>
      <c r="Z452" s="20">
        <v>3120409</v>
      </c>
      <c r="AE452" s="18" t="s">
        <v>3180</v>
      </c>
      <c r="AF452" s="19">
        <v>4116109</v>
      </c>
      <c r="AO452" s="18" t="s">
        <v>3181</v>
      </c>
      <c r="AP452" s="19">
        <v>4311155</v>
      </c>
      <c r="AU452" s="18" t="s">
        <v>3182</v>
      </c>
      <c r="AV452" s="11">
        <v>4215307</v>
      </c>
      <c r="AW452" s="18" t="s">
        <v>3183</v>
      </c>
      <c r="AX452" s="19">
        <v>3519501</v>
      </c>
    </row>
    <row r="453" spans="1:58" s="8" customFormat="1">
      <c r="A453" s="7" t="s">
        <v>3450</v>
      </c>
      <c r="B453" s="7" t="s">
        <v>3450</v>
      </c>
      <c r="C453" s="7" t="s">
        <v>3467</v>
      </c>
      <c r="D453" s="7" t="s">
        <v>3467</v>
      </c>
      <c r="E453" s="7" t="s">
        <v>3468</v>
      </c>
      <c r="F453" s="7" t="s">
        <v>3468</v>
      </c>
      <c r="G453" s="7" t="s">
        <v>3469</v>
      </c>
      <c r="H453" s="7" t="s">
        <v>3469</v>
      </c>
      <c r="I453" s="7" t="s">
        <v>3470</v>
      </c>
      <c r="J453" s="7" t="s">
        <v>3470</v>
      </c>
      <c r="K453" s="7" t="s">
        <v>3471</v>
      </c>
      <c r="L453" s="7" t="s">
        <v>3471</v>
      </c>
      <c r="M453" s="7" t="s">
        <v>3472</v>
      </c>
      <c r="N453" s="7" t="s">
        <v>3472</v>
      </c>
      <c r="O453" s="7" t="s">
        <v>3473</v>
      </c>
      <c r="P453" s="7" t="s">
        <v>3473</v>
      </c>
      <c r="Q453" s="7" t="s">
        <v>3474</v>
      </c>
      <c r="R453" s="7" t="s">
        <v>3474</v>
      </c>
      <c r="S453" s="7" t="s">
        <v>3475</v>
      </c>
      <c r="T453" s="7" t="s">
        <v>3475</v>
      </c>
      <c r="U453" s="7" t="s">
        <v>3476</v>
      </c>
      <c r="V453" s="7" t="s">
        <v>3476</v>
      </c>
      <c r="W453" s="7" t="s">
        <v>3477</v>
      </c>
      <c r="X453" s="7" t="s">
        <v>3477</v>
      </c>
      <c r="Y453" s="7" t="s">
        <v>3478</v>
      </c>
      <c r="Z453" s="7" t="s">
        <v>3478</v>
      </c>
      <c r="AA453" s="7" t="s">
        <v>3479</v>
      </c>
      <c r="AB453" s="7" t="s">
        <v>3479</v>
      </c>
      <c r="AC453" s="7" t="s">
        <v>3480</v>
      </c>
      <c r="AD453" s="7" t="s">
        <v>3480</v>
      </c>
      <c r="AE453" s="7" t="s">
        <v>3466</v>
      </c>
      <c r="AF453" s="7" t="s">
        <v>3466</v>
      </c>
      <c r="AG453" s="7" t="s">
        <v>3481</v>
      </c>
      <c r="AH453" s="7" t="s">
        <v>3481</v>
      </c>
      <c r="AI453" s="7" t="s">
        <v>3482</v>
      </c>
      <c r="AJ453" s="7" t="s">
        <v>3482</v>
      </c>
      <c r="AK453" s="7" t="s">
        <v>3483</v>
      </c>
      <c r="AL453" s="7" t="s">
        <v>3483</v>
      </c>
      <c r="AM453" s="7" t="s">
        <v>3484</v>
      </c>
      <c r="AN453" s="7" t="s">
        <v>3484</v>
      </c>
      <c r="AO453" s="7" t="s">
        <v>3485</v>
      </c>
      <c r="AP453" s="7" t="s">
        <v>3485</v>
      </c>
      <c r="AQ453" s="7" t="s">
        <v>3486</v>
      </c>
      <c r="AR453" s="7" t="s">
        <v>3486</v>
      </c>
      <c r="AS453" s="7" t="s">
        <v>3487</v>
      </c>
      <c r="AT453" s="7" t="s">
        <v>3487</v>
      </c>
      <c r="AU453" s="7" t="s">
        <v>3488</v>
      </c>
      <c r="AV453" s="7" t="s">
        <v>3488</v>
      </c>
      <c r="AW453" s="7" t="s">
        <v>3489</v>
      </c>
      <c r="AX453" s="7" t="s">
        <v>3489</v>
      </c>
      <c r="AY453" s="7" t="s">
        <v>3490</v>
      </c>
      <c r="AZ453" s="7" t="s">
        <v>3490</v>
      </c>
      <c r="BA453" s="7" t="s">
        <v>3491</v>
      </c>
      <c r="BB453" s="7" t="s">
        <v>3491</v>
      </c>
      <c r="BE453" s="9" t="s">
        <v>3450</v>
      </c>
      <c r="BF453" s="8">
        <v>2015</v>
      </c>
    </row>
    <row r="454" spans="1:58">
      <c r="B454"/>
      <c r="I454" s="18" t="s">
        <v>3184</v>
      </c>
      <c r="J454" s="19">
        <v>2919009</v>
      </c>
      <c r="Q454" s="18" t="s">
        <v>3185</v>
      </c>
      <c r="R454" s="19">
        <v>5220686</v>
      </c>
      <c r="Y454" s="18" t="s">
        <v>3186</v>
      </c>
      <c r="Z454" s="20">
        <v>3120508</v>
      </c>
      <c r="AE454" s="18" t="s">
        <v>3187</v>
      </c>
      <c r="AF454" s="19">
        <v>4116208</v>
      </c>
      <c r="AO454" s="18" t="s">
        <v>3188</v>
      </c>
      <c r="AP454" s="19">
        <v>4311205</v>
      </c>
      <c r="AU454" s="18" t="s">
        <v>3189</v>
      </c>
      <c r="AV454" s="11">
        <v>4215356</v>
      </c>
      <c r="AW454" s="18" t="s">
        <v>3190</v>
      </c>
      <c r="AX454" s="19">
        <v>3519600</v>
      </c>
    </row>
    <row r="455" spans="1:58" s="8" customFormat="1">
      <c r="A455" s="7" t="s">
        <v>3450</v>
      </c>
      <c r="B455" s="7" t="s">
        <v>3450</v>
      </c>
      <c r="C455" s="7" t="s">
        <v>3467</v>
      </c>
      <c r="D455" s="7" t="s">
        <v>3467</v>
      </c>
      <c r="E455" s="7" t="s">
        <v>3468</v>
      </c>
      <c r="F455" s="7" t="s">
        <v>3468</v>
      </c>
      <c r="G455" s="7" t="s">
        <v>3469</v>
      </c>
      <c r="H455" s="7" t="s">
        <v>3469</v>
      </c>
      <c r="I455" s="7" t="s">
        <v>3470</v>
      </c>
      <c r="J455" s="7" t="s">
        <v>3470</v>
      </c>
      <c r="K455" s="7" t="s">
        <v>3471</v>
      </c>
      <c r="L455" s="7" t="s">
        <v>3471</v>
      </c>
      <c r="M455" s="7" t="s">
        <v>3472</v>
      </c>
      <c r="N455" s="7" t="s">
        <v>3472</v>
      </c>
      <c r="O455" s="7" t="s">
        <v>3473</v>
      </c>
      <c r="P455" s="7" t="s">
        <v>3473</v>
      </c>
      <c r="Q455" s="7" t="s">
        <v>3474</v>
      </c>
      <c r="R455" s="7" t="s">
        <v>3474</v>
      </c>
      <c r="S455" s="7" t="s">
        <v>3475</v>
      </c>
      <c r="T455" s="7" t="s">
        <v>3475</v>
      </c>
      <c r="U455" s="7" t="s">
        <v>3476</v>
      </c>
      <c r="V455" s="7" t="s">
        <v>3476</v>
      </c>
      <c r="W455" s="7" t="s">
        <v>3477</v>
      </c>
      <c r="X455" s="7" t="s">
        <v>3477</v>
      </c>
      <c r="Y455" s="7" t="s">
        <v>3478</v>
      </c>
      <c r="Z455" s="7" t="s">
        <v>3478</v>
      </c>
      <c r="AA455" s="7" t="s">
        <v>3479</v>
      </c>
      <c r="AB455" s="7" t="s">
        <v>3479</v>
      </c>
      <c r="AC455" s="7" t="s">
        <v>3480</v>
      </c>
      <c r="AD455" s="7" t="s">
        <v>3480</v>
      </c>
      <c r="AE455" s="7" t="s">
        <v>3466</v>
      </c>
      <c r="AF455" s="7" t="s">
        <v>3466</v>
      </c>
      <c r="AG455" s="7" t="s">
        <v>3481</v>
      </c>
      <c r="AH455" s="7" t="s">
        <v>3481</v>
      </c>
      <c r="AI455" s="7" t="s">
        <v>3482</v>
      </c>
      <c r="AJ455" s="7" t="s">
        <v>3482</v>
      </c>
      <c r="AK455" s="7" t="s">
        <v>3483</v>
      </c>
      <c r="AL455" s="7" t="s">
        <v>3483</v>
      </c>
      <c r="AM455" s="7" t="s">
        <v>3484</v>
      </c>
      <c r="AN455" s="7" t="s">
        <v>3484</v>
      </c>
      <c r="AO455" s="7" t="s">
        <v>3485</v>
      </c>
      <c r="AP455" s="7" t="s">
        <v>3485</v>
      </c>
      <c r="AQ455" s="7" t="s">
        <v>3486</v>
      </c>
      <c r="AR455" s="7" t="s">
        <v>3486</v>
      </c>
      <c r="AS455" s="7" t="s">
        <v>3487</v>
      </c>
      <c r="AT455" s="7" t="s">
        <v>3487</v>
      </c>
      <c r="AU455" s="7" t="s">
        <v>3488</v>
      </c>
      <c r="AV455" s="7" t="s">
        <v>3488</v>
      </c>
      <c r="AW455" s="7" t="s">
        <v>3489</v>
      </c>
      <c r="AX455" s="7" t="s">
        <v>3489</v>
      </c>
      <c r="AY455" s="7" t="s">
        <v>3490</v>
      </c>
      <c r="AZ455" s="7" t="s">
        <v>3490</v>
      </c>
      <c r="BA455" s="7" t="s">
        <v>3491</v>
      </c>
      <c r="BB455" s="7" t="s">
        <v>3491</v>
      </c>
      <c r="BE455" s="9" t="s">
        <v>3450</v>
      </c>
      <c r="BF455" s="8">
        <v>2015</v>
      </c>
    </row>
    <row r="456" spans="1:58">
      <c r="B456"/>
      <c r="I456" s="18" t="s">
        <v>3191</v>
      </c>
      <c r="J456" s="19">
        <v>2919058</v>
      </c>
      <c r="Q456" s="18" t="s">
        <v>3192</v>
      </c>
      <c r="R456" s="19">
        <v>5220702</v>
      </c>
      <c r="Y456" s="18" t="s">
        <v>3193</v>
      </c>
      <c r="Z456" s="20">
        <v>3120607</v>
      </c>
      <c r="AE456" s="18" t="s">
        <v>3194</v>
      </c>
      <c r="AF456" s="19">
        <v>4116307</v>
      </c>
      <c r="AO456" s="18" t="s">
        <v>3195</v>
      </c>
      <c r="AP456" s="19">
        <v>4311239</v>
      </c>
      <c r="AU456" s="18" t="s">
        <v>3196</v>
      </c>
      <c r="AV456" s="11">
        <v>4215406</v>
      </c>
      <c r="AW456" s="18" t="s">
        <v>3197</v>
      </c>
      <c r="AX456" s="19">
        <v>3519709</v>
      </c>
    </row>
    <row r="457" spans="1:58" s="8" customFormat="1">
      <c r="A457" s="7" t="s">
        <v>3450</v>
      </c>
      <c r="B457" s="7" t="s">
        <v>3450</v>
      </c>
      <c r="C457" s="7" t="s">
        <v>3467</v>
      </c>
      <c r="D457" s="7" t="s">
        <v>3467</v>
      </c>
      <c r="E457" s="7" t="s">
        <v>3468</v>
      </c>
      <c r="F457" s="7" t="s">
        <v>3468</v>
      </c>
      <c r="G457" s="7" t="s">
        <v>3469</v>
      </c>
      <c r="H457" s="7" t="s">
        <v>3469</v>
      </c>
      <c r="I457" s="7" t="s">
        <v>3470</v>
      </c>
      <c r="J457" s="7" t="s">
        <v>3470</v>
      </c>
      <c r="K457" s="7" t="s">
        <v>3471</v>
      </c>
      <c r="L457" s="7" t="s">
        <v>3471</v>
      </c>
      <c r="M457" s="7" t="s">
        <v>3472</v>
      </c>
      <c r="N457" s="7" t="s">
        <v>3472</v>
      </c>
      <c r="O457" s="7" t="s">
        <v>3473</v>
      </c>
      <c r="P457" s="7" t="s">
        <v>3473</v>
      </c>
      <c r="Q457" s="7" t="s">
        <v>3474</v>
      </c>
      <c r="R457" s="7" t="s">
        <v>3474</v>
      </c>
      <c r="S457" s="7" t="s">
        <v>3475</v>
      </c>
      <c r="T457" s="7" t="s">
        <v>3475</v>
      </c>
      <c r="U457" s="7" t="s">
        <v>3476</v>
      </c>
      <c r="V457" s="7" t="s">
        <v>3476</v>
      </c>
      <c r="W457" s="7" t="s">
        <v>3477</v>
      </c>
      <c r="X457" s="7" t="s">
        <v>3477</v>
      </c>
      <c r="Y457" s="7" t="s">
        <v>3478</v>
      </c>
      <c r="Z457" s="7" t="s">
        <v>3478</v>
      </c>
      <c r="AA457" s="7" t="s">
        <v>3479</v>
      </c>
      <c r="AB457" s="7" t="s">
        <v>3479</v>
      </c>
      <c r="AC457" s="7" t="s">
        <v>3480</v>
      </c>
      <c r="AD457" s="7" t="s">
        <v>3480</v>
      </c>
      <c r="AE457" s="7" t="s">
        <v>3466</v>
      </c>
      <c r="AF457" s="7" t="s">
        <v>3466</v>
      </c>
      <c r="AG457" s="7" t="s">
        <v>3481</v>
      </c>
      <c r="AH457" s="7" t="s">
        <v>3481</v>
      </c>
      <c r="AI457" s="7" t="s">
        <v>3482</v>
      </c>
      <c r="AJ457" s="7" t="s">
        <v>3482</v>
      </c>
      <c r="AK457" s="7" t="s">
        <v>3483</v>
      </c>
      <c r="AL457" s="7" t="s">
        <v>3483</v>
      </c>
      <c r="AM457" s="7" t="s">
        <v>3484</v>
      </c>
      <c r="AN457" s="7" t="s">
        <v>3484</v>
      </c>
      <c r="AO457" s="7" t="s">
        <v>3485</v>
      </c>
      <c r="AP457" s="7" t="s">
        <v>3485</v>
      </c>
      <c r="AQ457" s="7" t="s">
        <v>3486</v>
      </c>
      <c r="AR457" s="7" t="s">
        <v>3486</v>
      </c>
      <c r="AS457" s="7" t="s">
        <v>3487</v>
      </c>
      <c r="AT457" s="7" t="s">
        <v>3487</v>
      </c>
      <c r="AU457" s="7" t="s">
        <v>3488</v>
      </c>
      <c r="AV457" s="7" t="s">
        <v>3488</v>
      </c>
      <c r="AW457" s="7" t="s">
        <v>3489</v>
      </c>
      <c r="AX457" s="7" t="s">
        <v>3489</v>
      </c>
      <c r="AY457" s="7" t="s">
        <v>3490</v>
      </c>
      <c r="AZ457" s="7" t="s">
        <v>3490</v>
      </c>
      <c r="BA457" s="7" t="s">
        <v>3491</v>
      </c>
      <c r="BB457" s="7" t="s">
        <v>3491</v>
      </c>
      <c r="BE457" s="9" t="s">
        <v>3450</v>
      </c>
      <c r="BF457" s="8">
        <v>2015</v>
      </c>
    </row>
    <row r="458" spans="1:58">
      <c r="B458"/>
      <c r="I458" s="18" t="s">
        <v>3198</v>
      </c>
      <c r="J458" s="19">
        <v>2919108</v>
      </c>
      <c r="Q458" s="18" t="s">
        <v>3199</v>
      </c>
      <c r="R458" s="19">
        <v>5221007</v>
      </c>
      <c r="Y458" s="18" t="s">
        <v>3200</v>
      </c>
      <c r="Z458" s="20">
        <v>3120706</v>
      </c>
      <c r="AE458" s="18" t="s">
        <v>3201</v>
      </c>
      <c r="AF458" s="19">
        <v>4116406</v>
      </c>
      <c r="AO458" s="18" t="s">
        <v>3202</v>
      </c>
      <c r="AP458" s="19">
        <v>4311270</v>
      </c>
      <c r="AU458" s="18" t="s">
        <v>3203</v>
      </c>
      <c r="AV458" s="11">
        <v>4215455</v>
      </c>
      <c r="AW458" s="18" t="s">
        <v>3204</v>
      </c>
      <c r="AX458" s="19">
        <v>3519808</v>
      </c>
    </row>
    <row r="459" spans="1:58" s="8" customFormat="1">
      <c r="A459" s="7" t="s">
        <v>3450</v>
      </c>
      <c r="B459" s="7" t="s">
        <v>3450</v>
      </c>
      <c r="C459" s="7" t="s">
        <v>3467</v>
      </c>
      <c r="D459" s="7" t="s">
        <v>3467</v>
      </c>
      <c r="E459" s="7" t="s">
        <v>3468</v>
      </c>
      <c r="F459" s="7" t="s">
        <v>3468</v>
      </c>
      <c r="G459" s="7" t="s">
        <v>3469</v>
      </c>
      <c r="H459" s="7" t="s">
        <v>3469</v>
      </c>
      <c r="I459" s="7" t="s">
        <v>3470</v>
      </c>
      <c r="J459" s="7" t="s">
        <v>3470</v>
      </c>
      <c r="K459" s="7" t="s">
        <v>3471</v>
      </c>
      <c r="L459" s="7" t="s">
        <v>3471</v>
      </c>
      <c r="M459" s="7" t="s">
        <v>3472</v>
      </c>
      <c r="N459" s="7" t="s">
        <v>3472</v>
      </c>
      <c r="O459" s="7" t="s">
        <v>3473</v>
      </c>
      <c r="P459" s="7" t="s">
        <v>3473</v>
      </c>
      <c r="Q459" s="7" t="s">
        <v>3474</v>
      </c>
      <c r="R459" s="7" t="s">
        <v>3474</v>
      </c>
      <c r="S459" s="7" t="s">
        <v>3475</v>
      </c>
      <c r="T459" s="7" t="s">
        <v>3475</v>
      </c>
      <c r="U459" s="7" t="s">
        <v>3476</v>
      </c>
      <c r="V459" s="7" t="s">
        <v>3476</v>
      </c>
      <c r="W459" s="7" t="s">
        <v>3477</v>
      </c>
      <c r="X459" s="7" t="s">
        <v>3477</v>
      </c>
      <c r="Y459" s="7" t="s">
        <v>3478</v>
      </c>
      <c r="Z459" s="7" t="s">
        <v>3478</v>
      </c>
      <c r="AA459" s="7" t="s">
        <v>3479</v>
      </c>
      <c r="AB459" s="7" t="s">
        <v>3479</v>
      </c>
      <c r="AC459" s="7" t="s">
        <v>3480</v>
      </c>
      <c r="AD459" s="7" t="s">
        <v>3480</v>
      </c>
      <c r="AE459" s="7" t="s">
        <v>3466</v>
      </c>
      <c r="AF459" s="7" t="s">
        <v>3466</v>
      </c>
      <c r="AG459" s="7" t="s">
        <v>3481</v>
      </c>
      <c r="AH459" s="7" t="s">
        <v>3481</v>
      </c>
      <c r="AI459" s="7" t="s">
        <v>3482</v>
      </c>
      <c r="AJ459" s="7" t="s">
        <v>3482</v>
      </c>
      <c r="AK459" s="7" t="s">
        <v>3483</v>
      </c>
      <c r="AL459" s="7" t="s">
        <v>3483</v>
      </c>
      <c r="AM459" s="7" t="s">
        <v>3484</v>
      </c>
      <c r="AN459" s="7" t="s">
        <v>3484</v>
      </c>
      <c r="AO459" s="7" t="s">
        <v>3485</v>
      </c>
      <c r="AP459" s="7" t="s">
        <v>3485</v>
      </c>
      <c r="AQ459" s="7" t="s">
        <v>3486</v>
      </c>
      <c r="AR459" s="7" t="s">
        <v>3486</v>
      </c>
      <c r="AS459" s="7" t="s">
        <v>3487</v>
      </c>
      <c r="AT459" s="7" t="s">
        <v>3487</v>
      </c>
      <c r="AU459" s="7" t="s">
        <v>3488</v>
      </c>
      <c r="AV459" s="7" t="s">
        <v>3488</v>
      </c>
      <c r="AW459" s="7" t="s">
        <v>3489</v>
      </c>
      <c r="AX459" s="7" t="s">
        <v>3489</v>
      </c>
      <c r="AY459" s="7" t="s">
        <v>3490</v>
      </c>
      <c r="AZ459" s="7" t="s">
        <v>3490</v>
      </c>
      <c r="BA459" s="7" t="s">
        <v>3491</v>
      </c>
      <c r="BB459" s="7" t="s">
        <v>3491</v>
      </c>
      <c r="BE459" s="9" t="s">
        <v>3450</v>
      </c>
      <c r="BF459" s="8">
        <v>2015</v>
      </c>
    </row>
    <row r="460" spans="1:58">
      <c r="B460"/>
      <c r="I460" s="18" t="s">
        <v>3205</v>
      </c>
      <c r="J460" s="19">
        <v>2919157</v>
      </c>
      <c r="Q460" s="18" t="s">
        <v>3206</v>
      </c>
      <c r="R460" s="19">
        <v>5221080</v>
      </c>
      <c r="Y460" s="18" t="s">
        <v>3207</v>
      </c>
      <c r="Z460" s="20">
        <v>3120805</v>
      </c>
      <c r="AE460" s="18" t="s">
        <v>3208</v>
      </c>
      <c r="AF460" s="19">
        <v>4116505</v>
      </c>
      <c r="AO460" s="18" t="s">
        <v>3209</v>
      </c>
      <c r="AP460" s="19">
        <v>4311304</v>
      </c>
      <c r="AU460" s="18" t="s">
        <v>2583</v>
      </c>
      <c r="AV460" s="11">
        <v>4215505</v>
      </c>
      <c r="AW460" s="18" t="s">
        <v>3210</v>
      </c>
      <c r="AX460" s="19">
        <v>3519907</v>
      </c>
    </row>
    <row r="461" spans="1:58" s="8" customFormat="1">
      <c r="A461" s="7" t="s">
        <v>3450</v>
      </c>
      <c r="B461" s="7" t="s">
        <v>3450</v>
      </c>
      <c r="C461" s="7" t="s">
        <v>3467</v>
      </c>
      <c r="D461" s="7" t="s">
        <v>3467</v>
      </c>
      <c r="E461" s="7" t="s">
        <v>3468</v>
      </c>
      <c r="F461" s="7" t="s">
        <v>3468</v>
      </c>
      <c r="G461" s="7" t="s">
        <v>3469</v>
      </c>
      <c r="H461" s="7" t="s">
        <v>3469</v>
      </c>
      <c r="I461" s="7" t="s">
        <v>3470</v>
      </c>
      <c r="J461" s="7" t="s">
        <v>3470</v>
      </c>
      <c r="K461" s="7" t="s">
        <v>3471</v>
      </c>
      <c r="L461" s="7" t="s">
        <v>3471</v>
      </c>
      <c r="M461" s="7" t="s">
        <v>3472</v>
      </c>
      <c r="N461" s="7" t="s">
        <v>3472</v>
      </c>
      <c r="O461" s="7" t="s">
        <v>3473</v>
      </c>
      <c r="P461" s="7" t="s">
        <v>3473</v>
      </c>
      <c r="Q461" s="7" t="s">
        <v>3474</v>
      </c>
      <c r="R461" s="7" t="s">
        <v>3474</v>
      </c>
      <c r="S461" s="7" t="s">
        <v>3475</v>
      </c>
      <c r="T461" s="7" t="s">
        <v>3475</v>
      </c>
      <c r="U461" s="7" t="s">
        <v>3476</v>
      </c>
      <c r="V461" s="7" t="s">
        <v>3476</v>
      </c>
      <c r="W461" s="7" t="s">
        <v>3477</v>
      </c>
      <c r="X461" s="7" t="s">
        <v>3477</v>
      </c>
      <c r="Y461" s="7" t="s">
        <v>3478</v>
      </c>
      <c r="Z461" s="7" t="s">
        <v>3478</v>
      </c>
      <c r="AA461" s="7" t="s">
        <v>3479</v>
      </c>
      <c r="AB461" s="7" t="s">
        <v>3479</v>
      </c>
      <c r="AC461" s="7" t="s">
        <v>3480</v>
      </c>
      <c r="AD461" s="7" t="s">
        <v>3480</v>
      </c>
      <c r="AE461" s="7" t="s">
        <v>3466</v>
      </c>
      <c r="AF461" s="7" t="s">
        <v>3466</v>
      </c>
      <c r="AG461" s="7" t="s">
        <v>3481</v>
      </c>
      <c r="AH461" s="7" t="s">
        <v>3481</v>
      </c>
      <c r="AI461" s="7" t="s">
        <v>3482</v>
      </c>
      <c r="AJ461" s="7" t="s">
        <v>3482</v>
      </c>
      <c r="AK461" s="7" t="s">
        <v>3483</v>
      </c>
      <c r="AL461" s="7" t="s">
        <v>3483</v>
      </c>
      <c r="AM461" s="7" t="s">
        <v>3484</v>
      </c>
      <c r="AN461" s="7" t="s">
        <v>3484</v>
      </c>
      <c r="AO461" s="7" t="s">
        <v>3485</v>
      </c>
      <c r="AP461" s="7" t="s">
        <v>3485</v>
      </c>
      <c r="AQ461" s="7" t="s">
        <v>3486</v>
      </c>
      <c r="AR461" s="7" t="s">
        <v>3486</v>
      </c>
      <c r="AS461" s="7" t="s">
        <v>3487</v>
      </c>
      <c r="AT461" s="7" t="s">
        <v>3487</v>
      </c>
      <c r="AU461" s="7" t="s">
        <v>3488</v>
      </c>
      <c r="AV461" s="7" t="s">
        <v>3488</v>
      </c>
      <c r="AW461" s="7" t="s">
        <v>3489</v>
      </c>
      <c r="AX461" s="7" t="s">
        <v>3489</v>
      </c>
      <c r="AY461" s="7" t="s">
        <v>3490</v>
      </c>
      <c r="AZ461" s="7" t="s">
        <v>3490</v>
      </c>
      <c r="BA461" s="7" t="s">
        <v>3491</v>
      </c>
      <c r="BB461" s="7" t="s">
        <v>3491</v>
      </c>
      <c r="BE461" s="9" t="s">
        <v>3450</v>
      </c>
      <c r="BF461" s="8">
        <v>2015</v>
      </c>
    </row>
    <row r="462" spans="1:58">
      <c r="B462"/>
      <c r="I462" s="18" t="s">
        <v>3211</v>
      </c>
      <c r="J462" s="19">
        <v>2919207</v>
      </c>
      <c r="Q462" s="18" t="s">
        <v>3212</v>
      </c>
      <c r="R462" s="19">
        <v>5221197</v>
      </c>
      <c r="Y462" s="18" t="s">
        <v>3213</v>
      </c>
      <c r="Z462" s="20">
        <v>3120839</v>
      </c>
      <c r="AE462" s="18" t="s">
        <v>3214</v>
      </c>
      <c r="AF462" s="19">
        <v>4116604</v>
      </c>
      <c r="AO462" s="18" t="s">
        <v>3215</v>
      </c>
      <c r="AP462" s="19">
        <v>4311254</v>
      </c>
      <c r="AU462" s="18" t="s">
        <v>2531</v>
      </c>
      <c r="AV462" s="11">
        <v>4215554</v>
      </c>
      <c r="AW462" s="18" t="s">
        <v>3216</v>
      </c>
      <c r="AX462" s="19">
        <v>3520004</v>
      </c>
    </row>
    <row r="463" spans="1:58" s="8" customFormat="1">
      <c r="A463" s="7" t="s">
        <v>3450</v>
      </c>
      <c r="B463" s="7" t="s">
        <v>3450</v>
      </c>
      <c r="C463" s="7" t="s">
        <v>3467</v>
      </c>
      <c r="D463" s="7" t="s">
        <v>3467</v>
      </c>
      <c r="E463" s="7" t="s">
        <v>3468</v>
      </c>
      <c r="F463" s="7" t="s">
        <v>3468</v>
      </c>
      <c r="G463" s="7" t="s">
        <v>3469</v>
      </c>
      <c r="H463" s="7" t="s">
        <v>3469</v>
      </c>
      <c r="I463" s="7" t="s">
        <v>3470</v>
      </c>
      <c r="J463" s="7" t="s">
        <v>3470</v>
      </c>
      <c r="K463" s="7" t="s">
        <v>3471</v>
      </c>
      <c r="L463" s="7" t="s">
        <v>3471</v>
      </c>
      <c r="M463" s="7" t="s">
        <v>3472</v>
      </c>
      <c r="N463" s="7" t="s">
        <v>3472</v>
      </c>
      <c r="O463" s="7" t="s">
        <v>3473</v>
      </c>
      <c r="P463" s="7" t="s">
        <v>3473</v>
      </c>
      <c r="Q463" s="7" t="s">
        <v>3474</v>
      </c>
      <c r="R463" s="7" t="s">
        <v>3474</v>
      </c>
      <c r="S463" s="7" t="s">
        <v>3475</v>
      </c>
      <c r="T463" s="7" t="s">
        <v>3475</v>
      </c>
      <c r="U463" s="7" t="s">
        <v>3476</v>
      </c>
      <c r="V463" s="7" t="s">
        <v>3476</v>
      </c>
      <c r="W463" s="7" t="s">
        <v>3477</v>
      </c>
      <c r="X463" s="7" t="s">
        <v>3477</v>
      </c>
      <c r="Y463" s="7" t="s">
        <v>3478</v>
      </c>
      <c r="Z463" s="7" t="s">
        <v>3478</v>
      </c>
      <c r="AA463" s="7" t="s">
        <v>3479</v>
      </c>
      <c r="AB463" s="7" t="s">
        <v>3479</v>
      </c>
      <c r="AC463" s="7" t="s">
        <v>3480</v>
      </c>
      <c r="AD463" s="7" t="s">
        <v>3480</v>
      </c>
      <c r="AE463" s="7" t="s">
        <v>3466</v>
      </c>
      <c r="AF463" s="7" t="s">
        <v>3466</v>
      </c>
      <c r="AG463" s="7" t="s">
        <v>3481</v>
      </c>
      <c r="AH463" s="7" t="s">
        <v>3481</v>
      </c>
      <c r="AI463" s="7" t="s">
        <v>3482</v>
      </c>
      <c r="AJ463" s="7" t="s">
        <v>3482</v>
      </c>
      <c r="AK463" s="7" t="s">
        <v>3483</v>
      </c>
      <c r="AL463" s="7" t="s">
        <v>3483</v>
      </c>
      <c r="AM463" s="7" t="s">
        <v>3484</v>
      </c>
      <c r="AN463" s="7" t="s">
        <v>3484</v>
      </c>
      <c r="AO463" s="7" t="s">
        <v>3485</v>
      </c>
      <c r="AP463" s="7" t="s">
        <v>3485</v>
      </c>
      <c r="AQ463" s="7" t="s">
        <v>3486</v>
      </c>
      <c r="AR463" s="7" t="s">
        <v>3486</v>
      </c>
      <c r="AS463" s="7" t="s">
        <v>3487</v>
      </c>
      <c r="AT463" s="7" t="s">
        <v>3487</v>
      </c>
      <c r="AU463" s="7" t="s">
        <v>3488</v>
      </c>
      <c r="AV463" s="7" t="s">
        <v>3488</v>
      </c>
      <c r="AW463" s="7" t="s">
        <v>3489</v>
      </c>
      <c r="AX463" s="7" t="s">
        <v>3489</v>
      </c>
      <c r="AY463" s="7" t="s">
        <v>3490</v>
      </c>
      <c r="AZ463" s="7" t="s">
        <v>3490</v>
      </c>
      <c r="BA463" s="7" t="s">
        <v>3491</v>
      </c>
      <c r="BB463" s="7" t="s">
        <v>3491</v>
      </c>
      <c r="BE463" s="9" t="s">
        <v>3450</v>
      </c>
      <c r="BF463" s="8">
        <v>2015</v>
      </c>
    </row>
    <row r="464" spans="1:58">
      <c r="B464"/>
      <c r="I464" s="18" t="s">
        <v>3217</v>
      </c>
      <c r="J464" s="19">
        <v>2919306</v>
      </c>
      <c r="Q464" s="18" t="s">
        <v>3218</v>
      </c>
      <c r="R464" s="19">
        <v>5221304</v>
      </c>
      <c r="Y464" s="18" t="s">
        <v>3219</v>
      </c>
      <c r="Z464" s="20">
        <v>3120870</v>
      </c>
      <c r="AE464" s="18" t="s">
        <v>2507</v>
      </c>
      <c r="AF464" s="19">
        <v>4116703</v>
      </c>
      <c r="AO464" s="18" t="s">
        <v>5045</v>
      </c>
      <c r="AP464" s="19">
        <v>4311403</v>
      </c>
      <c r="AU464" s="18" t="s">
        <v>4922</v>
      </c>
      <c r="AV464" s="11">
        <v>4215604</v>
      </c>
      <c r="AW464" s="18" t="s">
        <v>3220</v>
      </c>
      <c r="AX464" s="19">
        <v>3520103</v>
      </c>
    </row>
    <row r="465" spans="1:58" s="8" customFormat="1">
      <c r="A465" s="7" t="s">
        <v>3450</v>
      </c>
      <c r="B465" s="7" t="s">
        <v>3450</v>
      </c>
      <c r="C465" s="7" t="s">
        <v>3467</v>
      </c>
      <c r="D465" s="7" t="s">
        <v>3467</v>
      </c>
      <c r="E465" s="7" t="s">
        <v>3468</v>
      </c>
      <c r="F465" s="7" t="s">
        <v>3468</v>
      </c>
      <c r="G465" s="7" t="s">
        <v>3469</v>
      </c>
      <c r="H465" s="7" t="s">
        <v>3469</v>
      </c>
      <c r="I465" s="7" t="s">
        <v>3470</v>
      </c>
      <c r="J465" s="7" t="s">
        <v>3470</v>
      </c>
      <c r="K465" s="7" t="s">
        <v>3471</v>
      </c>
      <c r="L465" s="7" t="s">
        <v>3471</v>
      </c>
      <c r="M465" s="7" t="s">
        <v>3472</v>
      </c>
      <c r="N465" s="7" t="s">
        <v>3472</v>
      </c>
      <c r="O465" s="7" t="s">
        <v>3473</v>
      </c>
      <c r="P465" s="7" t="s">
        <v>3473</v>
      </c>
      <c r="Q465" s="7" t="s">
        <v>3474</v>
      </c>
      <c r="R465" s="7" t="s">
        <v>3474</v>
      </c>
      <c r="S465" s="7" t="s">
        <v>3475</v>
      </c>
      <c r="T465" s="7" t="s">
        <v>3475</v>
      </c>
      <c r="U465" s="7" t="s">
        <v>3476</v>
      </c>
      <c r="V465" s="7" t="s">
        <v>3476</v>
      </c>
      <c r="W465" s="7" t="s">
        <v>3477</v>
      </c>
      <c r="X465" s="7" t="s">
        <v>3477</v>
      </c>
      <c r="Y465" s="7" t="s">
        <v>3478</v>
      </c>
      <c r="Z465" s="7" t="s">
        <v>3478</v>
      </c>
      <c r="AA465" s="7" t="s">
        <v>3479</v>
      </c>
      <c r="AB465" s="7" t="s">
        <v>3479</v>
      </c>
      <c r="AC465" s="7" t="s">
        <v>3480</v>
      </c>
      <c r="AD465" s="7" t="s">
        <v>3480</v>
      </c>
      <c r="AE465" s="7" t="s">
        <v>3466</v>
      </c>
      <c r="AF465" s="7" t="s">
        <v>3466</v>
      </c>
      <c r="AG465" s="7" t="s">
        <v>3481</v>
      </c>
      <c r="AH465" s="7" t="s">
        <v>3481</v>
      </c>
      <c r="AI465" s="7" t="s">
        <v>3482</v>
      </c>
      <c r="AJ465" s="7" t="s">
        <v>3482</v>
      </c>
      <c r="AK465" s="7" t="s">
        <v>3483</v>
      </c>
      <c r="AL465" s="7" t="s">
        <v>3483</v>
      </c>
      <c r="AM465" s="7" t="s">
        <v>3484</v>
      </c>
      <c r="AN465" s="7" t="s">
        <v>3484</v>
      </c>
      <c r="AO465" s="7" t="s">
        <v>3485</v>
      </c>
      <c r="AP465" s="7" t="s">
        <v>3485</v>
      </c>
      <c r="AQ465" s="7" t="s">
        <v>3486</v>
      </c>
      <c r="AR465" s="7" t="s">
        <v>3486</v>
      </c>
      <c r="AS465" s="7" t="s">
        <v>3487</v>
      </c>
      <c r="AT465" s="7" t="s">
        <v>3487</v>
      </c>
      <c r="AU465" s="7" t="s">
        <v>3488</v>
      </c>
      <c r="AV465" s="7" t="s">
        <v>3488</v>
      </c>
      <c r="AW465" s="7" t="s">
        <v>3489</v>
      </c>
      <c r="AX465" s="7" t="s">
        <v>3489</v>
      </c>
      <c r="AY465" s="7" t="s">
        <v>3490</v>
      </c>
      <c r="AZ465" s="7" t="s">
        <v>3490</v>
      </c>
      <c r="BA465" s="7" t="s">
        <v>3491</v>
      </c>
      <c r="BB465" s="7" t="s">
        <v>3491</v>
      </c>
      <c r="BE465" s="9" t="s">
        <v>3450</v>
      </c>
      <c r="BF465" s="8">
        <v>2015</v>
      </c>
    </row>
    <row r="466" spans="1:58">
      <c r="B466"/>
      <c r="I466" s="18" t="s">
        <v>3221</v>
      </c>
      <c r="J466" s="19">
        <v>2919405</v>
      </c>
      <c r="Q466" s="18" t="s">
        <v>2688</v>
      </c>
      <c r="R466" s="19">
        <v>5221403</v>
      </c>
      <c r="Y466" s="18" t="s">
        <v>3222</v>
      </c>
      <c r="Z466" s="20">
        <v>3120904</v>
      </c>
      <c r="AE466" s="18" t="s">
        <v>3223</v>
      </c>
      <c r="AF466" s="19">
        <v>4116802</v>
      </c>
      <c r="AO466" s="18" t="s">
        <v>3224</v>
      </c>
      <c r="AP466" s="19">
        <v>4311429</v>
      </c>
      <c r="AU466" s="18" t="s">
        <v>3225</v>
      </c>
      <c r="AV466" s="11">
        <v>4215653</v>
      </c>
      <c r="AW466" s="18" t="s">
        <v>3226</v>
      </c>
      <c r="AX466" s="19">
        <v>3520202</v>
      </c>
    </row>
    <row r="467" spans="1:58" s="8" customFormat="1">
      <c r="A467" s="7" t="s">
        <v>3450</v>
      </c>
      <c r="B467" s="7" t="s">
        <v>3450</v>
      </c>
      <c r="C467" s="7" t="s">
        <v>3467</v>
      </c>
      <c r="D467" s="7" t="s">
        <v>3467</v>
      </c>
      <c r="E467" s="7" t="s">
        <v>3468</v>
      </c>
      <c r="F467" s="7" t="s">
        <v>3468</v>
      </c>
      <c r="G467" s="7" t="s">
        <v>3469</v>
      </c>
      <c r="H467" s="7" t="s">
        <v>3469</v>
      </c>
      <c r="I467" s="7" t="s">
        <v>3470</v>
      </c>
      <c r="J467" s="7" t="s">
        <v>3470</v>
      </c>
      <c r="K467" s="7" t="s">
        <v>3471</v>
      </c>
      <c r="L467" s="7" t="s">
        <v>3471</v>
      </c>
      <c r="M467" s="7" t="s">
        <v>3472</v>
      </c>
      <c r="N467" s="7" t="s">
        <v>3472</v>
      </c>
      <c r="O467" s="7" t="s">
        <v>3473</v>
      </c>
      <c r="P467" s="7" t="s">
        <v>3473</v>
      </c>
      <c r="Q467" s="7" t="s">
        <v>3474</v>
      </c>
      <c r="R467" s="7" t="s">
        <v>3474</v>
      </c>
      <c r="S467" s="7" t="s">
        <v>3475</v>
      </c>
      <c r="T467" s="7" t="s">
        <v>3475</v>
      </c>
      <c r="U467" s="7" t="s">
        <v>3476</v>
      </c>
      <c r="V467" s="7" t="s">
        <v>3476</v>
      </c>
      <c r="W467" s="7" t="s">
        <v>3477</v>
      </c>
      <c r="X467" s="7" t="s">
        <v>3477</v>
      </c>
      <c r="Y467" s="7" t="s">
        <v>3478</v>
      </c>
      <c r="Z467" s="7" t="s">
        <v>3478</v>
      </c>
      <c r="AA467" s="7" t="s">
        <v>3479</v>
      </c>
      <c r="AB467" s="7" t="s">
        <v>3479</v>
      </c>
      <c r="AC467" s="7" t="s">
        <v>3480</v>
      </c>
      <c r="AD467" s="7" t="s">
        <v>3480</v>
      </c>
      <c r="AE467" s="7" t="s">
        <v>3466</v>
      </c>
      <c r="AF467" s="7" t="s">
        <v>3466</v>
      </c>
      <c r="AG467" s="7" t="s">
        <v>3481</v>
      </c>
      <c r="AH467" s="7" t="s">
        <v>3481</v>
      </c>
      <c r="AI467" s="7" t="s">
        <v>3482</v>
      </c>
      <c r="AJ467" s="7" t="s">
        <v>3482</v>
      </c>
      <c r="AK467" s="7" t="s">
        <v>3483</v>
      </c>
      <c r="AL467" s="7" t="s">
        <v>3483</v>
      </c>
      <c r="AM467" s="7" t="s">
        <v>3484</v>
      </c>
      <c r="AN467" s="7" t="s">
        <v>3484</v>
      </c>
      <c r="AO467" s="7" t="s">
        <v>3485</v>
      </c>
      <c r="AP467" s="7" t="s">
        <v>3485</v>
      </c>
      <c r="AQ467" s="7" t="s">
        <v>3486</v>
      </c>
      <c r="AR467" s="7" t="s">
        <v>3486</v>
      </c>
      <c r="AS467" s="7" t="s">
        <v>3487</v>
      </c>
      <c r="AT467" s="7" t="s">
        <v>3487</v>
      </c>
      <c r="AU467" s="7" t="s">
        <v>3488</v>
      </c>
      <c r="AV467" s="7" t="s">
        <v>3488</v>
      </c>
      <c r="AW467" s="7" t="s">
        <v>3489</v>
      </c>
      <c r="AX467" s="7" t="s">
        <v>3489</v>
      </c>
      <c r="AY467" s="7" t="s">
        <v>3490</v>
      </c>
      <c r="AZ467" s="7" t="s">
        <v>3490</v>
      </c>
      <c r="BA467" s="7" t="s">
        <v>3491</v>
      </c>
      <c r="BB467" s="7" t="s">
        <v>3491</v>
      </c>
      <c r="BE467" s="9" t="s">
        <v>3450</v>
      </c>
      <c r="BF467" s="8">
        <v>2015</v>
      </c>
    </row>
    <row r="468" spans="1:58">
      <c r="B468"/>
      <c r="I468" s="18" t="s">
        <v>3227</v>
      </c>
      <c r="J468" s="19">
        <v>2919504</v>
      </c>
      <c r="Q468" s="18" t="s">
        <v>3228</v>
      </c>
      <c r="R468" s="19">
        <v>5221452</v>
      </c>
      <c r="Y468" s="18" t="s">
        <v>3229</v>
      </c>
      <c r="Z468" s="20">
        <v>3121001</v>
      </c>
      <c r="AE468" s="18" t="s">
        <v>3230</v>
      </c>
      <c r="AF468" s="19">
        <v>4116901</v>
      </c>
      <c r="AO468" s="18" t="s">
        <v>3231</v>
      </c>
      <c r="AP468" s="19">
        <v>4311502</v>
      </c>
      <c r="AU468" s="18" t="s">
        <v>1898</v>
      </c>
      <c r="AV468" s="11">
        <v>4215679</v>
      </c>
      <c r="AW468" s="18" t="s">
        <v>3232</v>
      </c>
      <c r="AX468" s="19">
        <v>3520301</v>
      </c>
    </row>
    <row r="469" spans="1:58" s="8" customFormat="1">
      <c r="A469" s="7" t="s">
        <v>3450</v>
      </c>
      <c r="B469" s="7" t="s">
        <v>3450</v>
      </c>
      <c r="C469" s="7" t="s">
        <v>3467</v>
      </c>
      <c r="D469" s="7" t="s">
        <v>3467</v>
      </c>
      <c r="E469" s="7" t="s">
        <v>3468</v>
      </c>
      <c r="F469" s="7" t="s">
        <v>3468</v>
      </c>
      <c r="G469" s="7" t="s">
        <v>3469</v>
      </c>
      <c r="H469" s="7" t="s">
        <v>3469</v>
      </c>
      <c r="I469" s="7" t="s">
        <v>3470</v>
      </c>
      <c r="J469" s="7" t="s">
        <v>3470</v>
      </c>
      <c r="K469" s="7" t="s">
        <v>3471</v>
      </c>
      <c r="L469" s="7" t="s">
        <v>3471</v>
      </c>
      <c r="M469" s="7" t="s">
        <v>3472</v>
      </c>
      <c r="N469" s="7" t="s">
        <v>3472</v>
      </c>
      <c r="O469" s="7" t="s">
        <v>3473</v>
      </c>
      <c r="P469" s="7" t="s">
        <v>3473</v>
      </c>
      <c r="Q469" s="7" t="s">
        <v>3474</v>
      </c>
      <c r="R469" s="7" t="s">
        <v>3474</v>
      </c>
      <c r="S469" s="7" t="s">
        <v>3475</v>
      </c>
      <c r="T469" s="7" t="s">
        <v>3475</v>
      </c>
      <c r="U469" s="7" t="s">
        <v>3476</v>
      </c>
      <c r="V469" s="7" t="s">
        <v>3476</v>
      </c>
      <c r="W469" s="7" t="s">
        <v>3477</v>
      </c>
      <c r="X469" s="7" t="s">
        <v>3477</v>
      </c>
      <c r="Y469" s="7" t="s">
        <v>3478</v>
      </c>
      <c r="Z469" s="7" t="s">
        <v>3478</v>
      </c>
      <c r="AA469" s="7" t="s">
        <v>3479</v>
      </c>
      <c r="AB469" s="7" t="s">
        <v>3479</v>
      </c>
      <c r="AC469" s="7" t="s">
        <v>3480</v>
      </c>
      <c r="AD469" s="7" t="s">
        <v>3480</v>
      </c>
      <c r="AE469" s="7" t="s">
        <v>3466</v>
      </c>
      <c r="AF469" s="7" t="s">
        <v>3466</v>
      </c>
      <c r="AG469" s="7" t="s">
        <v>3481</v>
      </c>
      <c r="AH469" s="7" t="s">
        <v>3481</v>
      </c>
      <c r="AI469" s="7" t="s">
        <v>3482</v>
      </c>
      <c r="AJ469" s="7" t="s">
        <v>3482</v>
      </c>
      <c r="AK469" s="7" t="s">
        <v>3483</v>
      </c>
      <c r="AL469" s="7" t="s">
        <v>3483</v>
      </c>
      <c r="AM469" s="7" t="s">
        <v>3484</v>
      </c>
      <c r="AN469" s="7" t="s">
        <v>3484</v>
      </c>
      <c r="AO469" s="7" t="s">
        <v>3485</v>
      </c>
      <c r="AP469" s="7" t="s">
        <v>3485</v>
      </c>
      <c r="AQ469" s="7" t="s">
        <v>3486</v>
      </c>
      <c r="AR469" s="7" t="s">
        <v>3486</v>
      </c>
      <c r="AS469" s="7" t="s">
        <v>3487</v>
      </c>
      <c r="AT469" s="7" t="s">
        <v>3487</v>
      </c>
      <c r="AU469" s="7" t="s">
        <v>3488</v>
      </c>
      <c r="AV469" s="7" t="s">
        <v>3488</v>
      </c>
      <c r="AW469" s="7" t="s">
        <v>3489</v>
      </c>
      <c r="AX469" s="7" t="s">
        <v>3489</v>
      </c>
      <c r="AY469" s="7" t="s">
        <v>3490</v>
      </c>
      <c r="AZ469" s="7" t="s">
        <v>3490</v>
      </c>
      <c r="BA469" s="7" t="s">
        <v>3491</v>
      </c>
      <c r="BB469" s="7" t="s">
        <v>3491</v>
      </c>
      <c r="BE469" s="9" t="s">
        <v>3450</v>
      </c>
      <c r="BF469" s="8">
        <v>2015</v>
      </c>
    </row>
    <row r="470" spans="1:58">
      <c r="B470"/>
      <c r="I470" s="18" t="s">
        <v>3233</v>
      </c>
      <c r="J470" s="19">
        <v>2919553</v>
      </c>
      <c r="Q470" s="18" t="s">
        <v>3234</v>
      </c>
      <c r="R470" s="19">
        <v>5221502</v>
      </c>
      <c r="Y470" s="18" t="s">
        <v>3235</v>
      </c>
      <c r="Z470" s="20">
        <v>3121100</v>
      </c>
      <c r="AE470" s="18" t="s">
        <v>3236</v>
      </c>
      <c r="AF470" s="19">
        <v>4116950</v>
      </c>
      <c r="AO470" s="18" t="s">
        <v>3237</v>
      </c>
      <c r="AP470" s="19">
        <v>4311601</v>
      </c>
      <c r="AU470" s="18" t="s">
        <v>3238</v>
      </c>
      <c r="AV470" s="11">
        <v>4215687</v>
      </c>
      <c r="AW470" s="18" t="s">
        <v>3239</v>
      </c>
      <c r="AX470" s="19">
        <v>3520426</v>
      </c>
    </row>
    <row r="471" spans="1:58" s="8" customFormat="1">
      <c r="A471" s="7" t="s">
        <v>3450</v>
      </c>
      <c r="B471" s="7" t="s">
        <v>3450</v>
      </c>
      <c r="C471" s="7" t="s">
        <v>3467</v>
      </c>
      <c r="D471" s="7" t="s">
        <v>3467</v>
      </c>
      <c r="E471" s="7" t="s">
        <v>3468</v>
      </c>
      <c r="F471" s="7" t="s">
        <v>3468</v>
      </c>
      <c r="G471" s="7" t="s">
        <v>3469</v>
      </c>
      <c r="H471" s="7" t="s">
        <v>3469</v>
      </c>
      <c r="I471" s="7" t="s">
        <v>3470</v>
      </c>
      <c r="J471" s="7" t="s">
        <v>3470</v>
      </c>
      <c r="K471" s="7" t="s">
        <v>3471</v>
      </c>
      <c r="L471" s="7" t="s">
        <v>3471</v>
      </c>
      <c r="M471" s="7" t="s">
        <v>3472</v>
      </c>
      <c r="N471" s="7" t="s">
        <v>3472</v>
      </c>
      <c r="O471" s="7" t="s">
        <v>3473</v>
      </c>
      <c r="P471" s="7" t="s">
        <v>3473</v>
      </c>
      <c r="Q471" s="7" t="s">
        <v>3474</v>
      </c>
      <c r="R471" s="7" t="s">
        <v>3474</v>
      </c>
      <c r="S471" s="7" t="s">
        <v>3475</v>
      </c>
      <c r="T471" s="7" t="s">
        <v>3475</v>
      </c>
      <c r="U471" s="7" t="s">
        <v>3476</v>
      </c>
      <c r="V471" s="7" t="s">
        <v>3476</v>
      </c>
      <c r="W471" s="7" t="s">
        <v>3477</v>
      </c>
      <c r="X471" s="7" t="s">
        <v>3477</v>
      </c>
      <c r="Y471" s="7" t="s">
        <v>3478</v>
      </c>
      <c r="Z471" s="7" t="s">
        <v>3478</v>
      </c>
      <c r="AA471" s="7" t="s">
        <v>3479</v>
      </c>
      <c r="AB471" s="7" t="s">
        <v>3479</v>
      </c>
      <c r="AC471" s="7" t="s">
        <v>3480</v>
      </c>
      <c r="AD471" s="7" t="s">
        <v>3480</v>
      </c>
      <c r="AE471" s="7" t="s">
        <v>3466</v>
      </c>
      <c r="AF471" s="7" t="s">
        <v>3466</v>
      </c>
      <c r="AG471" s="7" t="s">
        <v>3481</v>
      </c>
      <c r="AH471" s="7" t="s">
        <v>3481</v>
      </c>
      <c r="AI471" s="7" t="s">
        <v>3482</v>
      </c>
      <c r="AJ471" s="7" t="s">
        <v>3482</v>
      </c>
      <c r="AK471" s="7" t="s">
        <v>3483</v>
      </c>
      <c r="AL471" s="7" t="s">
        <v>3483</v>
      </c>
      <c r="AM471" s="7" t="s">
        <v>3484</v>
      </c>
      <c r="AN471" s="7" t="s">
        <v>3484</v>
      </c>
      <c r="AO471" s="7" t="s">
        <v>3485</v>
      </c>
      <c r="AP471" s="7" t="s">
        <v>3485</v>
      </c>
      <c r="AQ471" s="7" t="s">
        <v>3486</v>
      </c>
      <c r="AR471" s="7" t="s">
        <v>3486</v>
      </c>
      <c r="AS471" s="7" t="s">
        <v>3487</v>
      </c>
      <c r="AT471" s="7" t="s">
        <v>3487</v>
      </c>
      <c r="AU471" s="7" t="s">
        <v>3488</v>
      </c>
      <c r="AV471" s="7" t="s">
        <v>3488</v>
      </c>
      <c r="AW471" s="7" t="s">
        <v>3489</v>
      </c>
      <c r="AX471" s="7" t="s">
        <v>3489</v>
      </c>
      <c r="AY471" s="7" t="s">
        <v>3490</v>
      </c>
      <c r="AZ471" s="7" t="s">
        <v>3490</v>
      </c>
      <c r="BA471" s="7" t="s">
        <v>3491</v>
      </c>
      <c r="BB471" s="7" t="s">
        <v>3491</v>
      </c>
      <c r="BE471" s="9" t="s">
        <v>3450</v>
      </c>
      <c r="BF471" s="8">
        <v>2015</v>
      </c>
    </row>
    <row r="472" spans="1:58">
      <c r="B472"/>
      <c r="I472" s="18" t="s">
        <v>3240</v>
      </c>
      <c r="J472" s="19">
        <v>2919603</v>
      </c>
      <c r="Q472" s="18" t="s">
        <v>3241</v>
      </c>
      <c r="R472" s="19">
        <v>5221551</v>
      </c>
      <c r="Y472" s="18" t="s">
        <v>3242</v>
      </c>
      <c r="Z472" s="20">
        <v>3121209</v>
      </c>
      <c r="AE472" s="18" t="s">
        <v>3243</v>
      </c>
      <c r="AF472" s="19">
        <v>4117008</v>
      </c>
      <c r="AO472" s="18" t="s">
        <v>3244</v>
      </c>
      <c r="AP472" s="19">
        <v>4311627</v>
      </c>
      <c r="AU472" s="18" t="s">
        <v>3245</v>
      </c>
      <c r="AV472" s="11">
        <v>4215695</v>
      </c>
      <c r="AW472" s="18" t="s">
        <v>3246</v>
      </c>
      <c r="AX472" s="19">
        <v>3520442</v>
      </c>
    </row>
    <row r="473" spans="1:58" s="8" customFormat="1">
      <c r="A473" s="7" t="s">
        <v>3450</v>
      </c>
      <c r="B473" s="7" t="s">
        <v>3450</v>
      </c>
      <c r="C473" s="7" t="s">
        <v>3467</v>
      </c>
      <c r="D473" s="7" t="s">
        <v>3467</v>
      </c>
      <c r="E473" s="7" t="s">
        <v>3468</v>
      </c>
      <c r="F473" s="7" t="s">
        <v>3468</v>
      </c>
      <c r="G473" s="7" t="s">
        <v>3469</v>
      </c>
      <c r="H473" s="7" t="s">
        <v>3469</v>
      </c>
      <c r="I473" s="7" t="s">
        <v>3470</v>
      </c>
      <c r="J473" s="7" t="s">
        <v>3470</v>
      </c>
      <c r="K473" s="7" t="s">
        <v>3471</v>
      </c>
      <c r="L473" s="7" t="s">
        <v>3471</v>
      </c>
      <c r="M473" s="7" t="s">
        <v>3472</v>
      </c>
      <c r="N473" s="7" t="s">
        <v>3472</v>
      </c>
      <c r="O473" s="7" t="s">
        <v>3473</v>
      </c>
      <c r="P473" s="7" t="s">
        <v>3473</v>
      </c>
      <c r="Q473" s="7" t="s">
        <v>3474</v>
      </c>
      <c r="R473" s="7" t="s">
        <v>3474</v>
      </c>
      <c r="S473" s="7" t="s">
        <v>3475</v>
      </c>
      <c r="T473" s="7" t="s">
        <v>3475</v>
      </c>
      <c r="U473" s="7" t="s">
        <v>3476</v>
      </c>
      <c r="V473" s="7" t="s">
        <v>3476</v>
      </c>
      <c r="W473" s="7" t="s">
        <v>3477</v>
      </c>
      <c r="X473" s="7" t="s">
        <v>3477</v>
      </c>
      <c r="Y473" s="7" t="s">
        <v>3478</v>
      </c>
      <c r="Z473" s="7" t="s">
        <v>3478</v>
      </c>
      <c r="AA473" s="7" t="s">
        <v>3479</v>
      </c>
      <c r="AB473" s="7" t="s">
        <v>3479</v>
      </c>
      <c r="AC473" s="7" t="s">
        <v>3480</v>
      </c>
      <c r="AD473" s="7" t="s">
        <v>3480</v>
      </c>
      <c r="AE473" s="7" t="s">
        <v>3466</v>
      </c>
      <c r="AF473" s="7" t="s">
        <v>3466</v>
      </c>
      <c r="AG473" s="7" t="s">
        <v>3481</v>
      </c>
      <c r="AH473" s="7" t="s">
        <v>3481</v>
      </c>
      <c r="AI473" s="7" t="s">
        <v>3482</v>
      </c>
      <c r="AJ473" s="7" t="s">
        <v>3482</v>
      </c>
      <c r="AK473" s="7" t="s">
        <v>3483</v>
      </c>
      <c r="AL473" s="7" t="s">
        <v>3483</v>
      </c>
      <c r="AM473" s="7" t="s">
        <v>3484</v>
      </c>
      <c r="AN473" s="7" t="s">
        <v>3484</v>
      </c>
      <c r="AO473" s="7" t="s">
        <v>3485</v>
      </c>
      <c r="AP473" s="7" t="s">
        <v>3485</v>
      </c>
      <c r="AQ473" s="7" t="s">
        <v>3486</v>
      </c>
      <c r="AR473" s="7" t="s">
        <v>3486</v>
      </c>
      <c r="AS473" s="7" t="s">
        <v>3487</v>
      </c>
      <c r="AT473" s="7" t="s">
        <v>3487</v>
      </c>
      <c r="AU473" s="7" t="s">
        <v>3488</v>
      </c>
      <c r="AV473" s="7" t="s">
        <v>3488</v>
      </c>
      <c r="AW473" s="7" t="s">
        <v>3489</v>
      </c>
      <c r="AX473" s="7" t="s">
        <v>3489</v>
      </c>
      <c r="AY473" s="7" t="s">
        <v>3490</v>
      </c>
      <c r="AZ473" s="7" t="s">
        <v>3490</v>
      </c>
      <c r="BA473" s="7" t="s">
        <v>3491</v>
      </c>
      <c r="BB473" s="7" t="s">
        <v>3491</v>
      </c>
      <c r="BE473" s="9" t="s">
        <v>3450</v>
      </c>
      <c r="BF473" s="8">
        <v>2015</v>
      </c>
    </row>
    <row r="474" spans="1:58">
      <c r="B474"/>
      <c r="I474" s="18" t="s">
        <v>3247</v>
      </c>
      <c r="J474" s="19">
        <v>2919702</v>
      </c>
      <c r="Q474" s="18" t="s">
        <v>3248</v>
      </c>
      <c r="R474" s="19">
        <v>5221577</v>
      </c>
      <c r="Y474" s="18" t="s">
        <v>3249</v>
      </c>
      <c r="Z474" s="20">
        <v>3121258</v>
      </c>
      <c r="AE474" s="18" t="s">
        <v>3250</v>
      </c>
      <c r="AF474" s="19">
        <v>4117057</v>
      </c>
      <c r="AO474" s="18" t="s">
        <v>3251</v>
      </c>
      <c r="AP474" s="19">
        <v>4311643</v>
      </c>
      <c r="AU474" s="18" t="s">
        <v>3252</v>
      </c>
      <c r="AV474" s="11">
        <v>4215703</v>
      </c>
      <c r="AW474" s="18" t="s">
        <v>3253</v>
      </c>
      <c r="AX474" s="19">
        <v>3520400</v>
      </c>
    </row>
    <row r="475" spans="1:58" s="8" customFormat="1">
      <c r="A475" s="7" t="s">
        <v>3450</v>
      </c>
      <c r="B475" s="7" t="s">
        <v>3450</v>
      </c>
      <c r="C475" s="7" t="s">
        <v>3467</v>
      </c>
      <c r="D475" s="7" t="s">
        <v>3467</v>
      </c>
      <c r="E475" s="7" t="s">
        <v>3468</v>
      </c>
      <c r="F475" s="7" t="s">
        <v>3468</v>
      </c>
      <c r="G475" s="7" t="s">
        <v>3469</v>
      </c>
      <c r="H475" s="7" t="s">
        <v>3469</v>
      </c>
      <c r="I475" s="7" t="s">
        <v>3470</v>
      </c>
      <c r="J475" s="7" t="s">
        <v>3470</v>
      </c>
      <c r="K475" s="7" t="s">
        <v>3471</v>
      </c>
      <c r="L475" s="7" t="s">
        <v>3471</v>
      </c>
      <c r="M475" s="7" t="s">
        <v>3472</v>
      </c>
      <c r="N475" s="7" t="s">
        <v>3472</v>
      </c>
      <c r="O475" s="7" t="s">
        <v>3473</v>
      </c>
      <c r="P475" s="7" t="s">
        <v>3473</v>
      </c>
      <c r="Q475" s="7" t="s">
        <v>3474</v>
      </c>
      <c r="R475" s="7" t="s">
        <v>3474</v>
      </c>
      <c r="S475" s="7" t="s">
        <v>3475</v>
      </c>
      <c r="T475" s="7" t="s">
        <v>3475</v>
      </c>
      <c r="U475" s="7" t="s">
        <v>3476</v>
      </c>
      <c r="V475" s="7" t="s">
        <v>3476</v>
      </c>
      <c r="W475" s="7" t="s">
        <v>3477</v>
      </c>
      <c r="X475" s="7" t="s">
        <v>3477</v>
      </c>
      <c r="Y475" s="7" t="s">
        <v>3478</v>
      </c>
      <c r="Z475" s="7" t="s">
        <v>3478</v>
      </c>
      <c r="AA475" s="7" t="s">
        <v>3479</v>
      </c>
      <c r="AB475" s="7" t="s">
        <v>3479</v>
      </c>
      <c r="AC475" s="7" t="s">
        <v>3480</v>
      </c>
      <c r="AD475" s="7" t="s">
        <v>3480</v>
      </c>
      <c r="AE475" s="7" t="s">
        <v>3466</v>
      </c>
      <c r="AF475" s="7" t="s">
        <v>3466</v>
      </c>
      <c r="AG475" s="7" t="s">
        <v>3481</v>
      </c>
      <c r="AH475" s="7" t="s">
        <v>3481</v>
      </c>
      <c r="AI475" s="7" t="s">
        <v>3482</v>
      </c>
      <c r="AJ475" s="7" t="s">
        <v>3482</v>
      </c>
      <c r="AK475" s="7" t="s">
        <v>3483</v>
      </c>
      <c r="AL475" s="7" t="s">
        <v>3483</v>
      </c>
      <c r="AM475" s="7" t="s">
        <v>3484</v>
      </c>
      <c r="AN475" s="7" t="s">
        <v>3484</v>
      </c>
      <c r="AO475" s="7" t="s">
        <v>3485</v>
      </c>
      <c r="AP475" s="7" t="s">
        <v>3485</v>
      </c>
      <c r="AQ475" s="7" t="s">
        <v>3486</v>
      </c>
      <c r="AR475" s="7" t="s">
        <v>3486</v>
      </c>
      <c r="AS475" s="7" t="s">
        <v>3487</v>
      </c>
      <c r="AT475" s="7" t="s">
        <v>3487</v>
      </c>
      <c r="AU475" s="7" t="s">
        <v>3488</v>
      </c>
      <c r="AV475" s="7" t="s">
        <v>3488</v>
      </c>
      <c r="AW475" s="7" t="s">
        <v>3489</v>
      </c>
      <c r="AX475" s="7" t="s">
        <v>3489</v>
      </c>
      <c r="AY475" s="7" t="s">
        <v>3490</v>
      </c>
      <c r="AZ475" s="7" t="s">
        <v>3490</v>
      </c>
      <c r="BA475" s="7" t="s">
        <v>3491</v>
      </c>
      <c r="BB475" s="7" t="s">
        <v>3491</v>
      </c>
      <c r="BE475" s="9" t="s">
        <v>3450</v>
      </c>
      <c r="BF475" s="8">
        <v>2015</v>
      </c>
    </row>
    <row r="476" spans="1:58">
      <c r="B476"/>
      <c r="I476" s="18" t="s">
        <v>3254</v>
      </c>
      <c r="J476" s="19">
        <v>2919801</v>
      </c>
      <c r="Q476" s="18" t="s">
        <v>3255</v>
      </c>
      <c r="R476" s="19">
        <v>5221601</v>
      </c>
      <c r="Y476" s="18" t="s">
        <v>3256</v>
      </c>
      <c r="Z476" s="20">
        <v>3121308</v>
      </c>
      <c r="AE476" s="18" t="s">
        <v>3257</v>
      </c>
      <c r="AF476" s="19">
        <v>4117107</v>
      </c>
      <c r="AO476" s="18" t="s">
        <v>3258</v>
      </c>
      <c r="AP476" s="19">
        <v>4311718</v>
      </c>
      <c r="AU476" s="18" t="s">
        <v>3259</v>
      </c>
      <c r="AV476" s="11">
        <v>4215802</v>
      </c>
      <c r="AW476" s="18" t="s">
        <v>3260</v>
      </c>
      <c r="AX476" s="19">
        <v>3520509</v>
      </c>
    </row>
    <row r="477" spans="1:58" s="8" customFormat="1">
      <c r="A477" s="7" t="s">
        <v>3450</v>
      </c>
      <c r="B477" s="7" t="s">
        <v>3450</v>
      </c>
      <c r="C477" s="7" t="s">
        <v>3467</v>
      </c>
      <c r="D477" s="7" t="s">
        <v>3467</v>
      </c>
      <c r="E477" s="7" t="s">
        <v>3468</v>
      </c>
      <c r="F477" s="7" t="s">
        <v>3468</v>
      </c>
      <c r="G477" s="7" t="s">
        <v>3469</v>
      </c>
      <c r="H477" s="7" t="s">
        <v>3469</v>
      </c>
      <c r="I477" s="7" t="s">
        <v>3470</v>
      </c>
      <c r="J477" s="7" t="s">
        <v>3470</v>
      </c>
      <c r="K477" s="7" t="s">
        <v>3471</v>
      </c>
      <c r="L477" s="7" t="s">
        <v>3471</v>
      </c>
      <c r="M477" s="7" t="s">
        <v>3472</v>
      </c>
      <c r="N477" s="7" t="s">
        <v>3472</v>
      </c>
      <c r="O477" s="7" t="s">
        <v>3473</v>
      </c>
      <c r="P477" s="7" t="s">
        <v>3473</v>
      </c>
      <c r="Q477" s="7" t="s">
        <v>3474</v>
      </c>
      <c r="R477" s="7" t="s">
        <v>3474</v>
      </c>
      <c r="S477" s="7" t="s">
        <v>3475</v>
      </c>
      <c r="T477" s="7" t="s">
        <v>3475</v>
      </c>
      <c r="U477" s="7" t="s">
        <v>3476</v>
      </c>
      <c r="V477" s="7" t="s">
        <v>3476</v>
      </c>
      <c r="W477" s="7" t="s">
        <v>3477</v>
      </c>
      <c r="X477" s="7" t="s">
        <v>3477</v>
      </c>
      <c r="Y477" s="7" t="s">
        <v>3478</v>
      </c>
      <c r="Z477" s="7" t="s">
        <v>3478</v>
      </c>
      <c r="AA477" s="7" t="s">
        <v>3479</v>
      </c>
      <c r="AB477" s="7" t="s">
        <v>3479</v>
      </c>
      <c r="AC477" s="7" t="s">
        <v>3480</v>
      </c>
      <c r="AD477" s="7" t="s">
        <v>3480</v>
      </c>
      <c r="AE477" s="7" t="s">
        <v>3466</v>
      </c>
      <c r="AF477" s="7" t="s">
        <v>3466</v>
      </c>
      <c r="AG477" s="7" t="s">
        <v>3481</v>
      </c>
      <c r="AH477" s="7" t="s">
        <v>3481</v>
      </c>
      <c r="AI477" s="7" t="s">
        <v>3482</v>
      </c>
      <c r="AJ477" s="7" t="s">
        <v>3482</v>
      </c>
      <c r="AK477" s="7" t="s">
        <v>3483</v>
      </c>
      <c r="AL477" s="7" t="s">
        <v>3483</v>
      </c>
      <c r="AM477" s="7" t="s">
        <v>3484</v>
      </c>
      <c r="AN477" s="7" t="s">
        <v>3484</v>
      </c>
      <c r="AO477" s="7" t="s">
        <v>3485</v>
      </c>
      <c r="AP477" s="7" t="s">
        <v>3485</v>
      </c>
      <c r="AQ477" s="7" t="s">
        <v>3486</v>
      </c>
      <c r="AR477" s="7" t="s">
        <v>3486</v>
      </c>
      <c r="AS477" s="7" t="s">
        <v>3487</v>
      </c>
      <c r="AT477" s="7" t="s">
        <v>3487</v>
      </c>
      <c r="AU477" s="7" t="s">
        <v>3488</v>
      </c>
      <c r="AV477" s="7" t="s">
        <v>3488</v>
      </c>
      <c r="AW477" s="7" t="s">
        <v>3489</v>
      </c>
      <c r="AX477" s="7" t="s">
        <v>3489</v>
      </c>
      <c r="AY477" s="7" t="s">
        <v>3490</v>
      </c>
      <c r="AZ477" s="7" t="s">
        <v>3490</v>
      </c>
      <c r="BA477" s="7" t="s">
        <v>3491</v>
      </c>
      <c r="BB477" s="7" t="s">
        <v>3491</v>
      </c>
      <c r="BE477" s="9" t="s">
        <v>3450</v>
      </c>
      <c r="BF477" s="8">
        <v>2015</v>
      </c>
    </row>
    <row r="478" spans="1:58">
      <c r="B478"/>
      <c r="I478" s="18" t="s">
        <v>3261</v>
      </c>
      <c r="J478" s="19">
        <v>2919900</v>
      </c>
      <c r="Q478" s="18" t="s">
        <v>3262</v>
      </c>
      <c r="R478" s="19">
        <v>5221700</v>
      </c>
      <c r="Y478" s="18" t="s">
        <v>3263</v>
      </c>
      <c r="Z478" s="20">
        <v>3121407</v>
      </c>
      <c r="AE478" s="18" t="s">
        <v>5267</v>
      </c>
      <c r="AF478" s="19">
        <v>4117206</v>
      </c>
      <c r="AO478" s="18" t="s">
        <v>3264</v>
      </c>
      <c r="AP478" s="19">
        <v>4311700</v>
      </c>
      <c r="AU478" s="18" t="s">
        <v>3265</v>
      </c>
      <c r="AV478" s="11">
        <v>4215752</v>
      </c>
      <c r="AW478" s="18" t="s">
        <v>3266</v>
      </c>
      <c r="AX478" s="19">
        <v>3520608</v>
      </c>
    </row>
    <row r="479" spans="1:58" s="8" customFormat="1">
      <c r="A479" s="7" t="s">
        <v>3450</v>
      </c>
      <c r="B479" s="7" t="s">
        <v>3450</v>
      </c>
      <c r="C479" s="7" t="s">
        <v>3467</v>
      </c>
      <c r="D479" s="7" t="s">
        <v>3467</v>
      </c>
      <c r="E479" s="7" t="s">
        <v>3468</v>
      </c>
      <c r="F479" s="7" t="s">
        <v>3468</v>
      </c>
      <c r="G479" s="7" t="s">
        <v>3469</v>
      </c>
      <c r="H479" s="7" t="s">
        <v>3469</v>
      </c>
      <c r="I479" s="7" t="s">
        <v>3470</v>
      </c>
      <c r="J479" s="7" t="s">
        <v>3470</v>
      </c>
      <c r="K479" s="7" t="s">
        <v>3471</v>
      </c>
      <c r="L479" s="7" t="s">
        <v>3471</v>
      </c>
      <c r="M479" s="7" t="s">
        <v>3472</v>
      </c>
      <c r="N479" s="7" t="s">
        <v>3472</v>
      </c>
      <c r="O479" s="7" t="s">
        <v>3473</v>
      </c>
      <c r="P479" s="7" t="s">
        <v>3473</v>
      </c>
      <c r="Q479" s="7" t="s">
        <v>3474</v>
      </c>
      <c r="R479" s="7" t="s">
        <v>3474</v>
      </c>
      <c r="S479" s="7" t="s">
        <v>3475</v>
      </c>
      <c r="T479" s="7" t="s">
        <v>3475</v>
      </c>
      <c r="U479" s="7" t="s">
        <v>3476</v>
      </c>
      <c r="V479" s="7" t="s">
        <v>3476</v>
      </c>
      <c r="W479" s="7" t="s">
        <v>3477</v>
      </c>
      <c r="X479" s="7" t="s">
        <v>3477</v>
      </c>
      <c r="Y479" s="7" t="s">
        <v>3478</v>
      </c>
      <c r="Z479" s="7" t="s">
        <v>3478</v>
      </c>
      <c r="AA479" s="7" t="s">
        <v>3479</v>
      </c>
      <c r="AB479" s="7" t="s">
        <v>3479</v>
      </c>
      <c r="AC479" s="7" t="s">
        <v>3480</v>
      </c>
      <c r="AD479" s="7" t="s">
        <v>3480</v>
      </c>
      <c r="AE479" s="7" t="s">
        <v>3466</v>
      </c>
      <c r="AF479" s="7" t="s">
        <v>3466</v>
      </c>
      <c r="AG479" s="7" t="s">
        <v>3481</v>
      </c>
      <c r="AH479" s="7" t="s">
        <v>3481</v>
      </c>
      <c r="AI479" s="7" t="s">
        <v>3482</v>
      </c>
      <c r="AJ479" s="7" t="s">
        <v>3482</v>
      </c>
      <c r="AK479" s="7" t="s">
        <v>3483</v>
      </c>
      <c r="AL479" s="7" t="s">
        <v>3483</v>
      </c>
      <c r="AM479" s="7" t="s">
        <v>3484</v>
      </c>
      <c r="AN479" s="7" t="s">
        <v>3484</v>
      </c>
      <c r="AO479" s="7" t="s">
        <v>3485</v>
      </c>
      <c r="AP479" s="7" t="s">
        <v>3485</v>
      </c>
      <c r="AQ479" s="7" t="s">
        <v>3486</v>
      </c>
      <c r="AR479" s="7" t="s">
        <v>3486</v>
      </c>
      <c r="AS479" s="7" t="s">
        <v>3487</v>
      </c>
      <c r="AT479" s="7" t="s">
        <v>3487</v>
      </c>
      <c r="AU479" s="7" t="s">
        <v>3488</v>
      </c>
      <c r="AV479" s="7" t="s">
        <v>3488</v>
      </c>
      <c r="AW479" s="7" t="s">
        <v>3489</v>
      </c>
      <c r="AX479" s="7" t="s">
        <v>3489</v>
      </c>
      <c r="AY479" s="7" t="s">
        <v>3490</v>
      </c>
      <c r="AZ479" s="7" t="s">
        <v>3490</v>
      </c>
      <c r="BA479" s="7" t="s">
        <v>3491</v>
      </c>
      <c r="BB479" s="7" t="s">
        <v>3491</v>
      </c>
      <c r="BE479" s="9" t="s">
        <v>3450</v>
      </c>
      <c r="BF479" s="8">
        <v>2015</v>
      </c>
    </row>
    <row r="480" spans="1:58">
      <c r="B480"/>
      <c r="I480" s="18" t="s">
        <v>3267</v>
      </c>
      <c r="J480" s="19">
        <v>2919926</v>
      </c>
      <c r="Q480" s="18" t="s">
        <v>3268</v>
      </c>
      <c r="R480" s="19">
        <v>5221809</v>
      </c>
      <c r="Y480" s="18" t="s">
        <v>3269</v>
      </c>
      <c r="Z480" s="20">
        <v>3121506</v>
      </c>
      <c r="AE480" s="18" t="s">
        <v>3270</v>
      </c>
      <c r="AF480" s="19">
        <v>4117255</v>
      </c>
      <c r="AO480" s="18" t="s">
        <v>3271</v>
      </c>
      <c r="AP480" s="19">
        <v>4311734</v>
      </c>
      <c r="AU480" s="18" t="s">
        <v>3272</v>
      </c>
      <c r="AV480" s="11">
        <v>4215901</v>
      </c>
      <c r="AW480" s="18" t="s">
        <v>3273</v>
      </c>
      <c r="AX480" s="19">
        <v>3520707</v>
      </c>
    </row>
    <row r="481" spans="1:58" s="8" customFormat="1">
      <c r="A481" s="7" t="s">
        <v>3450</v>
      </c>
      <c r="B481" s="7" t="s">
        <v>3450</v>
      </c>
      <c r="C481" s="7" t="s">
        <v>3467</v>
      </c>
      <c r="D481" s="7" t="s">
        <v>3467</v>
      </c>
      <c r="E481" s="7" t="s">
        <v>3468</v>
      </c>
      <c r="F481" s="7" t="s">
        <v>3468</v>
      </c>
      <c r="G481" s="7" t="s">
        <v>3469</v>
      </c>
      <c r="H481" s="7" t="s">
        <v>3469</v>
      </c>
      <c r="I481" s="7" t="s">
        <v>3470</v>
      </c>
      <c r="J481" s="7" t="s">
        <v>3470</v>
      </c>
      <c r="K481" s="7" t="s">
        <v>3471</v>
      </c>
      <c r="L481" s="7" t="s">
        <v>3471</v>
      </c>
      <c r="M481" s="7" t="s">
        <v>3472</v>
      </c>
      <c r="N481" s="7" t="s">
        <v>3472</v>
      </c>
      <c r="O481" s="7" t="s">
        <v>3473</v>
      </c>
      <c r="P481" s="7" t="s">
        <v>3473</v>
      </c>
      <c r="Q481" s="7" t="s">
        <v>3474</v>
      </c>
      <c r="R481" s="7" t="s">
        <v>3474</v>
      </c>
      <c r="S481" s="7" t="s">
        <v>3475</v>
      </c>
      <c r="T481" s="7" t="s">
        <v>3475</v>
      </c>
      <c r="U481" s="7" t="s">
        <v>3476</v>
      </c>
      <c r="V481" s="7" t="s">
        <v>3476</v>
      </c>
      <c r="W481" s="7" t="s">
        <v>3477</v>
      </c>
      <c r="X481" s="7" t="s">
        <v>3477</v>
      </c>
      <c r="Y481" s="7" t="s">
        <v>3478</v>
      </c>
      <c r="Z481" s="7" t="s">
        <v>3478</v>
      </c>
      <c r="AA481" s="7" t="s">
        <v>3479</v>
      </c>
      <c r="AB481" s="7" t="s">
        <v>3479</v>
      </c>
      <c r="AC481" s="7" t="s">
        <v>3480</v>
      </c>
      <c r="AD481" s="7" t="s">
        <v>3480</v>
      </c>
      <c r="AE481" s="7" t="s">
        <v>3466</v>
      </c>
      <c r="AF481" s="7" t="s">
        <v>3466</v>
      </c>
      <c r="AG481" s="7" t="s">
        <v>3481</v>
      </c>
      <c r="AH481" s="7" t="s">
        <v>3481</v>
      </c>
      <c r="AI481" s="7" t="s">
        <v>3482</v>
      </c>
      <c r="AJ481" s="7" t="s">
        <v>3482</v>
      </c>
      <c r="AK481" s="7" t="s">
        <v>3483</v>
      </c>
      <c r="AL481" s="7" t="s">
        <v>3483</v>
      </c>
      <c r="AM481" s="7" t="s">
        <v>3484</v>
      </c>
      <c r="AN481" s="7" t="s">
        <v>3484</v>
      </c>
      <c r="AO481" s="7" t="s">
        <v>3485</v>
      </c>
      <c r="AP481" s="7" t="s">
        <v>3485</v>
      </c>
      <c r="AQ481" s="7" t="s">
        <v>3486</v>
      </c>
      <c r="AR481" s="7" t="s">
        <v>3486</v>
      </c>
      <c r="AS481" s="7" t="s">
        <v>3487</v>
      </c>
      <c r="AT481" s="7" t="s">
        <v>3487</v>
      </c>
      <c r="AU481" s="7" t="s">
        <v>3488</v>
      </c>
      <c r="AV481" s="7" t="s">
        <v>3488</v>
      </c>
      <c r="AW481" s="7" t="s">
        <v>3489</v>
      </c>
      <c r="AX481" s="7" t="s">
        <v>3489</v>
      </c>
      <c r="AY481" s="7" t="s">
        <v>3490</v>
      </c>
      <c r="AZ481" s="7" t="s">
        <v>3490</v>
      </c>
      <c r="BA481" s="7" t="s">
        <v>3491</v>
      </c>
      <c r="BB481" s="7" t="s">
        <v>3491</v>
      </c>
      <c r="BE481" s="9" t="s">
        <v>3450</v>
      </c>
      <c r="BF481" s="8">
        <v>2015</v>
      </c>
    </row>
    <row r="482" spans="1:58">
      <c r="B482"/>
      <c r="I482" s="18" t="s">
        <v>3274</v>
      </c>
      <c r="J482" s="19">
        <v>2919959</v>
      </c>
      <c r="Q482" s="18" t="s">
        <v>3275</v>
      </c>
      <c r="R482" s="19">
        <v>5221858</v>
      </c>
      <c r="Y482" s="18" t="s">
        <v>3276</v>
      </c>
      <c r="Z482" s="20">
        <v>3121605</v>
      </c>
      <c r="AE482" s="18" t="s">
        <v>3277</v>
      </c>
      <c r="AF482" s="19">
        <v>4117214</v>
      </c>
      <c r="AO482" s="18" t="s">
        <v>3278</v>
      </c>
      <c r="AP482" s="19">
        <v>4311759</v>
      </c>
      <c r="AU482" s="18" t="s">
        <v>3279</v>
      </c>
      <c r="AV482" s="11">
        <v>4216008</v>
      </c>
      <c r="AW482" s="18" t="s">
        <v>3280</v>
      </c>
      <c r="AX482" s="19">
        <v>3520806</v>
      </c>
    </row>
    <row r="483" spans="1:58" s="8" customFormat="1">
      <c r="A483" s="7" t="s">
        <v>3450</v>
      </c>
      <c r="B483" s="7" t="s">
        <v>3450</v>
      </c>
      <c r="C483" s="7" t="s">
        <v>3467</v>
      </c>
      <c r="D483" s="7" t="s">
        <v>3467</v>
      </c>
      <c r="E483" s="7" t="s">
        <v>3468</v>
      </c>
      <c r="F483" s="7" t="s">
        <v>3468</v>
      </c>
      <c r="G483" s="7" t="s">
        <v>3469</v>
      </c>
      <c r="H483" s="7" t="s">
        <v>3469</v>
      </c>
      <c r="I483" s="7" t="s">
        <v>3470</v>
      </c>
      <c r="J483" s="7" t="s">
        <v>3470</v>
      </c>
      <c r="K483" s="7" t="s">
        <v>3471</v>
      </c>
      <c r="L483" s="7" t="s">
        <v>3471</v>
      </c>
      <c r="M483" s="7" t="s">
        <v>3472</v>
      </c>
      <c r="N483" s="7" t="s">
        <v>3472</v>
      </c>
      <c r="O483" s="7" t="s">
        <v>3473</v>
      </c>
      <c r="P483" s="7" t="s">
        <v>3473</v>
      </c>
      <c r="Q483" s="7" t="s">
        <v>3474</v>
      </c>
      <c r="R483" s="7" t="s">
        <v>3474</v>
      </c>
      <c r="S483" s="7" t="s">
        <v>3475</v>
      </c>
      <c r="T483" s="7" t="s">
        <v>3475</v>
      </c>
      <c r="U483" s="7" t="s">
        <v>3476</v>
      </c>
      <c r="V483" s="7" t="s">
        <v>3476</v>
      </c>
      <c r="W483" s="7" t="s">
        <v>3477</v>
      </c>
      <c r="X483" s="7" t="s">
        <v>3477</v>
      </c>
      <c r="Y483" s="7" t="s">
        <v>3478</v>
      </c>
      <c r="Z483" s="7" t="s">
        <v>3478</v>
      </c>
      <c r="AA483" s="7" t="s">
        <v>3479</v>
      </c>
      <c r="AB483" s="7" t="s">
        <v>3479</v>
      </c>
      <c r="AC483" s="7" t="s">
        <v>3480</v>
      </c>
      <c r="AD483" s="7" t="s">
        <v>3480</v>
      </c>
      <c r="AE483" s="7" t="s">
        <v>3466</v>
      </c>
      <c r="AF483" s="7" t="s">
        <v>3466</v>
      </c>
      <c r="AG483" s="7" t="s">
        <v>3481</v>
      </c>
      <c r="AH483" s="7" t="s">
        <v>3481</v>
      </c>
      <c r="AI483" s="7" t="s">
        <v>3482</v>
      </c>
      <c r="AJ483" s="7" t="s">
        <v>3482</v>
      </c>
      <c r="AK483" s="7" t="s">
        <v>3483</v>
      </c>
      <c r="AL483" s="7" t="s">
        <v>3483</v>
      </c>
      <c r="AM483" s="7" t="s">
        <v>3484</v>
      </c>
      <c r="AN483" s="7" t="s">
        <v>3484</v>
      </c>
      <c r="AO483" s="7" t="s">
        <v>3485</v>
      </c>
      <c r="AP483" s="7" t="s">
        <v>3485</v>
      </c>
      <c r="AQ483" s="7" t="s">
        <v>3486</v>
      </c>
      <c r="AR483" s="7" t="s">
        <v>3486</v>
      </c>
      <c r="AS483" s="7" t="s">
        <v>3487</v>
      </c>
      <c r="AT483" s="7" t="s">
        <v>3487</v>
      </c>
      <c r="AU483" s="7" t="s">
        <v>3488</v>
      </c>
      <c r="AV483" s="7" t="s">
        <v>3488</v>
      </c>
      <c r="AW483" s="7" t="s">
        <v>3489</v>
      </c>
      <c r="AX483" s="7" t="s">
        <v>3489</v>
      </c>
      <c r="AY483" s="7" t="s">
        <v>3490</v>
      </c>
      <c r="AZ483" s="7" t="s">
        <v>3490</v>
      </c>
      <c r="BA483" s="7" t="s">
        <v>3491</v>
      </c>
      <c r="BB483" s="7" t="s">
        <v>3491</v>
      </c>
      <c r="BE483" s="9" t="s">
        <v>3450</v>
      </c>
      <c r="BF483" s="8">
        <v>2015</v>
      </c>
    </row>
    <row r="484" spans="1:58">
      <c r="B484"/>
      <c r="I484" s="18" t="s">
        <v>3281</v>
      </c>
      <c r="J484" s="19">
        <v>2920007</v>
      </c>
      <c r="Q484" s="18" t="s">
        <v>3282</v>
      </c>
      <c r="R484" s="19">
        <v>5221908</v>
      </c>
      <c r="Y484" s="18" t="s">
        <v>3283</v>
      </c>
      <c r="Z484" s="20">
        <v>3121704</v>
      </c>
      <c r="AE484" s="18" t="s">
        <v>3284</v>
      </c>
      <c r="AF484" s="19">
        <v>4117222</v>
      </c>
      <c r="AO484" s="18" t="s">
        <v>3285</v>
      </c>
      <c r="AP484" s="19">
        <v>4311775</v>
      </c>
      <c r="AU484" s="18" t="s">
        <v>3286</v>
      </c>
      <c r="AV484" s="11">
        <v>4216057</v>
      </c>
      <c r="AW484" s="18" t="s">
        <v>3287</v>
      </c>
      <c r="AX484" s="19">
        <v>3520905</v>
      </c>
    </row>
    <row r="485" spans="1:58" s="8" customFormat="1">
      <c r="A485" s="7" t="s">
        <v>3450</v>
      </c>
      <c r="B485" s="7" t="s">
        <v>3450</v>
      </c>
      <c r="C485" s="7" t="s">
        <v>3467</v>
      </c>
      <c r="D485" s="7" t="s">
        <v>3467</v>
      </c>
      <c r="E485" s="7" t="s">
        <v>3468</v>
      </c>
      <c r="F485" s="7" t="s">
        <v>3468</v>
      </c>
      <c r="G485" s="7" t="s">
        <v>3469</v>
      </c>
      <c r="H485" s="7" t="s">
        <v>3469</v>
      </c>
      <c r="I485" s="7" t="s">
        <v>3470</v>
      </c>
      <c r="J485" s="7" t="s">
        <v>3470</v>
      </c>
      <c r="K485" s="7" t="s">
        <v>3471</v>
      </c>
      <c r="L485" s="7" t="s">
        <v>3471</v>
      </c>
      <c r="M485" s="7" t="s">
        <v>3472</v>
      </c>
      <c r="N485" s="7" t="s">
        <v>3472</v>
      </c>
      <c r="O485" s="7" t="s">
        <v>3473</v>
      </c>
      <c r="P485" s="7" t="s">
        <v>3473</v>
      </c>
      <c r="Q485" s="7" t="s">
        <v>3474</v>
      </c>
      <c r="R485" s="7" t="s">
        <v>3474</v>
      </c>
      <c r="S485" s="7" t="s">
        <v>3475</v>
      </c>
      <c r="T485" s="7" t="s">
        <v>3475</v>
      </c>
      <c r="U485" s="7" t="s">
        <v>3476</v>
      </c>
      <c r="V485" s="7" t="s">
        <v>3476</v>
      </c>
      <c r="W485" s="7" t="s">
        <v>3477</v>
      </c>
      <c r="X485" s="7" t="s">
        <v>3477</v>
      </c>
      <c r="Y485" s="7" t="s">
        <v>3478</v>
      </c>
      <c r="Z485" s="7" t="s">
        <v>3478</v>
      </c>
      <c r="AA485" s="7" t="s">
        <v>3479</v>
      </c>
      <c r="AB485" s="7" t="s">
        <v>3479</v>
      </c>
      <c r="AC485" s="7" t="s">
        <v>3480</v>
      </c>
      <c r="AD485" s="7" t="s">
        <v>3480</v>
      </c>
      <c r="AE485" s="7" t="s">
        <v>3466</v>
      </c>
      <c r="AF485" s="7" t="s">
        <v>3466</v>
      </c>
      <c r="AG485" s="7" t="s">
        <v>3481</v>
      </c>
      <c r="AH485" s="7" t="s">
        <v>3481</v>
      </c>
      <c r="AI485" s="7" t="s">
        <v>3482</v>
      </c>
      <c r="AJ485" s="7" t="s">
        <v>3482</v>
      </c>
      <c r="AK485" s="7" t="s">
        <v>3483</v>
      </c>
      <c r="AL485" s="7" t="s">
        <v>3483</v>
      </c>
      <c r="AM485" s="7" t="s">
        <v>3484</v>
      </c>
      <c r="AN485" s="7" t="s">
        <v>3484</v>
      </c>
      <c r="AO485" s="7" t="s">
        <v>3485</v>
      </c>
      <c r="AP485" s="7" t="s">
        <v>3485</v>
      </c>
      <c r="AQ485" s="7" t="s">
        <v>3486</v>
      </c>
      <c r="AR485" s="7" t="s">
        <v>3486</v>
      </c>
      <c r="AS485" s="7" t="s">
        <v>3487</v>
      </c>
      <c r="AT485" s="7" t="s">
        <v>3487</v>
      </c>
      <c r="AU485" s="7" t="s">
        <v>3488</v>
      </c>
      <c r="AV485" s="7" t="s">
        <v>3488</v>
      </c>
      <c r="AW485" s="7" t="s">
        <v>3489</v>
      </c>
      <c r="AX485" s="7" t="s">
        <v>3489</v>
      </c>
      <c r="AY485" s="7" t="s">
        <v>3490</v>
      </c>
      <c r="AZ485" s="7" t="s">
        <v>3490</v>
      </c>
      <c r="BA485" s="7" t="s">
        <v>3491</v>
      </c>
      <c r="BB485" s="7" t="s">
        <v>3491</v>
      </c>
      <c r="BE485" s="9" t="s">
        <v>3450</v>
      </c>
      <c r="BF485" s="8">
        <v>2015</v>
      </c>
    </row>
    <row r="486" spans="1:58">
      <c r="B486"/>
      <c r="I486" s="18" t="s">
        <v>3288</v>
      </c>
      <c r="J486" s="19">
        <v>2920106</v>
      </c>
      <c r="Q486" s="18" t="s">
        <v>3289</v>
      </c>
      <c r="R486" s="19">
        <v>5222005</v>
      </c>
      <c r="Y486" s="18" t="s">
        <v>3290</v>
      </c>
      <c r="Z486" s="20">
        <v>3121803</v>
      </c>
      <c r="AE486" s="18" t="s">
        <v>3291</v>
      </c>
      <c r="AF486" s="19">
        <v>4117271</v>
      </c>
      <c r="AO486" s="18" t="s">
        <v>3292</v>
      </c>
      <c r="AP486" s="19">
        <v>4311791</v>
      </c>
      <c r="AU486" s="18" t="s">
        <v>5002</v>
      </c>
      <c r="AV486" s="11">
        <v>4216107</v>
      </c>
      <c r="AW486" s="18" t="s">
        <v>3293</v>
      </c>
      <c r="AX486" s="19">
        <v>3521002</v>
      </c>
    </row>
    <row r="487" spans="1:58" s="8" customFormat="1">
      <c r="A487" s="7" t="s">
        <v>3450</v>
      </c>
      <c r="B487" s="7" t="s">
        <v>3450</v>
      </c>
      <c r="C487" s="7" t="s">
        <v>3467</v>
      </c>
      <c r="D487" s="7" t="s">
        <v>3467</v>
      </c>
      <c r="E487" s="7" t="s">
        <v>3468</v>
      </c>
      <c r="F487" s="7" t="s">
        <v>3468</v>
      </c>
      <c r="G487" s="7" t="s">
        <v>3469</v>
      </c>
      <c r="H487" s="7" t="s">
        <v>3469</v>
      </c>
      <c r="I487" s="7" t="s">
        <v>3470</v>
      </c>
      <c r="J487" s="7" t="s">
        <v>3470</v>
      </c>
      <c r="K487" s="7" t="s">
        <v>3471</v>
      </c>
      <c r="L487" s="7" t="s">
        <v>3471</v>
      </c>
      <c r="M487" s="7" t="s">
        <v>3472</v>
      </c>
      <c r="N487" s="7" t="s">
        <v>3472</v>
      </c>
      <c r="O487" s="7" t="s">
        <v>3473</v>
      </c>
      <c r="P487" s="7" t="s">
        <v>3473</v>
      </c>
      <c r="Q487" s="7" t="s">
        <v>3474</v>
      </c>
      <c r="R487" s="7" t="s">
        <v>3474</v>
      </c>
      <c r="S487" s="7" t="s">
        <v>3475</v>
      </c>
      <c r="T487" s="7" t="s">
        <v>3475</v>
      </c>
      <c r="U487" s="7" t="s">
        <v>3476</v>
      </c>
      <c r="V487" s="7" t="s">
        <v>3476</v>
      </c>
      <c r="W487" s="7" t="s">
        <v>3477</v>
      </c>
      <c r="X487" s="7" t="s">
        <v>3477</v>
      </c>
      <c r="Y487" s="7" t="s">
        <v>3478</v>
      </c>
      <c r="Z487" s="7" t="s">
        <v>3478</v>
      </c>
      <c r="AA487" s="7" t="s">
        <v>3479</v>
      </c>
      <c r="AB487" s="7" t="s">
        <v>3479</v>
      </c>
      <c r="AC487" s="7" t="s">
        <v>3480</v>
      </c>
      <c r="AD487" s="7" t="s">
        <v>3480</v>
      </c>
      <c r="AE487" s="7" t="s">
        <v>3466</v>
      </c>
      <c r="AF487" s="7" t="s">
        <v>3466</v>
      </c>
      <c r="AG487" s="7" t="s">
        <v>3481</v>
      </c>
      <c r="AH487" s="7" t="s">
        <v>3481</v>
      </c>
      <c r="AI487" s="7" t="s">
        <v>3482</v>
      </c>
      <c r="AJ487" s="7" t="s">
        <v>3482</v>
      </c>
      <c r="AK487" s="7" t="s">
        <v>3483</v>
      </c>
      <c r="AL487" s="7" t="s">
        <v>3483</v>
      </c>
      <c r="AM487" s="7" t="s">
        <v>3484</v>
      </c>
      <c r="AN487" s="7" t="s">
        <v>3484</v>
      </c>
      <c r="AO487" s="7" t="s">
        <v>3485</v>
      </c>
      <c r="AP487" s="7" t="s">
        <v>3485</v>
      </c>
      <c r="AQ487" s="7" t="s">
        <v>3486</v>
      </c>
      <c r="AR487" s="7" t="s">
        <v>3486</v>
      </c>
      <c r="AS487" s="7" t="s">
        <v>3487</v>
      </c>
      <c r="AT487" s="7" t="s">
        <v>3487</v>
      </c>
      <c r="AU487" s="7" t="s">
        <v>3488</v>
      </c>
      <c r="AV487" s="7" t="s">
        <v>3488</v>
      </c>
      <c r="AW487" s="7" t="s">
        <v>3489</v>
      </c>
      <c r="AX487" s="7" t="s">
        <v>3489</v>
      </c>
      <c r="AY487" s="7" t="s">
        <v>3490</v>
      </c>
      <c r="AZ487" s="7" t="s">
        <v>3490</v>
      </c>
      <c r="BA487" s="7" t="s">
        <v>3491</v>
      </c>
      <c r="BB487" s="7" t="s">
        <v>3491</v>
      </c>
      <c r="BE487" s="9" t="s">
        <v>3450</v>
      </c>
      <c r="BF487" s="8">
        <v>2015</v>
      </c>
    </row>
    <row r="488" spans="1:58">
      <c r="B488"/>
      <c r="I488" s="18" t="s">
        <v>3294</v>
      </c>
      <c r="J488" s="19">
        <v>2920205</v>
      </c>
      <c r="Q488" s="18" t="s">
        <v>3295</v>
      </c>
      <c r="R488" s="19">
        <v>5222054</v>
      </c>
      <c r="Y488" s="18" t="s">
        <v>3296</v>
      </c>
      <c r="Z488" s="20">
        <v>3121902</v>
      </c>
      <c r="AE488" s="18" t="s">
        <v>3297</v>
      </c>
      <c r="AF488" s="19">
        <v>4117297</v>
      </c>
      <c r="AO488" s="18" t="s">
        <v>3298</v>
      </c>
      <c r="AP488" s="19">
        <v>4311809</v>
      </c>
      <c r="AU488" s="18" t="s">
        <v>3299</v>
      </c>
      <c r="AV488" s="11">
        <v>4216206</v>
      </c>
      <c r="AW488" s="18" t="s">
        <v>3300</v>
      </c>
      <c r="AX488" s="19">
        <v>3521101</v>
      </c>
    </row>
    <row r="489" spans="1:58" s="8" customFormat="1">
      <c r="A489" s="7" t="s">
        <v>3450</v>
      </c>
      <c r="B489" s="7" t="s">
        <v>3450</v>
      </c>
      <c r="C489" s="7" t="s">
        <v>3467</v>
      </c>
      <c r="D489" s="7" t="s">
        <v>3467</v>
      </c>
      <c r="E489" s="7" t="s">
        <v>3468</v>
      </c>
      <c r="F489" s="7" t="s">
        <v>3468</v>
      </c>
      <c r="G489" s="7" t="s">
        <v>3469</v>
      </c>
      <c r="H489" s="7" t="s">
        <v>3469</v>
      </c>
      <c r="I489" s="7" t="s">
        <v>3470</v>
      </c>
      <c r="J489" s="7" t="s">
        <v>3470</v>
      </c>
      <c r="K489" s="7" t="s">
        <v>3471</v>
      </c>
      <c r="L489" s="7" t="s">
        <v>3471</v>
      </c>
      <c r="M489" s="7" t="s">
        <v>3472</v>
      </c>
      <c r="N489" s="7" t="s">
        <v>3472</v>
      </c>
      <c r="O489" s="7" t="s">
        <v>3473</v>
      </c>
      <c r="P489" s="7" t="s">
        <v>3473</v>
      </c>
      <c r="Q489" s="7" t="s">
        <v>3474</v>
      </c>
      <c r="R489" s="7" t="s">
        <v>3474</v>
      </c>
      <c r="S489" s="7" t="s">
        <v>3475</v>
      </c>
      <c r="T489" s="7" t="s">
        <v>3475</v>
      </c>
      <c r="U489" s="7" t="s">
        <v>3476</v>
      </c>
      <c r="V489" s="7" t="s">
        <v>3476</v>
      </c>
      <c r="W489" s="7" t="s">
        <v>3477</v>
      </c>
      <c r="X489" s="7" t="s">
        <v>3477</v>
      </c>
      <c r="Y489" s="7" t="s">
        <v>3478</v>
      </c>
      <c r="Z489" s="7" t="s">
        <v>3478</v>
      </c>
      <c r="AA489" s="7" t="s">
        <v>3479</v>
      </c>
      <c r="AB489" s="7" t="s">
        <v>3479</v>
      </c>
      <c r="AC489" s="7" t="s">
        <v>3480</v>
      </c>
      <c r="AD489" s="7" t="s">
        <v>3480</v>
      </c>
      <c r="AE489" s="7" t="s">
        <v>3466</v>
      </c>
      <c r="AF489" s="7" t="s">
        <v>3466</v>
      </c>
      <c r="AG489" s="7" t="s">
        <v>3481</v>
      </c>
      <c r="AH489" s="7" t="s">
        <v>3481</v>
      </c>
      <c r="AI489" s="7" t="s">
        <v>3482</v>
      </c>
      <c r="AJ489" s="7" t="s">
        <v>3482</v>
      </c>
      <c r="AK489" s="7" t="s">
        <v>3483</v>
      </c>
      <c r="AL489" s="7" t="s">
        <v>3483</v>
      </c>
      <c r="AM489" s="7" t="s">
        <v>3484</v>
      </c>
      <c r="AN489" s="7" t="s">
        <v>3484</v>
      </c>
      <c r="AO489" s="7" t="s">
        <v>3485</v>
      </c>
      <c r="AP489" s="7" t="s">
        <v>3485</v>
      </c>
      <c r="AQ489" s="7" t="s">
        <v>3486</v>
      </c>
      <c r="AR489" s="7" t="s">
        <v>3486</v>
      </c>
      <c r="AS489" s="7" t="s">
        <v>3487</v>
      </c>
      <c r="AT489" s="7" t="s">
        <v>3487</v>
      </c>
      <c r="AU489" s="7" t="s">
        <v>3488</v>
      </c>
      <c r="AV489" s="7" t="s">
        <v>3488</v>
      </c>
      <c r="AW489" s="7" t="s">
        <v>3489</v>
      </c>
      <c r="AX489" s="7" t="s">
        <v>3489</v>
      </c>
      <c r="AY489" s="7" t="s">
        <v>3490</v>
      </c>
      <c r="AZ489" s="7" t="s">
        <v>3490</v>
      </c>
      <c r="BA489" s="7" t="s">
        <v>3491</v>
      </c>
      <c r="BB489" s="7" t="s">
        <v>3491</v>
      </c>
      <c r="BE489" s="9" t="s">
        <v>3450</v>
      </c>
      <c r="BF489" s="8">
        <v>2015</v>
      </c>
    </row>
    <row r="490" spans="1:58">
      <c r="B490"/>
      <c r="I490" s="18" t="s">
        <v>3301</v>
      </c>
      <c r="J490" s="19">
        <v>2920304</v>
      </c>
      <c r="Q490" s="18" t="s">
        <v>3302</v>
      </c>
      <c r="R490" s="19">
        <v>5222203</v>
      </c>
      <c r="Y490" s="18" t="s">
        <v>3303</v>
      </c>
      <c r="Z490" s="20">
        <v>3122009</v>
      </c>
      <c r="AE490" s="18" t="s">
        <v>3304</v>
      </c>
      <c r="AF490" s="19">
        <v>4117305</v>
      </c>
      <c r="AO490" s="18" t="s">
        <v>3305</v>
      </c>
      <c r="AP490" s="19">
        <v>4311908</v>
      </c>
      <c r="AU490" s="18" t="s">
        <v>2727</v>
      </c>
      <c r="AV490" s="11">
        <v>4216305</v>
      </c>
      <c r="AW490" s="18" t="s">
        <v>3306</v>
      </c>
      <c r="AX490" s="19">
        <v>3521150</v>
      </c>
    </row>
    <row r="491" spans="1:58" s="8" customFormat="1">
      <c r="A491" s="7" t="s">
        <v>3450</v>
      </c>
      <c r="B491" s="7" t="s">
        <v>3450</v>
      </c>
      <c r="C491" s="7" t="s">
        <v>3467</v>
      </c>
      <c r="D491" s="7" t="s">
        <v>3467</v>
      </c>
      <c r="E491" s="7" t="s">
        <v>3468</v>
      </c>
      <c r="F491" s="7" t="s">
        <v>3468</v>
      </c>
      <c r="G491" s="7" t="s">
        <v>3469</v>
      </c>
      <c r="H491" s="7" t="s">
        <v>3469</v>
      </c>
      <c r="I491" s="7" t="s">
        <v>3470</v>
      </c>
      <c r="J491" s="7" t="s">
        <v>3470</v>
      </c>
      <c r="K491" s="7" t="s">
        <v>3471</v>
      </c>
      <c r="L491" s="7" t="s">
        <v>3471</v>
      </c>
      <c r="M491" s="7" t="s">
        <v>3472</v>
      </c>
      <c r="N491" s="7" t="s">
        <v>3472</v>
      </c>
      <c r="O491" s="7" t="s">
        <v>3473</v>
      </c>
      <c r="P491" s="7" t="s">
        <v>3473</v>
      </c>
      <c r="Q491" s="7" t="s">
        <v>3474</v>
      </c>
      <c r="R491" s="7" t="s">
        <v>3474</v>
      </c>
      <c r="S491" s="7" t="s">
        <v>3475</v>
      </c>
      <c r="T491" s="7" t="s">
        <v>3475</v>
      </c>
      <c r="U491" s="7" t="s">
        <v>3476</v>
      </c>
      <c r="V491" s="7" t="s">
        <v>3476</v>
      </c>
      <c r="W491" s="7" t="s">
        <v>3477</v>
      </c>
      <c r="X491" s="7" t="s">
        <v>3477</v>
      </c>
      <c r="Y491" s="7" t="s">
        <v>3478</v>
      </c>
      <c r="Z491" s="7" t="s">
        <v>3478</v>
      </c>
      <c r="AA491" s="7" t="s">
        <v>3479</v>
      </c>
      <c r="AB491" s="7" t="s">
        <v>3479</v>
      </c>
      <c r="AC491" s="7" t="s">
        <v>3480</v>
      </c>
      <c r="AD491" s="7" t="s">
        <v>3480</v>
      </c>
      <c r="AE491" s="7" t="s">
        <v>3466</v>
      </c>
      <c r="AF491" s="7" t="s">
        <v>3466</v>
      </c>
      <c r="AG491" s="7" t="s">
        <v>3481</v>
      </c>
      <c r="AH491" s="7" t="s">
        <v>3481</v>
      </c>
      <c r="AI491" s="7" t="s">
        <v>3482</v>
      </c>
      <c r="AJ491" s="7" t="s">
        <v>3482</v>
      </c>
      <c r="AK491" s="7" t="s">
        <v>3483</v>
      </c>
      <c r="AL491" s="7" t="s">
        <v>3483</v>
      </c>
      <c r="AM491" s="7" t="s">
        <v>3484</v>
      </c>
      <c r="AN491" s="7" t="s">
        <v>3484</v>
      </c>
      <c r="AO491" s="7" t="s">
        <v>3485</v>
      </c>
      <c r="AP491" s="7" t="s">
        <v>3485</v>
      </c>
      <c r="AQ491" s="7" t="s">
        <v>3486</v>
      </c>
      <c r="AR491" s="7" t="s">
        <v>3486</v>
      </c>
      <c r="AS491" s="7" t="s">
        <v>3487</v>
      </c>
      <c r="AT491" s="7" t="s">
        <v>3487</v>
      </c>
      <c r="AU491" s="7" t="s">
        <v>3488</v>
      </c>
      <c r="AV491" s="7" t="s">
        <v>3488</v>
      </c>
      <c r="AW491" s="7" t="s">
        <v>3489</v>
      </c>
      <c r="AX491" s="7" t="s">
        <v>3489</v>
      </c>
      <c r="AY491" s="7" t="s">
        <v>3490</v>
      </c>
      <c r="AZ491" s="7" t="s">
        <v>3490</v>
      </c>
      <c r="BA491" s="7" t="s">
        <v>3491</v>
      </c>
      <c r="BB491" s="7" t="s">
        <v>3491</v>
      </c>
      <c r="BE491" s="9" t="s">
        <v>3450</v>
      </c>
      <c r="BF491" s="8">
        <v>2015</v>
      </c>
    </row>
    <row r="492" spans="1:58">
      <c r="B492"/>
      <c r="I492" s="18" t="s">
        <v>3307</v>
      </c>
      <c r="J492" s="19">
        <v>2920403</v>
      </c>
      <c r="Q492" s="21" t="s">
        <v>3308</v>
      </c>
      <c r="R492" s="24">
        <v>5222302</v>
      </c>
      <c r="Y492" s="18" t="s">
        <v>3309</v>
      </c>
      <c r="Z492" s="20">
        <v>3122108</v>
      </c>
      <c r="AE492" s="18" t="s">
        <v>3310</v>
      </c>
      <c r="AF492" s="19">
        <v>4117404</v>
      </c>
      <c r="AO492" s="18" t="s">
        <v>3311</v>
      </c>
      <c r="AP492" s="19">
        <v>4311981</v>
      </c>
      <c r="AU492" s="18" t="s">
        <v>3312</v>
      </c>
      <c r="AV492" s="11">
        <v>4216354</v>
      </c>
      <c r="AW492" s="18" t="s">
        <v>3313</v>
      </c>
      <c r="AX492" s="19">
        <v>3521200</v>
      </c>
    </row>
    <row r="493" spans="1:58" s="8" customFormat="1">
      <c r="A493" s="7" t="s">
        <v>3450</v>
      </c>
      <c r="B493" s="7" t="s">
        <v>3450</v>
      </c>
      <c r="C493" s="7" t="s">
        <v>3467</v>
      </c>
      <c r="D493" s="7" t="s">
        <v>3467</v>
      </c>
      <c r="E493" s="7" t="s">
        <v>3468</v>
      </c>
      <c r="F493" s="7" t="s">
        <v>3468</v>
      </c>
      <c r="G493" s="7" t="s">
        <v>3469</v>
      </c>
      <c r="H493" s="7" t="s">
        <v>3469</v>
      </c>
      <c r="I493" s="7" t="s">
        <v>3470</v>
      </c>
      <c r="J493" s="7" t="s">
        <v>3470</v>
      </c>
      <c r="K493" s="7" t="s">
        <v>3471</v>
      </c>
      <c r="L493" s="7" t="s">
        <v>3471</v>
      </c>
      <c r="M493" s="7" t="s">
        <v>3472</v>
      </c>
      <c r="N493" s="7" t="s">
        <v>3472</v>
      </c>
      <c r="O493" s="7" t="s">
        <v>3473</v>
      </c>
      <c r="P493" s="7" t="s">
        <v>3473</v>
      </c>
      <c r="Q493" s="7" t="s">
        <v>3474</v>
      </c>
      <c r="R493" s="7" t="s">
        <v>3474</v>
      </c>
      <c r="S493" s="7" t="s">
        <v>3475</v>
      </c>
      <c r="T493" s="7" t="s">
        <v>3475</v>
      </c>
      <c r="U493" s="7" t="s">
        <v>3476</v>
      </c>
      <c r="V493" s="7" t="s">
        <v>3476</v>
      </c>
      <c r="W493" s="7" t="s">
        <v>3477</v>
      </c>
      <c r="X493" s="7" t="s">
        <v>3477</v>
      </c>
      <c r="Y493" s="7" t="s">
        <v>3478</v>
      </c>
      <c r="Z493" s="7" t="s">
        <v>3478</v>
      </c>
      <c r="AA493" s="7" t="s">
        <v>3479</v>
      </c>
      <c r="AB493" s="7" t="s">
        <v>3479</v>
      </c>
      <c r="AC493" s="7" t="s">
        <v>3480</v>
      </c>
      <c r="AD493" s="7" t="s">
        <v>3480</v>
      </c>
      <c r="AE493" s="7" t="s">
        <v>3466</v>
      </c>
      <c r="AF493" s="7" t="s">
        <v>3466</v>
      </c>
      <c r="AG493" s="7" t="s">
        <v>3481</v>
      </c>
      <c r="AH493" s="7" t="s">
        <v>3481</v>
      </c>
      <c r="AI493" s="7" t="s">
        <v>3482</v>
      </c>
      <c r="AJ493" s="7" t="s">
        <v>3482</v>
      </c>
      <c r="AK493" s="7" t="s">
        <v>3483</v>
      </c>
      <c r="AL493" s="7" t="s">
        <v>3483</v>
      </c>
      <c r="AM493" s="7" t="s">
        <v>3484</v>
      </c>
      <c r="AN493" s="7" t="s">
        <v>3484</v>
      </c>
      <c r="AO493" s="7" t="s">
        <v>3485</v>
      </c>
      <c r="AP493" s="7" t="s">
        <v>3485</v>
      </c>
      <c r="AQ493" s="7" t="s">
        <v>3486</v>
      </c>
      <c r="AR493" s="7" t="s">
        <v>3486</v>
      </c>
      <c r="AS493" s="7" t="s">
        <v>3487</v>
      </c>
      <c r="AT493" s="7" t="s">
        <v>3487</v>
      </c>
      <c r="AU493" s="7" t="s">
        <v>3488</v>
      </c>
      <c r="AV493" s="7" t="s">
        <v>3488</v>
      </c>
      <c r="AW493" s="7" t="s">
        <v>3489</v>
      </c>
      <c r="AX493" s="7" t="s">
        <v>3489</v>
      </c>
      <c r="AY493" s="7" t="s">
        <v>3490</v>
      </c>
      <c r="AZ493" s="7" t="s">
        <v>3490</v>
      </c>
      <c r="BA493" s="7" t="s">
        <v>3491</v>
      </c>
      <c r="BB493" s="7" t="s">
        <v>3491</v>
      </c>
      <c r="BE493" s="9" t="s">
        <v>3450</v>
      </c>
      <c r="BF493" s="8">
        <v>2015</v>
      </c>
    </row>
    <row r="494" spans="1:58">
      <c r="B494"/>
      <c r="I494" s="18" t="s">
        <v>3314</v>
      </c>
      <c r="J494" s="19">
        <v>2920452</v>
      </c>
      <c r="Y494" s="18" t="s">
        <v>3315</v>
      </c>
      <c r="Z494" s="20">
        <v>3122207</v>
      </c>
      <c r="AE494" s="18" t="s">
        <v>3316</v>
      </c>
      <c r="AF494" s="19">
        <v>4117453</v>
      </c>
      <c r="AO494" s="18" t="s">
        <v>3317</v>
      </c>
      <c r="AP494" s="19">
        <v>4312005</v>
      </c>
      <c r="AU494" s="18" t="s">
        <v>3318</v>
      </c>
      <c r="AV494" s="11">
        <v>4216255</v>
      </c>
      <c r="AW494" s="18" t="s">
        <v>3319</v>
      </c>
      <c r="AX494" s="19">
        <v>3521309</v>
      </c>
    </row>
    <row r="495" spans="1:58" s="8" customFormat="1">
      <c r="A495" s="7" t="s">
        <v>3450</v>
      </c>
      <c r="B495" s="7" t="s">
        <v>3450</v>
      </c>
      <c r="C495" s="7" t="s">
        <v>3467</v>
      </c>
      <c r="D495" s="7" t="s">
        <v>3467</v>
      </c>
      <c r="E495" s="7" t="s">
        <v>3468</v>
      </c>
      <c r="F495" s="7" t="s">
        <v>3468</v>
      </c>
      <c r="G495" s="7" t="s">
        <v>3469</v>
      </c>
      <c r="H495" s="7" t="s">
        <v>3469</v>
      </c>
      <c r="I495" s="7" t="s">
        <v>3470</v>
      </c>
      <c r="J495" s="7" t="s">
        <v>3470</v>
      </c>
      <c r="K495" s="7" t="s">
        <v>3471</v>
      </c>
      <c r="L495" s="7" t="s">
        <v>3471</v>
      </c>
      <c r="M495" s="7" t="s">
        <v>3472</v>
      </c>
      <c r="N495" s="7" t="s">
        <v>3472</v>
      </c>
      <c r="O495" s="7" t="s">
        <v>3473</v>
      </c>
      <c r="P495" s="7" t="s">
        <v>3473</v>
      </c>
      <c r="Q495" s="7" t="s">
        <v>3474</v>
      </c>
      <c r="R495" s="7" t="s">
        <v>3474</v>
      </c>
      <c r="S495" s="7" t="s">
        <v>3475</v>
      </c>
      <c r="T495" s="7" t="s">
        <v>3475</v>
      </c>
      <c r="U495" s="7" t="s">
        <v>3476</v>
      </c>
      <c r="V495" s="7" t="s">
        <v>3476</v>
      </c>
      <c r="W495" s="7" t="s">
        <v>3477</v>
      </c>
      <c r="X495" s="7" t="s">
        <v>3477</v>
      </c>
      <c r="Y495" s="7" t="s">
        <v>3478</v>
      </c>
      <c r="Z495" s="7" t="s">
        <v>3478</v>
      </c>
      <c r="AA495" s="7" t="s">
        <v>3479</v>
      </c>
      <c r="AB495" s="7" t="s">
        <v>3479</v>
      </c>
      <c r="AC495" s="7" t="s">
        <v>3480</v>
      </c>
      <c r="AD495" s="7" t="s">
        <v>3480</v>
      </c>
      <c r="AE495" s="7" t="s">
        <v>3466</v>
      </c>
      <c r="AF495" s="7" t="s">
        <v>3466</v>
      </c>
      <c r="AG495" s="7" t="s">
        <v>3481</v>
      </c>
      <c r="AH495" s="7" t="s">
        <v>3481</v>
      </c>
      <c r="AI495" s="7" t="s">
        <v>3482</v>
      </c>
      <c r="AJ495" s="7" t="s">
        <v>3482</v>
      </c>
      <c r="AK495" s="7" t="s">
        <v>3483</v>
      </c>
      <c r="AL495" s="7" t="s">
        <v>3483</v>
      </c>
      <c r="AM495" s="7" t="s">
        <v>3484</v>
      </c>
      <c r="AN495" s="7" t="s">
        <v>3484</v>
      </c>
      <c r="AO495" s="7" t="s">
        <v>3485</v>
      </c>
      <c r="AP495" s="7" t="s">
        <v>3485</v>
      </c>
      <c r="AQ495" s="7" t="s">
        <v>3486</v>
      </c>
      <c r="AR495" s="7" t="s">
        <v>3486</v>
      </c>
      <c r="AS495" s="7" t="s">
        <v>3487</v>
      </c>
      <c r="AT495" s="7" t="s">
        <v>3487</v>
      </c>
      <c r="AU495" s="7" t="s">
        <v>3488</v>
      </c>
      <c r="AV495" s="7" t="s">
        <v>3488</v>
      </c>
      <c r="AW495" s="7" t="s">
        <v>3489</v>
      </c>
      <c r="AX495" s="7" t="s">
        <v>3489</v>
      </c>
      <c r="AY495" s="7" t="s">
        <v>3490</v>
      </c>
      <c r="AZ495" s="7" t="s">
        <v>3490</v>
      </c>
      <c r="BA495" s="7" t="s">
        <v>3491</v>
      </c>
      <c r="BB495" s="7" t="s">
        <v>3491</v>
      </c>
      <c r="BE495" s="9" t="s">
        <v>3450</v>
      </c>
      <c r="BF495" s="8">
        <v>2015</v>
      </c>
    </row>
    <row r="496" spans="1:58">
      <c r="B496"/>
      <c r="I496" s="18" t="s">
        <v>3320</v>
      </c>
      <c r="J496" s="19">
        <v>2920502</v>
      </c>
      <c r="Y496" s="18" t="s">
        <v>3321</v>
      </c>
      <c r="Z496" s="20">
        <v>3122306</v>
      </c>
      <c r="AE496" s="18" t="s">
        <v>3322</v>
      </c>
      <c r="AF496" s="19">
        <v>4117503</v>
      </c>
      <c r="AO496" s="18" t="s">
        <v>3323</v>
      </c>
      <c r="AP496" s="19">
        <v>4312054</v>
      </c>
      <c r="AU496" s="18" t="s">
        <v>3324</v>
      </c>
      <c r="AV496" s="11">
        <v>4216404</v>
      </c>
      <c r="AW496" s="18" t="s">
        <v>3325</v>
      </c>
      <c r="AX496" s="19">
        <v>3521408</v>
      </c>
    </row>
    <row r="497" spans="1:58" s="8" customFormat="1">
      <c r="A497" s="7" t="s">
        <v>3450</v>
      </c>
      <c r="B497" s="7" t="s">
        <v>3450</v>
      </c>
      <c r="C497" s="7" t="s">
        <v>3467</v>
      </c>
      <c r="D497" s="7" t="s">
        <v>3467</v>
      </c>
      <c r="E497" s="7" t="s">
        <v>3468</v>
      </c>
      <c r="F497" s="7" t="s">
        <v>3468</v>
      </c>
      <c r="G497" s="7" t="s">
        <v>3469</v>
      </c>
      <c r="H497" s="7" t="s">
        <v>3469</v>
      </c>
      <c r="I497" s="7" t="s">
        <v>3470</v>
      </c>
      <c r="J497" s="7" t="s">
        <v>3470</v>
      </c>
      <c r="K497" s="7" t="s">
        <v>3471</v>
      </c>
      <c r="L497" s="7" t="s">
        <v>3471</v>
      </c>
      <c r="M497" s="7" t="s">
        <v>3472</v>
      </c>
      <c r="N497" s="7" t="s">
        <v>3472</v>
      </c>
      <c r="O497" s="7" t="s">
        <v>3473</v>
      </c>
      <c r="P497" s="7" t="s">
        <v>3473</v>
      </c>
      <c r="Q497" s="7" t="s">
        <v>3474</v>
      </c>
      <c r="R497" s="7" t="s">
        <v>3474</v>
      </c>
      <c r="S497" s="7" t="s">
        <v>3475</v>
      </c>
      <c r="T497" s="7" t="s">
        <v>3475</v>
      </c>
      <c r="U497" s="7" t="s">
        <v>3476</v>
      </c>
      <c r="V497" s="7" t="s">
        <v>3476</v>
      </c>
      <c r="W497" s="7" t="s">
        <v>3477</v>
      </c>
      <c r="X497" s="7" t="s">
        <v>3477</v>
      </c>
      <c r="Y497" s="7" t="s">
        <v>3478</v>
      </c>
      <c r="Z497" s="7" t="s">
        <v>3478</v>
      </c>
      <c r="AA497" s="7" t="s">
        <v>3479</v>
      </c>
      <c r="AB497" s="7" t="s">
        <v>3479</v>
      </c>
      <c r="AC497" s="7" t="s">
        <v>3480</v>
      </c>
      <c r="AD497" s="7" t="s">
        <v>3480</v>
      </c>
      <c r="AE497" s="7" t="s">
        <v>3466</v>
      </c>
      <c r="AF497" s="7" t="s">
        <v>3466</v>
      </c>
      <c r="AG497" s="7" t="s">
        <v>3481</v>
      </c>
      <c r="AH497" s="7" t="s">
        <v>3481</v>
      </c>
      <c r="AI497" s="7" t="s">
        <v>3482</v>
      </c>
      <c r="AJ497" s="7" t="s">
        <v>3482</v>
      </c>
      <c r="AK497" s="7" t="s">
        <v>3483</v>
      </c>
      <c r="AL497" s="7" t="s">
        <v>3483</v>
      </c>
      <c r="AM497" s="7" t="s">
        <v>3484</v>
      </c>
      <c r="AN497" s="7" t="s">
        <v>3484</v>
      </c>
      <c r="AO497" s="7" t="s">
        <v>3485</v>
      </c>
      <c r="AP497" s="7" t="s">
        <v>3485</v>
      </c>
      <c r="AQ497" s="7" t="s">
        <v>3486</v>
      </c>
      <c r="AR497" s="7" t="s">
        <v>3486</v>
      </c>
      <c r="AS497" s="7" t="s">
        <v>3487</v>
      </c>
      <c r="AT497" s="7" t="s">
        <v>3487</v>
      </c>
      <c r="AU497" s="7" t="s">
        <v>3488</v>
      </c>
      <c r="AV497" s="7" t="s">
        <v>3488</v>
      </c>
      <c r="AW497" s="7" t="s">
        <v>3489</v>
      </c>
      <c r="AX497" s="7" t="s">
        <v>3489</v>
      </c>
      <c r="AY497" s="7" t="s">
        <v>3490</v>
      </c>
      <c r="AZ497" s="7" t="s">
        <v>3490</v>
      </c>
      <c r="BA497" s="7" t="s">
        <v>3491</v>
      </c>
      <c r="BB497" s="7" t="s">
        <v>3491</v>
      </c>
      <c r="BE497" s="9" t="s">
        <v>3450</v>
      </c>
      <c r="BF497" s="8">
        <v>2015</v>
      </c>
    </row>
    <row r="498" spans="1:58">
      <c r="B498"/>
      <c r="I498" s="18" t="s">
        <v>3326</v>
      </c>
      <c r="J498" s="19">
        <v>2920601</v>
      </c>
      <c r="Y498" s="18" t="s">
        <v>3327</v>
      </c>
      <c r="Z498" s="20">
        <v>3122355</v>
      </c>
      <c r="AE498" s="18" t="s">
        <v>5415</v>
      </c>
      <c r="AF498" s="19">
        <v>4117602</v>
      </c>
      <c r="AO498" s="18" t="s">
        <v>3328</v>
      </c>
      <c r="AP498" s="19">
        <v>4312104</v>
      </c>
      <c r="AU498" s="18" t="s">
        <v>3329</v>
      </c>
      <c r="AV498" s="11">
        <v>4216503</v>
      </c>
      <c r="AW498" s="18" t="s">
        <v>3330</v>
      </c>
      <c r="AX498" s="19">
        <v>3521507</v>
      </c>
    </row>
    <row r="499" spans="1:58" s="8" customFormat="1">
      <c r="A499" s="7" t="s">
        <v>3450</v>
      </c>
      <c r="B499" s="7" t="s">
        <v>3450</v>
      </c>
      <c r="C499" s="7" t="s">
        <v>3467</v>
      </c>
      <c r="D499" s="7" t="s">
        <v>3467</v>
      </c>
      <c r="E499" s="7" t="s">
        <v>3468</v>
      </c>
      <c r="F499" s="7" t="s">
        <v>3468</v>
      </c>
      <c r="G499" s="7" t="s">
        <v>3469</v>
      </c>
      <c r="H499" s="7" t="s">
        <v>3469</v>
      </c>
      <c r="I499" s="7" t="s">
        <v>3470</v>
      </c>
      <c r="J499" s="7" t="s">
        <v>3470</v>
      </c>
      <c r="K499" s="7" t="s">
        <v>3471</v>
      </c>
      <c r="L499" s="7" t="s">
        <v>3471</v>
      </c>
      <c r="M499" s="7" t="s">
        <v>3472</v>
      </c>
      <c r="N499" s="7" t="s">
        <v>3472</v>
      </c>
      <c r="O499" s="7" t="s">
        <v>3473</v>
      </c>
      <c r="P499" s="7" t="s">
        <v>3473</v>
      </c>
      <c r="Q499" s="7" t="s">
        <v>3474</v>
      </c>
      <c r="R499" s="7" t="s">
        <v>3474</v>
      </c>
      <c r="S499" s="7" t="s">
        <v>3475</v>
      </c>
      <c r="T499" s="7" t="s">
        <v>3475</v>
      </c>
      <c r="U499" s="7" t="s">
        <v>3476</v>
      </c>
      <c r="V499" s="7" t="s">
        <v>3476</v>
      </c>
      <c r="W499" s="7" t="s">
        <v>3477</v>
      </c>
      <c r="X499" s="7" t="s">
        <v>3477</v>
      </c>
      <c r="Y499" s="7" t="s">
        <v>3478</v>
      </c>
      <c r="Z499" s="7" t="s">
        <v>3478</v>
      </c>
      <c r="AA499" s="7" t="s">
        <v>3479</v>
      </c>
      <c r="AB499" s="7" t="s">
        <v>3479</v>
      </c>
      <c r="AC499" s="7" t="s">
        <v>3480</v>
      </c>
      <c r="AD499" s="7" t="s">
        <v>3480</v>
      </c>
      <c r="AE499" s="7" t="s">
        <v>3466</v>
      </c>
      <c r="AF499" s="7" t="s">
        <v>3466</v>
      </c>
      <c r="AG499" s="7" t="s">
        <v>3481</v>
      </c>
      <c r="AH499" s="7" t="s">
        <v>3481</v>
      </c>
      <c r="AI499" s="7" t="s">
        <v>3482</v>
      </c>
      <c r="AJ499" s="7" t="s">
        <v>3482</v>
      </c>
      <c r="AK499" s="7" t="s">
        <v>3483</v>
      </c>
      <c r="AL499" s="7" t="s">
        <v>3483</v>
      </c>
      <c r="AM499" s="7" t="s">
        <v>3484</v>
      </c>
      <c r="AN499" s="7" t="s">
        <v>3484</v>
      </c>
      <c r="AO499" s="7" t="s">
        <v>3485</v>
      </c>
      <c r="AP499" s="7" t="s">
        <v>3485</v>
      </c>
      <c r="AQ499" s="7" t="s">
        <v>3486</v>
      </c>
      <c r="AR499" s="7" t="s">
        <v>3486</v>
      </c>
      <c r="AS499" s="7" t="s">
        <v>3487</v>
      </c>
      <c r="AT499" s="7" t="s">
        <v>3487</v>
      </c>
      <c r="AU499" s="7" t="s">
        <v>3488</v>
      </c>
      <c r="AV499" s="7" t="s">
        <v>3488</v>
      </c>
      <c r="AW499" s="7" t="s">
        <v>3489</v>
      </c>
      <c r="AX499" s="7" t="s">
        <v>3489</v>
      </c>
      <c r="AY499" s="7" t="s">
        <v>3490</v>
      </c>
      <c r="AZ499" s="7" t="s">
        <v>3490</v>
      </c>
      <c r="BA499" s="7" t="s">
        <v>3491</v>
      </c>
      <c r="BB499" s="7" t="s">
        <v>3491</v>
      </c>
      <c r="BE499" s="9" t="s">
        <v>3450</v>
      </c>
      <c r="BF499" s="8">
        <v>2015</v>
      </c>
    </row>
    <row r="500" spans="1:58">
      <c r="B500"/>
      <c r="I500" s="18" t="s">
        <v>3331</v>
      </c>
      <c r="J500" s="19">
        <v>2920700</v>
      </c>
      <c r="Y500" s="18" t="s">
        <v>3332</v>
      </c>
      <c r="Z500" s="20">
        <v>3122405</v>
      </c>
      <c r="AE500" s="18" t="s">
        <v>2802</v>
      </c>
      <c r="AF500" s="19">
        <v>4117701</v>
      </c>
      <c r="AO500" s="18" t="s">
        <v>3333</v>
      </c>
      <c r="AP500" s="19">
        <v>4312138</v>
      </c>
      <c r="AU500" s="18" t="s">
        <v>3334</v>
      </c>
      <c r="AV500" s="11">
        <v>4216602</v>
      </c>
      <c r="AW500" s="18" t="s">
        <v>3335</v>
      </c>
      <c r="AX500" s="19">
        <v>3521606</v>
      </c>
    </row>
    <row r="501" spans="1:58" s="8" customFormat="1">
      <c r="A501" s="7" t="s">
        <v>3450</v>
      </c>
      <c r="B501" s="7" t="s">
        <v>3450</v>
      </c>
      <c r="C501" s="7" t="s">
        <v>3467</v>
      </c>
      <c r="D501" s="7" t="s">
        <v>3467</v>
      </c>
      <c r="E501" s="7" t="s">
        <v>3468</v>
      </c>
      <c r="F501" s="7" t="s">
        <v>3468</v>
      </c>
      <c r="G501" s="7" t="s">
        <v>3469</v>
      </c>
      <c r="H501" s="7" t="s">
        <v>3469</v>
      </c>
      <c r="I501" s="7" t="s">
        <v>3470</v>
      </c>
      <c r="J501" s="7" t="s">
        <v>3470</v>
      </c>
      <c r="K501" s="7" t="s">
        <v>3471</v>
      </c>
      <c r="L501" s="7" t="s">
        <v>3471</v>
      </c>
      <c r="M501" s="7" t="s">
        <v>3472</v>
      </c>
      <c r="N501" s="7" t="s">
        <v>3472</v>
      </c>
      <c r="O501" s="7" t="s">
        <v>3473</v>
      </c>
      <c r="P501" s="7" t="s">
        <v>3473</v>
      </c>
      <c r="Q501" s="7" t="s">
        <v>3474</v>
      </c>
      <c r="R501" s="7" t="s">
        <v>3474</v>
      </c>
      <c r="S501" s="7" t="s">
        <v>3475</v>
      </c>
      <c r="T501" s="7" t="s">
        <v>3475</v>
      </c>
      <c r="U501" s="7" t="s">
        <v>3476</v>
      </c>
      <c r="V501" s="7" t="s">
        <v>3476</v>
      </c>
      <c r="W501" s="7" t="s">
        <v>3477</v>
      </c>
      <c r="X501" s="7" t="s">
        <v>3477</v>
      </c>
      <c r="Y501" s="7" t="s">
        <v>3478</v>
      </c>
      <c r="Z501" s="7" t="s">
        <v>3478</v>
      </c>
      <c r="AA501" s="7" t="s">
        <v>3479</v>
      </c>
      <c r="AB501" s="7" t="s">
        <v>3479</v>
      </c>
      <c r="AC501" s="7" t="s">
        <v>3480</v>
      </c>
      <c r="AD501" s="7" t="s">
        <v>3480</v>
      </c>
      <c r="AE501" s="7" t="s">
        <v>3466</v>
      </c>
      <c r="AF501" s="7" t="s">
        <v>3466</v>
      </c>
      <c r="AG501" s="7" t="s">
        <v>3481</v>
      </c>
      <c r="AH501" s="7" t="s">
        <v>3481</v>
      </c>
      <c r="AI501" s="7" t="s">
        <v>3482</v>
      </c>
      <c r="AJ501" s="7" t="s">
        <v>3482</v>
      </c>
      <c r="AK501" s="7" t="s">
        <v>3483</v>
      </c>
      <c r="AL501" s="7" t="s">
        <v>3483</v>
      </c>
      <c r="AM501" s="7" t="s">
        <v>3484</v>
      </c>
      <c r="AN501" s="7" t="s">
        <v>3484</v>
      </c>
      <c r="AO501" s="7" t="s">
        <v>3485</v>
      </c>
      <c r="AP501" s="7" t="s">
        <v>3485</v>
      </c>
      <c r="AQ501" s="7" t="s">
        <v>3486</v>
      </c>
      <c r="AR501" s="7" t="s">
        <v>3486</v>
      </c>
      <c r="AS501" s="7" t="s">
        <v>3487</v>
      </c>
      <c r="AT501" s="7" t="s">
        <v>3487</v>
      </c>
      <c r="AU501" s="7" t="s">
        <v>3488</v>
      </c>
      <c r="AV501" s="7" t="s">
        <v>3488</v>
      </c>
      <c r="AW501" s="7" t="s">
        <v>3489</v>
      </c>
      <c r="AX501" s="7" t="s">
        <v>3489</v>
      </c>
      <c r="AY501" s="7" t="s">
        <v>3490</v>
      </c>
      <c r="AZ501" s="7" t="s">
        <v>3490</v>
      </c>
      <c r="BA501" s="7" t="s">
        <v>3491</v>
      </c>
      <c r="BB501" s="7" t="s">
        <v>3491</v>
      </c>
      <c r="BE501" s="9" t="s">
        <v>3450</v>
      </c>
      <c r="BF501" s="8">
        <v>2015</v>
      </c>
    </row>
    <row r="502" spans="1:58">
      <c r="B502"/>
      <c r="I502" s="18" t="s">
        <v>3336</v>
      </c>
      <c r="J502" s="19">
        <v>2920809</v>
      </c>
      <c r="Y502" s="18" t="s">
        <v>3337</v>
      </c>
      <c r="Z502" s="20">
        <v>3122454</v>
      </c>
      <c r="AE502" s="18" t="s">
        <v>3338</v>
      </c>
      <c r="AF502" s="19">
        <v>4117800</v>
      </c>
      <c r="AO502" s="18" t="s">
        <v>3339</v>
      </c>
      <c r="AP502" s="19">
        <v>4312153</v>
      </c>
      <c r="AU502" s="18" t="s">
        <v>3340</v>
      </c>
      <c r="AV502" s="11">
        <v>4216701</v>
      </c>
      <c r="AW502" s="18" t="s">
        <v>3341</v>
      </c>
      <c r="AX502" s="19">
        <v>3521705</v>
      </c>
    </row>
    <row r="503" spans="1:58" s="8" customFormat="1">
      <c r="A503" s="7" t="s">
        <v>3450</v>
      </c>
      <c r="B503" s="7" t="s">
        <v>3450</v>
      </c>
      <c r="C503" s="7" t="s">
        <v>3467</v>
      </c>
      <c r="D503" s="7" t="s">
        <v>3467</v>
      </c>
      <c r="E503" s="7" t="s">
        <v>3468</v>
      </c>
      <c r="F503" s="7" t="s">
        <v>3468</v>
      </c>
      <c r="G503" s="7" t="s">
        <v>3469</v>
      </c>
      <c r="H503" s="7" t="s">
        <v>3469</v>
      </c>
      <c r="I503" s="7" t="s">
        <v>3470</v>
      </c>
      <c r="J503" s="7" t="s">
        <v>3470</v>
      </c>
      <c r="K503" s="7" t="s">
        <v>3471</v>
      </c>
      <c r="L503" s="7" t="s">
        <v>3471</v>
      </c>
      <c r="M503" s="7" t="s">
        <v>3472</v>
      </c>
      <c r="N503" s="7" t="s">
        <v>3472</v>
      </c>
      <c r="O503" s="7" t="s">
        <v>3473</v>
      </c>
      <c r="P503" s="7" t="s">
        <v>3473</v>
      </c>
      <c r="Q503" s="7" t="s">
        <v>3474</v>
      </c>
      <c r="R503" s="7" t="s">
        <v>3474</v>
      </c>
      <c r="S503" s="7" t="s">
        <v>3475</v>
      </c>
      <c r="T503" s="7" t="s">
        <v>3475</v>
      </c>
      <c r="U503" s="7" t="s">
        <v>3476</v>
      </c>
      <c r="V503" s="7" t="s">
        <v>3476</v>
      </c>
      <c r="W503" s="7" t="s">
        <v>3477</v>
      </c>
      <c r="X503" s="7" t="s">
        <v>3477</v>
      </c>
      <c r="Y503" s="7" t="s">
        <v>3478</v>
      </c>
      <c r="Z503" s="7" t="s">
        <v>3478</v>
      </c>
      <c r="AA503" s="7" t="s">
        <v>3479</v>
      </c>
      <c r="AB503" s="7" t="s">
        <v>3479</v>
      </c>
      <c r="AC503" s="7" t="s">
        <v>3480</v>
      </c>
      <c r="AD503" s="7" t="s">
        <v>3480</v>
      </c>
      <c r="AE503" s="7" t="s">
        <v>3466</v>
      </c>
      <c r="AF503" s="7" t="s">
        <v>3466</v>
      </c>
      <c r="AG503" s="7" t="s">
        <v>3481</v>
      </c>
      <c r="AH503" s="7" t="s">
        <v>3481</v>
      </c>
      <c r="AI503" s="7" t="s">
        <v>3482</v>
      </c>
      <c r="AJ503" s="7" t="s">
        <v>3482</v>
      </c>
      <c r="AK503" s="7" t="s">
        <v>3483</v>
      </c>
      <c r="AL503" s="7" t="s">
        <v>3483</v>
      </c>
      <c r="AM503" s="7" t="s">
        <v>3484</v>
      </c>
      <c r="AN503" s="7" t="s">
        <v>3484</v>
      </c>
      <c r="AO503" s="7" t="s">
        <v>3485</v>
      </c>
      <c r="AP503" s="7" t="s">
        <v>3485</v>
      </c>
      <c r="AQ503" s="7" t="s">
        <v>3486</v>
      </c>
      <c r="AR503" s="7" t="s">
        <v>3486</v>
      </c>
      <c r="AS503" s="7" t="s">
        <v>3487</v>
      </c>
      <c r="AT503" s="7" t="s">
        <v>3487</v>
      </c>
      <c r="AU503" s="7" t="s">
        <v>3488</v>
      </c>
      <c r="AV503" s="7" t="s">
        <v>3488</v>
      </c>
      <c r="AW503" s="7" t="s">
        <v>3489</v>
      </c>
      <c r="AX503" s="7" t="s">
        <v>3489</v>
      </c>
      <c r="AY503" s="7" t="s">
        <v>3490</v>
      </c>
      <c r="AZ503" s="7" t="s">
        <v>3490</v>
      </c>
      <c r="BA503" s="7" t="s">
        <v>3491</v>
      </c>
      <c r="BB503" s="7" t="s">
        <v>3491</v>
      </c>
      <c r="BE503" s="9" t="s">
        <v>3450</v>
      </c>
      <c r="BF503" s="8">
        <v>2015</v>
      </c>
    </row>
    <row r="504" spans="1:58">
      <c r="B504"/>
      <c r="I504" s="18" t="s">
        <v>3342</v>
      </c>
      <c r="J504" s="19">
        <v>2920908</v>
      </c>
      <c r="Y504" s="18" t="s">
        <v>3343</v>
      </c>
      <c r="Z504" s="20">
        <v>3122470</v>
      </c>
      <c r="AE504" s="18" t="s">
        <v>3344</v>
      </c>
      <c r="AF504" s="19">
        <v>4117909</v>
      </c>
      <c r="AO504" s="18" t="s">
        <v>3345</v>
      </c>
      <c r="AP504" s="19">
        <v>4312179</v>
      </c>
      <c r="AU504" s="18" t="s">
        <v>3346</v>
      </c>
      <c r="AV504" s="11">
        <v>4216800</v>
      </c>
      <c r="AW504" s="18" t="s">
        <v>3347</v>
      </c>
      <c r="AX504" s="19">
        <v>3521804</v>
      </c>
    </row>
    <row r="505" spans="1:58" s="8" customFormat="1">
      <c r="A505" s="7" t="s">
        <v>3450</v>
      </c>
      <c r="B505" s="7" t="s">
        <v>3450</v>
      </c>
      <c r="C505" s="7" t="s">
        <v>3467</v>
      </c>
      <c r="D505" s="7" t="s">
        <v>3467</v>
      </c>
      <c r="E505" s="7" t="s">
        <v>3468</v>
      </c>
      <c r="F505" s="7" t="s">
        <v>3468</v>
      </c>
      <c r="G505" s="7" t="s">
        <v>3469</v>
      </c>
      <c r="H505" s="7" t="s">
        <v>3469</v>
      </c>
      <c r="I505" s="7" t="s">
        <v>3470</v>
      </c>
      <c r="J505" s="7" t="s">
        <v>3470</v>
      </c>
      <c r="K505" s="7" t="s">
        <v>3471</v>
      </c>
      <c r="L505" s="7" t="s">
        <v>3471</v>
      </c>
      <c r="M505" s="7" t="s">
        <v>3472</v>
      </c>
      <c r="N505" s="7" t="s">
        <v>3472</v>
      </c>
      <c r="O505" s="7" t="s">
        <v>3473</v>
      </c>
      <c r="P505" s="7" t="s">
        <v>3473</v>
      </c>
      <c r="Q505" s="7" t="s">
        <v>3474</v>
      </c>
      <c r="R505" s="7" t="s">
        <v>3474</v>
      </c>
      <c r="S505" s="7" t="s">
        <v>3475</v>
      </c>
      <c r="T505" s="7" t="s">
        <v>3475</v>
      </c>
      <c r="U505" s="7" t="s">
        <v>3476</v>
      </c>
      <c r="V505" s="7" t="s">
        <v>3476</v>
      </c>
      <c r="W505" s="7" t="s">
        <v>3477</v>
      </c>
      <c r="X505" s="7" t="s">
        <v>3477</v>
      </c>
      <c r="Y505" s="7" t="s">
        <v>3478</v>
      </c>
      <c r="Z505" s="7" t="s">
        <v>3478</v>
      </c>
      <c r="AA505" s="7" t="s">
        <v>3479</v>
      </c>
      <c r="AB505" s="7" t="s">
        <v>3479</v>
      </c>
      <c r="AC505" s="7" t="s">
        <v>3480</v>
      </c>
      <c r="AD505" s="7" t="s">
        <v>3480</v>
      </c>
      <c r="AE505" s="7" t="s">
        <v>3466</v>
      </c>
      <c r="AF505" s="7" t="s">
        <v>3466</v>
      </c>
      <c r="AG505" s="7" t="s">
        <v>3481</v>
      </c>
      <c r="AH505" s="7" t="s">
        <v>3481</v>
      </c>
      <c r="AI505" s="7" t="s">
        <v>3482</v>
      </c>
      <c r="AJ505" s="7" t="s">
        <v>3482</v>
      </c>
      <c r="AK505" s="7" t="s">
        <v>3483</v>
      </c>
      <c r="AL505" s="7" t="s">
        <v>3483</v>
      </c>
      <c r="AM505" s="7" t="s">
        <v>3484</v>
      </c>
      <c r="AN505" s="7" t="s">
        <v>3484</v>
      </c>
      <c r="AO505" s="7" t="s">
        <v>3485</v>
      </c>
      <c r="AP505" s="7" t="s">
        <v>3485</v>
      </c>
      <c r="AQ505" s="7" t="s">
        <v>3486</v>
      </c>
      <c r="AR505" s="7" t="s">
        <v>3486</v>
      </c>
      <c r="AS505" s="7" t="s">
        <v>3487</v>
      </c>
      <c r="AT505" s="7" t="s">
        <v>3487</v>
      </c>
      <c r="AU505" s="7" t="s">
        <v>3488</v>
      </c>
      <c r="AV505" s="7" t="s">
        <v>3488</v>
      </c>
      <c r="AW505" s="7" t="s">
        <v>3489</v>
      </c>
      <c r="AX505" s="7" t="s">
        <v>3489</v>
      </c>
      <c r="AY505" s="7" t="s">
        <v>3490</v>
      </c>
      <c r="AZ505" s="7" t="s">
        <v>3490</v>
      </c>
      <c r="BA505" s="7" t="s">
        <v>3491</v>
      </c>
      <c r="BB505" s="7" t="s">
        <v>3491</v>
      </c>
      <c r="BE505" s="9" t="s">
        <v>3450</v>
      </c>
      <c r="BF505" s="8">
        <v>2015</v>
      </c>
    </row>
    <row r="506" spans="1:58">
      <c r="B506"/>
      <c r="I506" s="18" t="s">
        <v>3348</v>
      </c>
      <c r="J506" s="19">
        <v>2921005</v>
      </c>
      <c r="Y506" s="18" t="s">
        <v>3349</v>
      </c>
      <c r="Z506" s="20">
        <v>3122504</v>
      </c>
      <c r="AE506" s="18" t="s">
        <v>3350</v>
      </c>
      <c r="AF506" s="19">
        <v>4118006</v>
      </c>
      <c r="AO506" s="18" t="s">
        <v>3351</v>
      </c>
      <c r="AP506" s="19">
        <v>4312203</v>
      </c>
      <c r="AU506" s="18" t="s">
        <v>3352</v>
      </c>
      <c r="AV506" s="11">
        <v>4216909</v>
      </c>
      <c r="AW506" s="18" t="s">
        <v>3353</v>
      </c>
      <c r="AX506" s="19">
        <v>3521903</v>
      </c>
    </row>
    <row r="507" spans="1:58" s="8" customFormat="1">
      <c r="A507" s="7" t="s">
        <v>3450</v>
      </c>
      <c r="B507" s="7" t="s">
        <v>3450</v>
      </c>
      <c r="C507" s="7" t="s">
        <v>3467</v>
      </c>
      <c r="D507" s="7" t="s">
        <v>3467</v>
      </c>
      <c r="E507" s="7" t="s">
        <v>3468</v>
      </c>
      <c r="F507" s="7" t="s">
        <v>3468</v>
      </c>
      <c r="G507" s="7" t="s">
        <v>3469</v>
      </c>
      <c r="H507" s="7" t="s">
        <v>3469</v>
      </c>
      <c r="I507" s="7" t="s">
        <v>3470</v>
      </c>
      <c r="J507" s="7" t="s">
        <v>3470</v>
      </c>
      <c r="K507" s="7" t="s">
        <v>3471</v>
      </c>
      <c r="L507" s="7" t="s">
        <v>3471</v>
      </c>
      <c r="M507" s="7" t="s">
        <v>3472</v>
      </c>
      <c r="N507" s="7" t="s">
        <v>3472</v>
      </c>
      <c r="O507" s="7" t="s">
        <v>3473</v>
      </c>
      <c r="P507" s="7" t="s">
        <v>3473</v>
      </c>
      <c r="Q507" s="7" t="s">
        <v>3474</v>
      </c>
      <c r="R507" s="7" t="s">
        <v>3474</v>
      </c>
      <c r="S507" s="7" t="s">
        <v>3475</v>
      </c>
      <c r="T507" s="7" t="s">
        <v>3475</v>
      </c>
      <c r="U507" s="7" t="s">
        <v>3476</v>
      </c>
      <c r="V507" s="7" t="s">
        <v>3476</v>
      </c>
      <c r="W507" s="7" t="s">
        <v>3477</v>
      </c>
      <c r="X507" s="7" t="s">
        <v>3477</v>
      </c>
      <c r="Y507" s="7" t="s">
        <v>3478</v>
      </c>
      <c r="Z507" s="7" t="s">
        <v>3478</v>
      </c>
      <c r="AA507" s="7" t="s">
        <v>3479</v>
      </c>
      <c r="AB507" s="7" t="s">
        <v>3479</v>
      </c>
      <c r="AC507" s="7" t="s">
        <v>3480</v>
      </c>
      <c r="AD507" s="7" t="s">
        <v>3480</v>
      </c>
      <c r="AE507" s="7" t="s">
        <v>3466</v>
      </c>
      <c r="AF507" s="7" t="s">
        <v>3466</v>
      </c>
      <c r="AG507" s="7" t="s">
        <v>3481</v>
      </c>
      <c r="AH507" s="7" t="s">
        <v>3481</v>
      </c>
      <c r="AI507" s="7" t="s">
        <v>3482</v>
      </c>
      <c r="AJ507" s="7" t="s">
        <v>3482</v>
      </c>
      <c r="AK507" s="7" t="s">
        <v>3483</v>
      </c>
      <c r="AL507" s="7" t="s">
        <v>3483</v>
      </c>
      <c r="AM507" s="7" t="s">
        <v>3484</v>
      </c>
      <c r="AN507" s="7" t="s">
        <v>3484</v>
      </c>
      <c r="AO507" s="7" t="s">
        <v>3485</v>
      </c>
      <c r="AP507" s="7" t="s">
        <v>3485</v>
      </c>
      <c r="AQ507" s="7" t="s">
        <v>3486</v>
      </c>
      <c r="AR507" s="7" t="s">
        <v>3486</v>
      </c>
      <c r="AS507" s="7" t="s">
        <v>3487</v>
      </c>
      <c r="AT507" s="7" t="s">
        <v>3487</v>
      </c>
      <c r="AU507" s="7" t="s">
        <v>3488</v>
      </c>
      <c r="AV507" s="7" t="s">
        <v>3488</v>
      </c>
      <c r="AW507" s="7" t="s">
        <v>3489</v>
      </c>
      <c r="AX507" s="7" t="s">
        <v>3489</v>
      </c>
      <c r="AY507" s="7" t="s">
        <v>3490</v>
      </c>
      <c r="AZ507" s="7" t="s">
        <v>3490</v>
      </c>
      <c r="BA507" s="7" t="s">
        <v>3491</v>
      </c>
      <c r="BB507" s="7" t="s">
        <v>3491</v>
      </c>
      <c r="BE507" s="9" t="s">
        <v>3450</v>
      </c>
      <c r="BF507" s="8">
        <v>2015</v>
      </c>
    </row>
    <row r="508" spans="1:58">
      <c r="B508"/>
      <c r="I508" s="18" t="s">
        <v>3354</v>
      </c>
      <c r="J508" s="19">
        <v>2921054</v>
      </c>
      <c r="Y508" s="18" t="s">
        <v>3355</v>
      </c>
      <c r="Z508" s="20">
        <v>3122603</v>
      </c>
      <c r="AE508" s="18" t="s">
        <v>3356</v>
      </c>
      <c r="AF508" s="19">
        <v>4118105</v>
      </c>
      <c r="AO508" s="18" t="s">
        <v>3357</v>
      </c>
      <c r="AP508" s="19">
        <v>4312252</v>
      </c>
      <c r="AU508" s="18" t="s">
        <v>3358</v>
      </c>
      <c r="AV508" s="11">
        <v>4217006</v>
      </c>
      <c r="AW508" s="18" t="s">
        <v>3359</v>
      </c>
      <c r="AX508" s="19">
        <v>3522000</v>
      </c>
    </row>
    <row r="509" spans="1:58" s="8" customFormat="1">
      <c r="A509" s="7" t="s">
        <v>3450</v>
      </c>
      <c r="B509" s="7" t="s">
        <v>3450</v>
      </c>
      <c r="C509" s="7" t="s">
        <v>3467</v>
      </c>
      <c r="D509" s="7" t="s">
        <v>3467</v>
      </c>
      <c r="E509" s="7" t="s">
        <v>3468</v>
      </c>
      <c r="F509" s="7" t="s">
        <v>3468</v>
      </c>
      <c r="G509" s="7" t="s">
        <v>3469</v>
      </c>
      <c r="H509" s="7" t="s">
        <v>3469</v>
      </c>
      <c r="I509" s="7" t="s">
        <v>3470</v>
      </c>
      <c r="J509" s="7" t="s">
        <v>3470</v>
      </c>
      <c r="K509" s="7" t="s">
        <v>3471</v>
      </c>
      <c r="L509" s="7" t="s">
        <v>3471</v>
      </c>
      <c r="M509" s="7" t="s">
        <v>3472</v>
      </c>
      <c r="N509" s="7" t="s">
        <v>3472</v>
      </c>
      <c r="O509" s="7" t="s">
        <v>3473</v>
      </c>
      <c r="P509" s="7" t="s">
        <v>3473</v>
      </c>
      <c r="Q509" s="7" t="s">
        <v>3474</v>
      </c>
      <c r="R509" s="7" t="s">
        <v>3474</v>
      </c>
      <c r="S509" s="7" t="s">
        <v>3475</v>
      </c>
      <c r="T509" s="7" t="s">
        <v>3475</v>
      </c>
      <c r="U509" s="7" t="s">
        <v>3476</v>
      </c>
      <c r="V509" s="7" t="s">
        <v>3476</v>
      </c>
      <c r="W509" s="7" t="s">
        <v>3477</v>
      </c>
      <c r="X509" s="7" t="s">
        <v>3477</v>
      </c>
      <c r="Y509" s="7" t="s">
        <v>3478</v>
      </c>
      <c r="Z509" s="7" t="s">
        <v>3478</v>
      </c>
      <c r="AA509" s="7" t="s">
        <v>3479</v>
      </c>
      <c r="AB509" s="7" t="s">
        <v>3479</v>
      </c>
      <c r="AC509" s="7" t="s">
        <v>3480</v>
      </c>
      <c r="AD509" s="7" t="s">
        <v>3480</v>
      </c>
      <c r="AE509" s="7" t="s">
        <v>3466</v>
      </c>
      <c r="AF509" s="7" t="s">
        <v>3466</v>
      </c>
      <c r="AG509" s="7" t="s">
        <v>3481</v>
      </c>
      <c r="AH509" s="7" t="s">
        <v>3481</v>
      </c>
      <c r="AI509" s="7" t="s">
        <v>3482</v>
      </c>
      <c r="AJ509" s="7" t="s">
        <v>3482</v>
      </c>
      <c r="AK509" s="7" t="s">
        <v>3483</v>
      </c>
      <c r="AL509" s="7" t="s">
        <v>3483</v>
      </c>
      <c r="AM509" s="7" t="s">
        <v>3484</v>
      </c>
      <c r="AN509" s="7" t="s">
        <v>3484</v>
      </c>
      <c r="AO509" s="7" t="s">
        <v>3485</v>
      </c>
      <c r="AP509" s="7" t="s">
        <v>3485</v>
      </c>
      <c r="AQ509" s="7" t="s">
        <v>3486</v>
      </c>
      <c r="AR509" s="7" t="s">
        <v>3486</v>
      </c>
      <c r="AS509" s="7" t="s">
        <v>3487</v>
      </c>
      <c r="AT509" s="7" t="s">
        <v>3487</v>
      </c>
      <c r="AU509" s="7" t="s">
        <v>3488</v>
      </c>
      <c r="AV509" s="7" t="s">
        <v>3488</v>
      </c>
      <c r="AW509" s="7" t="s">
        <v>3489</v>
      </c>
      <c r="AX509" s="7" t="s">
        <v>3489</v>
      </c>
      <c r="AY509" s="7" t="s">
        <v>3490</v>
      </c>
      <c r="AZ509" s="7" t="s">
        <v>3490</v>
      </c>
      <c r="BA509" s="7" t="s">
        <v>3491</v>
      </c>
      <c r="BB509" s="7" t="s">
        <v>3491</v>
      </c>
      <c r="BE509" s="9" t="s">
        <v>3450</v>
      </c>
      <c r="BF509" s="8">
        <v>2015</v>
      </c>
    </row>
    <row r="510" spans="1:58">
      <c r="B510"/>
      <c r="I510" s="18" t="s">
        <v>3360</v>
      </c>
      <c r="J510" s="19">
        <v>2921104</v>
      </c>
      <c r="Y510" s="18" t="s">
        <v>3361</v>
      </c>
      <c r="Z510" s="20">
        <v>3122702</v>
      </c>
      <c r="AE510" s="18" t="s">
        <v>3362</v>
      </c>
      <c r="AF510" s="19">
        <v>4118204</v>
      </c>
      <c r="AO510" s="18" t="s">
        <v>3363</v>
      </c>
      <c r="AP510" s="19">
        <v>4312302</v>
      </c>
      <c r="AU510" s="18" t="s">
        <v>3364</v>
      </c>
      <c r="AV510" s="11">
        <v>4217105</v>
      </c>
      <c r="AW510" s="18" t="s">
        <v>3365</v>
      </c>
      <c r="AX510" s="19">
        <v>3522109</v>
      </c>
    </row>
    <row r="511" spans="1:58" s="8" customFormat="1">
      <c r="A511" s="7" t="s">
        <v>3450</v>
      </c>
      <c r="B511" s="7" t="s">
        <v>3450</v>
      </c>
      <c r="C511" s="7" t="s">
        <v>3467</v>
      </c>
      <c r="D511" s="7" t="s">
        <v>3467</v>
      </c>
      <c r="E511" s="7" t="s">
        <v>3468</v>
      </c>
      <c r="F511" s="7" t="s">
        <v>3468</v>
      </c>
      <c r="G511" s="7" t="s">
        <v>3469</v>
      </c>
      <c r="H511" s="7" t="s">
        <v>3469</v>
      </c>
      <c r="I511" s="7" t="s">
        <v>3470</v>
      </c>
      <c r="J511" s="7" t="s">
        <v>3470</v>
      </c>
      <c r="K511" s="7" t="s">
        <v>3471</v>
      </c>
      <c r="L511" s="7" t="s">
        <v>3471</v>
      </c>
      <c r="M511" s="7" t="s">
        <v>3472</v>
      </c>
      <c r="N511" s="7" t="s">
        <v>3472</v>
      </c>
      <c r="O511" s="7" t="s">
        <v>3473</v>
      </c>
      <c r="P511" s="7" t="s">
        <v>3473</v>
      </c>
      <c r="Q511" s="7" t="s">
        <v>3474</v>
      </c>
      <c r="R511" s="7" t="s">
        <v>3474</v>
      </c>
      <c r="S511" s="7" t="s">
        <v>3475</v>
      </c>
      <c r="T511" s="7" t="s">
        <v>3475</v>
      </c>
      <c r="U511" s="7" t="s">
        <v>3476</v>
      </c>
      <c r="V511" s="7" t="s">
        <v>3476</v>
      </c>
      <c r="W511" s="7" t="s">
        <v>3477</v>
      </c>
      <c r="X511" s="7" t="s">
        <v>3477</v>
      </c>
      <c r="Y511" s="7" t="s">
        <v>3478</v>
      </c>
      <c r="Z511" s="7" t="s">
        <v>3478</v>
      </c>
      <c r="AA511" s="7" t="s">
        <v>3479</v>
      </c>
      <c r="AB511" s="7" t="s">
        <v>3479</v>
      </c>
      <c r="AC511" s="7" t="s">
        <v>3480</v>
      </c>
      <c r="AD511" s="7" t="s">
        <v>3480</v>
      </c>
      <c r="AE511" s="7" t="s">
        <v>3466</v>
      </c>
      <c r="AF511" s="7" t="s">
        <v>3466</v>
      </c>
      <c r="AG511" s="7" t="s">
        <v>3481</v>
      </c>
      <c r="AH511" s="7" t="s">
        <v>3481</v>
      </c>
      <c r="AI511" s="7" t="s">
        <v>3482</v>
      </c>
      <c r="AJ511" s="7" t="s">
        <v>3482</v>
      </c>
      <c r="AK511" s="7" t="s">
        <v>3483</v>
      </c>
      <c r="AL511" s="7" t="s">
        <v>3483</v>
      </c>
      <c r="AM511" s="7" t="s">
        <v>3484</v>
      </c>
      <c r="AN511" s="7" t="s">
        <v>3484</v>
      </c>
      <c r="AO511" s="7" t="s">
        <v>3485</v>
      </c>
      <c r="AP511" s="7" t="s">
        <v>3485</v>
      </c>
      <c r="AQ511" s="7" t="s">
        <v>3486</v>
      </c>
      <c r="AR511" s="7" t="s">
        <v>3486</v>
      </c>
      <c r="AS511" s="7" t="s">
        <v>3487</v>
      </c>
      <c r="AT511" s="7" t="s">
        <v>3487</v>
      </c>
      <c r="AU511" s="7" t="s">
        <v>3488</v>
      </c>
      <c r="AV511" s="7" t="s">
        <v>3488</v>
      </c>
      <c r="AW511" s="7" t="s">
        <v>3489</v>
      </c>
      <c r="AX511" s="7" t="s">
        <v>3489</v>
      </c>
      <c r="AY511" s="7" t="s">
        <v>3490</v>
      </c>
      <c r="AZ511" s="7" t="s">
        <v>3490</v>
      </c>
      <c r="BA511" s="7" t="s">
        <v>3491</v>
      </c>
      <c r="BB511" s="7" t="s">
        <v>3491</v>
      </c>
      <c r="BE511" s="9" t="s">
        <v>3450</v>
      </c>
      <c r="BF511" s="8">
        <v>2015</v>
      </c>
    </row>
    <row r="512" spans="1:58">
      <c r="B512"/>
      <c r="I512" s="18" t="s">
        <v>3366</v>
      </c>
      <c r="J512" s="19">
        <v>2921203</v>
      </c>
      <c r="Y512" s="18" t="s">
        <v>3367</v>
      </c>
      <c r="Z512" s="20">
        <v>3122801</v>
      </c>
      <c r="AE512" s="18" t="s">
        <v>3368</v>
      </c>
      <c r="AF512" s="19">
        <v>4118303</v>
      </c>
      <c r="AO512" s="18" t="s">
        <v>3369</v>
      </c>
      <c r="AP512" s="19">
        <v>4312351</v>
      </c>
      <c r="AU512" s="18" t="s">
        <v>3370</v>
      </c>
      <c r="AV512" s="11">
        <v>4217154</v>
      </c>
      <c r="AW512" s="18" t="s">
        <v>3371</v>
      </c>
      <c r="AX512" s="19">
        <v>3522158</v>
      </c>
    </row>
    <row r="513" spans="1:58" s="8" customFormat="1">
      <c r="A513" s="7" t="s">
        <v>3450</v>
      </c>
      <c r="B513" s="7" t="s">
        <v>3450</v>
      </c>
      <c r="C513" s="7" t="s">
        <v>3467</v>
      </c>
      <c r="D513" s="7" t="s">
        <v>3467</v>
      </c>
      <c r="E513" s="7" t="s">
        <v>3468</v>
      </c>
      <c r="F513" s="7" t="s">
        <v>3468</v>
      </c>
      <c r="G513" s="7" t="s">
        <v>3469</v>
      </c>
      <c r="H513" s="7" t="s">
        <v>3469</v>
      </c>
      <c r="I513" s="7" t="s">
        <v>3470</v>
      </c>
      <c r="J513" s="7" t="s">
        <v>3470</v>
      </c>
      <c r="K513" s="7" t="s">
        <v>3471</v>
      </c>
      <c r="L513" s="7" t="s">
        <v>3471</v>
      </c>
      <c r="M513" s="7" t="s">
        <v>3472</v>
      </c>
      <c r="N513" s="7" t="s">
        <v>3472</v>
      </c>
      <c r="O513" s="7" t="s">
        <v>3473</v>
      </c>
      <c r="P513" s="7" t="s">
        <v>3473</v>
      </c>
      <c r="Q513" s="7" t="s">
        <v>3474</v>
      </c>
      <c r="R513" s="7" t="s">
        <v>3474</v>
      </c>
      <c r="S513" s="7" t="s">
        <v>3475</v>
      </c>
      <c r="T513" s="7" t="s">
        <v>3475</v>
      </c>
      <c r="U513" s="7" t="s">
        <v>3476</v>
      </c>
      <c r="V513" s="7" t="s">
        <v>3476</v>
      </c>
      <c r="W513" s="7" t="s">
        <v>3477</v>
      </c>
      <c r="X513" s="7" t="s">
        <v>3477</v>
      </c>
      <c r="Y513" s="7" t="s">
        <v>3478</v>
      </c>
      <c r="Z513" s="7" t="s">
        <v>3478</v>
      </c>
      <c r="AA513" s="7" t="s">
        <v>3479</v>
      </c>
      <c r="AB513" s="7" t="s">
        <v>3479</v>
      </c>
      <c r="AC513" s="7" t="s">
        <v>3480</v>
      </c>
      <c r="AD513" s="7" t="s">
        <v>3480</v>
      </c>
      <c r="AE513" s="7" t="s">
        <v>3466</v>
      </c>
      <c r="AF513" s="7" t="s">
        <v>3466</v>
      </c>
      <c r="AG513" s="7" t="s">
        <v>3481</v>
      </c>
      <c r="AH513" s="7" t="s">
        <v>3481</v>
      </c>
      <c r="AI513" s="7" t="s">
        <v>3482</v>
      </c>
      <c r="AJ513" s="7" t="s">
        <v>3482</v>
      </c>
      <c r="AK513" s="7" t="s">
        <v>3483</v>
      </c>
      <c r="AL513" s="7" t="s">
        <v>3483</v>
      </c>
      <c r="AM513" s="7" t="s">
        <v>3484</v>
      </c>
      <c r="AN513" s="7" t="s">
        <v>3484</v>
      </c>
      <c r="AO513" s="7" t="s">
        <v>3485</v>
      </c>
      <c r="AP513" s="7" t="s">
        <v>3485</v>
      </c>
      <c r="AQ513" s="7" t="s">
        <v>3486</v>
      </c>
      <c r="AR513" s="7" t="s">
        <v>3486</v>
      </c>
      <c r="AS513" s="7" t="s">
        <v>3487</v>
      </c>
      <c r="AT513" s="7" t="s">
        <v>3487</v>
      </c>
      <c r="AU513" s="7" t="s">
        <v>3488</v>
      </c>
      <c r="AV513" s="7" t="s">
        <v>3488</v>
      </c>
      <c r="AW513" s="7" t="s">
        <v>3489</v>
      </c>
      <c r="AX513" s="7" t="s">
        <v>3489</v>
      </c>
      <c r="AY513" s="7" t="s">
        <v>3490</v>
      </c>
      <c r="AZ513" s="7" t="s">
        <v>3490</v>
      </c>
      <c r="BA513" s="7" t="s">
        <v>3491</v>
      </c>
      <c r="BB513" s="7" t="s">
        <v>3491</v>
      </c>
      <c r="BE513" s="9" t="s">
        <v>3450</v>
      </c>
      <c r="BF513" s="8">
        <v>2015</v>
      </c>
    </row>
    <row r="514" spans="1:58">
      <c r="B514"/>
      <c r="I514" s="18" t="s">
        <v>1818</v>
      </c>
      <c r="J514" s="19">
        <v>2921302</v>
      </c>
      <c r="Y514" s="18" t="s">
        <v>3372</v>
      </c>
      <c r="Z514" s="20">
        <v>3122900</v>
      </c>
      <c r="AE514" s="18" t="s">
        <v>3373</v>
      </c>
      <c r="AF514" s="19">
        <v>4118402</v>
      </c>
      <c r="AO514" s="18" t="s">
        <v>3374</v>
      </c>
      <c r="AP514" s="19">
        <v>4312377</v>
      </c>
      <c r="AU514" s="18" t="s">
        <v>3375</v>
      </c>
      <c r="AV514" s="11">
        <v>4217204</v>
      </c>
      <c r="AW514" s="18" t="s">
        <v>3376</v>
      </c>
      <c r="AX514" s="19">
        <v>3522208</v>
      </c>
    </row>
    <row r="515" spans="1:58" s="8" customFormat="1">
      <c r="A515" s="7" t="s">
        <v>3450</v>
      </c>
      <c r="B515" s="7" t="s">
        <v>3450</v>
      </c>
      <c r="C515" s="7" t="s">
        <v>3467</v>
      </c>
      <c r="D515" s="7" t="s">
        <v>3467</v>
      </c>
      <c r="E515" s="7" t="s">
        <v>3468</v>
      </c>
      <c r="F515" s="7" t="s">
        <v>3468</v>
      </c>
      <c r="G515" s="7" t="s">
        <v>3469</v>
      </c>
      <c r="H515" s="7" t="s">
        <v>3469</v>
      </c>
      <c r="I515" s="7" t="s">
        <v>3470</v>
      </c>
      <c r="J515" s="7" t="s">
        <v>3470</v>
      </c>
      <c r="K515" s="7" t="s">
        <v>3471</v>
      </c>
      <c r="L515" s="7" t="s">
        <v>3471</v>
      </c>
      <c r="M515" s="7" t="s">
        <v>3472</v>
      </c>
      <c r="N515" s="7" t="s">
        <v>3472</v>
      </c>
      <c r="O515" s="7" t="s">
        <v>3473</v>
      </c>
      <c r="P515" s="7" t="s">
        <v>3473</v>
      </c>
      <c r="Q515" s="7" t="s">
        <v>3474</v>
      </c>
      <c r="R515" s="7" t="s">
        <v>3474</v>
      </c>
      <c r="S515" s="7" t="s">
        <v>3475</v>
      </c>
      <c r="T515" s="7" t="s">
        <v>3475</v>
      </c>
      <c r="U515" s="7" t="s">
        <v>3476</v>
      </c>
      <c r="V515" s="7" t="s">
        <v>3476</v>
      </c>
      <c r="W515" s="7" t="s">
        <v>3477</v>
      </c>
      <c r="X515" s="7" t="s">
        <v>3477</v>
      </c>
      <c r="Y515" s="7" t="s">
        <v>3478</v>
      </c>
      <c r="Z515" s="7" t="s">
        <v>3478</v>
      </c>
      <c r="AA515" s="7" t="s">
        <v>3479</v>
      </c>
      <c r="AB515" s="7" t="s">
        <v>3479</v>
      </c>
      <c r="AC515" s="7" t="s">
        <v>3480</v>
      </c>
      <c r="AD515" s="7" t="s">
        <v>3480</v>
      </c>
      <c r="AE515" s="7" t="s">
        <v>3466</v>
      </c>
      <c r="AF515" s="7" t="s">
        <v>3466</v>
      </c>
      <c r="AG515" s="7" t="s">
        <v>3481</v>
      </c>
      <c r="AH515" s="7" t="s">
        <v>3481</v>
      </c>
      <c r="AI515" s="7" t="s">
        <v>3482</v>
      </c>
      <c r="AJ515" s="7" t="s">
        <v>3482</v>
      </c>
      <c r="AK515" s="7" t="s">
        <v>3483</v>
      </c>
      <c r="AL515" s="7" t="s">
        <v>3483</v>
      </c>
      <c r="AM515" s="7" t="s">
        <v>3484</v>
      </c>
      <c r="AN515" s="7" t="s">
        <v>3484</v>
      </c>
      <c r="AO515" s="7" t="s">
        <v>3485</v>
      </c>
      <c r="AP515" s="7" t="s">
        <v>3485</v>
      </c>
      <c r="AQ515" s="7" t="s">
        <v>3486</v>
      </c>
      <c r="AR515" s="7" t="s">
        <v>3486</v>
      </c>
      <c r="AS515" s="7" t="s">
        <v>3487</v>
      </c>
      <c r="AT515" s="7" t="s">
        <v>3487</v>
      </c>
      <c r="AU515" s="7" t="s">
        <v>3488</v>
      </c>
      <c r="AV515" s="7" t="s">
        <v>3488</v>
      </c>
      <c r="AW515" s="7" t="s">
        <v>3489</v>
      </c>
      <c r="AX515" s="7" t="s">
        <v>3489</v>
      </c>
      <c r="AY515" s="7" t="s">
        <v>3490</v>
      </c>
      <c r="AZ515" s="7" t="s">
        <v>3490</v>
      </c>
      <c r="BA515" s="7" t="s">
        <v>3491</v>
      </c>
      <c r="BB515" s="7" t="s">
        <v>3491</v>
      </c>
      <c r="BE515" s="9" t="s">
        <v>3450</v>
      </c>
      <c r="BF515" s="8">
        <v>2015</v>
      </c>
    </row>
    <row r="516" spans="1:58">
      <c r="B516"/>
      <c r="I516" s="18" t="s">
        <v>3377</v>
      </c>
      <c r="J516" s="19">
        <v>2921401</v>
      </c>
      <c r="Y516" s="18" t="s">
        <v>3378</v>
      </c>
      <c r="Z516" s="20">
        <v>3123007</v>
      </c>
      <c r="AE516" s="18" t="s">
        <v>3379</v>
      </c>
      <c r="AF516" s="19">
        <v>4118451</v>
      </c>
      <c r="AO516" s="18" t="s">
        <v>3380</v>
      </c>
      <c r="AP516" s="19">
        <v>4312385</v>
      </c>
      <c r="AU516" s="18" t="s">
        <v>3381</v>
      </c>
      <c r="AV516" s="11">
        <v>4217253</v>
      </c>
      <c r="AW516" s="18" t="s">
        <v>3382</v>
      </c>
      <c r="AX516" s="19">
        <v>3522307</v>
      </c>
    </row>
    <row r="517" spans="1:58" s="8" customFormat="1">
      <c r="A517" s="7" t="s">
        <v>3450</v>
      </c>
      <c r="B517" s="7" t="s">
        <v>3450</v>
      </c>
      <c r="C517" s="7" t="s">
        <v>3467</v>
      </c>
      <c r="D517" s="7" t="s">
        <v>3467</v>
      </c>
      <c r="E517" s="7" t="s">
        <v>3468</v>
      </c>
      <c r="F517" s="7" t="s">
        <v>3468</v>
      </c>
      <c r="G517" s="7" t="s">
        <v>3469</v>
      </c>
      <c r="H517" s="7" t="s">
        <v>3469</v>
      </c>
      <c r="I517" s="7" t="s">
        <v>3470</v>
      </c>
      <c r="J517" s="7" t="s">
        <v>3470</v>
      </c>
      <c r="K517" s="7" t="s">
        <v>3471</v>
      </c>
      <c r="L517" s="7" t="s">
        <v>3471</v>
      </c>
      <c r="M517" s="7" t="s">
        <v>3472</v>
      </c>
      <c r="N517" s="7" t="s">
        <v>3472</v>
      </c>
      <c r="O517" s="7" t="s">
        <v>3473</v>
      </c>
      <c r="P517" s="7" t="s">
        <v>3473</v>
      </c>
      <c r="Q517" s="7" t="s">
        <v>3474</v>
      </c>
      <c r="R517" s="7" t="s">
        <v>3474</v>
      </c>
      <c r="S517" s="7" t="s">
        <v>3475</v>
      </c>
      <c r="T517" s="7" t="s">
        <v>3475</v>
      </c>
      <c r="U517" s="7" t="s">
        <v>3476</v>
      </c>
      <c r="V517" s="7" t="s">
        <v>3476</v>
      </c>
      <c r="W517" s="7" t="s">
        <v>3477</v>
      </c>
      <c r="X517" s="7" t="s">
        <v>3477</v>
      </c>
      <c r="Y517" s="7" t="s">
        <v>3478</v>
      </c>
      <c r="Z517" s="7" t="s">
        <v>3478</v>
      </c>
      <c r="AA517" s="7" t="s">
        <v>3479</v>
      </c>
      <c r="AB517" s="7" t="s">
        <v>3479</v>
      </c>
      <c r="AC517" s="7" t="s">
        <v>3480</v>
      </c>
      <c r="AD517" s="7" t="s">
        <v>3480</v>
      </c>
      <c r="AE517" s="7" t="s">
        <v>3466</v>
      </c>
      <c r="AF517" s="7" t="s">
        <v>3466</v>
      </c>
      <c r="AG517" s="7" t="s">
        <v>3481</v>
      </c>
      <c r="AH517" s="7" t="s">
        <v>3481</v>
      </c>
      <c r="AI517" s="7" t="s">
        <v>3482</v>
      </c>
      <c r="AJ517" s="7" t="s">
        <v>3482</v>
      </c>
      <c r="AK517" s="7" t="s">
        <v>3483</v>
      </c>
      <c r="AL517" s="7" t="s">
        <v>3483</v>
      </c>
      <c r="AM517" s="7" t="s">
        <v>3484</v>
      </c>
      <c r="AN517" s="7" t="s">
        <v>3484</v>
      </c>
      <c r="AO517" s="7" t="s">
        <v>3485</v>
      </c>
      <c r="AP517" s="7" t="s">
        <v>3485</v>
      </c>
      <c r="AQ517" s="7" t="s">
        <v>3486</v>
      </c>
      <c r="AR517" s="7" t="s">
        <v>3486</v>
      </c>
      <c r="AS517" s="7" t="s">
        <v>3487</v>
      </c>
      <c r="AT517" s="7" t="s">
        <v>3487</v>
      </c>
      <c r="AU517" s="7" t="s">
        <v>3488</v>
      </c>
      <c r="AV517" s="7" t="s">
        <v>3488</v>
      </c>
      <c r="AW517" s="7" t="s">
        <v>3489</v>
      </c>
      <c r="AX517" s="7" t="s">
        <v>3489</v>
      </c>
      <c r="AY517" s="7" t="s">
        <v>3490</v>
      </c>
      <c r="AZ517" s="7" t="s">
        <v>3490</v>
      </c>
      <c r="BA517" s="7" t="s">
        <v>3491</v>
      </c>
      <c r="BB517" s="7" t="s">
        <v>3491</v>
      </c>
      <c r="BE517" s="9" t="s">
        <v>3450</v>
      </c>
      <c r="BF517" s="8">
        <v>2015</v>
      </c>
    </row>
    <row r="518" spans="1:58">
      <c r="B518"/>
      <c r="I518" s="18" t="s">
        <v>3383</v>
      </c>
      <c r="J518" s="19">
        <v>2921450</v>
      </c>
      <c r="Y518" s="18" t="s">
        <v>3384</v>
      </c>
      <c r="Z518" s="20">
        <v>3123106</v>
      </c>
      <c r="AE518" s="18" t="s">
        <v>3385</v>
      </c>
      <c r="AF518" s="19">
        <v>4118501</v>
      </c>
      <c r="AO518" s="18" t="s">
        <v>3386</v>
      </c>
      <c r="AP518" s="19">
        <v>4312401</v>
      </c>
      <c r="AU518" s="18" t="s">
        <v>3387</v>
      </c>
      <c r="AV518" s="11">
        <v>4217303</v>
      </c>
      <c r="AW518" s="18" t="s">
        <v>3388</v>
      </c>
      <c r="AX518" s="19">
        <v>3522406</v>
      </c>
    </row>
    <row r="519" spans="1:58" s="8" customFormat="1">
      <c r="A519" s="7" t="s">
        <v>3450</v>
      </c>
      <c r="B519" s="7" t="s">
        <v>3450</v>
      </c>
      <c r="C519" s="7" t="s">
        <v>3467</v>
      </c>
      <c r="D519" s="7" t="s">
        <v>3467</v>
      </c>
      <c r="E519" s="7" t="s">
        <v>3468</v>
      </c>
      <c r="F519" s="7" t="s">
        <v>3468</v>
      </c>
      <c r="G519" s="7" t="s">
        <v>3469</v>
      </c>
      <c r="H519" s="7" t="s">
        <v>3469</v>
      </c>
      <c r="I519" s="7" t="s">
        <v>3470</v>
      </c>
      <c r="J519" s="7" t="s">
        <v>3470</v>
      </c>
      <c r="K519" s="7" t="s">
        <v>3471</v>
      </c>
      <c r="L519" s="7" t="s">
        <v>3471</v>
      </c>
      <c r="M519" s="7" t="s">
        <v>3472</v>
      </c>
      <c r="N519" s="7" t="s">
        <v>3472</v>
      </c>
      <c r="O519" s="7" t="s">
        <v>3473</v>
      </c>
      <c r="P519" s="7" t="s">
        <v>3473</v>
      </c>
      <c r="Q519" s="7" t="s">
        <v>3474</v>
      </c>
      <c r="R519" s="7" t="s">
        <v>3474</v>
      </c>
      <c r="S519" s="7" t="s">
        <v>3475</v>
      </c>
      <c r="T519" s="7" t="s">
        <v>3475</v>
      </c>
      <c r="U519" s="7" t="s">
        <v>3476</v>
      </c>
      <c r="V519" s="7" t="s">
        <v>3476</v>
      </c>
      <c r="W519" s="7" t="s">
        <v>3477</v>
      </c>
      <c r="X519" s="7" t="s">
        <v>3477</v>
      </c>
      <c r="Y519" s="7" t="s">
        <v>3478</v>
      </c>
      <c r="Z519" s="7" t="s">
        <v>3478</v>
      </c>
      <c r="AA519" s="7" t="s">
        <v>3479</v>
      </c>
      <c r="AB519" s="7" t="s">
        <v>3479</v>
      </c>
      <c r="AC519" s="7" t="s">
        <v>3480</v>
      </c>
      <c r="AD519" s="7" t="s">
        <v>3480</v>
      </c>
      <c r="AE519" s="7" t="s">
        <v>3466</v>
      </c>
      <c r="AF519" s="7" t="s">
        <v>3466</v>
      </c>
      <c r="AG519" s="7" t="s">
        <v>3481</v>
      </c>
      <c r="AH519" s="7" t="s">
        <v>3481</v>
      </c>
      <c r="AI519" s="7" t="s">
        <v>3482</v>
      </c>
      <c r="AJ519" s="7" t="s">
        <v>3482</v>
      </c>
      <c r="AK519" s="7" t="s">
        <v>3483</v>
      </c>
      <c r="AL519" s="7" t="s">
        <v>3483</v>
      </c>
      <c r="AM519" s="7" t="s">
        <v>3484</v>
      </c>
      <c r="AN519" s="7" t="s">
        <v>3484</v>
      </c>
      <c r="AO519" s="7" t="s">
        <v>3485</v>
      </c>
      <c r="AP519" s="7" t="s">
        <v>3485</v>
      </c>
      <c r="AQ519" s="7" t="s">
        <v>3486</v>
      </c>
      <c r="AR519" s="7" t="s">
        <v>3486</v>
      </c>
      <c r="AS519" s="7" t="s">
        <v>3487</v>
      </c>
      <c r="AT519" s="7" t="s">
        <v>3487</v>
      </c>
      <c r="AU519" s="7" t="s">
        <v>3488</v>
      </c>
      <c r="AV519" s="7" t="s">
        <v>3488</v>
      </c>
      <c r="AW519" s="7" t="s">
        <v>3489</v>
      </c>
      <c r="AX519" s="7" t="s">
        <v>3489</v>
      </c>
      <c r="AY519" s="7" t="s">
        <v>3490</v>
      </c>
      <c r="AZ519" s="7" t="s">
        <v>3490</v>
      </c>
      <c r="BA519" s="7" t="s">
        <v>3491</v>
      </c>
      <c r="BB519" s="7" t="s">
        <v>3491</v>
      </c>
      <c r="BE519" s="9" t="s">
        <v>3450</v>
      </c>
      <c r="BF519" s="8">
        <v>2015</v>
      </c>
    </row>
    <row r="520" spans="1:58">
      <c r="B520"/>
      <c r="I520" s="18" t="s">
        <v>3389</v>
      </c>
      <c r="J520" s="19">
        <v>2921500</v>
      </c>
      <c r="Y520" s="18" t="s">
        <v>3390</v>
      </c>
      <c r="Z520" s="20">
        <v>3123205</v>
      </c>
      <c r="AE520" s="18" t="s">
        <v>3391</v>
      </c>
      <c r="AF520" s="19">
        <v>4118600</v>
      </c>
      <c r="AO520" s="18" t="s">
        <v>3392</v>
      </c>
      <c r="AP520" s="19">
        <v>4312427</v>
      </c>
      <c r="AU520" s="18" t="s">
        <v>3393</v>
      </c>
      <c r="AV520" s="11">
        <v>4217402</v>
      </c>
      <c r="AW520" s="18" t="s">
        <v>3394</v>
      </c>
      <c r="AX520" s="19">
        <v>3522505</v>
      </c>
    </row>
    <row r="521" spans="1:58" s="8" customFormat="1">
      <c r="A521" s="7" t="s">
        <v>3450</v>
      </c>
      <c r="B521" s="7" t="s">
        <v>3450</v>
      </c>
      <c r="C521" s="7" t="s">
        <v>3467</v>
      </c>
      <c r="D521" s="7" t="s">
        <v>3467</v>
      </c>
      <c r="E521" s="7" t="s">
        <v>3468</v>
      </c>
      <c r="F521" s="7" t="s">
        <v>3468</v>
      </c>
      <c r="G521" s="7" t="s">
        <v>3469</v>
      </c>
      <c r="H521" s="7" t="s">
        <v>3469</v>
      </c>
      <c r="I521" s="7" t="s">
        <v>3470</v>
      </c>
      <c r="J521" s="7" t="s">
        <v>3470</v>
      </c>
      <c r="K521" s="7" t="s">
        <v>3471</v>
      </c>
      <c r="L521" s="7" t="s">
        <v>3471</v>
      </c>
      <c r="M521" s="7" t="s">
        <v>3472</v>
      </c>
      <c r="N521" s="7" t="s">
        <v>3472</v>
      </c>
      <c r="O521" s="7" t="s">
        <v>3473</v>
      </c>
      <c r="P521" s="7" t="s">
        <v>3473</v>
      </c>
      <c r="Q521" s="7" t="s">
        <v>3474</v>
      </c>
      <c r="R521" s="7" t="s">
        <v>3474</v>
      </c>
      <c r="S521" s="7" t="s">
        <v>3475</v>
      </c>
      <c r="T521" s="7" t="s">
        <v>3475</v>
      </c>
      <c r="U521" s="7" t="s">
        <v>3476</v>
      </c>
      <c r="V521" s="7" t="s">
        <v>3476</v>
      </c>
      <c r="W521" s="7" t="s">
        <v>3477</v>
      </c>
      <c r="X521" s="7" t="s">
        <v>3477</v>
      </c>
      <c r="Y521" s="7" t="s">
        <v>3478</v>
      </c>
      <c r="Z521" s="7" t="s">
        <v>3478</v>
      </c>
      <c r="AA521" s="7" t="s">
        <v>3479</v>
      </c>
      <c r="AB521" s="7" t="s">
        <v>3479</v>
      </c>
      <c r="AC521" s="7" t="s">
        <v>3480</v>
      </c>
      <c r="AD521" s="7" t="s">
        <v>3480</v>
      </c>
      <c r="AE521" s="7" t="s">
        <v>3466</v>
      </c>
      <c r="AF521" s="7" t="s">
        <v>3466</v>
      </c>
      <c r="AG521" s="7" t="s">
        <v>3481</v>
      </c>
      <c r="AH521" s="7" t="s">
        <v>3481</v>
      </c>
      <c r="AI521" s="7" t="s">
        <v>3482</v>
      </c>
      <c r="AJ521" s="7" t="s">
        <v>3482</v>
      </c>
      <c r="AK521" s="7" t="s">
        <v>3483</v>
      </c>
      <c r="AL521" s="7" t="s">
        <v>3483</v>
      </c>
      <c r="AM521" s="7" t="s">
        <v>3484</v>
      </c>
      <c r="AN521" s="7" t="s">
        <v>3484</v>
      </c>
      <c r="AO521" s="7" t="s">
        <v>3485</v>
      </c>
      <c r="AP521" s="7" t="s">
        <v>3485</v>
      </c>
      <c r="AQ521" s="7" t="s">
        <v>3486</v>
      </c>
      <c r="AR521" s="7" t="s">
        <v>3486</v>
      </c>
      <c r="AS521" s="7" t="s">
        <v>3487</v>
      </c>
      <c r="AT521" s="7" t="s">
        <v>3487</v>
      </c>
      <c r="AU521" s="7" t="s">
        <v>3488</v>
      </c>
      <c r="AV521" s="7" t="s">
        <v>3488</v>
      </c>
      <c r="AW521" s="7" t="s">
        <v>3489</v>
      </c>
      <c r="AX521" s="7" t="s">
        <v>3489</v>
      </c>
      <c r="AY521" s="7" t="s">
        <v>3490</v>
      </c>
      <c r="AZ521" s="7" t="s">
        <v>3490</v>
      </c>
      <c r="BA521" s="7" t="s">
        <v>3491</v>
      </c>
      <c r="BB521" s="7" t="s">
        <v>3491</v>
      </c>
      <c r="BE521" s="9" t="s">
        <v>3450</v>
      </c>
      <c r="BF521" s="8">
        <v>2015</v>
      </c>
    </row>
    <row r="522" spans="1:58">
      <c r="B522"/>
      <c r="I522" s="18" t="s">
        <v>3395</v>
      </c>
      <c r="J522" s="19">
        <v>2921609</v>
      </c>
      <c r="Y522" s="18" t="s">
        <v>3396</v>
      </c>
      <c r="Z522" s="20">
        <v>3123304</v>
      </c>
      <c r="AE522" s="18" t="s">
        <v>3397</v>
      </c>
      <c r="AF522" s="19">
        <v>4118709</v>
      </c>
      <c r="AO522" s="18" t="s">
        <v>3398</v>
      </c>
      <c r="AP522" s="19">
        <v>4312443</v>
      </c>
      <c r="AU522" s="18" t="s">
        <v>3399</v>
      </c>
      <c r="AV522" s="11">
        <v>4217501</v>
      </c>
      <c r="AW522" s="18" t="s">
        <v>3400</v>
      </c>
      <c r="AX522" s="19">
        <v>3522604</v>
      </c>
    </row>
    <row r="523" spans="1:58" s="8" customFormat="1">
      <c r="A523" s="7" t="s">
        <v>3450</v>
      </c>
      <c r="B523" s="7" t="s">
        <v>3450</v>
      </c>
      <c r="C523" s="7" t="s">
        <v>3467</v>
      </c>
      <c r="D523" s="7" t="s">
        <v>3467</v>
      </c>
      <c r="E523" s="7" t="s">
        <v>3468</v>
      </c>
      <c r="F523" s="7" t="s">
        <v>3468</v>
      </c>
      <c r="G523" s="7" t="s">
        <v>3469</v>
      </c>
      <c r="H523" s="7" t="s">
        <v>3469</v>
      </c>
      <c r="I523" s="7" t="s">
        <v>3470</v>
      </c>
      <c r="J523" s="7" t="s">
        <v>3470</v>
      </c>
      <c r="K523" s="7" t="s">
        <v>3471</v>
      </c>
      <c r="L523" s="7" t="s">
        <v>3471</v>
      </c>
      <c r="M523" s="7" t="s">
        <v>3472</v>
      </c>
      <c r="N523" s="7" t="s">
        <v>3472</v>
      </c>
      <c r="O523" s="7" t="s">
        <v>3473</v>
      </c>
      <c r="P523" s="7" t="s">
        <v>3473</v>
      </c>
      <c r="Q523" s="7" t="s">
        <v>3474</v>
      </c>
      <c r="R523" s="7" t="s">
        <v>3474</v>
      </c>
      <c r="S523" s="7" t="s">
        <v>3475</v>
      </c>
      <c r="T523" s="7" t="s">
        <v>3475</v>
      </c>
      <c r="U523" s="7" t="s">
        <v>3476</v>
      </c>
      <c r="V523" s="7" t="s">
        <v>3476</v>
      </c>
      <c r="W523" s="7" t="s">
        <v>3477</v>
      </c>
      <c r="X523" s="7" t="s">
        <v>3477</v>
      </c>
      <c r="Y523" s="7" t="s">
        <v>3478</v>
      </c>
      <c r="Z523" s="7" t="s">
        <v>3478</v>
      </c>
      <c r="AA523" s="7" t="s">
        <v>3479</v>
      </c>
      <c r="AB523" s="7" t="s">
        <v>3479</v>
      </c>
      <c r="AC523" s="7" t="s">
        <v>3480</v>
      </c>
      <c r="AD523" s="7" t="s">
        <v>3480</v>
      </c>
      <c r="AE523" s="7" t="s">
        <v>3466</v>
      </c>
      <c r="AF523" s="7" t="s">
        <v>3466</v>
      </c>
      <c r="AG523" s="7" t="s">
        <v>3481</v>
      </c>
      <c r="AH523" s="7" t="s">
        <v>3481</v>
      </c>
      <c r="AI523" s="7" t="s">
        <v>3482</v>
      </c>
      <c r="AJ523" s="7" t="s">
        <v>3482</v>
      </c>
      <c r="AK523" s="7" t="s">
        <v>3483</v>
      </c>
      <c r="AL523" s="7" t="s">
        <v>3483</v>
      </c>
      <c r="AM523" s="7" t="s">
        <v>3484</v>
      </c>
      <c r="AN523" s="7" t="s">
        <v>3484</v>
      </c>
      <c r="AO523" s="7" t="s">
        <v>3485</v>
      </c>
      <c r="AP523" s="7" t="s">
        <v>3485</v>
      </c>
      <c r="AQ523" s="7" t="s">
        <v>3486</v>
      </c>
      <c r="AR523" s="7" t="s">
        <v>3486</v>
      </c>
      <c r="AS523" s="7" t="s">
        <v>3487</v>
      </c>
      <c r="AT523" s="7" t="s">
        <v>3487</v>
      </c>
      <c r="AU523" s="7" t="s">
        <v>3488</v>
      </c>
      <c r="AV523" s="7" t="s">
        <v>3488</v>
      </c>
      <c r="AW523" s="7" t="s">
        <v>3489</v>
      </c>
      <c r="AX523" s="7" t="s">
        <v>3489</v>
      </c>
      <c r="AY523" s="7" t="s">
        <v>3490</v>
      </c>
      <c r="AZ523" s="7" t="s">
        <v>3490</v>
      </c>
      <c r="BA523" s="7" t="s">
        <v>3491</v>
      </c>
      <c r="BB523" s="7" t="s">
        <v>3491</v>
      </c>
      <c r="BE523" s="9" t="s">
        <v>3450</v>
      </c>
      <c r="BF523" s="8">
        <v>2015</v>
      </c>
    </row>
    <row r="524" spans="1:58">
      <c r="B524"/>
      <c r="I524" s="18" t="s">
        <v>3401</v>
      </c>
      <c r="J524" s="19">
        <v>2921708</v>
      </c>
      <c r="Y524" s="18" t="s">
        <v>3402</v>
      </c>
      <c r="Z524" s="20">
        <v>3123403</v>
      </c>
      <c r="AE524" s="18" t="s">
        <v>3403</v>
      </c>
      <c r="AF524" s="19">
        <v>4118808</v>
      </c>
      <c r="AO524" s="18" t="s">
        <v>3404</v>
      </c>
      <c r="AP524" s="19">
        <v>4312450</v>
      </c>
      <c r="AU524" s="18" t="s">
        <v>3405</v>
      </c>
      <c r="AV524" s="11">
        <v>4217550</v>
      </c>
      <c r="AW524" s="18" t="s">
        <v>3406</v>
      </c>
      <c r="AX524" s="19">
        <v>3522653</v>
      </c>
    </row>
    <row r="525" spans="1:58" s="8" customFormat="1">
      <c r="A525" s="7" t="s">
        <v>3450</v>
      </c>
      <c r="B525" s="7" t="s">
        <v>3450</v>
      </c>
      <c r="C525" s="7" t="s">
        <v>3467</v>
      </c>
      <c r="D525" s="7" t="s">
        <v>3467</v>
      </c>
      <c r="E525" s="7" t="s">
        <v>3468</v>
      </c>
      <c r="F525" s="7" t="s">
        <v>3468</v>
      </c>
      <c r="G525" s="7" t="s">
        <v>3469</v>
      </c>
      <c r="H525" s="7" t="s">
        <v>3469</v>
      </c>
      <c r="I525" s="7" t="s">
        <v>3470</v>
      </c>
      <c r="J525" s="7" t="s">
        <v>3470</v>
      </c>
      <c r="K525" s="7" t="s">
        <v>3471</v>
      </c>
      <c r="L525" s="7" t="s">
        <v>3471</v>
      </c>
      <c r="M525" s="7" t="s">
        <v>3472</v>
      </c>
      <c r="N525" s="7" t="s">
        <v>3472</v>
      </c>
      <c r="O525" s="7" t="s">
        <v>3473</v>
      </c>
      <c r="P525" s="7" t="s">
        <v>3473</v>
      </c>
      <c r="Q525" s="7" t="s">
        <v>3474</v>
      </c>
      <c r="R525" s="7" t="s">
        <v>3474</v>
      </c>
      <c r="S525" s="7" t="s">
        <v>3475</v>
      </c>
      <c r="T525" s="7" t="s">
        <v>3475</v>
      </c>
      <c r="U525" s="7" t="s">
        <v>3476</v>
      </c>
      <c r="V525" s="7" t="s">
        <v>3476</v>
      </c>
      <c r="W525" s="7" t="s">
        <v>3477</v>
      </c>
      <c r="X525" s="7" t="s">
        <v>3477</v>
      </c>
      <c r="Y525" s="7" t="s">
        <v>3478</v>
      </c>
      <c r="Z525" s="7" t="s">
        <v>3478</v>
      </c>
      <c r="AA525" s="7" t="s">
        <v>3479</v>
      </c>
      <c r="AB525" s="7" t="s">
        <v>3479</v>
      </c>
      <c r="AC525" s="7" t="s">
        <v>3480</v>
      </c>
      <c r="AD525" s="7" t="s">
        <v>3480</v>
      </c>
      <c r="AE525" s="7" t="s">
        <v>3466</v>
      </c>
      <c r="AF525" s="7" t="s">
        <v>3466</v>
      </c>
      <c r="AG525" s="7" t="s">
        <v>3481</v>
      </c>
      <c r="AH525" s="7" t="s">
        <v>3481</v>
      </c>
      <c r="AI525" s="7" t="s">
        <v>3482</v>
      </c>
      <c r="AJ525" s="7" t="s">
        <v>3482</v>
      </c>
      <c r="AK525" s="7" t="s">
        <v>3483</v>
      </c>
      <c r="AL525" s="7" t="s">
        <v>3483</v>
      </c>
      <c r="AM525" s="7" t="s">
        <v>3484</v>
      </c>
      <c r="AN525" s="7" t="s">
        <v>3484</v>
      </c>
      <c r="AO525" s="7" t="s">
        <v>3485</v>
      </c>
      <c r="AP525" s="7" t="s">
        <v>3485</v>
      </c>
      <c r="AQ525" s="7" t="s">
        <v>3486</v>
      </c>
      <c r="AR525" s="7" t="s">
        <v>3486</v>
      </c>
      <c r="AS525" s="7" t="s">
        <v>3487</v>
      </c>
      <c r="AT525" s="7" t="s">
        <v>3487</v>
      </c>
      <c r="AU525" s="7" t="s">
        <v>3488</v>
      </c>
      <c r="AV525" s="7" t="s">
        <v>3488</v>
      </c>
      <c r="AW525" s="7" t="s">
        <v>3489</v>
      </c>
      <c r="AX525" s="7" t="s">
        <v>3489</v>
      </c>
      <c r="AY525" s="7" t="s">
        <v>3490</v>
      </c>
      <c r="AZ525" s="7" t="s">
        <v>3490</v>
      </c>
      <c r="BA525" s="7" t="s">
        <v>3491</v>
      </c>
      <c r="BB525" s="7" t="s">
        <v>3491</v>
      </c>
      <c r="BE525" s="9" t="s">
        <v>3450</v>
      </c>
      <c r="BF525" s="8">
        <v>2015</v>
      </c>
    </row>
    <row r="526" spans="1:58">
      <c r="B526"/>
      <c r="I526" s="18" t="s">
        <v>3407</v>
      </c>
      <c r="J526" s="19">
        <v>2921807</v>
      </c>
      <c r="Y526" s="18" t="s">
        <v>3408</v>
      </c>
      <c r="Z526" s="20">
        <v>3123502</v>
      </c>
      <c r="AE526" s="18" t="s">
        <v>3409</v>
      </c>
      <c r="AF526" s="19">
        <v>4118857</v>
      </c>
      <c r="AO526" s="18" t="s">
        <v>3410</v>
      </c>
      <c r="AP526" s="19">
        <v>4312476</v>
      </c>
      <c r="AU526" s="18" t="s">
        <v>3411</v>
      </c>
      <c r="AV526" s="11">
        <v>4217600</v>
      </c>
      <c r="AW526" s="18" t="s">
        <v>3412</v>
      </c>
      <c r="AX526" s="19">
        <v>3522703</v>
      </c>
    </row>
    <row r="527" spans="1:58" s="8" customFormat="1">
      <c r="A527" s="7" t="s">
        <v>3450</v>
      </c>
      <c r="B527" s="7" t="s">
        <v>3450</v>
      </c>
      <c r="C527" s="7" t="s">
        <v>3467</v>
      </c>
      <c r="D527" s="7" t="s">
        <v>3467</v>
      </c>
      <c r="E527" s="7" t="s">
        <v>3468</v>
      </c>
      <c r="F527" s="7" t="s">
        <v>3468</v>
      </c>
      <c r="G527" s="7" t="s">
        <v>3469</v>
      </c>
      <c r="H527" s="7" t="s">
        <v>3469</v>
      </c>
      <c r="I527" s="7" t="s">
        <v>3470</v>
      </c>
      <c r="J527" s="7" t="s">
        <v>3470</v>
      </c>
      <c r="K527" s="7" t="s">
        <v>3471</v>
      </c>
      <c r="L527" s="7" t="s">
        <v>3471</v>
      </c>
      <c r="M527" s="7" t="s">
        <v>3472</v>
      </c>
      <c r="N527" s="7" t="s">
        <v>3472</v>
      </c>
      <c r="O527" s="7" t="s">
        <v>3473</v>
      </c>
      <c r="P527" s="7" t="s">
        <v>3473</v>
      </c>
      <c r="Q527" s="7" t="s">
        <v>3474</v>
      </c>
      <c r="R527" s="7" t="s">
        <v>3474</v>
      </c>
      <c r="S527" s="7" t="s">
        <v>3475</v>
      </c>
      <c r="T527" s="7" t="s">
        <v>3475</v>
      </c>
      <c r="U527" s="7" t="s">
        <v>3476</v>
      </c>
      <c r="V527" s="7" t="s">
        <v>3476</v>
      </c>
      <c r="W527" s="7" t="s">
        <v>3477</v>
      </c>
      <c r="X527" s="7" t="s">
        <v>3477</v>
      </c>
      <c r="Y527" s="7" t="s">
        <v>3478</v>
      </c>
      <c r="Z527" s="7" t="s">
        <v>3478</v>
      </c>
      <c r="AA527" s="7" t="s">
        <v>3479</v>
      </c>
      <c r="AB527" s="7" t="s">
        <v>3479</v>
      </c>
      <c r="AC527" s="7" t="s">
        <v>3480</v>
      </c>
      <c r="AD527" s="7" t="s">
        <v>3480</v>
      </c>
      <c r="AE527" s="7" t="s">
        <v>3466</v>
      </c>
      <c r="AF527" s="7" t="s">
        <v>3466</v>
      </c>
      <c r="AG527" s="7" t="s">
        <v>3481</v>
      </c>
      <c r="AH527" s="7" t="s">
        <v>3481</v>
      </c>
      <c r="AI527" s="7" t="s">
        <v>3482</v>
      </c>
      <c r="AJ527" s="7" t="s">
        <v>3482</v>
      </c>
      <c r="AK527" s="7" t="s">
        <v>3483</v>
      </c>
      <c r="AL527" s="7" t="s">
        <v>3483</v>
      </c>
      <c r="AM527" s="7" t="s">
        <v>3484</v>
      </c>
      <c r="AN527" s="7" t="s">
        <v>3484</v>
      </c>
      <c r="AO527" s="7" t="s">
        <v>3485</v>
      </c>
      <c r="AP527" s="7" t="s">
        <v>3485</v>
      </c>
      <c r="AQ527" s="7" t="s">
        <v>3486</v>
      </c>
      <c r="AR527" s="7" t="s">
        <v>3486</v>
      </c>
      <c r="AS527" s="7" t="s">
        <v>3487</v>
      </c>
      <c r="AT527" s="7" t="s">
        <v>3487</v>
      </c>
      <c r="AU527" s="7" t="s">
        <v>3488</v>
      </c>
      <c r="AV527" s="7" t="s">
        <v>3488</v>
      </c>
      <c r="AW527" s="7" t="s">
        <v>3489</v>
      </c>
      <c r="AX527" s="7" t="s">
        <v>3489</v>
      </c>
      <c r="AY527" s="7" t="s">
        <v>3490</v>
      </c>
      <c r="AZ527" s="7" t="s">
        <v>3490</v>
      </c>
      <c r="BA527" s="7" t="s">
        <v>3491</v>
      </c>
      <c r="BB527" s="7" t="s">
        <v>3491</v>
      </c>
      <c r="BE527" s="9" t="s">
        <v>3450</v>
      </c>
      <c r="BF527" s="8">
        <v>2015</v>
      </c>
    </row>
    <row r="528" spans="1:58">
      <c r="B528"/>
      <c r="I528" s="18" t="s">
        <v>3413</v>
      </c>
      <c r="J528" s="19">
        <v>2921906</v>
      </c>
      <c r="Y528" s="18" t="s">
        <v>3414</v>
      </c>
      <c r="Z528" s="20">
        <v>3123528</v>
      </c>
      <c r="AE528" s="18" t="s">
        <v>3415</v>
      </c>
      <c r="AF528" s="19">
        <v>4118907</v>
      </c>
      <c r="AO528" s="18" t="s">
        <v>3416</v>
      </c>
      <c r="AP528" s="19">
        <v>4312500</v>
      </c>
      <c r="AU528" s="18" t="s">
        <v>3417</v>
      </c>
      <c r="AV528" s="11">
        <v>4217709</v>
      </c>
      <c r="AW528" s="18" t="s">
        <v>5406</v>
      </c>
      <c r="AX528" s="19">
        <v>3522802</v>
      </c>
    </row>
    <row r="529" spans="1:58" s="8" customFormat="1">
      <c r="A529" s="7" t="s">
        <v>3450</v>
      </c>
      <c r="B529" s="7" t="s">
        <v>3450</v>
      </c>
      <c r="C529" s="7" t="s">
        <v>3467</v>
      </c>
      <c r="D529" s="7" t="s">
        <v>3467</v>
      </c>
      <c r="E529" s="7" t="s">
        <v>3468</v>
      </c>
      <c r="F529" s="7" t="s">
        <v>3468</v>
      </c>
      <c r="G529" s="7" t="s">
        <v>3469</v>
      </c>
      <c r="H529" s="7" t="s">
        <v>3469</v>
      </c>
      <c r="I529" s="7" t="s">
        <v>3470</v>
      </c>
      <c r="J529" s="7" t="s">
        <v>3470</v>
      </c>
      <c r="K529" s="7" t="s">
        <v>3471</v>
      </c>
      <c r="L529" s="7" t="s">
        <v>3471</v>
      </c>
      <c r="M529" s="7" t="s">
        <v>3472</v>
      </c>
      <c r="N529" s="7" t="s">
        <v>3472</v>
      </c>
      <c r="O529" s="7" t="s">
        <v>3473</v>
      </c>
      <c r="P529" s="7" t="s">
        <v>3473</v>
      </c>
      <c r="Q529" s="7" t="s">
        <v>3474</v>
      </c>
      <c r="R529" s="7" t="s">
        <v>3474</v>
      </c>
      <c r="S529" s="7" t="s">
        <v>3475</v>
      </c>
      <c r="T529" s="7" t="s">
        <v>3475</v>
      </c>
      <c r="U529" s="7" t="s">
        <v>3476</v>
      </c>
      <c r="V529" s="7" t="s">
        <v>3476</v>
      </c>
      <c r="W529" s="7" t="s">
        <v>3477</v>
      </c>
      <c r="X529" s="7" t="s">
        <v>3477</v>
      </c>
      <c r="Y529" s="7" t="s">
        <v>3478</v>
      </c>
      <c r="Z529" s="7" t="s">
        <v>3478</v>
      </c>
      <c r="AA529" s="7" t="s">
        <v>3479</v>
      </c>
      <c r="AB529" s="7" t="s">
        <v>3479</v>
      </c>
      <c r="AC529" s="7" t="s">
        <v>3480</v>
      </c>
      <c r="AD529" s="7" t="s">
        <v>3480</v>
      </c>
      <c r="AE529" s="7" t="s">
        <v>3466</v>
      </c>
      <c r="AF529" s="7" t="s">
        <v>3466</v>
      </c>
      <c r="AG529" s="7" t="s">
        <v>3481</v>
      </c>
      <c r="AH529" s="7" t="s">
        <v>3481</v>
      </c>
      <c r="AI529" s="7" t="s">
        <v>3482</v>
      </c>
      <c r="AJ529" s="7" t="s">
        <v>3482</v>
      </c>
      <c r="AK529" s="7" t="s">
        <v>3483</v>
      </c>
      <c r="AL529" s="7" t="s">
        <v>3483</v>
      </c>
      <c r="AM529" s="7" t="s">
        <v>3484</v>
      </c>
      <c r="AN529" s="7" t="s">
        <v>3484</v>
      </c>
      <c r="AO529" s="7" t="s">
        <v>3485</v>
      </c>
      <c r="AP529" s="7" t="s">
        <v>3485</v>
      </c>
      <c r="AQ529" s="7" t="s">
        <v>3486</v>
      </c>
      <c r="AR529" s="7" t="s">
        <v>3486</v>
      </c>
      <c r="AS529" s="7" t="s">
        <v>3487</v>
      </c>
      <c r="AT529" s="7" t="s">
        <v>3487</v>
      </c>
      <c r="AU529" s="7" t="s">
        <v>3488</v>
      </c>
      <c r="AV529" s="7" t="s">
        <v>3488</v>
      </c>
      <c r="AW529" s="7" t="s">
        <v>3489</v>
      </c>
      <c r="AX529" s="7" t="s">
        <v>3489</v>
      </c>
      <c r="AY529" s="7" t="s">
        <v>3490</v>
      </c>
      <c r="AZ529" s="7" t="s">
        <v>3490</v>
      </c>
      <c r="BA529" s="7" t="s">
        <v>3491</v>
      </c>
      <c r="BB529" s="7" t="s">
        <v>3491</v>
      </c>
      <c r="BE529" s="9" t="s">
        <v>3450</v>
      </c>
      <c r="BF529" s="8">
        <v>2015</v>
      </c>
    </row>
    <row r="530" spans="1:58">
      <c r="B530"/>
      <c r="I530" s="18" t="s">
        <v>3418</v>
      </c>
      <c r="J530" s="19">
        <v>2922003</v>
      </c>
      <c r="Y530" s="18" t="s">
        <v>3419</v>
      </c>
      <c r="Z530" s="20">
        <v>3123601</v>
      </c>
      <c r="AE530" s="18" t="s">
        <v>3420</v>
      </c>
      <c r="AF530" s="19">
        <v>4119004</v>
      </c>
      <c r="AO530" s="18" t="s">
        <v>3421</v>
      </c>
      <c r="AP530" s="19">
        <v>4312609</v>
      </c>
      <c r="AU530" s="18" t="s">
        <v>3422</v>
      </c>
      <c r="AV530" s="11">
        <v>4217758</v>
      </c>
      <c r="AW530" s="18" t="s">
        <v>3423</v>
      </c>
      <c r="AX530" s="19">
        <v>3522901</v>
      </c>
    </row>
    <row r="531" spans="1:58" s="8" customFormat="1">
      <c r="A531" s="7" t="s">
        <v>3450</v>
      </c>
      <c r="B531" s="7" t="s">
        <v>3450</v>
      </c>
      <c r="C531" s="7" t="s">
        <v>3467</v>
      </c>
      <c r="D531" s="7" t="s">
        <v>3467</v>
      </c>
      <c r="E531" s="7" t="s">
        <v>3468</v>
      </c>
      <c r="F531" s="7" t="s">
        <v>3468</v>
      </c>
      <c r="G531" s="7" t="s">
        <v>3469</v>
      </c>
      <c r="H531" s="7" t="s">
        <v>3469</v>
      </c>
      <c r="I531" s="7" t="s">
        <v>3470</v>
      </c>
      <c r="J531" s="7" t="s">
        <v>3470</v>
      </c>
      <c r="K531" s="7" t="s">
        <v>3471</v>
      </c>
      <c r="L531" s="7" t="s">
        <v>3471</v>
      </c>
      <c r="M531" s="7" t="s">
        <v>3472</v>
      </c>
      <c r="N531" s="7" t="s">
        <v>3472</v>
      </c>
      <c r="O531" s="7" t="s">
        <v>3473</v>
      </c>
      <c r="P531" s="7" t="s">
        <v>3473</v>
      </c>
      <c r="Q531" s="7" t="s">
        <v>3474</v>
      </c>
      <c r="R531" s="7" t="s">
        <v>3474</v>
      </c>
      <c r="S531" s="7" t="s">
        <v>3475</v>
      </c>
      <c r="T531" s="7" t="s">
        <v>3475</v>
      </c>
      <c r="U531" s="7" t="s">
        <v>3476</v>
      </c>
      <c r="V531" s="7" t="s">
        <v>3476</v>
      </c>
      <c r="W531" s="7" t="s">
        <v>3477</v>
      </c>
      <c r="X531" s="7" t="s">
        <v>3477</v>
      </c>
      <c r="Y531" s="7" t="s">
        <v>3478</v>
      </c>
      <c r="Z531" s="7" t="s">
        <v>3478</v>
      </c>
      <c r="AA531" s="7" t="s">
        <v>3479</v>
      </c>
      <c r="AB531" s="7" t="s">
        <v>3479</v>
      </c>
      <c r="AC531" s="7" t="s">
        <v>3480</v>
      </c>
      <c r="AD531" s="7" t="s">
        <v>3480</v>
      </c>
      <c r="AE531" s="7" t="s">
        <v>3466</v>
      </c>
      <c r="AF531" s="7" t="s">
        <v>3466</v>
      </c>
      <c r="AG531" s="7" t="s">
        <v>3481</v>
      </c>
      <c r="AH531" s="7" t="s">
        <v>3481</v>
      </c>
      <c r="AI531" s="7" t="s">
        <v>3482</v>
      </c>
      <c r="AJ531" s="7" t="s">
        <v>3482</v>
      </c>
      <c r="AK531" s="7" t="s">
        <v>3483</v>
      </c>
      <c r="AL531" s="7" t="s">
        <v>3483</v>
      </c>
      <c r="AM531" s="7" t="s">
        <v>3484</v>
      </c>
      <c r="AN531" s="7" t="s">
        <v>3484</v>
      </c>
      <c r="AO531" s="7" t="s">
        <v>3485</v>
      </c>
      <c r="AP531" s="7" t="s">
        <v>3485</v>
      </c>
      <c r="AQ531" s="7" t="s">
        <v>3486</v>
      </c>
      <c r="AR531" s="7" t="s">
        <v>3486</v>
      </c>
      <c r="AS531" s="7" t="s">
        <v>3487</v>
      </c>
      <c r="AT531" s="7" t="s">
        <v>3487</v>
      </c>
      <c r="AU531" s="7" t="s">
        <v>3488</v>
      </c>
      <c r="AV531" s="7" t="s">
        <v>3488</v>
      </c>
      <c r="AW531" s="7" t="s">
        <v>3489</v>
      </c>
      <c r="AX531" s="7" t="s">
        <v>3489</v>
      </c>
      <c r="AY531" s="7" t="s">
        <v>3490</v>
      </c>
      <c r="AZ531" s="7" t="s">
        <v>3490</v>
      </c>
      <c r="BA531" s="7" t="s">
        <v>3491</v>
      </c>
      <c r="BB531" s="7" t="s">
        <v>3491</v>
      </c>
      <c r="BE531" s="9" t="s">
        <v>3450</v>
      </c>
      <c r="BF531" s="8">
        <v>2015</v>
      </c>
    </row>
    <row r="532" spans="1:58">
      <c r="B532"/>
      <c r="I532" s="18" t="s">
        <v>3424</v>
      </c>
      <c r="J532" s="19">
        <v>2922052</v>
      </c>
      <c r="Y532" s="18" t="s">
        <v>3425</v>
      </c>
      <c r="Z532" s="20">
        <v>3123700</v>
      </c>
      <c r="AE532" s="18" t="s">
        <v>3426</v>
      </c>
      <c r="AF532" s="19">
        <v>4119103</v>
      </c>
      <c r="AO532" s="18" t="s">
        <v>3427</v>
      </c>
      <c r="AP532" s="19">
        <v>4312617</v>
      </c>
      <c r="AU532" s="18" t="s">
        <v>3428</v>
      </c>
      <c r="AV532" s="11">
        <v>4217808</v>
      </c>
      <c r="AW532" s="18" t="s">
        <v>3429</v>
      </c>
      <c r="AX532" s="19">
        <v>3523008</v>
      </c>
    </row>
    <row r="533" spans="1:58" s="8" customFormat="1">
      <c r="A533" s="7" t="s">
        <v>3450</v>
      </c>
      <c r="B533" s="7" t="s">
        <v>3450</v>
      </c>
      <c r="C533" s="7" t="s">
        <v>3467</v>
      </c>
      <c r="D533" s="7" t="s">
        <v>3467</v>
      </c>
      <c r="E533" s="7" t="s">
        <v>3468</v>
      </c>
      <c r="F533" s="7" t="s">
        <v>3468</v>
      </c>
      <c r="G533" s="7" t="s">
        <v>3469</v>
      </c>
      <c r="H533" s="7" t="s">
        <v>3469</v>
      </c>
      <c r="I533" s="7" t="s">
        <v>3470</v>
      </c>
      <c r="J533" s="7" t="s">
        <v>3470</v>
      </c>
      <c r="K533" s="7" t="s">
        <v>3471</v>
      </c>
      <c r="L533" s="7" t="s">
        <v>3471</v>
      </c>
      <c r="M533" s="7" t="s">
        <v>3472</v>
      </c>
      <c r="N533" s="7" t="s">
        <v>3472</v>
      </c>
      <c r="O533" s="7" t="s">
        <v>3473</v>
      </c>
      <c r="P533" s="7" t="s">
        <v>3473</v>
      </c>
      <c r="Q533" s="7" t="s">
        <v>3474</v>
      </c>
      <c r="R533" s="7" t="s">
        <v>3474</v>
      </c>
      <c r="S533" s="7" t="s">
        <v>3475</v>
      </c>
      <c r="T533" s="7" t="s">
        <v>3475</v>
      </c>
      <c r="U533" s="7" t="s">
        <v>3476</v>
      </c>
      <c r="V533" s="7" t="s">
        <v>3476</v>
      </c>
      <c r="W533" s="7" t="s">
        <v>3477</v>
      </c>
      <c r="X533" s="7" t="s">
        <v>3477</v>
      </c>
      <c r="Y533" s="7" t="s">
        <v>3478</v>
      </c>
      <c r="Z533" s="7" t="s">
        <v>3478</v>
      </c>
      <c r="AA533" s="7" t="s">
        <v>3479</v>
      </c>
      <c r="AB533" s="7" t="s">
        <v>3479</v>
      </c>
      <c r="AC533" s="7" t="s">
        <v>3480</v>
      </c>
      <c r="AD533" s="7" t="s">
        <v>3480</v>
      </c>
      <c r="AE533" s="7" t="s">
        <v>3466</v>
      </c>
      <c r="AF533" s="7" t="s">
        <v>3466</v>
      </c>
      <c r="AG533" s="7" t="s">
        <v>3481</v>
      </c>
      <c r="AH533" s="7" t="s">
        <v>3481</v>
      </c>
      <c r="AI533" s="7" t="s">
        <v>3482</v>
      </c>
      <c r="AJ533" s="7" t="s">
        <v>3482</v>
      </c>
      <c r="AK533" s="7" t="s">
        <v>3483</v>
      </c>
      <c r="AL533" s="7" t="s">
        <v>3483</v>
      </c>
      <c r="AM533" s="7" t="s">
        <v>3484</v>
      </c>
      <c r="AN533" s="7" t="s">
        <v>3484</v>
      </c>
      <c r="AO533" s="7" t="s">
        <v>3485</v>
      </c>
      <c r="AP533" s="7" t="s">
        <v>3485</v>
      </c>
      <c r="AQ533" s="7" t="s">
        <v>3486</v>
      </c>
      <c r="AR533" s="7" t="s">
        <v>3486</v>
      </c>
      <c r="AS533" s="7" t="s">
        <v>3487</v>
      </c>
      <c r="AT533" s="7" t="s">
        <v>3487</v>
      </c>
      <c r="AU533" s="7" t="s">
        <v>3488</v>
      </c>
      <c r="AV533" s="7" t="s">
        <v>3488</v>
      </c>
      <c r="AW533" s="7" t="s">
        <v>3489</v>
      </c>
      <c r="AX533" s="7" t="s">
        <v>3489</v>
      </c>
      <c r="AY533" s="7" t="s">
        <v>3490</v>
      </c>
      <c r="AZ533" s="7" t="s">
        <v>3490</v>
      </c>
      <c r="BA533" s="7" t="s">
        <v>3491</v>
      </c>
      <c r="BB533" s="7" t="s">
        <v>3491</v>
      </c>
      <c r="BE533" s="9" t="s">
        <v>3450</v>
      </c>
      <c r="BF533" s="8">
        <v>2015</v>
      </c>
    </row>
    <row r="534" spans="1:58">
      <c r="B534"/>
      <c r="I534" s="18" t="s">
        <v>4675</v>
      </c>
      <c r="J534" s="19">
        <v>2922102</v>
      </c>
      <c r="Y534" s="18" t="s">
        <v>3430</v>
      </c>
      <c r="Z534" s="20">
        <v>3123809</v>
      </c>
      <c r="AE534" s="18" t="s">
        <v>3431</v>
      </c>
      <c r="AF534" s="19">
        <v>4119152</v>
      </c>
      <c r="AO534" s="18" t="s">
        <v>3432</v>
      </c>
      <c r="AP534" s="19">
        <v>4312625</v>
      </c>
      <c r="AU534" s="18" t="s">
        <v>2427</v>
      </c>
      <c r="AV534" s="11">
        <v>4217907</v>
      </c>
      <c r="AW534" s="18" t="s">
        <v>3433</v>
      </c>
      <c r="AX534" s="19">
        <v>3523107</v>
      </c>
    </row>
    <row r="535" spans="1:58" s="8" customFormat="1">
      <c r="A535" s="7" t="s">
        <v>3450</v>
      </c>
      <c r="B535" s="7" t="s">
        <v>3450</v>
      </c>
      <c r="C535" s="7" t="s">
        <v>3467</v>
      </c>
      <c r="D535" s="7" t="s">
        <v>3467</v>
      </c>
      <c r="E535" s="7" t="s">
        <v>3468</v>
      </c>
      <c r="F535" s="7" t="s">
        <v>3468</v>
      </c>
      <c r="G535" s="7" t="s">
        <v>3469</v>
      </c>
      <c r="H535" s="7" t="s">
        <v>3469</v>
      </c>
      <c r="I535" s="7" t="s">
        <v>3470</v>
      </c>
      <c r="J535" s="7" t="s">
        <v>3470</v>
      </c>
      <c r="K535" s="7" t="s">
        <v>3471</v>
      </c>
      <c r="L535" s="7" t="s">
        <v>3471</v>
      </c>
      <c r="M535" s="7" t="s">
        <v>3472</v>
      </c>
      <c r="N535" s="7" t="s">
        <v>3472</v>
      </c>
      <c r="O535" s="7" t="s">
        <v>3473</v>
      </c>
      <c r="P535" s="7" t="s">
        <v>3473</v>
      </c>
      <c r="Q535" s="7" t="s">
        <v>3474</v>
      </c>
      <c r="R535" s="7" t="s">
        <v>3474</v>
      </c>
      <c r="S535" s="7" t="s">
        <v>3475</v>
      </c>
      <c r="T535" s="7" t="s">
        <v>3475</v>
      </c>
      <c r="U535" s="7" t="s">
        <v>3476</v>
      </c>
      <c r="V535" s="7" t="s">
        <v>3476</v>
      </c>
      <c r="W535" s="7" t="s">
        <v>3477</v>
      </c>
      <c r="X535" s="7" t="s">
        <v>3477</v>
      </c>
      <c r="Y535" s="7" t="s">
        <v>3478</v>
      </c>
      <c r="Z535" s="7" t="s">
        <v>3478</v>
      </c>
      <c r="AA535" s="7" t="s">
        <v>3479</v>
      </c>
      <c r="AB535" s="7" t="s">
        <v>3479</v>
      </c>
      <c r="AC535" s="7" t="s">
        <v>3480</v>
      </c>
      <c r="AD535" s="7" t="s">
        <v>3480</v>
      </c>
      <c r="AE535" s="7" t="s">
        <v>3466</v>
      </c>
      <c r="AF535" s="7" t="s">
        <v>3466</v>
      </c>
      <c r="AG535" s="7" t="s">
        <v>3481</v>
      </c>
      <c r="AH535" s="7" t="s">
        <v>3481</v>
      </c>
      <c r="AI535" s="7" t="s">
        <v>3482</v>
      </c>
      <c r="AJ535" s="7" t="s">
        <v>3482</v>
      </c>
      <c r="AK535" s="7" t="s">
        <v>3483</v>
      </c>
      <c r="AL535" s="7" t="s">
        <v>3483</v>
      </c>
      <c r="AM535" s="7" t="s">
        <v>3484</v>
      </c>
      <c r="AN535" s="7" t="s">
        <v>3484</v>
      </c>
      <c r="AO535" s="7" t="s">
        <v>3485</v>
      </c>
      <c r="AP535" s="7" t="s">
        <v>3485</v>
      </c>
      <c r="AQ535" s="7" t="s">
        <v>3486</v>
      </c>
      <c r="AR535" s="7" t="s">
        <v>3486</v>
      </c>
      <c r="AS535" s="7" t="s">
        <v>3487</v>
      </c>
      <c r="AT535" s="7" t="s">
        <v>3487</v>
      </c>
      <c r="AU535" s="7" t="s">
        <v>3488</v>
      </c>
      <c r="AV535" s="7" t="s">
        <v>3488</v>
      </c>
      <c r="AW535" s="7" t="s">
        <v>3489</v>
      </c>
      <c r="AX535" s="7" t="s">
        <v>3489</v>
      </c>
      <c r="AY535" s="7" t="s">
        <v>3490</v>
      </c>
      <c r="AZ535" s="7" t="s">
        <v>3490</v>
      </c>
      <c r="BA535" s="7" t="s">
        <v>3491</v>
      </c>
      <c r="BB535" s="7" t="s">
        <v>3491</v>
      </c>
      <c r="BE535" s="9" t="s">
        <v>3450</v>
      </c>
      <c r="BF535" s="8">
        <v>2015</v>
      </c>
    </row>
    <row r="536" spans="1:58">
      <c r="B536"/>
      <c r="I536" s="18" t="s">
        <v>3434</v>
      </c>
      <c r="J536" s="19">
        <v>2922201</v>
      </c>
      <c r="Y536" s="18" t="s">
        <v>3435</v>
      </c>
      <c r="Z536" s="20">
        <v>3123858</v>
      </c>
      <c r="AE536" s="18" t="s">
        <v>3436</v>
      </c>
      <c r="AF536" s="19">
        <v>4119251</v>
      </c>
      <c r="AO536" s="18" t="s">
        <v>3437</v>
      </c>
      <c r="AP536" s="19">
        <v>4312658</v>
      </c>
      <c r="AU536" s="18" t="s">
        <v>3438</v>
      </c>
      <c r="AV536" s="11">
        <v>4217956</v>
      </c>
      <c r="AW536" s="18" t="s">
        <v>3439</v>
      </c>
      <c r="AX536" s="19">
        <v>3523206</v>
      </c>
    </row>
    <row r="537" spans="1:58" s="8" customFormat="1">
      <c r="A537" s="7" t="s">
        <v>3450</v>
      </c>
      <c r="B537" s="7" t="s">
        <v>3450</v>
      </c>
      <c r="C537" s="7" t="s">
        <v>3467</v>
      </c>
      <c r="D537" s="7" t="s">
        <v>3467</v>
      </c>
      <c r="E537" s="7" t="s">
        <v>3468</v>
      </c>
      <c r="F537" s="7" t="s">
        <v>3468</v>
      </c>
      <c r="G537" s="7" t="s">
        <v>3469</v>
      </c>
      <c r="H537" s="7" t="s">
        <v>3469</v>
      </c>
      <c r="I537" s="7" t="s">
        <v>3470</v>
      </c>
      <c r="J537" s="7" t="s">
        <v>3470</v>
      </c>
      <c r="K537" s="7" t="s">
        <v>3471</v>
      </c>
      <c r="L537" s="7" t="s">
        <v>3471</v>
      </c>
      <c r="M537" s="7" t="s">
        <v>3472</v>
      </c>
      <c r="N537" s="7" t="s">
        <v>3472</v>
      </c>
      <c r="O537" s="7" t="s">
        <v>3473</v>
      </c>
      <c r="P537" s="7" t="s">
        <v>3473</v>
      </c>
      <c r="Q537" s="7" t="s">
        <v>3474</v>
      </c>
      <c r="R537" s="7" t="s">
        <v>3474</v>
      </c>
      <c r="S537" s="7" t="s">
        <v>3475</v>
      </c>
      <c r="T537" s="7" t="s">
        <v>3475</v>
      </c>
      <c r="U537" s="7" t="s">
        <v>3476</v>
      </c>
      <c r="V537" s="7" t="s">
        <v>3476</v>
      </c>
      <c r="W537" s="7" t="s">
        <v>3477</v>
      </c>
      <c r="X537" s="7" t="s">
        <v>3477</v>
      </c>
      <c r="Y537" s="7" t="s">
        <v>3478</v>
      </c>
      <c r="Z537" s="7" t="s">
        <v>3478</v>
      </c>
      <c r="AA537" s="7" t="s">
        <v>3479</v>
      </c>
      <c r="AB537" s="7" t="s">
        <v>3479</v>
      </c>
      <c r="AC537" s="7" t="s">
        <v>3480</v>
      </c>
      <c r="AD537" s="7" t="s">
        <v>3480</v>
      </c>
      <c r="AE537" s="7" t="s">
        <v>3466</v>
      </c>
      <c r="AF537" s="7" t="s">
        <v>3466</v>
      </c>
      <c r="AG537" s="7" t="s">
        <v>3481</v>
      </c>
      <c r="AH537" s="7" t="s">
        <v>3481</v>
      </c>
      <c r="AI537" s="7" t="s">
        <v>3482</v>
      </c>
      <c r="AJ537" s="7" t="s">
        <v>3482</v>
      </c>
      <c r="AK537" s="7" t="s">
        <v>3483</v>
      </c>
      <c r="AL537" s="7" t="s">
        <v>3483</v>
      </c>
      <c r="AM537" s="7" t="s">
        <v>3484</v>
      </c>
      <c r="AN537" s="7" t="s">
        <v>3484</v>
      </c>
      <c r="AO537" s="7" t="s">
        <v>3485</v>
      </c>
      <c r="AP537" s="7" t="s">
        <v>3485</v>
      </c>
      <c r="AQ537" s="7" t="s">
        <v>3486</v>
      </c>
      <c r="AR537" s="7" t="s">
        <v>3486</v>
      </c>
      <c r="AS537" s="7" t="s">
        <v>3487</v>
      </c>
      <c r="AT537" s="7" t="s">
        <v>3487</v>
      </c>
      <c r="AU537" s="7" t="s">
        <v>3488</v>
      </c>
      <c r="AV537" s="7" t="s">
        <v>3488</v>
      </c>
      <c r="AW537" s="7" t="s">
        <v>3489</v>
      </c>
      <c r="AX537" s="7" t="s">
        <v>3489</v>
      </c>
      <c r="AY537" s="7" t="s">
        <v>3490</v>
      </c>
      <c r="AZ537" s="7" t="s">
        <v>3490</v>
      </c>
      <c r="BA537" s="7" t="s">
        <v>3491</v>
      </c>
      <c r="BB537" s="7" t="s">
        <v>3491</v>
      </c>
      <c r="BE537" s="9" t="s">
        <v>3450</v>
      </c>
      <c r="BF537" s="8">
        <v>2015</v>
      </c>
    </row>
    <row r="538" spans="1:58">
      <c r="B538"/>
      <c r="I538" s="18" t="s">
        <v>3440</v>
      </c>
      <c r="J538" s="19">
        <v>2922250</v>
      </c>
      <c r="Y538" s="18" t="s">
        <v>3441</v>
      </c>
      <c r="Z538" s="20">
        <v>3123908</v>
      </c>
      <c r="AE538" s="18" t="s">
        <v>3442</v>
      </c>
      <c r="AF538" s="19">
        <v>4119202</v>
      </c>
      <c r="AO538" s="18" t="s">
        <v>3443</v>
      </c>
      <c r="AP538" s="19">
        <v>4312674</v>
      </c>
      <c r="AU538" s="18" t="s">
        <v>3444</v>
      </c>
      <c r="AV538" s="11">
        <v>4218004</v>
      </c>
      <c r="AW538" s="18" t="s">
        <v>3445</v>
      </c>
      <c r="AX538" s="19">
        <v>3523305</v>
      </c>
    </row>
    <row r="539" spans="1:58" s="8" customFormat="1">
      <c r="A539" s="7" t="s">
        <v>3450</v>
      </c>
      <c r="B539" s="7" t="s">
        <v>3450</v>
      </c>
      <c r="C539" s="7" t="s">
        <v>3467</v>
      </c>
      <c r="D539" s="7" t="s">
        <v>3467</v>
      </c>
      <c r="E539" s="7" t="s">
        <v>3468</v>
      </c>
      <c r="F539" s="7" t="s">
        <v>3468</v>
      </c>
      <c r="G539" s="7" t="s">
        <v>3469</v>
      </c>
      <c r="H539" s="7" t="s">
        <v>3469</v>
      </c>
      <c r="I539" s="7" t="s">
        <v>3470</v>
      </c>
      <c r="J539" s="7" t="s">
        <v>3470</v>
      </c>
      <c r="K539" s="7" t="s">
        <v>3471</v>
      </c>
      <c r="L539" s="7" t="s">
        <v>3471</v>
      </c>
      <c r="M539" s="7" t="s">
        <v>3472</v>
      </c>
      <c r="N539" s="7" t="s">
        <v>3472</v>
      </c>
      <c r="O539" s="7" t="s">
        <v>3473</v>
      </c>
      <c r="P539" s="7" t="s">
        <v>3473</v>
      </c>
      <c r="Q539" s="7" t="s">
        <v>3474</v>
      </c>
      <c r="R539" s="7" t="s">
        <v>3474</v>
      </c>
      <c r="S539" s="7" t="s">
        <v>3475</v>
      </c>
      <c r="T539" s="7" t="s">
        <v>3475</v>
      </c>
      <c r="U539" s="7" t="s">
        <v>3476</v>
      </c>
      <c r="V539" s="7" t="s">
        <v>3476</v>
      </c>
      <c r="W539" s="7" t="s">
        <v>3477</v>
      </c>
      <c r="X539" s="7" t="s">
        <v>3477</v>
      </c>
      <c r="Y539" s="7" t="s">
        <v>3478</v>
      </c>
      <c r="Z539" s="7" t="s">
        <v>3478</v>
      </c>
      <c r="AA539" s="7" t="s">
        <v>3479</v>
      </c>
      <c r="AB539" s="7" t="s">
        <v>3479</v>
      </c>
      <c r="AC539" s="7" t="s">
        <v>3480</v>
      </c>
      <c r="AD539" s="7" t="s">
        <v>3480</v>
      </c>
      <c r="AE539" s="7" t="s">
        <v>3466</v>
      </c>
      <c r="AF539" s="7" t="s">
        <v>3466</v>
      </c>
      <c r="AG539" s="7" t="s">
        <v>3481</v>
      </c>
      <c r="AH539" s="7" t="s">
        <v>3481</v>
      </c>
      <c r="AI539" s="7" t="s">
        <v>3482</v>
      </c>
      <c r="AJ539" s="7" t="s">
        <v>3482</v>
      </c>
      <c r="AK539" s="7" t="s">
        <v>3483</v>
      </c>
      <c r="AL539" s="7" t="s">
        <v>3483</v>
      </c>
      <c r="AM539" s="7" t="s">
        <v>3484</v>
      </c>
      <c r="AN539" s="7" t="s">
        <v>3484</v>
      </c>
      <c r="AO539" s="7" t="s">
        <v>3485</v>
      </c>
      <c r="AP539" s="7" t="s">
        <v>3485</v>
      </c>
      <c r="AQ539" s="7" t="s">
        <v>3486</v>
      </c>
      <c r="AR539" s="7" t="s">
        <v>3486</v>
      </c>
      <c r="AS539" s="7" t="s">
        <v>3487</v>
      </c>
      <c r="AT539" s="7" t="s">
        <v>3487</v>
      </c>
      <c r="AU539" s="7" t="s">
        <v>3488</v>
      </c>
      <c r="AV539" s="7" t="s">
        <v>3488</v>
      </c>
      <c r="AW539" s="7" t="s">
        <v>3489</v>
      </c>
      <c r="AX539" s="7" t="s">
        <v>3489</v>
      </c>
      <c r="AY539" s="7" t="s">
        <v>3490</v>
      </c>
      <c r="AZ539" s="7" t="s">
        <v>3490</v>
      </c>
      <c r="BA539" s="7" t="s">
        <v>3491</v>
      </c>
      <c r="BB539" s="7" t="s">
        <v>3491</v>
      </c>
      <c r="BE539" s="9" t="s">
        <v>3450</v>
      </c>
      <c r="BF539" s="8">
        <v>2015</v>
      </c>
    </row>
    <row r="540" spans="1:58">
      <c r="B540"/>
      <c r="I540" s="18" t="s">
        <v>3446</v>
      </c>
      <c r="J540" s="19">
        <v>2922300</v>
      </c>
      <c r="Y540" s="18" t="s">
        <v>3447</v>
      </c>
      <c r="Z540" s="20">
        <v>3124005</v>
      </c>
      <c r="AE540" s="18" t="s">
        <v>4665</v>
      </c>
      <c r="AF540" s="19">
        <v>4119301</v>
      </c>
      <c r="AO540" s="18" t="s">
        <v>3448</v>
      </c>
      <c r="AP540" s="19">
        <v>4312708</v>
      </c>
      <c r="AU540" s="18" t="s">
        <v>3449</v>
      </c>
      <c r="AV540" s="11">
        <v>4218103</v>
      </c>
      <c r="AW540" s="18" t="s">
        <v>0</v>
      </c>
      <c r="AX540" s="19">
        <v>3523404</v>
      </c>
    </row>
    <row r="541" spans="1:58" s="8" customFormat="1">
      <c r="A541" s="7" t="s">
        <v>3450</v>
      </c>
      <c r="B541" s="7" t="s">
        <v>3450</v>
      </c>
      <c r="C541" s="7" t="s">
        <v>3467</v>
      </c>
      <c r="D541" s="7" t="s">
        <v>3467</v>
      </c>
      <c r="E541" s="7" t="s">
        <v>3468</v>
      </c>
      <c r="F541" s="7" t="s">
        <v>3468</v>
      </c>
      <c r="G541" s="7" t="s">
        <v>3469</v>
      </c>
      <c r="H541" s="7" t="s">
        <v>3469</v>
      </c>
      <c r="I541" s="7" t="s">
        <v>3470</v>
      </c>
      <c r="J541" s="7" t="s">
        <v>3470</v>
      </c>
      <c r="K541" s="7" t="s">
        <v>3471</v>
      </c>
      <c r="L541" s="7" t="s">
        <v>3471</v>
      </c>
      <c r="M541" s="7" t="s">
        <v>3472</v>
      </c>
      <c r="N541" s="7" t="s">
        <v>3472</v>
      </c>
      <c r="O541" s="7" t="s">
        <v>3473</v>
      </c>
      <c r="P541" s="7" t="s">
        <v>3473</v>
      </c>
      <c r="Q541" s="7" t="s">
        <v>3474</v>
      </c>
      <c r="R541" s="7" t="s">
        <v>3474</v>
      </c>
      <c r="S541" s="7" t="s">
        <v>3475</v>
      </c>
      <c r="T541" s="7" t="s">
        <v>3475</v>
      </c>
      <c r="U541" s="7" t="s">
        <v>3476</v>
      </c>
      <c r="V541" s="7" t="s">
        <v>3476</v>
      </c>
      <c r="W541" s="7" t="s">
        <v>3477</v>
      </c>
      <c r="X541" s="7" t="s">
        <v>3477</v>
      </c>
      <c r="Y541" s="7" t="s">
        <v>3478</v>
      </c>
      <c r="Z541" s="7" t="s">
        <v>3478</v>
      </c>
      <c r="AA541" s="7" t="s">
        <v>3479</v>
      </c>
      <c r="AB541" s="7" t="s">
        <v>3479</v>
      </c>
      <c r="AC541" s="7" t="s">
        <v>3480</v>
      </c>
      <c r="AD541" s="7" t="s">
        <v>3480</v>
      </c>
      <c r="AE541" s="7" t="s">
        <v>3466</v>
      </c>
      <c r="AF541" s="7" t="s">
        <v>3466</v>
      </c>
      <c r="AG541" s="7" t="s">
        <v>3481</v>
      </c>
      <c r="AH541" s="7" t="s">
        <v>3481</v>
      </c>
      <c r="AI541" s="7" t="s">
        <v>3482</v>
      </c>
      <c r="AJ541" s="7" t="s">
        <v>3482</v>
      </c>
      <c r="AK541" s="7" t="s">
        <v>3483</v>
      </c>
      <c r="AL541" s="7" t="s">
        <v>3483</v>
      </c>
      <c r="AM541" s="7" t="s">
        <v>3484</v>
      </c>
      <c r="AN541" s="7" t="s">
        <v>3484</v>
      </c>
      <c r="AO541" s="7" t="s">
        <v>3485</v>
      </c>
      <c r="AP541" s="7" t="s">
        <v>3485</v>
      </c>
      <c r="AQ541" s="7" t="s">
        <v>3486</v>
      </c>
      <c r="AR541" s="7" t="s">
        <v>3486</v>
      </c>
      <c r="AS541" s="7" t="s">
        <v>3487</v>
      </c>
      <c r="AT541" s="7" t="s">
        <v>3487</v>
      </c>
      <c r="AU541" s="7" t="s">
        <v>3488</v>
      </c>
      <c r="AV541" s="7" t="s">
        <v>3488</v>
      </c>
      <c r="AW541" s="7" t="s">
        <v>3489</v>
      </c>
      <c r="AX541" s="7" t="s">
        <v>3489</v>
      </c>
      <c r="AY541" s="7" t="s">
        <v>3490</v>
      </c>
      <c r="AZ541" s="7" t="s">
        <v>3490</v>
      </c>
      <c r="BA541" s="7" t="s">
        <v>3491</v>
      </c>
      <c r="BB541" s="7" t="s">
        <v>3491</v>
      </c>
      <c r="BE541" s="9" t="s">
        <v>3450</v>
      </c>
      <c r="BF541" s="8">
        <v>2015</v>
      </c>
    </row>
    <row r="542" spans="1:58">
      <c r="B542"/>
      <c r="I542" s="18" t="s">
        <v>1</v>
      </c>
      <c r="J542" s="19">
        <v>2922409</v>
      </c>
      <c r="Y542" s="18" t="s">
        <v>2</v>
      </c>
      <c r="Z542" s="20">
        <v>3124104</v>
      </c>
      <c r="AE542" s="18" t="s">
        <v>3</v>
      </c>
      <c r="AF542" s="19">
        <v>4119400</v>
      </c>
      <c r="AO542" s="18" t="s">
        <v>4</v>
      </c>
      <c r="AP542" s="19">
        <v>4312757</v>
      </c>
      <c r="AU542" s="18" t="s">
        <v>5</v>
      </c>
      <c r="AV542" s="11">
        <v>4218202</v>
      </c>
      <c r="AW542" s="18" t="s">
        <v>6</v>
      </c>
      <c r="AX542" s="19">
        <v>3523503</v>
      </c>
    </row>
    <row r="543" spans="1:58" s="8" customFormat="1">
      <c r="A543" s="7" t="s">
        <v>3450</v>
      </c>
      <c r="B543" s="7" t="s">
        <v>3450</v>
      </c>
      <c r="C543" s="7" t="s">
        <v>3467</v>
      </c>
      <c r="D543" s="7" t="s">
        <v>3467</v>
      </c>
      <c r="E543" s="7" t="s">
        <v>3468</v>
      </c>
      <c r="F543" s="7" t="s">
        <v>3468</v>
      </c>
      <c r="G543" s="7" t="s">
        <v>3469</v>
      </c>
      <c r="H543" s="7" t="s">
        <v>3469</v>
      </c>
      <c r="I543" s="7" t="s">
        <v>3470</v>
      </c>
      <c r="J543" s="7" t="s">
        <v>3470</v>
      </c>
      <c r="K543" s="7" t="s">
        <v>3471</v>
      </c>
      <c r="L543" s="7" t="s">
        <v>3471</v>
      </c>
      <c r="M543" s="7" t="s">
        <v>3472</v>
      </c>
      <c r="N543" s="7" t="s">
        <v>3472</v>
      </c>
      <c r="O543" s="7" t="s">
        <v>3473</v>
      </c>
      <c r="P543" s="7" t="s">
        <v>3473</v>
      </c>
      <c r="Q543" s="7" t="s">
        <v>3474</v>
      </c>
      <c r="R543" s="7" t="s">
        <v>3474</v>
      </c>
      <c r="S543" s="7" t="s">
        <v>3475</v>
      </c>
      <c r="T543" s="7" t="s">
        <v>3475</v>
      </c>
      <c r="U543" s="7" t="s">
        <v>3476</v>
      </c>
      <c r="V543" s="7" t="s">
        <v>3476</v>
      </c>
      <c r="W543" s="7" t="s">
        <v>3477</v>
      </c>
      <c r="X543" s="7" t="s">
        <v>3477</v>
      </c>
      <c r="Y543" s="7" t="s">
        <v>3478</v>
      </c>
      <c r="Z543" s="7" t="s">
        <v>3478</v>
      </c>
      <c r="AA543" s="7" t="s">
        <v>3479</v>
      </c>
      <c r="AB543" s="7" t="s">
        <v>3479</v>
      </c>
      <c r="AC543" s="7" t="s">
        <v>3480</v>
      </c>
      <c r="AD543" s="7" t="s">
        <v>3480</v>
      </c>
      <c r="AE543" s="7" t="s">
        <v>3466</v>
      </c>
      <c r="AF543" s="7" t="s">
        <v>3466</v>
      </c>
      <c r="AG543" s="7" t="s">
        <v>3481</v>
      </c>
      <c r="AH543" s="7" t="s">
        <v>3481</v>
      </c>
      <c r="AI543" s="7" t="s">
        <v>3482</v>
      </c>
      <c r="AJ543" s="7" t="s">
        <v>3482</v>
      </c>
      <c r="AK543" s="7" t="s">
        <v>3483</v>
      </c>
      <c r="AL543" s="7" t="s">
        <v>3483</v>
      </c>
      <c r="AM543" s="7" t="s">
        <v>3484</v>
      </c>
      <c r="AN543" s="7" t="s">
        <v>3484</v>
      </c>
      <c r="AO543" s="7" t="s">
        <v>3485</v>
      </c>
      <c r="AP543" s="7" t="s">
        <v>3485</v>
      </c>
      <c r="AQ543" s="7" t="s">
        <v>3486</v>
      </c>
      <c r="AR543" s="7" t="s">
        <v>3486</v>
      </c>
      <c r="AS543" s="7" t="s">
        <v>3487</v>
      </c>
      <c r="AT543" s="7" t="s">
        <v>3487</v>
      </c>
      <c r="AU543" s="7" t="s">
        <v>3488</v>
      </c>
      <c r="AV543" s="7" t="s">
        <v>3488</v>
      </c>
      <c r="AW543" s="7" t="s">
        <v>3489</v>
      </c>
      <c r="AX543" s="7" t="s">
        <v>3489</v>
      </c>
      <c r="AY543" s="7" t="s">
        <v>3490</v>
      </c>
      <c r="AZ543" s="7" t="s">
        <v>3490</v>
      </c>
      <c r="BA543" s="7" t="s">
        <v>3491</v>
      </c>
      <c r="BB543" s="7" t="s">
        <v>3491</v>
      </c>
      <c r="BE543" s="9" t="s">
        <v>3450</v>
      </c>
      <c r="BF543" s="8">
        <v>2015</v>
      </c>
    </row>
    <row r="544" spans="1:58">
      <c r="B544"/>
      <c r="I544" s="18" t="s">
        <v>5295</v>
      </c>
      <c r="J544" s="19">
        <v>2922508</v>
      </c>
      <c r="Y544" s="18" t="s">
        <v>7</v>
      </c>
      <c r="Z544" s="20">
        <v>3124203</v>
      </c>
      <c r="AE544" s="18" t="s">
        <v>8</v>
      </c>
      <c r="AF544" s="19">
        <v>4119509</v>
      </c>
      <c r="AO544" s="18" t="s">
        <v>9</v>
      </c>
      <c r="AP544" s="19">
        <v>4312807</v>
      </c>
      <c r="AU544" s="18" t="s">
        <v>10</v>
      </c>
      <c r="AV544" s="11">
        <v>4218251</v>
      </c>
      <c r="AW544" s="18" t="s">
        <v>11</v>
      </c>
      <c r="AX544" s="19">
        <v>3523602</v>
      </c>
    </row>
    <row r="545" spans="1:58" s="8" customFormat="1">
      <c r="A545" s="7" t="s">
        <v>3450</v>
      </c>
      <c r="B545" s="7" t="s">
        <v>3450</v>
      </c>
      <c r="C545" s="7" t="s">
        <v>3467</v>
      </c>
      <c r="D545" s="7" t="s">
        <v>3467</v>
      </c>
      <c r="E545" s="7" t="s">
        <v>3468</v>
      </c>
      <c r="F545" s="7" t="s">
        <v>3468</v>
      </c>
      <c r="G545" s="7" t="s">
        <v>3469</v>
      </c>
      <c r="H545" s="7" t="s">
        <v>3469</v>
      </c>
      <c r="I545" s="7" t="s">
        <v>3470</v>
      </c>
      <c r="J545" s="7" t="s">
        <v>3470</v>
      </c>
      <c r="K545" s="7" t="s">
        <v>3471</v>
      </c>
      <c r="L545" s="7" t="s">
        <v>3471</v>
      </c>
      <c r="M545" s="7" t="s">
        <v>3472</v>
      </c>
      <c r="N545" s="7" t="s">
        <v>3472</v>
      </c>
      <c r="O545" s="7" t="s">
        <v>3473</v>
      </c>
      <c r="P545" s="7" t="s">
        <v>3473</v>
      </c>
      <c r="Q545" s="7" t="s">
        <v>3474</v>
      </c>
      <c r="R545" s="7" t="s">
        <v>3474</v>
      </c>
      <c r="S545" s="7" t="s">
        <v>3475</v>
      </c>
      <c r="T545" s="7" t="s">
        <v>3475</v>
      </c>
      <c r="U545" s="7" t="s">
        <v>3476</v>
      </c>
      <c r="V545" s="7" t="s">
        <v>3476</v>
      </c>
      <c r="W545" s="7" t="s">
        <v>3477</v>
      </c>
      <c r="X545" s="7" t="s">
        <v>3477</v>
      </c>
      <c r="Y545" s="7" t="s">
        <v>3478</v>
      </c>
      <c r="Z545" s="7" t="s">
        <v>3478</v>
      </c>
      <c r="AA545" s="7" t="s">
        <v>3479</v>
      </c>
      <c r="AB545" s="7" t="s">
        <v>3479</v>
      </c>
      <c r="AC545" s="7" t="s">
        <v>3480</v>
      </c>
      <c r="AD545" s="7" t="s">
        <v>3480</v>
      </c>
      <c r="AE545" s="7" t="s">
        <v>3466</v>
      </c>
      <c r="AF545" s="7" t="s">
        <v>3466</v>
      </c>
      <c r="AG545" s="7" t="s">
        <v>3481</v>
      </c>
      <c r="AH545" s="7" t="s">
        <v>3481</v>
      </c>
      <c r="AI545" s="7" t="s">
        <v>3482</v>
      </c>
      <c r="AJ545" s="7" t="s">
        <v>3482</v>
      </c>
      <c r="AK545" s="7" t="s">
        <v>3483</v>
      </c>
      <c r="AL545" s="7" t="s">
        <v>3483</v>
      </c>
      <c r="AM545" s="7" t="s">
        <v>3484</v>
      </c>
      <c r="AN545" s="7" t="s">
        <v>3484</v>
      </c>
      <c r="AO545" s="7" t="s">
        <v>3485</v>
      </c>
      <c r="AP545" s="7" t="s">
        <v>3485</v>
      </c>
      <c r="AQ545" s="7" t="s">
        <v>3486</v>
      </c>
      <c r="AR545" s="7" t="s">
        <v>3486</v>
      </c>
      <c r="AS545" s="7" t="s">
        <v>3487</v>
      </c>
      <c r="AT545" s="7" t="s">
        <v>3487</v>
      </c>
      <c r="AU545" s="7" t="s">
        <v>3488</v>
      </c>
      <c r="AV545" s="7" t="s">
        <v>3488</v>
      </c>
      <c r="AW545" s="7" t="s">
        <v>3489</v>
      </c>
      <c r="AX545" s="7" t="s">
        <v>3489</v>
      </c>
      <c r="AY545" s="7" t="s">
        <v>3490</v>
      </c>
      <c r="AZ545" s="7" t="s">
        <v>3490</v>
      </c>
      <c r="BA545" s="7" t="s">
        <v>3491</v>
      </c>
      <c r="BB545" s="7" t="s">
        <v>3491</v>
      </c>
      <c r="BE545" s="9" t="s">
        <v>3450</v>
      </c>
      <c r="BF545" s="8">
        <v>2015</v>
      </c>
    </row>
    <row r="546" spans="1:58">
      <c r="B546"/>
      <c r="I546" s="18" t="s">
        <v>12</v>
      </c>
      <c r="J546" s="19">
        <v>2922607</v>
      </c>
      <c r="Y546" s="18" t="s">
        <v>13</v>
      </c>
      <c r="Z546" s="20">
        <v>3124302</v>
      </c>
      <c r="AE546" s="18" t="s">
        <v>14</v>
      </c>
      <c r="AF546" s="19">
        <v>4119608</v>
      </c>
      <c r="AO546" s="18" t="s">
        <v>15</v>
      </c>
      <c r="AP546" s="19">
        <v>4312906</v>
      </c>
      <c r="AU546" s="18" t="s">
        <v>16</v>
      </c>
      <c r="AV546" s="11">
        <v>4218301</v>
      </c>
      <c r="AW546" s="18" t="s">
        <v>17</v>
      </c>
      <c r="AX546" s="19">
        <v>3523701</v>
      </c>
    </row>
    <row r="547" spans="1:58" s="8" customFormat="1">
      <c r="A547" s="7" t="s">
        <v>3450</v>
      </c>
      <c r="B547" s="7" t="s">
        <v>3450</v>
      </c>
      <c r="C547" s="7" t="s">
        <v>3467</v>
      </c>
      <c r="D547" s="7" t="s">
        <v>3467</v>
      </c>
      <c r="E547" s="7" t="s">
        <v>3468</v>
      </c>
      <c r="F547" s="7" t="s">
        <v>3468</v>
      </c>
      <c r="G547" s="7" t="s">
        <v>3469</v>
      </c>
      <c r="H547" s="7" t="s">
        <v>3469</v>
      </c>
      <c r="I547" s="7" t="s">
        <v>3470</v>
      </c>
      <c r="J547" s="7" t="s">
        <v>3470</v>
      </c>
      <c r="K547" s="7" t="s">
        <v>3471</v>
      </c>
      <c r="L547" s="7" t="s">
        <v>3471</v>
      </c>
      <c r="M547" s="7" t="s">
        <v>3472</v>
      </c>
      <c r="N547" s="7" t="s">
        <v>3472</v>
      </c>
      <c r="O547" s="7" t="s">
        <v>3473</v>
      </c>
      <c r="P547" s="7" t="s">
        <v>3473</v>
      </c>
      <c r="Q547" s="7" t="s">
        <v>3474</v>
      </c>
      <c r="R547" s="7" t="s">
        <v>3474</v>
      </c>
      <c r="S547" s="7" t="s">
        <v>3475</v>
      </c>
      <c r="T547" s="7" t="s">
        <v>3475</v>
      </c>
      <c r="U547" s="7" t="s">
        <v>3476</v>
      </c>
      <c r="V547" s="7" t="s">
        <v>3476</v>
      </c>
      <c r="W547" s="7" t="s">
        <v>3477</v>
      </c>
      <c r="X547" s="7" t="s">
        <v>3477</v>
      </c>
      <c r="Y547" s="7" t="s">
        <v>3478</v>
      </c>
      <c r="Z547" s="7" t="s">
        <v>3478</v>
      </c>
      <c r="AA547" s="7" t="s">
        <v>3479</v>
      </c>
      <c r="AB547" s="7" t="s">
        <v>3479</v>
      </c>
      <c r="AC547" s="7" t="s">
        <v>3480</v>
      </c>
      <c r="AD547" s="7" t="s">
        <v>3480</v>
      </c>
      <c r="AE547" s="7" t="s">
        <v>3466</v>
      </c>
      <c r="AF547" s="7" t="s">
        <v>3466</v>
      </c>
      <c r="AG547" s="7" t="s">
        <v>3481</v>
      </c>
      <c r="AH547" s="7" t="s">
        <v>3481</v>
      </c>
      <c r="AI547" s="7" t="s">
        <v>3482</v>
      </c>
      <c r="AJ547" s="7" t="s">
        <v>3482</v>
      </c>
      <c r="AK547" s="7" t="s">
        <v>3483</v>
      </c>
      <c r="AL547" s="7" t="s">
        <v>3483</v>
      </c>
      <c r="AM547" s="7" t="s">
        <v>3484</v>
      </c>
      <c r="AN547" s="7" t="s">
        <v>3484</v>
      </c>
      <c r="AO547" s="7" t="s">
        <v>3485</v>
      </c>
      <c r="AP547" s="7" t="s">
        <v>3485</v>
      </c>
      <c r="AQ547" s="7" t="s">
        <v>3486</v>
      </c>
      <c r="AR547" s="7" t="s">
        <v>3486</v>
      </c>
      <c r="AS547" s="7" t="s">
        <v>3487</v>
      </c>
      <c r="AT547" s="7" t="s">
        <v>3487</v>
      </c>
      <c r="AU547" s="7" t="s">
        <v>3488</v>
      </c>
      <c r="AV547" s="7" t="s">
        <v>3488</v>
      </c>
      <c r="AW547" s="7" t="s">
        <v>3489</v>
      </c>
      <c r="AX547" s="7" t="s">
        <v>3489</v>
      </c>
      <c r="AY547" s="7" t="s">
        <v>3490</v>
      </c>
      <c r="AZ547" s="7" t="s">
        <v>3490</v>
      </c>
      <c r="BA547" s="7" t="s">
        <v>3491</v>
      </c>
      <c r="BB547" s="7" t="s">
        <v>3491</v>
      </c>
      <c r="BE547" s="9" t="s">
        <v>3450</v>
      </c>
      <c r="BF547" s="8">
        <v>2015</v>
      </c>
    </row>
    <row r="548" spans="1:58">
      <c r="B548"/>
      <c r="I548" s="18" t="s">
        <v>18</v>
      </c>
      <c r="J548" s="19">
        <v>2922656</v>
      </c>
      <c r="Y548" s="18" t="s">
        <v>19</v>
      </c>
      <c r="Z548" s="20">
        <v>3124401</v>
      </c>
      <c r="AE548" s="18" t="s">
        <v>20</v>
      </c>
      <c r="AF548" s="19">
        <v>4119657</v>
      </c>
      <c r="AO548" s="18" t="s">
        <v>21</v>
      </c>
      <c r="AP548" s="19">
        <v>4312955</v>
      </c>
      <c r="AU548" s="18" t="s">
        <v>22</v>
      </c>
      <c r="AV548" s="11">
        <v>4218350</v>
      </c>
      <c r="AW548" s="18" t="s">
        <v>23</v>
      </c>
      <c r="AX548" s="19">
        <v>3523800</v>
      </c>
    </row>
    <row r="549" spans="1:58" s="8" customFormat="1">
      <c r="A549" s="7" t="s">
        <v>3450</v>
      </c>
      <c r="B549" s="7" t="s">
        <v>3450</v>
      </c>
      <c r="C549" s="7" t="s">
        <v>3467</v>
      </c>
      <c r="D549" s="7" t="s">
        <v>3467</v>
      </c>
      <c r="E549" s="7" t="s">
        <v>3468</v>
      </c>
      <c r="F549" s="7" t="s">
        <v>3468</v>
      </c>
      <c r="G549" s="7" t="s">
        <v>3469</v>
      </c>
      <c r="H549" s="7" t="s">
        <v>3469</v>
      </c>
      <c r="I549" s="7" t="s">
        <v>3470</v>
      </c>
      <c r="J549" s="7" t="s">
        <v>3470</v>
      </c>
      <c r="K549" s="7" t="s">
        <v>3471</v>
      </c>
      <c r="L549" s="7" t="s">
        <v>3471</v>
      </c>
      <c r="M549" s="7" t="s">
        <v>3472</v>
      </c>
      <c r="N549" s="7" t="s">
        <v>3472</v>
      </c>
      <c r="O549" s="7" t="s">
        <v>3473</v>
      </c>
      <c r="P549" s="7" t="s">
        <v>3473</v>
      </c>
      <c r="Q549" s="7" t="s">
        <v>3474</v>
      </c>
      <c r="R549" s="7" t="s">
        <v>3474</v>
      </c>
      <c r="S549" s="7" t="s">
        <v>3475</v>
      </c>
      <c r="T549" s="7" t="s">
        <v>3475</v>
      </c>
      <c r="U549" s="7" t="s">
        <v>3476</v>
      </c>
      <c r="V549" s="7" t="s">
        <v>3476</v>
      </c>
      <c r="W549" s="7" t="s">
        <v>3477</v>
      </c>
      <c r="X549" s="7" t="s">
        <v>3477</v>
      </c>
      <c r="Y549" s="7" t="s">
        <v>3478</v>
      </c>
      <c r="Z549" s="7" t="s">
        <v>3478</v>
      </c>
      <c r="AA549" s="7" t="s">
        <v>3479</v>
      </c>
      <c r="AB549" s="7" t="s">
        <v>3479</v>
      </c>
      <c r="AC549" s="7" t="s">
        <v>3480</v>
      </c>
      <c r="AD549" s="7" t="s">
        <v>3480</v>
      </c>
      <c r="AE549" s="7" t="s">
        <v>3466</v>
      </c>
      <c r="AF549" s="7" t="s">
        <v>3466</v>
      </c>
      <c r="AG549" s="7" t="s">
        <v>3481</v>
      </c>
      <c r="AH549" s="7" t="s">
        <v>3481</v>
      </c>
      <c r="AI549" s="7" t="s">
        <v>3482</v>
      </c>
      <c r="AJ549" s="7" t="s">
        <v>3482</v>
      </c>
      <c r="AK549" s="7" t="s">
        <v>3483</v>
      </c>
      <c r="AL549" s="7" t="s">
        <v>3483</v>
      </c>
      <c r="AM549" s="7" t="s">
        <v>3484</v>
      </c>
      <c r="AN549" s="7" t="s">
        <v>3484</v>
      </c>
      <c r="AO549" s="7" t="s">
        <v>3485</v>
      </c>
      <c r="AP549" s="7" t="s">
        <v>3485</v>
      </c>
      <c r="AQ549" s="7" t="s">
        <v>3486</v>
      </c>
      <c r="AR549" s="7" t="s">
        <v>3486</v>
      </c>
      <c r="AS549" s="7" t="s">
        <v>3487</v>
      </c>
      <c r="AT549" s="7" t="s">
        <v>3487</v>
      </c>
      <c r="AU549" s="7" t="s">
        <v>3488</v>
      </c>
      <c r="AV549" s="7" t="s">
        <v>3488</v>
      </c>
      <c r="AW549" s="7" t="s">
        <v>3489</v>
      </c>
      <c r="AX549" s="7" t="s">
        <v>3489</v>
      </c>
      <c r="AY549" s="7" t="s">
        <v>3490</v>
      </c>
      <c r="AZ549" s="7" t="s">
        <v>3490</v>
      </c>
      <c r="BA549" s="7" t="s">
        <v>3491</v>
      </c>
      <c r="BB549" s="7" t="s">
        <v>3491</v>
      </c>
      <c r="BE549" s="9" t="s">
        <v>3450</v>
      </c>
      <c r="BF549" s="8">
        <v>2015</v>
      </c>
    </row>
    <row r="550" spans="1:58">
      <c r="B550"/>
      <c r="I550" s="18" t="s">
        <v>24</v>
      </c>
      <c r="J550" s="19">
        <v>2922706</v>
      </c>
      <c r="Y550" s="18" t="s">
        <v>25</v>
      </c>
      <c r="Z550" s="20">
        <v>3124500</v>
      </c>
      <c r="AE550" s="18" t="s">
        <v>26</v>
      </c>
      <c r="AF550" s="19">
        <v>4119707</v>
      </c>
      <c r="AO550" s="18" t="s">
        <v>27</v>
      </c>
      <c r="AP550" s="19">
        <v>4313003</v>
      </c>
      <c r="AU550" s="18" t="s">
        <v>28</v>
      </c>
      <c r="AV550" s="11">
        <v>4218400</v>
      </c>
      <c r="AW550" s="18" t="s">
        <v>29</v>
      </c>
      <c r="AX550" s="19">
        <v>3523909</v>
      </c>
    </row>
    <row r="551" spans="1:58" s="8" customFormat="1">
      <c r="A551" s="7" t="s">
        <v>3450</v>
      </c>
      <c r="B551" s="7" t="s">
        <v>3450</v>
      </c>
      <c r="C551" s="7" t="s">
        <v>3467</v>
      </c>
      <c r="D551" s="7" t="s">
        <v>3467</v>
      </c>
      <c r="E551" s="7" t="s">
        <v>3468</v>
      </c>
      <c r="F551" s="7" t="s">
        <v>3468</v>
      </c>
      <c r="G551" s="7" t="s">
        <v>3469</v>
      </c>
      <c r="H551" s="7" t="s">
        <v>3469</v>
      </c>
      <c r="I551" s="7" t="s">
        <v>3470</v>
      </c>
      <c r="J551" s="7" t="s">
        <v>3470</v>
      </c>
      <c r="K551" s="7" t="s">
        <v>3471</v>
      </c>
      <c r="L551" s="7" t="s">
        <v>3471</v>
      </c>
      <c r="M551" s="7" t="s">
        <v>3472</v>
      </c>
      <c r="N551" s="7" t="s">
        <v>3472</v>
      </c>
      <c r="O551" s="7" t="s">
        <v>3473</v>
      </c>
      <c r="P551" s="7" t="s">
        <v>3473</v>
      </c>
      <c r="Q551" s="7" t="s">
        <v>3474</v>
      </c>
      <c r="R551" s="7" t="s">
        <v>3474</v>
      </c>
      <c r="S551" s="7" t="s">
        <v>3475</v>
      </c>
      <c r="T551" s="7" t="s">
        <v>3475</v>
      </c>
      <c r="U551" s="7" t="s">
        <v>3476</v>
      </c>
      <c r="V551" s="7" t="s">
        <v>3476</v>
      </c>
      <c r="W551" s="7" t="s">
        <v>3477</v>
      </c>
      <c r="X551" s="7" t="s">
        <v>3477</v>
      </c>
      <c r="Y551" s="7" t="s">
        <v>3478</v>
      </c>
      <c r="Z551" s="7" t="s">
        <v>3478</v>
      </c>
      <c r="AA551" s="7" t="s">
        <v>3479</v>
      </c>
      <c r="AB551" s="7" t="s">
        <v>3479</v>
      </c>
      <c r="AC551" s="7" t="s">
        <v>3480</v>
      </c>
      <c r="AD551" s="7" t="s">
        <v>3480</v>
      </c>
      <c r="AE551" s="7" t="s">
        <v>3466</v>
      </c>
      <c r="AF551" s="7" t="s">
        <v>3466</v>
      </c>
      <c r="AG551" s="7" t="s">
        <v>3481</v>
      </c>
      <c r="AH551" s="7" t="s">
        <v>3481</v>
      </c>
      <c r="AI551" s="7" t="s">
        <v>3482</v>
      </c>
      <c r="AJ551" s="7" t="s">
        <v>3482</v>
      </c>
      <c r="AK551" s="7" t="s">
        <v>3483</v>
      </c>
      <c r="AL551" s="7" t="s">
        <v>3483</v>
      </c>
      <c r="AM551" s="7" t="s">
        <v>3484</v>
      </c>
      <c r="AN551" s="7" t="s">
        <v>3484</v>
      </c>
      <c r="AO551" s="7" t="s">
        <v>3485</v>
      </c>
      <c r="AP551" s="7" t="s">
        <v>3485</v>
      </c>
      <c r="AQ551" s="7" t="s">
        <v>3486</v>
      </c>
      <c r="AR551" s="7" t="s">
        <v>3486</v>
      </c>
      <c r="AS551" s="7" t="s">
        <v>3487</v>
      </c>
      <c r="AT551" s="7" t="s">
        <v>3487</v>
      </c>
      <c r="AU551" s="7" t="s">
        <v>3488</v>
      </c>
      <c r="AV551" s="7" t="s">
        <v>3488</v>
      </c>
      <c r="AW551" s="7" t="s">
        <v>3489</v>
      </c>
      <c r="AX551" s="7" t="s">
        <v>3489</v>
      </c>
      <c r="AY551" s="7" t="s">
        <v>3490</v>
      </c>
      <c r="AZ551" s="7" t="s">
        <v>3490</v>
      </c>
      <c r="BA551" s="7" t="s">
        <v>3491</v>
      </c>
      <c r="BB551" s="7" t="s">
        <v>3491</v>
      </c>
      <c r="BE551" s="9" t="s">
        <v>3450</v>
      </c>
      <c r="BF551" s="8">
        <v>2015</v>
      </c>
    </row>
    <row r="552" spans="1:58">
      <c r="B552"/>
      <c r="I552" s="18" t="s">
        <v>3243</v>
      </c>
      <c r="J552" s="19">
        <v>2922730</v>
      </c>
      <c r="Y552" s="18" t="s">
        <v>30</v>
      </c>
      <c r="Z552" s="20">
        <v>3124609</v>
      </c>
      <c r="AE552" s="18" t="s">
        <v>31</v>
      </c>
      <c r="AF552" s="19">
        <v>4119806</v>
      </c>
      <c r="AO552" s="18" t="s">
        <v>32</v>
      </c>
      <c r="AP552" s="19">
        <v>4313011</v>
      </c>
      <c r="AU552" s="18" t="s">
        <v>33</v>
      </c>
      <c r="AV552" s="11">
        <v>4218509</v>
      </c>
      <c r="AW552" s="18" t="s">
        <v>34</v>
      </c>
      <c r="AX552" s="19">
        <v>3524006</v>
      </c>
    </row>
    <row r="553" spans="1:58" s="8" customFormat="1">
      <c r="A553" s="7" t="s">
        <v>3450</v>
      </c>
      <c r="B553" s="7" t="s">
        <v>3450</v>
      </c>
      <c r="C553" s="7" t="s">
        <v>3467</v>
      </c>
      <c r="D553" s="7" t="s">
        <v>3467</v>
      </c>
      <c r="E553" s="7" t="s">
        <v>3468</v>
      </c>
      <c r="F553" s="7" t="s">
        <v>3468</v>
      </c>
      <c r="G553" s="7" t="s">
        <v>3469</v>
      </c>
      <c r="H553" s="7" t="s">
        <v>3469</v>
      </c>
      <c r="I553" s="7" t="s">
        <v>3470</v>
      </c>
      <c r="J553" s="7" t="s">
        <v>3470</v>
      </c>
      <c r="K553" s="7" t="s">
        <v>3471</v>
      </c>
      <c r="L553" s="7" t="s">
        <v>3471</v>
      </c>
      <c r="M553" s="7" t="s">
        <v>3472</v>
      </c>
      <c r="N553" s="7" t="s">
        <v>3472</v>
      </c>
      <c r="O553" s="7" t="s">
        <v>3473</v>
      </c>
      <c r="P553" s="7" t="s">
        <v>3473</v>
      </c>
      <c r="Q553" s="7" t="s">
        <v>3474</v>
      </c>
      <c r="R553" s="7" t="s">
        <v>3474</v>
      </c>
      <c r="S553" s="7" t="s">
        <v>3475</v>
      </c>
      <c r="T553" s="7" t="s">
        <v>3475</v>
      </c>
      <c r="U553" s="7" t="s">
        <v>3476</v>
      </c>
      <c r="V553" s="7" t="s">
        <v>3476</v>
      </c>
      <c r="W553" s="7" t="s">
        <v>3477</v>
      </c>
      <c r="X553" s="7" t="s">
        <v>3477</v>
      </c>
      <c r="Y553" s="7" t="s">
        <v>3478</v>
      </c>
      <c r="Z553" s="7" t="s">
        <v>3478</v>
      </c>
      <c r="AA553" s="7" t="s">
        <v>3479</v>
      </c>
      <c r="AB553" s="7" t="s">
        <v>3479</v>
      </c>
      <c r="AC553" s="7" t="s">
        <v>3480</v>
      </c>
      <c r="AD553" s="7" t="s">
        <v>3480</v>
      </c>
      <c r="AE553" s="7" t="s">
        <v>3466</v>
      </c>
      <c r="AF553" s="7" t="s">
        <v>3466</v>
      </c>
      <c r="AG553" s="7" t="s">
        <v>3481</v>
      </c>
      <c r="AH553" s="7" t="s">
        <v>3481</v>
      </c>
      <c r="AI553" s="7" t="s">
        <v>3482</v>
      </c>
      <c r="AJ553" s="7" t="s">
        <v>3482</v>
      </c>
      <c r="AK553" s="7" t="s">
        <v>3483</v>
      </c>
      <c r="AL553" s="7" t="s">
        <v>3483</v>
      </c>
      <c r="AM553" s="7" t="s">
        <v>3484</v>
      </c>
      <c r="AN553" s="7" t="s">
        <v>3484</v>
      </c>
      <c r="AO553" s="7" t="s">
        <v>3485</v>
      </c>
      <c r="AP553" s="7" t="s">
        <v>3485</v>
      </c>
      <c r="AQ553" s="7" t="s">
        <v>3486</v>
      </c>
      <c r="AR553" s="7" t="s">
        <v>3486</v>
      </c>
      <c r="AS553" s="7" t="s">
        <v>3487</v>
      </c>
      <c r="AT553" s="7" t="s">
        <v>3487</v>
      </c>
      <c r="AU553" s="7" t="s">
        <v>3488</v>
      </c>
      <c r="AV553" s="7" t="s">
        <v>3488</v>
      </c>
      <c r="AW553" s="7" t="s">
        <v>3489</v>
      </c>
      <c r="AX553" s="7" t="s">
        <v>3489</v>
      </c>
      <c r="AY553" s="7" t="s">
        <v>3490</v>
      </c>
      <c r="AZ553" s="7" t="s">
        <v>3490</v>
      </c>
      <c r="BA553" s="7" t="s">
        <v>3491</v>
      </c>
      <c r="BB553" s="7" t="s">
        <v>3491</v>
      </c>
      <c r="BE553" s="9" t="s">
        <v>3450</v>
      </c>
      <c r="BF553" s="8">
        <v>2015</v>
      </c>
    </row>
    <row r="554" spans="1:58">
      <c r="B554"/>
      <c r="I554" s="18" t="s">
        <v>35</v>
      </c>
      <c r="J554" s="19">
        <v>2922755</v>
      </c>
      <c r="Y554" s="18" t="s">
        <v>36</v>
      </c>
      <c r="Z554" s="20">
        <v>3124708</v>
      </c>
      <c r="AE554" s="18" t="s">
        <v>37</v>
      </c>
      <c r="AF554" s="19">
        <v>4119905</v>
      </c>
      <c r="AO554" s="18" t="s">
        <v>38</v>
      </c>
      <c r="AP554" s="19">
        <v>4313037</v>
      </c>
      <c r="AU554" s="18" t="s">
        <v>39</v>
      </c>
      <c r="AV554" s="11">
        <v>4218608</v>
      </c>
      <c r="AW554" s="18" t="s">
        <v>40</v>
      </c>
      <c r="AX554" s="19">
        <v>3524105</v>
      </c>
    </row>
    <row r="555" spans="1:58" s="8" customFormat="1">
      <c r="A555" s="7" t="s">
        <v>3450</v>
      </c>
      <c r="B555" s="7" t="s">
        <v>3450</v>
      </c>
      <c r="C555" s="7" t="s">
        <v>3467</v>
      </c>
      <c r="D555" s="7" t="s">
        <v>3467</v>
      </c>
      <c r="E555" s="7" t="s">
        <v>3468</v>
      </c>
      <c r="F555" s="7" t="s">
        <v>3468</v>
      </c>
      <c r="G555" s="7" t="s">
        <v>3469</v>
      </c>
      <c r="H555" s="7" t="s">
        <v>3469</v>
      </c>
      <c r="I555" s="7" t="s">
        <v>3470</v>
      </c>
      <c r="J555" s="7" t="s">
        <v>3470</v>
      </c>
      <c r="K555" s="7" t="s">
        <v>3471</v>
      </c>
      <c r="L555" s="7" t="s">
        <v>3471</v>
      </c>
      <c r="M555" s="7" t="s">
        <v>3472</v>
      </c>
      <c r="N555" s="7" t="s">
        <v>3472</v>
      </c>
      <c r="O555" s="7" t="s">
        <v>3473</v>
      </c>
      <c r="P555" s="7" t="s">
        <v>3473</v>
      </c>
      <c r="Q555" s="7" t="s">
        <v>3474</v>
      </c>
      <c r="R555" s="7" t="s">
        <v>3474</v>
      </c>
      <c r="S555" s="7" t="s">
        <v>3475</v>
      </c>
      <c r="T555" s="7" t="s">
        <v>3475</v>
      </c>
      <c r="U555" s="7" t="s">
        <v>3476</v>
      </c>
      <c r="V555" s="7" t="s">
        <v>3476</v>
      </c>
      <c r="W555" s="7" t="s">
        <v>3477</v>
      </c>
      <c r="X555" s="7" t="s">
        <v>3477</v>
      </c>
      <c r="Y555" s="7" t="s">
        <v>3478</v>
      </c>
      <c r="Z555" s="7" t="s">
        <v>3478</v>
      </c>
      <c r="AA555" s="7" t="s">
        <v>3479</v>
      </c>
      <c r="AB555" s="7" t="s">
        <v>3479</v>
      </c>
      <c r="AC555" s="7" t="s">
        <v>3480</v>
      </c>
      <c r="AD555" s="7" t="s">
        <v>3480</v>
      </c>
      <c r="AE555" s="7" t="s">
        <v>3466</v>
      </c>
      <c r="AF555" s="7" t="s">
        <v>3466</v>
      </c>
      <c r="AG555" s="7" t="s">
        <v>3481</v>
      </c>
      <c r="AH555" s="7" t="s">
        <v>3481</v>
      </c>
      <c r="AI555" s="7" t="s">
        <v>3482</v>
      </c>
      <c r="AJ555" s="7" t="s">
        <v>3482</v>
      </c>
      <c r="AK555" s="7" t="s">
        <v>3483</v>
      </c>
      <c r="AL555" s="7" t="s">
        <v>3483</v>
      </c>
      <c r="AM555" s="7" t="s">
        <v>3484</v>
      </c>
      <c r="AN555" s="7" t="s">
        <v>3484</v>
      </c>
      <c r="AO555" s="7" t="s">
        <v>3485</v>
      </c>
      <c r="AP555" s="7" t="s">
        <v>3485</v>
      </c>
      <c r="AQ555" s="7" t="s">
        <v>3486</v>
      </c>
      <c r="AR555" s="7" t="s">
        <v>3486</v>
      </c>
      <c r="AS555" s="7" t="s">
        <v>3487</v>
      </c>
      <c r="AT555" s="7" t="s">
        <v>3487</v>
      </c>
      <c r="AU555" s="7" t="s">
        <v>3488</v>
      </c>
      <c r="AV555" s="7" t="s">
        <v>3488</v>
      </c>
      <c r="AW555" s="7" t="s">
        <v>3489</v>
      </c>
      <c r="AX555" s="7" t="s">
        <v>3489</v>
      </c>
      <c r="AY555" s="7" t="s">
        <v>3490</v>
      </c>
      <c r="AZ555" s="7" t="s">
        <v>3490</v>
      </c>
      <c r="BA555" s="7" t="s">
        <v>3491</v>
      </c>
      <c r="BB555" s="7" t="s">
        <v>3491</v>
      </c>
      <c r="BE555" s="9" t="s">
        <v>3450</v>
      </c>
      <c r="BF555" s="8">
        <v>2015</v>
      </c>
    </row>
    <row r="556" spans="1:58">
      <c r="B556"/>
      <c r="I556" s="18" t="s">
        <v>41</v>
      </c>
      <c r="J556" s="19">
        <v>2922805</v>
      </c>
      <c r="Y556" s="18" t="s">
        <v>42</v>
      </c>
      <c r="Z556" s="20">
        <v>3124807</v>
      </c>
      <c r="AE556" s="18" t="s">
        <v>43</v>
      </c>
      <c r="AF556" s="19">
        <v>4119954</v>
      </c>
      <c r="AO556" s="18" t="s">
        <v>44</v>
      </c>
      <c r="AP556" s="19">
        <v>4313060</v>
      </c>
      <c r="AU556" s="18" t="s">
        <v>45</v>
      </c>
      <c r="AV556" s="11">
        <v>4218707</v>
      </c>
      <c r="AW556" s="18" t="s">
        <v>2998</v>
      </c>
      <c r="AX556" s="19">
        <v>3524204</v>
      </c>
    </row>
    <row r="557" spans="1:58" s="8" customFormat="1">
      <c r="A557" s="7" t="s">
        <v>3450</v>
      </c>
      <c r="B557" s="7" t="s">
        <v>3450</v>
      </c>
      <c r="C557" s="7" t="s">
        <v>3467</v>
      </c>
      <c r="D557" s="7" t="s">
        <v>3467</v>
      </c>
      <c r="E557" s="7" t="s">
        <v>3468</v>
      </c>
      <c r="F557" s="7" t="s">
        <v>3468</v>
      </c>
      <c r="G557" s="7" t="s">
        <v>3469</v>
      </c>
      <c r="H557" s="7" t="s">
        <v>3469</v>
      </c>
      <c r="I557" s="7" t="s">
        <v>3470</v>
      </c>
      <c r="J557" s="7" t="s">
        <v>3470</v>
      </c>
      <c r="K557" s="7" t="s">
        <v>3471</v>
      </c>
      <c r="L557" s="7" t="s">
        <v>3471</v>
      </c>
      <c r="M557" s="7" t="s">
        <v>3472</v>
      </c>
      <c r="N557" s="7" t="s">
        <v>3472</v>
      </c>
      <c r="O557" s="7" t="s">
        <v>3473</v>
      </c>
      <c r="P557" s="7" t="s">
        <v>3473</v>
      </c>
      <c r="Q557" s="7" t="s">
        <v>3474</v>
      </c>
      <c r="R557" s="7" t="s">
        <v>3474</v>
      </c>
      <c r="S557" s="7" t="s">
        <v>3475</v>
      </c>
      <c r="T557" s="7" t="s">
        <v>3475</v>
      </c>
      <c r="U557" s="7" t="s">
        <v>3476</v>
      </c>
      <c r="V557" s="7" t="s">
        <v>3476</v>
      </c>
      <c r="W557" s="7" t="s">
        <v>3477</v>
      </c>
      <c r="X557" s="7" t="s">
        <v>3477</v>
      </c>
      <c r="Y557" s="7" t="s">
        <v>3478</v>
      </c>
      <c r="Z557" s="7" t="s">
        <v>3478</v>
      </c>
      <c r="AA557" s="7" t="s">
        <v>3479</v>
      </c>
      <c r="AB557" s="7" t="s">
        <v>3479</v>
      </c>
      <c r="AC557" s="7" t="s">
        <v>3480</v>
      </c>
      <c r="AD557" s="7" t="s">
        <v>3480</v>
      </c>
      <c r="AE557" s="7" t="s">
        <v>3466</v>
      </c>
      <c r="AF557" s="7" t="s">
        <v>3466</v>
      </c>
      <c r="AG557" s="7" t="s">
        <v>3481</v>
      </c>
      <c r="AH557" s="7" t="s">
        <v>3481</v>
      </c>
      <c r="AI557" s="7" t="s">
        <v>3482</v>
      </c>
      <c r="AJ557" s="7" t="s">
        <v>3482</v>
      </c>
      <c r="AK557" s="7" t="s">
        <v>3483</v>
      </c>
      <c r="AL557" s="7" t="s">
        <v>3483</v>
      </c>
      <c r="AM557" s="7" t="s">
        <v>3484</v>
      </c>
      <c r="AN557" s="7" t="s">
        <v>3484</v>
      </c>
      <c r="AO557" s="7" t="s">
        <v>3485</v>
      </c>
      <c r="AP557" s="7" t="s">
        <v>3485</v>
      </c>
      <c r="AQ557" s="7" t="s">
        <v>3486</v>
      </c>
      <c r="AR557" s="7" t="s">
        <v>3486</v>
      </c>
      <c r="AS557" s="7" t="s">
        <v>3487</v>
      </c>
      <c r="AT557" s="7" t="s">
        <v>3487</v>
      </c>
      <c r="AU557" s="7" t="s">
        <v>3488</v>
      </c>
      <c r="AV557" s="7" t="s">
        <v>3488</v>
      </c>
      <c r="AW557" s="7" t="s">
        <v>3489</v>
      </c>
      <c r="AX557" s="7" t="s">
        <v>3489</v>
      </c>
      <c r="AY557" s="7" t="s">
        <v>3490</v>
      </c>
      <c r="AZ557" s="7" t="s">
        <v>3490</v>
      </c>
      <c r="BA557" s="7" t="s">
        <v>3491</v>
      </c>
      <c r="BB557" s="7" t="s">
        <v>3491</v>
      </c>
      <c r="BE557" s="9" t="s">
        <v>3450</v>
      </c>
      <c r="BF557" s="8">
        <v>2015</v>
      </c>
    </row>
    <row r="558" spans="1:58">
      <c r="B558"/>
      <c r="I558" s="18" t="s">
        <v>46</v>
      </c>
      <c r="J558" s="19">
        <v>2922854</v>
      </c>
      <c r="Y558" s="18" t="s">
        <v>47</v>
      </c>
      <c r="Z558" s="20">
        <v>3124906</v>
      </c>
      <c r="AE558" s="18" t="s">
        <v>48</v>
      </c>
      <c r="AF558" s="19">
        <v>4120002</v>
      </c>
      <c r="AO558" s="18" t="s">
        <v>49</v>
      </c>
      <c r="AP558" s="19">
        <v>4313086</v>
      </c>
      <c r="AU558" s="18" t="s">
        <v>50</v>
      </c>
      <c r="AV558" s="11">
        <v>4218756</v>
      </c>
      <c r="AW558" s="18" t="s">
        <v>51</v>
      </c>
      <c r="AX558" s="19">
        <v>3524303</v>
      </c>
    </row>
    <row r="559" spans="1:58" s="8" customFormat="1">
      <c r="A559" s="7" t="s">
        <v>3450</v>
      </c>
      <c r="B559" s="7" t="s">
        <v>3450</v>
      </c>
      <c r="C559" s="7" t="s">
        <v>3467</v>
      </c>
      <c r="D559" s="7" t="s">
        <v>3467</v>
      </c>
      <c r="E559" s="7" t="s">
        <v>3468</v>
      </c>
      <c r="F559" s="7" t="s">
        <v>3468</v>
      </c>
      <c r="G559" s="7" t="s">
        <v>3469</v>
      </c>
      <c r="H559" s="7" t="s">
        <v>3469</v>
      </c>
      <c r="I559" s="7" t="s">
        <v>3470</v>
      </c>
      <c r="J559" s="7" t="s">
        <v>3470</v>
      </c>
      <c r="K559" s="7" t="s">
        <v>3471</v>
      </c>
      <c r="L559" s="7" t="s">
        <v>3471</v>
      </c>
      <c r="M559" s="7" t="s">
        <v>3472</v>
      </c>
      <c r="N559" s="7" t="s">
        <v>3472</v>
      </c>
      <c r="O559" s="7" t="s">
        <v>3473</v>
      </c>
      <c r="P559" s="7" t="s">
        <v>3473</v>
      </c>
      <c r="Q559" s="7" t="s">
        <v>3474</v>
      </c>
      <c r="R559" s="7" t="s">
        <v>3474</v>
      </c>
      <c r="S559" s="7" t="s">
        <v>3475</v>
      </c>
      <c r="T559" s="7" t="s">
        <v>3475</v>
      </c>
      <c r="U559" s="7" t="s">
        <v>3476</v>
      </c>
      <c r="V559" s="7" t="s">
        <v>3476</v>
      </c>
      <c r="W559" s="7" t="s">
        <v>3477</v>
      </c>
      <c r="X559" s="7" t="s">
        <v>3477</v>
      </c>
      <c r="Y559" s="7" t="s">
        <v>3478</v>
      </c>
      <c r="Z559" s="7" t="s">
        <v>3478</v>
      </c>
      <c r="AA559" s="7" t="s">
        <v>3479</v>
      </c>
      <c r="AB559" s="7" t="s">
        <v>3479</v>
      </c>
      <c r="AC559" s="7" t="s">
        <v>3480</v>
      </c>
      <c r="AD559" s="7" t="s">
        <v>3480</v>
      </c>
      <c r="AE559" s="7" t="s">
        <v>3466</v>
      </c>
      <c r="AF559" s="7" t="s">
        <v>3466</v>
      </c>
      <c r="AG559" s="7" t="s">
        <v>3481</v>
      </c>
      <c r="AH559" s="7" t="s">
        <v>3481</v>
      </c>
      <c r="AI559" s="7" t="s">
        <v>3482</v>
      </c>
      <c r="AJ559" s="7" t="s">
        <v>3482</v>
      </c>
      <c r="AK559" s="7" t="s">
        <v>3483</v>
      </c>
      <c r="AL559" s="7" t="s">
        <v>3483</v>
      </c>
      <c r="AM559" s="7" t="s">
        <v>3484</v>
      </c>
      <c r="AN559" s="7" t="s">
        <v>3484</v>
      </c>
      <c r="AO559" s="7" t="s">
        <v>3485</v>
      </c>
      <c r="AP559" s="7" t="s">
        <v>3485</v>
      </c>
      <c r="AQ559" s="7" t="s">
        <v>3486</v>
      </c>
      <c r="AR559" s="7" t="s">
        <v>3486</v>
      </c>
      <c r="AS559" s="7" t="s">
        <v>3487</v>
      </c>
      <c r="AT559" s="7" t="s">
        <v>3487</v>
      </c>
      <c r="AU559" s="7" t="s">
        <v>3488</v>
      </c>
      <c r="AV559" s="7" t="s">
        <v>3488</v>
      </c>
      <c r="AW559" s="7" t="s">
        <v>3489</v>
      </c>
      <c r="AX559" s="7" t="s">
        <v>3489</v>
      </c>
      <c r="AY559" s="7" t="s">
        <v>3490</v>
      </c>
      <c r="AZ559" s="7" t="s">
        <v>3490</v>
      </c>
      <c r="BA559" s="7" t="s">
        <v>3491</v>
      </c>
      <c r="BB559" s="7" t="s">
        <v>3491</v>
      </c>
      <c r="BE559" s="9" t="s">
        <v>3450</v>
      </c>
      <c r="BF559" s="8">
        <v>2015</v>
      </c>
    </row>
    <row r="560" spans="1:58">
      <c r="B560"/>
      <c r="I560" s="18" t="s">
        <v>52</v>
      </c>
      <c r="J560" s="19">
        <v>2922904</v>
      </c>
      <c r="Y560" s="18" t="s">
        <v>53</v>
      </c>
      <c r="Z560" s="20">
        <v>3125002</v>
      </c>
      <c r="AE560" s="18" t="s">
        <v>54</v>
      </c>
      <c r="AF560" s="19">
        <v>4120101</v>
      </c>
      <c r="AO560" s="18" t="s">
        <v>55</v>
      </c>
      <c r="AP560" s="19">
        <v>4313102</v>
      </c>
      <c r="AU560" s="18" t="s">
        <v>56</v>
      </c>
      <c r="AV560" s="11">
        <v>4218806</v>
      </c>
      <c r="AW560" s="18" t="s">
        <v>57</v>
      </c>
      <c r="AX560" s="19">
        <v>3524402</v>
      </c>
    </row>
    <row r="561" spans="1:58" s="8" customFormat="1">
      <c r="A561" s="7" t="s">
        <v>3450</v>
      </c>
      <c r="B561" s="7" t="s">
        <v>3450</v>
      </c>
      <c r="C561" s="7" t="s">
        <v>3467</v>
      </c>
      <c r="D561" s="7" t="s">
        <v>3467</v>
      </c>
      <c r="E561" s="7" t="s">
        <v>3468</v>
      </c>
      <c r="F561" s="7" t="s">
        <v>3468</v>
      </c>
      <c r="G561" s="7" t="s">
        <v>3469</v>
      </c>
      <c r="H561" s="7" t="s">
        <v>3469</v>
      </c>
      <c r="I561" s="7" t="s">
        <v>3470</v>
      </c>
      <c r="J561" s="7" t="s">
        <v>3470</v>
      </c>
      <c r="K561" s="7" t="s">
        <v>3471</v>
      </c>
      <c r="L561" s="7" t="s">
        <v>3471</v>
      </c>
      <c r="M561" s="7" t="s">
        <v>3472</v>
      </c>
      <c r="N561" s="7" t="s">
        <v>3472</v>
      </c>
      <c r="O561" s="7" t="s">
        <v>3473</v>
      </c>
      <c r="P561" s="7" t="s">
        <v>3473</v>
      </c>
      <c r="Q561" s="7" t="s">
        <v>3474</v>
      </c>
      <c r="R561" s="7" t="s">
        <v>3474</v>
      </c>
      <c r="S561" s="7" t="s">
        <v>3475</v>
      </c>
      <c r="T561" s="7" t="s">
        <v>3475</v>
      </c>
      <c r="U561" s="7" t="s">
        <v>3476</v>
      </c>
      <c r="V561" s="7" t="s">
        <v>3476</v>
      </c>
      <c r="W561" s="7" t="s">
        <v>3477</v>
      </c>
      <c r="X561" s="7" t="s">
        <v>3477</v>
      </c>
      <c r="Y561" s="7" t="s">
        <v>3478</v>
      </c>
      <c r="Z561" s="7" t="s">
        <v>3478</v>
      </c>
      <c r="AA561" s="7" t="s">
        <v>3479</v>
      </c>
      <c r="AB561" s="7" t="s">
        <v>3479</v>
      </c>
      <c r="AC561" s="7" t="s">
        <v>3480</v>
      </c>
      <c r="AD561" s="7" t="s">
        <v>3480</v>
      </c>
      <c r="AE561" s="7" t="s">
        <v>3466</v>
      </c>
      <c r="AF561" s="7" t="s">
        <v>3466</v>
      </c>
      <c r="AG561" s="7" t="s">
        <v>3481</v>
      </c>
      <c r="AH561" s="7" t="s">
        <v>3481</v>
      </c>
      <c r="AI561" s="7" t="s">
        <v>3482</v>
      </c>
      <c r="AJ561" s="7" t="s">
        <v>3482</v>
      </c>
      <c r="AK561" s="7" t="s">
        <v>3483</v>
      </c>
      <c r="AL561" s="7" t="s">
        <v>3483</v>
      </c>
      <c r="AM561" s="7" t="s">
        <v>3484</v>
      </c>
      <c r="AN561" s="7" t="s">
        <v>3484</v>
      </c>
      <c r="AO561" s="7" t="s">
        <v>3485</v>
      </c>
      <c r="AP561" s="7" t="s">
        <v>3485</v>
      </c>
      <c r="AQ561" s="7" t="s">
        <v>3486</v>
      </c>
      <c r="AR561" s="7" t="s">
        <v>3486</v>
      </c>
      <c r="AS561" s="7" t="s">
        <v>3487</v>
      </c>
      <c r="AT561" s="7" t="s">
        <v>3487</v>
      </c>
      <c r="AU561" s="7" t="s">
        <v>3488</v>
      </c>
      <c r="AV561" s="7" t="s">
        <v>3488</v>
      </c>
      <c r="AW561" s="7" t="s">
        <v>3489</v>
      </c>
      <c r="AX561" s="7" t="s">
        <v>3489</v>
      </c>
      <c r="AY561" s="7" t="s">
        <v>3490</v>
      </c>
      <c r="AZ561" s="7" t="s">
        <v>3490</v>
      </c>
      <c r="BA561" s="7" t="s">
        <v>3491</v>
      </c>
      <c r="BB561" s="7" t="s">
        <v>3491</v>
      </c>
      <c r="BE561" s="9" t="s">
        <v>3450</v>
      </c>
      <c r="BF561" s="8">
        <v>2015</v>
      </c>
    </row>
    <row r="562" spans="1:58">
      <c r="B562"/>
      <c r="I562" s="18" t="s">
        <v>58</v>
      </c>
      <c r="J562" s="19">
        <v>2923001</v>
      </c>
      <c r="Y562" s="18" t="s">
        <v>59</v>
      </c>
      <c r="Z562" s="20">
        <v>3125101</v>
      </c>
      <c r="AE562" s="18" t="s">
        <v>60</v>
      </c>
      <c r="AF562" s="19">
        <v>4120150</v>
      </c>
      <c r="AO562" s="18" t="s">
        <v>61</v>
      </c>
      <c r="AP562" s="19">
        <v>4313201</v>
      </c>
      <c r="AU562" s="18" t="s">
        <v>62</v>
      </c>
      <c r="AV562" s="11">
        <v>4218855</v>
      </c>
      <c r="AW562" s="18" t="s">
        <v>63</v>
      </c>
      <c r="AX562" s="19">
        <v>3524501</v>
      </c>
    </row>
    <row r="563" spans="1:58" s="8" customFormat="1">
      <c r="A563" s="7" t="s">
        <v>3450</v>
      </c>
      <c r="B563" s="7" t="s">
        <v>3450</v>
      </c>
      <c r="C563" s="7" t="s">
        <v>3467</v>
      </c>
      <c r="D563" s="7" t="s">
        <v>3467</v>
      </c>
      <c r="E563" s="7" t="s">
        <v>3468</v>
      </c>
      <c r="F563" s="7" t="s">
        <v>3468</v>
      </c>
      <c r="G563" s="7" t="s">
        <v>3469</v>
      </c>
      <c r="H563" s="7" t="s">
        <v>3469</v>
      </c>
      <c r="I563" s="7" t="s">
        <v>3470</v>
      </c>
      <c r="J563" s="7" t="s">
        <v>3470</v>
      </c>
      <c r="K563" s="7" t="s">
        <v>3471</v>
      </c>
      <c r="L563" s="7" t="s">
        <v>3471</v>
      </c>
      <c r="M563" s="7" t="s">
        <v>3472</v>
      </c>
      <c r="N563" s="7" t="s">
        <v>3472</v>
      </c>
      <c r="O563" s="7" t="s">
        <v>3473</v>
      </c>
      <c r="P563" s="7" t="s">
        <v>3473</v>
      </c>
      <c r="Q563" s="7" t="s">
        <v>3474</v>
      </c>
      <c r="R563" s="7" t="s">
        <v>3474</v>
      </c>
      <c r="S563" s="7" t="s">
        <v>3475</v>
      </c>
      <c r="T563" s="7" t="s">
        <v>3475</v>
      </c>
      <c r="U563" s="7" t="s">
        <v>3476</v>
      </c>
      <c r="V563" s="7" t="s">
        <v>3476</v>
      </c>
      <c r="W563" s="7" t="s">
        <v>3477</v>
      </c>
      <c r="X563" s="7" t="s">
        <v>3477</v>
      </c>
      <c r="Y563" s="7" t="s">
        <v>3478</v>
      </c>
      <c r="Z563" s="7" t="s">
        <v>3478</v>
      </c>
      <c r="AA563" s="7" t="s">
        <v>3479</v>
      </c>
      <c r="AB563" s="7" t="s">
        <v>3479</v>
      </c>
      <c r="AC563" s="7" t="s">
        <v>3480</v>
      </c>
      <c r="AD563" s="7" t="s">
        <v>3480</v>
      </c>
      <c r="AE563" s="7" t="s">
        <v>3466</v>
      </c>
      <c r="AF563" s="7" t="s">
        <v>3466</v>
      </c>
      <c r="AG563" s="7" t="s">
        <v>3481</v>
      </c>
      <c r="AH563" s="7" t="s">
        <v>3481</v>
      </c>
      <c r="AI563" s="7" t="s">
        <v>3482</v>
      </c>
      <c r="AJ563" s="7" t="s">
        <v>3482</v>
      </c>
      <c r="AK563" s="7" t="s">
        <v>3483</v>
      </c>
      <c r="AL563" s="7" t="s">
        <v>3483</v>
      </c>
      <c r="AM563" s="7" t="s">
        <v>3484</v>
      </c>
      <c r="AN563" s="7" t="s">
        <v>3484</v>
      </c>
      <c r="AO563" s="7" t="s">
        <v>3485</v>
      </c>
      <c r="AP563" s="7" t="s">
        <v>3485</v>
      </c>
      <c r="AQ563" s="7" t="s">
        <v>3486</v>
      </c>
      <c r="AR563" s="7" t="s">
        <v>3486</v>
      </c>
      <c r="AS563" s="7" t="s">
        <v>3487</v>
      </c>
      <c r="AT563" s="7" t="s">
        <v>3487</v>
      </c>
      <c r="AU563" s="7" t="s">
        <v>3488</v>
      </c>
      <c r="AV563" s="7" t="s">
        <v>3488</v>
      </c>
      <c r="AW563" s="7" t="s">
        <v>3489</v>
      </c>
      <c r="AX563" s="7" t="s">
        <v>3489</v>
      </c>
      <c r="AY563" s="7" t="s">
        <v>3490</v>
      </c>
      <c r="AZ563" s="7" t="s">
        <v>3490</v>
      </c>
      <c r="BA563" s="7" t="s">
        <v>3491</v>
      </c>
      <c r="BB563" s="7" t="s">
        <v>3491</v>
      </c>
      <c r="BE563" s="9" t="s">
        <v>3450</v>
      </c>
      <c r="BF563" s="8">
        <v>2015</v>
      </c>
    </row>
    <row r="564" spans="1:58">
      <c r="B564"/>
      <c r="I564" s="18" t="s">
        <v>2702</v>
      </c>
      <c r="J564" s="19">
        <v>2923035</v>
      </c>
      <c r="Y564" s="18" t="s">
        <v>64</v>
      </c>
      <c r="Z564" s="20">
        <v>3125200</v>
      </c>
      <c r="AE564" s="18" t="s">
        <v>65</v>
      </c>
      <c r="AF564" s="19">
        <v>4120200</v>
      </c>
      <c r="AO564" s="18" t="s">
        <v>66</v>
      </c>
      <c r="AP564" s="19">
        <v>4313300</v>
      </c>
      <c r="AU564" s="18" t="s">
        <v>67</v>
      </c>
      <c r="AV564" s="11">
        <v>4218905</v>
      </c>
      <c r="AW564" s="18" t="s">
        <v>68</v>
      </c>
      <c r="AX564" s="19">
        <v>3524600</v>
      </c>
    </row>
    <row r="565" spans="1:58" s="8" customFormat="1">
      <c r="A565" s="7" t="s">
        <v>3450</v>
      </c>
      <c r="B565" s="7" t="s">
        <v>3450</v>
      </c>
      <c r="C565" s="7" t="s">
        <v>3467</v>
      </c>
      <c r="D565" s="7" t="s">
        <v>3467</v>
      </c>
      <c r="E565" s="7" t="s">
        <v>3468</v>
      </c>
      <c r="F565" s="7" t="s">
        <v>3468</v>
      </c>
      <c r="G565" s="7" t="s">
        <v>3469</v>
      </c>
      <c r="H565" s="7" t="s">
        <v>3469</v>
      </c>
      <c r="I565" s="7" t="s">
        <v>3470</v>
      </c>
      <c r="J565" s="7" t="s">
        <v>3470</v>
      </c>
      <c r="K565" s="7" t="s">
        <v>3471</v>
      </c>
      <c r="L565" s="7" t="s">
        <v>3471</v>
      </c>
      <c r="M565" s="7" t="s">
        <v>3472</v>
      </c>
      <c r="N565" s="7" t="s">
        <v>3472</v>
      </c>
      <c r="O565" s="7" t="s">
        <v>3473</v>
      </c>
      <c r="P565" s="7" t="s">
        <v>3473</v>
      </c>
      <c r="Q565" s="7" t="s">
        <v>3474</v>
      </c>
      <c r="R565" s="7" t="s">
        <v>3474</v>
      </c>
      <c r="S565" s="7" t="s">
        <v>3475</v>
      </c>
      <c r="T565" s="7" t="s">
        <v>3475</v>
      </c>
      <c r="U565" s="7" t="s">
        <v>3476</v>
      </c>
      <c r="V565" s="7" t="s">
        <v>3476</v>
      </c>
      <c r="W565" s="7" t="s">
        <v>3477</v>
      </c>
      <c r="X565" s="7" t="s">
        <v>3477</v>
      </c>
      <c r="Y565" s="7" t="s">
        <v>3478</v>
      </c>
      <c r="Z565" s="7" t="s">
        <v>3478</v>
      </c>
      <c r="AA565" s="7" t="s">
        <v>3479</v>
      </c>
      <c r="AB565" s="7" t="s">
        <v>3479</v>
      </c>
      <c r="AC565" s="7" t="s">
        <v>3480</v>
      </c>
      <c r="AD565" s="7" t="s">
        <v>3480</v>
      </c>
      <c r="AE565" s="7" t="s">
        <v>3466</v>
      </c>
      <c r="AF565" s="7" t="s">
        <v>3466</v>
      </c>
      <c r="AG565" s="7" t="s">
        <v>3481</v>
      </c>
      <c r="AH565" s="7" t="s">
        <v>3481</v>
      </c>
      <c r="AI565" s="7" t="s">
        <v>3482</v>
      </c>
      <c r="AJ565" s="7" t="s">
        <v>3482</v>
      </c>
      <c r="AK565" s="7" t="s">
        <v>3483</v>
      </c>
      <c r="AL565" s="7" t="s">
        <v>3483</v>
      </c>
      <c r="AM565" s="7" t="s">
        <v>3484</v>
      </c>
      <c r="AN565" s="7" t="s">
        <v>3484</v>
      </c>
      <c r="AO565" s="7" t="s">
        <v>3485</v>
      </c>
      <c r="AP565" s="7" t="s">
        <v>3485</v>
      </c>
      <c r="AQ565" s="7" t="s">
        <v>3486</v>
      </c>
      <c r="AR565" s="7" t="s">
        <v>3486</v>
      </c>
      <c r="AS565" s="7" t="s">
        <v>3487</v>
      </c>
      <c r="AT565" s="7" t="s">
        <v>3487</v>
      </c>
      <c r="AU565" s="7" t="s">
        <v>3488</v>
      </c>
      <c r="AV565" s="7" t="s">
        <v>3488</v>
      </c>
      <c r="AW565" s="7" t="s">
        <v>3489</v>
      </c>
      <c r="AX565" s="7" t="s">
        <v>3489</v>
      </c>
      <c r="AY565" s="7" t="s">
        <v>3490</v>
      </c>
      <c r="AZ565" s="7" t="s">
        <v>3490</v>
      </c>
      <c r="BA565" s="7" t="s">
        <v>3491</v>
      </c>
      <c r="BB565" s="7" t="s">
        <v>3491</v>
      </c>
      <c r="BE565" s="9" t="s">
        <v>3450</v>
      </c>
      <c r="BF565" s="8">
        <v>2015</v>
      </c>
    </row>
    <row r="566" spans="1:58">
      <c r="B566"/>
      <c r="I566" s="18" t="s">
        <v>69</v>
      </c>
      <c r="J566" s="19">
        <v>2923050</v>
      </c>
      <c r="Y566" s="18" t="s">
        <v>70</v>
      </c>
      <c r="Z566" s="20">
        <v>3125309</v>
      </c>
      <c r="AE566" s="18" t="s">
        <v>71</v>
      </c>
      <c r="AF566" s="19">
        <v>4120309</v>
      </c>
      <c r="AO566" s="18" t="s">
        <v>72</v>
      </c>
      <c r="AP566" s="19">
        <v>4313334</v>
      </c>
      <c r="AU566" s="18" t="s">
        <v>73</v>
      </c>
      <c r="AV566" s="11">
        <v>4218954</v>
      </c>
      <c r="AW566" s="18" t="s">
        <v>74</v>
      </c>
      <c r="AX566" s="19">
        <v>3524709</v>
      </c>
    </row>
    <row r="567" spans="1:58" s="8" customFormat="1">
      <c r="A567" s="7" t="s">
        <v>3450</v>
      </c>
      <c r="B567" s="7" t="s">
        <v>3450</v>
      </c>
      <c r="C567" s="7" t="s">
        <v>3467</v>
      </c>
      <c r="D567" s="7" t="s">
        <v>3467</v>
      </c>
      <c r="E567" s="7" t="s">
        <v>3468</v>
      </c>
      <c r="F567" s="7" t="s">
        <v>3468</v>
      </c>
      <c r="G567" s="7" t="s">
        <v>3469</v>
      </c>
      <c r="H567" s="7" t="s">
        <v>3469</v>
      </c>
      <c r="I567" s="7" t="s">
        <v>3470</v>
      </c>
      <c r="J567" s="7" t="s">
        <v>3470</v>
      </c>
      <c r="K567" s="7" t="s">
        <v>3471</v>
      </c>
      <c r="L567" s="7" t="s">
        <v>3471</v>
      </c>
      <c r="M567" s="7" t="s">
        <v>3472</v>
      </c>
      <c r="N567" s="7" t="s">
        <v>3472</v>
      </c>
      <c r="O567" s="7" t="s">
        <v>3473</v>
      </c>
      <c r="P567" s="7" t="s">
        <v>3473</v>
      </c>
      <c r="Q567" s="7" t="s">
        <v>3474</v>
      </c>
      <c r="R567" s="7" t="s">
        <v>3474</v>
      </c>
      <c r="S567" s="7" t="s">
        <v>3475</v>
      </c>
      <c r="T567" s="7" t="s">
        <v>3475</v>
      </c>
      <c r="U567" s="7" t="s">
        <v>3476</v>
      </c>
      <c r="V567" s="7" t="s">
        <v>3476</v>
      </c>
      <c r="W567" s="7" t="s">
        <v>3477</v>
      </c>
      <c r="X567" s="7" t="s">
        <v>3477</v>
      </c>
      <c r="Y567" s="7" t="s">
        <v>3478</v>
      </c>
      <c r="Z567" s="7" t="s">
        <v>3478</v>
      </c>
      <c r="AA567" s="7" t="s">
        <v>3479</v>
      </c>
      <c r="AB567" s="7" t="s">
        <v>3479</v>
      </c>
      <c r="AC567" s="7" t="s">
        <v>3480</v>
      </c>
      <c r="AD567" s="7" t="s">
        <v>3480</v>
      </c>
      <c r="AE567" s="7" t="s">
        <v>3466</v>
      </c>
      <c r="AF567" s="7" t="s">
        <v>3466</v>
      </c>
      <c r="AG567" s="7" t="s">
        <v>3481</v>
      </c>
      <c r="AH567" s="7" t="s">
        <v>3481</v>
      </c>
      <c r="AI567" s="7" t="s">
        <v>3482</v>
      </c>
      <c r="AJ567" s="7" t="s">
        <v>3482</v>
      </c>
      <c r="AK567" s="7" t="s">
        <v>3483</v>
      </c>
      <c r="AL567" s="7" t="s">
        <v>3483</v>
      </c>
      <c r="AM567" s="7" t="s">
        <v>3484</v>
      </c>
      <c r="AN567" s="7" t="s">
        <v>3484</v>
      </c>
      <c r="AO567" s="7" t="s">
        <v>3485</v>
      </c>
      <c r="AP567" s="7" t="s">
        <v>3485</v>
      </c>
      <c r="AQ567" s="7" t="s">
        <v>3486</v>
      </c>
      <c r="AR567" s="7" t="s">
        <v>3486</v>
      </c>
      <c r="AS567" s="7" t="s">
        <v>3487</v>
      </c>
      <c r="AT567" s="7" t="s">
        <v>3487</v>
      </c>
      <c r="AU567" s="7" t="s">
        <v>3488</v>
      </c>
      <c r="AV567" s="7" t="s">
        <v>3488</v>
      </c>
      <c r="AW567" s="7" t="s">
        <v>3489</v>
      </c>
      <c r="AX567" s="7" t="s">
        <v>3489</v>
      </c>
      <c r="AY567" s="7" t="s">
        <v>3490</v>
      </c>
      <c r="AZ567" s="7" t="s">
        <v>3490</v>
      </c>
      <c r="BA567" s="7" t="s">
        <v>3491</v>
      </c>
      <c r="BB567" s="7" t="s">
        <v>3491</v>
      </c>
      <c r="BE567" s="9" t="s">
        <v>3450</v>
      </c>
      <c r="BF567" s="8">
        <v>2015</v>
      </c>
    </row>
    <row r="568" spans="1:58">
      <c r="B568"/>
      <c r="I568" s="18" t="s">
        <v>75</v>
      </c>
      <c r="J568" s="19">
        <v>2923100</v>
      </c>
      <c r="Y568" s="18" t="s">
        <v>76</v>
      </c>
      <c r="Z568" s="20">
        <v>3125408</v>
      </c>
      <c r="AE568" s="18" t="s">
        <v>77</v>
      </c>
      <c r="AF568" s="19">
        <v>4120333</v>
      </c>
      <c r="AO568" s="18" t="s">
        <v>78</v>
      </c>
      <c r="AP568" s="19">
        <v>4313359</v>
      </c>
      <c r="AU568" s="18" t="s">
        <v>79</v>
      </c>
      <c r="AV568" s="11">
        <v>4219002</v>
      </c>
      <c r="AW568" s="18" t="s">
        <v>80</v>
      </c>
      <c r="AX568" s="19">
        <v>3524808</v>
      </c>
    </row>
    <row r="569" spans="1:58" s="8" customFormat="1">
      <c r="A569" s="7" t="s">
        <v>3450</v>
      </c>
      <c r="B569" s="7" t="s">
        <v>3450</v>
      </c>
      <c r="C569" s="7" t="s">
        <v>3467</v>
      </c>
      <c r="D569" s="7" t="s">
        <v>3467</v>
      </c>
      <c r="E569" s="7" t="s">
        <v>3468</v>
      </c>
      <c r="F569" s="7" t="s">
        <v>3468</v>
      </c>
      <c r="G569" s="7" t="s">
        <v>3469</v>
      </c>
      <c r="H569" s="7" t="s">
        <v>3469</v>
      </c>
      <c r="I569" s="7" t="s">
        <v>3470</v>
      </c>
      <c r="J569" s="7" t="s">
        <v>3470</v>
      </c>
      <c r="K569" s="7" t="s">
        <v>3471</v>
      </c>
      <c r="L569" s="7" t="s">
        <v>3471</v>
      </c>
      <c r="M569" s="7" t="s">
        <v>3472</v>
      </c>
      <c r="N569" s="7" t="s">
        <v>3472</v>
      </c>
      <c r="O569" s="7" t="s">
        <v>3473</v>
      </c>
      <c r="P569" s="7" t="s">
        <v>3473</v>
      </c>
      <c r="Q569" s="7" t="s">
        <v>3474</v>
      </c>
      <c r="R569" s="7" t="s">
        <v>3474</v>
      </c>
      <c r="S569" s="7" t="s">
        <v>3475</v>
      </c>
      <c r="T569" s="7" t="s">
        <v>3475</v>
      </c>
      <c r="U569" s="7" t="s">
        <v>3476</v>
      </c>
      <c r="V569" s="7" t="s">
        <v>3476</v>
      </c>
      <c r="W569" s="7" t="s">
        <v>3477</v>
      </c>
      <c r="X569" s="7" t="s">
        <v>3477</v>
      </c>
      <c r="Y569" s="7" t="s">
        <v>3478</v>
      </c>
      <c r="Z569" s="7" t="s">
        <v>3478</v>
      </c>
      <c r="AA569" s="7" t="s">
        <v>3479</v>
      </c>
      <c r="AB569" s="7" t="s">
        <v>3479</v>
      </c>
      <c r="AC569" s="7" t="s">
        <v>3480</v>
      </c>
      <c r="AD569" s="7" t="s">
        <v>3480</v>
      </c>
      <c r="AE569" s="7" t="s">
        <v>3466</v>
      </c>
      <c r="AF569" s="7" t="s">
        <v>3466</v>
      </c>
      <c r="AG569" s="7" t="s">
        <v>3481</v>
      </c>
      <c r="AH569" s="7" t="s">
        <v>3481</v>
      </c>
      <c r="AI569" s="7" t="s">
        <v>3482</v>
      </c>
      <c r="AJ569" s="7" t="s">
        <v>3482</v>
      </c>
      <c r="AK569" s="7" t="s">
        <v>3483</v>
      </c>
      <c r="AL569" s="7" t="s">
        <v>3483</v>
      </c>
      <c r="AM569" s="7" t="s">
        <v>3484</v>
      </c>
      <c r="AN569" s="7" t="s">
        <v>3484</v>
      </c>
      <c r="AO569" s="7" t="s">
        <v>3485</v>
      </c>
      <c r="AP569" s="7" t="s">
        <v>3485</v>
      </c>
      <c r="AQ569" s="7" t="s">
        <v>3486</v>
      </c>
      <c r="AR569" s="7" t="s">
        <v>3486</v>
      </c>
      <c r="AS569" s="7" t="s">
        <v>3487</v>
      </c>
      <c r="AT569" s="7" t="s">
        <v>3487</v>
      </c>
      <c r="AU569" s="7" t="s">
        <v>3488</v>
      </c>
      <c r="AV569" s="7" t="s">
        <v>3488</v>
      </c>
      <c r="AW569" s="7" t="s">
        <v>3489</v>
      </c>
      <c r="AX569" s="7" t="s">
        <v>3489</v>
      </c>
      <c r="AY569" s="7" t="s">
        <v>3490</v>
      </c>
      <c r="AZ569" s="7" t="s">
        <v>3490</v>
      </c>
      <c r="BA569" s="7" t="s">
        <v>3491</v>
      </c>
      <c r="BB569" s="7" t="s">
        <v>3491</v>
      </c>
      <c r="BE569" s="9" t="s">
        <v>3450</v>
      </c>
      <c r="BF569" s="8">
        <v>2015</v>
      </c>
    </row>
    <row r="570" spans="1:58">
      <c r="B570"/>
      <c r="I570" s="18" t="s">
        <v>81</v>
      </c>
      <c r="J570" s="19">
        <v>2923209</v>
      </c>
      <c r="Y570" s="18" t="s">
        <v>82</v>
      </c>
      <c r="Z570" s="20">
        <v>3125606</v>
      </c>
      <c r="AE570" s="18" t="s">
        <v>83</v>
      </c>
      <c r="AF570" s="19">
        <v>4120358</v>
      </c>
      <c r="AO570" s="18" t="s">
        <v>2263</v>
      </c>
      <c r="AP570" s="19">
        <v>4313375</v>
      </c>
      <c r="AU570" s="18" t="s">
        <v>84</v>
      </c>
      <c r="AV570" s="11">
        <v>4219101</v>
      </c>
      <c r="AW570" s="18" t="s">
        <v>85</v>
      </c>
      <c r="AX570" s="19">
        <v>3524907</v>
      </c>
    </row>
    <row r="571" spans="1:58" s="8" customFormat="1">
      <c r="A571" s="7" t="s">
        <v>3450</v>
      </c>
      <c r="B571" s="7" t="s">
        <v>3450</v>
      </c>
      <c r="C571" s="7" t="s">
        <v>3467</v>
      </c>
      <c r="D571" s="7" t="s">
        <v>3467</v>
      </c>
      <c r="E571" s="7" t="s">
        <v>3468</v>
      </c>
      <c r="F571" s="7" t="s">
        <v>3468</v>
      </c>
      <c r="G571" s="7" t="s">
        <v>3469</v>
      </c>
      <c r="H571" s="7" t="s">
        <v>3469</v>
      </c>
      <c r="I571" s="7" t="s">
        <v>3470</v>
      </c>
      <c r="J571" s="7" t="s">
        <v>3470</v>
      </c>
      <c r="K571" s="7" t="s">
        <v>3471</v>
      </c>
      <c r="L571" s="7" t="s">
        <v>3471</v>
      </c>
      <c r="M571" s="7" t="s">
        <v>3472</v>
      </c>
      <c r="N571" s="7" t="s">
        <v>3472</v>
      </c>
      <c r="O571" s="7" t="s">
        <v>3473</v>
      </c>
      <c r="P571" s="7" t="s">
        <v>3473</v>
      </c>
      <c r="Q571" s="7" t="s">
        <v>3474</v>
      </c>
      <c r="R571" s="7" t="s">
        <v>3474</v>
      </c>
      <c r="S571" s="7" t="s">
        <v>3475</v>
      </c>
      <c r="T571" s="7" t="s">
        <v>3475</v>
      </c>
      <c r="U571" s="7" t="s">
        <v>3476</v>
      </c>
      <c r="V571" s="7" t="s">
        <v>3476</v>
      </c>
      <c r="W571" s="7" t="s">
        <v>3477</v>
      </c>
      <c r="X571" s="7" t="s">
        <v>3477</v>
      </c>
      <c r="Y571" s="7" t="s">
        <v>3478</v>
      </c>
      <c r="Z571" s="7" t="s">
        <v>3478</v>
      </c>
      <c r="AA571" s="7" t="s">
        <v>3479</v>
      </c>
      <c r="AB571" s="7" t="s">
        <v>3479</v>
      </c>
      <c r="AC571" s="7" t="s">
        <v>3480</v>
      </c>
      <c r="AD571" s="7" t="s">
        <v>3480</v>
      </c>
      <c r="AE571" s="7" t="s">
        <v>3466</v>
      </c>
      <c r="AF571" s="7" t="s">
        <v>3466</v>
      </c>
      <c r="AG571" s="7" t="s">
        <v>3481</v>
      </c>
      <c r="AH571" s="7" t="s">
        <v>3481</v>
      </c>
      <c r="AI571" s="7" t="s">
        <v>3482</v>
      </c>
      <c r="AJ571" s="7" t="s">
        <v>3482</v>
      </c>
      <c r="AK571" s="7" t="s">
        <v>3483</v>
      </c>
      <c r="AL571" s="7" t="s">
        <v>3483</v>
      </c>
      <c r="AM571" s="7" t="s">
        <v>3484</v>
      </c>
      <c r="AN571" s="7" t="s">
        <v>3484</v>
      </c>
      <c r="AO571" s="7" t="s">
        <v>3485</v>
      </c>
      <c r="AP571" s="7" t="s">
        <v>3485</v>
      </c>
      <c r="AQ571" s="7" t="s">
        <v>3486</v>
      </c>
      <c r="AR571" s="7" t="s">
        <v>3486</v>
      </c>
      <c r="AS571" s="7" t="s">
        <v>3487</v>
      </c>
      <c r="AT571" s="7" t="s">
        <v>3487</v>
      </c>
      <c r="AU571" s="7" t="s">
        <v>3488</v>
      </c>
      <c r="AV571" s="7" t="s">
        <v>3488</v>
      </c>
      <c r="AW571" s="7" t="s">
        <v>3489</v>
      </c>
      <c r="AX571" s="7" t="s">
        <v>3489</v>
      </c>
      <c r="AY571" s="7" t="s">
        <v>3490</v>
      </c>
      <c r="AZ571" s="7" t="s">
        <v>3490</v>
      </c>
      <c r="BA571" s="7" t="s">
        <v>3491</v>
      </c>
      <c r="BB571" s="7" t="s">
        <v>3491</v>
      </c>
      <c r="BE571" s="9" t="s">
        <v>3450</v>
      </c>
      <c r="BF571" s="8">
        <v>2015</v>
      </c>
    </row>
    <row r="572" spans="1:58">
      <c r="B572"/>
      <c r="I572" s="18" t="s">
        <v>86</v>
      </c>
      <c r="J572" s="19">
        <v>2923308</v>
      </c>
      <c r="Y572" s="18" t="s">
        <v>87</v>
      </c>
      <c r="Z572" s="20">
        <v>3125705</v>
      </c>
      <c r="AE572" s="18" t="s">
        <v>88</v>
      </c>
      <c r="AF572" s="19">
        <v>4120408</v>
      </c>
      <c r="AO572" s="18" t="s">
        <v>89</v>
      </c>
      <c r="AP572" s="19">
        <v>4313490</v>
      </c>
      <c r="AU572" s="18" t="s">
        <v>90</v>
      </c>
      <c r="AV572" s="11">
        <v>4219150</v>
      </c>
      <c r="AW572" s="18" t="s">
        <v>91</v>
      </c>
      <c r="AX572" s="19">
        <v>3525003</v>
      </c>
    </row>
    <row r="573" spans="1:58" s="8" customFormat="1">
      <c r="A573" s="7" t="s">
        <v>3450</v>
      </c>
      <c r="B573" s="7" t="s">
        <v>3450</v>
      </c>
      <c r="C573" s="7" t="s">
        <v>3467</v>
      </c>
      <c r="D573" s="7" t="s">
        <v>3467</v>
      </c>
      <c r="E573" s="7" t="s">
        <v>3468</v>
      </c>
      <c r="F573" s="7" t="s">
        <v>3468</v>
      </c>
      <c r="G573" s="7" t="s">
        <v>3469</v>
      </c>
      <c r="H573" s="7" t="s">
        <v>3469</v>
      </c>
      <c r="I573" s="7" t="s">
        <v>3470</v>
      </c>
      <c r="J573" s="7" t="s">
        <v>3470</v>
      </c>
      <c r="K573" s="7" t="s">
        <v>3471</v>
      </c>
      <c r="L573" s="7" t="s">
        <v>3471</v>
      </c>
      <c r="M573" s="7" t="s">
        <v>3472</v>
      </c>
      <c r="N573" s="7" t="s">
        <v>3472</v>
      </c>
      <c r="O573" s="7" t="s">
        <v>3473</v>
      </c>
      <c r="P573" s="7" t="s">
        <v>3473</v>
      </c>
      <c r="Q573" s="7" t="s">
        <v>3474</v>
      </c>
      <c r="R573" s="7" t="s">
        <v>3474</v>
      </c>
      <c r="S573" s="7" t="s">
        <v>3475</v>
      </c>
      <c r="T573" s="7" t="s">
        <v>3475</v>
      </c>
      <c r="U573" s="7" t="s">
        <v>3476</v>
      </c>
      <c r="V573" s="7" t="s">
        <v>3476</v>
      </c>
      <c r="W573" s="7" t="s">
        <v>3477</v>
      </c>
      <c r="X573" s="7" t="s">
        <v>3477</v>
      </c>
      <c r="Y573" s="7" t="s">
        <v>3478</v>
      </c>
      <c r="Z573" s="7" t="s">
        <v>3478</v>
      </c>
      <c r="AA573" s="7" t="s">
        <v>3479</v>
      </c>
      <c r="AB573" s="7" t="s">
        <v>3479</v>
      </c>
      <c r="AC573" s="7" t="s">
        <v>3480</v>
      </c>
      <c r="AD573" s="7" t="s">
        <v>3480</v>
      </c>
      <c r="AE573" s="7" t="s">
        <v>3466</v>
      </c>
      <c r="AF573" s="7" t="s">
        <v>3466</v>
      </c>
      <c r="AG573" s="7" t="s">
        <v>3481</v>
      </c>
      <c r="AH573" s="7" t="s">
        <v>3481</v>
      </c>
      <c r="AI573" s="7" t="s">
        <v>3482</v>
      </c>
      <c r="AJ573" s="7" t="s">
        <v>3482</v>
      </c>
      <c r="AK573" s="7" t="s">
        <v>3483</v>
      </c>
      <c r="AL573" s="7" t="s">
        <v>3483</v>
      </c>
      <c r="AM573" s="7" t="s">
        <v>3484</v>
      </c>
      <c r="AN573" s="7" t="s">
        <v>3484</v>
      </c>
      <c r="AO573" s="7" t="s">
        <v>3485</v>
      </c>
      <c r="AP573" s="7" t="s">
        <v>3485</v>
      </c>
      <c r="AQ573" s="7" t="s">
        <v>3486</v>
      </c>
      <c r="AR573" s="7" t="s">
        <v>3486</v>
      </c>
      <c r="AS573" s="7" t="s">
        <v>3487</v>
      </c>
      <c r="AT573" s="7" t="s">
        <v>3487</v>
      </c>
      <c r="AU573" s="7" t="s">
        <v>3488</v>
      </c>
      <c r="AV573" s="7" t="s">
        <v>3488</v>
      </c>
      <c r="AW573" s="7" t="s">
        <v>3489</v>
      </c>
      <c r="AX573" s="7" t="s">
        <v>3489</v>
      </c>
      <c r="AY573" s="7" t="s">
        <v>3490</v>
      </c>
      <c r="AZ573" s="7" t="s">
        <v>3490</v>
      </c>
      <c r="BA573" s="7" t="s">
        <v>3491</v>
      </c>
      <c r="BB573" s="7" t="s">
        <v>3491</v>
      </c>
      <c r="BE573" s="9" t="s">
        <v>3450</v>
      </c>
      <c r="BF573" s="8">
        <v>2015</v>
      </c>
    </row>
    <row r="574" spans="1:58">
      <c r="B574"/>
      <c r="I574" s="18" t="s">
        <v>92</v>
      </c>
      <c r="J574" s="19">
        <v>2923357</v>
      </c>
      <c r="Y574" s="18" t="s">
        <v>93</v>
      </c>
      <c r="Z574" s="20">
        <v>3125804</v>
      </c>
      <c r="AE574" s="18" t="s">
        <v>94</v>
      </c>
      <c r="AF574" s="19">
        <v>4120507</v>
      </c>
      <c r="AO574" s="18" t="s">
        <v>95</v>
      </c>
      <c r="AP574" s="19">
        <v>4313391</v>
      </c>
      <c r="AU574" s="18" t="s">
        <v>96</v>
      </c>
      <c r="AV574" s="11">
        <v>4219176</v>
      </c>
      <c r="AW574" s="18" t="s">
        <v>2219</v>
      </c>
      <c r="AX574" s="19">
        <v>3525102</v>
      </c>
    </row>
    <row r="575" spans="1:58" s="8" customFormat="1">
      <c r="A575" s="7" t="s">
        <v>3450</v>
      </c>
      <c r="B575" s="7" t="s">
        <v>3450</v>
      </c>
      <c r="C575" s="7" t="s">
        <v>3467</v>
      </c>
      <c r="D575" s="7" t="s">
        <v>3467</v>
      </c>
      <c r="E575" s="7" t="s">
        <v>3468</v>
      </c>
      <c r="F575" s="7" t="s">
        <v>3468</v>
      </c>
      <c r="G575" s="7" t="s">
        <v>3469</v>
      </c>
      <c r="H575" s="7" t="s">
        <v>3469</v>
      </c>
      <c r="I575" s="7" t="s">
        <v>3470</v>
      </c>
      <c r="J575" s="7" t="s">
        <v>3470</v>
      </c>
      <c r="K575" s="7" t="s">
        <v>3471</v>
      </c>
      <c r="L575" s="7" t="s">
        <v>3471</v>
      </c>
      <c r="M575" s="7" t="s">
        <v>3472</v>
      </c>
      <c r="N575" s="7" t="s">
        <v>3472</v>
      </c>
      <c r="O575" s="7" t="s">
        <v>3473</v>
      </c>
      <c r="P575" s="7" t="s">
        <v>3473</v>
      </c>
      <c r="Q575" s="7" t="s">
        <v>3474</v>
      </c>
      <c r="R575" s="7" t="s">
        <v>3474</v>
      </c>
      <c r="S575" s="7" t="s">
        <v>3475</v>
      </c>
      <c r="T575" s="7" t="s">
        <v>3475</v>
      </c>
      <c r="U575" s="7" t="s">
        <v>3476</v>
      </c>
      <c r="V575" s="7" t="s">
        <v>3476</v>
      </c>
      <c r="W575" s="7" t="s">
        <v>3477</v>
      </c>
      <c r="X575" s="7" t="s">
        <v>3477</v>
      </c>
      <c r="Y575" s="7" t="s">
        <v>3478</v>
      </c>
      <c r="Z575" s="7" t="s">
        <v>3478</v>
      </c>
      <c r="AA575" s="7" t="s">
        <v>3479</v>
      </c>
      <c r="AB575" s="7" t="s">
        <v>3479</v>
      </c>
      <c r="AC575" s="7" t="s">
        <v>3480</v>
      </c>
      <c r="AD575" s="7" t="s">
        <v>3480</v>
      </c>
      <c r="AE575" s="7" t="s">
        <v>3466</v>
      </c>
      <c r="AF575" s="7" t="s">
        <v>3466</v>
      </c>
      <c r="AG575" s="7" t="s">
        <v>3481</v>
      </c>
      <c r="AH575" s="7" t="s">
        <v>3481</v>
      </c>
      <c r="AI575" s="7" t="s">
        <v>3482</v>
      </c>
      <c r="AJ575" s="7" t="s">
        <v>3482</v>
      </c>
      <c r="AK575" s="7" t="s">
        <v>3483</v>
      </c>
      <c r="AL575" s="7" t="s">
        <v>3483</v>
      </c>
      <c r="AM575" s="7" t="s">
        <v>3484</v>
      </c>
      <c r="AN575" s="7" t="s">
        <v>3484</v>
      </c>
      <c r="AO575" s="7" t="s">
        <v>3485</v>
      </c>
      <c r="AP575" s="7" t="s">
        <v>3485</v>
      </c>
      <c r="AQ575" s="7" t="s">
        <v>3486</v>
      </c>
      <c r="AR575" s="7" t="s">
        <v>3486</v>
      </c>
      <c r="AS575" s="7" t="s">
        <v>3487</v>
      </c>
      <c r="AT575" s="7" t="s">
        <v>3487</v>
      </c>
      <c r="AU575" s="7" t="s">
        <v>3488</v>
      </c>
      <c r="AV575" s="7" t="s">
        <v>3488</v>
      </c>
      <c r="AW575" s="7" t="s">
        <v>3489</v>
      </c>
      <c r="AX575" s="7" t="s">
        <v>3489</v>
      </c>
      <c r="AY575" s="7" t="s">
        <v>3490</v>
      </c>
      <c r="AZ575" s="7" t="s">
        <v>3490</v>
      </c>
      <c r="BA575" s="7" t="s">
        <v>3491</v>
      </c>
      <c r="BB575" s="7" t="s">
        <v>3491</v>
      </c>
      <c r="BE575" s="9" t="s">
        <v>3450</v>
      </c>
      <c r="BF575" s="8">
        <v>2015</v>
      </c>
    </row>
    <row r="576" spans="1:58">
      <c r="B576"/>
      <c r="I576" s="18" t="s">
        <v>97</v>
      </c>
      <c r="J576" s="19">
        <v>2923407</v>
      </c>
      <c r="Y576" s="18" t="s">
        <v>98</v>
      </c>
      <c r="Z576" s="20">
        <v>3125903</v>
      </c>
      <c r="AE576" s="18" t="s">
        <v>99</v>
      </c>
      <c r="AF576" s="19">
        <v>4120606</v>
      </c>
      <c r="AO576" s="18" t="s">
        <v>100</v>
      </c>
      <c r="AP576" s="19">
        <v>4313409</v>
      </c>
      <c r="AU576" s="18" t="s">
        <v>101</v>
      </c>
      <c r="AV576" s="11">
        <v>4219200</v>
      </c>
      <c r="AW576" s="18" t="s">
        <v>102</v>
      </c>
      <c r="AX576" s="19">
        <v>3525201</v>
      </c>
    </row>
    <row r="577" spans="1:58" s="8" customFormat="1">
      <c r="A577" s="7" t="s">
        <v>3450</v>
      </c>
      <c r="B577" s="7" t="s">
        <v>3450</v>
      </c>
      <c r="C577" s="7" t="s">
        <v>3467</v>
      </c>
      <c r="D577" s="7" t="s">
        <v>3467</v>
      </c>
      <c r="E577" s="7" t="s">
        <v>3468</v>
      </c>
      <c r="F577" s="7" t="s">
        <v>3468</v>
      </c>
      <c r="G577" s="7" t="s">
        <v>3469</v>
      </c>
      <c r="H577" s="7" t="s">
        <v>3469</v>
      </c>
      <c r="I577" s="7" t="s">
        <v>3470</v>
      </c>
      <c r="J577" s="7" t="s">
        <v>3470</v>
      </c>
      <c r="K577" s="7" t="s">
        <v>3471</v>
      </c>
      <c r="L577" s="7" t="s">
        <v>3471</v>
      </c>
      <c r="M577" s="7" t="s">
        <v>3472</v>
      </c>
      <c r="N577" s="7" t="s">
        <v>3472</v>
      </c>
      <c r="O577" s="7" t="s">
        <v>3473</v>
      </c>
      <c r="P577" s="7" t="s">
        <v>3473</v>
      </c>
      <c r="Q577" s="7" t="s">
        <v>3474</v>
      </c>
      <c r="R577" s="7" t="s">
        <v>3474</v>
      </c>
      <c r="S577" s="7" t="s">
        <v>3475</v>
      </c>
      <c r="T577" s="7" t="s">
        <v>3475</v>
      </c>
      <c r="U577" s="7" t="s">
        <v>3476</v>
      </c>
      <c r="V577" s="7" t="s">
        <v>3476</v>
      </c>
      <c r="W577" s="7" t="s">
        <v>3477</v>
      </c>
      <c r="X577" s="7" t="s">
        <v>3477</v>
      </c>
      <c r="Y577" s="7" t="s">
        <v>3478</v>
      </c>
      <c r="Z577" s="7" t="s">
        <v>3478</v>
      </c>
      <c r="AA577" s="7" t="s">
        <v>3479</v>
      </c>
      <c r="AB577" s="7" t="s">
        <v>3479</v>
      </c>
      <c r="AC577" s="7" t="s">
        <v>3480</v>
      </c>
      <c r="AD577" s="7" t="s">
        <v>3480</v>
      </c>
      <c r="AE577" s="7" t="s">
        <v>3466</v>
      </c>
      <c r="AF577" s="7" t="s">
        <v>3466</v>
      </c>
      <c r="AG577" s="7" t="s">
        <v>3481</v>
      </c>
      <c r="AH577" s="7" t="s">
        <v>3481</v>
      </c>
      <c r="AI577" s="7" t="s">
        <v>3482</v>
      </c>
      <c r="AJ577" s="7" t="s">
        <v>3482</v>
      </c>
      <c r="AK577" s="7" t="s">
        <v>3483</v>
      </c>
      <c r="AL577" s="7" t="s">
        <v>3483</v>
      </c>
      <c r="AM577" s="7" t="s">
        <v>3484</v>
      </c>
      <c r="AN577" s="7" t="s">
        <v>3484</v>
      </c>
      <c r="AO577" s="7" t="s">
        <v>3485</v>
      </c>
      <c r="AP577" s="7" t="s">
        <v>3485</v>
      </c>
      <c r="AQ577" s="7" t="s">
        <v>3486</v>
      </c>
      <c r="AR577" s="7" t="s">
        <v>3486</v>
      </c>
      <c r="AS577" s="7" t="s">
        <v>3487</v>
      </c>
      <c r="AT577" s="7" t="s">
        <v>3487</v>
      </c>
      <c r="AU577" s="7" t="s">
        <v>3488</v>
      </c>
      <c r="AV577" s="7" t="s">
        <v>3488</v>
      </c>
      <c r="AW577" s="7" t="s">
        <v>3489</v>
      </c>
      <c r="AX577" s="7" t="s">
        <v>3489</v>
      </c>
      <c r="AY577" s="7" t="s">
        <v>3490</v>
      </c>
      <c r="AZ577" s="7" t="s">
        <v>3490</v>
      </c>
      <c r="BA577" s="7" t="s">
        <v>3491</v>
      </c>
      <c r="BB577" s="7" t="s">
        <v>3491</v>
      </c>
      <c r="BE577" s="9" t="s">
        <v>3450</v>
      </c>
      <c r="BF577" s="8">
        <v>2015</v>
      </c>
    </row>
    <row r="578" spans="1:58">
      <c r="B578"/>
      <c r="I578" s="18" t="s">
        <v>103</v>
      </c>
      <c r="J578" s="19">
        <v>2923506</v>
      </c>
      <c r="Y578" s="18" t="s">
        <v>104</v>
      </c>
      <c r="Z578" s="20">
        <v>3125952</v>
      </c>
      <c r="AE578" s="18" t="s">
        <v>105</v>
      </c>
      <c r="AF578" s="19">
        <v>4120655</v>
      </c>
      <c r="AO578" s="18" t="s">
        <v>106</v>
      </c>
      <c r="AP578" s="19">
        <v>4313425</v>
      </c>
      <c r="AU578" s="18" t="s">
        <v>107</v>
      </c>
      <c r="AV578" s="11">
        <v>4219309</v>
      </c>
      <c r="AW578" s="18" t="s">
        <v>108</v>
      </c>
      <c r="AX578" s="19">
        <v>3525300</v>
      </c>
    </row>
    <row r="579" spans="1:58" s="8" customFormat="1">
      <c r="A579" s="7" t="s">
        <v>3450</v>
      </c>
      <c r="B579" s="7" t="s">
        <v>3450</v>
      </c>
      <c r="C579" s="7" t="s">
        <v>3467</v>
      </c>
      <c r="D579" s="7" t="s">
        <v>3467</v>
      </c>
      <c r="E579" s="7" t="s">
        <v>3468</v>
      </c>
      <c r="F579" s="7" t="s">
        <v>3468</v>
      </c>
      <c r="G579" s="7" t="s">
        <v>3469</v>
      </c>
      <c r="H579" s="7" t="s">
        <v>3469</v>
      </c>
      <c r="I579" s="7" t="s">
        <v>3470</v>
      </c>
      <c r="J579" s="7" t="s">
        <v>3470</v>
      </c>
      <c r="K579" s="7" t="s">
        <v>3471</v>
      </c>
      <c r="L579" s="7" t="s">
        <v>3471</v>
      </c>
      <c r="M579" s="7" t="s">
        <v>3472</v>
      </c>
      <c r="N579" s="7" t="s">
        <v>3472</v>
      </c>
      <c r="O579" s="7" t="s">
        <v>3473</v>
      </c>
      <c r="P579" s="7" t="s">
        <v>3473</v>
      </c>
      <c r="Q579" s="7" t="s">
        <v>3474</v>
      </c>
      <c r="R579" s="7" t="s">
        <v>3474</v>
      </c>
      <c r="S579" s="7" t="s">
        <v>3475</v>
      </c>
      <c r="T579" s="7" t="s">
        <v>3475</v>
      </c>
      <c r="U579" s="7" t="s">
        <v>3476</v>
      </c>
      <c r="V579" s="7" t="s">
        <v>3476</v>
      </c>
      <c r="W579" s="7" t="s">
        <v>3477</v>
      </c>
      <c r="X579" s="7" t="s">
        <v>3477</v>
      </c>
      <c r="Y579" s="7" t="s">
        <v>3478</v>
      </c>
      <c r="Z579" s="7" t="s">
        <v>3478</v>
      </c>
      <c r="AA579" s="7" t="s">
        <v>3479</v>
      </c>
      <c r="AB579" s="7" t="s">
        <v>3479</v>
      </c>
      <c r="AC579" s="7" t="s">
        <v>3480</v>
      </c>
      <c r="AD579" s="7" t="s">
        <v>3480</v>
      </c>
      <c r="AE579" s="7" t="s">
        <v>3466</v>
      </c>
      <c r="AF579" s="7" t="s">
        <v>3466</v>
      </c>
      <c r="AG579" s="7" t="s">
        <v>3481</v>
      </c>
      <c r="AH579" s="7" t="s">
        <v>3481</v>
      </c>
      <c r="AI579" s="7" t="s">
        <v>3482</v>
      </c>
      <c r="AJ579" s="7" t="s">
        <v>3482</v>
      </c>
      <c r="AK579" s="7" t="s">
        <v>3483</v>
      </c>
      <c r="AL579" s="7" t="s">
        <v>3483</v>
      </c>
      <c r="AM579" s="7" t="s">
        <v>3484</v>
      </c>
      <c r="AN579" s="7" t="s">
        <v>3484</v>
      </c>
      <c r="AO579" s="7" t="s">
        <v>3485</v>
      </c>
      <c r="AP579" s="7" t="s">
        <v>3485</v>
      </c>
      <c r="AQ579" s="7" t="s">
        <v>3486</v>
      </c>
      <c r="AR579" s="7" t="s">
        <v>3486</v>
      </c>
      <c r="AS579" s="7" t="s">
        <v>3487</v>
      </c>
      <c r="AT579" s="7" t="s">
        <v>3487</v>
      </c>
      <c r="AU579" s="7" t="s">
        <v>3488</v>
      </c>
      <c r="AV579" s="7" t="s">
        <v>3488</v>
      </c>
      <c r="AW579" s="7" t="s">
        <v>3489</v>
      </c>
      <c r="AX579" s="7" t="s">
        <v>3489</v>
      </c>
      <c r="AY579" s="7" t="s">
        <v>3490</v>
      </c>
      <c r="AZ579" s="7" t="s">
        <v>3490</v>
      </c>
      <c r="BA579" s="7" t="s">
        <v>3491</v>
      </c>
      <c r="BB579" s="7" t="s">
        <v>3491</v>
      </c>
      <c r="BE579" s="9" t="s">
        <v>3450</v>
      </c>
      <c r="BF579" s="8">
        <v>2015</v>
      </c>
    </row>
    <row r="580" spans="1:58">
      <c r="B580"/>
      <c r="I580" s="18" t="s">
        <v>109</v>
      </c>
      <c r="J580" s="19">
        <v>2923605</v>
      </c>
      <c r="Y580" s="18" t="s">
        <v>110</v>
      </c>
      <c r="Z580" s="20">
        <v>3126000</v>
      </c>
      <c r="AE580" s="18" t="s">
        <v>111</v>
      </c>
      <c r="AF580" s="19">
        <v>4120705</v>
      </c>
      <c r="AO580" s="18" t="s">
        <v>112</v>
      </c>
      <c r="AP580" s="19">
        <v>4313441</v>
      </c>
      <c r="AU580" s="18" t="s">
        <v>113</v>
      </c>
      <c r="AV580" s="11">
        <v>4219358</v>
      </c>
      <c r="AW580" s="18" t="s">
        <v>114</v>
      </c>
      <c r="AX580" s="19">
        <v>3525409</v>
      </c>
    </row>
    <row r="581" spans="1:58" s="8" customFormat="1">
      <c r="A581" s="7" t="s">
        <v>3450</v>
      </c>
      <c r="B581" s="7" t="s">
        <v>3450</v>
      </c>
      <c r="C581" s="7" t="s">
        <v>3467</v>
      </c>
      <c r="D581" s="7" t="s">
        <v>3467</v>
      </c>
      <c r="E581" s="7" t="s">
        <v>3468</v>
      </c>
      <c r="F581" s="7" t="s">
        <v>3468</v>
      </c>
      <c r="G581" s="7" t="s">
        <v>3469</v>
      </c>
      <c r="H581" s="7" t="s">
        <v>3469</v>
      </c>
      <c r="I581" s="7" t="s">
        <v>3470</v>
      </c>
      <c r="J581" s="7" t="s">
        <v>3470</v>
      </c>
      <c r="K581" s="7" t="s">
        <v>3471</v>
      </c>
      <c r="L581" s="7" t="s">
        <v>3471</v>
      </c>
      <c r="M581" s="7" t="s">
        <v>3472</v>
      </c>
      <c r="N581" s="7" t="s">
        <v>3472</v>
      </c>
      <c r="O581" s="7" t="s">
        <v>3473</v>
      </c>
      <c r="P581" s="7" t="s">
        <v>3473</v>
      </c>
      <c r="Q581" s="7" t="s">
        <v>3474</v>
      </c>
      <c r="R581" s="7" t="s">
        <v>3474</v>
      </c>
      <c r="S581" s="7" t="s">
        <v>3475</v>
      </c>
      <c r="T581" s="7" t="s">
        <v>3475</v>
      </c>
      <c r="U581" s="7" t="s">
        <v>3476</v>
      </c>
      <c r="V581" s="7" t="s">
        <v>3476</v>
      </c>
      <c r="W581" s="7" t="s">
        <v>3477</v>
      </c>
      <c r="X581" s="7" t="s">
        <v>3477</v>
      </c>
      <c r="Y581" s="7" t="s">
        <v>3478</v>
      </c>
      <c r="Z581" s="7" t="s">
        <v>3478</v>
      </c>
      <c r="AA581" s="7" t="s">
        <v>3479</v>
      </c>
      <c r="AB581" s="7" t="s">
        <v>3479</v>
      </c>
      <c r="AC581" s="7" t="s">
        <v>3480</v>
      </c>
      <c r="AD581" s="7" t="s">
        <v>3480</v>
      </c>
      <c r="AE581" s="7" t="s">
        <v>3466</v>
      </c>
      <c r="AF581" s="7" t="s">
        <v>3466</v>
      </c>
      <c r="AG581" s="7" t="s">
        <v>3481</v>
      </c>
      <c r="AH581" s="7" t="s">
        <v>3481</v>
      </c>
      <c r="AI581" s="7" t="s">
        <v>3482</v>
      </c>
      <c r="AJ581" s="7" t="s">
        <v>3482</v>
      </c>
      <c r="AK581" s="7" t="s">
        <v>3483</v>
      </c>
      <c r="AL581" s="7" t="s">
        <v>3483</v>
      </c>
      <c r="AM581" s="7" t="s">
        <v>3484</v>
      </c>
      <c r="AN581" s="7" t="s">
        <v>3484</v>
      </c>
      <c r="AO581" s="7" t="s">
        <v>3485</v>
      </c>
      <c r="AP581" s="7" t="s">
        <v>3485</v>
      </c>
      <c r="AQ581" s="7" t="s">
        <v>3486</v>
      </c>
      <c r="AR581" s="7" t="s">
        <v>3486</v>
      </c>
      <c r="AS581" s="7" t="s">
        <v>3487</v>
      </c>
      <c r="AT581" s="7" t="s">
        <v>3487</v>
      </c>
      <c r="AU581" s="7" t="s">
        <v>3488</v>
      </c>
      <c r="AV581" s="7" t="s">
        <v>3488</v>
      </c>
      <c r="AW581" s="7" t="s">
        <v>3489</v>
      </c>
      <c r="AX581" s="7" t="s">
        <v>3489</v>
      </c>
      <c r="AY581" s="7" t="s">
        <v>3490</v>
      </c>
      <c r="AZ581" s="7" t="s">
        <v>3490</v>
      </c>
      <c r="BA581" s="7" t="s">
        <v>3491</v>
      </c>
      <c r="BB581" s="7" t="s">
        <v>3491</v>
      </c>
      <c r="BE581" s="9" t="s">
        <v>3450</v>
      </c>
      <c r="BF581" s="8">
        <v>2015</v>
      </c>
    </row>
    <row r="582" spans="1:58">
      <c r="B582"/>
      <c r="I582" s="18" t="s">
        <v>115</v>
      </c>
      <c r="J582" s="19">
        <v>2923704</v>
      </c>
      <c r="Y582" s="18" t="s">
        <v>116</v>
      </c>
      <c r="Z582" s="20">
        <v>3126109</v>
      </c>
      <c r="AE582" s="18" t="s">
        <v>117</v>
      </c>
      <c r="AF582" s="19">
        <v>4120804</v>
      </c>
      <c r="AO582" s="18" t="s">
        <v>118</v>
      </c>
      <c r="AP582" s="19">
        <v>4313466</v>
      </c>
      <c r="AU582" s="18" t="s">
        <v>119</v>
      </c>
      <c r="AV582" s="11">
        <v>4219408</v>
      </c>
      <c r="AW582" s="18" t="s">
        <v>120</v>
      </c>
      <c r="AX582" s="19">
        <v>3525508</v>
      </c>
    </row>
    <row r="583" spans="1:58" s="8" customFormat="1">
      <c r="A583" s="7" t="s">
        <v>3450</v>
      </c>
      <c r="B583" s="7" t="s">
        <v>3450</v>
      </c>
      <c r="C583" s="7" t="s">
        <v>3467</v>
      </c>
      <c r="D583" s="7" t="s">
        <v>3467</v>
      </c>
      <c r="E583" s="7" t="s">
        <v>3468</v>
      </c>
      <c r="F583" s="7" t="s">
        <v>3468</v>
      </c>
      <c r="G583" s="7" t="s">
        <v>3469</v>
      </c>
      <c r="H583" s="7" t="s">
        <v>3469</v>
      </c>
      <c r="I583" s="7" t="s">
        <v>3470</v>
      </c>
      <c r="J583" s="7" t="s">
        <v>3470</v>
      </c>
      <c r="K583" s="7" t="s">
        <v>3471</v>
      </c>
      <c r="L583" s="7" t="s">
        <v>3471</v>
      </c>
      <c r="M583" s="7" t="s">
        <v>3472</v>
      </c>
      <c r="N583" s="7" t="s">
        <v>3472</v>
      </c>
      <c r="O583" s="7" t="s">
        <v>3473</v>
      </c>
      <c r="P583" s="7" t="s">
        <v>3473</v>
      </c>
      <c r="Q583" s="7" t="s">
        <v>3474</v>
      </c>
      <c r="R583" s="7" t="s">
        <v>3474</v>
      </c>
      <c r="S583" s="7" t="s">
        <v>3475</v>
      </c>
      <c r="T583" s="7" t="s">
        <v>3475</v>
      </c>
      <c r="U583" s="7" t="s">
        <v>3476</v>
      </c>
      <c r="V583" s="7" t="s">
        <v>3476</v>
      </c>
      <c r="W583" s="7" t="s">
        <v>3477</v>
      </c>
      <c r="X583" s="7" t="s">
        <v>3477</v>
      </c>
      <c r="Y583" s="7" t="s">
        <v>3478</v>
      </c>
      <c r="Z583" s="7" t="s">
        <v>3478</v>
      </c>
      <c r="AA583" s="7" t="s">
        <v>3479</v>
      </c>
      <c r="AB583" s="7" t="s">
        <v>3479</v>
      </c>
      <c r="AC583" s="7" t="s">
        <v>3480</v>
      </c>
      <c r="AD583" s="7" t="s">
        <v>3480</v>
      </c>
      <c r="AE583" s="7" t="s">
        <v>3466</v>
      </c>
      <c r="AF583" s="7" t="s">
        <v>3466</v>
      </c>
      <c r="AG583" s="7" t="s">
        <v>3481</v>
      </c>
      <c r="AH583" s="7" t="s">
        <v>3481</v>
      </c>
      <c r="AI583" s="7" t="s">
        <v>3482</v>
      </c>
      <c r="AJ583" s="7" t="s">
        <v>3482</v>
      </c>
      <c r="AK583" s="7" t="s">
        <v>3483</v>
      </c>
      <c r="AL583" s="7" t="s">
        <v>3483</v>
      </c>
      <c r="AM583" s="7" t="s">
        <v>3484</v>
      </c>
      <c r="AN583" s="7" t="s">
        <v>3484</v>
      </c>
      <c r="AO583" s="7" t="s">
        <v>3485</v>
      </c>
      <c r="AP583" s="7" t="s">
        <v>3485</v>
      </c>
      <c r="AQ583" s="7" t="s">
        <v>3486</v>
      </c>
      <c r="AR583" s="7" t="s">
        <v>3486</v>
      </c>
      <c r="AS583" s="7" t="s">
        <v>3487</v>
      </c>
      <c r="AT583" s="7" t="s">
        <v>3487</v>
      </c>
      <c r="AU583" s="7" t="s">
        <v>3488</v>
      </c>
      <c r="AV583" s="7" t="s">
        <v>3488</v>
      </c>
      <c r="AW583" s="7" t="s">
        <v>3489</v>
      </c>
      <c r="AX583" s="7" t="s">
        <v>3489</v>
      </c>
      <c r="AY583" s="7" t="s">
        <v>3490</v>
      </c>
      <c r="AZ583" s="7" t="s">
        <v>3490</v>
      </c>
      <c r="BA583" s="7" t="s">
        <v>3491</v>
      </c>
      <c r="BB583" s="7" t="s">
        <v>3491</v>
      </c>
      <c r="BE583" s="9" t="s">
        <v>3450</v>
      </c>
      <c r="BF583" s="8">
        <v>2015</v>
      </c>
    </row>
    <row r="584" spans="1:58">
      <c r="B584"/>
      <c r="I584" s="18" t="s">
        <v>121</v>
      </c>
      <c r="J584" s="19">
        <v>2923803</v>
      </c>
      <c r="Y584" s="18" t="s">
        <v>5419</v>
      </c>
      <c r="Z584" s="20">
        <v>3126208</v>
      </c>
      <c r="AE584" s="18" t="s">
        <v>122</v>
      </c>
      <c r="AF584" s="19">
        <v>4120853</v>
      </c>
      <c r="AO584" s="18" t="s">
        <v>123</v>
      </c>
      <c r="AP584" s="19">
        <v>4313508</v>
      </c>
      <c r="AU584" s="18" t="s">
        <v>124</v>
      </c>
      <c r="AV584" s="11">
        <v>4219507</v>
      </c>
      <c r="AW584" s="18" t="s">
        <v>125</v>
      </c>
      <c r="AX584" s="19">
        <v>3525607</v>
      </c>
    </row>
    <row r="585" spans="1:58" s="8" customFormat="1">
      <c r="A585" s="7" t="s">
        <v>3450</v>
      </c>
      <c r="B585" s="7" t="s">
        <v>3450</v>
      </c>
      <c r="C585" s="7" t="s">
        <v>3467</v>
      </c>
      <c r="D585" s="7" t="s">
        <v>3467</v>
      </c>
      <c r="E585" s="7" t="s">
        <v>3468</v>
      </c>
      <c r="F585" s="7" t="s">
        <v>3468</v>
      </c>
      <c r="G585" s="7" t="s">
        <v>3469</v>
      </c>
      <c r="H585" s="7" t="s">
        <v>3469</v>
      </c>
      <c r="I585" s="7" t="s">
        <v>3470</v>
      </c>
      <c r="J585" s="7" t="s">
        <v>3470</v>
      </c>
      <c r="K585" s="7" t="s">
        <v>3471</v>
      </c>
      <c r="L585" s="7" t="s">
        <v>3471</v>
      </c>
      <c r="M585" s="7" t="s">
        <v>3472</v>
      </c>
      <c r="N585" s="7" t="s">
        <v>3472</v>
      </c>
      <c r="O585" s="7" t="s">
        <v>3473</v>
      </c>
      <c r="P585" s="7" t="s">
        <v>3473</v>
      </c>
      <c r="Q585" s="7" t="s">
        <v>3474</v>
      </c>
      <c r="R585" s="7" t="s">
        <v>3474</v>
      </c>
      <c r="S585" s="7" t="s">
        <v>3475</v>
      </c>
      <c r="T585" s="7" t="s">
        <v>3475</v>
      </c>
      <c r="U585" s="7" t="s">
        <v>3476</v>
      </c>
      <c r="V585" s="7" t="s">
        <v>3476</v>
      </c>
      <c r="W585" s="7" t="s">
        <v>3477</v>
      </c>
      <c r="X585" s="7" t="s">
        <v>3477</v>
      </c>
      <c r="Y585" s="7" t="s">
        <v>3478</v>
      </c>
      <c r="Z585" s="7" t="s">
        <v>3478</v>
      </c>
      <c r="AA585" s="7" t="s">
        <v>3479</v>
      </c>
      <c r="AB585" s="7" t="s">
        <v>3479</v>
      </c>
      <c r="AC585" s="7" t="s">
        <v>3480</v>
      </c>
      <c r="AD585" s="7" t="s">
        <v>3480</v>
      </c>
      <c r="AE585" s="7" t="s">
        <v>3466</v>
      </c>
      <c r="AF585" s="7" t="s">
        <v>3466</v>
      </c>
      <c r="AG585" s="7" t="s">
        <v>3481</v>
      </c>
      <c r="AH585" s="7" t="s">
        <v>3481</v>
      </c>
      <c r="AI585" s="7" t="s">
        <v>3482</v>
      </c>
      <c r="AJ585" s="7" t="s">
        <v>3482</v>
      </c>
      <c r="AK585" s="7" t="s">
        <v>3483</v>
      </c>
      <c r="AL585" s="7" t="s">
        <v>3483</v>
      </c>
      <c r="AM585" s="7" t="s">
        <v>3484</v>
      </c>
      <c r="AN585" s="7" t="s">
        <v>3484</v>
      </c>
      <c r="AO585" s="7" t="s">
        <v>3485</v>
      </c>
      <c r="AP585" s="7" t="s">
        <v>3485</v>
      </c>
      <c r="AQ585" s="7" t="s">
        <v>3486</v>
      </c>
      <c r="AR585" s="7" t="s">
        <v>3486</v>
      </c>
      <c r="AS585" s="7" t="s">
        <v>3487</v>
      </c>
      <c r="AT585" s="7" t="s">
        <v>3487</v>
      </c>
      <c r="AU585" s="7" t="s">
        <v>3488</v>
      </c>
      <c r="AV585" s="7" t="s">
        <v>3488</v>
      </c>
      <c r="AW585" s="7" t="s">
        <v>3489</v>
      </c>
      <c r="AX585" s="7" t="s">
        <v>3489</v>
      </c>
      <c r="AY585" s="7" t="s">
        <v>3490</v>
      </c>
      <c r="AZ585" s="7" t="s">
        <v>3490</v>
      </c>
      <c r="BA585" s="7" t="s">
        <v>3491</v>
      </c>
      <c r="BB585" s="7" t="s">
        <v>3491</v>
      </c>
      <c r="BE585" s="9" t="s">
        <v>3450</v>
      </c>
      <c r="BF585" s="8">
        <v>2015</v>
      </c>
    </row>
    <row r="586" spans="1:58">
      <c r="B586"/>
      <c r="I586" s="18" t="s">
        <v>126</v>
      </c>
      <c r="J586" s="19">
        <v>2923902</v>
      </c>
      <c r="Y586" s="18" t="s">
        <v>127</v>
      </c>
      <c r="Z586" s="20">
        <v>3126307</v>
      </c>
      <c r="AE586" s="18" t="s">
        <v>128</v>
      </c>
      <c r="AF586" s="19">
        <v>4120903</v>
      </c>
      <c r="AO586" s="18" t="s">
        <v>129</v>
      </c>
      <c r="AP586" s="19">
        <v>4313607</v>
      </c>
      <c r="AU586" s="18" t="s">
        <v>130</v>
      </c>
      <c r="AV586" s="11">
        <v>4219606</v>
      </c>
      <c r="AW586" s="18" t="s">
        <v>131</v>
      </c>
      <c r="AX586" s="19">
        <v>3525706</v>
      </c>
    </row>
    <row r="587" spans="1:58" s="8" customFormat="1">
      <c r="A587" s="7" t="s">
        <v>3450</v>
      </c>
      <c r="B587" s="7" t="s">
        <v>3450</v>
      </c>
      <c r="C587" s="7" t="s">
        <v>3467</v>
      </c>
      <c r="D587" s="7" t="s">
        <v>3467</v>
      </c>
      <c r="E587" s="7" t="s">
        <v>3468</v>
      </c>
      <c r="F587" s="7" t="s">
        <v>3468</v>
      </c>
      <c r="G587" s="7" t="s">
        <v>3469</v>
      </c>
      <c r="H587" s="7" t="s">
        <v>3469</v>
      </c>
      <c r="I587" s="7" t="s">
        <v>3470</v>
      </c>
      <c r="J587" s="7" t="s">
        <v>3470</v>
      </c>
      <c r="K587" s="7" t="s">
        <v>3471</v>
      </c>
      <c r="L587" s="7" t="s">
        <v>3471</v>
      </c>
      <c r="M587" s="7" t="s">
        <v>3472</v>
      </c>
      <c r="N587" s="7" t="s">
        <v>3472</v>
      </c>
      <c r="O587" s="7" t="s">
        <v>3473</v>
      </c>
      <c r="P587" s="7" t="s">
        <v>3473</v>
      </c>
      <c r="Q587" s="7" t="s">
        <v>3474</v>
      </c>
      <c r="R587" s="7" t="s">
        <v>3474</v>
      </c>
      <c r="S587" s="7" t="s">
        <v>3475</v>
      </c>
      <c r="T587" s="7" t="s">
        <v>3475</v>
      </c>
      <c r="U587" s="7" t="s">
        <v>3476</v>
      </c>
      <c r="V587" s="7" t="s">
        <v>3476</v>
      </c>
      <c r="W587" s="7" t="s">
        <v>3477</v>
      </c>
      <c r="X587" s="7" t="s">
        <v>3477</v>
      </c>
      <c r="Y587" s="7" t="s">
        <v>3478</v>
      </c>
      <c r="Z587" s="7" t="s">
        <v>3478</v>
      </c>
      <c r="AA587" s="7" t="s">
        <v>3479</v>
      </c>
      <c r="AB587" s="7" t="s">
        <v>3479</v>
      </c>
      <c r="AC587" s="7" t="s">
        <v>3480</v>
      </c>
      <c r="AD587" s="7" t="s">
        <v>3480</v>
      </c>
      <c r="AE587" s="7" t="s">
        <v>3466</v>
      </c>
      <c r="AF587" s="7" t="s">
        <v>3466</v>
      </c>
      <c r="AG587" s="7" t="s">
        <v>3481</v>
      </c>
      <c r="AH587" s="7" t="s">
        <v>3481</v>
      </c>
      <c r="AI587" s="7" t="s">
        <v>3482</v>
      </c>
      <c r="AJ587" s="7" t="s">
        <v>3482</v>
      </c>
      <c r="AK587" s="7" t="s">
        <v>3483</v>
      </c>
      <c r="AL587" s="7" t="s">
        <v>3483</v>
      </c>
      <c r="AM587" s="7" t="s">
        <v>3484</v>
      </c>
      <c r="AN587" s="7" t="s">
        <v>3484</v>
      </c>
      <c r="AO587" s="7" t="s">
        <v>3485</v>
      </c>
      <c r="AP587" s="7" t="s">
        <v>3485</v>
      </c>
      <c r="AQ587" s="7" t="s">
        <v>3486</v>
      </c>
      <c r="AR587" s="7" t="s">
        <v>3486</v>
      </c>
      <c r="AS587" s="7" t="s">
        <v>3487</v>
      </c>
      <c r="AT587" s="7" t="s">
        <v>3487</v>
      </c>
      <c r="AU587" s="7" t="s">
        <v>3488</v>
      </c>
      <c r="AV587" s="7" t="s">
        <v>3488</v>
      </c>
      <c r="AW587" s="7" t="s">
        <v>3489</v>
      </c>
      <c r="AX587" s="7" t="s">
        <v>3489</v>
      </c>
      <c r="AY587" s="7" t="s">
        <v>3490</v>
      </c>
      <c r="AZ587" s="7" t="s">
        <v>3490</v>
      </c>
      <c r="BA587" s="7" t="s">
        <v>3491</v>
      </c>
      <c r="BB587" s="7" t="s">
        <v>3491</v>
      </c>
      <c r="BE587" s="9" t="s">
        <v>3450</v>
      </c>
      <c r="BF587" s="8">
        <v>2015</v>
      </c>
    </row>
    <row r="588" spans="1:58">
      <c r="B588"/>
      <c r="I588" s="18" t="s">
        <v>132</v>
      </c>
      <c r="J588" s="19">
        <v>2924009</v>
      </c>
      <c r="Y588" s="18" t="s">
        <v>133</v>
      </c>
      <c r="Z588" s="20">
        <v>3126406</v>
      </c>
      <c r="AE588" s="18" t="s">
        <v>134</v>
      </c>
      <c r="AF588" s="19">
        <v>4121000</v>
      </c>
      <c r="AO588" s="18" t="s">
        <v>135</v>
      </c>
      <c r="AP588" s="19">
        <v>4313656</v>
      </c>
      <c r="AU588" s="18" t="s">
        <v>136</v>
      </c>
      <c r="AV588" s="11">
        <v>4219705</v>
      </c>
      <c r="AW588" s="18" t="s">
        <v>137</v>
      </c>
      <c r="AX588" s="19">
        <v>3525805</v>
      </c>
    </row>
    <row r="589" spans="1:58" s="8" customFormat="1">
      <c r="A589" s="7" t="s">
        <v>3450</v>
      </c>
      <c r="B589" s="7" t="s">
        <v>3450</v>
      </c>
      <c r="C589" s="7" t="s">
        <v>3467</v>
      </c>
      <c r="D589" s="7" t="s">
        <v>3467</v>
      </c>
      <c r="E589" s="7" t="s">
        <v>3468</v>
      </c>
      <c r="F589" s="7" t="s">
        <v>3468</v>
      </c>
      <c r="G589" s="7" t="s">
        <v>3469</v>
      </c>
      <c r="H589" s="7" t="s">
        <v>3469</v>
      </c>
      <c r="I589" s="7" t="s">
        <v>3470</v>
      </c>
      <c r="J589" s="7" t="s">
        <v>3470</v>
      </c>
      <c r="K589" s="7" t="s">
        <v>3471</v>
      </c>
      <c r="L589" s="7" t="s">
        <v>3471</v>
      </c>
      <c r="M589" s="7" t="s">
        <v>3472</v>
      </c>
      <c r="N589" s="7" t="s">
        <v>3472</v>
      </c>
      <c r="O589" s="7" t="s">
        <v>3473</v>
      </c>
      <c r="P589" s="7" t="s">
        <v>3473</v>
      </c>
      <c r="Q589" s="7" t="s">
        <v>3474</v>
      </c>
      <c r="R589" s="7" t="s">
        <v>3474</v>
      </c>
      <c r="S589" s="7" t="s">
        <v>3475</v>
      </c>
      <c r="T589" s="7" t="s">
        <v>3475</v>
      </c>
      <c r="U589" s="7" t="s">
        <v>3476</v>
      </c>
      <c r="V589" s="7" t="s">
        <v>3476</v>
      </c>
      <c r="W589" s="7" t="s">
        <v>3477</v>
      </c>
      <c r="X589" s="7" t="s">
        <v>3477</v>
      </c>
      <c r="Y589" s="7" t="s">
        <v>3478</v>
      </c>
      <c r="Z589" s="7" t="s">
        <v>3478</v>
      </c>
      <c r="AA589" s="7" t="s">
        <v>3479</v>
      </c>
      <c r="AB589" s="7" t="s">
        <v>3479</v>
      </c>
      <c r="AC589" s="7" t="s">
        <v>3480</v>
      </c>
      <c r="AD589" s="7" t="s">
        <v>3480</v>
      </c>
      <c r="AE589" s="7" t="s">
        <v>3466</v>
      </c>
      <c r="AF589" s="7" t="s">
        <v>3466</v>
      </c>
      <c r="AG589" s="7" t="s">
        <v>3481</v>
      </c>
      <c r="AH589" s="7" t="s">
        <v>3481</v>
      </c>
      <c r="AI589" s="7" t="s">
        <v>3482</v>
      </c>
      <c r="AJ589" s="7" t="s">
        <v>3482</v>
      </c>
      <c r="AK589" s="7" t="s">
        <v>3483</v>
      </c>
      <c r="AL589" s="7" t="s">
        <v>3483</v>
      </c>
      <c r="AM589" s="7" t="s">
        <v>3484</v>
      </c>
      <c r="AN589" s="7" t="s">
        <v>3484</v>
      </c>
      <c r="AO589" s="7" t="s">
        <v>3485</v>
      </c>
      <c r="AP589" s="7" t="s">
        <v>3485</v>
      </c>
      <c r="AQ589" s="7" t="s">
        <v>3486</v>
      </c>
      <c r="AR589" s="7" t="s">
        <v>3486</v>
      </c>
      <c r="AS589" s="7" t="s">
        <v>3487</v>
      </c>
      <c r="AT589" s="7" t="s">
        <v>3487</v>
      </c>
      <c r="AU589" s="7" t="s">
        <v>3488</v>
      </c>
      <c r="AV589" s="7" t="s">
        <v>3488</v>
      </c>
      <c r="AW589" s="7" t="s">
        <v>3489</v>
      </c>
      <c r="AX589" s="7" t="s">
        <v>3489</v>
      </c>
      <c r="AY589" s="7" t="s">
        <v>3490</v>
      </c>
      <c r="AZ589" s="7" t="s">
        <v>3490</v>
      </c>
      <c r="BA589" s="7" t="s">
        <v>3491</v>
      </c>
      <c r="BB589" s="7" t="s">
        <v>3491</v>
      </c>
      <c r="BE589" s="9" t="s">
        <v>3450</v>
      </c>
      <c r="BF589" s="8">
        <v>2015</v>
      </c>
    </row>
    <row r="590" spans="1:58">
      <c r="B590"/>
      <c r="I590" s="18" t="s">
        <v>138</v>
      </c>
      <c r="J590" s="19">
        <v>2924058</v>
      </c>
      <c r="Y590" s="18" t="s">
        <v>139</v>
      </c>
      <c r="Z590" s="20">
        <v>3126505</v>
      </c>
      <c r="AE590" s="18" t="s">
        <v>140</v>
      </c>
      <c r="AF590" s="19">
        <v>4121109</v>
      </c>
      <c r="AO590" s="18" t="s">
        <v>141</v>
      </c>
      <c r="AP590" s="19">
        <v>4313706</v>
      </c>
      <c r="AU590" s="21" t="s">
        <v>142</v>
      </c>
      <c r="AV590" s="22">
        <v>4219853</v>
      </c>
      <c r="AW590" s="18" t="s">
        <v>143</v>
      </c>
      <c r="AX590" s="19">
        <v>3525854</v>
      </c>
    </row>
    <row r="591" spans="1:58" s="8" customFormat="1">
      <c r="A591" s="7" t="s">
        <v>3450</v>
      </c>
      <c r="B591" s="7" t="s">
        <v>3450</v>
      </c>
      <c r="C591" s="7" t="s">
        <v>3467</v>
      </c>
      <c r="D591" s="7" t="s">
        <v>3467</v>
      </c>
      <c r="E591" s="7" t="s">
        <v>3468</v>
      </c>
      <c r="F591" s="7" t="s">
        <v>3468</v>
      </c>
      <c r="G591" s="7" t="s">
        <v>3469</v>
      </c>
      <c r="H591" s="7" t="s">
        <v>3469</v>
      </c>
      <c r="I591" s="7" t="s">
        <v>3470</v>
      </c>
      <c r="J591" s="7" t="s">
        <v>3470</v>
      </c>
      <c r="K591" s="7" t="s">
        <v>3471</v>
      </c>
      <c r="L591" s="7" t="s">
        <v>3471</v>
      </c>
      <c r="M591" s="7" t="s">
        <v>3472</v>
      </c>
      <c r="N591" s="7" t="s">
        <v>3472</v>
      </c>
      <c r="O591" s="7" t="s">
        <v>3473</v>
      </c>
      <c r="P591" s="7" t="s">
        <v>3473</v>
      </c>
      <c r="Q591" s="7" t="s">
        <v>3474</v>
      </c>
      <c r="R591" s="7" t="s">
        <v>3474</v>
      </c>
      <c r="S591" s="7" t="s">
        <v>3475</v>
      </c>
      <c r="T591" s="7" t="s">
        <v>3475</v>
      </c>
      <c r="U591" s="7" t="s">
        <v>3476</v>
      </c>
      <c r="V591" s="7" t="s">
        <v>3476</v>
      </c>
      <c r="W591" s="7" t="s">
        <v>3477</v>
      </c>
      <c r="X591" s="7" t="s">
        <v>3477</v>
      </c>
      <c r="Y591" s="7" t="s">
        <v>3478</v>
      </c>
      <c r="Z591" s="7" t="s">
        <v>3478</v>
      </c>
      <c r="AA591" s="7" t="s">
        <v>3479</v>
      </c>
      <c r="AB591" s="7" t="s">
        <v>3479</v>
      </c>
      <c r="AC591" s="7" t="s">
        <v>3480</v>
      </c>
      <c r="AD591" s="7" t="s">
        <v>3480</v>
      </c>
      <c r="AE591" s="7" t="s">
        <v>3466</v>
      </c>
      <c r="AF591" s="7" t="s">
        <v>3466</v>
      </c>
      <c r="AG591" s="7" t="s">
        <v>3481</v>
      </c>
      <c r="AH591" s="7" t="s">
        <v>3481</v>
      </c>
      <c r="AI591" s="7" t="s">
        <v>3482</v>
      </c>
      <c r="AJ591" s="7" t="s">
        <v>3482</v>
      </c>
      <c r="AK591" s="7" t="s">
        <v>3483</v>
      </c>
      <c r="AL591" s="7" t="s">
        <v>3483</v>
      </c>
      <c r="AM591" s="7" t="s">
        <v>3484</v>
      </c>
      <c r="AN591" s="7" t="s">
        <v>3484</v>
      </c>
      <c r="AO591" s="7" t="s">
        <v>3485</v>
      </c>
      <c r="AP591" s="7" t="s">
        <v>3485</v>
      </c>
      <c r="AQ591" s="7" t="s">
        <v>3486</v>
      </c>
      <c r="AR591" s="7" t="s">
        <v>3486</v>
      </c>
      <c r="AS591" s="7" t="s">
        <v>3487</v>
      </c>
      <c r="AT591" s="7" t="s">
        <v>3487</v>
      </c>
      <c r="AU591" s="7" t="s">
        <v>3488</v>
      </c>
      <c r="AV591" s="7" t="s">
        <v>3488</v>
      </c>
      <c r="AW591" s="7" t="s">
        <v>3489</v>
      </c>
      <c r="AX591" s="7" t="s">
        <v>3489</v>
      </c>
      <c r="AY591" s="7" t="s">
        <v>3490</v>
      </c>
      <c r="AZ591" s="7" t="s">
        <v>3490</v>
      </c>
      <c r="BA591" s="7" t="s">
        <v>3491</v>
      </c>
      <c r="BB591" s="7" t="s">
        <v>3491</v>
      </c>
      <c r="BE591" s="9" t="s">
        <v>3450</v>
      </c>
      <c r="BF591" s="8">
        <v>2015</v>
      </c>
    </row>
    <row r="592" spans="1:58">
      <c r="B592"/>
      <c r="I592" s="18" t="s">
        <v>144</v>
      </c>
      <c r="J592" s="19">
        <v>2924108</v>
      </c>
      <c r="Y592" s="18" t="s">
        <v>145</v>
      </c>
      <c r="Z592" s="20">
        <v>3126604</v>
      </c>
      <c r="AE592" s="18" t="s">
        <v>146</v>
      </c>
      <c r="AF592" s="19">
        <v>4121208</v>
      </c>
      <c r="AO592" s="18" t="s">
        <v>147</v>
      </c>
      <c r="AP592" s="19">
        <v>4313805</v>
      </c>
      <c r="AW592" s="18" t="s">
        <v>148</v>
      </c>
      <c r="AX592" s="19">
        <v>3525904</v>
      </c>
    </row>
    <row r="593" spans="1:58" s="8" customFormat="1">
      <c r="A593" s="7" t="s">
        <v>3450</v>
      </c>
      <c r="B593" s="7" t="s">
        <v>3450</v>
      </c>
      <c r="C593" s="7" t="s">
        <v>3467</v>
      </c>
      <c r="D593" s="7" t="s">
        <v>3467</v>
      </c>
      <c r="E593" s="7" t="s">
        <v>3468</v>
      </c>
      <c r="F593" s="7" t="s">
        <v>3468</v>
      </c>
      <c r="G593" s="7" t="s">
        <v>3469</v>
      </c>
      <c r="H593" s="7" t="s">
        <v>3469</v>
      </c>
      <c r="I593" s="7" t="s">
        <v>3470</v>
      </c>
      <c r="J593" s="7" t="s">
        <v>3470</v>
      </c>
      <c r="K593" s="7" t="s">
        <v>3471</v>
      </c>
      <c r="L593" s="7" t="s">
        <v>3471</v>
      </c>
      <c r="M593" s="7" t="s">
        <v>3472</v>
      </c>
      <c r="N593" s="7" t="s">
        <v>3472</v>
      </c>
      <c r="O593" s="7" t="s">
        <v>3473</v>
      </c>
      <c r="P593" s="7" t="s">
        <v>3473</v>
      </c>
      <c r="Q593" s="7" t="s">
        <v>3474</v>
      </c>
      <c r="R593" s="7" t="s">
        <v>3474</v>
      </c>
      <c r="S593" s="7" t="s">
        <v>3475</v>
      </c>
      <c r="T593" s="7" t="s">
        <v>3475</v>
      </c>
      <c r="U593" s="7" t="s">
        <v>3476</v>
      </c>
      <c r="V593" s="7" t="s">
        <v>3476</v>
      </c>
      <c r="W593" s="7" t="s">
        <v>3477</v>
      </c>
      <c r="X593" s="7" t="s">
        <v>3477</v>
      </c>
      <c r="Y593" s="7" t="s">
        <v>3478</v>
      </c>
      <c r="Z593" s="7" t="s">
        <v>3478</v>
      </c>
      <c r="AA593" s="7" t="s">
        <v>3479</v>
      </c>
      <c r="AB593" s="7" t="s">
        <v>3479</v>
      </c>
      <c r="AC593" s="7" t="s">
        <v>3480</v>
      </c>
      <c r="AD593" s="7" t="s">
        <v>3480</v>
      </c>
      <c r="AE593" s="7" t="s">
        <v>3466</v>
      </c>
      <c r="AF593" s="7" t="s">
        <v>3466</v>
      </c>
      <c r="AG593" s="7" t="s">
        <v>3481</v>
      </c>
      <c r="AH593" s="7" t="s">
        <v>3481</v>
      </c>
      <c r="AI593" s="7" t="s">
        <v>3482</v>
      </c>
      <c r="AJ593" s="7" t="s">
        <v>3482</v>
      </c>
      <c r="AK593" s="7" t="s">
        <v>3483</v>
      </c>
      <c r="AL593" s="7" t="s">
        <v>3483</v>
      </c>
      <c r="AM593" s="7" t="s">
        <v>3484</v>
      </c>
      <c r="AN593" s="7" t="s">
        <v>3484</v>
      </c>
      <c r="AO593" s="7" t="s">
        <v>3485</v>
      </c>
      <c r="AP593" s="7" t="s">
        <v>3485</v>
      </c>
      <c r="AQ593" s="7" t="s">
        <v>3486</v>
      </c>
      <c r="AR593" s="7" t="s">
        <v>3486</v>
      </c>
      <c r="AS593" s="7" t="s">
        <v>3487</v>
      </c>
      <c r="AT593" s="7" t="s">
        <v>3487</v>
      </c>
      <c r="AU593" s="7" t="s">
        <v>3488</v>
      </c>
      <c r="AV593" s="7" t="s">
        <v>3488</v>
      </c>
      <c r="AW593" s="7" t="s">
        <v>3489</v>
      </c>
      <c r="AX593" s="7" t="s">
        <v>3489</v>
      </c>
      <c r="AY593" s="7" t="s">
        <v>3490</v>
      </c>
      <c r="AZ593" s="7" t="s">
        <v>3490</v>
      </c>
      <c r="BA593" s="7" t="s">
        <v>3491</v>
      </c>
      <c r="BB593" s="7" t="s">
        <v>3491</v>
      </c>
      <c r="BE593" s="9" t="s">
        <v>3450</v>
      </c>
      <c r="BF593" s="8">
        <v>2015</v>
      </c>
    </row>
    <row r="594" spans="1:58">
      <c r="B594"/>
      <c r="I594" s="18" t="s">
        <v>149</v>
      </c>
      <c r="J594" s="19">
        <v>2924207</v>
      </c>
      <c r="Y594" s="18" t="s">
        <v>150</v>
      </c>
      <c r="Z594" s="20">
        <v>3126703</v>
      </c>
      <c r="AE594" s="18" t="s">
        <v>151</v>
      </c>
      <c r="AF594" s="19">
        <v>4121257</v>
      </c>
      <c r="AO594" s="18" t="s">
        <v>152</v>
      </c>
      <c r="AP594" s="19">
        <v>4313904</v>
      </c>
      <c r="AW594" s="18" t="s">
        <v>153</v>
      </c>
      <c r="AX594" s="19">
        <v>3526001</v>
      </c>
    </row>
    <row r="595" spans="1:58" s="8" customFormat="1">
      <c r="A595" s="7" t="s">
        <v>3450</v>
      </c>
      <c r="B595" s="7" t="s">
        <v>3450</v>
      </c>
      <c r="C595" s="7" t="s">
        <v>3467</v>
      </c>
      <c r="D595" s="7" t="s">
        <v>3467</v>
      </c>
      <c r="E595" s="7" t="s">
        <v>3468</v>
      </c>
      <c r="F595" s="7" t="s">
        <v>3468</v>
      </c>
      <c r="G595" s="7" t="s">
        <v>3469</v>
      </c>
      <c r="H595" s="7" t="s">
        <v>3469</v>
      </c>
      <c r="I595" s="7" t="s">
        <v>3470</v>
      </c>
      <c r="J595" s="7" t="s">
        <v>3470</v>
      </c>
      <c r="K595" s="7" t="s">
        <v>3471</v>
      </c>
      <c r="L595" s="7" t="s">
        <v>3471</v>
      </c>
      <c r="M595" s="7" t="s">
        <v>3472</v>
      </c>
      <c r="N595" s="7" t="s">
        <v>3472</v>
      </c>
      <c r="O595" s="7" t="s">
        <v>3473</v>
      </c>
      <c r="P595" s="7" t="s">
        <v>3473</v>
      </c>
      <c r="Q595" s="7" t="s">
        <v>3474</v>
      </c>
      <c r="R595" s="7" t="s">
        <v>3474</v>
      </c>
      <c r="S595" s="7" t="s">
        <v>3475</v>
      </c>
      <c r="T595" s="7" t="s">
        <v>3475</v>
      </c>
      <c r="U595" s="7" t="s">
        <v>3476</v>
      </c>
      <c r="V595" s="7" t="s">
        <v>3476</v>
      </c>
      <c r="W595" s="7" t="s">
        <v>3477</v>
      </c>
      <c r="X595" s="7" t="s">
        <v>3477</v>
      </c>
      <c r="Y595" s="7" t="s">
        <v>3478</v>
      </c>
      <c r="Z595" s="7" t="s">
        <v>3478</v>
      </c>
      <c r="AA595" s="7" t="s">
        <v>3479</v>
      </c>
      <c r="AB595" s="7" t="s">
        <v>3479</v>
      </c>
      <c r="AC595" s="7" t="s">
        <v>3480</v>
      </c>
      <c r="AD595" s="7" t="s">
        <v>3480</v>
      </c>
      <c r="AE595" s="7" t="s">
        <v>3466</v>
      </c>
      <c r="AF595" s="7" t="s">
        <v>3466</v>
      </c>
      <c r="AG595" s="7" t="s">
        <v>3481</v>
      </c>
      <c r="AH595" s="7" t="s">
        <v>3481</v>
      </c>
      <c r="AI595" s="7" t="s">
        <v>3482</v>
      </c>
      <c r="AJ595" s="7" t="s">
        <v>3482</v>
      </c>
      <c r="AK595" s="7" t="s">
        <v>3483</v>
      </c>
      <c r="AL595" s="7" t="s">
        <v>3483</v>
      </c>
      <c r="AM595" s="7" t="s">
        <v>3484</v>
      </c>
      <c r="AN595" s="7" t="s">
        <v>3484</v>
      </c>
      <c r="AO595" s="7" t="s">
        <v>3485</v>
      </c>
      <c r="AP595" s="7" t="s">
        <v>3485</v>
      </c>
      <c r="AQ595" s="7" t="s">
        <v>3486</v>
      </c>
      <c r="AR595" s="7" t="s">
        <v>3486</v>
      </c>
      <c r="AS595" s="7" t="s">
        <v>3487</v>
      </c>
      <c r="AT595" s="7" t="s">
        <v>3487</v>
      </c>
      <c r="AU595" s="7" t="s">
        <v>3488</v>
      </c>
      <c r="AV595" s="7" t="s">
        <v>3488</v>
      </c>
      <c r="AW595" s="7" t="s">
        <v>3489</v>
      </c>
      <c r="AX595" s="7" t="s">
        <v>3489</v>
      </c>
      <c r="AY595" s="7" t="s">
        <v>3490</v>
      </c>
      <c r="AZ595" s="7" t="s">
        <v>3490</v>
      </c>
      <c r="BA595" s="7" t="s">
        <v>3491</v>
      </c>
      <c r="BB595" s="7" t="s">
        <v>3491</v>
      </c>
      <c r="BE595" s="9" t="s">
        <v>3450</v>
      </c>
      <c r="BF595" s="8">
        <v>2015</v>
      </c>
    </row>
    <row r="596" spans="1:58">
      <c r="B596"/>
      <c r="I596" s="18" t="s">
        <v>154</v>
      </c>
      <c r="J596" s="19">
        <v>2924306</v>
      </c>
      <c r="Y596" s="18" t="s">
        <v>155</v>
      </c>
      <c r="Z596" s="20">
        <v>3126752</v>
      </c>
      <c r="AE596" s="18" t="s">
        <v>156</v>
      </c>
      <c r="AF596" s="19">
        <v>4121307</v>
      </c>
      <c r="AO596" s="18" t="s">
        <v>157</v>
      </c>
      <c r="AP596" s="19">
        <v>4313953</v>
      </c>
      <c r="AW596" s="18" t="s">
        <v>158</v>
      </c>
      <c r="AX596" s="19">
        <v>3526100</v>
      </c>
    </row>
    <row r="597" spans="1:58" s="8" customFormat="1">
      <c r="A597" s="7" t="s">
        <v>3450</v>
      </c>
      <c r="B597" s="7" t="s">
        <v>3450</v>
      </c>
      <c r="C597" s="7" t="s">
        <v>3467</v>
      </c>
      <c r="D597" s="7" t="s">
        <v>3467</v>
      </c>
      <c r="E597" s="7" t="s">
        <v>3468</v>
      </c>
      <c r="F597" s="7" t="s">
        <v>3468</v>
      </c>
      <c r="G597" s="7" t="s">
        <v>3469</v>
      </c>
      <c r="H597" s="7" t="s">
        <v>3469</v>
      </c>
      <c r="I597" s="7" t="s">
        <v>3470</v>
      </c>
      <c r="J597" s="7" t="s">
        <v>3470</v>
      </c>
      <c r="K597" s="7" t="s">
        <v>3471</v>
      </c>
      <c r="L597" s="7" t="s">
        <v>3471</v>
      </c>
      <c r="M597" s="7" t="s">
        <v>3472</v>
      </c>
      <c r="N597" s="7" t="s">
        <v>3472</v>
      </c>
      <c r="O597" s="7" t="s">
        <v>3473</v>
      </c>
      <c r="P597" s="7" t="s">
        <v>3473</v>
      </c>
      <c r="Q597" s="7" t="s">
        <v>3474</v>
      </c>
      <c r="R597" s="7" t="s">
        <v>3474</v>
      </c>
      <c r="S597" s="7" t="s">
        <v>3475</v>
      </c>
      <c r="T597" s="7" t="s">
        <v>3475</v>
      </c>
      <c r="U597" s="7" t="s">
        <v>3476</v>
      </c>
      <c r="V597" s="7" t="s">
        <v>3476</v>
      </c>
      <c r="W597" s="7" t="s">
        <v>3477</v>
      </c>
      <c r="X597" s="7" t="s">
        <v>3477</v>
      </c>
      <c r="Y597" s="7" t="s">
        <v>3478</v>
      </c>
      <c r="Z597" s="7" t="s">
        <v>3478</v>
      </c>
      <c r="AA597" s="7" t="s">
        <v>3479</v>
      </c>
      <c r="AB597" s="7" t="s">
        <v>3479</v>
      </c>
      <c r="AC597" s="7" t="s">
        <v>3480</v>
      </c>
      <c r="AD597" s="7" t="s">
        <v>3480</v>
      </c>
      <c r="AE597" s="7" t="s">
        <v>3466</v>
      </c>
      <c r="AF597" s="7" t="s">
        <v>3466</v>
      </c>
      <c r="AG597" s="7" t="s">
        <v>3481</v>
      </c>
      <c r="AH597" s="7" t="s">
        <v>3481</v>
      </c>
      <c r="AI597" s="7" t="s">
        <v>3482</v>
      </c>
      <c r="AJ597" s="7" t="s">
        <v>3482</v>
      </c>
      <c r="AK597" s="7" t="s">
        <v>3483</v>
      </c>
      <c r="AL597" s="7" t="s">
        <v>3483</v>
      </c>
      <c r="AM597" s="7" t="s">
        <v>3484</v>
      </c>
      <c r="AN597" s="7" t="s">
        <v>3484</v>
      </c>
      <c r="AO597" s="7" t="s">
        <v>3485</v>
      </c>
      <c r="AP597" s="7" t="s">
        <v>3485</v>
      </c>
      <c r="AQ597" s="7" t="s">
        <v>3486</v>
      </c>
      <c r="AR597" s="7" t="s">
        <v>3486</v>
      </c>
      <c r="AS597" s="7" t="s">
        <v>3487</v>
      </c>
      <c r="AT597" s="7" t="s">
        <v>3487</v>
      </c>
      <c r="AU597" s="7" t="s">
        <v>3488</v>
      </c>
      <c r="AV597" s="7" t="s">
        <v>3488</v>
      </c>
      <c r="AW597" s="7" t="s">
        <v>3489</v>
      </c>
      <c r="AX597" s="7" t="s">
        <v>3489</v>
      </c>
      <c r="AY597" s="7" t="s">
        <v>3490</v>
      </c>
      <c r="AZ597" s="7" t="s">
        <v>3490</v>
      </c>
      <c r="BA597" s="7" t="s">
        <v>3491</v>
      </c>
      <c r="BB597" s="7" t="s">
        <v>3491</v>
      </c>
      <c r="BE597" s="9" t="s">
        <v>3450</v>
      </c>
      <c r="BF597" s="8">
        <v>2015</v>
      </c>
    </row>
    <row r="598" spans="1:58">
      <c r="B598"/>
      <c r="I598" s="18" t="s">
        <v>159</v>
      </c>
      <c r="J598" s="19">
        <v>2924405</v>
      </c>
      <c r="Y598" s="18" t="s">
        <v>160</v>
      </c>
      <c r="Z598" s="20">
        <v>3126802</v>
      </c>
      <c r="AE598" s="18" t="s">
        <v>161</v>
      </c>
      <c r="AF598" s="19">
        <v>4121356</v>
      </c>
      <c r="AO598" s="18" t="s">
        <v>162</v>
      </c>
      <c r="AP598" s="19">
        <v>4314001</v>
      </c>
      <c r="AW598" s="18" t="s">
        <v>163</v>
      </c>
      <c r="AX598" s="19">
        <v>3526209</v>
      </c>
    </row>
    <row r="599" spans="1:58" s="8" customFormat="1">
      <c r="A599" s="7" t="s">
        <v>3450</v>
      </c>
      <c r="B599" s="7" t="s">
        <v>3450</v>
      </c>
      <c r="C599" s="7" t="s">
        <v>3467</v>
      </c>
      <c r="D599" s="7" t="s">
        <v>3467</v>
      </c>
      <c r="E599" s="7" t="s">
        <v>3468</v>
      </c>
      <c r="F599" s="7" t="s">
        <v>3468</v>
      </c>
      <c r="G599" s="7" t="s">
        <v>3469</v>
      </c>
      <c r="H599" s="7" t="s">
        <v>3469</v>
      </c>
      <c r="I599" s="7" t="s">
        <v>3470</v>
      </c>
      <c r="J599" s="7" t="s">
        <v>3470</v>
      </c>
      <c r="K599" s="7" t="s">
        <v>3471</v>
      </c>
      <c r="L599" s="7" t="s">
        <v>3471</v>
      </c>
      <c r="M599" s="7" t="s">
        <v>3472</v>
      </c>
      <c r="N599" s="7" t="s">
        <v>3472</v>
      </c>
      <c r="O599" s="7" t="s">
        <v>3473</v>
      </c>
      <c r="P599" s="7" t="s">
        <v>3473</v>
      </c>
      <c r="Q599" s="7" t="s">
        <v>3474</v>
      </c>
      <c r="R599" s="7" t="s">
        <v>3474</v>
      </c>
      <c r="S599" s="7" t="s">
        <v>3475</v>
      </c>
      <c r="T599" s="7" t="s">
        <v>3475</v>
      </c>
      <c r="U599" s="7" t="s">
        <v>3476</v>
      </c>
      <c r="V599" s="7" t="s">
        <v>3476</v>
      </c>
      <c r="W599" s="7" t="s">
        <v>3477</v>
      </c>
      <c r="X599" s="7" t="s">
        <v>3477</v>
      </c>
      <c r="Y599" s="7" t="s">
        <v>3478</v>
      </c>
      <c r="Z599" s="7" t="s">
        <v>3478</v>
      </c>
      <c r="AA599" s="7" t="s">
        <v>3479</v>
      </c>
      <c r="AB599" s="7" t="s">
        <v>3479</v>
      </c>
      <c r="AC599" s="7" t="s">
        <v>3480</v>
      </c>
      <c r="AD599" s="7" t="s">
        <v>3480</v>
      </c>
      <c r="AE599" s="7" t="s">
        <v>3466</v>
      </c>
      <c r="AF599" s="7" t="s">
        <v>3466</v>
      </c>
      <c r="AG599" s="7" t="s">
        <v>3481</v>
      </c>
      <c r="AH599" s="7" t="s">
        <v>3481</v>
      </c>
      <c r="AI599" s="7" t="s">
        <v>3482</v>
      </c>
      <c r="AJ599" s="7" t="s">
        <v>3482</v>
      </c>
      <c r="AK599" s="7" t="s">
        <v>3483</v>
      </c>
      <c r="AL599" s="7" t="s">
        <v>3483</v>
      </c>
      <c r="AM599" s="7" t="s">
        <v>3484</v>
      </c>
      <c r="AN599" s="7" t="s">
        <v>3484</v>
      </c>
      <c r="AO599" s="7" t="s">
        <v>3485</v>
      </c>
      <c r="AP599" s="7" t="s">
        <v>3485</v>
      </c>
      <c r="AQ599" s="7" t="s">
        <v>3486</v>
      </c>
      <c r="AR599" s="7" t="s">
        <v>3486</v>
      </c>
      <c r="AS599" s="7" t="s">
        <v>3487</v>
      </c>
      <c r="AT599" s="7" t="s">
        <v>3487</v>
      </c>
      <c r="AU599" s="7" t="s">
        <v>3488</v>
      </c>
      <c r="AV599" s="7" t="s">
        <v>3488</v>
      </c>
      <c r="AW599" s="7" t="s">
        <v>3489</v>
      </c>
      <c r="AX599" s="7" t="s">
        <v>3489</v>
      </c>
      <c r="AY599" s="7" t="s">
        <v>3490</v>
      </c>
      <c r="AZ599" s="7" t="s">
        <v>3490</v>
      </c>
      <c r="BA599" s="7" t="s">
        <v>3491</v>
      </c>
      <c r="BB599" s="7" t="s">
        <v>3491</v>
      </c>
      <c r="BE599" s="9" t="s">
        <v>3450</v>
      </c>
      <c r="BF599" s="8">
        <v>2015</v>
      </c>
    </row>
    <row r="600" spans="1:58">
      <c r="B600"/>
      <c r="I600" s="18" t="s">
        <v>164</v>
      </c>
      <c r="J600" s="19">
        <v>2924504</v>
      </c>
      <c r="Y600" s="18" t="s">
        <v>165</v>
      </c>
      <c r="Z600" s="20">
        <v>3126901</v>
      </c>
      <c r="AE600" s="18" t="s">
        <v>166</v>
      </c>
      <c r="AF600" s="19">
        <v>4121406</v>
      </c>
      <c r="AO600" s="18" t="s">
        <v>167</v>
      </c>
      <c r="AP600" s="19">
        <v>4314027</v>
      </c>
      <c r="AW600" s="18" t="s">
        <v>168</v>
      </c>
      <c r="AX600" s="19">
        <v>3526308</v>
      </c>
    </row>
    <row r="601" spans="1:58" s="8" customFormat="1">
      <c r="A601" s="7" t="s">
        <v>3450</v>
      </c>
      <c r="B601" s="7" t="s">
        <v>3450</v>
      </c>
      <c r="C601" s="7" t="s">
        <v>3467</v>
      </c>
      <c r="D601" s="7" t="s">
        <v>3467</v>
      </c>
      <c r="E601" s="7" t="s">
        <v>3468</v>
      </c>
      <c r="F601" s="7" t="s">
        <v>3468</v>
      </c>
      <c r="G601" s="7" t="s">
        <v>3469</v>
      </c>
      <c r="H601" s="7" t="s">
        <v>3469</v>
      </c>
      <c r="I601" s="7" t="s">
        <v>3470</v>
      </c>
      <c r="J601" s="7" t="s">
        <v>3470</v>
      </c>
      <c r="K601" s="7" t="s">
        <v>3471</v>
      </c>
      <c r="L601" s="7" t="s">
        <v>3471</v>
      </c>
      <c r="M601" s="7" t="s">
        <v>3472</v>
      </c>
      <c r="N601" s="7" t="s">
        <v>3472</v>
      </c>
      <c r="O601" s="7" t="s">
        <v>3473</v>
      </c>
      <c r="P601" s="7" t="s">
        <v>3473</v>
      </c>
      <c r="Q601" s="7" t="s">
        <v>3474</v>
      </c>
      <c r="R601" s="7" t="s">
        <v>3474</v>
      </c>
      <c r="S601" s="7" t="s">
        <v>3475</v>
      </c>
      <c r="T601" s="7" t="s">
        <v>3475</v>
      </c>
      <c r="U601" s="7" t="s">
        <v>3476</v>
      </c>
      <c r="V601" s="7" t="s">
        <v>3476</v>
      </c>
      <c r="W601" s="7" t="s">
        <v>3477</v>
      </c>
      <c r="X601" s="7" t="s">
        <v>3477</v>
      </c>
      <c r="Y601" s="7" t="s">
        <v>3478</v>
      </c>
      <c r="Z601" s="7" t="s">
        <v>3478</v>
      </c>
      <c r="AA601" s="7" t="s">
        <v>3479</v>
      </c>
      <c r="AB601" s="7" t="s">
        <v>3479</v>
      </c>
      <c r="AC601" s="7" t="s">
        <v>3480</v>
      </c>
      <c r="AD601" s="7" t="s">
        <v>3480</v>
      </c>
      <c r="AE601" s="7" t="s">
        <v>3466</v>
      </c>
      <c r="AF601" s="7" t="s">
        <v>3466</v>
      </c>
      <c r="AG601" s="7" t="s">
        <v>3481</v>
      </c>
      <c r="AH601" s="7" t="s">
        <v>3481</v>
      </c>
      <c r="AI601" s="7" t="s">
        <v>3482</v>
      </c>
      <c r="AJ601" s="7" t="s">
        <v>3482</v>
      </c>
      <c r="AK601" s="7" t="s">
        <v>3483</v>
      </c>
      <c r="AL601" s="7" t="s">
        <v>3483</v>
      </c>
      <c r="AM601" s="7" t="s">
        <v>3484</v>
      </c>
      <c r="AN601" s="7" t="s">
        <v>3484</v>
      </c>
      <c r="AO601" s="7" t="s">
        <v>3485</v>
      </c>
      <c r="AP601" s="7" t="s">
        <v>3485</v>
      </c>
      <c r="AQ601" s="7" t="s">
        <v>3486</v>
      </c>
      <c r="AR601" s="7" t="s">
        <v>3486</v>
      </c>
      <c r="AS601" s="7" t="s">
        <v>3487</v>
      </c>
      <c r="AT601" s="7" t="s">
        <v>3487</v>
      </c>
      <c r="AU601" s="7" t="s">
        <v>3488</v>
      </c>
      <c r="AV601" s="7" t="s">
        <v>3488</v>
      </c>
      <c r="AW601" s="7" t="s">
        <v>3489</v>
      </c>
      <c r="AX601" s="7" t="s">
        <v>3489</v>
      </c>
      <c r="AY601" s="7" t="s">
        <v>3490</v>
      </c>
      <c r="AZ601" s="7" t="s">
        <v>3490</v>
      </c>
      <c r="BA601" s="7" t="s">
        <v>3491</v>
      </c>
      <c r="BB601" s="7" t="s">
        <v>3491</v>
      </c>
      <c r="BE601" s="9" t="s">
        <v>3450</v>
      </c>
      <c r="BF601" s="8">
        <v>2015</v>
      </c>
    </row>
    <row r="602" spans="1:58">
      <c r="B602"/>
      <c r="I602" s="18" t="s">
        <v>169</v>
      </c>
      <c r="J602" s="19">
        <v>2924603</v>
      </c>
      <c r="Y602" s="18" t="s">
        <v>170</v>
      </c>
      <c r="Z602" s="20">
        <v>3126950</v>
      </c>
      <c r="AE602" s="18" t="s">
        <v>171</v>
      </c>
      <c r="AF602" s="19">
        <v>4121505</v>
      </c>
      <c r="AO602" s="18" t="s">
        <v>172</v>
      </c>
      <c r="AP602" s="19">
        <v>4314035</v>
      </c>
      <c r="AW602" s="18" t="s">
        <v>173</v>
      </c>
      <c r="AX602" s="19">
        <v>3526407</v>
      </c>
    </row>
    <row r="603" spans="1:58" s="8" customFormat="1">
      <c r="A603" s="7" t="s">
        <v>3450</v>
      </c>
      <c r="B603" s="7" t="s">
        <v>3450</v>
      </c>
      <c r="C603" s="7" t="s">
        <v>3467</v>
      </c>
      <c r="D603" s="7" t="s">
        <v>3467</v>
      </c>
      <c r="E603" s="7" t="s">
        <v>3468</v>
      </c>
      <c r="F603" s="7" t="s">
        <v>3468</v>
      </c>
      <c r="G603" s="7" t="s">
        <v>3469</v>
      </c>
      <c r="H603" s="7" t="s">
        <v>3469</v>
      </c>
      <c r="I603" s="7" t="s">
        <v>3470</v>
      </c>
      <c r="J603" s="7" t="s">
        <v>3470</v>
      </c>
      <c r="K603" s="7" t="s">
        <v>3471</v>
      </c>
      <c r="L603" s="7" t="s">
        <v>3471</v>
      </c>
      <c r="M603" s="7" t="s">
        <v>3472</v>
      </c>
      <c r="N603" s="7" t="s">
        <v>3472</v>
      </c>
      <c r="O603" s="7" t="s">
        <v>3473</v>
      </c>
      <c r="P603" s="7" t="s">
        <v>3473</v>
      </c>
      <c r="Q603" s="7" t="s">
        <v>3474</v>
      </c>
      <c r="R603" s="7" t="s">
        <v>3474</v>
      </c>
      <c r="S603" s="7" t="s">
        <v>3475</v>
      </c>
      <c r="T603" s="7" t="s">
        <v>3475</v>
      </c>
      <c r="U603" s="7" t="s">
        <v>3476</v>
      </c>
      <c r="V603" s="7" t="s">
        <v>3476</v>
      </c>
      <c r="W603" s="7" t="s">
        <v>3477</v>
      </c>
      <c r="X603" s="7" t="s">
        <v>3477</v>
      </c>
      <c r="Y603" s="7" t="s">
        <v>3478</v>
      </c>
      <c r="Z603" s="7" t="s">
        <v>3478</v>
      </c>
      <c r="AA603" s="7" t="s">
        <v>3479</v>
      </c>
      <c r="AB603" s="7" t="s">
        <v>3479</v>
      </c>
      <c r="AC603" s="7" t="s">
        <v>3480</v>
      </c>
      <c r="AD603" s="7" t="s">
        <v>3480</v>
      </c>
      <c r="AE603" s="7" t="s">
        <v>3466</v>
      </c>
      <c r="AF603" s="7" t="s">
        <v>3466</v>
      </c>
      <c r="AG603" s="7" t="s">
        <v>3481</v>
      </c>
      <c r="AH603" s="7" t="s">
        <v>3481</v>
      </c>
      <c r="AI603" s="7" t="s">
        <v>3482</v>
      </c>
      <c r="AJ603" s="7" t="s">
        <v>3482</v>
      </c>
      <c r="AK603" s="7" t="s">
        <v>3483</v>
      </c>
      <c r="AL603" s="7" t="s">
        <v>3483</v>
      </c>
      <c r="AM603" s="7" t="s">
        <v>3484</v>
      </c>
      <c r="AN603" s="7" t="s">
        <v>3484</v>
      </c>
      <c r="AO603" s="7" t="s">
        <v>3485</v>
      </c>
      <c r="AP603" s="7" t="s">
        <v>3485</v>
      </c>
      <c r="AQ603" s="7" t="s">
        <v>3486</v>
      </c>
      <c r="AR603" s="7" t="s">
        <v>3486</v>
      </c>
      <c r="AS603" s="7" t="s">
        <v>3487</v>
      </c>
      <c r="AT603" s="7" t="s">
        <v>3487</v>
      </c>
      <c r="AU603" s="7" t="s">
        <v>3488</v>
      </c>
      <c r="AV603" s="7" t="s">
        <v>3488</v>
      </c>
      <c r="AW603" s="7" t="s">
        <v>3489</v>
      </c>
      <c r="AX603" s="7" t="s">
        <v>3489</v>
      </c>
      <c r="AY603" s="7" t="s">
        <v>3490</v>
      </c>
      <c r="AZ603" s="7" t="s">
        <v>3490</v>
      </c>
      <c r="BA603" s="7" t="s">
        <v>3491</v>
      </c>
      <c r="BB603" s="7" t="s">
        <v>3491</v>
      </c>
      <c r="BE603" s="9" t="s">
        <v>3450</v>
      </c>
      <c r="BF603" s="8">
        <v>2015</v>
      </c>
    </row>
    <row r="604" spans="1:58">
      <c r="B604"/>
      <c r="I604" s="18" t="s">
        <v>174</v>
      </c>
      <c r="J604" s="19">
        <v>2924652</v>
      </c>
      <c r="Y604" s="18" t="s">
        <v>175</v>
      </c>
      <c r="Z604" s="20">
        <v>3127008</v>
      </c>
      <c r="AE604" s="18" t="s">
        <v>176</v>
      </c>
      <c r="AF604" s="19">
        <v>4121604</v>
      </c>
      <c r="AO604" s="18" t="s">
        <v>177</v>
      </c>
      <c r="AP604" s="19">
        <v>4314050</v>
      </c>
      <c r="AW604" s="18" t="s">
        <v>178</v>
      </c>
      <c r="AX604" s="19">
        <v>3526506</v>
      </c>
    </row>
    <row r="605" spans="1:58" s="8" customFormat="1">
      <c r="A605" s="7" t="s">
        <v>3450</v>
      </c>
      <c r="B605" s="7" t="s">
        <v>3450</v>
      </c>
      <c r="C605" s="7" t="s">
        <v>3467</v>
      </c>
      <c r="D605" s="7" t="s">
        <v>3467</v>
      </c>
      <c r="E605" s="7" t="s">
        <v>3468</v>
      </c>
      <c r="F605" s="7" t="s">
        <v>3468</v>
      </c>
      <c r="G605" s="7" t="s">
        <v>3469</v>
      </c>
      <c r="H605" s="7" t="s">
        <v>3469</v>
      </c>
      <c r="I605" s="7" t="s">
        <v>3470</v>
      </c>
      <c r="J605" s="7" t="s">
        <v>3470</v>
      </c>
      <c r="K605" s="7" t="s">
        <v>3471</v>
      </c>
      <c r="L605" s="7" t="s">
        <v>3471</v>
      </c>
      <c r="M605" s="7" t="s">
        <v>3472</v>
      </c>
      <c r="N605" s="7" t="s">
        <v>3472</v>
      </c>
      <c r="O605" s="7" t="s">
        <v>3473</v>
      </c>
      <c r="P605" s="7" t="s">
        <v>3473</v>
      </c>
      <c r="Q605" s="7" t="s">
        <v>3474</v>
      </c>
      <c r="R605" s="7" t="s">
        <v>3474</v>
      </c>
      <c r="S605" s="7" t="s">
        <v>3475</v>
      </c>
      <c r="T605" s="7" t="s">
        <v>3475</v>
      </c>
      <c r="U605" s="7" t="s">
        <v>3476</v>
      </c>
      <c r="V605" s="7" t="s">
        <v>3476</v>
      </c>
      <c r="W605" s="7" t="s">
        <v>3477</v>
      </c>
      <c r="X605" s="7" t="s">
        <v>3477</v>
      </c>
      <c r="Y605" s="7" t="s">
        <v>3478</v>
      </c>
      <c r="Z605" s="7" t="s">
        <v>3478</v>
      </c>
      <c r="AA605" s="7" t="s">
        <v>3479</v>
      </c>
      <c r="AB605" s="7" t="s">
        <v>3479</v>
      </c>
      <c r="AC605" s="7" t="s">
        <v>3480</v>
      </c>
      <c r="AD605" s="7" t="s">
        <v>3480</v>
      </c>
      <c r="AE605" s="7" t="s">
        <v>3466</v>
      </c>
      <c r="AF605" s="7" t="s">
        <v>3466</v>
      </c>
      <c r="AG605" s="7" t="s">
        <v>3481</v>
      </c>
      <c r="AH605" s="7" t="s">
        <v>3481</v>
      </c>
      <c r="AI605" s="7" t="s">
        <v>3482</v>
      </c>
      <c r="AJ605" s="7" t="s">
        <v>3482</v>
      </c>
      <c r="AK605" s="7" t="s">
        <v>3483</v>
      </c>
      <c r="AL605" s="7" t="s">
        <v>3483</v>
      </c>
      <c r="AM605" s="7" t="s">
        <v>3484</v>
      </c>
      <c r="AN605" s="7" t="s">
        <v>3484</v>
      </c>
      <c r="AO605" s="7" t="s">
        <v>3485</v>
      </c>
      <c r="AP605" s="7" t="s">
        <v>3485</v>
      </c>
      <c r="AQ605" s="7" t="s">
        <v>3486</v>
      </c>
      <c r="AR605" s="7" t="s">
        <v>3486</v>
      </c>
      <c r="AS605" s="7" t="s">
        <v>3487</v>
      </c>
      <c r="AT605" s="7" t="s">
        <v>3487</v>
      </c>
      <c r="AU605" s="7" t="s">
        <v>3488</v>
      </c>
      <c r="AV605" s="7" t="s">
        <v>3488</v>
      </c>
      <c r="AW605" s="7" t="s">
        <v>3489</v>
      </c>
      <c r="AX605" s="7" t="s">
        <v>3489</v>
      </c>
      <c r="AY605" s="7" t="s">
        <v>3490</v>
      </c>
      <c r="AZ605" s="7" t="s">
        <v>3490</v>
      </c>
      <c r="BA605" s="7" t="s">
        <v>3491</v>
      </c>
      <c r="BB605" s="7" t="s">
        <v>3491</v>
      </c>
      <c r="BE605" s="9" t="s">
        <v>3450</v>
      </c>
      <c r="BF605" s="8">
        <v>2015</v>
      </c>
    </row>
    <row r="606" spans="1:58">
      <c r="B606"/>
      <c r="I606" s="18" t="s">
        <v>179</v>
      </c>
      <c r="J606" s="19">
        <v>2924678</v>
      </c>
      <c r="Y606" s="18" t="s">
        <v>180</v>
      </c>
      <c r="Z606" s="20">
        <v>3127057</v>
      </c>
      <c r="AE606" s="18" t="s">
        <v>181</v>
      </c>
      <c r="AF606" s="19">
        <v>4121703</v>
      </c>
      <c r="AO606" s="18" t="s">
        <v>182</v>
      </c>
      <c r="AP606" s="19">
        <v>4314068</v>
      </c>
      <c r="AW606" s="18" t="s">
        <v>183</v>
      </c>
      <c r="AX606" s="19">
        <v>3526605</v>
      </c>
    </row>
    <row r="607" spans="1:58" s="8" customFormat="1">
      <c r="A607" s="7" t="s">
        <v>3450</v>
      </c>
      <c r="B607" s="7" t="s">
        <v>3450</v>
      </c>
      <c r="C607" s="7" t="s">
        <v>3467</v>
      </c>
      <c r="D607" s="7" t="s">
        <v>3467</v>
      </c>
      <c r="E607" s="7" t="s">
        <v>3468</v>
      </c>
      <c r="F607" s="7" t="s">
        <v>3468</v>
      </c>
      <c r="G607" s="7" t="s">
        <v>3469</v>
      </c>
      <c r="H607" s="7" t="s">
        <v>3469</v>
      </c>
      <c r="I607" s="7" t="s">
        <v>3470</v>
      </c>
      <c r="J607" s="7" t="s">
        <v>3470</v>
      </c>
      <c r="K607" s="7" t="s">
        <v>3471</v>
      </c>
      <c r="L607" s="7" t="s">
        <v>3471</v>
      </c>
      <c r="M607" s="7" t="s">
        <v>3472</v>
      </c>
      <c r="N607" s="7" t="s">
        <v>3472</v>
      </c>
      <c r="O607" s="7" t="s">
        <v>3473</v>
      </c>
      <c r="P607" s="7" t="s">
        <v>3473</v>
      </c>
      <c r="Q607" s="7" t="s">
        <v>3474</v>
      </c>
      <c r="R607" s="7" t="s">
        <v>3474</v>
      </c>
      <c r="S607" s="7" t="s">
        <v>3475</v>
      </c>
      <c r="T607" s="7" t="s">
        <v>3475</v>
      </c>
      <c r="U607" s="7" t="s">
        <v>3476</v>
      </c>
      <c r="V607" s="7" t="s">
        <v>3476</v>
      </c>
      <c r="W607" s="7" t="s">
        <v>3477</v>
      </c>
      <c r="X607" s="7" t="s">
        <v>3477</v>
      </c>
      <c r="Y607" s="7" t="s">
        <v>3478</v>
      </c>
      <c r="Z607" s="7" t="s">
        <v>3478</v>
      </c>
      <c r="AA607" s="7" t="s">
        <v>3479</v>
      </c>
      <c r="AB607" s="7" t="s">
        <v>3479</v>
      </c>
      <c r="AC607" s="7" t="s">
        <v>3480</v>
      </c>
      <c r="AD607" s="7" t="s">
        <v>3480</v>
      </c>
      <c r="AE607" s="7" t="s">
        <v>3466</v>
      </c>
      <c r="AF607" s="7" t="s">
        <v>3466</v>
      </c>
      <c r="AG607" s="7" t="s">
        <v>3481</v>
      </c>
      <c r="AH607" s="7" t="s">
        <v>3481</v>
      </c>
      <c r="AI607" s="7" t="s">
        <v>3482</v>
      </c>
      <c r="AJ607" s="7" t="s">
        <v>3482</v>
      </c>
      <c r="AK607" s="7" t="s">
        <v>3483</v>
      </c>
      <c r="AL607" s="7" t="s">
        <v>3483</v>
      </c>
      <c r="AM607" s="7" t="s">
        <v>3484</v>
      </c>
      <c r="AN607" s="7" t="s">
        <v>3484</v>
      </c>
      <c r="AO607" s="7" t="s">
        <v>3485</v>
      </c>
      <c r="AP607" s="7" t="s">
        <v>3485</v>
      </c>
      <c r="AQ607" s="7" t="s">
        <v>3486</v>
      </c>
      <c r="AR607" s="7" t="s">
        <v>3486</v>
      </c>
      <c r="AS607" s="7" t="s">
        <v>3487</v>
      </c>
      <c r="AT607" s="7" t="s">
        <v>3487</v>
      </c>
      <c r="AU607" s="7" t="s">
        <v>3488</v>
      </c>
      <c r="AV607" s="7" t="s">
        <v>3488</v>
      </c>
      <c r="AW607" s="7" t="s">
        <v>3489</v>
      </c>
      <c r="AX607" s="7" t="s">
        <v>3489</v>
      </c>
      <c r="AY607" s="7" t="s">
        <v>3490</v>
      </c>
      <c r="AZ607" s="7" t="s">
        <v>3490</v>
      </c>
      <c r="BA607" s="7" t="s">
        <v>3491</v>
      </c>
      <c r="BB607" s="7" t="s">
        <v>3491</v>
      </c>
      <c r="BE607" s="9" t="s">
        <v>3450</v>
      </c>
      <c r="BF607" s="8">
        <v>2015</v>
      </c>
    </row>
    <row r="608" spans="1:58">
      <c r="B608"/>
      <c r="I608" s="18" t="s">
        <v>184</v>
      </c>
      <c r="J608" s="19">
        <v>2924702</v>
      </c>
      <c r="Y608" s="18" t="s">
        <v>185</v>
      </c>
      <c r="Z608" s="20">
        <v>3127073</v>
      </c>
      <c r="AE608" s="18" t="s">
        <v>186</v>
      </c>
      <c r="AF608" s="19">
        <v>4121752</v>
      </c>
      <c r="AO608" s="18" t="s">
        <v>187</v>
      </c>
      <c r="AP608" s="19">
        <v>4314076</v>
      </c>
      <c r="AW608" s="18" t="s">
        <v>188</v>
      </c>
      <c r="AX608" s="19">
        <v>3526704</v>
      </c>
    </row>
    <row r="609" spans="1:58" s="8" customFormat="1">
      <c r="A609" s="7" t="s">
        <v>3450</v>
      </c>
      <c r="B609" s="7" t="s">
        <v>3450</v>
      </c>
      <c r="C609" s="7" t="s">
        <v>3467</v>
      </c>
      <c r="D609" s="7" t="s">
        <v>3467</v>
      </c>
      <c r="E609" s="7" t="s">
        <v>3468</v>
      </c>
      <c r="F609" s="7" t="s">
        <v>3468</v>
      </c>
      <c r="G609" s="7" t="s">
        <v>3469</v>
      </c>
      <c r="H609" s="7" t="s">
        <v>3469</v>
      </c>
      <c r="I609" s="7" t="s">
        <v>3470</v>
      </c>
      <c r="J609" s="7" t="s">
        <v>3470</v>
      </c>
      <c r="K609" s="7" t="s">
        <v>3471</v>
      </c>
      <c r="L609" s="7" t="s">
        <v>3471</v>
      </c>
      <c r="M609" s="7" t="s">
        <v>3472</v>
      </c>
      <c r="N609" s="7" t="s">
        <v>3472</v>
      </c>
      <c r="O609" s="7" t="s">
        <v>3473</v>
      </c>
      <c r="P609" s="7" t="s">
        <v>3473</v>
      </c>
      <c r="Q609" s="7" t="s">
        <v>3474</v>
      </c>
      <c r="R609" s="7" t="s">
        <v>3474</v>
      </c>
      <c r="S609" s="7" t="s">
        <v>3475</v>
      </c>
      <c r="T609" s="7" t="s">
        <v>3475</v>
      </c>
      <c r="U609" s="7" t="s">
        <v>3476</v>
      </c>
      <c r="V609" s="7" t="s">
        <v>3476</v>
      </c>
      <c r="W609" s="7" t="s">
        <v>3477</v>
      </c>
      <c r="X609" s="7" t="s">
        <v>3477</v>
      </c>
      <c r="Y609" s="7" t="s">
        <v>3478</v>
      </c>
      <c r="Z609" s="7" t="s">
        <v>3478</v>
      </c>
      <c r="AA609" s="7" t="s">
        <v>3479</v>
      </c>
      <c r="AB609" s="7" t="s">
        <v>3479</v>
      </c>
      <c r="AC609" s="7" t="s">
        <v>3480</v>
      </c>
      <c r="AD609" s="7" t="s">
        <v>3480</v>
      </c>
      <c r="AE609" s="7" t="s">
        <v>3466</v>
      </c>
      <c r="AF609" s="7" t="s">
        <v>3466</v>
      </c>
      <c r="AG609" s="7" t="s">
        <v>3481</v>
      </c>
      <c r="AH609" s="7" t="s">
        <v>3481</v>
      </c>
      <c r="AI609" s="7" t="s">
        <v>3482</v>
      </c>
      <c r="AJ609" s="7" t="s">
        <v>3482</v>
      </c>
      <c r="AK609" s="7" t="s">
        <v>3483</v>
      </c>
      <c r="AL609" s="7" t="s">
        <v>3483</v>
      </c>
      <c r="AM609" s="7" t="s">
        <v>3484</v>
      </c>
      <c r="AN609" s="7" t="s">
        <v>3484</v>
      </c>
      <c r="AO609" s="7" t="s">
        <v>3485</v>
      </c>
      <c r="AP609" s="7" t="s">
        <v>3485</v>
      </c>
      <c r="AQ609" s="7" t="s">
        <v>3486</v>
      </c>
      <c r="AR609" s="7" t="s">
        <v>3486</v>
      </c>
      <c r="AS609" s="7" t="s">
        <v>3487</v>
      </c>
      <c r="AT609" s="7" t="s">
        <v>3487</v>
      </c>
      <c r="AU609" s="7" t="s">
        <v>3488</v>
      </c>
      <c r="AV609" s="7" t="s">
        <v>3488</v>
      </c>
      <c r="AW609" s="7" t="s">
        <v>3489</v>
      </c>
      <c r="AX609" s="7" t="s">
        <v>3489</v>
      </c>
      <c r="AY609" s="7" t="s">
        <v>3490</v>
      </c>
      <c r="AZ609" s="7" t="s">
        <v>3490</v>
      </c>
      <c r="BA609" s="7" t="s">
        <v>3491</v>
      </c>
      <c r="BB609" s="7" t="s">
        <v>3491</v>
      </c>
      <c r="BE609" s="9" t="s">
        <v>3450</v>
      </c>
      <c r="BF609" s="8">
        <v>2015</v>
      </c>
    </row>
    <row r="610" spans="1:58">
      <c r="B610"/>
      <c r="I610" s="18" t="s">
        <v>189</v>
      </c>
      <c r="J610" s="19">
        <v>2924801</v>
      </c>
      <c r="Y610" s="18" t="s">
        <v>190</v>
      </c>
      <c r="Z610" s="20">
        <v>3127107</v>
      </c>
      <c r="AE610" s="18" t="s">
        <v>191</v>
      </c>
      <c r="AF610" s="19">
        <v>4121802</v>
      </c>
      <c r="AO610" s="18" t="s">
        <v>192</v>
      </c>
      <c r="AP610" s="19">
        <v>4314100</v>
      </c>
      <c r="AW610" s="18" t="s">
        <v>193</v>
      </c>
      <c r="AX610" s="19">
        <v>3526803</v>
      </c>
    </row>
    <row r="611" spans="1:58" s="8" customFormat="1">
      <c r="A611" s="7" t="s">
        <v>3450</v>
      </c>
      <c r="B611" s="7" t="s">
        <v>3450</v>
      </c>
      <c r="C611" s="7" t="s">
        <v>3467</v>
      </c>
      <c r="D611" s="7" t="s">
        <v>3467</v>
      </c>
      <c r="E611" s="7" t="s">
        <v>3468</v>
      </c>
      <c r="F611" s="7" t="s">
        <v>3468</v>
      </c>
      <c r="G611" s="7" t="s">
        <v>3469</v>
      </c>
      <c r="H611" s="7" t="s">
        <v>3469</v>
      </c>
      <c r="I611" s="7" t="s">
        <v>3470</v>
      </c>
      <c r="J611" s="7" t="s">
        <v>3470</v>
      </c>
      <c r="K611" s="7" t="s">
        <v>3471</v>
      </c>
      <c r="L611" s="7" t="s">
        <v>3471</v>
      </c>
      <c r="M611" s="7" t="s">
        <v>3472</v>
      </c>
      <c r="N611" s="7" t="s">
        <v>3472</v>
      </c>
      <c r="O611" s="7" t="s">
        <v>3473</v>
      </c>
      <c r="P611" s="7" t="s">
        <v>3473</v>
      </c>
      <c r="Q611" s="7" t="s">
        <v>3474</v>
      </c>
      <c r="R611" s="7" t="s">
        <v>3474</v>
      </c>
      <c r="S611" s="7" t="s">
        <v>3475</v>
      </c>
      <c r="T611" s="7" t="s">
        <v>3475</v>
      </c>
      <c r="U611" s="7" t="s">
        <v>3476</v>
      </c>
      <c r="V611" s="7" t="s">
        <v>3476</v>
      </c>
      <c r="W611" s="7" t="s">
        <v>3477</v>
      </c>
      <c r="X611" s="7" t="s">
        <v>3477</v>
      </c>
      <c r="Y611" s="7" t="s">
        <v>3478</v>
      </c>
      <c r="Z611" s="7" t="s">
        <v>3478</v>
      </c>
      <c r="AA611" s="7" t="s">
        <v>3479</v>
      </c>
      <c r="AB611" s="7" t="s">
        <v>3479</v>
      </c>
      <c r="AC611" s="7" t="s">
        <v>3480</v>
      </c>
      <c r="AD611" s="7" t="s">
        <v>3480</v>
      </c>
      <c r="AE611" s="7" t="s">
        <v>3466</v>
      </c>
      <c r="AF611" s="7" t="s">
        <v>3466</v>
      </c>
      <c r="AG611" s="7" t="s">
        <v>3481</v>
      </c>
      <c r="AH611" s="7" t="s">
        <v>3481</v>
      </c>
      <c r="AI611" s="7" t="s">
        <v>3482</v>
      </c>
      <c r="AJ611" s="7" t="s">
        <v>3482</v>
      </c>
      <c r="AK611" s="7" t="s">
        <v>3483</v>
      </c>
      <c r="AL611" s="7" t="s">
        <v>3483</v>
      </c>
      <c r="AM611" s="7" t="s">
        <v>3484</v>
      </c>
      <c r="AN611" s="7" t="s">
        <v>3484</v>
      </c>
      <c r="AO611" s="7" t="s">
        <v>3485</v>
      </c>
      <c r="AP611" s="7" t="s">
        <v>3485</v>
      </c>
      <c r="AQ611" s="7" t="s">
        <v>3486</v>
      </c>
      <c r="AR611" s="7" t="s">
        <v>3486</v>
      </c>
      <c r="AS611" s="7" t="s">
        <v>3487</v>
      </c>
      <c r="AT611" s="7" t="s">
        <v>3487</v>
      </c>
      <c r="AU611" s="7" t="s">
        <v>3488</v>
      </c>
      <c r="AV611" s="7" t="s">
        <v>3488</v>
      </c>
      <c r="AW611" s="7" t="s">
        <v>3489</v>
      </c>
      <c r="AX611" s="7" t="s">
        <v>3489</v>
      </c>
      <c r="AY611" s="7" t="s">
        <v>3490</v>
      </c>
      <c r="AZ611" s="7" t="s">
        <v>3490</v>
      </c>
      <c r="BA611" s="7" t="s">
        <v>3491</v>
      </c>
      <c r="BB611" s="7" t="s">
        <v>3491</v>
      </c>
      <c r="BE611" s="9" t="s">
        <v>3450</v>
      </c>
      <c r="BF611" s="8">
        <v>2015</v>
      </c>
    </row>
    <row r="612" spans="1:58">
      <c r="B612"/>
      <c r="I612" s="18" t="s">
        <v>194</v>
      </c>
      <c r="J612" s="19">
        <v>2924900</v>
      </c>
      <c r="Y612" s="18" t="s">
        <v>195</v>
      </c>
      <c r="Z612" s="20">
        <v>3127206</v>
      </c>
      <c r="AE612" s="18" t="s">
        <v>196</v>
      </c>
      <c r="AF612" s="19">
        <v>4121901</v>
      </c>
      <c r="AO612" s="18" t="s">
        <v>197</v>
      </c>
      <c r="AP612" s="19">
        <v>4314134</v>
      </c>
      <c r="AW612" s="18" t="s">
        <v>198</v>
      </c>
      <c r="AX612" s="19">
        <v>3526902</v>
      </c>
    </row>
    <row r="613" spans="1:58" s="8" customFormat="1">
      <c r="A613" s="7" t="s">
        <v>3450</v>
      </c>
      <c r="B613" s="7" t="s">
        <v>3450</v>
      </c>
      <c r="C613" s="7" t="s">
        <v>3467</v>
      </c>
      <c r="D613" s="7" t="s">
        <v>3467</v>
      </c>
      <c r="E613" s="7" t="s">
        <v>3468</v>
      </c>
      <c r="F613" s="7" t="s">
        <v>3468</v>
      </c>
      <c r="G613" s="7" t="s">
        <v>3469</v>
      </c>
      <c r="H613" s="7" t="s">
        <v>3469</v>
      </c>
      <c r="I613" s="7" t="s">
        <v>3470</v>
      </c>
      <c r="J613" s="7" t="s">
        <v>3470</v>
      </c>
      <c r="K613" s="7" t="s">
        <v>3471</v>
      </c>
      <c r="L613" s="7" t="s">
        <v>3471</v>
      </c>
      <c r="M613" s="7" t="s">
        <v>3472</v>
      </c>
      <c r="N613" s="7" t="s">
        <v>3472</v>
      </c>
      <c r="O613" s="7" t="s">
        <v>3473</v>
      </c>
      <c r="P613" s="7" t="s">
        <v>3473</v>
      </c>
      <c r="Q613" s="7" t="s">
        <v>3474</v>
      </c>
      <c r="R613" s="7" t="s">
        <v>3474</v>
      </c>
      <c r="S613" s="7" t="s">
        <v>3475</v>
      </c>
      <c r="T613" s="7" t="s">
        <v>3475</v>
      </c>
      <c r="U613" s="7" t="s">
        <v>3476</v>
      </c>
      <c r="V613" s="7" t="s">
        <v>3476</v>
      </c>
      <c r="W613" s="7" t="s">
        <v>3477</v>
      </c>
      <c r="X613" s="7" t="s">
        <v>3477</v>
      </c>
      <c r="Y613" s="7" t="s">
        <v>3478</v>
      </c>
      <c r="Z613" s="7" t="s">
        <v>3478</v>
      </c>
      <c r="AA613" s="7" t="s">
        <v>3479</v>
      </c>
      <c r="AB613" s="7" t="s">
        <v>3479</v>
      </c>
      <c r="AC613" s="7" t="s">
        <v>3480</v>
      </c>
      <c r="AD613" s="7" t="s">
        <v>3480</v>
      </c>
      <c r="AE613" s="7" t="s">
        <v>3466</v>
      </c>
      <c r="AF613" s="7" t="s">
        <v>3466</v>
      </c>
      <c r="AG613" s="7" t="s">
        <v>3481</v>
      </c>
      <c r="AH613" s="7" t="s">
        <v>3481</v>
      </c>
      <c r="AI613" s="7" t="s">
        <v>3482</v>
      </c>
      <c r="AJ613" s="7" t="s">
        <v>3482</v>
      </c>
      <c r="AK613" s="7" t="s">
        <v>3483</v>
      </c>
      <c r="AL613" s="7" t="s">
        <v>3483</v>
      </c>
      <c r="AM613" s="7" t="s">
        <v>3484</v>
      </c>
      <c r="AN613" s="7" t="s">
        <v>3484</v>
      </c>
      <c r="AO613" s="7" t="s">
        <v>3485</v>
      </c>
      <c r="AP613" s="7" t="s">
        <v>3485</v>
      </c>
      <c r="AQ613" s="7" t="s">
        <v>3486</v>
      </c>
      <c r="AR613" s="7" t="s">
        <v>3486</v>
      </c>
      <c r="AS613" s="7" t="s">
        <v>3487</v>
      </c>
      <c r="AT613" s="7" t="s">
        <v>3487</v>
      </c>
      <c r="AU613" s="7" t="s">
        <v>3488</v>
      </c>
      <c r="AV613" s="7" t="s">
        <v>3488</v>
      </c>
      <c r="AW613" s="7" t="s">
        <v>3489</v>
      </c>
      <c r="AX613" s="7" t="s">
        <v>3489</v>
      </c>
      <c r="AY613" s="7" t="s">
        <v>3490</v>
      </c>
      <c r="AZ613" s="7" t="s">
        <v>3490</v>
      </c>
      <c r="BA613" s="7" t="s">
        <v>3491</v>
      </c>
      <c r="BB613" s="7" t="s">
        <v>3491</v>
      </c>
      <c r="BE613" s="9" t="s">
        <v>3450</v>
      </c>
      <c r="BF613" s="8">
        <v>2015</v>
      </c>
    </row>
    <row r="614" spans="1:58">
      <c r="B614"/>
      <c r="I614" s="18" t="s">
        <v>31</v>
      </c>
      <c r="J614" s="19">
        <v>2925006</v>
      </c>
      <c r="Y614" s="18" t="s">
        <v>199</v>
      </c>
      <c r="Z614" s="20">
        <v>3127305</v>
      </c>
      <c r="AE614" s="18" t="s">
        <v>200</v>
      </c>
      <c r="AF614" s="19">
        <v>4122008</v>
      </c>
      <c r="AO614" s="18" t="s">
        <v>201</v>
      </c>
      <c r="AP614" s="19">
        <v>4314159</v>
      </c>
      <c r="AW614" s="18" t="s">
        <v>202</v>
      </c>
      <c r="AX614" s="19">
        <v>3527009</v>
      </c>
    </row>
    <row r="615" spans="1:58" s="8" customFormat="1">
      <c r="A615" s="7" t="s">
        <v>3450</v>
      </c>
      <c r="B615" s="7" t="s">
        <v>3450</v>
      </c>
      <c r="C615" s="7" t="s">
        <v>3467</v>
      </c>
      <c r="D615" s="7" t="s">
        <v>3467</v>
      </c>
      <c r="E615" s="7" t="s">
        <v>3468</v>
      </c>
      <c r="F615" s="7" t="s">
        <v>3468</v>
      </c>
      <c r="G615" s="7" t="s">
        <v>3469</v>
      </c>
      <c r="H615" s="7" t="s">
        <v>3469</v>
      </c>
      <c r="I615" s="7" t="s">
        <v>3470</v>
      </c>
      <c r="J615" s="7" t="s">
        <v>3470</v>
      </c>
      <c r="K615" s="7" t="s">
        <v>3471</v>
      </c>
      <c r="L615" s="7" t="s">
        <v>3471</v>
      </c>
      <c r="M615" s="7" t="s">
        <v>3472</v>
      </c>
      <c r="N615" s="7" t="s">
        <v>3472</v>
      </c>
      <c r="O615" s="7" t="s">
        <v>3473</v>
      </c>
      <c r="P615" s="7" t="s">
        <v>3473</v>
      </c>
      <c r="Q615" s="7" t="s">
        <v>3474</v>
      </c>
      <c r="R615" s="7" t="s">
        <v>3474</v>
      </c>
      <c r="S615" s="7" t="s">
        <v>3475</v>
      </c>
      <c r="T615" s="7" t="s">
        <v>3475</v>
      </c>
      <c r="U615" s="7" t="s">
        <v>3476</v>
      </c>
      <c r="V615" s="7" t="s">
        <v>3476</v>
      </c>
      <c r="W615" s="7" t="s">
        <v>3477</v>
      </c>
      <c r="X615" s="7" t="s">
        <v>3477</v>
      </c>
      <c r="Y615" s="7" t="s">
        <v>3478</v>
      </c>
      <c r="Z615" s="7" t="s">
        <v>3478</v>
      </c>
      <c r="AA615" s="7" t="s">
        <v>3479</v>
      </c>
      <c r="AB615" s="7" t="s">
        <v>3479</v>
      </c>
      <c r="AC615" s="7" t="s">
        <v>3480</v>
      </c>
      <c r="AD615" s="7" t="s">
        <v>3480</v>
      </c>
      <c r="AE615" s="7" t="s">
        <v>3466</v>
      </c>
      <c r="AF615" s="7" t="s">
        <v>3466</v>
      </c>
      <c r="AG615" s="7" t="s">
        <v>3481</v>
      </c>
      <c r="AH615" s="7" t="s">
        <v>3481</v>
      </c>
      <c r="AI615" s="7" t="s">
        <v>3482</v>
      </c>
      <c r="AJ615" s="7" t="s">
        <v>3482</v>
      </c>
      <c r="AK615" s="7" t="s">
        <v>3483</v>
      </c>
      <c r="AL615" s="7" t="s">
        <v>3483</v>
      </c>
      <c r="AM615" s="7" t="s">
        <v>3484</v>
      </c>
      <c r="AN615" s="7" t="s">
        <v>3484</v>
      </c>
      <c r="AO615" s="7" t="s">
        <v>3485</v>
      </c>
      <c r="AP615" s="7" t="s">
        <v>3485</v>
      </c>
      <c r="AQ615" s="7" t="s">
        <v>3486</v>
      </c>
      <c r="AR615" s="7" t="s">
        <v>3486</v>
      </c>
      <c r="AS615" s="7" t="s">
        <v>3487</v>
      </c>
      <c r="AT615" s="7" t="s">
        <v>3487</v>
      </c>
      <c r="AU615" s="7" t="s">
        <v>3488</v>
      </c>
      <c r="AV615" s="7" t="s">
        <v>3488</v>
      </c>
      <c r="AW615" s="7" t="s">
        <v>3489</v>
      </c>
      <c r="AX615" s="7" t="s">
        <v>3489</v>
      </c>
      <c r="AY615" s="7" t="s">
        <v>3490</v>
      </c>
      <c r="AZ615" s="7" t="s">
        <v>3490</v>
      </c>
      <c r="BA615" s="7" t="s">
        <v>3491</v>
      </c>
      <c r="BB615" s="7" t="s">
        <v>3491</v>
      </c>
      <c r="BE615" s="9" t="s">
        <v>3450</v>
      </c>
      <c r="BF615" s="8">
        <v>2015</v>
      </c>
    </row>
    <row r="616" spans="1:58">
      <c r="B616"/>
      <c r="I616" s="18" t="s">
        <v>203</v>
      </c>
      <c r="J616" s="19">
        <v>2925105</v>
      </c>
      <c r="Y616" s="18" t="s">
        <v>204</v>
      </c>
      <c r="Z616" s="20">
        <v>3127339</v>
      </c>
      <c r="AE616" s="18" t="s">
        <v>205</v>
      </c>
      <c r="AF616" s="19">
        <v>4122107</v>
      </c>
      <c r="AO616" s="18" t="s">
        <v>206</v>
      </c>
      <c r="AP616" s="19">
        <v>4314175</v>
      </c>
      <c r="AW616" s="18" t="s">
        <v>207</v>
      </c>
      <c r="AX616" s="19">
        <v>3527108</v>
      </c>
    </row>
    <row r="617" spans="1:58" s="8" customFormat="1">
      <c r="A617" s="7" t="s">
        <v>3450</v>
      </c>
      <c r="B617" s="7" t="s">
        <v>3450</v>
      </c>
      <c r="C617" s="7" t="s">
        <v>3467</v>
      </c>
      <c r="D617" s="7" t="s">
        <v>3467</v>
      </c>
      <c r="E617" s="7" t="s">
        <v>3468</v>
      </c>
      <c r="F617" s="7" t="s">
        <v>3468</v>
      </c>
      <c r="G617" s="7" t="s">
        <v>3469</v>
      </c>
      <c r="H617" s="7" t="s">
        <v>3469</v>
      </c>
      <c r="I617" s="7" t="s">
        <v>3470</v>
      </c>
      <c r="J617" s="7" t="s">
        <v>3470</v>
      </c>
      <c r="K617" s="7" t="s">
        <v>3471</v>
      </c>
      <c r="L617" s="7" t="s">
        <v>3471</v>
      </c>
      <c r="M617" s="7" t="s">
        <v>3472</v>
      </c>
      <c r="N617" s="7" t="s">
        <v>3472</v>
      </c>
      <c r="O617" s="7" t="s">
        <v>3473</v>
      </c>
      <c r="P617" s="7" t="s">
        <v>3473</v>
      </c>
      <c r="Q617" s="7" t="s">
        <v>3474</v>
      </c>
      <c r="R617" s="7" t="s">
        <v>3474</v>
      </c>
      <c r="S617" s="7" t="s">
        <v>3475</v>
      </c>
      <c r="T617" s="7" t="s">
        <v>3475</v>
      </c>
      <c r="U617" s="7" t="s">
        <v>3476</v>
      </c>
      <c r="V617" s="7" t="s">
        <v>3476</v>
      </c>
      <c r="W617" s="7" t="s">
        <v>3477</v>
      </c>
      <c r="X617" s="7" t="s">
        <v>3477</v>
      </c>
      <c r="Y617" s="7" t="s">
        <v>3478</v>
      </c>
      <c r="Z617" s="7" t="s">
        <v>3478</v>
      </c>
      <c r="AA617" s="7" t="s">
        <v>3479</v>
      </c>
      <c r="AB617" s="7" t="s">
        <v>3479</v>
      </c>
      <c r="AC617" s="7" t="s">
        <v>3480</v>
      </c>
      <c r="AD617" s="7" t="s">
        <v>3480</v>
      </c>
      <c r="AE617" s="7" t="s">
        <v>3466</v>
      </c>
      <c r="AF617" s="7" t="s">
        <v>3466</v>
      </c>
      <c r="AG617" s="7" t="s">
        <v>3481</v>
      </c>
      <c r="AH617" s="7" t="s">
        <v>3481</v>
      </c>
      <c r="AI617" s="7" t="s">
        <v>3482</v>
      </c>
      <c r="AJ617" s="7" t="s">
        <v>3482</v>
      </c>
      <c r="AK617" s="7" t="s">
        <v>3483</v>
      </c>
      <c r="AL617" s="7" t="s">
        <v>3483</v>
      </c>
      <c r="AM617" s="7" t="s">
        <v>3484</v>
      </c>
      <c r="AN617" s="7" t="s">
        <v>3484</v>
      </c>
      <c r="AO617" s="7" t="s">
        <v>3485</v>
      </c>
      <c r="AP617" s="7" t="s">
        <v>3485</v>
      </c>
      <c r="AQ617" s="7" t="s">
        <v>3486</v>
      </c>
      <c r="AR617" s="7" t="s">
        <v>3486</v>
      </c>
      <c r="AS617" s="7" t="s">
        <v>3487</v>
      </c>
      <c r="AT617" s="7" t="s">
        <v>3487</v>
      </c>
      <c r="AU617" s="7" t="s">
        <v>3488</v>
      </c>
      <c r="AV617" s="7" t="s">
        <v>3488</v>
      </c>
      <c r="AW617" s="7" t="s">
        <v>3489</v>
      </c>
      <c r="AX617" s="7" t="s">
        <v>3489</v>
      </c>
      <c r="AY617" s="7" t="s">
        <v>3490</v>
      </c>
      <c r="AZ617" s="7" t="s">
        <v>3490</v>
      </c>
      <c r="BA617" s="7" t="s">
        <v>3491</v>
      </c>
      <c r="BB617" s="7" t="s">
        <v>3491</v>
      </c>
      <c r="BE617" s="9" t="s">
        <v>3450</v>
      </c>
      <c r="BF617" s="8">
        <v>2015</v>
      </c>
    </row>
    <row r="618" spans="1:58">
      <c r="B618"/>
      <c r="I618" s="18" t="s">
        <v>208</v>
      </c>
      <c r="J618" s="19">
        <v>2925204</v>
      </c>
      <c r="Y618" s="18" t="s">
        <v>209</v>
      </c>
      <c r="Z618" s="20">
        <v>3127354</v>
      </c>
      <c r="AE618" s="18" t="s">
        <v>210</v>
      </c>
      <c r="AF618" s="19">
        <v>4122156</v>
      </c>
      <c r="AO618" s="18" t="s">
        <v>211</v>
      </c>
      <c r="AP618" s="19">
        <v>4314209</v>
      </c>
      <c r="AW618" s="18" t="s">
        <v>212</v>
      </c>
      <c r="AX618" s="19">
        <v>3527207</v>
      </c>
    </row>
    <row r="619" spans="1:58" s="8" customFormat="1">
      <c r="A619" s="7" t="s">
        <v>3450</v>
      </c>
      <c r="B619" s="7" t="s">
        <v>3450</v>
      </c>
      <c r="C619" s="7" t="s">
        <v>3467</v>
      </c>
      <c r="D619" s="7" t="s">
        <v>3467</v>
      </c>
      <c r="E619" s="7" t="s">
        <v>3468</v>
      </c>
      <c r="F619" s="7" t="s">
        <v>3468</v>
      </c>
      <c r="G619" s="7" t="s">
        <v>3469</v>
      </c>
      <c r="H619" s="7" t="s">
        <v>3469</v>
      </c>
      <c r="I619" s="7" t="s">
        <v>3470</v>
      </c>
      <c r="J619" s="7" t="s">
        <v>3470</v>
      </c>
      <c r="K619" s="7" t="s">
        <v>3471</v>
      </c>
      <c r="L619" s="7" t="s">
        <v>3471</v>
      </c>
      <c r="M619" s="7" t="s">
        <v>3472</v>
      </c>
      <c r="N619" s="7" t="s">
        <v>3472</v>
      </c>
      <c r="O619" s="7" t="s">
        <v>3473</v>
      </c>
      <c r="P619" s="7" t="s">
        <v>3473</v>
      </c>
      <c r="Q619" s="7" t="s">
        <v>3474</v>
      </c>
      <c r="R619" s="7" t="s">
        <v>3474</v>
      </c>
      <c r="S619" s="7" t="s">
        <v>3475</v>
      </c>
      <c r="T619" s="7" t="s">
        <v>3475</v>
      </c>
      <c r="U619" s="7" t="s">
        <v>3476</v>
      </c>
      <c r="V619" s="7" t="s">
        <v>3476</v>
      </c>
      <c r="W619" s="7" t="s">
        <v>3477</v>
      </c>
      <c r="X619" s="7" t="s">
        <v>3477</v>
      </c>
      <c r="Y619" s="7" t="s">
        <v>3478</v>
      </c>
      <c r="Z619" s="7" t="s">
        <v>3478</v>
      </c>
      <c r="AA619" s="7" t="s">
        <v>3479</v>
      </c>
      <c r="AB619" s="7" t="s">
        <v>3479</v>
      </c>
      <c r="AC619" s="7" t="s">
        <v>3480</v>
      </c>
      <c r="AD619" s="7" t="s">
        <v>3480</v>
      </c>
      <c r="AE619" s="7" t="s">
        <v>3466</v>
      </c>
      <c r="AF619" s="7" t="s">
        <v>3466</v>
      </c>
      <c r="AG619" s="7" t="s">
        <v>3481</v>
      </c>
      <c r="AH619" s="7" t="s">
        <v>3481</v>
      </c>
      <c r="AI619" s="7" t="s">
        <v>3482</v>
      </c>
      <c r="AJ619" s="7" t="s">
        <v>3482</v>
      </c>
      <c r="AK619" s="7" t="s">
        <v>3483</v>
      </c>
      <c r="AL619" s="7" t="s">
        <v>3483</v>
      </c>
      <c r="AM619" s="7" t="s">
        <v>3484</v>
      </c>
      <c r="AN619" s="7" t="s">
        <v>3484</v>
      </c>
      <c r="AO619" s="7" t="s">
        <v>3485</v>
      </c>
      <c r="AP619" s="7" t="s">
        <v>3485</v>
      </c>
      <c r="AQ619" s="7" t="s">
        <v>3486</v>
      </c>
      <c r="AR619" s="7" t="s">
        <v>3486</v>
      </c>
      <c r="AS619" s="7" t="s">
        <v>3487</v>
      </c>
      <c r="AT619" s="7" t="s">
        <v>3487</v>
      </c>
      <c r="AU619" s="7" t="s">
        <v>3488</v>
      </c>
      <c r="AV619" s="7" t="s">
        <v>3488</v>
      </c>
      <c r="AW619" s="7" t="s">
        <v>3489</v>
      </c>
      <c r="AX619" s="7" t="s">
        <v>3489</v>
      </c>
      <c r="AY619" s="7" t="s">
        <v>3490</v>
      </c>
      <c r="AZ619" s="7" t="s">
        <v>3490</v>
      </c>
      <c r="BA619" s="7" t="s">
        <v>3491</v>
      </c>
      <c r="BB619" s="7" t="s">
        <v>3491</v>
      </c>
      <c r="BE619" s="9" t="s">
        <v>3450</v>
      </c>
      <c r="BF619" s="8">
        <v>2015</v>
      </c>
    </row>
    <row r="620" spans="1:58">
      <c r="B620"/>
      <c r="I620" s="18" t="s">
        <v>213</v>
      </c>
      <c r="J620" s="19">
        <v>2925253</v>
      </c>
      <c r="Y620" s="18" t="s">
        <v>214</v>
      </c>
      <c r="Z620" s="20">
        <v>3127370</v>
      </c>
      <c r="AE620" s="18" t="s">
        <v>215</v>
      </c>
      <c r="AF620" s="19">
        <v>4122172</v>
      </c>
      <c r="AO620" s="18" t="s">
        <v>216</v>
      </c>
      <c r="AP620" s="19">
        <v>4314308</v>
      </c>
      <c r="AW620" s="18" t="s">
        <v>217</v>
      </c>
      <c r="AX620" s="19">
        <v>3527256</v>
      </c>
    </row>
    <row r="621" spans="1:58" s="8" customFormat="1">
      <c r="A621" s="7" t="s">
        <v>3450</v>
      </c>
      <c r="B621" s="7" t="s">
        <v>3450</v>
      </c>
      <c r="C621" s="7" t="s">
        <v>3467</v>
      </c>
      <c r="D621" s="7" t="s">
        <v>3467</v>
      </c>
      <c r="E621" s="7" t="s">
        <v>3468</v>
      </c>
      <c r="F621" s="7" t="s">
        <v>3468</v>
      </c>
      <c r="G621" s="7" t="s">
        <v>3469</v>
      </c>
      <c r="H621" s="7" t="s">
        <v>3469</v>
      </c>
      <c r="I621" s="7" t="s">
        <v>3470</v>
      </c>
      <c r="J621" s="7" t="s">
        <v>3470</v>
      </c>
      <c r="K621" s="7" t="s">
        <v>3471</v>
      </c>
      <c r="L621" s="7" t="s">
        <v>3471</v>
      </c>
      <c r="M621" s="7" t="s">
        <v>3472</v>
      </c>
      <c r="N621" s="7" t="s">
        <v>3472</v>
      </c>
      <c r="O621" s="7" t="s">
        <v>3473</v>
      </c>
      <c r="P621" s="7" t="s">
        <v>3473</v>
      </c>
      <c r="Q621" s="7" t="s">
        <v>3474</v>
      </c>
      <c r="R621" s="7" t="s">
        <v>3474</v>
      </c>
      <c r="S621" s="7" t="s">
        <v>3475</v>
      </c>
      <c r="T621" s="7" t="s">
        <v>3475</v>
      </c>
      <c r="U621" s="7" t="s">
        <v>3476</v>
      </c>
      <c r="V621" s="7" t="s">
        <v>3476</v>
      </c>
      <c r="W621" s="7" t="s">
        <v>3477</v>
      </c>
      <c r="X621" s="7" t="s">
        <v>3477</v>
      </c>
      <c r="Y621" s="7" t="s">
        <v>3478</v>
      </c>
      <c r="Z621" s="7" t="s">
        <v>3478</v>
      </c>
      <c r="AA621" s="7" t="s">
        <v>3479</v>
      </c>
      <c r="AB621" s="7" t="s">
        <v>3479</v>
      </c>
      <c r="AC621" s="7" t="s">
        <v>3480</v>
      </c>
      <c r="AD621" s="7" t="s">
        <v>3480</v>
      </c>
      <c r="AE621" s="7" t="s">
        <v>3466</v>
      </c>
      <c r="AF621" s="7" t="s">
        <v>3466</v>
      </c>
      <c r="AG621" s="7" t="s">
        <v>3481</v>
      </c>
      <c r="AH621" s="7" t="s">
        <v>3481</v>
      </c>
      <c r="AI621" s="7" t="s">
        <v>3482</v>
      </c>
      <c r="AJ621" s="7" t="s">
        <v>3482</v>
      </c>
      <c r="AK621" s="7" t="s">
        <v>3483</v>
      </c>
      <c r="AL621" s="7" t="s">
        <v>3483</v>
      </c>
      <c r="AM621" s="7" t="s">
        <v>3484</v>
      </c>
      <c r="AN621" s="7" t="s">
        <v>3484</v>
      </c>
      <c r="AO621" s="7" t="s">
        <v>3485</v>
      </c>
      <c r="AP621" s="7" t="s">
        <v>3485</v>
      </c>
      <c r="AQ621" s="7" t="s">
        <v>3486</v>
      </c>
      <c r="AR621" s="7" t="s">
        <v>3486</v>
      </c>
      <c r="AS621" s="7" t="s">
        <v>3487</v>
      </c>
      <c r="AT621" s="7" t="s">
        <v>3487</v>
      </c>
      <c r="AU621" s="7" t="s">
        <v>3488</v>
      </c>
      <c r="AV621" s="7" t="s">
        <v>3488</v>
      </c>
      <c r="AW621" s="7" t="s">
        <v>3489</v>
      </c>
      <c r="AX621" s="7" t="s">
        <v>3489</v>
      </c>
      <c r="AY621" s="7" t="s">
        <v>3490</v>
      </c>
      <c r="AZ621" s="7" t="s">
        <v>3490</v>
      </c>
      <c r="BA621" s="7" t="s">
        <v>3491</v>
      </c>
      <c r="BB621" s="7" t="s">
        <v>3491</v>
      </c>
      <c r="BE621" s="9" t="s">
        <v>3450</v>
      </c>
      <c r="BF621" s="8">
        <v>2015</v>
      </c>
    </row>
    <row r="622" spans="1:58">
      <c r="B622"/>
      <c r="I622" s="18" t="s">
        <v>218</v>
      </c>
      <c r="J622" s="19">
        <v>2925303</v>
      </c>
      <c r="Y622" s="18" t="s">
        <v>219</v>
      </c>
      <c r="Z622" s="20">
        <v>3127388</v>
      </c>
      <c r="AE622" s="18" t="s">
        <v>220</v>
      </c>
      <c r="AF622" s="19">
        <v>4122206</v>
      </c>
      <c r="AO622" s="18" t="s">
        <v>221</v>
      </c>
      <c r="AP622" s="19">
        <v>4314407</v>
      </c>
      <c r="AW622" s="18" t="s">
        <v>222</v>
      </c>
      <c r="AX622" s="19">
        <v>3527306</v>
      </c>
    </row>
    <row r="623" spans="1:58" s="8" customFormat="1">
      <c r="A623" s="7" t="s">
        <v>3450</v>
      </c>
      <c r="B623" s="7" t="s">
        <v>3450</v>
      </c>
      <c r="C623" s="7" t="s">
        <v>3467</v>
      </c>
      <c r="D623" s="7" t="s">
        <v>3467</v>
      </c>
      <c r="E623" s="7" t="s">
        <v>3468</v>
      </c>
      <c r="F623" s="7" t="s">
        <v>3468</v>
      </c>
      <c r="G623" s="7" t="s">
        <v>3469</v>
      </c>
      <c r="H623" s="7" t="s">
        <v>3469</v>
      </c>
      <c r="I623" s="7" t="s">
        <v>3470</v>
      </c>
      <c r="J623" s="7" t="s">
        <v>3470</v>
      </c>
      <c r="K623" s="7" t="s">
        <v>3471</v>
      </c>
      <c r="L623" s="7" t="s">
        <v>3471</v>
      </c>
      <c r="M623" s="7" t="s">
        <v>3472</v>
      </c>
      <c r="N623" s="7" t="s">
        <v>3472</v>
      </c>
      <c r="O623" s="7" t="s">
        <v>3473</v>
      </c>
      <c r="P623" s="7" t="s">
        <v>3473</v>
      </c>
      <c r="Q623" s="7" t="s">
        <v>3474</v>
      </c>
      <c r="R623" s="7" t="s">
        <v>3474</v>
      </c>
      <c r="S623" s="7" t="s">
        <v>3475</v>
      </c>
      <c r="T623" s="7" t="s">
        <v>3475</v>
      </c>
      <c r="U623" s="7" t="s">
        <v>3476</v>
      </c>
      <c r="V623" s="7" t="s">
        <v>3476</v>
      </c>
      <c r="W623" s="7" t="s">
        <v>3477</v>
      </c>
      <c r="X623" s="7" t="s">
        <v>3477</v>
      </c>
      <c r="Y623" s="7" t="s">
        <v>3478</v>
      </c>
      <c r="Z623" s="7" t="s">
        <v>3478</v>
      </c>
      <c r="AA623" s="7" t="s">
        <v>3479</v>
      </c>
      <c r="AB623" s="7" t="s">
        <v>3479</v>
      </c>
      <c r="AC623" s="7" t="s">
        <v>3480</v>
      </c>
      <c r="AD623" s="7" t="s">
        <v>3480</v>
      </c>
      <c r="AE623" s="7" t="s">
        <v>3466</v>
      </c>
      <c r="AF623" s="7" t="s">
        <v>3466</v>
      </c>
      <c r="AG623" s="7" t="s">
        <v>3481</v>
      </c>
      <c r="AH623" s="7" t="s">
        <v>3481</v>
      </c>
      <c r="AI623" s="7" t="s">
        <v>3482</v>
      </c>
      <c r="AJ623" s="7" t="s">
        <v>3482</v>
      </c>
      <c r="AK623" s="7" t="s">
        <v>3483</v>
      </c>
      <c r="AL623" s="7" t="s">
        <v>3483</v>
      </c>
      <c r="AM623" s="7" t="s">
        <v>3484</v>
      </c>
      <c r="AN623" s="7" t="s">
        <v>3484</v>
      </c>
      <c r="AO623" s="7" t="s">
        <v>3485</v>
      </c>
      <c r="AP623" s="7" t="s">
        <v>3485</v>
      </c>
      <c r="AQ623" s="7" t="s">
        <v>3486</v>
      </c>
      <c r="AR623" s="7" t="s">
        <v>3486</v>
      </c>
      <c r="AS623" s="7" t="s">
        <v>3487</v>
      </c>
      <c r="AT623" s="7" t="s">
        <v>3487</v>
      </c>
      <c r="AU623" s="7" t="s">
        <v>3488</v>
      </c>
      <c r="AV623" s="7" t="s">
        <v>3488</v>
      </c>
      <c r="AW623" s="7" t="s">
        <v>3489</v>
      </c>
      <c r="AX623" s="7" t="s">
        <v>3489</v>
      </c>
      <c r="AY623" s="7" t="s">
        <v>3490</v>
      </c>
      <c r="AZ623" s="7" t="s">
        <v>3490</v>
      </c>
      <c r="BA623" s="7" t="s">
        <v>3491</v>
      </c>
      <c r="BB623" s="7" t="s">
        <v>3491</v>
      </c>
      <c r="BE623" s="9" t="s">
        <v>3450</v>
      </c>
      <c r="BF623" s="8">
        <v>2015</v>
      </c>
    </row>
    <row r="624" spans="1:58">
      <c r="B624"/>
      <c r="I624" s="18" t="s">
        <v>223</v>
      </c>
      <c r="J624" s="19">
        <v>2925402</v>
      </c>
      <c r="Y624" s="18" t="s">
        <v>224</v>
      </c>
      <c r="Z624" s="20">
        <v>3127404</v>
      </c>
      <c r="AE624" s="18" t="s">
        <v>4971</v>
      </c>
      <c r="AF624" s="19">
        <v>4122305</v>
      </c>
      <c r="AO624" s="18" t="s">
        <v>225</v>
      </c>
      <c r="AP624" s="19">
        <v>4314423</v>
      </c>
      <c r="AW624" s="18" t="s">
        <v>226</v>
      </c>
      <c r="AX624" s="19">
        <v>3527405</v>
      </c>
    </row>
    <row r="625" spans="1:58" s="8" customFormat="1">
      <c r="A625" s="7" t="s">
        <v>3450</v>
      </c>
      <c r="B625" s="7" t="s">
        <v>3450</v>
      </c>
      <c r="C625" s="7" t="s">
        <v>3467</v>
      </c>
      <c r="D625" s="7" t="s">
        <v>3467</v>
      </c>
      <c r="E625" s="7" t="s">
        <v>3468</v>
      </c>
      <c r="F625" s="7" t="s">
        <v>3468</v>
      </c>
      <c r="G625" s="7" t="s">
        <v>3469</v>
      </c>
      <c r="H625" s="7" t="s">
        <v>3469</v>
      </c>
      <c r="I625" s="7" t="s">
        <v>3470</v>
      </c>
      <c r="J625" s="7" t="s">
        <v>3470</v>
      </c>
      <c r="K625" s="7" t="s">
        <v>3471</v>
      </c>
      <c r="L625" s="7" t="s">
        <v>3471</v>
      </c>
      <c r="M625" s="7" t="s">
        <v>3472</v>
      </c>
      <c r="N625" s="7" t="s">
        <v>3472</v>
      </c>
      <c r="O625" s="7" t="s">
        <v>3473</v>
      </c>
      <c r="P625" s="7" t="s">
        <v>3473</v>
      </c>
      <c r="Q625" s="7" t="s">
        <v>3474</v>
      </c>
      <c r="R625" s="7" t="s">
        <v>3474</v>
      </c>
      <c r="S625" s="7" t="s">
        <v>3475</v>
      </c>
      <c r="T625" s="7" t="s">
        <v>3475</v>
      </c>
      <c r="U625" s="7" t="s">
        <v>3476</v>
      </c>
      <c r="V625" s="7" t="s">
        <v>3476</v>
      </c>
      <c r="W625" s="7" t="s">
        <v>3477</v>
      </c>
      <c r="X625" s="7" t="s">
        <v>3477</v>
      </c>
      <c r="Y625" s="7" t="s">
        <v>3478</v>
      </c>
      <c r="Z625" s="7" t="s">
        <v>3478</v>
      </c>
      <c r="AA625" s="7" t="s">
        <v>3479</v>
      </c>
      <c r="AB625" s="7" t="s">
        <v>3479</v>
      </c>
      <c r="AC625" s="7" t="s">
        <v>3480</v>
      </c>
      <c r="AD625" s="7" t="s">
        <v>3480</v>
      </c>
      <c r="AE625" s="7" t="s">
        <v>3466</v>
      </c>
      <c r="AF625" s="7" t="s">
        <v>3466</v>
      </c>
      <c r="AG625" s="7" t="s">
        <v>3481</v>
      </c>
      <c r="AH625" s="7" t="s">
        <v>3481</v>
      </c>
      <c r="AI625" s="7" t="s">
        <v>3482</v>
      </c>
      <c r="AJ625" s="7" t="s">
        <v>3482</v>
      </c>
      <c r="AK625" s="7" t="s">
        <v>3483</v>
      </c>
      <c r="AL625" s="7" t="s">
        <v>3483</v>
      </c>
      <c r="AM625" s="7" t="s">
        <v>3484</v>
      </c>
      <c r="AN625" s="7" t="s">
        <v>3484</v>
      </c>
      <c r="AO625" s="7" t="s">
        <v>3485</v>
      </c>
      <c r="AP625" s="7" t="s">
        <v>3485</v>
      </c>
      <c r="AQ625" s="7" t="s">
        <v>3486</v>
      </c>
      <c r="AR625" s="7" t="s">
        <v>3486</v>
      </c>
      <c r="AS625" s="7" t="s">
        <v>3487</v>
      </c>
      <c r="AT625" s="7" t="s">
        <v>3487</v>
      </c>
      <c r="AU625" s="7" t="s">
        <v>3488</v>
      </c>
      <c r="AV625" s="7" t="s">
        <v>3488</v>
      </c>
      <c r="AW625" s="7" t="s">
        <v>3489</v>
      </c>
      <c r="AX625" s="7" t="s">
        <v>3489</v>
      </c>
      <c r="AY625" s="7" t="s">
        <v>3490</v>
      </c>
      <c r="AZ625" s="7" t="s">
        <v>3490</v>
      </c>
      <c r="BA625" s="7" t="s">
        <v>3491</v>
      </c>
      <c r="BB625" s="7" t="s">
        <v>3491</v>
      </c>
      <c r="BE625" s="9" t="s">
        <v>3450</v>
      </c>
      <c r="BF625" s="8">
        <v>2015</v>
      </c>
    </row>
    <row r="626" spans="1:58">
      <c r="B626"/>
      <c r="I626" s="18" t="s">
        <v>227</v>
      </c>
      <c r="J626" s="19">
        <v>2925501</v>
      </c>
      <c r="Y626" s="18" t="s">
        <v>228</v>
      </c>
      <c r="Z626" s="20">
        <v>3127503</v>
      </c>
      <c r="AE626" s="18" t="s">
        <v>229</v>
      </c>
      <c r="AF626" s="19">
        <v>4122404</v>
      </c>
      <c r="AO626" s="18" t="s">
        <v>230</v>
      </c>
      <c r="AP626" s="19">
        <v>4314456</v>
      </c>
      <c r="AW626" s="18" t="s">
        <v>231</v>
      </c>
      <c r="AX626" s="19">
        <v>3527504</v>
      </c>
    </row>
    <row r="627" spans="1:58" s="8" customFormat="1">
      <c r="A627" s="7" t="s">
        <v>3450</v>
      </c>
      <c r="B627" s="7" t="s">
        <v>3450</v>
      </c>
      <c r="C627" s="7" t="s">
        <v>3467</v>
      </c>
      <c r="D627" s="7" t="s">
        <v>3467</v>
      </c>
      <c r="E627" s="7" t="s">
        <v>3468</v>
      </c>
      <c r="F627" s="7" t="s">
        <v>3468</v>
      </c>
      <c r="G627" s="7" t="s">
        <v>3469</v>
      </c>
      <c r="H627" s="7" t="s">
        <v>3469</v>
      </c>
      <c r="I627" s="7" t="s">
        <v>3470</v>
      </c>
      <c r="J627" s="7" t="s">
        <v>3470</v>
      </c>
      <c r="K627" s="7" t="s">
        <v>3471</v>
      </c>
      <c r="L627" s="7" t="s">
        <v>3471</v>
      </c>
      <c r="M627" s="7" t="s">
        <v>3472</v>
      </c>
      <c r="N627" s="7" t="s">
        <v>3472</v>
      </c>
      <c r="O627" s="7" t="s">
        <v>3473</v>
      </c>
      <c r="P627" s="7" t="s">
        <v>3473</v>
      </c>
      <c r="Q627" s="7" t="s">
        <v>3474</v>
      </c>
      <c r="R627" s="7" t="s">
        <v>3474</v>
      </c>
      <c r="S627" s="7" t="s">
        <v>3475</v>
      </c>
      <c r="T627" s="7" t="s">
        <v>3475</v>
      </c>
      <c r="U627" s="7" t="s">
        <v>3476</v>
      </c>
      <c r="V627" s="7" t="s">
        <v>3476</v>
      </c>
      <c r="W627" s="7" t="s">
        <v>3477</v>
      </c>
      <c r="X627" s="7" t="s">
        <v>3477</v>
      </c>
      <c r="Y627" s="7" t="s">
        <v>3478</v>
      </c>
      <c r="Z627" s="7" t="s">
        <v>3478</v>
      </c>
      <c r="AA627" s="7" t="s">
        <v>3479</v>
      </c>
      <c r="AB627" s="7" t="s">
        <v>3479</v>
      </c>
      <c r="AC627" s="7" t="s">
        <v>3480</v>
      </c>
      <c r="AD627" s="7" t="s">
        <v>3480</v>
      </c>
      <c r="AE627" s="7" t="s">
        <v>3466</v>
      </c>
      <c r="AF627" s="7" t="s">
        <v>3466</v>
      </c>
      <c r="AG627" s="7" t="s">
        <v>3481</v>
      </c>
      <c r="AH627" s="7" t="s">
        <v>3481</v>
      </c>
      <c r="AI627" s="7" t="s">
        <v>3482</v>
      </c>
      <c r="AJ627" s="7" t="s">
        <v>3482</v>
      </c>
      <c r="AK627" s="7" t="s">
        <v>3483</v>
      </c>
      <c r="AL627" s="7" t="s">
        <v>3483</v>
      </c>
      <c r="AM627" s="7" t="s">
        <v>3484</v>
      </c>
      <c r="AN627" s="7" t="s">
        <v>3484</v>
      </c>
      <c r="AO627" s="7" t="s">
        <v>3485</v>
      </c>
      <c r="AP627" s="7" t="s">
        <v>3485</v>
      </c>
      <c r="AQ627" s="7" t="s">
        <v>3486</v>
      </c>
      <c r="AR627" s="7" t="s">
        <v>3486</v>
      </c>
      <c r="AS627" s="7" t="s">
        <v>3487</v>
      </c>
      <c r="AT627" s="7" t="s">
        <v>3487</v>
      </c>
      <c r="AU627" s="7" t="s">
        <v>3488</v>
      </c>
      <c r="AV627" s="7" t="s">
        <v>3488</v>
      </c>
      <c r="AW627" s="7" t="s">
        <v>3489</v>
      </c>
      <c r="AX627" s="7" t="s">
        <v>3489</v>
      </c>
      <c r="AY627" s="7" t="s">
        <v>3490</v>
      </c>
      <c r="AZ627" s="7" t="s">
        <v>3490</v>
      </c>
      <c r="BA627" s="7" t="s">
        <v>3491</v>
      </c>
      <c r="BB627" s="7" t="s">
        <v>3491</v>
      </c>
      <c r="BE627" s="9" t="s">
        <v>3450</v>
      </c>
      <c r="BF627" s="8">
        <v>2015</v>
      </c>
    </row>
    <row r="628" spans="1:58">
      <c r="B628"/>
      <c r="I628" s="18" t="s">
        <v>2386</v>
      </c>
      <c r="J628" s="19">
        <v>2925600</v>
      </c>
      <c r="Y628" s="18" t="s">
        <v>232</v>
      </c>
      <c r="Z628" s="20">
        <v>3127602</v>
      </c>
      <c r="AE628" s="18" t="s">
        <v>233</v>
      </c>
      <c r="AF628" s="19">
        <v>4122503</v>
      </c>
      <c r="AO628" s="18" t="s">
        <v>234</v>
      </c>
      <c r="AP628" s="19">
        <v>4314464</v>
      </c>
      <c r="AW628" s="18" t="s">
        <v>235</v>
      </c>
      <c r="AX628" s="19">
        <v>3527603</v>
      </c>
    </row>
    <row r="629" spans="1:58" s="8" customFormat="1">
      <c r="A629" s="7" t="s">
        <v>3450</v>
      </c>
      <c r="B629" s="7" t="s">
        <v>3450</v>
      </c>
      <c r="C629" s="7" t="s">
        <v>3467</v>
      </c>
      <c r="D629" s="7" t="s">
        <v>3467</v>
      </c>
      <c r="E629" s="7" t="s">
        <v>3468</v>
      </c>
      <c r="F629" s="7" t="s">
        <v>3468</v>
      </c>
      <c r="G629" s="7" t="s">
        <v>3469</v>
      </c>
      <c r="H629" s="7" t="s">
        <v>3469</v>
      </c>
      <c r="I629" s="7" t="s">
        <v>3470</v>
      </c>
      <c r="J629" s="7" t="s">
        <v>3470</v>
      </c>
      <c r="K629" s="7" t="s">
        <v>3471</v>
      </c>
      <c r="L629" s="7" t="s">
        <v>3471</v>
      </c>
      <c r="M629" s="7" t="s">
        <v>3472</v>
      </c>
      <c r="N629" s="7" t="s">
        <v>3472</v>
      </c>
      <c r="O629" s="7" t="s">
        <v>3473</v>
      </c>
      <c r="P629" s="7" t="s">
        <v>3473</v>
      </c>
      <c r="Q629" s="7" t="s">
        <v>3474</v>
      </c>
      <c r="R629" s="7" t="s">
        <v>3474</v>
      </c>
      <c r="S629" s="7" t="s">
        <v>3475</v>
      </c>
      <c r="T629" s="7" t="s">
        <v>3475</v>
      </c>
      <c r="U629" s="7" t="s">
        <v>3476</v>
      </c>
      <c r="V629" s="7" t="s">
        <v>3476</v>
      </c>
      <c r="W629" s="7" t="s">
        <v>3477</v>
      </c>
      <c r="X629" s="7" t="s">
        <v>3477</v>
      </c>
      <c r="Y629" s="7" t="s">
        <v>3478</v>
      </c>
      <c r="Z629" s="7" t="s">
        <v>3478</v>
      </c>
      <c r="AA629" s="7" t="s">
        <v>3479</v>
      </c>
      <c r="AB629" s="7" t="s">
        <v>3479</v>
      </c>
      <c r="AC629" s="7" t="s">
        <v>3480</v>
      </c>
      <c r="AD629" s="7" t="s">
        <v>3480</v>
      </c>
      <c r="AE629" s="7" t="s">
        <v>3466</v>
      </c>
      <c r="AF629" s="7" t="s">
        <v>3466</v>
      </c>
      <c r="AG629" s="7" t="s">
        <v>3481</v>
      </c>
      <c r="AH629" s="7" t="s">
        <v>3481</v>
      </c>
      <c r="AI629" s="7" t="s">
        <v>3482</v>
      </c>
      <c r="AJ629" s="7" t="s">
        <v>3482</v>
      </c>
      <c r="AK629" s="7" t="s">
        <v>3483</v>
      </c>
      <c r="AL629" s="7" t="s">
        <v>3483</v>
      </c>
      <c r="AM629" s="7" t="s">
        <v>3484</v>
      </c>
      <c r="AN629" s="7" t="s">
        <v>3484</v>
      </c>
      <c r="AO629" s="7" t="s">
        <v>3485</v>
      </c>
      <c r="AP629" s="7" t="s">
        <v>3485</v>
      </c>
      <c r="AQ629" s="7" t="s">
        <v>3486</v>
      </c>
      <c r="AR629" s="7" t="s">
        <v>3486</v>
      </c>
      <c r="AS629" s="7" t="s">
        <v>3487</v>
      </c>
      <c r="AT629" s="7" t="s">
        <v>3487</v>
      </c>
      <c r="AU629" s="7" t="s">
        <v>3488</v>
      </c>
      <c r="AV629" s="7" t="s">
        <v>3488</v>
      </c>
      <c r="AW629" s="7" t="s">
        <v>3489</v>
      </c>
      <c r="AX629" s="7" t="s">
        <v>3489</v>
      </c>
      <c r="AY629" s="7" t="s">
        <v>3490</v>
      </c>
      <c r="AZ629" s="7" t="s">
        <v>3490</v>
      </c>
      <c r="BA629" s="7" t="s">
        <v>3491</v>
      </c>
      <c r="BB629" s="7" t="s">
        <v>3491</v>
      </c>
      <c r="BE629" s="9" t="s">
        <v>3450</v>
      </c>
      <c r="BF629" s="8">
        <v>2015</v>
      </c>
    </row>
    <row r="630" spans="1:58">
      <c r="B630"/>
      <c r="I630" s="18" t="s">
        <v>236</v>
      </c>
      <c r="J630" s="19">
        <v>2925709</v>
      </c>
      <c r="Y630" s="18" t="s">
        <v>237</v>
      </c>
      <c r="Z630" s="20">
        <v>3127701</v>
      </c>
      <c r="AE630" s="18" t="s">
        <v>238</v>
      </c>
      <c r="AF630" s="19">
        <v>4122602</v>
      </c>
      <c r="AO630" s="18" t="s">
        <v>239</v>
      </c>
      <c r="AP630" s="19">
        <v>4314472</v>
      </c>
      <c r="AW630" s="18" t="s">
        <v>240</v>
      </c>
      <c r="AX630" s="19">
        <v>3527702</v>
      </c>
    </row>
    <row r="631" spans="1:58" s="8" customFormat="1">
      <c r="A631" s="7" t="s">
        <v>3450</v>
      </c>
      <c r="B631" s="7" t="s">
        <v>3450</v>
      </c>
      <c r="C631" s="7" t="s">
        <v>3467</v>
      </c>
      <c r="D631" s="7" t="s">
        <v>3467</v>
      </c>
      <c r="E631" s="7" t="s">
        <v>3468</v>
      </c>
      <c r="F631" s="7" t="s">
        <v>3468</v>
      </c>
      <c r="G631" s="7" t="s">
        <v>3469</v>
      </c>
      <c r="H631" s="7" t="s">
        <v>3469</v>
      </c>
      <c r="I631" s="7" t="s">
        <v>3470</v>
      </c>
      <c r="J631" s="7" t="s">
        <v>3470</v>
      </c>
      <c r="K631" s="7" t="s">
        <v>3471</v>
      </c>
      <c r="L631" s="7" t="s">
        <v>3471</v>
      </c>
      <c r="M631" s="7" t="s">
        <v>3472</v>
      </c>
      <c r="N631" s="7" t="s">
        <v>3472</v>
      </c>
      <c r="O631" s="7" t="s">
        <v>3473</v>
      </c>
      <c r="P631" s="7" t="s">
        <v>3473</v>
      </c>
      <c r="Q631" s="7" t="s">
        <v>3474</v>
      </c>
      <c r="R631" s="7" t="s">
        <v>3474</v>
      </c>
      <c r="S631" s="7" t="s">
        <v>3475</v>
      </c>
      <c r="T631" s="7" t="s">
        <v>3475</v>
      </c>
      <c r="U631" s="7" t="s">
        <v>3476</v>
      </c>
      <c r="V631" s="7" t="s">
        <v>3476</v>
      </c>
      <c r="W631" s="7" t="s">
        <v>3477</v>
      </c>
      <c r="X631" s="7" t="s">
        <v>3477</v>
      </c>
      <c r="Y631" s="7" t="s">
        <v>3478</v>
      </c>
      <c r="Z631" s="7" t="s">
        <v>3478</v>
      </c>
      <c r="AA631" s="7" t="s">
        <v>3479</v>
      </c>
      <c r="AB631" s="7" t="s">
        <v>3479</v>
      </c>
      <c r="AC631" s="7" t="s">
        <v>3480</v>
      </c>
      <c r="AD631" s="7" t="s">
        <v>3480</v>
      </c>
      <c r="AE631" s="7" t="s">
        <v>3466</v>
      </c>
      <c r="AF631" s="7" t="s">
        <v>3466</v>
      </c>
      <c r="AG631" s="7" t="s">
        <v>3481</v>
      </c>
      <c r="AH631" s="7" t="s">
        <v>3481</v>
      </c>
      <c r="AI631" s="7" t="s">
        <v>3482</v>
      </c>
      <c r="AJ631" s="7" t="s">
        <v>3482</v>
      </c>
      <c r="AK631" s="7" t="s">
        <v>3483</v>
      </c>
      <c r="AL631" s="7" t="s">
        <v>3483</v>
      </c>
      <c r="AM631" s="7" t="s">
        <v>3484</v>
      </c>
      <c r="AN631" s="7" t="s">
        <v>3484</v>
      </c>
      <c r="AO631" s="7" t="s">
        <v>3485</v>
      </c>
      <c r="AP631" s="7" t="s">
        <v>3485</v>
      </c>
      <c r="AQ631" s="7" t="s">
        <v>3486</v>
      </c>
      <c r="AR631" s="7" t="s">
        <v>3486</v>
      </c>
      <c r="AS631" s="7" t="s">
        <v>3487</v>
      </c>
      <c r="AT631" s="7" t="s">
        <v>3487</v>
      </c>
      <c r="AU631" s="7" t="s">
        <v>3488</v>
      </c>
      <c r="AV631" s="7" t="s">
        <v>3488</v>
      </c>
      <c r="AW631" s="7" t="s">
        <v>3489</v>
      </c>
      <c r="AX631" s="7" t="s">
        <v>3489</v>
      </c>
      <c r="AY631" s="7" t="s">
        <v>3490</v>
      </c>
      <c r="AZ631" s="7" t="s">
        <v>3490</v>
      </c>
      <c r="BA631" s="7" t="s">
        <v>3491</v>
      </c>
      <c r="BB631" s="7" t="s">
        <v>3491</v>
      </c>
      <c r="BE631" s="9" t="s">
        <v>3450</v>
      </c>
      <c r="BF631" s="8">
        <v>2015</v>
      </c>
    </row>
    <row r="632" spans="1:58">
      <c r="B632"/>
      <c r="I632" s="18" t="s">
        <v>241</v>
      </c>
      <c r="J632" s="19">
        <v>2925758</v>
      </c>
      <c r="Y632" s="18" t="s">
        <v>242</v>
      </c>
      <c r="Z632" s="20">
        <v>3127800</v>
      </c>
      <c r="AE632" s="18" t="s">
        <v>243</v>
      </c>
      <c r="AF632" s="19">
        <v>4122651</v>
      </c>
      <c r="AO632" s="18" t="s">
        <v>244</v>
      </c>
      <c r="AP632" s="19">
        <v>4314498</v>
      </c>
      <c r="AW632" s="18" t="s">
        <v>245</v>
      </c>
      <c r="AX632" s="19">
        <v>3527801</v>
      </c>
    </row>
    <row r="633" spans="1:58" s="8" customFormat="1">
      <c r="A633" s="7" t="s">
        <v>3450</v>
      </c>
      <c r="B633" s="7" t="s">
        <v>3450</v>
      </c>
      <c r="C633" s="7" t="s">
        <v>3467</v>
      </c>
      <c r="D633" s="7" t="s">
        <v>3467</v>
      </c>
      <c r="E633" s="7" t="s">
        <v>3468</v>
      </c>
      <c r="F633" s="7" t="s">
        <v>3468</v>
      </c>
      <c r="G633" s="7" t="s">
        <v>3469</v>
      </c>
      <c r="H633" s="7" t="s">
        <v>3469</v>
      </c>
      <c r="I633" s="7" t="s">
        <v>3470</v>
      </c>
      <c r="J633" s="7" t="s">
        <v>3470</v>
      </c>
      <c r="K633" s="7" t="s">
        <v>3471</v>
      </c>
      <c r="L633" s="7" t="s">
        <v>3471</v>
      </c>
      <c r="M633" s="7" t="s">
        <v>3472</v>
      </c>
      <c r="N633" s="7" t="s">
        <v>3472</v>
      </c>
      <c r="O633" s="7" t="s">
        <v>3473</v>
      </c>
      <c r="P633" s="7" t="s">
        <v>3473</v>
      </c>
      <c r="Q633" s="7" t="s">
        <v>3474</v>
      </c>
      <c r="R633" s="7" t="s">
        <v>3474</v>
      </c>
      <c r="S633" s="7" t="s">
        <v>3475</v>
      </c>
      <c r="T633" s="7" t="s">
        <v>3475</v>
      </c>
      <c r="U633" s="7" t="s">
        <v>3476</v>
      </c>
      <c r="V633" s="7" t="s">
        <v>3476</v>
      </c>
      <c r="W633" s="7" t="s">
        <v>3477</v>
      </c>
      <c r="X633" s="7" t="s">
        <v>3477</v>
      </c>
      <c r="Y633" s="7" t="s">
        <v>3478</v>
      </c>
      <c r="Z633" s="7" t="s">
        <v>3478</v>
      </c>
      <c r="AA633" s="7" t="s">
        <v>3479</v>
      </c>
      <c r="AB633" s="7" t="s">
        <v>3479</v>
      </c>
      <c r="AC633" s="7" t="s">
        <v>3480</v>
      </c>
      <c r="AD633" s="7" t="s">
        <v>3480</v>
      </c>
      <c r="AE633" s="7" t="s">
        <v>3466</v>
      </c>
      <c r="AF633" s="7" t="s">
        <v>3466</v>
      </c>
      <c r="AG633" s="7" t="s">
        <v>3481</v>
      </c>
      <c r="AH633" s="7" t="s">
        <v>3481</v>
      </c>
      <c r="AI633" s="7" t="s">
        <v>3482</v>
      </c>
      <c r="AJ633" s="7" t="s">
        <v>3482</v>
      </c>
      <c r="AK633" s="7" t="s">
        <v>3483</v>
      </c>
      <c r="AL633" s="7" t="s">
        <v>3483</v>
      </c>
      <c r="AM633" s="7" t="s">
        <v>3484</v>
      </c>
      <c r="AN633" s="7" t="s">
        <v>3484</v>
      </c>
      <c r="AO633" s="7" t="s">
        <v>3485</v>
      </c>
      <c r="AP633" s="7" t="s">
        <v>3485</v>
      </c>
      <c r="AQ633" s="7" t="s">
        <v>3486</v>
      </c>
      <c r="AR633" s="7" t="s">
        <v>3486</v>
      </c>
      <c r="AS633" s="7" t="s">
        <v>3487</v>
      </c>
      <c r="AT633" s="7" t="s">
        <v>3487</v>
      </c>
      <c r="AU633" s="7" t="s">
        <v>3488</v>
      </c>
      <c r="AV633" s="7" t="s">
        <v>3488</v>
      </c>
      <c r="AW633" s="7" t="s">
        <v>3489</v>
      </c>
      <c r="AX633" s="7" t="s">
        <v>3489</v>
      </c>
      <c r="AY633" s="7" t="s">
        <v>3490</v>
      </c>
      <c r="AZ633" s="7" t="s">
        <v>3490</v>
      </c>
      <c r="BA633" s="7" t="s">
        <v>3491</v>
      </c>
      <c r="BB633" s="7" t="s">
        <v>3491</v>
      </c>
      <c r="BE633" s="9" t="s">
        <v>3450</v>
      </c>
      <c r="BF633" s="8">
        <v>2015</v>
      </c>
    </row>
    <row r="634" spans="1:58">
      <c r="B634"/>
      <c r="I634" s="18" t="s">
        <v>2448</v>
      </c>
      <c r="J634" s="19">
        <v>2925808</v>
      </c>
      <c r="Y634" s="18" t="s">
        <v>246</v>
      </c>
      <c r="Z634" s="20">
        <v>3127909</v>
      </c>
      <c r="AE634" s="18" t="s">
        <v>247</v>
      </c>
      <c r="AF634" s="19">
        <v>4122701</v>
      </c>
      <c r="AO634" s="18" t="s">
        <v>248</v>
      </c>
      <c r="AP634" s="19">
        <v>4314506</v>
      </c>
      <c r="AW634" s="18" t="s">
        <v>249</v>
      </c>
      <c r="AX634" s="19">
        <v>3527900</v>
      </c>
    </row>
    <row r="635" spans="1:58" s="8" customFormat="1">
      <c r="A635" s="7" t="s">
        <v>3450</v>
      </c>
      <c r="B635" s="7" t="s">
        <v>3450</v>
      </c>
      <c r="C635" s="7" t="s">
        <v>3467</v>
      </c>
      <c r="D635" s="7" t="s">
        <v>3467</v>
      </c>
      <c r="E635" s="7" t="s">
        <v>3468</v>
      </c>
      <c r="F635" s="7" t="s">
        <v>3468</v>
      </c>
      <c r="G635" s="7" t="s">
        <v>3469</v>
      </c>
      <c r="H635" s="7" t="s">
        <v>3469</v>
      </c>
      <c r="I635" s="7" t="s">
        <v>3470</v>
      </c>
      <c r="J635" s="7" t="s">
        <v>3470</v>
      </c>
      <c r="K635" s="7" t="s">
        <v>3471</v>
      </c>
      <c r="L635" s="7" t="s">
        <v>3471</v>
      </c>
      <c r="M635" s="7" t="s">
        <v>3472</v>
      </c>
      <c r="N635" s="7" t="s">
        <v>3472</v>
      </c>
      <c r="O635" s="7" t="s">
        <v>3473</v>
      </c>
      <c r="P635" s="7" t="s">
        <v>3473</v>
      </c>
      <c r="Q635" s="7" t="s">
        <v>3474</v>
      </c>
      <c r="R635" s="7" t="s">
        <v>3474</v>
      </c>
      <c r="S635" s="7" t="s">
        <v>3475</v>
      </c>
      <c r="T635" s="7" t="s">
        <v>3475</v>
      </c>
      <c r="U635" s="7" t="s">
        <v>3476</v>
      </c>
      <c r="V635" s="7" t="s">
        <v>3476</v>
      </c>
      <c r="W635" s="7" t="s">
        <v>3477</v>
      </c>
      <c r="X635" s="7" t="s">
        <v>3477</v>
      </c>
      <c r="Y635" s="7" t="s">
        <v>3478</v>
      </c>
      <c r="Z635" s="7" t="s">
        <v>3478</v>
      </c>
      <c r="AA635" s="7" t="s">
        <v>3479</v>
      </c>
      <c r="AB635" s="7" t="s">
        <v>3479</v>
      </c>
      <c r="AC635" s="7" t="s">
        <v>3480</v>
      </c>
      <c r="AD635" s="7" t="s">
        <v>3480</v>
      </c>
      <c r="AE635" s="7" t="s">
        <v>3466</v>
      </c>
      <c r="AF635" s="7" t="s">
        <v>3466</v>
      </c>
      <c r="AG635" s="7" t="s">
        <v>3481</v>
      </c>
      <c r="AH635" s="7" t="s">
        <v>3481</v>
      </c>
      <c r="AI635" s="7" t="s">
        <v>3482</v>
      </c>
      <c r="AJ635" s="7" t="s">
        <v>3482</v>
      </c>
      <c r="AK635" s="7" t="s">
        <v>3483</v>
      </c>
      <c r="AL635" s="7" t="s">
        <v>3483</v>
      </c>
      <c r="AM635" s="7" t="s">
        <v>3484</v>
      </c>
      <c r="AN635" s="7" t="s">
        <v>3484</v>
      </c>
      <c r="AO635" s="7" t="s">
        <v>3485</v>
      </c>
      <c r="AP635" s="7" t="s">
        <v>3485</v>
      </c>
      <c r="AQ635" s="7" t="s">
        <v>3486</v>
      </c>
      <c r="AR635" s="7" t="s">
        <v>3486</v>
      </c>
      <c r="AS635" s="7" t="s">
        <v>3487</v>
      </c>
      <c r="AT635" s="7" t="s">
        <v>3487</v>
      </c>
      <c r="AU635" s="7" t="s">
        <v>3488</v>
      </c>
      <c r="AV635" s="7" t="s">
        <v>3488</v>
      </c>
      <c r="AW635" s="7" t="s">
        <v>3489</v>
      </c>
      <c r="AX635" s="7" t="s">
        <v>3489</v>
      </c>
      <c r="AY635" s="7" t="s">
        <v>3490</v>
      </c>
      <c r="AZ635" s="7" t="s">
        <v>3490</v>
      </c>
      <c r="BA635" s="7" t="s">
        <v>3491</v>
      </c>
      <c r="BB635" s="7" t="s">
        <v>3491</v>
      </c>
      <c r="BE635" s="9" t="s">
        <v>3450</v>
      </c>
      <c r="BF635" s="8">
        <v>2015</v>
      </c>
    </row>
    <row r="636" spans="1:58">
      <c r="B636"/>
      <c r="I636" s="18" t="s">
        <v>250</v>
      </c>
      <c r="J636" s="19">
        <v>2925907</v>
      </c>
      <c r="Y636" s="18" t="s">
        <v>251</v>
      </c>
      <c r="Z636" s="20">
        <v>3128006</v>
      </c>
      <c r="AE636" s="18" t="s">
        <v>252</v>
      </c>
      <c r="AF636" s="19">
        <v>4122800</v>
      </c>
      <c r="AO636" s="18" t="s">
        <v>253</v>
      </c>
      <c r="AP636" s="19">
        <v>4314548</v>
      </c>
      <c r="AW636" s="18" t="s">
        <v>254</v>
      </c>
      <c r="AX636" s="19">
        <v>3528007</v>
      </c>
    </row>
    <row r="637" spans="1:58" s="8" customFormat="1">
      <c r="A637" s="7" t="s">
        <v>3450</v>
      </c>
      <c r="B637" s="7" t="s">
        <v>3450</v>
      </c>
      <c r="C637" s="7" t="s">
        <v>3467</v>
      </c>
      <c r="D637" s="7" t="s">
        <v>3467</v>
      </c>
      <c r="E637" s="7" t="s">
        <v>3468</v>
      </c>
      <c r="F637" s="7" t="s">
        <v>3468</v>
      </c>
      <c r="G637" s="7" t="s">
        <v>3469</v>
      </c>
      <c r="H637" s="7" t="s">
        <v>3469</v>
      </c>
      <c r="I637" s="7" t="s">
        <v>3470</v>
      </c>
      <c r="J637" s="7" t="s">
        <v>3470</v>
      </c>
      <c r="K637" s="7" t="s">
        <v>3471</v>
      </c>
      <c r="L637" s="7" t="s">
        <v>3471</v>
      </c>
      <c r="M637" s="7" t="s">
        <v>3472</v>
      </c>
      <c r="N637" s="7" t="s">
        <v>3472</v>
      </c>
      <c r="O637" s="7" t="s">
        <v>3473</v>
      </c>
      <c r="P637" s="7" t="s">
        <v>3473</v>
      </c>
      <c r="Q637" s="7" t="s">
        <v>3474</v>
      </c>
      <c r="R637" s="7" t="s">
        <v>3474</v>
      </c>
      <c r="S637" s="7" t="s">
        <v>3475</v>
      </c>
      <c r="T637" s="7" t="s">
        <v>3475</v>
      </c>
      <c r="U637" s="7" t="s">
        <v>3476</v>
      </c>
      <c r="V637" s="7" t="s">
        <v>3476</v>
      </c>
      <c r="W637" s="7" t="s">
        <v>3477</v>
      </c>
      <c r="X637" s="7" t="s">
        <v>3477</v>
      </c>
      <c r="Y637" s="7" t="s">
        <v>3478</v>
      </c>
      <c r="Z637" s="7" t="s">
        <v>3478</v>
      </c>
      <c r="AA637" s="7" t="s">
        <v>3479</v>
      </c>
      <c r="AB637" s="7" t="s">
        <v>3479</v>
      </c>
      <c r="AC637" s="7" t="s">
        <v>3480</v>
      </c>
      <c r="AD637" s="7" t="s">
        <v>3480</v>
      </c>
      <c r="AE637" s="7" t="s">
        <v>3466</v>
      </c>
      <c r="AF637" s="7" t="s">
        <v>3466</v>
      </c>
      <c r="AG637" s="7" t="s">
        <v>3481</v>
      </c>
      <c r="AH637" s="7" t="s">
        <v>3481</v>
      </c>
      <c r="AI637" s="7" t="s">
        <v>3482</v>
      </c>
      <c r="AJ637" s="7" t="s">
        <v>3482</v>
      </c>
      <c r="AK637" s="7" t="s">
        <v>3483</v>
      </c>
      <c r="AL637" s="7" t="s">
        <v>3483</v>
      </c>
      <c r="AM637" s="7" t="s">
        <v>3484</v>
      </c>
      <c r="AN637" s="7" t="s">
        <v>3484</v>
      </c>
      <c r="AO637" s="7" t="s">
        <v>3485</v>
      </c>
      <c r="AP637" s="7" t="s">
        <v>3485</v>
      </c>
      <c r="AQ637" s="7" t="s">
        <v>3486</v>
      </c>
      <c r="AR637" s="7" t="s">
        <v>3486</v>
      </c>
      <c r="AS637" s="7" t="s">
        <v>3487</v>
      </c>
      <c r="AT637" s="7" t="s">
        <v>3487</v>
      </c>
      <c r="AU637" s="7" t="s">
        <v>3488</v>
      </c>
      <c r="AV637" s="7" t="s">
        <v>3488</v>
      </c>
      <c r="AW637" s="7" t="s">
        <v>3489</v>
      </c>
      <c r="AX637" s="7" t="s">
        <v>3489</v>
      </c>
      <c r="AY637" s="7" t="s">
        <v>3490</v>
      </c>
      <c r="AZ637" s="7" t="s">
        <v>3490</v>
      </c>
      <c r="BA637" s="7" t="s">
        <v>3491</v>
      </c>
      <c r="BB637" s="7" t="s">
        <v>3491</v>
      </c>
      <c r="BE637" s="9" t="s">
        <v>3450</v>
      </c>
      <c r="BF637" s="8">
        <v>2015</v>
      </c>
    </row>
    <row r="638" spans="1:58">
      <c r="B638"/>
      <c r="I638" s="18" t="s">
        <v>255</v>
      </c>
      <c r="J638" s="19">
        <v>2925931</v>
      </c>
      <c r="Y638" s="18" t="s">
        <v>256</v>
      </c>
      <c r="Z638" s="20">
        <v>3128105</v>
      </c>
      <c r="AE638" s="18" t="s">
        <v>257</v>
      </c>
      <c r="AF638" s="19">
        <v>4122909</v>
      </c>
      <c r="AO638" s="18" t="s">
        <v>258</v>
      </c>
      <c r="AP638" s="19">
        <v>4314555</v>
      </c>
      <c r="AW638" s="18" t="s">
        <v>259</v>
      </c>
      <c r="AX638" s="19">
        <v>3528106</v>
      </c>
    </row>
    <row r="639" spans="1:58" s="8" customFormat="1">
      <c r="A639" s="7" t="s">
        <v>3450</v>
      </c>
      <c r="B639" s="7" t="s">
        <v>3450</v>
      </c>
      <c r="C639" s="7" t="s">
        <v>3467</v>
      </c>
      <c r="D639" s="7" t="s">
        <v>3467</v>
      </c>
      <c r="E639" s="7" t="s">
        <v>3468</v>
      </c>
      <c r="F639" s="7" t="s">
        <v>3468</v>
      </c>
      <c r="G639" s="7" t="s">
        <v>3469</v>
      </c>
      <c r="H639" s="7" t="s">
        <v>3469</v>
      </c>
      <c r="I639" s="7" t="s">
        <v>3470</v>
      </c>
      <c r="J639" s="7" t="s">
        <v>3470</v>
      </c>
      <c r="K639" s="7" t="s">
        <v>3471</v>
      </c>
      <c r="L639" s="7" t="s">
        <v>3471</v>
      </c>
      <c r="M639" s="7" t="s">
        <v>3472</v>
      </c>
      <c r="N639" s="7" t="s">
        <v>3472</v>
      </c>
      <c r="O639" s="7" t="s">
        <v>3473</v>
      </c>
      <c r="P639" s="7" t="s">
        <v>3473</v>
      </c>
      <c r="Q639" s="7" t="s">
        <v>3474</v>
      </c>
      <c r="R639" s="7" t="s">
        <v>3474</v>
      </c>
      <c r="S639" s="7" t="s">
        <v>3475</v>
      </c>
      <c r="T639" s="7" t="s">
        <v>3475</v>
      </c>
      <c r="U639" s="7" t="s">
        <v>3476</v>
      </c>
      <c r="V639" s="7" t="s">
        <v>3476</v>
      </c>
      <c r="W639" s="7" t="s">
        <v>3477</v>
      </c>
      <c r="X639" s="7" t="s">
        <v>3477</v>
      </c>
      <c r="Y639" s="7" t="s">
        <v>3478</v>
      </c>
      <c r="Z639" s="7" t="s">
        <v>3478</v>
      </c>
      <c r="AA639" s="7" t="s">
        <v>3479</v>
      </c>
      <c r="AB639" s="7" t="s">
        <v>3479</v>
      </c>
      <c r="AC639" s="7" t="s">
        <v>3480</v>
      </c>
      <c r="AD639" s="7" t="s">
        <v>3480</v>
      </c>
      <c r="AE639" s="7" t="s">
        <v>3466</v>
      </c>
      <c r="AF639" s="7" t="s">
        <v>3466</v>
      </c>
      <c r="AG639" s="7" t="s">
        <v>3481</v>
      </c>
      <c r="AH639" s="7" t="s">
        <v>3481</v>
      </c>
      <c r="AI639" s="7" t="s">
        <v>3482</v>
      </c>
      <c r="AJ639" s="7" t="s">
        <v>3482</v>
      </c>
      <c r="AK639" s="7" t="s">
        <v>3483</v>
      </c>
      <c r="AL639" s="7" t="s">
        <v>3483</v>
      </c>
      <c r="AM639" s="7" t="s">
        <v>3484</v>
      </c>
      <c r="AN639" s="7" t="s">
        <v>3484</v>
      </c>
      <c r="AO639" s="7" t="s">
        <v>3485</v>
      </c>
      <c r="AP639" s="7" t="s">
        <v>3485</v>
      </c>
      <c r="AQ639" s="7" t="s">
        <v>3486</v>
      </c>
      <c r="AR639" s="7" t="s">
        <v>3486</v>
      </c>
      <c r="AS639" s="7" t="s">
        <v>3487</v>
      </c>
      <c r="AT639" s="7" t="s">
        <v>3487</v>
      </c>
      <c r="AU639" s="7" t="s">
        <v>3488</v>
      </c>
      <c r="AV639" s="7" t="s">
        <v>3488</v>
      </c>
      <c r="AW639" s="7" t="s">
        <v>3489</v>
      </c>
      <c r="AX639" s="7" t="s">
        <v>3489</v>
      </c>
      <c r="AY639" s="7" t="s">
        <v>3490</v>
      </c>
      <c r="AZ639" s="7" t="s">
        <v>3490</v>
      </c>
      <c r="BA639" s="7" t="s">
        <v>3491</v>
      </c>
      <c r="BB639" s="7" t="s">
        <v>3491</v>
      </c>
      <c r="BE639" s="9" t="s">
        <v>3450</v>
      </c>
      <c r="BF639" s="8">
        <v>2015</v>
      </c>
    </row>
    <row r="640" spans="1:58">
      <c r="B640"/>
      <c r="I640" s="18" t="s">
        <v>260</v>
      </c>
      <c r="J640" s="19">
        <v>2925956</v>
      </c>
      <c r="Y640" s="18" t="s">
        <v>1707</v>
      </c>
      <c r="Z640" s="20">
        <v>3128204</v>
      </c>
      <c r="AE640" s="18" t="s">
        <v>261</v>
      </c>
      <c r="AF640" s="19">
        <v>4123006</v>
      </c>
      <c r="AO640" s="18" t="s">
        <v>262</v>
      </c>
      <c r="AP640" s="19">
        <v>4314605</v>
      </c>
      <c r="AW640" s="18" t="s">
        <v>263</v>
      </c>
      <c r="AX640" s="19">
        <v>3528205</v>
      </c>
    </row>
    <row r="641" spans="1:58" s="8" customFormat="1">
      <c r="A641" s="7" t="s">
        <v>3450</v>
      </c>
      <c r="B641" s="7" t="s">
        <v>3450</v>
      </c>
      <c r="C641" s="7" t="s">
        <v>3467</v>
      </c>
      <c r="D641" s="7" t="s">
        <v>3467</v>
      </c>
      <c r="E641" s="7" t="s">
        <v>3468</v>
      </c>
      <c r="F641" s="7" t="s">
        <v>3468</v>
      </c>
      <c r="G641" s="7" t="s">
        <v>3469</v>
      </c>
      <c r="H641" s="7" t="s">
        <v>3469</v>
      </c>
      <c r="I641" s="7" t="s">
        <v>3470</v>
      </c>
      <c r="J641" s="7" t="s">
        <v>3470</v>
      </c>
      <c r="K641" s="7" t="s">
        <v>3471</v>
      </c>
      <c r="L641" s="7" t="s">
        <v>3471</v>
      </c>
      <c r="M641" s="7" t="s">
        <v>3472</v>
      </c>
      <c r="N641" s="7" t="s">
        <v>3472</v>
      </c>
      <c r="O641" s="7" t="s">
        <v>3473</v>
      </c>
      <c r="P641" s="7" t="s">
        <v>3473</v>
      </c>
      <c r="Q641" s="7" t="s">
        <v>3474</v>
      </c>
      <c r="R641" s="7" t="s">
        <v>3474</v>
      </c>
      <c r="S641" s="7" t="s">
        <v>3475</v>
      </c>
      <c r="T641" s="7" t="s">
        <v>3475</v>
      </c>
      <c r="U641" s="7" t="s">
        <v>3476</v>
      </c>
      <c r="V641" s="7" t="s">
        <v>3476</v>
      </c>
      <c r="W641" s="7" t="s">
        <v>3477</v>
      </c>
      <c r="X641" s="7" t="s">
        <v>3477</v>
      </c>
      <c r="Y641" s="7" t="s">
        <v>3478</v>
      </c>
      <c r="Z641" s="7" t="s">
        <v>3478</v>
      </c>
      <c r="AA641" s="7" t="s">
        <v>3479</v>
      </c>
      <c r="AB641" s="7" t="s">
        <v>3479</v>
      </c>
      <c r="AC641" s="7" t="s">
        <v>3480</v>
      </c>
      <c r="AD641" s="7" t="s">
        <v>3480</v>
      </c>
      <c r="AE641" s="7" t="s">
        <v>3466</v>
      </c>
      <c r="AF641" s="7" t="s">
        <v>3466</v>
      </c>
      <c r="AG641" s="7" t="s">
        <v>3481</v>
      </c>
      <c r="AH641" s="7" t="s">
        <v>3481</v>
      </c>
      <c r="AI641" s="7" t="s">
        <v>3482</v>
      </c>
      <c r="AJ641" s="7" t="s">
        <v>3482</v>
      </c>
      <c r="AK641" s="7" t="s">
        <v>3483</v>
      </c>
      <c r="AL641" s="7" t="s">
        <v>3483</v>
      </c>
      <c r="AM641" s="7" t="s">
        <v>3484</v>
      </c>
      <c r="AN641" s="7" t="s">
        <v>3484</v>
      </c>
      <c r="AO641" s="7" t="s">
        <v>3485</v>
      </c>
      <c r="AP641" s="7" t="s">
        <v>3485</v>
      </c>
      <c r="AQ641" s="7" t="s">
        <v>3486</v>
      </c>
      <c r="AR641" s="7" t="s">
        <v>3486</v>
      </c>
      <c r="AS641" s="7" t="s">
        <v>3487</v>
      </c>
      <c r="AT641" s="7" t="s">
        <v>3487</v>
      </c>
      <c r="AU641" s="7" t="s">
        <v>3488</v>
      </c>
      <c r="AV641" s="7" t="s">
        <v>3488</v>
      </c>
      <c r="AW641" s="7" t="s">
        <v>3489</v>
      </c>
      <c r="AX641" s="7" t="s">
        <v>3489</v>
      </c>
      <c r="AY641" s="7" t="s">
        <v>3490</v>
      </c>
      <c r="AZ641" s="7" t="s">
        <v>3490</v>
      </c>
      <c r="BA641" s="7" t="s">
        <v>3491</v>
      </c>
      <c r="BB641" s="7" t="s">
        <v>3491</v>
      </c>
      <c r="BE641" s="9" t="s">
        <v>3450</v>
      </c>
      <c r="BF641" s="8">
        <v>2015</v>
      </c>
    </row>
    <row r="642" spans="1:58">
      <c r="B642"/>
      <c r="I642" s="18" t="s">
        <v>264</v>
      </c>
      <c r="J642" s="19">
        <v>2926004</v>
      </c>
      <c r="Y642" s="18" t="s">
        <v>265</v>
      </c>
      <c r="Z642" s="20">
        <v>3128253</v>
      </c>
      <c r="AE642" s="18" t="s">
        <v>266</v>
      </c>
      <c r="AF642" s="19">
        <v>4123105</v>
      </c>
      <c r="AO642" s="18" t="s">
        <v>31</v>
      </c>
      <c r="AP642" s="19">
        <v>4314704</v>
      </c>
      <c r="AW642" s="18" t="s">
        <v>267</v>
      </c>
      <c r="AX642" s="19">
        <v>3528304</v>
      </c>
    </row>
    <row r="643" spans="1:58" s="8" customFormat="1">
      <c r="A643" s="7" t="s">
        <v>3450</v>
      </c>
      <c r="B643" s="7" t="s">
        <v>3450</v>
      </c>
      <c r="C643" s="7" t="s">
        <v>3467</v>
      </c>
      <c r="D643" s="7" t="s">
        <v>3467</v>
      </c>
      <c r="E643" s="7" t="s">
        <v>3468</v>
      </c>
      <c r="F643" s="7" t="s">
        <v>3468</v>
      </c>
      <c r="G643" s="7" t="s">
        <v>3469</v>
      </c>
      <c r="H643" s="7" t="s">
        <v>3469</v>
      </c>
      <c r="I643" s="7" t="s">
        <v>3470</v>
      </c>
      <c r="J643" s="7" t="s">
        <v>3470</v>
      </c>
      <c r="K643" s="7" t="s">
        <v>3471</v>
      </c>
      <c r="L643" s="7" t="s">
        <v>3471</v>
      </c>
      <c r="M643" s="7" t="s">
        <v>3472</v>
      </c>
      <c r="N643" s="7" t="s">
        <v>3472</v>
      </c>
      <c r="O643" s="7" t="s">
        <v>3473</v>
      </c>
      <c r="P643" s="7" t="s">
        <v>3473</v>
      </c>
      <c r="Q643" s="7" t="s">
        <v>3474</v>
      </c>
      <c r="R643" s="7" t="s">
        <v>3474</v>
      </c>
      <c r="S643" s="7" t="s">
        <v>3475</v>
      </c>
      <c r="T643" s="7" t="s">
        <v>3475</v>
      </c>
      <c r="U643" s="7" t="s">
        <v>3476</v>
      </c>
      <c r="V643" s="7" t="s">
        <v>3476</v>
      </c>
      <c r="W643" s="7" t="s">
        <v>3477</v>
      </c>
      <c r="X643" s="7" t="s">
        <v>3477</v>
      </c>
      <c r="Y643" s="7" t="s">
        <v>3478</v>
      </c>
      <c r="Z643" s="7" t="s">
        <v>3478</v>
      </c>
      <c r="AA643" s="7" t="s">
        <v>3479</v>
      </c>
      <c r="AB643" s="7" t="s">
        <v>3479</v>
      </c>
      <c r="AC643" s="7" t="s">
        <v>3480</v>
      </c>
      <c r="AD643" s="7" t="s">
        <v>3480</v>
      </c>
      <c r="AE643" s="7" t="s">
        <v>3466</v>
      </c>
      <c r="AF643" s="7" t="s">
        <v>3466</v>
      </c>
      <c r="AG643" s="7" t="s">
        <v>3481</v>
      </c>
      <c r="AH643" s="7" t="s">
        <v>3481</v>
      </c>
      <c r="AI643" s="7" t="s">
        <v>3482</v>
      </c>
      <c r="AJ643" s="7" t="s">
        <v>3482</v>
      </c>
      <c r="AK643" s="7" t="s">
        <v>3483</v>
      </c>
      <c r="AL643" s="7" t="s">
        <v>3483</v>
      </c>
      <c r="AM643" s="7" t="s">
        <v>3484</v>
      </c>
      <c r="AN643" s="7" t="s">
        <v>3484</v>
      </c>
      <c r="AO643" s="7" t="s">
        <v>3485</v>
      </c>
      <c r="AP643" s="7" t="s">
        <v>3485</v>
      </c>
      <c r="AQ643" s="7" t="s">
        <v>3486</v>
      </c>
      <c r="AR643" s="7" t="s">
        <v>3486</v>
      </c>
      <c r="AS643" s="7" t="s">
        <v>3487</v>
      </c>
      <c r="AT643" s="7" t="s">
        <v>3487</v>
      </c>
      <c r="AU643" s="7" t="s">
        <v>3488</v>
      </c>
      <c r="AV643" s="7" t="s">
        <v>3488</v>
      </c>
      <c r="AW643" s="7" t="s">
        <v>3489</v>
      </c>
      <c r="AX643" s="7" t="s">
        <v>3489</v>
      </c>
      <c r="AY643" s="7" t="s">
        <v>3490</v>
      </c>
      <c r="AZ643" s="7" t="s">
        <v>3490</v>
      </c>
      <c r="BA643" s="7" t="s">
        <v>3491</v>
      </c>
      <c r="BB643" s="7" t="s">
        <v>3491</v>
      </c>
      <c r="BE643" s="9" t="s">
        <v>3450</v>
      </c>
      <c r="BF643" s="8">
        <v>2015</v>
      </c>
    </row>
    <row r="644" spans="1:58">
      <c r="B644"/>
      <c r="I644" s="18" t="s">
        <v>268</v>
      </c>
      <c r="J644" s="19">
        <v>2926103</v>
      </c>
      <c r="Y644" s="18" t="s">
        <v>269</v>
      </c>
      <c r="Z644" s="20">
        <v>3128303</v>
      </c>
      <c r="AE644" s="18" t="s">
        <v>270</v>
      </c>
      <c r="AF644" s="19">
        <v>4123204</v>
      </c>
      <c r="AO644" s="18" t="s">
        <v>271</v>
      </c>
      <c r="AP644" s="19">
        <v>4314753</v>
      </c>
      <c r="AW644" s="18" t="s">
        <v>272</v>
      </c>
      <c r="AX644" s="19">
        <v>3528403</v>
      </c>
    </row>
    <row r="645" spans="1:58" s="8" customFormat="1">
      <c r="A645" s="7" t="s">
        <v>3450</v>
      </c>
      <c r="B645" s="7" t="s">
        <v>3450</v>
      </c>
      <c r="C645" s="7" t="s">
        <v>3467</v>
      </c>
      <c r="D645" s="7" t="s">
        <v>3467</v>
      </c>
      <c r="E645" s="7" t="s">
        <v>3468</v>
      </c>
      <c r="F645" s="7" t="s">
        <v>3468</v>
      </c>
      <c r="G645" s="7" t="s">
        <v>3469</v>
      </c>
      <c r="H645" s="7" t="s">
        <v>3469</v>
      </c>
      <c r="I645" s="7" t="s">
        <v>3470</v>
      </c>
      <c r="J645" s="7" t="s">
        <v>3470</v>
      </c>
      <c r="K645" s="7" t="s">
        <v>3471</v>
      </c>
      <c r="L645" s="7" t="s">
        <v>3471</v>
      </c>
      <c r="M645" s="7" t="s">
        <v>3472</v>
      </c>
      <c r="N645" s="7" t="s">
        <v>3472</v>
      </c>
      <c r="O645" s="7" t="s">
        <v>3473</v>
      </c>
      <c r="P645" s="7" t="s">
        <v>3473</v>
      </c>
      <c r="Q645" s="7" t="s">
        <v>3474</v>
      </c>
      <c r="R645" s="7" t="s">
        <v>3474</v>
      </c>
      <c r="S645" s="7" t="s">
        <v>3475</v>
      </c>
      <c r="T645" s="7" t="s">
        <v>3475</v>
      </c>
      <c r="U645" s="7" t="s">
        <v>3476</v>
      </c>
      <c r="V645" s="7" t="s">
        <v>3476</v>
      </c>
      <c r="W645" s="7" t="s">
        <v>3477</v>
      </c>
      <c r="X645" s="7" t="s">
        <v>3477</v>
      </c>
      <c r="Y645" s="7" t="s">
        <v>3478</v>
      </c>
      <c r="Z645" s="7" t="s">
        <v>3478</v>
      </c>
      <c r="AA645" s="7" t="s">
        <v>3479</v>
      </c>
      <c r="AB645" s="7" t="s">
        <v>3479</v>
      </c>
      <c r="AC645" s="7" t="s">
        <v>3480</v>
      </c>
      <c r="AD645" s="7" t="s">
        <v>3480</v>
      </c>
      <c r="AE645" s="7" t="s">
        <v>3466</v>
      </c>
      <c r="AF645" s="7" t="s">
        <v>3466</v>
      </c>
      <c r="AG645" s="7" t="s">
        <v>3481</v>
      </c>
      <c r="AH645" s="7" t="s">
        <v>3481</v>
      </c>
      <c r="AI645" s="7" t="s">
        <v>3482</v>
      </c>
      <c r="AJ645" s="7" t="s">
        <v>3482</v>
      </c>
      <c r="AK645" s="7" t="s">
        <v>3483</v>
      </c>
      <c r="AL645" s="7" t="s">
        <v>3483</v>
      </c>
      <c r="AM645" s="7" t="s">
        <v>3484</v>
      </c>
      <c r="AN645" s="7" t="s">
        <v>3484</v>
      </c>
      <c r="AO645" s="7" t="s">
        <v>3485</v>
      </c>
      <c r="AP645" s="7" t="s">
        <v>3485</v>
      </c>
      <c r="AQ645" s="7" t="s">
        <v>3486</v>
      </c>
      <c r="AR645" s="7" t="s">
        <v>3486</v>
      </c>
      <c r="AS645" s="7" t="s">
        <v>3487</v>
      </c>
      <c r="AT645" s="7" t="s">
        <v>3487</v>
      </c>
      <c r="AU645" s="7" t="s">
        <v>3488</v>
      </c>
      <c r="AV645" s="7" t="s">
        <v>3488</v>
      </c>
      <c r="AW645" s="7" t="s">
        <v>3489</v>
      </c>
      <c r="AX645" s="7" t="s">
        <v>3489</v>
      </c>
      <c r="AY645" s="7" t="s">
        <v>3490</v>
      </c>
      <c r="AZ645" s="7" t="s">
        <v>3490</v>
      </c>
      <c r="BA645" s="7" t="s">
        <v>3491</v>
      </c>
      <c r="BB645" s="7" t="s">
        <v>3491</v>
      </c>
      <c r="BE645" s="9" t="s">
        <v>3450</v>
      </c>
      <c r="BF645" s="8">
        <v>2015</v>
      </c>
    </row>
    <row r="646" spans="1:58">
      <c r="B646"/>
      <c r="I646" s="18" t="s">
        <v>273</v>
      </c>
      <c r="J646" s="19">
        <v>2926202</v>
      </c>
      <c r="Y646" s="18" t="s">
        <v>274</v>
      </c>
      <c r="Z646" s="20">
        <v>3128402</v>
      </c>
      <c r="AE646" s="18" t="s">
        <v>275</v>
      </c>
      <c r="AF646" s="19">
        <v>4123303</v>
      </c>
      <c r="AO646" s="18" t="s">
        <v>276</v>
      </c>
      <c r="AP646" s="19">
        <v>4314779</v>
      </c>
      <c r="AW646" s="18" t="s">
        <v>277</v>
      </c>
      <c r="AX646" s="19">
        <v>3528502</v>
      </c>
    </row>
    <row r="647" spans="1:58" s="8" customFormat="1">
      <c r="A647" s="7" t="s">
        <v>3450</v>
      </c>
      <c r="B647" s="7" t="s">
        <v>3450</v>
      </c>
      <c r="C647" s="7" t="s">
        <v>3467</v>
      </c>
      <c r="D647" s="7" t="s">
        <v>3467</v>
      </c>
      <c r="E647" s="7" t="s">
        <v>3468</v>
      </c>
      <c r="F647" s="7" t="s">
        <v>3468</v>
      </c>
      <c r="G647" s="7" t="s">
        <v>3469</v>
      </c>
      <c r="H647" s="7" t="s">
        <v>3469</v>
      </c>
      <c r="I647" s="7" t="s">
        <v>3470</v>
      </c>
      <c r="J647" s="7" t="s">
        <v>3470</v>
      </c>
      <c r="K647" s="7" t="s">
        <v>3471</v>
      </c>
      <c r="L647" s="7" t="s">
        <v>3471</v>
      </c>
      <c r="M647" s="7" t="s">
        <v>3472</v>
      </c>
      <c r="N647" s="7" t="s">
        <v>3472</v>
      </c>
      <c r="O647" s="7" t="s">
        <v>3473</v>
      </c>
      <c r="P647" s="7" t="s">
        <v>3473</v>
      </c>
      <c r="Q647" s="7" t="s">
        <v>3474</v>
      </c>
      <c r="R647" s="7" t="s">
        <v>3474</v>
      </c>
      <c r="S647" s="7" t="s">
        <v>3475</v>
      </c>
      <c r="T647" s="7" t="s">
        <v>3475</v>
      </c>
      <c r="U647" s="7" t="s">
        <v>3476</v>
      </c>
      <c r="V647" s="7" t="s">
        <v>3476</v>
      </c>
      <c r="W647" s="7" t="s">
        <v>3477</v>
      </c>
      <c r="X647" s="7" t="s">
        <v>3477</v>
      </c>
      <c r="Y647" s="7" t="s">
        <v>3478</v>
      </c>
      <c r="Z647" s="7" t="s">
        <v>3478</v>
      </c>
      <c r="AA647" s="7" t="s">
        <v>3479</v>
      </c>
      <c r="AB647" s="7" t="s">
        <v>3479</v>
      </c>
      <c r="AC647" s="7" t="s">
        <v>3480</v>
      </c>
      <c r="AD647" s="7" t="s">
        <v>3480</v>
      </c>
      <c r="AE647" s="7" t="s">
        <v>3466</v>
      </c>
      <c r="AF647" s="7" t="s">
        <v>3466</v>
      </c>
      <c r="AG647" s="7" t="s">
        <v>3481</v>
      </c>
      <c r="AH647" s="7" t="s">
        <v>3481</v>
      </c>
      <c r="AI647" s="7" t="s">
        <v>3482</v>
      </c>
      <c r="AJ647" s="7" t="s">
        <v>3482</v>
      </c>
      <c r="AK647" s="7" t="s">
        <v>3483</v>
      </c>
      <c r="AL647" s="7" t="s">
        <v>3483</v>
      </c>
      <c r="AM647" s="7" t="s">
        <v>3484</v>
      </c>
      <c r="AN647" s="7" t="s">
        <v>3484</v>
      </c>
      <c r="AO647" s="7" t="s">
        <v>3485</v>
      </c>
      <c r="AP647" s="7" t="s">
        <v>3485</v>
      </c>
      <c r="AQ647" s="7" t="s">
        <v>3486</v>
      </c>
      <c r="AR647" s="7" t="s">
        <v>3486</v>
      </c>
      <c r="AS647" s="7" t="s">
        <v>3487</v>
      </c>
      <c r="AT647" s="7" t="s">
        <v>3487</v>
      </c>
      <c r="AU647" s="7" t="s">
        <v>3488</v>
      </c>
      <c r="AV647" s="7" t="s">
        <v>3488</v>
      </c>
      <c r="AW647" s="7" t="s">
        <v>3489</v>
      </c>
      <c r="AX647" s="7" t="s">
        <v>3489</v>
      </c>
      <c r="AY647" s="7" t="s">
        <v>3490</v>
      </c>
      <c r="AZ647" s="7" t="s">
        <v>3490</v>
      </c>
      <c r="BA647" s="7" t="s">
        <v>3491</v>
      </c>
      <c r="BB647" s="7" t="s">
        <v>3491</v>
      </c>
      <c r="BE647" s="9" t="s">
        <v>3450</v>
      </c>
      <c r="BF647" s="8">
        <v>2015</v>
      </c>
    </row>
    <row r="648" spans="1:58">
      <c r="B648"/>
      <c r="I648" s="18" t="s">
        <v>278</v>
      </c>
      <c r="J648" s="19">
        <v>2926301</v>
      </c>
      <c r="Y648" s="18" t="s">
        <v>279</v>
      </c>
      <c r="Z648" s="20">
        <v>3128501</v>
      </c>
      <c r="AE648" s="18" t="s">
        <v>280</v>
      </c>
      <c r="AF648" s="19">
        <v>4123402</v>
      </c>
      <c r="AO648" s="18" t="s">
        <v>281</v>
      </c>
      <c r="AP648" s="19">
        <v>4314787</v>
      </c>
      <c r="AW648" s="18" t="s">
        <v>282</v>
      </c>
      <c r="AX648" s="19">
        <v>3528601</v>
      </c>
    </row>
    <row r="649" spans="1:58" s="8" customFormat="1">
      <c r="A649" s="7" t="s">
        <v>3450</v>
      </c>
      <c r="B649" s="7" t="s">
        <v>3450</v>
      </c>
      <c r="C649" s="7" t="s">
        <v>3467</v>
      </c>
      <c r="D649" s="7" t="s">
        <v>3467</v>
      </c>
      <c r="E649" s="7" t="s">
        <v>3468</v>
      </c>
      <c r="F649" s="7" t="s">
        <v>3468</v>
      </c>
      <c r="G649" s="7" t="s">
        <v>3469</v>
      </c>
      <c r="H649" s="7" t="s">
        <v>3469</v>
      </c>
      <c r="I649" s="7" t="s">
        <v>3470</v>
      </c>
      <c r="J649" s="7" t="s">
        <v>3470</v>
      </c>
      <c r="K649" s="7" t="s">
        <v>3471</v>
      </c>
      <c r="L649" s="7" t="s">
        <v>3471</v>
      </c>
      <c r="M649" s="7" t="s">
        <v>3472</v>
      </c>
      <c r="N649" s="7" t="s">
        <v>3472</v>
      </c>
      <c r="O649" s="7" t="s">
        <v>3473</v>
      </c>
      <c r="P649" s="7" t="s">
        <v>3473</v>
      </c>
      <c r="Q649" s="7" t="s">
        <v>3474</v>
      </c>
      <c r="R649" s="7" t="s">
        <v>3474</v>
      </c>
      <c r="S649" s="7" t="s">
        <v>3475</v>
      </c>
      <c r="T649" s="7" t="s">
        <v>3475</v>
      </c>
      <c r="U649" s="7" t="s">
        <v>3476</v>
      </c>
      <c r="V649" s="7" t="s">
        <v>3476</v>
      </c>
      <c r="W649" s="7" t="s">
        <v>3477</v>
      </c>
      <c r="X649" s="7" t="s">
        <v>3477</v>
      </c>
      <c r="Y649" s="7" t="s">
        <v>3478</v>
      </c>
      <c r="Z649" s="7" t="s">
        <v>3478</v>
      </c>
      <c r="AA649" s="7" t="s">
        <v>3479</v>
      </c>
      <c r="AB649" s="7" t="s">
        <v>3479</v>
      </c>
      <c r="AC649" s="7" t="s">
        <v>3480</v>
      </c>
      <c r="AD649" s="7" t="s">
        <v>3480</v>
      </c>
      <c r="AE649" s="7" t="s">
        <v>3466</v>
      </c>
      <c r="AF649" s="7" t="s">
        <v>3466</v>
      </c>
      <c r="AG649" s="7" t="s">
        <v>3481</v>
      </c>
      <c r="AH649" s="7" t="s">
        <v>3481</v>
      </c>
      <c r="AI649" s="7" t="s">
        <v>3482</v>
      </c>
      <c r="AJ649" s="7" t="s">
        <v>3482</v>
      </c>
      <c r="AK649" s="7" t="s">
        <v>3483</v>
      </c>
      <c r="AL649" s="7" t="s">
        <v>3483</v>
      </c>
      <c r="AM649" s="7" t="s">
        <v>3484</v>
      </c>
      <c r="AN649" s="7" t="s">
        <v>3484</v>
      </c>
      <c r="AO649" s="7" t="s">
        <v>3485</v>
      </c>
      <c r="AP649" s="7" t="s">
        <v>3485</v>
      </c>
      <c r="AQ649" s="7" t="s">
        <v>3486</v>
      </c>
      <c r="AR649" s="7" t="s">
        <v>3486</v>
      </c>
      <c r="AS649" s="7" t="s">
        <v>3487</v>
      </c>
      <c r="AT649" s="7" t="s">
        <v>3487</v>
      </c>
      <c r="AU649" s="7" t="s">
        <v>3488</v>
      </c>
      <c r="AV649" s="7" t="s">
        <v>3488</v>
      </c>
      <c r="AW649" s="7" t="s">
        <v>3489</v>
      </c>
      <c r="AX649" s="7" t="s">
        <v>3489</v>
      </c>
      <c r="AY649" s="7" t="s">
        <v>3490</v>
      </c>
      <c r="AZ649" s="7" t="s">
        <v>3490</v>
      </c>
      <c r="BA649" s="7" t="s">
        <v>3491</v>
      </c>
      <c r="BB649" s="7" t="s">
        <v>3491</v>
      </c>
      <c r="BE649" s="9" t="s">
        <v>3450</v>
      </c>
      <c r="BF649" s="8">
        <v>2015</v>
      </c>
    </row>
    <row r="650" spans="1:58">
      <c r="B650"/>
      <c r="I650" s="18" t="s">
        <v>1905</v>
      </c>
      <c r="J650" s="19">
        <v>2926400</v>
      </c>
      <c r="Y650" s="18" t="s">
        <v>283</v>
      </c>
      <c r="Z650" s="20">
        <v>3128600</v>
      </c>
      <c r="AE650" s="18" t="s">
        <v>2531</v>
      </c>
      <c r="AF650" s="19">
        <v>4123501</v>
      </c>
      <c r="AO650" s="18" t="s">
        <v>284</v>
      </c>
      <c r="AP650" s="19">
        <v>4314803</v>
      </c>
      <c r="AW650" s="18" t="s">
        <v>285</v>
      </c>
      <c r="AX650" s="19">
        <v>3528700</v>
      </c>
    </row>
    <row r="651" spans="1:58" s="8" customFormat="1">
      <c r="A651" s="7" t="s">
        <v>3450</v>
      </c>
      <c r="B651" s="7" t="s">
        <v>3450</v>
      </c>
      <c r="C651" s="7" t="s">
        <v>3467</v>
      </c>
      <c r="D651" s="7" t="s">
        <v>3467</v>
      </c>
      <c r="E651" s="7" t="s">
        <v>3468</v>
      </c>
      <c r="F651" s="7" t="s">
        <v>3468</v>
      </c>
      <c r="G651" s="7" t="s">
        <v>3469</v>
      </c>
      <c r="H651" s="7" t="s">
        <v>3469</v>
      </c>
      <c r="I651" s="7" t="s">
        <v>3470</v>
      </c>
      <c r="J651" s="7" t="s">
        <v>3470</v>
      </c>
      <c r="K651" s="7" t="s">
        <v>3471</v>
      </c>
      <c r="L651" s="7" t="s">
        <v>3471</v>
      </c>
      <c r="M651" s="7" t="s">
        <v>3472</v>
      </c>
      <c r="N651" s="7" t="s">
        <v>3472</v>
      </c>
      <c r="O651" s="7" t="s">
        <v>3473</v>
      </c>
      <c r="P651" s="7" t="s">
        <v>3473</v>
      </c>
      <c r="Q651" s="7" t="s">
        <v>3474</v>
      </c>
      <c r="R651" s="7" t="s">
        <v>3474</v>
      </c>
      <c r="S651" s="7" t="s">
        <v>3475</v>
      </c>
      <c r="T651" s="7" t="s">
        <v>3475</v>
      </c>
      <c r="U651" s="7" t="s">
        <v>3476</v>
      </c>
      <c r="V651" s="7" t="s">
        <v>3476</v>
      </c>
      <c r="W651" s="7" t="s">
        <v>3477</v>
      </c>
      <c r="X651" s="7" t="s">
        <v>3477</v>
      </c>
      <c r="Y651" s="7" t="s">
        <v>3478</v>
      </c>
      <c r="Z651" s="7" t="s">
        <v>3478</v>
      </c>
      <c r="AA651" s="7" t="s">
        <v>3479</v>
      </c>
      <c r="AB651" s="7" t="s">
        <v>3479</v>
      </c>
      <c r="AC651" s="7" t="s">
        <v>3480</v>
      </c>
      <c r="AD651" s="7" t="s">
        <v>3480</v>
      </c>
      <c r="AE651" s="7" t="s">
        <v>3466</v>
      </c>
      <c r="AF651" s="7" t="s">
        <v>3466</v>
      </c>
      <c r="AG651" s="7" t="s">
        <v>3481</v>
      </c>
      <c r="AH651" s="7" t="s">
        <v>3481</v>
      </c>
      <c r="AI651" s="7" t="s">
        <v>3482</v>
      </c>
      <c r="AJ651" s="7" t="s">
        <v>3482</v>
      </c>
      <c r="AK651" s="7" t="s">
        <v>3483</v>
      </c>
      <c r="AL651" s="7" t="s">
        <v>3483</v>
      </c>
      <c r="AM651" s="7" t="s">
        <v>3484</v>
      </c>
      <c r="AN651" s="7" t="s">
        <v>3484</v>
      </c>
      <c r="AO651" s="7" t="s">
        <v>3485</v>
      </c>
      <c r="AP651" s="7" t="s">
        <v>3485</v>
      </c>
      <c r="AQ651" s="7" t="s">
        <v>3486</v>
      </c>
      <c r="AR651" s="7" t="s">
        <v>3486</v>
      </c>
      <c r="AS651" s="7" t="s">
        <v>3487</v>
      </c>
      <c r="AT651" s="7" t="s">
        <v>3487</v>
      </c>
      <c r="AU651" s="7" t="s">
        <v>3488</v>
      </c>
      <c r="AV651" s="7" t="s">
        <v>3488</v>
      </c>
      <c r="AW651" s="7" t="s">
        <v>3489</v>
      </c>
      <c r="AX651" s="7" t="s">
        <v>3489</v>
      </c>
      <c r="AY651" s="7" t="s">
        <v>3490</v>
      </c>
      <c r="AZ651" s="7" t="s">
        <v>3490</v>
      </c>
      <c r="BA651" s="7" t="s">
        <v>3491</v>
      </c>
      <c r="BB651" s="7" t="s">
        <v>3491</v>
      </c>
      <c r="BE651" s="9" t="s">
        <v>3450</v>
      </c>
      <c r="BF651" s="8">
        <v>2015</v>
      </c>
    </row>
    <row r="652" spans="1:58">
      <c r="B652"/>
      <c r="I652" s="18" t="s">
        <v>286</v>
      </c>
      <c r="J652" s="19">
        <v>2926509</v>
      </c>
      <c r="Y652" s="18" t="s">
        <v>287</v>
      </c>
      <c r="Z652" s="20">
        <v>3128709</v>
      </c>
      <c r="AE652" s="18" t="s">
        <v>2544</v>
      </c>
      <c r="AF652" s="19">
        <v>4123600</v>
      </c>
      <c r="AO652" s="18" t="s">
        <v>288</v>
      </c>
      <c r="AP652" s="19">
        <v>4314902</v>
      </c>
      <c r="AW652" s="18" t="s">
        <v>289</v>
      </c>
      <c r="AX652" s="19">
        <v>3528809</v>
      </c>
    </row>
    <row r="653" spans="1:58" s="8" customFormat="1">
      <c r="A653" s="7" t="s">
        <v>3450</v>
      </c>
      <c r="B653" s="7" t="s">
        <v>3450</v>
      </c>
      <c r="C653" s="7" t="s">
        <v>3467</v>
      </c>
      <c r="D653" s="7" t="s">
        <v>3467</v>
      </c>
      <c r="E653" s="7" t="s">
        <v>3468</v>
      </c>
      <c r="F653" s="7" t="s">
        <v>3468</v>
      </c>
      <c r="G653" s="7" t="s">
        <v>3469</v>
      </c>
      <c r="H653" s="7" t="s">
        <v>3469</v>
      </c>
      <c r="I653" s="7" t="s">
        <v>3470</v>
      </c>
      <c r="J653" s="7" t="s">
        <v>3470</v>
      </c>
      <c r="K653" s="7" t="s">
        <v>3471</v>
      </c>
      <c r="L653" s="7" t="s">
        <v>3471</v>
      </c>
      <c r="M653" s="7" t="s">
        <v>3472</v>
      </c>
      <c r="N653" s="7" t="s">
        <v>3472</v>
      </c>
      <c r="O653" s="7" t="s">
        <v>3473</v>
      </c>
      <c r="P653" s="7" t="s">
        <v>3473</v>
      </c>
      <c r="Q653" s="7" t="s">
        <v>3474</v>
      </c>
      <c r="R653" s="7" t="s">
        <v>3474</v>
      </c>
      <c r="S653" s="7" t="s">
        <v>3475</v>
      </c>
      <c r="T653" s="7" t="s">
        <v>3475</v>
      </c>
      <c r="U653" s="7" t="s">
        <v>3476</v>
      </c>
      <c r="V653" s="7" t="s">
        <v>3476</v>
      </c>
      <c r="W653" s="7" t="s">
        <v>3477</v>
      </c>
      <c r="X653" s="7" t="s">
        <v>3477</v>
      </c>
      <c r="Y653" s="7" t="s">
        <v>3478</v>
      </c>
      <c r="Z653" s="7" t="s">
        <v>3478</v>
      </c>
      <c r="AA653" s="7" t="s">
        <v>3479</v>
      </c>
      <c r="AB653" s="7" t="s">
        <v>3479</v>
      </c>
      <c r="AC653" s="7" t="s">
        <v>3480</v>
      </c>
      <c r="AD653" s="7" t="s">
        <v>3480</v>
      </c>
      <c r="AE653" s="7" t="s">
        <v>3466</v>
      </c>
      <c r="AF653" s="7" t="s">
        <v>3466</v>
      </c>
      <c r="AG653" s="7" t="s">
        <v>3481</v>
      </c>
      <c r="AH653" s="7" t="s">
        <v>3481</v>
      </c>
      <c r="AI653" s="7" t="s">
        <v>3482</v>
      </c>
      <c r="AJ653" s="7" t="s">
        <v>3482</v>
      </c>
      <c r="AK653" s="7" t="s">
        <v>3483</v>
      </c>
      <c r="AL653" s="7" t="s">
        <v>3483</v>
      </c>
      <c r="AM653" s="7" t="s">
        <v>3484</v>
      </c>
      <c r="AN653" s="7" t="s">
        <v>3484</v>
      </c>
      <c r="AO653" s="7" t="s">
        <v>3485</v>
      </c>
      <c r="AP653" s="7" t="s">
        <v>3485</v>
      </c>
      <c r="AQ653" s="7" t="s">
        <v>3486</v>
      </c>
      <c r="AR653" s="7" t="s">
        <v>3486</v>
      </c>
      <c r="AS653" s="7" t="s">
        <v>3487</v>
      </c>
      <c r="AT653" s="7" t="s">
        <v>3487</v>
      </c>
      <c r="AU653" s="7" t="s">
        <v>3488</v>
      </c>
      <c r="AV653" s="7" t="s">
        <v>3488</v>
      </c>
      <c r="AW653" s="7" t="s">
        <v>3489</v>
      </c>
      <c r="AX653" s="7" t="s">
        <v>3489</v>
      </c>
      <c r="AY653" s="7" t="s">
        <v>3490</v>
      </c>
      <c r="AZ653" s="7" t="s">
        <v>3490</v>
      </c>
      <c r="BA653" s="7" t="s">
        <v>3491</v>
      </c>
      <c r="BB653" s="7" t="s">
        <v>3491</v>
      </c>
      <c r="BE653" s="9" t="s">
        <v>3450</v>
      </c>
      <c r="BF653" s="8">
        <v>2015</v>
      </c>
    </row>
    <row r="654" spans="1:58">
      <c r="B654"/>
      <c r="I654" s="18" t="s">
        <v>290</v>
      </c>
      <c r="J654" s="19">
        <v>2926608</v>
      </c>
      <c r="Y654" s="18" t="s">
        <v>291</v>
      </c>
      <c r="Z654" s="20">
        <v>3128808</v>
      </c>
      <c r="AE654" s="18" t="s">
        <v>292</v>
      </c>
      <c r="AF654" s="19">
        <v>4123709</v>
      </c>
      <c r="AO654" s="18" t="s">
        <v>293</v>
      </c>
      <c r="AP654" s="19">
        <v>4315008</v>
      </c>
      <c r="AW654" s="18" t="s">
        <v>294</v>
      </c>
      <c r="AX654" s="19">
        <v>3528858</v>
      </c>
    </row>
    <row r="655" spans="1:58" s="8" customFormat="1">
      <c r="A655" s="7" t="s">
        <v>3450</v>
      </c>
      <c r="B655" s="7" t="s">
        <v>3450</v>
      </c>
      <c r="C655" s="7" t="s">
        <v>3467</v>
      </c>
      <c r="D655" s="7" t="s">
        <v>3467</v>
      </c>
      <c r="E655" s="7" t="s">
        <v>3468</v>
      </c>
      <c r="F655" s="7" t="s">
        <v>3468</v>
      </c>
      <c r="G655" s="7" t="s">
        <v>3469</v>
      </c>
      <c r="H655" s="7" t="s">
        <v>3469</v>
      </c>
      <c r="I655" s="7" t="s">
        <v>3470</v>
      </c>
      <c r="J655" s="7" t="s">
        <v>3470</v>
      </c>
      <c r="K655" s="7" t="s">
        <v>3471</v>
      </c>
      <c r="L655" s="7" t="s">
        <v>3471</v>
      </c>
      <c r="M655" s="7" t="s">
        <v>3472</v>
      </c>
      <c r="N655" s="7" t="s">
        <v>3472</v>
      </c>
      <c r="O655" s="7" t="s">
        <v>3473</v>
      </c>
      <c r="P655" s="7" t="s">
        <v>3473</v>
      </c>
      <c r="Q655" s="7" t="s">
        <v>3474</v>
      </c>
      <c r="R655" s="7" t="s">
        <v>3474</v>
      </c>
      <c r="S655" s="7" t="s">
        <v>3475</v>
      </c>
      <c r="T655" s="7" t="s">
        <v>3475</v>
      </c>
      <c r="U655" s="7" t="s">
        <v>3476</v>
      </c>
      <c r="V655" s="7" t="s">
        <v>3476</v>
      </c>
      <c r="W655" s="7" t="s">
        <v>3477</v>
      </c>
      <c r="X655" s="7" t="s">
        <v>3477</v>
      </c>
      <c r="Y655" s="7" t="s">
        <v>3478</v>
      </c>
      <c r="Z655" s="7" t="s">
        <v>3478</v>
      </c>
      <c r="AA655" s="7" t="s">
        <v>3479</v>
      </c>
      <c r="AB655" s="7" t="s">
        <v>3479</v>
      </c>
      <c r="AC655" s="7" t="s">
        <v>3480</v>
      </c>
      <c r="AD655" s="7" t="s">
        <v>3480</v>
      </c>
      <c r="AE655" s="7" t="s">
        <v>3466</v>
      </c>
      <c r="AF655" s="7" t="s">
        <v>3466</v>
      </c>
      <c r="AG655" s="7" t="s">
        <v>3481</v>
      </c>
      <c r="AH655" s="7" t="s">
        <v>3481</v>
      </c>
      <c r="AI655" s="7" t="s">
        <v>3482</v>
      </c>
      <c r="AJ655" s="7" t="s">
        <v>3482</v>
      </c>
      <c r="AK655" s="7" t="s">
        <v>3483</v>
      </c>
      <c r="AL655" s="7" t="s">
        <v>3483</v>
      </c>
      <c r="AM655" s="7" t="s">
        <v>3484</v>
      </c>
      <c r="AN655" s="7" t="s">
        <v>3484</v>
      </c>
      <c r="AO655" s="7" t="s">
        <v>3485</v>
      </c>
      <c r="AP655" s="7" t="s">
        <v>3485</v>
      </c>
      <c r="AQ655" s="7" t="s">
        <v>3486</v>
      </c>
      <c r="AR655" s="7" t="s">
        <v>3486</v>
      </c>
      <c r="AS655" s="7" t="s">
        <v>3487</v>
      </c>
      <c r="AT655" s="7" t="s">
        <v>3487</v>
      </c>
      <c r="AU655" s="7" t="s">
        <v>3488</v>
      </c>
      <c r="AV655" s="7" t="s">
        <v>3488</v>
      </c>
      <c r="AW655" s="7" t="s">
        <v>3489</v>
      </c>
      <c r="AX655" s="7" t="s">
        <v>3489</v>
      </c>
      <c r="AY655" s="7" t="s">
        <v>3490</v>
      </c>
      <c r="AZ655" s="7" t="s">
        <v>3490</v>
      </c>
      <c r="BA655" s="7" t="s">
        <v>3491</v>
      </c>
      <c r="BB655" s="7" t="s">
        <v>3491</v>
      </c>
      <c r="BE655" s="9" t="s">
        <v>3450</v>
      </c>
      <c r="BF655" s="8">
        <v>2015</v>
      </c>
    </row>
    <row r="656" spans="1:58">
      <c r="B656"/>
      <c r="I656" s="18" t="s">
        <v>295</v>
      </c>
      <c r="J656" s="19">
        <v>2926657</v>
      </c>
      <c r="Y656" s="18" t="s">
        <v>296</v>
      </c>
      <c r="Z656" s="20">
        <v>3128907</v>
      </c>
      <c r="AE656" s="18" t="s">
        <v>297</v>
      </c>
      <c r="AF656" s="19">
        <v>4123808</v>
      </c>
      <c r="AO656" s="18" t="s">
        <v>298</v>
      </c>
      <c r="AP656" s="19">
        <v>4315057</v>
      </c>
      <c r="AW656" s="18" t="s">
        <v>299</v>
      </c>
      <c r="AX656" s="19">
        <v>3528908</v>
      </c>
    </row>
    <row r="657" spans="1:58" s="8" customFormat="1">
      <c r="A657" s="7" t="s">
        <v>3450</v>
      </c>
      <c r="B657" s="7" t="s">
        <v>3450</v>
      </c>
      <c r="C657" s="7" t="s">
        <v>3467</v>
      </c>
      <c r="D657" s="7" t="s">
        <v>3467</v>
      </c>
      <c r="E657" s="7" t="s">
        <v>3468</v>
      </c>
      <c r="F657" s="7" t="s">
        <v>3468</v>
      </c>
      <c r="G657" s="7" t="s">
        <v>3469</v>
      </c>
      <c r="H657" s="7" t="s">
        <v>3469</v>
      </c>
      <c r="I657" s="7" t="s">
        <v>3470</v>
      </c>
      <c r="J657" s="7" t="s">
        <v>3470</v>
      </c>
      <c r="K657" s="7" t="s">
        <v>3471</v>
      </c>
      <c r="L657" s="7" t="s">
        <v>3471</v>
      </c>
      <c r="M657" s="7" t="s">
        <v>3472</v>
      </c>
      <c r="N657" s="7" t="s">
        <v>3472</v>
      </c>
      <c r="O657" s="7" t="s">
        <v>3473</v>
      </c>
      <c r="P657" s="7" t="s">
        <v>3473</v>
      </c>
      <c r="Q657" s="7" t="s">
        <v>3474</v>
      </c>
      <c r="R657" s="7" t="s">
        <v>3474</v>
      </c>
      <c r="S657" s="7" t="s">
        <v>3475</v>
      </c>
      <c r="T657" s="7" t="s">
        <v>3475</v>
      </c>
      <c r="U657" s="7" t="s">
        <v>3476</v>
      </c>
      <c r="V657" s="7" t="s">
        <v>3476</v>
      </c>
      <c r="W657" s="7" t="s">
        <v>3477</v>
      </c>
      <c r="X657" s="7" t="s">
        <v>3477</v>
      </c>
      <c r="Y657" s="7" t="s">
        <v>3478</v>
      </c>
      <c r="Z657" s="7" t="s">
        <v>3478</v>
      </c>
      <c r="AA657" s="7" t="s">
        <v>3479</v>
      </c>
      <c r="AB657" s="7" t="s">
        <v>3479</v>
      </c>
      <c r="AC657" s="7" t="s">
        <v>3480</v>
      </c>
      <c r="AD657" s="7" t="s">
        <v>3480</v>
      </c>
      <c r="AE657" s="7" t="s">
        <v>3466</v>
      </c>
      <c r="AF657" s="7" t="s">
        <v>3466</v>
      </c>
      <c r="AG657" s="7" t="s">
        <v>3481</v>
      </c>
      <c r="AH657" s="7" t="s">
        <v>3481</v>
      </c>
      <c r="AI657" s="7" t="s">
        <v>3482</v>
      </c>
      <c r="AJ657" s="7" t="s">
        <v>3482</v>
      </c>
      <c r="AK657" s="7" t="s">
        <v>3483</v>
      </c>
      <c r="AL657" s="7" t="s">
        <v>3483</v>
      </c>
      <c r="AM657" s="7" t="s">
        <v>3484</v>
      </c>
      <c r="AN657" s="7" t="s">
        <v>3484</v>
      </c>
      <c r="AO657" s="7" t="s">
        <v>3485</v>
      </c>
      <c r="AP657" s="7" t="s">
        <v>3485</v>
      </c>
      <c r="AQ657" s="7" t="s">
        <v>3486</v>
      </c>
      <c r="AR657" s="7" t="s">
        <v>3486</v>
      </c>
      <c r="AS657" s="7" t="s">
        <v>3487</v>
      </c>
      <c r="AT657" s="7" t="s">
        <v>3487</v>
      </c>
      <c r="AU657" s="7" t="s">
        <v>3488</v>
      </c>
      <c r="AV657" s="7" t="s">
        <v>3488</v>
      </c>
      <c r="AW657" s="7" t="s">
        <v>3489</v>
      </c>
      <c r="AX657" s="7" t="s">
        <v>3489</v>
      </c>
      <c r="AY657" s="7" t="s">
        <v>3490</v>
      </c>
      <c r="AZ657" s="7" t="s">
        <v>3490</v>
      </c>
      <c r="BA657" s="7" t="s">
        <v>3491</v>
      </c>
      <c r="BB657" s="7" t="s">
        <v>3491</v>
      </c>
      <c r="BE657" s="9" t="s">
        <v>3450</v>
      </c>
      <c r="BF657" s="8">
        <v>2015</v>
      </c>
    </row>
    <row r="658" spans="1:58">
      <c r="B658"/>
      <c r="I658" s="18" t="s">
        <v>300</v>
      </c>
      <c r="J658" s="19">
        <v>2926707</v>
      </c>
      <c r="Y658" s="18" t="s">
        <v>301</v>
      </c>
      <c r="Z658" s="20">
        <v>3129004</v>
      </c>
      <c r="AE658" s="18" t="s">
        <v>302</v>
      </c>
      <c r="AF658" s="19">
        <v>4123824</v>
      </c>
      <c r="AO658" s="18" t="s">
        <v>303</v>
      </c>
      <c r="AP658" s="19">
        <v>4315073</v>
      </c>
      <c r="AW658" s="18" t="s">
        <v>304</v>
      </c>
      <c r="AX658" s="19">
        <v>3529005</v>
      </c>
    </row>
    <row r="659" spans="1:58" s="8" customFormat="1">
      <c r="A659" s="7" t="s">
        <v>3450</v>
      </c>
      <c r="B659" s="7" t="s">
        <v>3450</v>
      </c>
      <c r="C659" s="7" t="s">
        <v>3467</v>
      </c>
      <c r="D659" s="7" t="s">
        <v>3467</v>
      </c>
      <c r="E659" s="7" t="s">
        <v>3468</v>
      </c>
      <c r="F659" s="7" t="s">
        <v>3468</v>
      </c>
      <c r="G659" s="7" t="s">
        <v>3469</v>
      </c>
      <c r="H659" s="7" t="s">
        <v>3469</v>
      </c>
      <c r="I659" s="7" t="s">
        <v>3470</v>
      </c>
      <c r="J659" s="7" t="s">
        <v>3470</v>
      </c>
      <c r="K659" s="7" t="s">
        <v>3471</v>
      </c>
      <c r="L659" s="7" t="s">
        <v>3471</v>
      </c>
      <c r="M659" s="7" t="s">
        <v>3472</v>
      </c>
      <c r="N659" s="7" t="s">
        <v>3472</v>
      </c>
      <c r="O659" s="7" t="s">
        <v>3473</v>
      </c>
      <c r="P659" s="7" t="s">
        <v>3473</v>
      </c>
      <c r="Q659" s="7" t="s">
        <v>3474</v>
      </c>
      <c r="R659" s="7" t="s">
        <v>3474</v>
      </c>
      <c r="S659" s="7" t="s">
        <v>3475</v>
      </c>
      <c r="T659" s="7" t="s">
        <v>3475</v>
      </c>
      <c r="U659" s="7" t="s">
        <v>3476</v>
      </c>
      <c r="V659" s="7" t="s">
        <v>3476</v>
      </c>
      <c r="W659" s="7" t="s">
        <v>3477</v>
      </c>
      <c r="X659" s="7" t="s">
        <v>3477</v>
      </c>
      <c r="Y659" s="7" t="s">
        <v>3478</v>
      </c>
      <c r="Z659" s="7" t="s">
        <v>3478</v>
      </c>
      <c r="AA659" s="7" t="s">
        <v>3479</v>
      </c>
      <c r="AB659" s="7" t="s">
        <v>3479</v>
      </c>
      <c r="AC659" s="7" t="s">
        <v>3480</v>
      </c>
      <c r="AD659" s="7" t="s">
        <v>3480</v>
      </c>
      <c r="AE659" s="7" t="s">
        <v>3466</v>
      </c>
      <c r="AF659" s="7" t="s">
        <v>3466</v>
      </c>
      <c r="AG659" s="7" t="s">
        <v>3481</v>
      </c>
      <c r="AH659" s="7" t="s">
        <v>3481</v>
      </c>
      <c r="AI659" s="7" t="s">
        <v>3482</v>
      </c>
      <c r="AJ659" s="7" t="s">
        <v>3482</v>
      </c>
      <c r="AK659" s="7" t="s">
        <v>3483</v>
      </c>
      <c r="AL659" s="7" t="s">
        <v>3483</v>
      </c>
      <c r="AM659" s="7" t="s">
        <v>3484</v>
      </c>
      <c r="AN659" s="7" t="s">
        <v>3484</v>
      </c>
      <c r="AO659" s="7" t="s">
        <v>3485</v>
      </c>
      <c r="AP659" s="7" t="s">
        <v>3485</v>
      </c>
      <c r="AQ659" s="7" t="s">
        <v>3486</v>
      </c>
      <c r="AR659" s="7" t="s">
        <v>3486</v>
      </c>
      <c r="AS659" s="7" t="s">
        <v>3487</v>
      </c>
      <c r="AT659" s="7" t="s">
        <v>3487</v>
      </c>
      <c r="AU659" s="7" t="s">
        <v>3488</v>
      </c>
      <c r="AV659" s="7" t="s">
        <v>3488</v>
      </c>
      <c r="AW659" s="7" t="s">
        <v>3489</v>
      </c>
      <c r="AX659" s="7" t="s">
        <v>3489</v>
      </c>
      <c r="AY659" s="7" t="s">
        <v>3490</v>
      </c>
      <c r="AZ659" s="7" t="s">
        <v>3490</v>
      </c>
      <c r="BA659" s="7" t="s">
        <v>3491</v>
      </c>
      <c r="BB659" s="7" t="s">
        <v>3491</v>
      </c>
      <c r="BE659" s="9" t="s">
        <v>3450</v>
      </c>
      <c r="BF659" s="8">
        <v>2015</v>
      </c>
    </row>
    <row r="660" spans="1:58">
      <c r="B660"/>
      <c r="I660" s="18" t="s">
        <v>305</v>
      </c>
      <c r="J660" s="19">
        <v>2926806</v>
      </c>
      <c r="Y660" s="18" t="s">
        <v>306</v>
      </c>
      <c r="Z660" s="20">
        <v>3129103</v>
      </c>
      <c r="AE660" s="18" t="s">
        <v>307</v>
      </c>
      <c r="AF660" s="19">
        <v>4123857</v>
      </c>
      <c r="AO660" s="18" t="s">
        <v>308</v>
      </c>
      <c r="AP660" s="19">
        <v>4315107</v>
      </c>
      <c r="AW660" s="18" t="s">
        <v>309</v>
      </c>
      <c r="AX660" s="19">
        <v>3529104</v>
      </c>
    </row>
    <row r="661" spans="1:58" s="8" customFormat="1">
      <c r="A661" s="7" t="s">
        <v>3450</v>
      </c>
      <c r="B661" s="7" t="s">
        <v>3450</v>
      </c>
      <c r="C661" s="7" t="s">
        <v>3467</v>
      </c>
      <c r="D661" s="7" t="s">
        <v>3467</v>
      </c>
      <c r="E661" s="7" t="s">
        <v>3468</v>
      </c>
      <c r="F661" s="7" t="s">
        <v>3468</v>
      </c>
      <c r="G661" s="7" t="s">
        <v>3469</v>
      </c>
      <c r="H661" s="7" t="s">
        <v>3469</v>
      </c>
      <c r="I661" s="7" t="s">
        <v>3470</v>
      </c>
      <c r="J661" s="7" t="s">
        <v>3470</v>
      </c>
      <c r="K661" s="7" t="s">
        <v>3471</v>
      </c>
      <c r="L661" s="7" t="s">
        <v>3471</v>
      </c>
      <c r="M661" s="7" t="s">
        <v>3472</v>
      </c>
      <c r="N661" s="7" t="s">
        <v>3472</v>
      </c>
      <c r="O661" s="7" t="s">
        <v>3473</v>
      </c>
      <c r="P661" s="7" t="s">
        <v>3473</v>
      </c>
      <c r="Q661" s="7" t="s">
        <v>3474</v>
      </c>
      <c r="R661" s="7" t="s">
        <v>3474</v>
      </c>
      <c r="S661" s="7" t="s">
        <v>3475</v>
      </c>
      <c r="T661" s="7" t="s">
        <v>3475</v>
      </c>
      <c r="U661" s="7" t="s">
        <v>3476</v>
      </c>
      <c r="V661" s="7" t="s">
        <v>3476</v>
      </c>
      <c r="W661" s="7" t="s">
        <v>3477</v>
      </c>
      <c r="X661" s="7" t="s">
        <v>3477</v>
      </c>
      <c r="Y661" s="7" t="s">
        <v>3478</v>
      </c>
      <c r="Z661" s="7" t="s">
        <v>3478</v>
      </c>
      <c r="AA661" s="7" t="s">
        <v>3479</v>
      </c>
      <c r="AB661" s="7" t="s">
        <v>3479</v>
      </c>
      <c r="AC661" s="7" t="s">
        <v>3480</v>
      </c>
      <c r="AD661" s="7" t="s">
        <v>3480</v>
      </c>
      <c r="AE661" s="7" t="s">
        <v>3466</v>
      </c>
      <c r="AF661" s="7" t="s">
        <v>3466</v>
      </c>
      <c r="AG661" s="7" t="s">
        <v>3481</v>
      </c>
      <c r="AH661" s="7" t="s">
        <v>3481</v>
      </c>
      <c r="AI661" s="7" t="s">
        <v>3482</v>
      </c>
      <c r="AJ661" s="7" t="s">
        <v>3482</v>
      </c>
      <c r="AK661" s="7" t="s">
        <v>3483</v>
      </c>
      <c r="AL661" s="7" t="s">
        <v>3483</v>
      </c>
      <c r="AM661" s="7" t="s">
        <v>3484</v>
      </c>
      <c r="AN661" s="7" t="s">
        <v>3484</v>
      </c>
      <c r="AO661" s="7" t="s">
        <v>3485</v>
      </c>
      <c r="AP661" s="7" t="s">
        <v>3485</v>
      </c>
      <c r="AQ661" s="7" t="s">
        <v>3486</v>
      </c>
      <c r="AR661" s="7" t="s">
        <v>3486</v>
      </c>
      <c r="AS661" s="7" t="s">
        <v>3487</v>
      </c>
      <c r="AT661" s="7" t="s">
        <v>3487</v>
      </c>
      <c r="AU661" s="7" t="s">
        <v>3488</v>
      </c>
      <c r="AV661" s="7" t="s">
        <v>3488</v>
      </c>
      <c r="AW661" s="7" t="s">
        <v>3489</v>
      </c>
      <c r="AX661" s="7" t="s">
        <v>3489</v>
      </c>
      <c r="AY661" s="7" t="s">
        <v>3490</v>
      </c>
      <c r="AZ661" s="7" t="s">
        <v>3490</v>
      </c>
      <c r="BA661" s="7" t="s">
        <v>3491</v>
      </c>
      <c r="BB661" s="7" t="s">
        <v>3491</v>
      </c>
      <c r="BE661" s="9" t="s">
        <v>3450</v>
      </c>
      <c r="BF661" s="8">
        <v>2015</v>
      </c>
    </row>
    <row r="662" spans="1:58">
      <c r="B662"/>
      <c r="I662" s="18" t="s">
        <v>310</v>
      </c>
      <c r="J662" s="19">
        <v>2926905</v>
      </c>
      <c r="Y662" s="18" t="s">
        <v>311</v>
      </c>
      <c r="Z662" s="20">
        <v>3129202</v>
      </c>
      <c r="AE662" s="18" t="s">
        <v>312</v>
      </c>
      <c r="AF662" s="19">
        <v>4123907</v>
      </c>
      <c r="AO662" s="18" t="s">
        <v>313</v>
      </c>
      <c r="AP662" s="19">
        <v>4315131</v>
      </c>
      <c r="AW662" s="18" t="s">
        <v>314</v>
      </c>
      <c r="AX662" s="19">
        <v>3529203</v>
      </c>
    </row>
    <row r="663" spans="1:58" s="8" customFormat="1">
      <c r="A663" s="7" t="s">
        <v>3450</v>
      </c>
      <c r="B663" s="7" t="s">
        <v>3450</v>
      </c>
      <c r="C663" s="7" t="s">
        <v>3467</v>
      </c>
      <c r="D663" s="7" t="s">
        <v>3467</v>
      </c>
      <c r="E663" s="7" t="s">
        <v>3468</v>
      </c>
      <c r="F663" s="7" t="s">
        <v>3468</v>
      </c>
      <c r="G663" s="7" t="s">
        <v>3469</v>
      </c>
      <c r="H663" s="7" t="s">
        <v>3469</v>
      </c>
      <c r="I663" s="7" t="s">
        <v>3470</v>
      </c>
      <c r="J663" s="7" t="s">
        <v>3470</v>
      </c>
      <c r="K663" s="7" t="s">
        <v>3471</v>
      </c>
      <c r="L663" s="7" t="s">
        <v>3471</v>
      </c>
      <c r="M663" s="7" t="s">
        <v>3472</v>
      </c>
      <c r="N663" s="7" t="s">
        <v>3472</v>
      </c>
      <c r="O663" s="7" t="s">
        <v>3473</v>
      </c>
      <c r="P663" s="7" t="s">
        <v>3473</v>
      </c>
      <c r="Q663" s="7" t="s">
        <v>3474</v>
      </c>
      <c r="R663" s="7" t="s">
        <v>3474</v>
      </c>
      <c r="S663" s="7" t="s">
        <v>3475</v>
      </c>
      <c r="T663" s="7" t="s">
        <v>3475</v>
      </c>
      <c r="U663" s="7" t="s">
        <v>3476</v>
      </c>
      <c r="V663" s="7" t="s">
        <v>3476</v>
      </c>
      <c r="W663" s="7" t="s">
        <v>3477</v>
      </c>
      <c r="X663" s="7" t="s">
        <v>3477</v>
      </c>
      <c r="Y663" s="7" t="s">
        <v>3478</v>
      </c>
      <c r="Z663" s="7" t="s">
        <v>3478</v>
      </c>
      <c r="AA663" s="7" t="s">
        <v>3479</v>
      </c>
      <c r="AB663" s="7" t="s">
        <v>3479</v>
      </c>
      <c r="AC663" s="7" t="s">
        <v>3480</v>
      </c>
      <c r="AD663" s="7" t="s">
        <v>3480</v>
      </c>
      <c r="AE663" s="7" t="s">
        <v>3466</v>
      </c>
      <c r="AF663" s="7" t="s">
        <v>3466</v>
      </c>
      <c r="AG663" s="7" t="s">
        <v>3481</v>
      </c>
      <c r="AH663" s="7" t="s">
        <v>3481</v>
      </c>
      <c r="AI663" s="7" t="s">
        <v>3482</v>
      </c>
      <c r="AJ663" s="7" t="s">
        <v>3482</v>
      </c>
      <c r="AK663" s="7" t="s">
        <v>3483</v>
      </c>
      <c r="AL663" s="7" t="s">
        <v>3483</v>
      </c>
      <c r="AM663" s="7" t="s">
        <v>3484</v>
      </c>
      <c r="AN663" s="7" t="s">
        <v>3484</v>
      </c>
      <c r="AO663" s="7" t="s">
        <v>3485</v>
      </c>
      <c r="AP663" s="7" t="s">
        <v>3485</v>
      </c>
      <c r="AQ663" s="7" t="s">
        <v>3486</v>
      </c>
      <c r="AR663" s="7" t="s">
        <v>3486</v>
      </c>
      <c r="AS663" s="7" t="s">
        <v>3487</v>
      </c>
      <c r="AT663" s="7" t="s">
        <v>3487</v>
      </c>
      <c r="AU663" s="7" t="s">
        <v>3488</v>
      </c>
      <c r="AV663" s="7" t="s">
        <v>3488</v>
      </c>
      <c r="AW663" s="7" t="s">
        <v>3489</v>
      </c>
      <c r="AX663" s="7" t="s">
        <v>3489</v>
      </c>
      <c r="AY663" s="7" t="s">
        <v>3490</v>
      </c>
      <c r="AZ663" s="7" t="s">
        <v>3490</v>
      </c>
      <c r="BA663" s="7" t="s">
        <v>3491</v>
      </c>
      <c r="BB663" s="7" t="s">
        <v>3491</v>
      </c>
      <c r="BE663" s="9" t="s">
        <v>3450</v>
      </c>
      <c r="BF663" s="8">
        <v>2015</v>
      </c>
    </row>
    <row r="664" spans="1:58">
      <c r="B664"/>
      <c r="I664" s="18" t="s">
        <v>315</v>
      </c>
      <c r="J664" s="19">
        <v>2927002</v>
      </c>
      <c r="Y664" s="18" t="s">
        <v>316</v>
      </c>
      <c r="Z664" s="20">
        <v>3129301</v>
      </c>
      <c r="AE664" s="18" t="s">
        <v>317</v>
      </c>
      <c r="AF664" s="19">
        <v>4123956</v>
      </c>
      <c r="AO664" s="18" t="s">
        <v>318</v>
      </c>
      <c r="AP664" s="19">
        <v>4315149</v>
      </c>
      <c r="AW664" s="18" t="s">
        <v>319</v>
      </c>
      <c r="AX664" s="19">
        <v>3529302</v>
      </c>
    </row>
    <row r="665" spans="1:58" s="8" customFormat="1">
      <c r="A665" s="7" t="s">
        <v>3450</v>
      </c>
      <c r="B665" s="7" t="s">
        <v>3450</v>
      </c>
      <c r="C665" s="7" t="s">
        <v>3467</v>
      </c>
      <c r="D665" s="7" t="s">
        <v>3467</v>
      </c>
      <c r="E665" s="7" t="s">
        <v>3468</v>
      </c>
      <c r="F665" s="7" t="s">
        <v>3468</v>
      </c>
      <c r="G665" s="7" t="s">
        <v>3469</v>
      </c>
      <c r="H665" s="7" t="s">
        <v>3469</v>
      </c>
      <c r="I665" s="7" t="s">
        <v>3470</v>
      </c>
      <c r="J665" s="7" t="s">
        <v>3470</v>
      </c>
      <c r="K665" s="7" t="s">
        <v>3471</v>
      </c>
      <c r="L665" s="7" t="s">
        <v>3471</v>
      </c>
      <c r="M665" s="7" t="s">
        <v>3472</v>
      </c>
      <c r="N665" s="7" t="s">
        <v>3472</v>
      </c>
      <c r="O665" s="7" t="s">
        <v>3473</v>
      </c>
      <c r="P665" s="7" t="s">
        <v>3473</v>
      </c>
      <c r="Q665" s="7" t="s">
        <v>3474</v>
      </c>
      <c r="R665" s="7" t="s">
        <v>3474</v>
      </c>
      <c r="S665" s="7" t="s">
        <v>3475</v>
      </c>
      <c r="T665" s="7" t="s">
        <v>3475</v>
      </c>
      <c r="U665" s="7" t="s">
        <v>3476</v>
      </c>
      <c r="V665" s="7" t="s">
        <v>3476</v>
      </c>
      <c r="W665" s="7" t="s">
        <v>3477</v>
      </c>
      <c r="X665" s="7" t="s">
        <v>3477</v>
      </c>
      <c r="Y665" s="7" t="s">
        <v>3478</v>
      </c>
      <c r="Z665" s="7" t="s">
        <v>3478</v>
      </c>
      <c r="AA665" s="7" t="s">
        <v>3479</v>
      </c>
      <c r="AB665" s="7" t="s">
        <v>3479</v>
      </c>
      <c r="AC665" s="7" t="s">
        <v>3480</v>
      </c>
      <c r="AD665" s="7" t="s">
        <v>3480</v>
      </c>
      <c r="AE665" s="7" t="s">
        <v>3466</v>
      </c>
      <c r="AF665" s="7" t="s">
        <v>3466</v>
      </c>
      <c r="AG665" s="7" t="s">
        <v>3481</v>
      </c>
      <c r="AH665" s="7" t="s">
        <v>3481</v>
      </c>
      <c r="AI665" s="7" t="s">
        <v>3482</v>
      </c>
      <c r="AJ665" s="7" t="s">
        <v>3482</v>
      </c>
      <c r="AK665" s="7" t="s">
        <v>3483</v>
      </c>
      <c r="AL665" s="7" t="s">
        <v>3483</v>
      </c>
      <c r="AM665" s="7" t="s">
        <v>3484</v>
      </c>
      <c r="AN665" s="7" t="s">
        <v>3484</v>
      </c>
      <c r="AO665" s="7" t="s">
        <v>3485</v>
      </c>
      <c r="AP665" s="7" t="s">
        <v>3485</v>
      </c>
      <c r="AQ665" s="7" t="s">
        <v>3486</v>
      </c>
      <c r="AR665" s="7" t="s">
        <v>3486</v>
      </c>
      <c r="AS665" s="7" t="s">
        <v>3487</v>
      </c>
      <c r="AT665" s="7" t="s">
        <v>3487</v>
      </c>
      <c r="AU665" s="7" t="s">
        <v>3488</v>
      </c>
      <c r="AV665" s="7" t="s">
        <v>3488</v>
      </c>
      <c r="AW665" s="7" t="s">
        <v>3489</v>
      </c>
      <c r="AX665" s="7" t="s">
        <v>3489</v>
      </c>
      <c r="AY665" s="7" t="s">
        <v>3490</v>
      </c>
      <c r="AZ665" s="7" t="s">
        <v>3490</v>
      </c>
      <c r="BA665" s="7" t="s">
        <v>3491</v>
      </c>
      <c r="BB665" s="7" t="s">
        <v>3491</v>
      </c>
      <c r="BE665" s="9" t="s">
        <v>3450</v>
      </c>
      <c r="BF665" s="8">
        <v>2015</v>
      </c>
    </row>
    <row r="666" spans="1:58">
      <c r="B666"/>
      <c r="I666" s="18" t="s">
        <v>320</v>
      </c>
      <c r="J666" s="19">
        <v>2927101</v>
      </c>
      <c r="Y666" s="18" t="s">
        <v>321</v>
      </c>
      <c r="Z666" s="20">
        <v>3129400</v>
      </c>
      <c r="AE666" s="18" t="s">
        <v>322</v>
      </c>
      <c r="AF666" s="19">
        <v>4124020</v>
      </c>
      <c r="AO666" s="18" t="s">
        <v>323</v>
      </c>
      <c r="AP666" s="19">
        <v>4315156</v>
      </c>
      <c r="AW666" s="18" t="s">
        <v>324</v>
      </c>
      <c r="AX666" s="19">
        <v>3529401</v>
      </c>
    </row>
    <row r="667" spans="1:58" s="8" customFormat="1">
      <c r="A667" s="7" t="s">
        <v>3450</v>
      </c>
      <c r="B667" s="7" t="s">
        <v>3450</v>
      </c>
      <c r="C667" s="7" t="s">
        <v>3467</v>
      </c>
      <c r="D667" s="7" t="s">
        <v>3467</v>
      </c>
      <c r="E667" s="7" t="s">
        <v>3468</v>
      </c>
      <c r="F667" s="7" t="s">
        <v>3468</v>
      </c>
      <c r="G667" s="7" t="s">
        <v>3469</v>
      </c>
      <c r="H667" s="7" t="s">
        <v>3469</v>
      </c>
      <c r="I667" s="7" t="s">
        <v>3470</v>
      </c>
      <c r="J667" s="7" t="s">
        <v>3470</v>
      </c>
      <c r="K667" s="7" t="s">
        <v>3471</v>
      </c>
      <c r="L667" s="7" t="s">
        <v>3471</v>
      </c>
      <c r="M667" s="7" t="s">
        <v>3472</v>
      </c>
      <c r="N667" s="7" t="s">
        <v>3472</v>
      </c>
      <c r="O667" s="7" t="s">
        <v>3473</v>
      </c>
      <c r="P667" s="7" t="s">
        <v>3473</v>
      </c>
      <c r="Q667" s="7" t="s">
        <v>3474</v>
      </c>
      <c r="R667" s="7" t="s">
        <v>3474</v>
      </c>
      <c r="S667" s="7" t="s">
        <v>3475</v>
      </c>
      <c r="T667" s="7" t="s">
        <v>3475</v>
      </c>
      <c r="U667" s="7" t="s">
        <v>3476</v>
      </c>
      <c r="V667" s="7" t="s">
        <v>3476</v>
      </c>
      <c r="W667" s="7" t="s">
        <v>3477</v>
      </c>
      <c r="X667" s="7" t="s">
        <v>3477</v>
      </c>
      <c r="Y667" s="7" t="s">
        <v>3478</v>
      </c>
      <c r="Z667" s="7" t="s">
        <v>3478</v>
      </c>
      <c r="AA667" s="7" t="s">
        <v>3479</v>
      </c>
      <c r="AB667" s="7" t="s">
        <v>3479</v>
      </c>
      <c r="AC667" s="7" t="s">
        <v>3480</v>
      </c>
      <c r="AD667" s="7" t="s">
        <v>3480</v>
      </c>
      <c r="AE667" s="7" t="s">
        <v>3466</v>
      </c>
      <c r="AF667" s="7" t="s">
        <v>3466</v>
      </c>
      <c r="AG667" s="7" t="s">
        <v>3481</v>
      </c>
      <c r="AH667" s="7" t="s">
        <v>3481</v>
      </c>
      <c r="AI667" s="7" t="s">
        <v>3482</v>
      </c>
      <c r="AJ667" s="7" t="s">
        <v>3482</v>
      </c>
      <c r="AK667" s="7" t="s">
        <v>3483</v>
      </c>
      <c r="AL667" s="7" t="s">
        <v>3483</v>
      </c>
      <c r="AM667" s="7" t="s">
        <v>3484</v>
      </c>
      <c r="AN667" s="7" t="s">
        <v>3484</v>
      </c>
      <c r="AO667" s="7" t="s">
        <v>3485</v>
      </c>
      <c r="AP667" s="7" t="s">
        <v>3485</v>
      </c>
      <c r="AQ667" s="7" t="s">
        <v>3486</v>
      </c>
      <c r="AR667" s="7" t="s">
        <v>3486</v>
      </c>
      <c r="AS667" s="7" t="s">
        <v>3487</v>
      </c>
      <c r="AT667" s="7" t="s">
        <v>3487</v>
      </c>
      <c r="AU667" s="7" t="s">
        <v>3488</v>
      </c>
      <c r="AV667" s="7" t="s">
        <v>3488</v>
      </c>
      <c r="AW667" s="7" t="s">
        <v>3489</v>
      </c>
      <c r="AX667" s="7" t="s">
        <v>3489</v>
      </c>
      <c r="AY667" s="7" t="s">
        <v>3490</v>
      </c>
      <c r="AZ667" s="7" t="s">
        <v>3490</v>
      </c>
      <c r="BA667" s="7" t="s">
        <v>3491</v>
      </c>
      <c r="BB667" s="7" t="s">
        <v>3491</v>
      </c>
      <c r="BE667" s="9" t="s">
        <v>3450</v>
      </c>
      <c r="BF667" s="8">
        <v>2015</v>
      </c>
    </row>
    <row r="668" spans="1:58">
      <c r="B668"/>
      <c r="I668" s="18" t="s">
        <v>1964</v>
      </c>
      <c r="J668" s="19">
        <v>2927200</v>
      </c>
      <c r="Y668" s="18" t="s">
        <v>325</v>
      </c>
      <c r="Z668" s="20">
        <v>3129509</v>
      </c>
      <c r="AE668" s="18" t="s">
        <v>326</v>
      </c>
      <c r="AF668" s="19">
        <v>4124053</v>
      </c>
      <c r="AO668" s="18" t="s">
        <v>327</v>
      </c>
      <c r="AP668" s="19">
        <v>4315172</v>
      </c>
      <c r="AW668" s="18" t="s">
        <v>328</v>
      </c>
      <c r="AX668" s="19">
        <v>3529500</v>
      </c>
    </row>
    <row r="669" spans="1:58" s="8" customFormat="1">
      <c r="A669" s="7" t="s">
        <v>3450</v>
      </c>
      <c r="B669" s="7" t="s">
        <v>3450</v>
      </c>
      <c r="C669" s="7" t="s">
        <v>3467</v>
      </c>
      <c r="D669" s="7" t="s">
        <v>3467</v>
      </c>
      <c r="E669" s="7" t="s">
        <v>3468</v>
      </c>
      <c r="F669" s="7" t="s">
        <v>3468</v>
      </c>
      <c r="G669" s="7" t="s">
        <v>3469</v>
      </c>
      <c r="H669" s="7" t="s">
        <v>3469</v>
      </c>
      <c r="I669" s="7" t="s">
        <v>3470</v>
      </c>
      <c r="J669" s="7" t="s">
        <v>3470</v>
      </c>
      <c r="K669" s="7" t="s">
        <v>3471</v>
      </c>
      <c r="L669" s="7" t="s">
        <v>3471</v>
      </c>
      <c r="M669" s="7" t="s">
        <v>3472</v>
      </c>
      <c r="N669" s="7" t="s">
        <v>3472</v>
      </c>
      <c r="O669" s="7" t="s">
        <v>3473</v>
      </c>
      <c r="P669" s="7" t="s">
        <v>3473</v>
      </c>
      <c r="Q669" s="7" t="s">
        <v>3474</v>
      </c>
      <c r="R669" s="7" t="s">
        <v>3474</v>
      </c>
      <c r="S669" s="7" t="s">
        <v>3475</v>
      </c>
      <c r="T669" s="7" t="s">
        <v>3475</v>
      </c>
      <c r="U669" s="7" t="s">
        <v>3476</v>
      </c>
      <c r="V669" s="7" t="s">
        <v>3476</v>
      </c>
      <c r="W669" s="7" t="s">
        <v>3477</v>
      </c>
      <c r="X669" s="7" t="s">
        <v>3477</v>
      </c>
      <c r="Y669" s="7" t="s">
        <v>3478</v>
      </c>
      <c r="Z669" s="7" t="s">
        <v>3478</v>
      </c>
      <c r="AA669" s="7" t="s">
        <v>3479</v>
      </c>
      <c r="AB669" s="7" t="s">
        <v>3479</v>
      </c>
      <c r="AC669" s="7" t="s">
        <v>3480</v>
      </c>
      <c r="AD669" s="7" t="s">
        <v>3480</v>
      </c>
      <c r="AE669" s="7" t="s">
        <v>3466</v>
      </c>
      <c r="AF669" s="7" t="s">
        <v>3466</v>
      </c>
      <c r="AG669" s="7" t="s">
        <v>3481</v>
      </c>
      <c r="AH669" s="7" t="s">
        <v>3481</v>
      </c>
      <c r="AI669" s="7" t="s">
        <v>3482</v>
      </c>
      <c r="AJ669" s="7" t="s">
        <v>3482</v>
      </c>
      <c r="AK669" s="7" t="s">
        <v>3483</v>
      </c>
      <c r="AL669" s="7" t="s">
        <v>3483</v>
      </c>
      <c r="AM669" s="7" t="s">
        <v>3484</v>
      </c>
      <c r="AN669" s="7" t="s">
        <v>3484</v>
      </c>
      <c r="AO669" s="7" t="s">
        <v>3485</v>
      </c>
      <c r="AP669" s="7" t="s">
        <v>3485</v>
      </c>
      <c r="AQ669" s="7" t="s">
        <v>3486</v>
      </c>
      <c r="AR669" s="7" t="s">
        <v>3486</v>
      </c>
      <c r="AS669" s="7" t="s">
        <v>3487</v>
      </c>
      <c r="AT669" s="7" t="s">
        <v>3487</v>
      </c>
      <c r="AU669" s="7" t="s">
        <v>3488</v>
      </c>
      <c r="AV669" s="7" t="s">
        <v>3488</v>
      </c>
      <c r="AW669" s="7" t="s">
        <v>3489</v>
      </c>
      <c r="AX669" s="7" t="s">
        <v>3489</v>
      </c>
      <c r="AY669" s="7" t="s">
        <v>3490</v>
      </c>
      <c r="AZ669" s="7" t="s">
        <v>3490</v>
      </c>
      <c r="BA669" s="7" t="s">
        <v>3491</v>
      </c>
      <c r="BB669" s="7" t="s">
        <v>3491</v>
      </c>
      <c r="BE669" s="9" t="s">
        <v>3450</v>
      </c>
      <c r="BF669" s="8">
        <v>2015</v>
      </c>
    </row>
    <row r="670" spans="1:58">
      <c r="B670"/>
      <c r="I670" s="18" t="s">
        <v>329</v>
      </c>
      <c r="J670" s="19">
        <v>2927309</v>
      </c>
      <c r="Y670" s="18" t="s">
        <v>330</v>
      </c>
      <c r="Z670" s="20">
        <v>3129608</v>
      </c>
      <c r="AE670" s="18" t="s">
        <v>331</v>
      </c>
      <c r="AF670" s="19">
        <v>4124004</v>
      </c>
      <c r="AO670" s="18" t="s">
        <v>332</v>
      </c>
      <c r="AP670" s="19">
        <v>4315206</v>
      </c>
      <c r="AW670" s="18" t="s">
        <v>333</v>
      </c>
      <c r="AX670" s="19">
        <v>3529609</v>
      </c>
    </row>
    <row r="671" spans="1:58" s="8" customFormat="1">
      <c r="A671" s="7" t="s">
        <v>3450</v>
      </c>
      <c r="B671" s="7" t="s">
        <v>3450</v>
      </c>
      <c r="C671" s="7" t="s">
        <v>3467</v>
      </c>
      <c r="D671" s="7" t="s">
        <v>3467</v>
      </c>
      <c r="E671" s="7" t="s">
        <v>3468</v>
      </c>
      <c r="F671" s="7" t="s">
        <v>3468</v>
      </c>
      <c r="G671" s="7" t="s">
        <v>3469</v>
      </c>
      <c r="H671" s="7" t="s">
        <v>3469</v>
      </c>
      <c r="I671" s="7" t="s">
        <v>3470</v>
      </c>
      <c r="J671" s="7" t="s">
        <v>3470</v>
      </c>
      <c r="K671" s="7" t="s">
        <v>3471</v>
      </c>
      <c r="L671" s="7" t="s">
        <v>3471</v>
      </c>
      <c r="M671" s="7" t="s">
        <v>3472</v>
      </c>
      <c r="N671" s="7" t="s">
        <v>3472</v>
      </c>
      <c r="O671" s="7" t="s">
        <v>3473</v>
      </c>
      <c r="P671" s="7" t="s">
        <v>3473</v>
      </c>
      <c r="Q671" s="7" t="s">
        <v>3474</v>
      </c>
      <c r="R671" s="7" t="s">
        <v>3474</v>
      </c>
      <c r="S671" s="7" t="s">
        <v>3475</v>
      </c>
      <c r="T671" s="7" t="s">
        <v>3475</v>
      </c>
      <c r="U671" s="7" t="s">
        <v>3476</v>
      </c>
      <c r="V671" s="7" t="s">
        <v>3476</v>
      </c>
      <c r="W671" s="7" t="s">
        <v>3477</v>
      </c>
      <c r="X671" s="7" t="s">
        <v>3477</v>
      </c>
      <c r="Y671" s="7" t="s">
        <v>3478</v>
      </c>
      <c r="Z671" s="7" t="s">
        <v>3478</v>
      </c>
      <c r="AA671" s="7" t="s">
        <v>3479</v>
      </c>
      <c r="AB671" s="7" t="s">
        <v>3479</v>
      </c>
      <c r="AC671" s="7" t="s">
        <v>3480</v>
      </c>
      <c r="AD671" s="7" t="s">
        <v>3480</v>
      </c>
      <c r="AE671" s="7" t="s">
        <v>3466</v>
      </c>
      <c r="AF671" s="7" t="s">
        <v>3466</v>
      </c>
      <c r="AG671" s="7" t="s">
        <v>3481</v>
      </c>
      <c r="AH671" s="7" t="s">
        <v>3481</v>
      </c>
      <c r="AI671" s="7" t="s">
        <v>3482</v>
      </c>
      <c r="AJ671" s="7" t="s">
        <v>3482</v>
      </c>
      <c r="AK671" s="7" t="s">
        <v>3483</v>
      </c>
      <c r="AL671" s="7" t="s">
        <v>3483</v>
      </c>
      <c r="AM671" s="7" t="s">
        <v>3484</v>
      </c>
      <c r="AN671" s="7" t="s">
        <v>3484</v>
      </c>
      <c r="AO671" s="7" t="s">
        <v>3485</v>
      </c>
      <c r="AP671" s="7" t="s">
        <v>3485</v>
      </c>
      <c r="AQ671" s="7" t="s">
        <v>3486</v>
      </c>
      <c r="AR671" s="7" t="s">
        <v>3486</v>
      </c>
      <c r="AS671" s="7" t="s">
        <v>3487</v>
      </c>
      <c r="AT671" s="7" t="s">
        <v>3487</v>
      </c>
      <c r="AU671" s="7" t="s">
        <v>3488</v>
      </c>
      <c r="AV671" s="7" t="s">
        <v>3488</v>
      </c>
      <c r="AW671" s="7" t="s">
        <v>3489</v>
      </c>
      <c r="AX671" s="7" t="s">
        <v>3489</v>
      </c>
      <c r="AY671" s="7" t="s">
        <v>3490</v>
      </c>
      <c r="AZ671" s="7" t="s">
        <v>3490</v>
      </c>
      <c r="BA671" s="7" t="s">
        <v>3491</v>
      </c>
      <c r="BB671" s="7" t="s">
        <v>3491</v>
      </c>
      <c r="BE671" s="9" t="s">
        <v>3450</v>
      </c>
      <c r="BF671" s="8">
        <v>2015</v>
      </c>
    </row>
    <row r="672" spans="1:58">
      <c r="B672"/>
      <c r="I672" s="18" t="s">
        <v>334</v>
      </c>
      <c r="J672" s="19">
        <v>2927408</v>
      </c>
      <c r="Y672" s="18" t="s">
        <v>335</v>
      </c>
      <c r="Z672" s="20">
        <v>3129657</v>
      </c>
      <c r="AE672" s="18" t="s">
        <v>336</v>
      </c>
      <c r="AF672" s="19">
        <v>4124103</v>
      </c>
      <c r="AO672" s="18" t="s">
        <v>337</v>
      </c>
      <c r="AP672" s="19">
        <v>4315305</v>
      </c>
      <c r="AW672" s="18" t="s">
        <v>338</v>
      </c>
      <c r="AX672" s="19">
        <v>3529658</v>
      </c>
    </row>
    <row r="673" spans="1:58" s="8" customFormat="1">
      <c r="A673" s="7" t="s">
        <v>3450</v>
      </c>
      <c r="B673" s="7" t="s">
        <v>3450</v>
      </c>
      <c r="C673" s="7" t="s">
        <v>3467</v>
      </c>
      <c r="D673" s="7" t="s">
        <v>3467</v>
      </c>
      <c r="E673" s="7" t="s">
        <v>3468</v>
      </c>
      <c r="F673" s="7" t="s">
        <v>3468</v>
      </c>
      <c r="G673" s="7" t="s">
        <v>3469</v>
      </c>
      <c r="H673" s="7" t="s">
        <v>3469</v>
      </c>
      <c r="I673" s="7" t="s">
        <v>3470</v>
      </c>
      <c r="J673" s="7" t="s">
        <v>3470</v>
      </c>
      <c r="K673" s="7" t="s">
        <v>3471</v>
      </c>
      <c r="L673" s="7" t="s">
        <v>3471</v>
      </c>
      <c r="M673" s="7" t="s">
        <v>3472</v>
      </c>
      <c r="N673" s="7" t="s">
        <v>3472</v>
      </c>
      <c r="O673" s="7" t="s">
        <v>3473</v>
      </c>
      <c r="P673" s="7" t="s">
        <v>3473</v>
      </c>
      <c r="Q673" s="7" t="s">
        <v>3474</v>
      </c>
      <c r="R673" s="7" t="s">
        <v>3474</v>
      </c>
      <c r="S673" s="7" t="s">
        <v>3475</v>
      </c>
      <c r="T673" s="7" t="s">
        <v>3475</v>
      </c>
      <c r="U673" s="7" t="s">
        <v>3476</v>
      </c>
      <c r="V673" s="7" t="s">
        <v>3476</v>
      </c>
      <c r="W673" s="7" t="s">
        <v>3477</v>
      </c>
      <c r="X673" s="7" t="s">
        <v>3477</v>
      </c>
      <c r="Y673" s="7" t="s">
        <v>3478</v>
      </c>
      <c r="Z673" s="7" t="s">
        <v>3478</v>
      </c>
      <c r="AA673" s="7" t="s">
        <v>3479</v>
      </c>
      <c r="AB673" s="7" t="s">
        <v>3479</v>
      </c>
      <c r="AC673" s="7" t="s">
        <v>3480</v>
      </c>
      <c r="AD673" s="7" t="s">
        <v>3480</v>
      </c>
      <c r="AE673" s="7" t="s">
        <v>3466</v>
      </c>
      <c r="AF673" s="7" t="s">
        <v>3466</v>
      </c>
      <c r="AG673" s="7" t="s">
        <v>3481</v>
      </c>
      <c r="AH673" s="7" t="s">
        <v>3481</v>
      </c>
      <c r="AI673" s="7" t="s">
        <v>3482</v>
      </c>
      <c r="AJ673" s="7" t="s">
        <v>3482</v>
      </c>
      <c r="AK673" s="7" t="s">
        <v>3483</v>
      </c>
      <c r="AL673" s="7" t="s">
        <v>3483</v>
      </c>
      <c r="AM673" s="7" t="s">
        <v>3484</v>
      </c>
      <c r="AN673" s="7" t="s">
        <v>3484</v>
      </c>
      <c r="AO673" s="7" t="s">
        <v>3485</v>
      </c>
      <c r="AP673" s="7" t="s">
        <v>3485</v>
      </c>
      <c r="AQ673" s="7" t="s">
        <v>3486</v>
      </c>
      <c r="AR673" s="7" t="s">
        <v>3486</v>
      </c>
      <c r="AS673" s="7" t="s">
        <v>3487</v>
      </c>
      <c r="AT673" s="7" t="s">
        <v>3487</v>
      </c>
      <c r="AU673" s="7" t="s">
        <v>3488</v>
      </c>
      <c r="AV673" s="7" t="s">
        <v>3488</v>
      </c>
      <c r="AW673" s="7" t="s">
        <v>3489</v>
      </c>
      <c r="AX673" s="7" t="s">
        <v>3489</v>
      </c>
      <c r="AY673" s="7" t="s">
        <v>3490</v>
      </c>
      <c r="AZ673" s="7" t="s">
        <v>3490</v>
      </c>
      <c r="BA673" s="7" t="s">
        <v>3491</v>
      </c>
      <c r="BB673" s="7" t="s">
        <v>3491</v>
      </c>
      <c r="BE673" s="9" t="s">
        <v>3450</v>
      </c>
      <c r="BF673" s="8">
        <v>2015</v>
      </c>
    </row>
    <row r="674" spans="1:58">
      <c r="B674"/>
      <c r="I674" s="18" t="s">
        <v>339</v>
      </c>
      <c r="J674" s="19">
        <v>2927507</v>
      </c>
      <c r="Y674" s="18" t="s">
        <v>340</v>
      </c>
      <c r="Z674" s="20">
        <v>3129707</v>
      </c>
      <c r="AE674" s="18" t="s">
        <v>341</v>
      </c>
      <c r="AF674" s="19">
        <v>4124202</v>
      </c>
      <c r="AO674" s="18" t="s">
        <v>342</v>
      </c>
      <c r="AP674" s="19">
        <v>4315313</v>
      </c>
      <c r="AW674" s="18" t="s">
        <v>343</v>
      </c>
      <c r="AX674" s="19">
        <v>3529708</v>
      </c>
    </row>
    <row r="675" spans="1:58" s="8" customFormat="1">
      <c r="A675" s="7" t="s">
        <v>3450</v>
      </c>
      <c r="B675" s="7" t="s">
        <v>3450</v>
      </c>
      <c r="C675" s="7" t="s">
        <v>3467</v>
      </c>
      <c r="D675" s="7" t="s">
        <v>3467</v>
      </c>
      <c r="E675" s="7" t="s">
        <v>3468</v>
      </c>
      <c r="F675" s="7" t="s">
        <v>3468</v>
      </c>
      <c r="G675" s="7" t="s">
        <v>3469</v>
      </c>
      <c r="H675" s="7" t="s">
        <v>3469</v>
      </c>
      <c r="I675" s="7" t="s">
        <v>3470</v>
      </c>
      <c r="J675" s="7" t="s">
        <v>3470</v>
      </c>
      <c r="K675" s="7" t="s">
        <v>3471</v>
      </c>
      <c r="L675" s="7" t="s">
        <v>3471</v>
      </c>
      <c r="M675" s="7" t="s">
        <v>3472</v>
      </c>
      <c r="N675" s="7" t="s">
        <v>3472</v>
      </c>
      <c r="O675" s="7" t="s">
        <v>3473</v>
      </c>
      <c r="P675" s="7" t="s">
        <v>3473</v>
      </c>
      <c r="Q675" s="7" t="s">
        <v>3474</v>
      </c>
      <c r="R675" s="7" t="s">
        <v>3474</v>
      </c>
      <c r="S675" s="7" t="s">
        <v>3475</v>
      </c>
      <c r="T675" s="7" t="s">
        <v>3475</v>
      </c>
      <c r="U675" s="7" t="s">
        <v>3476</v>
      </c>
      <c r="V675" s="7" t="s">
        <v>3476</v>
      </c>
      <c r="W675" s="7" t="s">
        <v>3477</v>
      </c>
      <c r="X675" s="7" t="s">
        <v>3477</v>
      </c>
      <c r="Y675" s="7" t="s">
        <v>3478</v>
      </c>
      <c r="Z675" s="7" t="s">
        <v>3478</v>
      </c>
      <c r="AA675" s="7" t="s">
        <v>3479</v>
      </c>
      <c r="AB675" s="7" t="s">
        <v>3479</v>
      </c>
      <c r="AC675" s="7" t="s">
        <v>3480</v>
      </c>
      <c r="AD675" s="7" t="s">
        <v>3480</v>
      </c>
      <c r="AE675" s="7" t="s">
        <v>3466</v>
      </c>
      <c r="AF675" s="7" t="s">
        <v>3466</v>
      </c>
      <c r="AG675" s="7" t="s">
        <v>3481</v>
      </c>
      <c r="AH675" s="7" t="s">
        <v>3481</v>
      </c>
      <c r="AI675" s="7" t="s">
        <v>3482</v>
      </c>
      <c r="AJ675" s="7" t="s">
        <v>3482</v>
      </c>
      <c r="AK675" s="7" t="s">
        <v>3483</v>
      </c>
      <c r="AL675" s="7" t="s">
        <v>3483</v>
      </c>
      <c r="AM675" s="7" t="s">
        <v>3484</v>
      </c>
      <c r="AN675" s="7" t="s">
        <v>3484</v>
      </c>
      <c r="AO675" s="7" t="s">
        <v>3485</v>
      </c>
      <c r="AP675" s="7" t="s">
        <v>3485</v>
      </c>
      <c r="AQ675" s="7" t="s">
        <v>3486</v>
      </c>
      <c r="AR675" s="7" t="s">
        <v>3486</v>
      </c>
      <c r="AS675" s="7" t="s">
        <v>3487</v>
      </c>
      <c r="AT675" s="7" t="s">
        <v>3487</v>
      </c>
      <c r="AU675" s="7" t="s">
        <v>3488</v>
      </c>
      <c r="AV675" s="7" t="s">
        <v>3488</v>
      </c>
      <c r="AW675" s="7" t="s">
        <v>3489</v>
      </c>
      <c r="AX675" s="7" t="s">
        <v>3489</v>
      </c>
      <c r="AY675" s="7" t="s">
        <v>3490</v>
      </c>
      <c r="AZ675" s="7" t="s">
        <v>3490</v>
      </c>
      <c r="BA675" s="7" t="s">
        <v>3491</v>
      </c>
      <c r="BB675" s="7" t="s">
        <v>3491</v>
      </c>
      <c r="BE675" s="9" t="s">
        <v>3450</v>
      </c>
      <c r="BF675" s="8">
        <v>2015</v>
      </c>
    </row>
    <row r="676" spans="1:58">
      <c r="B676"/>
      <c r="I676" s="18" t="s">
        <v>344</v>
      </c>
      <c r="J676" s="19">
        <v>2927606</v>
      </c>
      <c r="Y676" s="18" t="s">
        <v>345</v>
      </c>
      <c r="Z676" s="20">
        <v>3129806</v>
      </c>
      <c r="AE676" s="18" t="s">
        <v>346</v>
      </c>
      <c r="AF676" s="19">
        <v>4124301</v>
      </c>
      <c r="AO676" s="18" t="s">
        <v>347</v>
      </c>
      <c r="AP676" s="19">
        <v>4315321</v>
      </c>
      <c r="AW676" s="18" t="s">
        <v>348</v>
      </c>
      <c r="AX676" s="19">
        <v>3529807</v>
      </c>
    </row>
    <row r="677" spans="1:58" s="8" customFormat="1">
      <c r="A677" s="7" t="s">
        <v>3450</v>
      </c>
      <c r="B677" s="7" t="s">
        <v>3450</v>
      </c>
      <c r="C677" s="7" t="s">
        <v>3467</v>
      </c>
      <c r="D677" s="7" t="s">
        <v>3467</v>
      </c>
      <c r="E677" s="7" t="s">
        <v>3468</v>
      </c>
      <c r="F677" s="7" t="s">
        <v>3468</v>
      </c>
      <c r="G677" s="7" t="s">
        <v>3469</v>
      </c>
      <c r="H677" s="7" t="s">
        <v>3469</v>
      </c>
      <c r="I677" s="7" t="s">
        <v>3470</v>
      </c>
      <c r="J677" s="7" t="s">
        <v>3470</v>
      </c>
      <c r="K677" s="7" t="s">
        <v>3471</v>
      </c>
      <c r="L677" s="7" t="s">
        <v>3471</v>
      </c>
      <c r="M677" s="7" t="s">
        <v>3472</v>
      </c>
      <c r="N677" s="7" t="s">
        <v>3472</v>
      </c>
      <c r="O677" s="7" t="s">
        <v>3473</v>
      </c>
      <c r="P677" s="7" t="s">
        <v>3473</v>
      </c>
      <c r="Q677" s="7" t="s">
        <v>3474</v>
      </c>
      <c r="R677" s="7" t="s">
        <v>3474</v>
      </c>
      <c r="S677" s="7" t="s">
        <v>3475</v>
      </c>
      <c r="T677" s="7" t="s">
        <v>3475</v>
      </c>
      <c r="U677" s="7" t="s">
        <v>3476</v>
      </c>
      <c r="V677" s="7" t="s">
        <v>3476</v>
      </c>
      <c r="W677" s="7" t="s">
        <v>3477</v>
      </c>
      <c r="X677" s="7" t="s">
        <v>3477</v>
      </c>
      <c r="Y677" s="7" t="s">
        <v>3478</v>
      </c>
      <c r="Z677" s="7" t="s">
        <v>3478</v>
      </c>
      <c r="AA677" s="7" t="s">
        <v>3479</v>
      </c>
      <c r="AB677" s="7" t="s">
        <v>3479</v>
      </c>
      <c r="AC677" s="7" t="s">
        <v>3480</v>
      </c>
      <c r="AD677" s="7" t="s">
        <v>3480</v>
      </c>
      <c r="AE677" s="7" t="s">
        <v>3466</v>
      </c>
      <c r="AF677" s="7" t="s">
        <v>3466</v>
      </c>
      <c r="AG677" s="7" t="s">
        <v>3481</v>
      </c>
      <c r="AH677" s="7" t="s">
        <v>3481</v>
      </c>
      <c r="AI677" s="7" t="s">
        <v>3482</v>
      </c>
      <c r="AJ677" s="7" t="s">
        <v>3482</v>
      </c>
      <c r="AK677" s="7" t="s">
        <v>3483</v>
      </c>
      <c r="AL677" s="7" t="s">
        <v>3483</v>
      </c>
      <c r="AM677" s="7" t="s">
        <v>3484</v>
      </c>
      <c r="AN677" s="7" t="s">
        <v>3484</v>
      </c>
      <c r="AO677" s="7" t="s">
        <v>3485</v>
      </c>
      <c r="AP677" s="7" t="s">
        <v>3485</v>
      </c>
      <c r="AQ677" s="7" t="s">
        <v>3486</v>
      </c>
      <c r="AR677" s="7" t="s">
        <v>3486</v>
      </c>
      <c r="AS677" s="7" t="s">
        <v>3487</v>
      </c>
      <c r="AT677" s="7" t="s">
        <v>3487</v>
      </c>
      <c r="AU677" s="7" t="s">
        <v>3488</v>
      </c>
      <c r="AV677" s="7" t="s">
        <v>3488</v>
      </c>
      <c r="AW677" s="7" t="s">
        <v>3489</v>
      </c>
      <c r="AX677" s="7" t="s">
        <v>3489</v>
      </c>
      <c r="AY677" s="7" t="s">
        <v>3490</v>
      </c>
      <c r="AZ677" s="7" t="s">
        <v>3490</v>
      </c>
      <c r="BA677" s="7" t="s">
        <v>3491</v>
      </c>
      <c r="BB677" s="7" t="s">
        <v>3491</v>
      </c>
      <c r="BE677" s="9" t="s">
        <v>3450</v>
      </c>
      <c r="BF677" s="8">
        <v>2015</v>
      </c>
    </row>
    <row r="678" spans="1:58">
      <c r="B678"/>
      <c r="I678" s="18" t="s">
        <v>349</v>
      </c>
      <c r="J678" s="19">
        <v>2927705</v>
      </c>
      <c r="Y678" s="18" t="s">
        <v>350</v>
      </c>
      <c r="Z678" s="20">
        <v>3129905</v>
      </c>
      <c r="AE678" s="18" t="s">
        <v>351</v>
      </c>
      <c r="AF678" s="19">
        <v>4124400</v>
      </c>
      <c r="AO678" s="18" t="s">
        <v>352</v>
      </c>
      <c r="AP678" s="19">
        <v>4315354</v>
      </c>
      <c r="AW678" s="18" t="s">
        <v>353</v>
      </c>
      <c r="AX678" s="19">
        <v>3530003</v>
      </c>
    </row>
    <row r="679" spans="1:58" s="8" customFormat="1">
      <c r="A679" s="7" t="s">
        <v>3450</v>
      </c>
      <c r="B679" s="7" t="s">
        <v>3450</v>
      </c>
      <c r="C679" s="7" t="s">
        <v>3467</v>
      </c>
      <c r="D679" s="7" t="s">
        <v>3467</v>
      </c>
      <c r="E679" s="7" t="s">
        <v>3468</v>
      </c>
      <c r="F679" s="7" t="s">
        <v>3468</v>
      </c>
      <c r="G679" s="7" t="s">
        <v>3469</v>
      </c>
      <c r="H679" s="7" t="s">
        <v>3469</v>
      </c>
      <c r="I679" s="7" t="s">
        <v>3470</v>
      </c>
      <c r="J679" s="7" t="s">
        <v>3470</v>
      </c>
      <c r="K679" s="7" t="s">
        <v>3471</v>
      </c>
      <c r="L679" s="7" t="s">
        <v>3471</v>
      </c>
      <c r="M679" s="7" t="s">
        <v>3472</v>
      </c>
      <c r="N679" s="7" t="s">
        <v>3472</v>
      </c>
      <c r="O679" s="7" t="s">
        <v>3473</v>
      </c>
      <c r="P679" s="7" t="s">
        <v>3473</v>
      </c>
      <c r="Q679" s="7" t="s">
        <v>3474</v>
      </c>
      <c r="R679" s="7" t="s">
        <v>3474</v>
      </c>
      <c r="S679" s="7" t="s">
        <v>3475</v>
      </c>
      <c r="T679" s="7" t="s">
        <v>3475</v>
      </c>
      <c r="U679" s="7" t="s">
        <v>3476</v>
      </c>
      <c r="V679" s="7" t="s">
        <v>3476</v>
      </c>
      <c r="W679" s="7" t="s">
        <v>3477</v>
      </c>
      <c r="X679" s="7" t="s">
        <v>3477</v>
      </c>
      <c r="Y679" s="7" t="s">
        <v>3478</v>
      </c>
      <c r="Z679" s="7" t="s">
        <v>3478</v>
      </c>
      <c r="AA679" s="7" t="s">
        <v>3479</v>
      </c>
      <c r="AB679" s="7" t="s">
        <v>3479</v>
      </c>
      <c r="AC679" s="7" t="s">
        <v>3480</v>
      </c>
      <c r="AD679" s="7" t="s">
        <v>3480</v>
      </c>
      <c r="AE679" s="7" t="s">
        <v>3466</v>
      </c>
      <c r="AF679" s="7" t="s">
        <v>3466</v>
      </c>
      <c r="AG679" s="7" t="s">
        <v>3481</v>
      </c>
      <c r="AH679" s="7" t="s">
        <v>3481</v>
      </c>
      <c r="AI679" s="7" t="s">
        <v>3482</v>
      </c>
      <c r="AJ679" s="7" t="s">
        <v>3482</v>
      </c>
      <c r="AK679" s="7" t="s">
        <v>3483</v>
      </c>
      <c r="AL679" s="7" t="s">
        <v>3483</v>
      </c>
      <c r="AM679" s="7" t="s">
        <v>3484</v>
      </c>
      <c r="AN679" s="7" t="s">
        <v>3484</v>
      </c>
      <c r="AO679" s="7" t="s">
        <v>3485</v>
      </c>
      <c r="AP679" s="7" t="s">
        <v>3485</v>
      </c>
      <c r="AQ679" s="7" t="s">
        <v>3486</v>
      </c>
      <c r="AR679" s="7" t="s">
        <v>3486</v>
      </c>
      <c r="AS679" s="7" t="s">
        <v>3487</v>
      </c>
      <c r="AT679" s="7" t="s">
        <v>3487</v>
      </c>
      <c r="AU679" s="7" t="s">
        <v>3488</v>
      </c>
      <c r="AV679" s="7" t="s">
        <v>3488</v>
      </c>
      <c r="AW679" s="7" t="s">
        <v>3489</v>
      </c>
      <c r="AX679" s="7" t="s">
        <v>3489</v>
      </c>
      <c r="AY679" s="7" t="s">
        <v>3490</v>
      </c>
      <c r="AZ679" s="7" t="s">
        <v>3490</v>
      </c>
      <c r="BA679" s="7" t="s">
        <v>3491</v>
      </c>
      <c r="BB679" s="7" t="s">
        <v>3491</v>
      </c>
      <c r="BE679" s="9" t="s">
        <v>3450</v>
      </c>
      <c r="BF679" s="8">
        <v>2015</v>
      </c>
    </row>
    <row r="680" spans="1:58">
      <c r="B680"/>
      <c r="I680" s="18" t="s">
        <v>354</v>
      </c>
      <c r="J680" s="19">
        <v>2927804</v>
      </c>
      <c r="Y680" s="18" t="s">
        <v>355</v>
      </c>
      <c r="Z680" s="20">
        <v>3130002</v>
      </c>
      <c r="AE680" s="18" t="s">
        <v>356</v>
      </c>
      <c r="AF680" s="19">
        <v>4124509</v>
      </c>
      <c r="AO680" s="18" t="s">
        <v>357</v>
      </c>
      <c r="AP680" s="19">
        <v>4315404</v>
      </c>
      <c r="AW680" s="18" t="s">
        <v>358</v>
      </c>
      <c r="AX680" s="19">
        <v>3529906</v>
      </c>
    </row>
    <row r="681" spans="1:58" s="8" customFormat="1">
      <c r="A681" s="7" t="s">
        <v>3450</v>
      </c>
      <c r="B681" s="7" t="s">
        <v>3450</v>
      </c>
      <c r="C681" s="7" t="s">
        <v>3467</v>
      </c>
      <c r="D681" s="7" t="s">
        <v>3467</v>
      </c>
      <c r="E681" s="7" t="s">
        <v>3468</v>
      </c>
      <c r="F681" s="7" t="s">
        <v>3468</v>
      </c>
      <c r="G681" s="7" t="s">
        <v>3469</v>
      </c>
      <c r="H681" s="7" t="s">
        <v>3469</v>
      </c>
      <c r="I681" s="7" t="s">
        <v>3470</v>
      </c>
      <c r="J681" s="7" t="s">
        <v>3470</v>
      </c>
      <c r="K681" s="7" t="s">
        <v>3471</v>
      </c>
      <c r="L681" s="7" t="s">
        <v>3471</v>
      </c>
      <c r="M681" s="7" t="s">
        <v>3472</v>
      </c>
      <c r="N681" s="7" t="s">
        <v>3472</v>
      </c>
      <c r="O681" s="7" t="s">
        <v>3473</v>
      </c>
      <c r="P681" s="7" t="s">
        <v>3473</v>
      </c>
      <c r="Q681" s="7" t="s">
        <v>3474</v>
      </c>
      <c r="R681" s="7" t="s">
        <v>3474</v>
      </c>
      <c r="S681" s="7" t="s">
        <v>3475</v>
      </c>
      <c r="T681" s="7" t="s">
        <v>3475</v>
      </c>
      <c r="U681" s="7" t="s">
        <v>3476</v>
      </c>
      <c r="V681" s="7" t="s">
        <v>3476</v>
      </c>
      <c r="W681" s="7" t="s">
        <v>3477</v>
      </c>
      <c r="X681" s="7" t="s">
        <v>3477</v>
      </c>
      <c r="Y681" s="7" t="s">
        <v>3478</v>
      </c>
      <c r="Z681" s="7" t="s">
        <v>3478</v>
      </c>
      <c r="AA681" s="7" t="s">
        <v>3479</v>
      </c>
      <c r="AB681" s="7" t="s">
        <v>3479</v>
      </c>
      <c r="AC681" s="7" t="s">
        <v>3480</v>
      </c>
      <c r="AD681" s="7" t="s">
        <v>3480</v>
      </c>
      <c r="AE681" s="7" t="s">
        <v>3466</v>
      </c>
      <c r="AF681" s="7" t="s">
        <v>3466</v>
      </c>
      <c r="AG681" s="7" t="s">
        <v>3481</v>
      </c>
      <c r="AH681" s="7" t="s">
        <v>3481</v>
      </c>
      <c r="AI681" s="7" t="s">
        <v>3482</v>
      </c>
      <c r="AJ681" s="7" t="s">
        <v>3482</v>
      </c>
      <c r="AK681" s="7" t="s">
        <v>3483</v>
      </c>
      <c r="AL681" s="7" t="s">
        <v>3483</v>
      </c>
      <c r="AM681" s="7" t="s">
        <v>3484</v>
      </c>
      <c r="AN681" s="7" t="s">
        <v>3484</v>
      </c>
      <c r="AO681" s="7" t="s">
        <v>3485</v>
      </c>
      <c r="AP681" s="7" t="s">
        <v>3485</v>
      </c>
      <c r="AQ681" s="7" t="s">
        <v>3486</v>
      </c>
      <c r="AR681" s="7" t="s">
        <v>3486</v>
      </c>
      <c r="AS681" s="7" t="s">
        <v>3487</v>
      </c>
      <c r="AT681" s="7" t="s">
        <v>3487</v>
      </c>
      <c r="AU681" s="7" t="s">
        <v>3488</v>
      </c>
      <c r="AV681" s="7" t="s">
        <v>3488</v>
      </c>
      <c r="AW681" s="7" t="s">
        <v>3489</v>
      </c>
      <c r="AX681" s="7" t="s">
        <v>3489</v>
      </c>
      <c r="AY681" s="7" t="s">
        <v>3490</v>
      </c>
      <c r="AZ681" s="7" t="s">
        <v>3490</v>
      </c>
      <c r="BA681" s="7" t="s">
        <v>3491</v>
      </c>
      <c r="BB681" s="7" t="s">
        <v>3491</v>
      </c>
      <c r="BE681" s="9" t="s">
        <v>3450</v>
      </c>
      <c r="BF681" s="8">
        <v>2015</v>
      </c>
    </row>
    <row r="682" spans="1:58">
      <c r="B682"/>
      <c r="I682" s="18" t="s">
        <v>2544</v>
      </c>
      <c r="J682" s="19">
        <v>2927903</v>
      </c>
      <c r="Y682" s="18" t="s">
        <v>359</v>
      </c>
      <c r="Z682" s="20">
        <v>3130051</v>
      </c>
      <c r="AE682" s="18" t="s">
        <v>360</v>
      </c>
      <c r="AF682" s="19">
        <v>4124608</v>
      </c>
      <c r="AO682" s="18" t="s">
        <v>361</v>
      </c>
      <c r="AP682" s="19">
        <v>4315453</v>
      </c>
      <c r="AW682" s="18" t="s">
        <v>362</v>
      </c>
      <c r="AX682" s="19">
        <v>3530102</v>
      </c>
    </row>
    <row r="683" spans="1:58" s="8" customFormat="1">
      <c r="A683" s="7" t="s">
        <v>3450</v>
      </c>
      <c r="B683" s="7" t="s">
        <v>3450</v>
      </c>
      <c r="C683" s="7" t="s">
        <v>3467</v>
      </c>
      <c r="D683" s="7" t="s">
        <v>3467</v>
      </c>
      <c r="E683" s="7" t="s">
        <v>3468</v>
      </c>
      <c r="F683" s="7" t="s">
        <v>3468</v>
      </c>
      <c r="G683" s="7" t="s">
        <v>3469</v>
      </c>
      <c r="H683" s="7" t="s">
        <v>3469</v>
      </c>
      <c r="I683" s="7" t="s">
        <v>3470</v>
      </c>
      <c r="J683" s="7" t="s">
        <v>3470</v>
      </c>
      <c r="K683" s="7" t="s">
        <v>3471</v>
      </c>
      <c r="L683" s="7" t="s">
        <v>3471</v>
      </c>
      <c r="M683" s="7" t="s">
        <v>3472</v>
      </c>
      <c r="N683" s="7" t="s">
        <v>3472</v>
      </c>
      <c r="O683" s="7" t="s">
        <v>3473</v>
      </c>
      <c r="P683" s="7" t="s">
        <v>3473</v>
      </c>
      <c r="Q683" s="7" t="s">
        <v>3474</v>
      </c>
      <c r="R683" s="7" t="s">
        <v>3474</v>
      </c>
      <c r="S683" s="7" t="s">
        <v>3475</v>
      </c>
      <c r="T683" s="7" t="s">
        <v>3475</v>
      </c>
      <c r="U683" s="7" t="s">
        <v>3476</v>
      </c>
      <c r="V683" s="7" t="s">
        <v>3476</v>
      </c>
      <c r="W683" s="7" t="s">
        <v>3477</v>
      </c>
      <c r="X683" s="7" t="s">
        <v>3477</v>
      </c>
      <c r="Y683" s="7" t="s">
        <v>3478</v>
      </c>
      <c r="Z683" s="7" t="s">
        <v>3478</v>
      </c>
      <c r="AA683" s="7" t="s">
        <v>3479</v>
      </c>
      <c r="AB683" s="7" t="s">
        <v>3479</v>
      </c>
      <c r="AC683" s="7" t="s">
        <v>3480</v>
      </c>
      <c r="AD683" s="7" t="s">
        <v>3480</v>
      </c>
      <c r="AE683" s="7" t="s">
        <v>3466</v>
      </c>
      <c r="AF683" s="7" t="s">
        <v>3466</v>
      </c>
      <c r="AG683" s="7" t="s">
        <v>3481</v>
      </c>
      <c r="AH683" s="7" t="s">
        <v>3481</v>
      </c>
      <c r="AI683" s="7" t="s">
        <v>3482</v>
      </c>
      <c r="AJ683" s="7" t="s">
        <v>3482</v>
      </c>
      <c r="AK683" s="7" t="s">
        <v>3483</v>
      </c>
      <c r="AL683" s="7" t="s">
        <v>3483</v>
      </c>
      <c r="AM683" s="7" t="s">
        <v>3484</v>
      </c>
      <c r="AN683" s="7" t="s">
        <v>3484</v>
      </c>
      <c r="AO683" s="7" t="s">
        <v>3485</v>
      </c>
      <c r="AP683" s="7" t="s">
        <v>3485</v>
      </c>
      <c r="AQ683" s="7" t="s">
        <v>3486</v>
      </c>
      <c r="AR683" s="7" t="s">
        <v>3486</v>
      </c>
      <c r="AS683" s="7" t="s">
        <v>3487</v>
      </c>
      <c r="AT683" s="7" t="s">
        <v>3487</v>
      </c>
      <c r="AU683" s="7" t="s">
        <v>3488</v>
      </c>
      <c r="AV683" s="7" t="s">
        <v>3488</v>
      </c>
      <c r="AW683" s="7" t="s">
        <v>3489</v>
      </c>
      <c r="AX683" s="7" t="s">
        <v>3489</v>
      </c>
      <c r="AY683" s="7" t="s">
        <v>3490</v>
      </c>
      <c r="AZ683" s="7" t="s">
        <v>3490</v>
      </c>
      <c r="BA683" s="7" t="s">
        <v>3491</v>
      </c>
      <c r="BB683" s="7" t="s">
        <v>3491</v>
      </c>
      <c r="BE683" s="9" t="s">
        <v>3450</v>
      </c>
      <c r="BF683" s="8">
        <v>2015</v>
      </c>
    </row>
    <row r="684" spans="1:58">
      <c r="B684"/>
      <c r="I684" s="18" t="s">
        <v>2557</v>
      </c>
      <c r="J684" s="19">
        <v>2928059</v>
      </c>
      <c r="Y684" s="18" t="s">
        <v>363</v>
      </c>
      <c r="Z684" s="20">
        <v>3130101</v>
      </c>
      <c r="AE684" s="18" t="s">
        <v>364</v>
      </c>
      <c r="AF684" s="19">
        <v>4124707</v>
      </c>
      <c r="AO684" s="18" t="s">
        <v>365</v>
      </c>
      <c r="AP684" s="19">
        <v>4315503</v>
      </c>
      <c r="AW684" s="18" t="s">
        <v>366</v>
      </c>
      <c r="AX684" s="19">
        <v>3530201</v>
      </c>
    </row>
    <row r="685" spans="1:58" s="8" customFormat="1">
      <c r="A685" s="7" t="s">
        <v>3450</v>
      </c>
      <c r="B685" s="7" t="s">
        <v>3450</v>
      </c>
      <c r="C685" s="7" t="s">
        <v>3467</v>
      </c>
      <c r="D685" s="7" t="s">
        <v>3467</v>
      </c>
      <c r="E685" s="7" t="s">
        <v>3468</v>
      </c>
      <c r="F685" s="7" t="s">
        <v>3468</v>
      </c>
      <c r="G685" s="7" t="s">
        <v>3469</v>
      </c>
      <c r="H685" s="7" t="s">
        <v>3469</v>
      </c>
      <c r="I685" s="7" t="s">
        <v>3470</v>
      </c>
      <c r="J685" s="7" t="s">
        <v>3470</v>
      </c>
      <c r="K685" s="7" t="s">
        <v>3471</v>
      </c>
      <c r="L685" s="7" t="s">
        <v>3471</v>
      </c>
      <c r="M685" s="7" t="s">
        <v>3472</v>
      </c>
      <c r="N685" s="7" t="s">
        <v>3472</v>
      </c>
      <c r="O685" s="7" t="s">
        <v>3473</v>
      </c>
      <c r="P685" s="7" t="s">
        <v>3473</v>
      </c>
      <c r="Q685" s="7" t="s">
        <v>3474</v>
      </c>
      <c r="R685" s="7" t="s">
        <v>3474</v>
      </c>
      <c r="S685" s="7" t="s">
        <v>3475</v>
      </c>
      <c r="T685" s="7" t="s">
        <v>3475</v>
      </c>
      <c r="U685" s="7" t="s">
        <v>3476</v>
      </c>
      <c r="V685" s="7" t="s">
        <v>3476</v>
      </c>
      <c r="W685" s="7" t="s">
        <v>3477</v>
      </c>
      <c r="X685" s="7" t="s">
        <v>3477</v>
      </c>
      <c r="Y685" s="7" t="s">
        <v>3478</v>
      </c>
      <c r="Z685" s="7" t="s">
        <v>3478</v>
      </c>
      <c r="AA685" s="7" t="s">
        <v>3479</v>
      </c>
      <c r="AB685" s="7" t="s">
        <v>3479</v>
      </c>
      <c r="AC685" s="7" t="s">
        <v>3480</v>
      </c>
      <c r="AD685" s="7" t="s">
        <v>3480</v>
      </c>
      <c r="AE685" s="7" t="s">
        <v>3466</v>
      </c>
      <c r="AF685" s="7" t="s">
        <v>3466</v>
      </c>
      <c r="AG685" s="7" t="s">
        <v>3481</v>
      </c>
      <c r="AH685" s="7" t="s">
        <v>3481</v>
      </c>
      <c r="AI685" s="7" t="s">
        <v>3482</v>
      </c>
      <c r="AJ685" s="7" t="s">
        <v>3482</v>
      </c>
      <c r="AK685" s="7" t="s">
        <v>3483</v>
      </c>
      <c r="AL685" s="7" t="s">
        <v>3483</v>
      </c>
      <c r="AM685" s="7" t="s">
        <v>3484</v>
      </c>
      <c r="AN685" s="7" t="s">
        <v>3484</v>
      </c>
      <c r="AO685" s="7" t="s">
        <v>3485</v>
      </c>
      <c r="AP685" s="7" t="s">
        <v>3485</v>
      </c>
      <c r="AQ685" s="7" t="s">
        <v>3486</v>
      </c>
      <c r="AR685" s="7" t="s">
        <v>3486</v>
      </c>
      <c r="AS685" s="7" t="s">
        <v>3487</v>
      </c>
      <c r="AT685" s="7" t="s">
        <v>3487</v>
      </c>
      <c r="AU685" s="7" t="s">
        <v>3488</v>
      </c>
      <c r="AV685" s="7" t="s">
        <v>3488</v>
      </c>
      <c r="AW685" s="7" t="s">
        <v>3489</v>
      </c>
      <c r="AX685" s="7" t="s">
        <v>3489</v>
      </c>
      <c r="AY685" s="7" t="s">
        <v>3490</v>
      </c>
      <c r="AZ685" s="7" t="s">
        <v>3490</v>
      </c>
      <c r="BA685" s="7" t="s">
        <v>3491</v>
      </c>
      <c r="BB685" s="7" t="s">
        <v>3491</v>
      </c>
      <c r="BE685" s="9" t="s">
        <v>3450</v>
      </c>
      <c r="BF685" s="8">
        <v>2015</v>
      </c>
    </row>
    <row r="686" spans="1:58">
      <c r="B686"/>
      <c r="I686" s="18" t="s">
        <v>367</v>
      </c>
      <c r="J686" s="19">
        <v>2928109</v>
      </c>
      <c r="Y686" s="18" t="s">
        <v>368</v>
      </c>
      <c r="Z686" s="20">
        <v>3130200</v>
      </c>
      <c r="AE686" s="18" t="s">
        <v>2413</v>
      </c>
      <c r="AF686" s="19">
        <v>4124806</v>
      </c>
      <c r="AO686" s="18" t="s">
        <v>369</v>
      </c>
      <c r="AP686" s="19">
        <v>4315552</v>
      </c>
      <c r="AW686" s="18" t="s">
        <v>370</v>
      </c>
      <c r="AX686" s="19">
        <v>3530300</v>
      </c>
    </row>
    <row r="687" spans="1:58" s="8" customFormat="1">
      <c r="A687" s="7" t="s">
        <v>3450</v>
      </c>
      <c r="B687" s="7" t="s">
        <v>3450</v>
      </c>
      <c r="C687" s="7" t="s">
        <v>3467</v>
      </c>
      <c r="D687" s="7" t="s">
        <v>3467</v>
      </c>
      <c r="E687" s="7" t="s">
        <v>3468</v>
      </c>
      <c r="F687" s="7" t="s">
        <v>3468</v>
      </c>
      <c r="G687" s="7" t="s">
        <v>3469</v>
      </c>
      <c r="H687" s="7" t="s">
        <v>3469</v>
      </c>
      <c r="I687" s="7" t="s">
        <v>3470</v>
      </c>
      <c r="J687" s="7" t="s">
        <v>3470</v>
      </c>
      <c r="K687" s="7" t="s">
        <v>3471</v>
      </c>
      <c r="L687" s="7" t="s">
        <v>3471</v>
      </c>
      <c r="M687" s="7" t="s">
        <v>3472</v>
      </c>
      <c r="N687" s="7" t="s">
        <v>3472</v>
      </c>
      <c r="O687" s="7" t="s">
        <v>3473</v>
      </c>
      <c r="P687" s="7" t="s">
        <v>3473</v>
      </c>
      <c r="Q687" s="7" t="s">
        <v>3474</v>
      </c>
      <c r="R687" s="7" t="s">
        <v>3474</v>
      </c>
      <c r="S687" s="7" t="s">
        <v>3475</v>
      </c>
      <c r="T687" s="7" t="s">
        <v>3475</v>
      </c>
      <c r="U687" s="7" t="s">
        <v>3476</v>
      </c>
      <c r="V687" s="7" t="s">
        <v>3476</v>
      </c>
      <c r="W687" s="7" t="s">
        <v>3477</v>
      </c>
      <c r="X687" s="7" t="s">
        <v>3477</v>
      </c>
      <c r="Y687" s="7" t="s">
        <v>3478</v>
      </c>
      <c r="Z687" s="7" t="s">
        <v>3478</v>
      </c>
      <c r="AA687" s="7" t="s">
        <v>3479</v>
      </c>
      <c r="AB687" s="7" t="s">
        <v>3479</v>
      </c>
      <c r="AC687" s="7" t="s">
        <v>3480</v>
      </c>
      <c r="AD687" s="7" t="s">
        <v>3480</v>
      </c>
      <c r="AE687" s="7" t="s">
        <v>3466</v>
      </c>
      <c r="AF687" s="7" t="s">
        <v>3466</v>
      </c>
      <c r="AG687" s="7" t="s">
        <v>3481</v>
      </c>
      <c r="AH687" s="7" t="s">
        <v>3481</v>
      </c>
      <c r="AI687" s="7" t="s">
        <v>3482</v>
      </c>
      <c r="AJ687" s="7" t="s">
        <v>3482</v>
      </c>
      <c r="AK687" s="7" t="s">
        <v>3483</v>
      </c>
      <c r="AL687" s="7" t="s">
        <v>3483</v>
      </c>
      <c r="AM687" s="7" t="s">
        <v>3484</v>
      </c>
      <c r="AN687" s="7" t="s">
        <v>3484</v>
      </c>
      <c r="AO687" s="7" t="s">
        <v>3485</v>
      </c>
      <c r="AP687" s="7" t="s">
        <v>3485</v>
      </c>
      <c r="AQ687" s="7" t="s">
        <v>3486</v>
      </c>
      <c r="AR687" s="7" t="s">
        <v>3486</v>
      </c>
      <c r="AS687" s="7" t="s">
        <v>3487</v>
      </c>
      <c r="AT687" s="7" t="s">
        <v>3487</v>
      </c>
      <c r="AU687" s="7" t="s">
        <v>3488</v>
      </c>
      <c r="AV687" s="7" t="s">
        <v>3488</v>
      </c>
      <c r="AW687" s="7" t="s">
        <v>3489</v>
      </c>
      <c r="AX687" s="7" t="s">
        <v>3489</v>
      </c>
      <c r="AY687" s="7" t="s">
        <v>3490</v>
      </c>
      <c r="AZ687" s="7" t="s">
        <v>3490</v>
      </c>
      <c r="BA687" s="7" t="s">
        <v>3491</v>
      </c>
      <c r="BB687" s="7" t="s">
        <v>3491</v>
      </c>
      <c r="BE687" s="9" t="s">
        <v>3450</v>
      </c>
      <c r="BF687" s="8">
        <v>2015</v>
      </c>
    </row>
    <row r="688" spans="1:58">
      <c r="B688"/>
      <c r="I688" s="18" t="s">
        <v>371</v>
      </c>
      <c r="J688" s="19">
        <v>2928406</v>
      </c>
      <c r="Y688" s="18" t="s">
        <v>372</v>
      </c>
      <c r="Z688" s="20">
        <v>3130309</v>
      </c>
      <c r="AE688" s="18" t="s">
        <v>373</v>
      </c>
      <c r="AF688" s="19">
        <v>4124905</v>
      </c>
      <c r="AO688" s="18" t="s">
        <v>374</v>
      </c>
      <c r="AP688" s="19">
        <v>4315602</v>
      </c>
      <c r="AW688" s="18" t="s">
        <v>375</v>
      </c>
      <c r="AX688" s="19">
        <v>3530409</v>
      </c>
    </row>
    <row r="689" spans="1:58" s="8" customFormat="1">
      <c r="A689" s="7" t="s">
        <v>3450</v>
      </c>
      <c r="B689" s="7" t="s">
        <v>3450</v>
      </c>
      <c r="C689" s="7" t="s">
        <v>3467</v>
      </c>
      <c r="D689" s="7" t="s">
        <v>3467</v>
      </c>
      <c r="E689" s="7" t="s">
        <v>3468</v>
      </c>
      <c r="F689" s="7" t="s">
        <v>3468</v>
      </c>
      <c r="G689" s="7" t="s">
        <v>3469</v>
      </c>
      <c r="H689" s="7" t="s">
        <v>3469</v>
      </c>
      <c r="I689" s="7" t="s">
        <v>3470</v>
      </c>
      <c r="J689" s="7" t="s">
        <v>3470</v>
      </c>
      <c r="K689" s="7" t="s">
        <v>3471</v>
      </c>
      <c r="L689" s="7" t="s">
        <v>3471</v>
      </c>
      <c r="M689" s="7" t="s">
        <v>3472</v>
      </c>
      <c r="N689" s="7" t="s">
        <v>3472</v>
      </c>
      <c r="O689" s="7" t="s">
        <v>3473</v>
      </c>
      <c r="P689" s="7" t="s">
        <v>3473</v>
      </c>
      <c r="Q689" s="7" t="s">
        <v>3474</v>
      </c>
      <c r="R689" s="7" t="s">
        <v>3474</v>
      </c>
      <c r="S689" s="7" t="s">
        <v>3475</v>
      </c>
      <c r="T689" s="7" t="s">
        <v>3475</v>
      </c>
      <c r="U689" s="7" t="s">
        <v>3476</v>
      </c>
      <c r="V689" s="7" t="s">
        <v>3476</v>
      </c>
      <c r="W689" s="7" t="s">
        <v>3477</v>
      </c>
      <c r="X689" s="7" t="s">
        <v>3477</v>
      </c>
      <c r="Y689" s="7" t="s">
        <v>3478</v>
      </c>
      <c r="Z689" s="7" t="s">
        <v>3478</v>
      </c>
      <c r="AA689" s="7" t="s">
        <v>3479</v>
      </c>
      <c r="AB689" s="7" t="s">
        <v>3479</v>
      </c>
      <c r="AC689" s="7" t="s">
        <v>3480</v>
      </c>
      <c r="AD689" s="7" t="s">
        <v>3480</v>
      </c>
      <c r="AE689" s="7" t="s">
        <v>3466</v>
      </c>
      <c r="AF689" s="7" t="s">
        <v>3466</v>
      </c>
      <c r="AG689" s="7" t="s">
        <v>3481</v>
      </c>
      <c r="AH689" s="7" t="s">
        <v>3481</v>
      </c>
      <c r="AI689" s="7" t="s">
        <v>3482</v>
      </c>
      <c r="AJ689" s="7" t="s">
        <v>3482</v>
      </c>
      <c r="AK689" s="7" t="s">
        <v>3483</v>
      </c>
      <c r="AL689" s="7" t="s">
        <v>3483</v>
      </c>
      <c r="AM689" s="7" t="s">
        <v>3484</v>
      </c>
      <c r="AN689" s="7" t="s">
        <v>3484</v>
      </c>
      <c r="AO689" s="7" t="s">
        <v>3485</v>
      </c>
      <c r="AP689" s="7" t="s">
        <v>3485</v>
      </c>
      <c r="AQ689" s="7" t="s">
        <v>3486</v>
      </c>
      <c r="AR689" s="7" t="s">
        <v>3486</v>
      </c>
      <c r="AS689" s="7" t="s">
        <v>3487</v>
      </c>
      <c r="AT689" s="7" t="s">
        <v>3487</v>
      </c>
      <c r="AU689" s="7" t="s">
        <v>3488</v>
      </c>
      <c r="AV689" s="7" t="s">
        <v>3488</v>
      </c>
      <c r="AW689" s="7" t="s">
        <v>3489</v>
      </c>
      <c r="AX689" s="7" t="s">
        <v>3489</v>
      </c>
      <c r="AY689" s="7" t="s">
        <v>3490</v>
      </c>
      <c r="AZ689" s="7" t="s">
        <v>3490</v>
      </c>
      <c r="BA689" s="7" t="s">
        <v>3491</v>
      </c>
      <c r="BB689" s="7" t="s">
        <v>3491</v>
      </c>
      <c r="BE689" s="9" t="s">
        <v>3450</v>
      </c>
      <c r="BF689" s="8">
        <v>2015</v>
      </c>
    </row>
    <row r="690" spans="1:58">
      <c r="B690"/>
      <c r="I690" s="18" t="s">
        <v>2651</v>
      </c>
      <c r="J690" s="19">
        <v>2928505</v>
      </c>
      <c r="Y690" s="18" t="s">
        <v>376</v>
      </c>
      <c r="Z690" s="20">
        <v>3130408</v>
      </c>
      <c r="AE690" s="18" t="s">
        <v>377</v>
      </c>
      <c r="AF690" s="19">
        <v>4125001</v>
      </c>
      <c r="AO690" s="18" t="s">
        <v>378</v>
      </c>
      <c r="AP690" s="19">
        <v>4315701</v>
      </c>
      <c r="AW690" s="18" t="s">
        <v>379</v>
      </c>
      <c r="AX690" s="19">
        <v>3530508</v>
      </c>
    </row>
    <row r="691" spans="1:58" s="8" customFormat="1">
      <c r="A691" s="7" t="s">
        <v>3450</v>
      </c>
      <c r="B691" s="7" t="s">
        <v>3450</v>
      </c>
      <c r="C691" s="7" t="s">
        <v>3467</v>
      </c>
      <c r="D691" s="7" t="s">
        <v>3467</v>
      </c>
      <c r="E691" s="7" t="s">
        <v>3468</v>
      </c>
      <c r="F691" s="7" t="s">
        <v>3468</v>
      </c>
      <c r="G691" s="7" t="s">
        <v>3469</v>
      </c>
      <c r="H691" s="7" t="s">
        <v>3469</v>
      </c>
      <c r="I691" s="7" t="s">
        <v>3470</v>
      </c>
      <c r="J691" s="7" t="s">
        <v>3470</v>
      </c>
      <c r="K691" s="7" t="s">
        <v>3471</v>
      </c>
      <c r="L691" s="7" t="s">
        <v>3471</v>
      </c>
      <c r="M691" s="7" t="s">
        <v>3472</v>
      </c>
      <c r="N691" s="7" t="s">
        <v>3472</v>
      </c>
      <c r="O691" s="7" t="s">
        <v>3473</v>
      </c>
      <c r="P691" s="7" t="s">
        <v>3473</v>
      </c>
      <c r="Q691" s="7" t="s">
        <v>3474</v>
      </c>
      <c r="R691" s="7" t="s">
        <v>3474</v>
      </c>
      <c r="S691" s="7" t="s">
        <v>3475</v>
      </c>
      <c r="T691" s="7" t="s">
        <v>3475</v>
      </c>
      <c r="U691" s="7" t="s">
        <v>3476</v>
      </c>
      <c r="V691" s="7" t="s">
        <v>3476</v>
      </c>
      <c r="W691" s="7" t="s">
        <v>3477</v>
      </c>
      <c r="X691" s="7" t="s">
        <v>3477</v>
      </c>
      <c r="Y691" s="7" t="s">
        <v>3478</v>
      </c>
      <c r="Z691" s="7" t="s">
        <v>3478</v>
      </c>
      <c r="AA691" s="7" t="s">
        <v>3479</v>
      </c>
      <c r="AB691" s="7" t="s">
        <v>3479</v>
      </c>
      <c r="AC691" s="7" t="s">
        <v>3480</v>
      </c>
      <c r="AD691" s="7" t="s">
        <v>3480</v>
      </c>
      <c r="AE691" s="7" t="s">
        <v>3466</v>
      </c>
      <c r="AF691" s="7" t="s">
        <v>3466</v>
      </c>
      <c r="AG691" s="7" t="s">
        <v>3481</v>
      </c>
      <c r="AH691" s="7" t="s">
        <v>3481</v>
      </c>
      <c r="AI691" s="7" t="s">
        <v>3482</v>
      </c>
      <c r="AJ691" s="7" t="s">
        <v>3482</v>
      </c>
      <c r="AK691" s="7" t="s">
        <v>3483</v>
      </c>
      <c r="AL691" s="7" t="s">
        <v>3483</v>
      </c>
      <c r="AM691" s="7" t="s">
        <v>3484</v>
      </c>
      <c r="AN691" s="7" t="s">
        <v>3484</v>
      </c>
      <c r="AO691" s="7" t="s">
        <v>3485</v>
      </c>
      <c r="AP691" s="7" t="s">
        <v>3485</v>
      </c>
      <c r="AQ691" s="7" t="s">
        <v>3486</v>
      </c>
      <c r="AR691" s="7" t="s">
        <v>3486</v>
      </c>
      <c r="AS691" s="7" t="s">
        <v>3487</v>
      </c>
      <c r="AT691" s="7" t="s">
        <v>3487</v>
      </c>
      <c r="AU691" s="7" t="s">
        <v>3488</v>
      </c>
      <c r="AV691" s="7" t="s">
        <v>3488</v>
      </c>
      <c r="AW691" s="7" t="s">
        <v>3489</v>
      </c>
      <c r="AX691" s="7" t="s">
        <v>3489</v>
      </c>
      <c r="AY691" s="7" t="s">
        <v>3490</v>
      </c>
      <c r="AZ691" s="7" t="s">
        <v>3490</v>
      </c>
      <c r="BA691" s="7" t="s">
        <v>3491</v>
      </c>
      <c r="BB691" s="7" t="s">
        <v>3491</v>
      </c>
      <c r="BE691" s="9" t="s">
        <v>3450</v>
      </c>
      <c r="BF691" s="8">
        <v>2015</v>
      </c>
    </row>
    <row r="692" spans="1:58">
      <c r="B692"/>
      <c r="I692" s="18" t="s">
        <v>380</v>
      </c>
      <c r="J692" s="19">
        <v>2928000</v>
      </c>
      <c r="Y692" s="18" t="s">
        <v>381</v>
      </c>
      <c r="Z692" s="20">
        <v>3130507</v>
      </c>
      <c r="AE692" s="18" t="s">
        <v>382</v>
      </c>
      <c r="AF692" s="19">
        <v>4125100</v>
      </c>
      <c r="AO692" s="18" t="s">
        <v>383</v>
      </c>
      <c r="AP692" s="19">
        <v>4315750</v>
      </c>
      <c r="AW692" s="18" t="s">
        <v>384</v>
      </c>
      <c r="AX692" s="19">
        <v>3530607</v>
      </c>
    </row>
    <row r="693" spans="1:58" s="8" customFormat="1">
      <c r="A693" s="7" t="s">
        <v>3450</v>
      </c>
      <c r="B693" s="7" t="s">
        <v>3450</v>
      </c>
      <c r="C693" s="7" t="s">
        <v>3467</v>
      </c>
      <c r="D693" s="7" t="s">
        <v>3467</v>
      </c>
      <c r="E693" s="7" t="s">
        <v>3468</v>
      </c>
      <c r="F693" s="7" t="s">
        <v>3468</v>
      </c>
      <c r="G693" s="7" t="s">
        <v>3469</v>
      </c>
      <c r="H693" s="7" t="s">
        <v>3469</v>
      </c>
      <c r="I693" s="7" t="s">
        <v>3470</v>
      </c>
      <c r="J693" s="7" t="s">
        <v>3470</v>
      </c>
      <c r="K693" s="7" t="s">
        <v>3471</v>
      </c>
      <c r="L693" s="7" t="s">
        <v>3471</v>
      </c>
      <c r="M693" s="7" t="s">
        <v>3472</v>
      </c>
      <c r="N693" s="7" t="s">
        <v>3472</v>
      </c>
      <c r="O693" s="7" t="s">
        <v>3473</v>
      </c>
      <c r="P693" s="7" t="s">
        <v>3473</v>
      </c>
      <c r="Q693" s="7" t="s">
        <v>3474</v>
      </c>
      <c r="R693" s="7" t="s">
        <v>3474</v>
      </c>
      <c r="S693" s="7" t="s">
        <v>3475</v>
      </c>
      <c r="T693" s="7" t="s">
        <v>3475</v>
      </c>
      <c r="U693" s="7" t="s">
        <v>3476</v>
      </c>
      <c r="V693" s="7" t="s">
        <v>3476</v>
      </c>
      <c r="W693" s="7" t="s">
        <v>3477</v>
      </c>
      <c r="X693" s="7" t="s">
        <v>3477</v>
      </c>
      <c r="Y693" s="7" t="s">
        <v>3478</v>
      </c>
      <c r="Z693" s="7" t="s">
        <v>3478</v>
      </c>
      <c r="AA693" s="7" t="s">
        <v>3479</v>
      </c>
      <c r="AB693" s="7" t="s">
        <v>3479</v>
      </c>
      <c r="AC693" s="7" t="s">
        <v>3480</v>
      </c>
      <c r="AD693" s="7" t="s">
        <v>3480</v>
      </c>
      <c r="AE693" s="7" t="s">
        <v>3466</v>
      </c>
      <c r="AF693" s="7" t="s">
        <v>3466</v>
      </c>
      <c r="AG693" s="7" t="s">
        <v>3481</v>
      </c>
      <c r="AH693" s="7" t="s">
        <v>3481</v>
      </c>
      <c r="AI693" s="7" t="s">
        <v>3482</v>
      </c>
      <c r="AJ693" s="7" t="s">
        <v>3482</v>
      </c>
      <c r="AK693" s="7" t="s">
        <v>3483</v>
      </c>
      <c r="AL693" s="7" t="s">
        <v>3483</v>
      </c>
      <c r="AM693" s="7" t="s">
        <v>3484</v>
      </c>
      <c r="AN693" s="7" t="s">
        <v>3484</v>
      </c>
      <c r="AO693" s="7" t="s">
        <v>3485</v>
      </c>
      <c r="AP693" s="7" t="s">
        <v>3485</v>
      </c>
      <c r="AQ693" s="7" t="s">
        <v>3486</v>
      </c>
      <c r="AR693" s="7" t="s">
        <v>3486</v>
      </c>
      <c r="AS693" s="7" t="s">
        <v>3487</v>
      </c>
      <c r="AT693" s="7" t="s">
        <v>3487</v>
      </c>
      <c r="AU693" s="7" t="s">
        <v>3488</v>
      </c>
      <c r="AV693" s="7" t="s">
        <v>3488</v>
      </c>
      <c r="AW693" s="7" t="s">
        <v>3489</v>
      </c>
      <c r="AX693" s="7" t="s">
        <v>3489</v>
      </c>
      <c r="AY693" s="7" t="s">
        <v>3490</v>
      </c>
      <c r="AZ693" s="7" t="s">
        <v>3490</v>
      </c>
      <c r="BA693" s="7" t="s">
        <v>3491</v>
      </c>
      <c r="BB693" s="7" t="s">
        <v>3491</v>
      </c>
      <c r="BE693" s="9" t="s">
        <v>3450</v>
      </c>
      <c r="BF693" s="8">
        <v>2015</v>
      </c>
    </row>
    <row r="694" spans="1:58">
      <c r="B694"/>
      <c r="I694" s="18" t="s">
        <v>3795</v>
      </c>
      <c r="J694" s="19">
        <v>2928208</v>
      </c>
      <c r="Y694" s="18" t="s">
        <v>385</v>
      </c>
      <c r="Z694" s="20">
        <v>3130556</v>
      </c>
      <c r="AE694" s="18" t="s">
        <v>386</v>
      </c>
      <c r="AF694" s="19">
        <v>4125308</v>
      </c>
      <c r="AO694" s="18" t="s">
        <v>387</v>
      </c>
      <c r="AP694" s="19">
        <v>4315800</v>
      </c>
      <c r="AW694" s="18" t="s">
        <v>388</v>
      </c>
      <c r="AX694" s="19">
        <v>3530706</v>
      </c>
    </row>
    <row r="695" spans="1:58" s="8" customFormat="1">
      <c r="A695" s="7" t="s">
        <v>3450</v>
      </c>
      <c r="B695" s="7" t="s">
        <v>3450</v>
      </c>
      <c r="C695" s="7" t="s">
        <v>3467</v>
      </c>
      <c r="D695" s="7" t="s">
        <v>3467</v>
      </c>
      <c r="E695" s="7" t="s">
        <v>3468</v>
      </c>
      <c r="F695" s="7" t="s">
        <v>3468</v>
      </c>
      <c r="G695" s="7" t="s">
        <v>3469</v>
      </c>
      <c r="H695" s="7" t="s">
        <v>3469</v>
      </c>
      <c r="I695" s="7" t="s">
        <v>3470</v>
      </c>
      <c r="J695" s="7" t="s">
        <v>3470</v>
      </c>
      <c r="K695" s="7" t="s">
        <v>3471</v>
      </c>
      <c r="L695" s="7" t="s">
        <v>3471</v>
      </c>
      <c r="M695" s="7" t="s">
        <v>3472</v>
      </c>
      <c r="N695" s="7" t="s">
        <v>3472</v>
      </c>
      <c r="O695" s="7" t="s">
        <v>3473</v>
      </c>
      <c r="P695" s="7" t="s">
        <v>3473</v>
      </c>
      <c r="Q695" s="7" t="s">
        <v>3474</v>
      </c>
      <c r="R695" s="7" t="s">
        <v>3474</v>
      </c>
      <c r="S695" s="7" t="s">
        <v>3475</v>
      </c>
      <c r="T695" s="7" t="s">
        <v>3475</v>
      </c>
      <c r="U695" s="7" t="s">
        <v>3476</v>
      </c>
      <c r="V695" s="7" t="s">
        <v>3476</v>
      </c>
      <c r="W695" s="7" t="s">
        <v>3477</v>
      </c>
      <c r="X695" s="7" t="s">
        <v>3477</v>
      </c>
      <c r="Y695" s="7" t="s">
        <v>3478</v>
      </c>
      <c r="Z695" s="7" t="s">
        <v>3478</v>
      </c>
      <c r="AA695" s="7" t="s">
        <v>3479</v>
      </c>
      <c r="AB695" s="7" t="s">
        <v>3479</v>
      </c>
      <c r="AC695" s="7" t="s">
        <v>3480</v>
      </c>
      <c r="AD695" s="7" t="s">
        <v>3480</v>
      </c>
      <c r="AE695" s="7" t="s">
        <v>3466</v>
      </c>
      <c r="AF695" s="7" t="s">
        <v>3466</v>
      </c>
      <c r="AG695" s="7" t="s">
        <v>3481</v>
      </c>
      <c r="AH695" s="7" t="s">
        <v>3481</v>
      </c>
      <c r="AI695" s="7" t="s">
        <v>3482</v>
      </c>
      <c r="AJ695" s="7" t="s">
        <v>3482</v>
      </c>
      <c r="AK695" s="7" t="s">
        <v>3483</v>
      </c>
      <c r="AL695" s="7" t="s">
        <v>3483</v>
      </c>
      <c r="AM695" s="7" t="s">
        <v>3484</v>
      </c>
      <c r="AN695" s="7" t="s">
        <v>3484</v>
      </c>
      <c r="AO695" s="7" t="s">
        <v>3485</v>
      </c>
      <c r="AP695" s="7" t="s">
        <v>3485</v>
      </c>
      <c r="AQ695" s="7" t="s">
        <v>3486</v>
      </c>
      <c r="AR695" s="7" t="s">
        <v>3486</v>
      </c>
      <c r="AS695" s="7" t="s">
        <v>3487</v>
      </c>
      <c r="AT695" s="7" t="s">
        <v>3487</v>
      </c>
      <c r="AU695" s="7" t="s">
        <v>3488</v>
      </c>
      <c r="AV695" s="7" t="s">
        <v>3488</v>
      </c>
      <c r="AW695" s="7" t="s">
        <v>3489</v>
      </c>
      <c r="AX695" s="7" t="s">
        <v>3489</v>
      </c>
      <c r="AY695" s="7" t="s">
        <v>3490</v>
      </c>
      <c r="AZ695" s="7" t="s">
        <v>3490</v>
      </c>
      <c r="BA695" s="7" t="s">
        <v>3491</v>
      </c>
      <c r="BB695" s="7" t="s">
        <v>3491</v>
      </c>
      <c r="BE695" s="9" t="s">
        <v>3450</v>
      </c>
      <c r="BF695" s="8">
        <v>2015</v>
      </c>
    </row>
    <row r="696" spans="1:58">
      <c r="B696"/>
      <c r="I696" s="18" t="s">
        <v>389</v>
      </c>
      <c r="J696" s="19">
        <v>2928307</v>
      </c>
      <c r="Y696" s="18" t="s">
        <v>390</v>
      </c>
      <c r="Z696" s="20">
        <v>3130606</v>
      </c>
      <c r="AE696" s="18" t="s">
        <v>391</v>
      </c>
      <c r="AF696" s="19">
        <v>4125357</v>
      </c>
      <c r="AO696" s="18" t="s">
        <v>392</v>
      </c>
      <c r="AP696" s="19">
        <v>4315909</v>
      </c>
      <c r="AW696" s="18" t="s">
        <v>393</v>
      </c>
      <c r="AX696" s="19">
        <v>3530805</v>
      </c>
    </row>
    <row r="697" spans="1:58" s="8" customFormat="1">
      <c r="A697" s="7" t="s">
        <v>3450</v>
      </c>
      <c r="B697" s="7" t="s">
        <v>3450</v>
      </c>
      <c r="C697" s="7" t="s">
        <v>3467</v>
      </c>
      <c r="D697" s="7" t="s">
        <v>3467</v>
      </c>
      <c r="E697" s="7" t="s">
        <v>3468</v>
      </c>
      <c r="F697" s="7" t="s">
        <v>3468</v>
      </c>
      <c r="G697" s="7" t="s">
        <v>3469</v>
      </c>
      <c r="H697" s="7" t="s">
        <v>3469</v>
      </c>
      <c r="I697" s="7" t="s">
        <v>3470</v>
      </c>
      <c r="J697" s="7" t="s">
        <v>3470</v>
      </c>
      <c r="K697" s="7" t="s">
        <v>3471</v>
      </c>
      <c r="L697" s="7" t="s">
        <v>3471</v>
      </c>
      <c r="M697" s="7" t="s">
        <v>3472</v>
      </c>
      <c r="N697" s="7" t="s">
        <v>3472</v>
      </c>
      <c r="O697" s="7" t="s">
        <v>3473</v>
      </c>
      <c r="P697" s="7" t="s">
        <v>3473</v>
      </c>
      <c r="Q697" s="7" t="s">
        <v>3474</v>
      </c>
      <c r="R697" s="7" t="s">
        <v>3474</v>
      </c>
      <c r="S697" s="7" t="s">
        <v>3475</v>
      </c>
      <c r="T697" s="7" t="s">
        <v>3475</v>
      </c>
      <c r="U697" s="7" t="s">
        <v>3476</v>
      </c>
      <c r="V697" s="7" t="s">
        <v>3476</v>
      </c>
      <c r="W697" s="7" t="s">
        <v>3477</v>
      </c>
      <c r="X697" s="7" t="s">
        <v>3477</v>
      </c>
      <c r="Y697" s="7" t="s">
        <v>3478</v>
      </c>
      <c r="Z697" s="7" t="s">
        <v>3478</v>
      </c>
      <c r="AA697" s="7" t="s">
        <v>3479</v>
      </c>
      <c r="AB697" s="7" t="s">
        <v>3479</v>
      </c>
      <c r="AC697" s="7" t="s">
        <v>3480</v>
      </c>
      <c r="AD697" s="7" t="s">
        <v>3480</v>
      </c>
      <c r="AE697" s="7" t="s">
        <v>3466</v>
      </c>
      <c r="AF697" s="7" t="s">
        <v>3466</v>
      </c>
      <c r="AG697" s="7" t="s">
        <v>3481</v>
      </c>
      <c r="AH697" s="7" t="s">
        <v>3481</v>
      </c>
      <c r="AI697" s="7" t="s">
        <v>3482</v>
      </c>
      <c r="AJ697" s="7" t="s">
        <v>3482</v>
      </c>
      <c r="AK697" s="7" t="s">
        <v>3483</v>
      </c>
      <c r="AL697" s="7" t="s">
        <v>3483</v>
      </c>
      <c r="AM697" s="7" t="s">
        <v>3484</v>
      </c>
      <c r="AN697" s="7" t="s">
        <v>3484</v>
      </c>
      <c r="AO697" s="7" t="s">
        <v>3485</v>
      </c>
      <c r="AP697" s="7" t="s">
        <v>3485</v>
      </c>
      <c r="AQ697" s="7" t="s">
        <v>3486</v>
      </c>
      <c r="AR697" s="7" t="s">
        <v>3486</v>
      </c>
      <c r="AS697" s="7" t="s">
        <v>3487</v>
      </c>
      <c r="AT697" s="7" t="s">
        <v>3487</v>
      </c>
      <c r="AU697" s="7" t="s">
        <v>3488</v>
      </c>
      <c r="AV697" s="7" t="s">
        <v>3488</v>
      </c>
      <c r="AW697" s="7" t="s">
        <v>3489</v>
      </c>
      <c r="AX697" s="7" t="s">
        <v>3489</v>
      </c>
      <c r="AY697" s="7" t="s">
        <v>3490</v>
      </c>
      <c r="AZ697" s="7" t="s">
        <v>3490</v>
      </c>
      <c r="BA697" s="7" t="s">
        <v>3491</v>
      </c>
      <c r="BB697" s="7" t="s">
        <v>3491</v>
      </c>
      <c r="BE697" s="9" t="s">
        <v>3450</v>
      </c>
      <c r="BF697" s="8">
        <v>2015</v>
      </c>
    </row>
    <row r="698" spans="1:58">
      <c r="B698"/>
      <c r="I698" s="18" t="s">
        <v>394</v>
      </c>
      <c r="J698" s="19">
        <v>2928604</v>
      </c>
      <c r="Y698" s="18" t="s">
        <v>395</v>
      </c>
      <c r="Z698" s="20">
        <v>3130655</v>
      </c>
      <c r="AE698" s="18" t="s">
        <v>396</v>
      </c>
      <c r="AF698" s="19">
        <v>4125209</v>
      </c>
      <c r="AO698" s="18" t="s">
        <v>397</v>
      </c>
      <c r="AP698" s="19">
        <v>4315958</v>
      </c>
      <c r="AW698" s="18" t="s">
        <v>398</v>
      </c>
      <c r="AX698" s="19">
        <v>3530904</v>
      </c>
    </row>
    <row r="699" spans="1:58" s="8" customFormat="1">
      <c r="A699" s="7" t="s">
        <v>3450</v>
      </c>
      <c r="B699" s="7" t="s">
        <v>3450</v>
      </c>
      <c r="C699" s="7" t="s">
        <v>3467</v>
      </c>
      <c r="D699" s="7" t="s">
        <v>3467</v>
      </c>
      <c r="E699" s="7" t="s">
        <v>3468</v>
      </c>
      <c r="F699" s="7" t="s">
        <v>3468</v>
      </c>
      <c r="G699" s="7" t="s">
        <v>3469</v>
      </c>
      <c r="H699" s="7" t="s">
        <v>3469</v>
      </c>
      <c r="I699" s="7" t="s">
        <v>3470</v>
      </c>
      <c r="J699" s="7" t="s">
        <v>3470</v>
      </c>
      <c r="K699" s="7" t="s">
        <v>3471</v>
      </c>
      <c r="L699" s="7" t="s">
        <v>3471</v>
      </c>
      <c r="M699" s="7" t="s">
        <v>3472</v>
      </c>
      <c r="N699" s="7" t="s">
        <v>3472</v>
      </c>
      <c r="O699" s="7" t="s">
        <v>3473</v>
      </c>
      <c r="P699" s="7" t="s">
        <v>3473</v>
      </c>
      <c r="Q699" s="7" t="s">
        <v>3474</v>
      </c>
      <c r="R699" s="7" t="s">
        <v>3474</v>
      </c>
      <c r="S699" s="7" t="s">
        <v>3475</v>
      </c>
      <c r="T699" s="7" t="s">
        <v>3475</v>
      </c>
      <c r="U699" s="7" t="s">
        <v>3476</v>
      </c>
      <c r="V699" s="7" t="s">
        <v>3476</v>
      </c>
      <c r="W699" s="7" t="s">
        <v>3477</v>
      </c>
      <c r="X699" s="7" t="s">
        <v>3477</v>
      </c>
      <c r="Y699" s="7" t="s">
        <v>3478</v>
      </c>
      <c r="Z699" s="7" t="s">
        <v>3478</v>
      </c>
      <c r="AA699" s="7" t="s">
        <v>3479</v>
      </c>
      <c r="AB699" s="7" t="s">
        <v>3479</v>
      </c>
      <c r="AC699" s="7" t="s">
        <v>3480</v>
      </c>
      <c r="AD699" s="7" t="s">
        <v>3480</v>
      </c>
      <c r="AE699" s="7" t="s">
        <v>3466</v>
      </c>
      <c r="AF699" s="7" t="s">
        <v>3466</v>
      </c>
      <c r="AG699" s="7" t="s">
        <v>3481</v>
      </c>
      <c r="AH699" s="7" t="s">
        <v>3481</v>
      </c>
      <c r="AI699" s="7" t="s">
        <v>3482</v>
      </c>
      <c r="AJ699" s="7" t="s">
        <v>3482</v>
      </c>
      <c r="AK699" s="7" t="s">
        <v>3483</v>
      </c>
      <c r="AL699" s="7" t="s">
        <v>3483</v>
      </c>
      <c r="AM699" s="7" t="s">
        <v>3484</v>
      </c>
      <c r="AN699" s="7" t="s">
        <v>3484</v>
      </c>
      <c r="AO699" s="7" t="s">
        <v>3485</v>
      </c>
      <c r="AP699" s="7" t="s">
        <v>3485</v>
      </c>
      <c r="AQ699" s="7" t="s">
        <v>3486</v>
      </c>
      <c r="AR699" s="7" t="s">
        <v>3486</v>
      </c>
      <c r="AS699" s="7" t="s">
        <v>3487</v>
      </c>
      <c r="AT699" s="7" t="s">
        <v>3487</v>
      </c>
      <c r="AU699" s="7" t="s">
        <v>3488</v>
      </c>
      <c r="AV699" s="7" t="s">
        <v>3488</v>
      </c>
      <c r="AW699" s="7" t="s">
        <v>3489</v>
      </c>
      <c r="AX699" s="7" t="s">
        <v>3489</v>
      </c>
      <c r="AY699" s="7" t="s">
        <v>3490</v>
      </c>
      <c r="AZ699" s="7" t="s">
        <v>3490</v>
      </c>
      <c r="BA699" s="7" t="s">
        <v>3491</v>
      </c>
      <c r="BB699" s="7" t="s">
        <v>3491</v>
      </c>
      <c r="BE699" s="9" t="s">
        <v>3450</v>
      </c>
      <c r="BF699" s="8">
        <v>2015</v>
      </c>
    </row>
    <row r="700" spans="1:58">
      <c r="B700"/>
      <c r="I700" s="18" t="s">
        <v>399</v>
      </c>
      <c r="J700" s="19">
        <v>2928703</v>
      </c>
      <c r="Y700" s="18" t="s">
        <v>2400</v>
      </c>
      <c r="Z700" s="20">
        <v>3130705</v>
      </c>
      <c r="AE700" s="18" t="s">
        <v>400</v>
      </c>
      <c r="AF700" s="19">
        <v>4125407</v>
      </c>
      <c r="AO700" s="18" t="s">
        <v>401</v>
      </c>
      <c r="AP700" s="19">
        <v>4316006</v>
      </c>
      <c r="AW700" s="18" t="s">
        <v>402</v>
      </c>
      <c r="AX700" s="19">
        <v>3531001</v>
      </c>
    </row>
    <row r="701" spans="1:58" s="8" customFormat="1">
      <c r="A701" s="7" t="s">
        <v>3450</v>
      </c>
      <c r="B701" s="7" t="s">
        <v>3450</v>
      </c>
      <c r="C701" s="7" t="s">
        <v>3467</v>
      </c>
      <c r="D701" s="7" t="s">
        <v>3467</v>
      </c>
      <c r="E701" s="7" t="s">
        <v>3468</v>
      </c>
      <c r="F701" s="7" t="s">
        <v>3468</v>
      </c>
      <c r="G701" s="7" t="s">
        <v>3469</v>
      </c>
      <c r="H701" s="7" t="s">
        <v>3469</v>
      </c>
      <c r="I701" s="7" t="s">
        <v>3470</v>
      </c>
      <c r="J701" s="7" t="s">
        <v>3470</v>
      </c>
      <c r="K701" s="7" t="s">
        <v>3471</v>
      </c>
      <c r="L701" s="7" t="s">
        <v>3471</v>
      </c>
      <c r="M701" s="7" t="s">
        <v>3472</v>
      </c>
      <c r="N701" s="7" t="s">
        <v>3472</v>
      </c>
      <c r="O701" s="7" t="s">
        <v>3473</v>
      </c>
      <c r="P701" s="7" t="s">
        <v>3473</v>
      </c>
      <c r="Q701" s="7" t="s">
        <v>3474</v>
      </c>
      <c r="R701" s="7" t="s">
        <v>3474</v>
      </c>
      <c r="S701" s="7" t="s">
        <v>3475</v>
      </c>
      <c r="T701" s="7" t="s">
        <v>3475</v>
      </c>
      <c r="U701" s="7" t="s">
        <v>3476</v>
      </c>
      <c r="V701" s="7" t="s">
        <v>3476</v>
      </c>
      <c r="W701" s="7" t="s">
        <v>3477</v>
      </c>
      <c r="X701" s="7" t="s">
        <v>3477</v>
      </c>
      <c r="Y701" s="7" t="s">
        <v>3478</v>
      </c>
      <c r="Z701" s="7" t="s">
        <v>3478</v>
      </c>
      <c r="AA701" s="7" t="s">
        <v>3479</v>
      </c>
      <c r="AB701" s="7" t="s">
        <v>3479</v>
      </c>
      <c r="AC701" s="7" t="s">
        <v>3480</v>
      </c>
      <c r="AD701" s="7" t="s">
        <v>3480</v>
      </c>
      <c r="AE701" s="7" t="s">
        <v>3466</v>
      </c>
      <c r="AF701" s="7" t="s">
        <v>3466</v>
      </c>
      <c r="AG701" s="7" t="s">
        <v>3481</v>
      </c>
      <c r="AH701" s="7" t="s">
        <v>3481</v>
      </c>
      <c r="AI701" s="7" t="s">
        <v>3482</v>
      </c>
      <c r="AJ701" s="7" t="s">
        <v>3482</v>
      </c>
      <c r="AK701" s="7" t="s">
        <v>3483</v>
      </c>
      <c r="AL701" s="7" t="s">
        <v>3483</v>
      </c>
      <c r="AM701" s="7" t="s">
        <v>3484</v>
      </c>
      <c r="AN701" s="7" t="s">
        <v>3484</v>
      </c>
      <c r="AO701" s="7" t="s">
        <v>3485</v>
      </c>
      <c r="AP701" s="7" t="s">
        <v>3485</v>
      </c>
      <c r="AQ701" s="7" t="s">
        <v>3486</v>
      </c>
      <c r="AR701" s="7" t="s">
        <v>3486</v>
      </c>
      <c r="AS701" s="7" t="s">
        <v>3487</v>
      </c>
      <c r="AT701" s="7" t="s">
        <v>3487</v>
      </c>
      <c r="AU701" s="7" t="s">
        <v>3488</v>
      </c>
      <c r="AV701" s="7" t="s">
        <v>3488</v>
      </c>
      <c r="AW701" s="7" t="s">
        <v>3489</v>
      </c>
      <c r="AX701" s="7" t="s">
        <v>3489</v>
      </c>
      <c r="AY701" s="7" t="s">
        <v>3490</v>
      </c>
      <c r="AZ701" s="7" t="s">
        <v>3490</v>
      </c>
      <c r="BA701" s="7" t="s">
        <v>3491</v>
      </c>
      <c r="BB701" s="7" t="s">
        <v>3491</v>
      </c>
      <c r="BE701" s="9" t="s">
        <v>3450</v>
      </c>
      <c r="BF701" s="8">
        <v>2015</v>
      </c>
    </row>
    <row r="702" spans="1:58">
      <c r="B702"/>
      <c r="I702" s="18" t="s">
        <v>403</v>
      </c>
      <c r="J702" s="19">
        <v>2928802</v>
      </c>
      <c r="Y702" s="18" t="s">
        <v>404</v>
      </c>
      <c r="Z702" s="20">
        <v>3130804</v>
      </c>
      <c r="AE702" s="18" t="s">
        <v>405</v>
      </c>
      <c r="AF702" s="19">
        <v>4125456</v>
      </c>
      <c r="AO702" s="18" t="s">
        <v>406</v>
      </c>
      <c r="AP702" s="19">
        <v>4316105</v>
      </c>
      <c r="AW702" s="18" t="s">
        <v>407</v>
      </c>
      <c r="AX702" s="19">
        <v>3531100</v>
      </c>
    </row>
    <row r="703" spans="1:58" s="8" customFormat="1">
      <c r="A703" s="7" t="s">
        <v>3450</v>
      </c>
      <c r="B703" s="7" t="s">
        <v>3450</v>
      </c>
      <c r="C703" s="7" t="s">
        <v>3467</v>
      </c>
      <c r="D703" s="7" t="s">
        <v>3467</v>
      </c>
      <c r="E703" s="7" t="s">
        <v>3468</v>
      </c>
      <c r="F703" s="7" t="s">
        <v>3468</v>
      </c>
      <c r="G703" s="7" t="s">
        <v>3469</v>
      </c>
      <c r="H703" s="7" t="s">
        <v>3469</v>
      </c>
      <c r="I703" s="7" t="s">
        <v>3470</v>
      </c>
      <c r="J703" s="7" t="s">
        <v>3470</v>
      </c>
      <c r="K703" s="7" t="s">
        <v>3471</v>
      </c>
      <c r="L703" s="7" t="s">
        <v>3471</v>
      </c>
      <c r="M703" s="7" t="s">
        <v>3472</v>
      </c>
      <c r="N703" s="7" t="s">
        <v>3472</v>
      </c>
      <c r="O703" s="7" t="s">
        <v>3473</v>
      </c>
      <c r="P703" s="7" t="s">
        <v>3473</v>
      </c>
      <c r="Q703" s="7" t="s">
        <v>3474</v>
      </c>
      <c r="R703" s="7" t="s">
        <v>3474</v>
      </c>
      <c r="S703" s="7" t="s">
        <v>3475</v>
      </c>
      <c r="T703" s="7" t="s">
        <v>3475</v>
      </c>
      <c r="U703" s="7" t="s">
        <v>3476</v>
      </c>
      <c r="V703" s="7" t="s">
        <v>3476</v>
      </c>
      <c r="W703" s="7" t="s">
        <v>3477</v>
      </c>
      <c r="X703" s="7" t="s">
        <v>3477</v>
      </c>
      <c r="Y703" s="7" t="s">
        <v>3478</v>
      </c>
      <c r="Z703" s="7" t="s">
        <v>3478</v>
      </c>
      <c r="AA703" s="7" t="s">
        <v>3479</v>
      </c>
      <c r="AB703" s="7" t="s">
        <v>3479</v>
      </c>
      <c r="AC703" s="7" t="s">
        <v>3480</v>
      </c>
      <c r="AD703" s="7" t="s">
        <v>3480</v>
      </c>
      <c r="AE703" s="7" t="s">
        <v>3466</v>
      </c>
      <c r="AF703" s="7" t="s">
        <v>3466</v>
      </c>
      <c r="AG703" s="7" t="s">
        <v>3481</v>
      </c>
      <c r="AH703" s="7" t="s">
        <v>3481</v>
      </c>
      <c r="AI703" s="7" t="s">
        <v>3482</v>
      </c>
      <c r="AJ703" s="7" t="s">
        <v>3482</v>
      </c>
      <c r="AK703" s="7" t="s">
        <v>3483</v>
      </c>
      <c r="AL703" s="7" t="s">
        <v>3483</v>
      </c>
      <c r="AM703" s="7" t="s">
        <v>3484</v>
      </c>
      <c r="AN703" s="7" t="s">
        <v>3484</v>
      </c>
      <c r="AO703" s="7" t="s">
        <v>3485</v>
      </c>
      <c r="AP703" s="7" t="s">
        <v>3485</v>
      </c>
      <c r="AQ703" s="7" t="s">
        <v>3486</v>
      </c>
      <c r="AR703" s="7" t="s">
        <v>3486</v>
      </c>
      <c r="AS703" s="7" t="s">
        <v>3487</v>
      </c>
      <c r="AT703" s="7" t="s">
        <v>3487</v>
      </c>
      <c r="AU703" s="7" t="s">
        <v>3488</v>
      </c>
      <c r="AV703" s="7" t="s">
        <v>3488</v>
      </c>
      <c r="AW703" s="7" t="s">
        <v>3489</v>
      </c>
      <c r="AX703" s="7" t="s">
        <v>3489</v>
      </c>
      <c r="AY703" s="7" t="s">
        <v>3490</v>
      </c>
      <c r="AZ703" s="7" t="s">
        <v>3490</v>
      </c>
      <c r="BA703" s="7" t="s">
        <v>3491</v>
      </c>
      <c r="BB703" s="7" t="s">
        <v>3491</v>
      </c>
      <c r="BE703" s="9" t="s">
        <v>3450</v>
      </c>
      <c r="BF703" s="8">
        <v>2015</v>
      </c>
    </row>
    <row r="704" spans="1:58">
      <c r="B704"/>
      <c r="I704" s="18" t="s">
        <v>408</v>
      </c>
      <c r="J704" s="19">
        <v>2928901</v>
      </c>
      <c r="Y704" s="18" t="s">
        <v>409</v>
      </c>
      <c r="Z704" s="20">
        <v>3130903</v>
      </c>
      <c r="AE704" s="18" t="s">
        <v>410</v>
      </c>
      <c r="AF704" s="19">
        <v>4125506</v>
      </c>
      <c r="AO704" s="18" t="s">
        <v>411</v>
      </c>
      <c r="AP704" s="19">
        <v>4316204</v>
      </c>
      <c r="AW704" s="18" t="s">
        <v>412</v>
      </c>
      <c r="AX704" s="19">
        <v>3531209</v>
      </c>
    </row>
    <row r="705" spans="1:58" s="8" customFormat="1">
      <c r="A705" s="7" t="s">
        <v>3450</v>
      </c>
      <c r="B705" s="7" t="s">
        <v>3450</v>
      </c>
      <c r="C705" s="7" t="s">
        <v>3467</v>
      </c>
      <c r="D705" s="7" t="s">
        <v>3467</v>
      </c>
      <c r="E705" s="7" t="s">
        <v>3468</v>
      </c>
      <c r="F705" s="7" t="s">
        <v>3468</v>
      </c>
      <c r="G705" s="7" t="s">
        <v>3469</v>
      </c>
      <c r="H705" s="7" t="s">
        <v>3469</v>
      </c>
      <c r="I705" s="7" t="s">
        <v>3470</v>
      </c>
      <c r="J705" s="7" t="s">
        <v>3470</v>
      </c>
      <c r="K705" s="7" t="s">
        <v>3471</v>
      </c>
      <c r="L705" s="7" t="s">
        <v>3471</v>
      </c>
      <c r="M705" s="7" t="s">
        <v>3472</v>
      </c>
      <c r="N705" s="7" t="s">
        <v>3472</v>
      </c>
      <c r="O705" s="7" t="s">
        <v>3473</v>
      </c>
      <c r="P705" s="7" t="s">
        <v>3473</v>
      </c>
      <c r="Q705" s="7" t="s">
        <v>3474</v>
      </c>
      <c r="R705" s="7" t="s">
        <v>3474</v>
      </c>
      <c r="S705" s="7" t="s">
        <v>3475</v>
      </c>
      <c r="T705" s="7" t="s">
        <v>3475</v>
      </c>
      <c r="U705" s="7" t="s">
        <v>3476</v>
      </c>
      <c r="V705" s="7" t="s">
        <v>3476</v>
      </c>
      <c r="W705" s="7" t="s">
        <v>3477</v>
      </c>
      <c r="X705" s="7" t="s">
        <v>3477</v>
      </c>
      <c r="Y705" s="7" t="s">
        <v>3478</v>
      </c>
      <c r="Z705" s="7" t="s">
        <v>3478</v>
      </c>
      <c r="AA705" s="7" t="s">
        <v>3479</v>
      </c>
      <c r="AB705" s="7" t="s">
        <v>3479</v>
      </c>
      <c r="AC705" s="7" t="s">
        <v>3480</v>
      </c>
      <c r="AD705" s="7" t="s">
        <v>3480</v>
      </c>
      <c r="AE705" s="7" t="s">
        <v>3466</v>
      </c>
      <c r="AF705" s="7" t="s">
        <v>3466</v>
      </c>
      <c r="AG705" s="7" t="s">
        <v>3481</v>
      </c>
      <c r="AH705" s="7" t="s">
        <v>3481</v>
      </c>
      <c r="AI705" s="7" t="s">
        <v>3482</v>
      </c>
      <c r="AJ705" s="7" t="s">
        <v>3482</v>
      </c>
      <c r="AK705" s="7" t="s">
        <v>3483</v>
      </c>
      <c r="AL705" s="7" t="s">
        <v>3483</v>
      </c>
      <c r="AM705" s="7" t="s">
        <v>3484</v>
      </c>
      <c r="AN705" s="7" t="s">
        <v>3484</v>
      </c>
      <c r="AO705" s="7" t="s">
        <v>3485</v>
      </c>
      <c r="AP705" s="7" t="s">
        <v>3485</v>
      </c>
      <c r="AQ705" s="7" t="s">
        <v>3486</v>
      </c>
      <c r="AR705" s="7" t="s">
        <v>3486</v>
      </c>
      <c r="AS705" s="7" t="s">
        <v>3487</v>
      </c>
      <c r="AT705" s="7" t="s">
        <v>3487</v>
      </c>
      <c r="AU705" s="7" t="s">
        <v>3488</v>
      </c>
      <c r="AV705" s="7" t="s">
        <v>3488</v>
      </c>
      <c r="AW705" s="7" t="s">
        <v>3489</v>
      </c>
      <c r="AX705" s="7" t="s">
        <v>3489</v>
      </c>
      <c r="AY705" s="7" t="s">
        <v>3490</v>
      </c>
      <c r="AZ705" s="7" t="s">
        <v>3490</v>
      </c>
      <c r="BA705" s="7" t="s">
        <v>3491</v>
      </c>
      <c r="BB705" s="7" t="s">
        <v>3491</v>
      </c>
      <c r="BE705" s="9" t="s">
        <v>3450</v>
      </c>
      <c r="BF705" s="8">
        <v>2015</v>
      </c>
    </row>
    <row r="706" spans="1:58">
      <c r="B706"/>
      <c r="I706" s="18" t="s">
        <v>5002</v>
      </c>
      <c r="J706" s="19">
        <v>2928950</v>
      </c>
      <c r="Y706" s="18" t="s">
        <v>413</v>
      </c>
      <c r="Z706" s="20">
        <v>3131000</v>
      </c>
      <c r="AE706" s="18" t="s">
        <v>414</v>
      </c>
      <c r="AF706" s="19">
        <v>4125555</v>
      </c>
      <c r="AO706" s="18" t="s">
        <v>415</v>
      </c>
      <c r="AP706" s="19">
        <v>4316303</v>
      </c>
      <c r="AW706" s="18" t="s">
        <v>416</v>
      </c>
      <c r="AX706" s="19">
        <v>3531308</v>
      </c>
    </row>
    <row r="707" spans="1:58" s="8" customFormat="1">
      <c r="A707" s="7" t="s">
        <v>3450</v>
      </c>
      <c r="B707" s="7" t="s">
        <v>3450</v>
      </c>
      <c r="C707" s="7" t="s">
        <v>3467</v>
      </c>
      <c r="D707" s="7" t="s">
        <v>3467</v>
      </c>
      <c r="E707" s="7" t="s">
        <v>3468</v>
      </c>
      <c r="F707" s="7" t="s">
        <v>3468</v>
      </c>
      <c r="G707" s="7" t="s">
        <v>3469</v>
      </c>
      <c r="H707" s="7" t="s">
        <v>3469</v>
      </c>
      <c r="I707" s="7" t="s">
        <v>3470</v>
      </c>
      <c r="J707" s="7" t="s">
        <v>3470</v>
      </c>
      <c r="K707" s="7" t="s">
        <v>3471</v>
      </c>
      <c r="L707" s="7" t="s">
        <v>3471</v>
      </c>
      <c r="M707" s="7" t="s">
        <v>3472</v>
      </c>
      <c r="N707" s="7" t="s">
        <v>3472</v>
      </c>
      <c r="O707" s="7" t="s">
        <v>3473</v>
      </c>
      <c r="P707" s="7" t="s">
        <v>3473</v>
      </c>
      <c r="Q707" s="7" t="s">
        <v>3474</v>
      </c>
      <c r="R707" s="7" t="s">
        <v>3474</v>
      </c>
      <c r="S707" s="7" t="s">
        <v>3475</v>
      </c>
      <c r="T707" s="7" t="s">
        <v>3475</v>
      </c>
      <c r="U707" s="7" t="s">
        <v>3476</v>
      </c>
      <c r="V707" s="7" t="s">
        <v>3476</v>
      </c>
      <c r="W707" s="7" t="s">
        <v>3477</v>
      </c>
      <c r="X707" s="7" t="s">
        <v>3477</v>
      </c>
      <c r="Y707" s="7" t="s">
        <v>3478</v>
      </c>
      <c r="Z707" s="7" t="s">
        <v>3478</v>
      </c>
      <c r="AA707" s="7" t="s">
        <v>3479</v>
      </c>
      <c r="AB707" s="7" t="s">
        <v>3479</v>
      </c>
      <c r="AC707" s="7" t="s">
        <v>3480</v>
      </c>
      <c r="AD707" s="7" t="s">
        <v>3480</v>
      </c>
      <c r="AE707" s="7" t="s">
        <v>3466</v>
      </c>
      <c r="AF707" s="7" t="s">
        <v>3466</v>
      </c>
      <c r="AG707" s="7" t="s">
        <v>3481</v>
      </c>
      <c r="AH707" s="7" t="s">
        <v>3481</v>
      </c>
      <c r="AI707" s="7" t="s">
        <v>3482</v>
      </c>
      <c r="AJ707" s="7" t="s">
        <v>3482</v>
      </c>
      <c r="AK707" s="7" t="s">
        <v>3483</v>
      </c>
      <c r="AL707" s="7" t="s">
        <v>3483</v>
      </c>
      <c r="AM707" s="7" t="s">
        <v>3484</v>
      </c>
      <c r="AN707" s="7" t="s">
        <v>3484</v>
      </c>
      <c r="AO707" s="7" t="s">
        <v>3485</v>
      </c>
      <c r="AP707" s="7" t="s">
        <v>3485</v>
      </c>
      <c r="AQ707" s="7" t="s">
        <v>3486</v>
      </c>
      <c r="AR707" s="7" t="s">
        <v>3486</v>
      </c>
      <c r="AS707" s="7" t="s">
        <v>3487</v>
      </c>
      <c r="AT707" s="7" t="s">
        <v>3487</v>
      </c>
      <c r="AU707" s="7" t="s">
        <v>3488</v>
      </c>
      <c r="AV707" s="7" t="s">
        <v>3488</v>
      </c>
      <c r="AW707" s="7" t="s">
        <v>3489</v>
      </c>
      <c r="AX707" s="7" t="s">
        <v>3489</v>
      </c>
      <c r="AY707" s="7" t="s">
        <v>3490</v>
      </c>
      <c r="AZ707" s="7" t="s">
        <v>3490</v>
      </c>
      <c r="BA707" s="7" t="s">
        <v>3491</v>
      </c>
      <c r="BB707" s="7" t="s">
        <v>3491</v>
      </c>
      <c r="BE707" s="9" t="s">
        <v>3450</v>
      </c>
      <c r="BF707" s="8">
        <v>2015</v>
      </c>
    </row>
    <row r="708" spans="1:58">
      <c r="B708"/>
      <c r="I708" s="18" t="s">
        <v>417</v>
      </c>
      <c r="J708" s="19">
        <v>2929107</v>
      </c>
      <c r="Y708" s="18" t="s">
        <v>418</v>
      </c>
      <c r="Z708" s="20">
        <v>3131109</v>
      </c>
      <c r="AE708" s="18" t="s">
        <v>419</v>
      </c>
      <c r="AF708" s="19">
        <v>4125605</v>
      </c>
      <c r="AO708" s="18" t="s">
        <v>420</v>
      </c>
      <c r="AP708" s="19">
        <v>4316402</v>
      </c>
      <c r="AW708" s="18" t="s">
        <v>421</v>
      </c>
      <c r="AX708" s="19">
        <v>3531407</v>
      </c>
    </row>
    <row r="709" spans="1:58" s="8" customFormat="1">
      <c r="A709" s="7" t="s">
        <v>3450</v>
      </c>
      <c r="B709" s="7" t="s">
        <v>3450</v>
      </c>
      <c r="C709" s="7" t="s">
        <v>3467</v>
      </c>
      <c r="D709" s="7" t="s">
        <v>3467</v>
      </c>
      <c r="E709" s="7" t="s">
        <v>3468</v>
      </c>
      <c r="F709" s="7" t="s">
        <v>3468</v>
      </c>
      <c r="G709" s="7" t="s">
        <v>3469</v>
      </c>
      <c r="H709" s="7" t="s">
        <v>3469</v>
      </c>
      <c r="I709" s="7" t="s">
        <v>3470</v>
      </c>
      <c r="J709" s="7" t="s">
        <v>3470</v>
      </c>
      <c r="K709" s="7" t="s">
        <v>3471</v>
      </c>
      <c r="L709" s="7" t="s">
        <v>3471</v>
      </c>
      <c r="M709" s="7" t="s">
        <v>3472</v>
      </c>
      <c r="N709" s="7" t="s">
        <v>3472</v>
      </c>
      <c r="O709" s="7" t="s">
        <v>3473</v>
      </c>
      <c r="P709" s="7" t="s">
        <v>3473</v>
      </c>
      <c r="Q709" s="7" t="s">
        <v>3474</v>
      </c>
      <c r="R709" s="7" t="s">
        <v>3474</v>
      </c>
      <c r="S709" s="7" t="s">
        <v>3475</v>
      </c>
      <c r="T709" s="7" t="s">
        <v>3475</v>
      </c>
      <c r="U709" s="7" t="s">
        <v>3476</v>
      </c>
      <c r="V709" s="7" t="s">
        <v>3476</v>
      </c>
      <c r="W709" s="7" t="s">
        <v>3477</v>
      </c>
      <c r="X709" s="7" t="s">
        <v>3477</v>
      </c>
      <c r="Y709" s="7" t="s">
        <v>3478</v>
      </c>
      <c r="Z709" s="7" t="s">
        <v>3478</v>
      </c>
      <c r="AA709" s="7" t="s">
        <v>3479</v>
      </c>
      <c r="AB709" s="7" t="s">
        <v>3479</v>
      </c>
      <c r="AC709" s="7" t="s">
        <v>3480</v>
      </c>
      <c r="AD709" s="7" t="s">
        <v>3480</v>
      </c>
      <c r="AE709" s="7" t="s">
        <v>3466</v>
      </c>
      <c r="AF709" s="7" t="s">
        <v>3466</v>
      </c>
      <c r="AG709" s="7" t="s">
        <v>3481</v>
      </c>
      <c r="AH709" s="7" t="s">
        <v>3481</v>
      </c>
      <c r="AI709" s="7" t="s">
        <v>3482</v>
      </c>
      <c r="AJ709" s="7" t="s">
        <v>3482</v>
      </c>
      <c r="AK709" s="7" t="s">
        <v>3483</v>
      </c>
      <c r="AL709" s="7" t="s">
        <v>3483</v>
      </c>
      <c r="AM709" s="7" t="s">
        <v>3484</v>
      </c>
      <c r="AN709" s="7" t="s">
        <v>3484</v>
      </c>
      <c r="AO709" s="7" t="s">
        <v>3485</v>
      </c>
      <c r="AP709" s="7" t="s">
        <v>3485</v>
      </c>
      <c r="AQ709" s="7" t="s">
        <v>3486</v>
      </c>
      <c r="AR709" s="7" t="s">
        <v>3486</v>
      </c>
      <c r="AS709" s="7" t="s">
        <v>3487</v>
      </c>
      <c r="AT709" s="7" t="s">
        <v>3487</v>
      </c>
      <c r="AU709" s="7" t="s">
        <v>3488</v>
      </c>
      <c r="AV709" s="7" t="s">
        <v>3488</v>
      </c>
      <c r="AW709" s="7" t="s">
        <v>3489</v>
      </c>
      <c r="AX709" s="7" t="s">
        <v>3489</v>
      </c>
      <c r="AY709" s="7" t="s">
        <v>3490</v>
      </c>
      <c r="AZ709" s="7" t="s">
        <v>3490</v>
      </c>
      <c r="BA709" s="7" t="s">
        <v>3491</v>
      </c>
      <c r="BB709" s="7" t="s">
        <v>3491</v>
      </c>
      <c r="BE709" s="9" t="s">
        <v>3450</v>
      </c>
      <c r="BF709" s="8">
        <v>2015</v>
      </c>
    </row>
    <row r="710" spans="1:58">
      <c r="B710"/>
      <c r="I710" s="18" t="s">
        <v>422</v>
      </c>
      <c r="J710" s="19">
        <v>2929008</v>
      </c>
      <c r="Y710" s="18" t="s">
        <v>423</v>
      </c>
      <c r="Z710" s="20">
        <v>3131158</v>
      </c>
      <c r="AE710" s="18" t="s">
        <v>424</v>
      </c>
      <c r="AF710" s="19">
        <v>4125704</v>
      </c>
      <c r="AO710" s="18" t="s">
        <v>425</v>
      </c>
      <c r="AP710" s="19">
        <v>4316428</v>
      </c>
      <c r="AW710" s="18" t="s">
        <v>426</v>
      </c>
      <c r="AX710" s="19">
        <v>3531506</v>
      </c>
    </row>
    <row r="711" spans="1:58" s="8" customFormat="1">
      <c r="A711" s="7" t="s">
        <v>3450</v>
      </c>
      <c r="B711" s="7" t="s">
        <v>3450</v>
      </c>
      <c r="C711" s="7" t="s">
        <v>3467</v>
      </c>
      <c r="D711" s="7" t="s">
        <v>3467</v>
      </c>
      <c r="E711" s="7" t="s">
        <v>3468</v>
      </c>
      <c r="F711" s="7" t="s">
        <v>3468</v>
      </c>
      <c r="G711" s="7" t="s">
        <v>3469</v>
      </c>
      <c r="H711" s="7" t="s">
        <v>3469</v>
      </c>
      <c r="I711" s="7" t="s">
        <v>3470</v>
      </c>
      <c r="J711" s="7" t="s">
        <v>3470</v>
      </c>
      <c r="K711" s="7" t="s">
        <v>3471</v>
      </c>
      <c r="L711" s="7" t="s">
        <v>3471</v>
      </c>
      <c r="M711" s="7" t="s">
        <v>3472</v>
      </c>
      <c r="N711" s="7" t="s">
        <v>3472</v>
      </c>
      <c r="O711" s="7" t="s">
        <v>3473</v>
      </c>
      <c r="P711" s="7" t="s">
        <v>3473</v>
      </c>
      <c r="Q711" s="7" t="s">
        <v>3474</v>
      </c>
      <c r="R711" s="7" t="s">
        <v>3474</v>
      </c>
      <c r="S711" s="7" t="s">
        <v>3475</v>
      </c>
      <c r="T711" s="7" t="s">
        <v>3475</v>
      </c>
      <c r="U711" s="7" t="s">
        <v>3476</v>
      </c>
      <c r="V711" s="7" t="s">
        <v>3476</v>
      </c>
      <c r="W711" s="7" t="s">
        <v>3477</v>
      </c>
      <c r="X711" s="7" t="s">
        <v>3477</v>
      </c>
      <c r="Y711" s="7" t="s">
        <v>3478</v>
      </c>
      <c r="Z711" s="7" t="s">
        <v>3478</v>
      </c>
      <c r="AA711" s="7" t="s">
        <v>3479</v>
      </c>
      <c r="AB711" s="7" t="s">
        <v>3479</v>
      </c>
      <c r="AC711" s="7" t="s">
        <v>3480</v>
      </c>
      <c r="AD711" s="7" t="s">
        <v>3480</v>
      </c>
      <c r="AE711" s="7" t="s">
        <v>3466</v>
      </c>
      <c r="AF711" s="7" t="s">
        <v>3466</v>
      </c>
      <c r="AG711" s="7" t="s">
        <v>3481</v>
      </c>
      <c r="AH711" s="7" t="s">
        <v>3481</v>
      </c>
      <c r="AI711" s="7" t="s">
        <v>3482</v>
      </c>
      <c r="AJ711" s="7" t="s">
        <v>3482</v>
      </c>
      <c r="AK711" s="7" t="s">
        <v>3483</v>
      </c>
      <c r="AL711" s="7" t="s">
        <v>3483</v>
      </c>
      <c r="AM711" s="7" t="s">
        <v>3484</v>
      </c>
      <c r="AN711" s="7" t="s">
        <v>3484</v>
      </c>
      <c r="AO711" s="7" t="s">
        <v>3485</v>
      </c>
      <c r="AP711" s="7" t="s">
        <v>3485</v>
      </c>
      <c r="AQ711" s="7" t="s">
        <v>3486</v>
      </c>
      <c r="AR711" s="7" t="s">
        <v>3486</v>
      </c>
      <c r="AS711" s="7" t="s">
        <v>3487</v>
      </c>
      <c r="AT711" s="7" t="s">
        <v>3487</v>
      </c>
      <c r="AU711" s="7" t="s">
        <v>3488</v>
      </c>
      <c r="AV711" s="7" t="s">
        <v>3488</v>
      </c>
      <c r="AW711" s="7" t="s">
        <v>3489</v>
      </c>
      <c r="AX711" s="7" t="s">
        <v>3489</v>
      </c>
      <c r="AY711" s="7" t="s">
        <v>3490</v>
      </c>
      <c r="AZ711" s="7" t="s">
        <v>3490</v>
      </c>
      <c r="BA711" s="7" t="s">
        <v>3491</v>
      </c>
      <c r="BB711" s="7" t="s">
        <v>3491</v>
      </c>
      <c r="BE711" s="9" t="s">
        <v>3450</v>
      </c>
      <c r="BF711" s="8">
        <v>2015</v>
      </c>
    </row>
    <row r="712" spans="1:58">
      <c r="B712"/>
      <c r="I712" s="18" t="s">
        <v>427</v>
      </c>
      <c r="J712" s="19">
        <v>2929057</v>
      </c>
      <c r="Y712" s="18" t="s">
        <v>428</v>
      </c>
      <c r="Z712" s="20">
        <v>3131208</v>
      </c>
      <c r="AE712" s="18" t="s">
        <v>429</v>
      </c>
      <c r="AF712" s="19">
        <v>4125753</v>
      </c>
      <c r="AO712" s="18" t="s">
        <v>430</v>
      </c>
      <c r="AP712" s="19">
        <v>4316436</v>
      </c>
      <c r="AW712" s="18" t="s">
        <v>2611</v>
      </c>
      <c r="AX712" s="19">
        <v>3531605</v>
      </c>
    </row>
    <row r="713" spans="1:58" s="8" customFormat="1">
      <c r="A713" s="7" t="s">
        <v>3450</v>
      </c>
      <c r="B713" s="7" t="s">
        <v>3450</v>
      </c>
      <c r="C713" s="7" t="s">
        <v>3467</v>
      </c>
      <c r="D713" s="7" t="s">
        <v>3467</v>
      </c>
      <c r="E713" s="7" t="s">
        <v>3468</v>
      </c>
      <c r="F713" s="7" t="s">
        <v>3468</v>
      </c>
      <c r="G713" s="7" t="s">
        <v>3469</v>
      </c>
      <c r="H713" s="7" t="s">
        <v>3469</v>
      </c>
      <c r="I713" s="7" t="s">
        <v>3470</v>
      </c>
      <c r="J713" s="7" t="s">
        <v>3470</v>
      </c>
      <c r="K713" s="7" t="s">
        <v>3471</v>
      </c>
      <c r="L713" s="7" t="s">
        <v>3471</v>
      </c>
      <c r="M713" s="7" t="s">
        <v>3472</v>
      </c>
      <c r="N713" s="7" t="s">
        <v>3472</v>
      </c>
      <c r="O713" s="7" t="s">
        <v>3473</v>
      </c>
      <c r="P713" s="7" t="s">
        <v>3473</v>
      </c>
      <c r="Q713" s="7" t="s">
        <v>3474</v>
      </c>
      <c r="R713" s="7" t="s">
        <v>3474</v>
      </c>
      <c r="S713" s="7" t="s">
        <v>3475</v>
      </c>
      <c r="T713" s="7" t="s">
        <v>3475</v>
      </c>
      <c r="U713" s="7" t="s">
        <v>3476</v>
      </c>
      <c r="V713" s="7" t="s">
        <v>3476</v>
      </c>
      <c r="W713" s="7" t="s">
        <v>3477</v>
      </c>
      <c r="X713" s="7" t="s">
        <v>3477</v>
      </c>
      <c r="Y713" s="7" t="s">
        <v>3478</v>
      </c>
      <c r="Z713" s="7" t="s">
        <v>3478</v>
      </c>
      <c r="AA713" s="7" t="s">
        <v>3479</v>
      </c>
      <c r="AB713" s="7" t="s">
        <v>3479</v>
      </c>
      <c r="AC713" s="7" t="s">
        <v>3480</v>
      </c>
      <c r="AD713" s="7" t="s">
        <v>3480</v>
      </c>
      <c r="AE713" s="7" t="s">
        <v>3466</v>
      </c>
      <c r="AF713" s="7" t="s">
        <v>3466</v>
      </c>
      <c r="AG713" s="7" t="s">
        <v>3481</v>
      </c>
      <c r="AH713" s="7" t="s">
        <v>3481</v>
      </c>
      <c r="AI713" s="7" t="s">
        <v>3482</v>
      </c>
      <c r="AJ713" s="7" t="s">
        <v>3482</v>
      </c>
      <c r="AK713" s="7" t="s">
        <v>3483</v>
      </c>
      <c r="AL713" s="7" t="s">
        <v>3483</v>
      </c>
      <c r="AM713" s="7" t="s">
        <v>3484</v>
      </c>
      <c r="AN713" s="7" t="s">
        <v>3484</v>
      </c>
      <c r="AO713" s="7" t="s">
        <v>3485</v>
      </c>
      <c r="AP713" s="7" t="s">
        <v>3485</v>
      </c>
      <c r="AQ713" s="7" t="s">
        <v>3486</v>
      </c>
      <c r="AR713" s="7" t="s">
        <v>3486</v>
      </c>
      <c r="AS713" s="7" t="s">
        <v>3487</v>
      </c>
      <c r="AT713" s="7" t="s">
        <v>3487</v>
      </c>
      <c r="AU713" s="7" t="s">
        <v>3488</v>
      </c>
      <c r="AV713" s="7" t="s">
        <v>3488</v>
      </c>
      <c r="AW713" s="7" t="s">
        <v>3489</v>
      </c>
      <c r="AX713" s="7" t="s">
        <v>3489</v>
      </c>
      <c r="AY713" s="7" t="s">
        <v>3490</v>
      </c>
      <c r="AZ713" s="7" t="s">
        <v>3490</v>
      </c>
      <c r="BA713" s="7" t="s">
        <v>3491</v>
      </c>
      <c r="BB713" s="7" t="s">
        <v>3491</v>
      </c>
      <c r="BE713" s="9" t="s">
        <v>3450</v>
      </c>
      <c r="BF713" s="8">
        <v>2015</v>
      </c>
    </row>
    <row r="714" spans="1:58">
      <c r="B714"/>
      <c r="I714" s="18" t="s">
        <v>431</v>
      </c>
      <c r="J714" s="19">
        <v>2929206</v>
      </c>
      <c r="Y714" s="18" t="s">
        <v>432</v>
      </c>
      <c r="Z714" s="20">
        <v>3131307</v>
      </c>
      <c r="AE714" s="18" t="s">
        <v>433</v>
      </c>
      <c r="AF714" s="19">
        <v>4125803</v>
      </c>
      <c r="AO714" s="18" t="s">
        <v>434</v>
      </c>
      <c r="AP714" s="19">
        <v>4316451</v>
      </c>
      <c r="AW714" s="18" t="s">
        <v>435</v>
      </c>
      <c r="AX714" s="19">
        <v>3531803</v>
      </c>
    </row>
    <row r="715" spans="1:58" s="8" customFormat="1">
      <c r="A715" s="7" t="s">
        <v>3450</v>
      </c>
      <c r="B715" s="7" t="s">
        <v>3450</v>
      </c>
      <c r="C715" s="7" t="s">
        <v>3467</v>
      </c>
      <c r="D715" s="7" t="s">
        <v>3467</v>
      </c>
      <c r="E715" s="7" t="s">
        <v>3468</v>
      </c>
      <c r="F715" s="7" t="s">
        <v>3468</v>
      </c>
      <c r="G715" s="7" t="s">
        <v>3469</v>
      </c>
      <c r="H715" s="7" t="s">
        <v>3469</v>
      </c>
      <c r="I715" s="7" t="s">
        <v>3470</v>
      </c>
      <c r="J715" s="7" t="s">
        <v>3470</v>
      </c>
      <c r="K715" s="7" t="s">
        <v>3471</v>
      </c>
      <c r="L715" s="7" t="s">
        <v>3471</v>
      </c>
      <c r="M715" s="7" t="s">
        <v>3472</v>
      </c>
      <c r="N715" s="7" t="s">
        <v>3472</v>
      </c>
      <c r="O715" s="7" t="s">
        <v>3473</v>
      </c>
      <c r="P715" s="7" t="s">
        <v>3473</v>
      </c>
      <c r="Q715" s="7" t="s">
        <v>3474</v>
      </c>
      <c r="R715" s="7" t="s">
        <v>3474</v>
      </c>
      <c r="S715" s="7" t="s">
        <v>3475</v>
      </c>
      <c r="T715" s="7" t="s">
        <v>3475</v>
      </c>
      <c r="U715" s="7" t="s">
        <v>3476</v>
      </c>
      <c r="V715" s="7" t="s">
        <v>3476</v>
      </c>
      <c r="W715" s="7" t="s">
        <v>3477</v>
      </c>
      <c r="X715" s="7" t="s">
        <v>3477</v>
      </c>
      <c r="Y715" s="7" t="s">
        <v>3478</v>
      </c>
      <c r="Z715" s="7" t="s">
        <v>3478</v>
      </c>
      <c r="AA715" s="7" t="s">
        <v>3479</v>
      </c>
      <c r="AB715" s="7" t="s">
        <v>3479</v>
      </c>
      <c r="AC715" s="7" t="s">
        <v>3480</v>
      </c>
      <c r="AD715" s="7" t="s">
        <v>3480</v>
      </c>
      <c r="AE715" s="7" t="s">
        <v>3466</v>
      </c>
      <c r="AF715" s="7" t="s">
        <v>3466</v>
      </c>
      <c r="AG715" s="7" t="s">
        <v>3481</v>
      </c>
      <c r="AH715" s="7" t="s">
        <v>3481</v>
      </c>
      <c r="AI715" s="7" t="s">
        <v>3482</v>
      </c>
      <c r="AJ715" s="7" t="s">
        <v>3482</v>
      </c>
      <c r="AK715" s="7" t="s">
        <v>3483</v>
      </c>
      <c r="AL715" s="7" t="s">
        <v>3483</v>
      </c>
      <c r="AM715" s="7" t="s">
        <v>3484</v>
      </c>
      <c r="AN715" s="7" t="s">
        <v>3484</v>
      </c>
      <c r="AO715" s="7" t="s">
        <v>3485</v>
      </c>
      <c r="AP715" s="7" t="s">
        <v>3485</v>
      </c>
      <c r="AQ715" s="7" t="s">
        <v>3486</v>
      </c>
      <c r="AR715" s="7" t="s">
        <v>3486</v>
      </c>
      <c r="AS715" s="7" t="s">
        <v>3487</v>
      </c>
      <c r="AT715" s="7" t="s">
        <v>3487</v>
      </c>
      <c r="AU715" s="7" t="s">
        <v>3488</v>
      </c>
      <c r="AV715" s="7" t="s">
        <v>3488</v>
      </c>
      <c r="AW715" s="7" t="s">
        <v>3489</v>
      </c>
      <c r="AX715" s="7" t="s">
        <v>3489</v>
      </c>
      <c r="AY715" s="7" t="s">
        <v>3490</v>
      </c>
      <c r="AZ715" s="7" t="s">
        <v>3490</v>
      </c>
      <c r="BA715" s="7" t="s">
        <v>3491</v>
      </c>
      <c r="BB715" s="7" t="s">
        <v>3491</v>
      </c>
      <c r="BE715" s="9" t="s">
        <v>3450</v>
      </c>
      <c r="BF715" s="8">
        <v>2015</v>
      </c>
    </row>
    <row r="716" spans="1:58">
      <c r="B716"/>
      <c r="I716" s="18" t="s">
        <v>436</v>
      </c>
      <c r="J716" s="19">
        <v>2929255</v>
      </c>
      <c r="Y716" s="18" t="s">
        <v>437</v>
      </c>
      <c r="Z716" s="20">
        <v>3131406</v>
      </c>
      <c r="AE716" s="18" t="s">
        <v>438</v>
      </c>
      <c r="AF716" s="19">
        <v>4125902</v>
      </c>
      <c r="AO716" s="18" t="s">
        <v>439</v>
      </c>
      <c r="AP716" s="19">
        <v>4316477</v>
      </c>
      <c r="AW716" s="18" t="s">
        <v>440</v>
      </c>
      <c r="AX716" s="19">
        <v>3531704</v>
      </c>
    </row>
    <row r="717" spans="1:58" s="8" customFormat="1">
      <c r="A717" s="7" t="s">
        <v>3450</v>
      </c>
      <c r="B717" s="7" t="s">
        <v>3450</v>
      </c>
      <c r="C717" s="7" t="s">
        <v>3467</v>
      </c>
      <c r="D717" s="7" t="s">
        <v>3467</v>
      </c>
      <c r="E717" s="7" t="s">
        <v>3468</v>
      </c>
      <c r="F717" s="7" t="s">
        <v>3468</v>
      </c>
      <c r="G717" s="7" t="s">
        <v>3469</v>
      </c>
      <c r="H717" s="7" t="s">
        <v>3469</v>
      </c>
      <c r="I717" s="7" t="s">
        <v>3470</v>
      </c>
      <c r="J717" s="7" t="s">
        <v>3470</v>
      </c>
      <c r="K717" s="7" t="s">
        <v>3471</v>
      </c>
      <c r="L717" s="7" t="s">
        <v>3471</v>
      </c>
      <c r="M717" s="7" t="s">
        <v>3472</v>
      </c>
      <c r="N717" s="7" t="s">
        <v>3472</v>
      </c>
      <c r="O717" s="7" t="s">
        <v>3473</v>
      </c>
      <c r="P717" s="7" t="s">
        <v>3473</v>
      </c>
      <c r="Q717" s="7" t="s">
        <v>3474</v>
      </c>
      <c r="R717" s="7" t="s">
        <v>3474</v>
      </c>
      <c r="S717" s="7" t="s">
        <v>3475</v>
      </c>
      <c r="T717" s="7" t="s">
        <v>3475</v>
      </c>
      <c r="U717" s="7" t="s">
        <v>3476</v>
      </c>
      <c r="V717" s="7" t="s">
        <v>3476</v>
      </c>
      <c r="W717" s="7" t="s">
        <v>3477</v>
      </c>
      <c r="X717" s="7" t="s">
        <v>3477</v>
      </c>
      <c r="Y717" s="7" t="s">
        <v>3478</v>
      </c>
      <c r="Z717" s="7" t="s">
        <v>3478</v>
      </c>
      <c r="AA717" s="7" t="s">
        <v>3479</v>
      </c>
      <c r="AB717" s="7" t="s">
        <v>3479</v>
      </c>
      <c r="AC717" s="7" t="s">
        <v>3480</v>
      </c>
      <c r="AD717" s="7" t="s">
        <v>3480</v>
      </c>
      <c r="AE717" s="7" t="s">
        <v>3466</v>
      </c>
      <c r="AF717" s="7" t="s">
        <v>3466</v>
      </c>
      <c r="AG717" s="7" t="s">
        <v>3481</v>
      </c>
      <c r="AH717" s="7" t="s">
        <v>3481</v>
      </c>
      <c r="AI717" s="7" t="s">
        <v>3482</v>
      </c>
      <c r="AJ717" s="7" t="s">
        <v>3482</v>
      </c>
      <c r="AK717" s="7" t="s">
        <v>3483</v>
      </c>
      <c r="AL717" s="7" t="s">
        <v>3483</v>
      </c>
      <c r="AM717" s="7" t="s">
        <v>3484</v>
      </c>
      <c r="AN717" s="7" t="s">
        <v>3484</v>
      </c>
      <c r="AO717" s="7" t="s">
        <v>3485</v>
      </c>
      <c r="AP717" s="7" t="s">
        <v>3485</v>
      </c>
      <c r="AQ717" s="7" t="s">
        <v>3486</v>
      </c>
      <c r="AR717" s="7" t="s">
        <v>3486</v>
      </c>
      <c r="AS717" s="7" t="s">
        <v>3487</v>
      </c>
      <c r="AT717" s="7" t="s">
        <v>3487</v>
      </c>
      <c r="AU717" s="7" t="s">
        <v>3488</v>
      </c>
      <c r="AV717" s="7" t="s">
        <v>3488</v>
      </c>
      <c r="AW717" s="7" t="s">
        <v>3489</v>
      </c>
      <c r="AX717" s="7" t="s">
        <v>3489</v>
      </c>
      <c r="AY717" s="7" t="s">
        <v>3490</v>
      </c>
      <c r="AZ717" s="7" t="s">
        <v>3490</v>
      </c>
      <c r="BA717" s="7" t="s">
        <v>3491</v>
      </c>
      <c r="BB717" s="7" t="s">
        <v>3491</v>
      </c>
      <c r="BE717" s="9" t="s">
        <v>3450</v>
      </c>
      <c r="BF717" s="8">
        <v>2015</v>
      </c>
    </row>
    <row r="718" spans="1:58">
      <c r="B718"/>
      <c r="I718" s="18" t="s">
        <v>441</v>
      </c>
      <c r="J718" s="19">
        <v>2929305</v>
      </c>
      <c r="Y718" s="18" t="s">
        <v>442</v>
      </c>
      <c r="Z718" s="20">
        <v>3131505</v>
      </c>
      <c r="AE718" s="18" t="s">
        <v>443</v>
      </c>
      <c r="AF718" s="19">
        <v>4126009</v>
      </c>
      <c r="AO718" s="18" t="s">
        <v>444</v>
      </c>
      <c r="AP718" s="19">
        <v>4316501</v>
      </c>
      <c r="AW718" s="18" t="s">
        <v>445</v>
      </c>
      <c r="AX718" s="19">
        <v>3531902</v>
      </c>
    </row>
    <row r="719" spans="1:58" s="8" customFormat="1">
      <c r="A719" s="7" t="s">
        <v>3450</v>
      </c>
      <c r="B719" s="7" t="s">
        <v>3450</v>
      </c>
      <c r="C719" s="7" t="s">
        <v>3467</v>
      </c>
      <c r="D719" s="7" t="s">
        <v>3467</v>
      </c>
      <c r="E719" s="7" t="s">
        <v>3468</v>
      </c>
      <c r="F719" s="7" t="s">
        <v>3468</v>
      </c>
      <c r="G719" s="7" t="s">
        <v>3469</v>
      </c>
      <c r="H719" s="7" t="s">
        <v>3469</v>
      </c>
      <c r="I719" s="7" t="s">
        <v>3470</v>
      </c>
      <c r="J719" s="7" t="s">
        <v>3470</v>
      </c>
      <c r="K719" s="7" t="s">
        <v>3471</v>
      </c>
      <c r="L719" s="7" t="s">
        <v>3471</v>
      </c>
      <c r="M719" s="7" t="s">
        <v>3472</v>
      </c>
      <c r="N719" s="7" t="s">
        <v>3472</v>
      </c>
      <c r="O719" s="7" t="s">
        <v>3473</v>
      </c>
      <c r="P719" s="7" t="s">
        <v>3473</v>
      </c>
      <c r="Q719" s="7" t="s">
        <v>3474</v>
      </c>
      <c r="R719" s="7" t="s">
        <v>3474</v>
      </c>
      <c r="S719" s="7" t="s">
        <v>3475</v>
      </c>
      <c r="T719" s="7" t="s">
        <v>3475</v>
      </c>
      <c r="U719" s="7" t="s">
        <v>3476</v>
      </c>
      <c r="V719" s="7" t="s">
        <v>3476</v>
      </c>
      <c r="W719" s="7" t="s">
        <v>3477</v>
      </c>
      <c r="X719" s="7" t="s">
        <v>3477</v>
      </c>
      <c r="Y719" s="7" t="s">
        <v>3478</v>
      </c>
      <c r="Z719" s="7" t="s">
        <v>3478</v>
      </c>
      <c r="AA719" s="7" t="s">
        <v>3479</v>
      </c>
      <c r="AB719" s="7" t="s">
        <v>3479</v>
      </c>
      <c r="AC719" s="7" t="s">
        <v>3480</v>
      </c>
      <c r="AD719" s="7" t="s">
        <v>3480</v>
      </c>
      <c r="AE719" s="7" t="s">
        <v>3466</v>
      </c>
      <c r="AF719" s="7" t="s">
        <v>3466</v>
      </c>
      <c r="AG719" s="7" t="s">
        <v>3481</v>
      </c>
      <c r="AH719" s="7" t="s">
        <v>3481</v>
      </c>
      <c r="AI719" s="7" t="s">
        <v>3482</v>
      </c>
      <c r="AJ719" s="7" t="s">
        <v>3482</v>
      </c>
      <c r="AK719" s="7" t="s">
        <v>3483</v>
      </c>
      <c r="AL719" s="7" t="s">
        <v>3483</v>
      </c>
      <c r="AM719" s="7" t="s">
        <v>3484</v>
      </c>
      <c r="AN719" s="7" t="s">
        <v>3484</v>
      </c>
      <c r="AO719" s="7" t="s">
        <v>3485</v>
      </c>
      <c r="AP719" s="7" t="s">
        <v>3485</v>
      </c>
      <c r="AQ719" s="7" t="s">
        <v>3486</v>
      </c>
      <c r="AR719" s="7" t="s">
        <v>3486</v>
      </c>
      <c r="AS719" s="7" t="s">
        <v>3487</v>
      </c>
      <c r="AT719" s="7" t="s">
        <v>3487</v>
      </c>
      <c r="AU719" s="7" t="s">
        <v>3488</v>
      </c>
      <c r="AV719" s="7" t="s">
        <v>3488</v>
      </c>
      <c r="AW719" s="7" t="s">
        <v>3489</v>
      </c>
      <c r="AX719" s="7" t="s">
        <v>3489</v>
      </c>
      <c r="AY719" s="7" t="s">
        <v>3490</v>
      </c>
      <c r="AZ719" s="7" t="s">
        <v>3490</v>
      </c>
      <c r="BA719" s="7" t="s">
        <v>3491</v>
      </c>
      <c r="BB719" s="7" t="s">
        <v>3491</v>
      </c>
      <c r="BE719" s="9" t="s">
        <v>3450</v>
      </c>
      <c r="BF719" s="8">
        <v>2015</v>
      </c>
    </row>
    <row r="720" spans="1:58">
      <c r="B720"/>
      <c r="I720" s="18" t="s">
        <v>446</v>
      </c>
      <c r="J720" s="19">
        <v>2929354</v>
      </c>
      <c r="Y720" s="18" t="s">
        <v>447</v>
      </c>
      <c r="Z720" s="20">
        <v>3131604</v>
      </c>
      <c r="AE720" s="18" t="s">
        <v>2264</v>
      </c>
      <c r="AF720" s="19">
        <v>4126108</v>
      </c>
      <c r="AO720" s="18" t="s">
        <v>448</v>
      </c>
      <c r="AP720" s="19">
        <v>4316600</v>
      </c>
      <c r="AW720" s="18" t="s">
        <v>449</v>
      </c>
      <c r="AX720" s="19">
        <v>3532009</v>
      </c>
    </row>
    <row r="721" spans="1:58" s="8" customFormat="1">
      <c r="A721" s="7" t="s">
        <v>3450</v>
      </c>
      <c r="B721" s="7" t="s">
        <v>3450</v>
      </c>
      <c r="C721" s="7" t="s">
        <v>3467</v>
      </c>
      <c r="D721" s="7" t="s">
        <v>3467</v>
      </c>
      <c r="E721" s="7" t="s">
        <v>3468</v>
      </c>
      <c r="F721" s="7" t="s">
        <v>3468</v>
      </c>
      <c r="G721" s="7" t="s">
        <v>3469</v>
      </c>
      <c r="H721" s="7" t="s">
        <v>3469</v>
      </c>
      <c r="I721" s="7" t="s">
        <v>3470</v>
      </c>
      <c r="J721" s="7" t="s">
        <v>3470</v>
      </c>
      <c r="K721" s="7" t="s">
        <v>3471</v>
      </c>
      <c r="L721" s="7" t="s">
        <v>3471</v>
      </c>
      <c r="M721" s="7" t="s">
        <v>3472</v>
      </c>
      <c r="N721" s="7" t="s">
        <v>3472</v>
      </c>
      <c r="O721" s="7" t="s">
        <v>3473</v>
      </c>
      <c r="P721" s="7" t="s">
        <v>3473</v>
      </c>
      <c r="Q721" s="7" t="s">
        <v>3474</v>
      </c>
      <c r="R721" s="7" t="s">
        <v>3474</v>
      </c>
      <c r="S721" s="7" t="s">
        <v>3475</v>
      </c>
      <c r="T721" s="7" t="s">
        <v>3475</v>
      </c>
      <c r="U721" s="7" t="s">
        <v>3476</v>
      </c>
      <c r="V721" s="7" t="s">
        <v>3476</v>
      </c>
      <c r="W721" s="7" t="s">
        <v>3477</v>
      </c>
      <c r="X721" s="7" t="s">
        <v>3477</v>
      </c>
      <c r="Y721" s="7" t="s">
        <v>3478</v>
      </c>
      <c r="Z721" s="7" t="s">
        <v>3478</v>
      </c>
      <c r="AA721" s="7" t="s">
        <v>3479</v>
      </c>
      <c r="AB721" s="7" t="s">
        <v>3479</v>
      </c>
      <c r="AC721" s="7" t="s">
        <v>3480</v>
      </c>
      <c r="AD721" s="7" t="s">
        <v>3480</v>
      </c>
      <c r="AE721" s="7" t="s">
        <v>3466</v>
      </c>
      <c r="AF721" s="7" t="s">
        <v>3466</v>
      </c>
      <c r="AG721" s="7" t="s">
        <v>3481</v>
      </c>
      <c r="AH721" s="7" t="s">
        <v>3481</v>
      </c>
      <c r="AI721" s="7" t="s">
        <v>3482</v>
      </c>
      <c r="AJ721" s="7" t="s">
        <v>3482</v>
      </c>
      <c r="AK721" s="7" t="s">
        <v>3483</v>
      </c>
      <c r="AL721" s="7" t="s">
        <v>3483</v>
      </c>
      <c r="AM721" s="7" t="s">
        <v>3484</v>
      </c>
      <c r="AN721" s="7" t="s">
        <v>3484</v>
      </c>
      <c r="AO721" s="7" t="s">
        <v>3485</v>
      </c>
      <c r="AP721" s="7" t="s">
        <v>3485</v>
      </c>
      <c r="AQ721" s="7" t="s">
        <v>3486</v>
      </c>
      <c r="AR721" s="7" t="s">
        <v>3486</v>
      </c>
      <c r="AS721" s="7" t="s">
        <v>3487</v>
      </c>
      <c r="AT721" s="7" t="s">
        <v>3487</v>
      </c>
      <c r="AU721" s="7" t="s">
        <v>3488</v>
      </c>
      <c r="AV721" s="7" t="s">
        <v>3488</v>
      </c>
      <c r="AW721" s="7" t="s">
        <v>3489</v>
      </c>
      <c r="AX721" s="7" t="s">
        <v>3489</v>
      </c>
      <c r="AY721" s="7" t="s">
        <v>3490</v>
      </c>
      <c r="AZ721" s="7" t="s">
        <v>3490</v>
      </c>
      <c r="BA721" s="7" t="s">
        <v>3491</v>
      </c>
      <c r="BB721" s="7" t="s">
        <v>3491</v>
      </c>
      <c r="BE721" s="9" t="s">
        <v>3450</v>
      </c>
      <c r="BF721" s="8">
        <v>2015</v>
      </c>
    </row>
    <row r="722" spans="1:58">
      <c r="B722"/>
      <c r="I722" s="18" t="s">
        <v>450</v>
      </c>
      <c r="J722" s="19">
        <v>2929370</v>
      </c>
      <c r="Y722" s="18" t="s">
        <v>451</v>
      </c>
      <c r="Z722" s="20">
        <v>3131703</v>
      </c>
      <c r="AE722" s="18" t="s">
        <v>452</v>
      </c>
      <c r="AF722" s="19">
        <v>4126207</v>
      </c>
      <c r="AO722" s="18" t="s">
        <v>453</v>
      </c>
      <c r="AP722" s="19">
        <v>4316709</v>
      </c>
      <c r="AW722" s="18" t="s">
        <v>454</v>
      </c>
      <c r="AX722" s="19">
        <v>3532058</v>
      </c>
    </row>
    <row r="723" spans="1:58" s="8" customFormat="1">
      <c r="A723" s="7" t="s">
        <v>3450</v>
      </c>
      <c r="B723" s="7" t="s">
        <v>3450</v>
      </c>
      <c r="C723" s="7" t="s">
        <v>3467</v>
      </c>
      <c r="D723" s="7" t="s">
        <v>3467</v>
      </c>
      <c r="E723" s="7" t="s">
        <v>3468</v>
      </c>
      <c r="F723" s="7" t="s">
        <v>3468</v>
      </c>
      <c r="G723" s="7" t="s">
        <v>3469</v>
      </c>
      <c r="H723" s="7" t="s">
        <v>3469</v>
      </c>
      <c r="I723" s="7" t="s">
        <v>3470</v>
      </c>
      <c r="J723" s="7" t="s">
        <v>3470</v>
      </c>
      <c r="K723" s="7" t="s">
        <v>3471</v>
      </c>
      <c r="L723" s="7" t="s">
        <v>3471</v>
      </c>
      <c r="M723" s="7" t="s">
        <v>3472</v>
      </c>
      <c r="N723" s="7" t="s">
        <v>3472</v>
      </c>
      <c r="O723" s="7" t="s">
        <v>3473</v>
      </c>
      <c r="P723" s="7" t="s">
        <v>3473</v>
      </c>
      <c r="Q723" s="7" t="s">
        <v>3474</v>
      </c>
      <c r="R723" s="7" t="s">
        <v>3474</v>
      </c>
      <c r="S723" s="7" t="s">
        <v>3475</v>
      </c>
      <c r="T723" s="7" t="s">
        <v>3475</v>
      </c>
      <c r="U723" s="7" t="s">
        <v>3476</v>
      </c>
      <c r="V723" s="7" t="s">
        <v>3476</v>
      </c>
      <c r="W723" s="7" t="s">
        <v>3477</v>
      </c>
      <c r="X723" s="7" t="s">
        <v>3477</v>
      </c>
      <c r="Y723" s="7" t="s">
        <v>3478</v>
      </c>
      <c r="Z723" s="7" t="s">
        <v>3478</v>
      </c>
      <c r="AA723" s="7" t="s">
        <v>3479</v>
      </c>
      <c r="AB723" s="7" t="s">
        <v>3479</v>
      </c>
      <c r="AC723" s="7" t="s">
        <v>3480</v>
      </c>
      <c r="AD723" s="7" t="s">
        <v>3480</v>
      </c>
      <c r="AE723" s="7" t="s">
        <v>3466</v>
      </c>
      <c r="AF723" s="7" t="s">
        <v>3466</v>
      </c>
      <c r="AG723" s="7" t="s">
        <v>3481</v>
      </c>
      <c r="AH723" s="7" t="s">
        <v>3481</v>
      </c>
      <c r="AI723" s="7" t="s">
        <v>3482</v>
      </c>
      <c r="AJ723" s="7" t="s">
        <v>3482</v>
      </c>
      <c r="AK723" s="7" t="s">
        <v>3483</v>
      </c>
      <c r="AL723" s="7" t="s">
        <v>3483</v>
      </c>
      <c r="AM723" s="7" t="s">
        <v>3484</v>
      </c>
      <c r="AN723" s="7" t="s">
        <v>3484</v>
      </c>
      <c r="AO723" s="7" t="s">
        <v>3485</v>
      </c>
      <c r="AP723" s="7" t="s">
        <v>3485</v>
      </c>
      <c r="AQ723" s="7" t="s">
        <v>3486</v>
      </c>
      <c r="AR723" s="7" t="s">
        <v>3486</v>
      </c>
      <c r="AS723" s="7" t="s">
        <v>3487</v>
      </c>
      <c r="AT723" s="7" t="s">
        <v>3487</v>
      </c>
      <c r="AU723" s="7" t="s">
        <v>3488</v>
      </c>
      <c r="AV723" s="7" t="s">
        <v>3488</v>
      </c>
      <c r="AW723" s="7" t="s">
        <v>3489</v>
      </c>
      <c r="AX723" s="7" t="s">
        <v>3489</v>
      </c>
      <c r="AY723" s="7" t="s">
        <v>3490</v>
      </c>
      <c r="AZ723" s="7" t="s">
        <v>3490</v>
      </c>
      <c r="BA723" s="7" t="s">
        <v>3491</v>
      </c>
      <c r="BB723" s="7" t="s">
        <v>3491</v>
      </c>
      <c r="BE723" s="9" t="s">
        <v>3450</v>
      </c>
      <c r="BF723" s="8">
        <v>2015</v>
      </c>
    </row>
    <row r="724" spans="1:58">
      <c r="B724"/>
      <c r="I724" s="18" t="s">
        <v>455</v>
      </c>
      <c r="J724" s="19">
        <v>2929404</v>
      </c>
      <c r="Y724" s="18" t="s">
        <v>456</v>
      </c>
      <c r="Z724" s="20">
        <v>3131802</v>
      </c>
      <c r="AE724" s="18" t="s">
        <v>457</v>
      </c>
      <c r="AF724" s="19">
        <v>4126256</v>
      </c>
      <c r="AO724" s="18" t="s">
        <v>458</v>
      </c>
      <c r="AP724" s="19">
        <v>4316733</v>
      </c>
      <c r="AW724" s="18" t="s">
        <v>459</v>
      </c>
      <c r="AX724" s="19">
        <v>3532108</v>
      </c>
    </row>
    <row r="725" spans="1:58" s="8" customFormat="1">
      <c r="A725" s="7" t="s">
        <v>3450</v>
      </c>
      <c r="B725" s="7" t="s">
        <v>3450</v>
      </c>
      <c r="C725" s="7" t="s">
        <v>3467</v>
      </c>
      <c r="D725" s="7" t="s">
        <v>3467</v>
      </c>
      <c r="E725" s="7" t="s">
        <v>3468</v>
      </c>
      <c r="F725" s="7" t="s">
        <v>3468</v>
      </c>
      <c r="G725" s="7" t="s">
        <v>3469</v>
      </c>
      <c r="H725" s="7" t="s">
        <v>3469</v>
      </c>
      <c r="I725" s="7" t="s">
        <v>3470</v>
      </c>
      <c r="J725" s="7" t="s">
        <v>3470</v>
      </c>
      <c r="K725" s="7" t="s">
        <v>3471</v>
      </c>
      <c r="L725" s="7" t="s">
        <v>3471</v>
      </c>
      <c r="M725" s="7" t="s">
        <v>3472</v>
      </c>
      <c r="N725" s="7" t="s">
        <v>3472</v>
      </c>
      <c r="O725" s="7" t="s">
        <v>3473</v>
      </c>
      <c r="P725" s="7" t="s">
        <v>3473</v>
      </c>
      <c r="Q725" s="7" t="s">
        <v>3474</v>
      </c>
      <c r="R725" s="7" t="s">
        <v>3474</v>
      </c>
      <c r="S725" s="7" t="s">
        <v>3475</v>
      </c>
      <c r="T725" s="7" t="s">
        <v>3475</v>
      </c>
      <c r="U725" s="7" t="s">
        <v>3476</v>
      </c>
      <c r="V725" s="7" t="s">
        <v>3476</v>
      </c>
      <c r="W725" s="7" t="s">
        <v>3477</v>
      </c>
      <c r="X725" s="7" t="s">
        <v>3477</v>
      </c>
      <c r="Y725" s="7" t="s">
        <v>3478</v>
      </c>
      <c r="Z725" s="7" t="s">
        <v>3478</v>
      </c>
      <c r="AA725" s="7" t="s">
        <v>3479</v>
      </c>
      <c r="AB725" s="7" t="s">
        <v>3479</v>
      </c>
      <c r="AC725" s="7" t="s">
        <v>3480</v>
      </c>
      <c r="AD725" s="7" t="s">
        <v>3480</v>
      </c>
      <c r="AE725" s="7" t="s">
        <v>3466</v>
      </c>
      <c r="AF725" s="7" t="s">
        <v>3466</v>
      </c>
      <c r="AG725" s="7" t="s">
        <v>3481</v>
      </c>
      <c r="AH725" s="7" t="s">
        <v>3481</v>
      </c>
      <c r="AI725" s="7" t="s">
        <v>3482</v>
      </c>
      <c r="AJ725" s="7" t="s">
        <v>3482</v>
      </c>
      <c r="AK725" s="7" t="s">
        <v>3483</v>
      </c>
      <c r="AL725" s="7" t="s">
        <v>3483</v>
      </c>
      <c r="AM725" s="7" t="s">
        <v>3484</v>
      </c>
      <c r="AN725" s="7" t="s">
        <v>3484</v>
      </c>
      <c r="AO725" s="7" t="s">
        <v>3485</v>
      </c>
      <c r="AP725" s="7" t="s">
        <v>3485</v>
      </c>
      <c r="AQ725" s="7" t="s">
        <v>3486</v>
      </c>
      <c r="AR725" s="7" t="s">
        <v>3486</v>
      </c>
      <c r="AS725" s="7" t="s">
        <v>3487</v>
      </c>
      <c r="AT725" s="7" t="s">
        <v>3487</v>
      </c>
      <c r="AU725" s="7" t="s">
        <v>3488</v>
      </c>
      <c r="AV725" s="7" t="s">
        <v>3488</v>
      </c>
      <c r="AW725" s="7" t="s">
        <v>3489</v>
      </c>
      <c r="AX725" s="7" t="s">
        <v>3489</v>
      </c>
      <c r="AY725" s="7" t="s">
        <v>3490</v>
      </c>
      <c r="AZ725" s="7" t="s">
        <v>3490</v>
      </c>
      <c r="BA725" s="7" t="s">
        <v>3491</v>
      </c>
      <c r="BB725" s="7" t="s">
        <v>3491</v>
      </c>
      <c r="BE725" s="9" t="s">
        <v>3450</v>
      </c>
      <c r="BF725" s="8">
        <v>2015</v>
      </c>
    </row>
    <row r="726" spans="1:58">
      <c r="B726"/>
      <c r="I726" s="18" t="s">
        <v>460</v>
      </c>
      <c r="J726" s="19">
        <v>2929503</v>
      </c>
      <c r="Y726" s="18" t="s">
        <v>461</v>
      </c>
      <c r="Z726" s="20">
        <v>3131901</v>
      </c>
      <c r="AE726" s="18" t="s">
        <v>462</v>
      </c>
      <c r="AF726" s="19">
        <v>4126272</v>
      </c>
      <c r="AO726" s="18" t="s">
        <v>463</v>
      </c>
      <c r="AP726" s="19">
        <v>4316758</v>
      </c>
      <c r="AW726" s="18" t="s">
        <v>464</v>
      </c>
      <c r="AX726" s="19">
        <v>3532157</v>
      </c>
    </row>
    <row r="727" spans="1:58" s="8" customFormat="1">
      <c r="A727" s="7" t="s">
        <v>3450</v>
      </c>
      <c r="B727" s="7" t="s">
        <v>3450</v>
      </c>
      <c r="C727" s="7" t="s">
        <v>3467</v>
      </c>
      <c r="D727" s="7" t="s">
        <v>3467</v>
      </c>
      <c r="E727" s="7" t="s">
        <v>3468</v>
      </c>
      <c r="F727" s="7" t="s">
        <v>3468</v>
      </c>
      <c r="G727" s="7" t="s">
        <v>3469</v>
      </c>
      <c r="H727" s="7" t="s">
        <v>3469</v>
      </c>
      <c r="I727" s="7" t="s">
        <v>3470</v>
      </c>
      <c r="J727" s="7" t="s">
        <v>3470</v>
      </c>
      <c r="K727" s="7" t="s">
        <v>3471</v>
      </c>
      <c r="L727" s="7" t="s">
        <v>3471</v>
      </c>
      <c r="M727" s="7" t="s">
        <v>3472</v>
      </c>
      <c r="N727" s="7" t="s">
        <v>3472</v>
      </c>
      <c r="O727" s="7" t="s">
        <v>3473</v>
      </c>
      <c r="P727" s="7" t="s">
        <v>3473</v>
      </c>
      <c r="Q727" s="7" t="s">
        <v>3474</v>
      </c>
      <c r="R727" s="7" t="s">
        <v>3474</v>
      </c>
      <c r="S727" s="7" t="s">
        <v>3475</v>
      </c>
      <c r="T727" s="7" t="s">
        <v>3475</v>
      </c>
      <c r="U727" s="7" t="s">
        <v>3476</v>
      </c>
      <c r="V727" s="7" t="s">
        <v>3476</v>
      </c>
      <c r="W727" s="7" t="s">
        <v>3477</v>
      </c>
      <c r="X727" s="7" t="s">
        <v>3477</v>
      </c>
      <c r="Y727" s="7" t="s">
        <v>3478</v>
      </c>
      <c r="Z727" s="7" t="s">
        <v>3478</v>
      </c>
      <c r="AA727" s="7" t="s">
        <v>3479</v>
      </c>
      <c r="AB727" s="7" t="s">
        <v>3479</v>
      </c>
      <c r="AC727" s="7" t="s">
        <v>3480</v>
      </c>
      <c r="AD727" s="7" t="s">
        <v>3480</v>
      </c>
      <c r="AE727" s="7" t="s">
        <v>3466</v>
      </c>
      <c r="AF727" s="7" t="s">
        <v>3466</v>
      </c>
      <c r="AG727" s="7" t="s">
        <v>3481</v>
      </c>
      <c r="AH727" s="7" t="s">
        <v>3481</v>
      </c>
      <c r="AI727" s="7" t="s">
        <v>3482</v>
      </c>
      <c r="AJ727" s="7" t="s">
        <v>3482</v>
      </c>
      <c r="AK727" s="7" t="s">
        <v>3483</v>
      </c>
      <c r="AL727" s="7" t="s">
        <v>3483</v>
      </c>
      <c r="AM727" s="7" t="s">
        <v>3484</v>
      </c>
      <c r="AN727" s="7" t="s">
        <v>3484</v>
      </c>
      <c r="AO727" s="7" t="s">
        <v>3485</v>
      </c>
      <c r="AP727" s="7" t="s">
        <v>3485</v>
      </c>
      <c r="AQ727" s="7" t="s">
        <v>3486</v>
      </c>
      <c r="AR727" s="7" t="s">
        <v>3486</v>
      </c>
      <c r="AS727" s="7" t="s">
        <v>3487</v>
      </c>
      <c r="AT727" s="7" t="s">
        <v>3487</v>
      </c>
      <c r="AU727" s="7" t="s">
        <v>3488</v>
      </c>
      <c r="AV727" s="7" t="s">
        <v>3488</v>
      </c>
      <c r="AW727" s="7" t="s">
        <v>3489</v>
      </c>
      <c r="AX727" s="7" t="s">
        <v>3489</v>
      </c>
      <c r="AY727" s="7" t="s">
        <v>3490</v>
      </c>
      <c r="AZ727" s="7" t="s">
        <v>3490</v>
      </c>
      <c r="BA727" s="7" t="s">
        <v>3491</v>
      </c>
      <c r="BB727" s="7" t="s">
        <v>3491</v>
      </c>
      <c r="BE727" s="9" t="s">
        <v>3450</v>
      </c>
      <c r="BF727" s="8">
        <v>2015</v>
      </c>
    </row>
    <row r="728" spans="1:58">
      <c r="B728"/>
      <c r="I728" s="18" t="s">
        <v>465</v>
      </c>
      <c r="J728" s="19">
        <v>2929602</v>
      </c>
      <c r="Y728" s="18" t="s">
        <v>466</v>
      </c>
      <c r="Z728" s="20">
        <v>3132008</v>
      </c>
      <c r="AE728" s="18" t="s">
        <v>467</v>
      </c>
      <c r="AF728" s="19">
        <v>4126306</v>
      </c>
      <c r="AO728" s="18" t="s">
        <v>468</v>
      </c>
      <c r="AP728" s="19">
        <v>4316808</v>
      </c>
      <c r="AW728" s="18" t="s">
        <v>469</v>
      </c>
      <c r="AX728" s="19">
        <v>3532207</v>
      </c>
    </row>
    <row r="729" spans="1:58" s="8" customFormat="1">
      <c r="A729" s="7" t="s">
        <v>3450</v>
      </c>
      <c r="B729" s="7" t="s">
        <v>3450</v>
      </c>
      <c r="C729" s="7" t="s">
        <v>3467</v>
      </c>
      <c r="D729" s="7" t="s">
        <v>3467</v>
      </c>
      <c r="E729" s="7" t="s">
        <v>3468</v>
      </c>
      <c r="F729" s="7" t="s">
        <v>3468</v>
      </c>
      <c r="G729" s="7" t="s">
        <v>3469</v>
      </c>
      <c r="H729" s="7" t="s">
        <v>3469</v>
      </c>
      <c r="I729" s="7" t="s">
        <v>3470</v>
      </c>
      <c r="J729" s="7" t="s">
        <v>3470</v>
      </c>
      <c r="K729" s="7" t="s">
        <v>3471</v>
      </c>
      <c r="L729" s="7" t="s">
        <v>3471</v>
      </c>
      <c r="M729" s="7" t="s">
        <v>3472</v>
      </c>
      <c r="N729" s="7" t="s">
        <v>3472</v>
      </c>
      <c r="O729" s="7" t="s">
        <v>3473</v>
      </c>
      <c r="P729" s="7" t="s">
        <v>3473</v>
      </c>
      <c r="Q729" s="7" t="s">
        <v>3474</v>
      </c>
      <c r="R729" s="7" t="s">
        <v>3474</v>
      </c>
      <c r="S729" s="7" t="s">
        <v>3475</v>
      </c>
      <c r="T729" s="7" t="s">
        <v>3475</v>
      </c>
      <c r="U729" s="7" t="s">
        <v>3476</v>
      </c>
      <c r="V729" s="7" t="s">
        <v>3476</v>
      </c>
      <c r="W729" s="7" t="s">
        <v>3477</v>
      </c>
      <c r="X729" s="7" t="s">
        <v>3477</v>
      </c>
      <c r="Y729" s="7" t="s">
        <v>3478</v>
      </c>
      <c r="Z729" s="7" t="s">
        <v>3478</v>
      </c>
      <c r="AA729" s="7" t="s">
        <v>3479</v>
      </c>
      <c r="AB729" s="7" t="s">
        <v>3479</v>
      </c>
      <c r="AC729" s="7" t="s">
        <v>3480</v>
      </c>
      <c r="AD729" s="7" t="s">
        <v>3480</v>
      </c>
      <c r="AE729" s="7" t="s">
        <v>3466</v>
      </c>
      <c r="AF729" s="7" t="s">
        <v>3466</v>
      </c>
      <c r="AG729" s="7" t="s">
        <v>3481</v>
      </c>
      <c r="AH729" s="7" t="s">
        <v>3481</v>
      </c>
      <c r="AI729" s="7" t="s">
        <v>3482</v>
      </c>
      <c r="AJ729" s="7" t="s">
        <v>3482</v>
      </c>
      <c r="AK729" s="7" t="s">
        <v>3483</v>
      </c>
      <c r="AL729" s="7" t="s">
        <v>3483</v>
      </c>
      <c r="AM729" s="7" t="s">
        <v>3484</v>
      </c>
      <c r="AN729" s="7" t="s">
        <v>3484</v>
      </c>
      <c r="AO729" s="7" t="s">
        <v>3485</v>
      </c>
      <c r="AP729" s="7" t="s">
        <v>3485</v>
      </c>
      <c r="AQ729" s="7" t="s">
        <v>3486</v>
      </c>
      <c r="AR729" s="7" t="s">
        <v>3486</v>
      </c>
      <c r="AS729" s="7" t="s">
        <v>3487</v>
      </c>
      <c r="AT729" s="7" t="s">
        <v>3487</v>
      </c>
      <c r="AU729" s="7" t="s">
        <v>3488</v>
      </c>
      <c r="AV729" s="7" t="s">
        <v>3488</v>
      </c>
      <c r="AW729" s="7" t="s">
        <v>3489</v>
      </c>
      <c r="AX729" s="7" t="s">
        <v>3489</v>
      </c>
      <c r="AY729" s="7" t="s">
        <v>3490</v>
      </c>
      <c r="AZ729" s="7" t="s">
        <v>3490</v>
      </c>
      <c r="BA729" s="7" t="s">
        <v>3491</v>
      </c>
      <c r="BB729" s="7" t="s">
        <v>3491</v>
      </c>
      <c r="BE729" s="9" t="s">
        <v>3450</v>
      </c>
      <c r="BF729" s="8">
        <v>2015</v>
      </c>
    </row>
    <row r="730" spans="1:58">
      <c r="B730"/>
      <c r="I730" s="18" t="s">
        <v>470</v>
      </c>
      <c r="J730" s="19">
        <v>2929701</v>
      </c>
      <c r="Y730" s="18" t="s">
        <v>471</v>
      </c>
      <c r="Z730" s="20">
        <v>3132107</v>
      </c>
      <c r="AE730" s="18" t="s">
        <v>472</v>
      </c>
      <c r="AF730" s="19">
        <v>4126355</v>
      </c>
      <c r="AO730" s="18" t="s">
        <v>473</v>
      </c>
      <c r="AP730" s="19">
        <v>4316972</v>
      </c>
      <c r="AW730" s="18" t="s">
        <v>474</v>
      </c>
      <c r="AX730" s="19">
        <v>3532306</v>
      </c>
    </row>
    <row r="731" spans="1:58" s="8" customFormat="1">
      <c r="A731" s="7" t="s">
        <v>3450</v>
      </c>
      <c r="B731" s="7" t="s">
        <v>3450</v>
      </c>
      <c r="C731" s="7" t="s">
        <v>3467</v>
      </c>
      <c r="D731" s="7" t="s">
        <v>3467</v>
      </c>
      <c r="E731" s="7" t="s">
        <v>3468</v>
      </c>
      <c r="F731" s="7" t="s">
        <v>3468</v>
      </c>
      <c r="G731" s="7" t="s">
        <v>3469</v>
      </c>
      <c r="H731" s="7" t="s">
        <v>3469</v>
      </c>
      <c r="I731" s="7" t="s">
        <v>3470</v>
      </c>
      <c r="J731" s="7" t="s">
        <v>3470</v>
      </c>
      <c r="K731" s="7" t="s">
        <v>3471</v>
      </c>
      <c r="L731" s="7" t="s">
        <v>3471</v>
      </c>
      <c r="M731" s="7" t="s">
        <v>3472</v>
      </c>
      <c r="N731" s="7" t="s">
        <v>3472</v>
      </c>
      <c r="O731" s="7" t="s">
        <v>3473</v>
      </c>
      <c r="P731" s="7" t="s">
        <v>3473</v>
      </c>
      <c r="Q731" s="7" t="s">
        <v>3474</v>
      </c>
      <c r="R731" s="7" t="s">
        <v>3474</v>
      </c>
      <c r="S731" s="7" t="s">
        <v>3475</v>
      </c>
      <c r="T731" s="7" t="s">
        <v>3475</v>
      </c>
      <c r="U731" s="7" t="s">
        <v>3476</v>
      </c>
      <c r="V731" s="7" t="s">
        <v>3476</v>
      </c>
      <c r="W731" s="7" t="s">
        <v>3477</v>
      </c>
      <c r="X731" s="7" t="s">
        <v>3477</v>
      </c>
      <c r="Y731" s="7" t="s">
        <v>3478</v>
      </c>
      <c r="Z731" s="7" t="s">
        <v>3478</v>
      </c>
      <c r="AA731" s="7" t="s">
        <v>3479</v>
      </c>
      <c r="AB731" s="7" t="s">
        <v>3479</v>
      </c>
      <c r="AC731" s="7" t="s">
        <v>3480</v>
      </c>
      <c r="AD731" s="7" t="s">
        <v>3480</v>
      </c>
      <c r="AE731" s="7" t="s">
        <v>3466</v>
      </c>
      <c r="AF731" s="7" t="s">
        <v>3466</v>
      </c>
      <c r="AG731" s="7" t="s">
        <v>3481</v>
      </c>
      <c r="AH731" s="7" t="s">
        <v>3481</v>
      </c>
      <c r="AI731" s="7" t="s">
        <v>3482</v>
      </c>
      <c r="AJ731" s="7" t="s">
        <v>3482</v>
      </c>
      <c r="AK731" s="7" t="s">
        <v>3483</v>
      </c>
      <c r="AL731" s="7" t="s">
        <v>3483</v>
      </c>
      <c r="AM731" s="7" t="s">
        <v>3484</v>
      </c>
      <c r="AN731" s="7" t="s">
        <v>3484</v>
      </c>
      <c r="AO731" s="7" t="s">
        <v>3485</v>
      </c>
      <c r="AP731" s="7" t="s">
        <v>3485</v>
      </c>
      <c r="AQ731" s="7" t="s">
        <v>3486</v>
      </c>
      <c r="AR731" s="7" t="s">
        <v>3486</v>
      </c>
      <c r="AS731" s="7" t="s">
        <v>3487</v>
      </c>
      <c r="AT731" s="7" t="s">
        <v>3487</v>
      </c>
      <c r="AU731" s="7" t="s">
        <v>3488</v>
      </c>
      <c r="AV731" s="7" t="s">
        <v>3488</v>
      </c>
      <c r="AW731" s="7" t="s">
        <v>3489</v>
      </c>
      <c r="AX731" s="7" t="s">
        <v>3489</v>
      </c>
      <c r="AY731" s="7" t="s">
        <v>3490</v>
      </c>
      <c r="AZ731" s="7" t="s">
        <v>3490</v>
      </c>
      <c r="BA731" s="7" t="s">
        <v>3491</v>
      </c>
      <c r="BB731" s="7" t="s">
        <v>3491</v>
      </c>
      <c r="BE731" s="9" t="s">
        <v>3450</v>
      </c>
      <c r="BF731" s="8">
        <v>2015</v>
      </c>
    </row>
    <row r="732" spans="1:58">
      <c r="B732"/>
      <c r="I732" s="18" t="s">
        <v>475</v>
      </c>
      <c r="J732" s="19">
        <v>2929750</v>
      </c>
      <c r="Y732" s="18" t="s">
        <v>476</v>
      </c>
      <c r="Z732" s="20">
        <v>3132206</v>
      </c>
      <c r="AE732" s="18" t="s">
        <v>477</v>
      </c>
      <c r="AF732" s="19">
        <v>4126405</v>
      </c>
      <c r="AO732" s="18" t="s">
        <v>1995</v>
      </c>
      <c r="AP732" s="19">
        <v>4316907</v>
      </c>
      <c r="AW732" s="18" t="s">
        <v>478</v>
      </c>
      <c r="AX732" s="19">
        <v>3532405</v>
      </c>
    </row>
    <row r="733" spans="1:58" s="8" customFormat="1">
      <c r="A733" s="7" t="s">
        <v>3450</v>
      </c>
      <c r="B733" s="7" t="s">
        <v>3450</v>
      </c>
      <c r="C733" s="7" t="s">
        <v>3467</v>
      </c>
      <c r="D733" s="7" t="s">
        <v>3467</v>
      </c>
      <c r="E733" s="7" t="s">
        <v>3468</v>
      </c>
      <c r="F733" s="7" t="s">
        <v>3468</v>
      </c>
      <c r="G733" s="7" t="s">
        <v>3469</v>
      </c>
      <c r="H733" s="7" t="s">
        <v>3469</v>
      </c>
      <c r="I733" s="7" t="s">
        <v>3470</v>
      </c>
      <c r="J733" s="7" t="s">
        <v>3470</v>
      </c>
      <c r="K733" s="7" t="s">
        <v>3471</v>
      </c>
      <c r="L733" s="7" t="s">
        <v>3471</v>
      </c>
      <c r="M733" s="7" t="s">
        <v>3472</v>
      </c>
      <c r="N733" s="7" t="s">
        <v>3472</v>
      </c>
      <c r="O733" s="7" t="s">
        <v>3473</v>
      </c>
      <c r="P733" s="7" t="s">
        <v>3473</v>
      </c>
      <c r="Q733" s="7" t="s">
        <v>3474</v>
      </c>
      <c r="R733" s="7" t="s">
        <v>3474</v>
      </c>
      <c r="S733" s="7" t="s">
        <v>3475</v>
      </c>
      <c r="T733" s="7" t="s">
        <v>3475</v>
      </c>
      <c r="U733" s="7" t="s">
        <v>3476</v>
      </c>
      <c r="V733" s="7" t="s">
        <v>3476</v>
      </c>
      <c r="W733" s="7" t="s">
        <v>3477</v>
      </c>
      <c r="X733" s="7" t="s">
        <v>3477</v>
      </c>
      <c r="Y733" s="7" t="s">
        <v>3478</v>
      </c>
      <c r="Z733" s="7" t="s">
        <v>3478</v>
      </c>
      <c r="AA733" s="7" t="s">
        <v>3479</v>
      </c>
      <c r="AB733" s="7" t="s">
        <v>3479</v>
      </c>
      <c r="AC733" s="7" t="s">
        <v>3480</v>
      </c>
      <c r="AD733" s="7" t="s">
        <v>3480</v>
      </c>
      <c r="AE733" s="7" t="s">
        <v>3466</v>
      </c>
      <c r="AF733" s="7" t="s">
        <v>3466</v>
      </c>
      <c r="AG733" s="7" t="s">
        <v>3481</v>
      </c>
      <c r="AH733" s="7" t="s">
        <v>3481</v>
      </c>
      <c r="AI733" s="7" t="s">
        <v>3482</v>
      </c>
      <c r="AJ733" s="7" t="s">
        <v>3482</v>
      </c>
      <c r="AK733" s="7" t="s">
        <v>3483</v>
      </c>
      <c r="AL733" s="7" t="s">
        <v>3483</v>
      </c>
      <c r="AM733" s="7" t="s">
        <v>3484</v>
      </c>
      <c r="AN733" s="7" t="s">
        <v>3484</v>
      </c>
      <c r="AO733" s="7" t="s">
        <v>3485</v>
      </c>
      <c r="AP733" s="7" t="s">
        <v>3485</v>
      </c>
      <c r="AQ733" s="7" t="s">
        <v>3486</v>
      </c>
      <c r="AR733" s="7" t="s">
        <v>3486</v>
      </c>
      <c r="AS733" s="7" t="s">
        <v>3487</v>
      </c>
      <c r="AT733" s="7" t="s">
        <v>3487</v>
      </c>
      <c r="AU733" s="7" t="s">
        <v>3488</v>
      </c>
      <c r="AV733" s="7" t="s">
        <v>3488</v>
      </c>
      <c r="AW733" s="7" t="s">
        <v>3489</v>
      </c>
      <c r="AX733" s="7" t="s">
        <v>3489</v>
      </c>
      <c r="AY733" s="7" t="s">
        <v>3490</v>
      </c>
      <c r="AZ733" s="7" t="s">
        <v>3490</v>
      </c>
      <c r="BA733" s="7" t="s">
        <v>3491</v>
      </c>
      <c r="BB733" s="7" t="s">
        <v>3491</v>
      </c>
      <c r="BE733" s="9" t="s">
        <v>3450</v>
      </c>
      <c r="BF733" s="8">
        <v>2015</v>
      </c>
    </row>
    <row r="734" spans="1:58">
      <c r="B734"/>
      <c r="I734" s="18" t="s">
        <v>479</v>
      </c>
      <c r="J734" s="19">
        <v>2929800</v>
      </c>
      <c r="Y734" s="18" t="s">
        <v>480</v>
      </c>
      <c r="Z734" s="20">
        <v>3132305</v>
      </c>
      <c r="AE734" s="18" t="s">
        <v>481</v>
      </c>
      <c r="AF734" s="19">
        <v>4126504</v>
      </c>
      <c r="AO734" s="18" t="s">
        <v>482</v>
      </c>
      <c r="AP734" s="19">
        <v>4316956</v>
      </c>
      <c r="AW734" s="18" t="s">
        <v>483</v>
      </c>
      <c r="AX734" s="19">
        <v>3532504</v>
      </c>
    </row>
    <row r="735" spans="1:58" s="8" customFormat="1">
      <c r="A735" s="7" t="s">
        <v>3450</v>
      </c>
      <c r="B735" s="7" t="s">
        <v>3450</v>
      </c>
      <c r="C735" s="7" t="s">
        <v>3467</v>
      </c>
      <c r="D735" s="7" t="s">
        <v>3467</v>
      </c>
      <c r="E735" s="7" t="s">
        <v>3468</v>
      </c>
      <c r="F735" s="7" t="s">
        <v>3468</v>
      </c>
      <c r="G735" s="7" t="s">
        <v>3469</v>
      </c>
      <c r="H735" s="7" t="s">
        <v>3469</v>
      </c>
      <c r="I735" s="7" t="s">
        <v>3470</v>
      </c>
      <c r="J735" s="7" t="s">
        <v>3470</v>
      </c>
      <c r="K735" s="7" t="s">
        <v>3471</v>
      </c>
      <c r="L735" s="7" t="s">
        <v>3471</v>
      </c>
      <c r="M735" s="7" t="s">
        <v>3472</v>
      </c>
      <c r="N735" s="7" t="s">
        <v>3472</v>
      </c>
      <c r="O735" s="7" t="s">
        <v>3473</v>
      </c>
      <c r="P735" s="7" t="s">
        <v>3473</v>
      </c>
      <c r="Q735" s="7" t="s">
        <v>3474</v>
      </c>
      <c r="R735" s="7" t="s">
        <v>3474</v>
      </c>
      <c r="S735" s="7" t="s">
        <v>3475</v>
      </c>
      <c r="T735" s="7" t="s">
        <v>3475</v>
      </c>
      <c r="U735" s="7" t="s">
        <v>3476</v>
      </c>
      <c r="V735" s="7" t="s">
        <v>3476</v>
      </c>
      <c r="W735" s="7" t="s">
        <v>3477</v>
      </c>
      <c r="X735" s="7" t="s">
        <v>3477</v>
      </c>
      <c r="Y735" s="7" t="s">
        <v>3478</v>
      </c>
      <c r="Z735" s="7" t="s">
        <v>3478</v>
      </c>
      <c r="AA735" s="7" t="s">
        <v>3479</v>
      </c>
      <c r="AB735" s="7" t="s">
        <v>3479</v>
      </c>
      <c r="AC735" s="7" t="s">
        <v>3480</v>
      </c>
      <c r="AD735" s="7" t="s">
        <v>3480</v>
      </c>
      <c r="AE735" s="7" t="s">
        <v>3466</v>
      </c>
      <c r="AF735" s="7" t="s">
        <v>3466</v>
      </c>
      <c r="AG735" s="7" t="s">
        <v>3481</v>
      </c>
      <c r="AH735" s="7" t="s">
        <v>3481</v>
      </c>
      <c r="AI735" s="7" t="s">
        <v>3482</v>
      </c>
      <c r="AJ735" s="7" t="s">
        <v>3482</v>
      </c>
      <c r="AK735" s="7" t="s">
        <v>3483</v>
      </c>
      <c r="AL735" s="7" t="s">
        <v>3483</v>
      </c>
      <c r="AM735" s="7" t="s">
        <v>3484</v>
      </c>
      <c r="AN735" s="7" t="s">
        <v>3484</v>
      </c>
      <c r="AO735" s="7" t="s">
        <v>3485</v>
      </c>
      <c r="AP735" s="7" t="s">
        <v>3485</v>
      </c>
      <c r="AQ735" s="7" t="s">
        <v>3486</v>
      </c>
      <c r="AR735" s="7" t="s">
        <v>3486</v>
      </c>
      <c r="AS735" s="7" t="s">
        <v>3487</v>
      </c>
      <c r="AT735" s="7" t="s">
        <v>3487</v>
      </c>
      <c r="AU735" s="7" t="s">
        <v>3488</v>
      </c>
      <c r="AV735" s="7" t="s">
        <v>3488</v>
      </c>
      <c r="AW735" s="7" t="s">
        <v>3489</v>
      </c>
      <c r="AX735" s="7" t="s">
        <v>3489</v>
      </c>
      <c r="AY735" s="7" t="s">
        <v>3490</v>
      </c>
      <c r="AZ735" s="7" t="s">
        <v>3490</v>
      </c>
      <c r="BA735" s="7" t="s">
        <v>3491</v>
      </c>
      <c r="BB735" s="7" t="s">
        <v>3491</v>
      </c>
      <c r="BE735" s="9" t="s">
        <v>3450</v>
      </c>
      <c r="BF735" s="8">
        <v>2015</v>
      </c>
    </row>
    <row r="736" spans="1:58">
      <c r="B736"/>
      <c r="I736" s="18" t="s">
        <v>484</v>
      </c>
      <c r="J736" s="19">
        <v>2929909</v>
      </c>
      <c r="Y736" s="18" t="s">
        <v>485</v>
      </c>
      <c r="Z736" s="20">
        <v>3132404</v>
      </c>
      <c r="AE736" s="18" t="s">
        <v>486</v>
      </c>
      <c r="AF736" s="19">
        <v>4126603</v>
      </c>
      <c r="AO736" s="18" t="s">
        <v>487</v>
      </c>
      <c r="AP736" s="19">
        <v>4317202</v>
      </c>
      <c r="AW736" s="18" t="s">
        <v>488</v>
      </c>
      <c r="AX736" s="19">
        <v>3532603</v>
      </c>
    </row>
    <row r="737" spans="1:58" s="8" customFormat="1">
      <c r="A737" s="7" t="s">
        <v>3450</v>
      </c>
      <c r="B737" s="7" t="s">
        <v>3450</v>
      </c>
      <c r="C737" s="7" t="s">
        <v>3467</v>
      </c>
      <c r="D737" s="7" t="s">
        <v>3467</v>
      </c>
      <c r="E737" s="7" t="s">
        <v>3468</v>
      </c>
      <c r="F737" s="7" t="s">
        <v>3468</v>
      </c>
      <c r="G737" s="7" t="s">
        <v>3469</v>
      </c>
      <c r="H737" s="7" t="s">
        <v>3469</v>
      </c>
      <c r="I737" s="7" t="s">
        <v>3470</v>
      </c>
      <c r="J737" s="7" t="s">
        <v>3470</v>
      </c>
      <c r="K737" s="7" t="s">
        <v>3471</v>
      </c>
      <c r="L737" s="7" t="s">
        <v>3471</v>
      </c>
      <c r="M737" s="7" t="s">
        <v>3472</v>
      </c>
      <c r="N737" s="7" t="s">
        <v>3472</v>
      </c>
      <c r="O737" s="7" t="s">
        <v>3473</v>
      </c>
      <c r="P737" s="7" t="s">
        <v>3473</v>
      </c>
      <c r="Q737" s="7" t="s">
        <v>3474</v>
      </c>
      <c r="R737" s="7" t="s">
        <v>3474</v>
      </c>
      <c r="S737" s="7" t="s">
        <v>3475</v>
      </c>
      <c r="T737" s="7" t="s">
        <v>3475</v>
      </c>
      <c r="U737" s="7" t="s">
        <v>3476</v>
      </c>
      <c r="V737" s="7" t="s">
        <v>3476</v>
      </c>
      <c r="W737" s="7" t="s">
        <v>3477</v>
      </c>
      <c r="X737" s="7" t="s">
        <v>3477</v>
      </c>
      <c r="Y737" s="7" t="s">
        <v>3478</v>
      </c>
      <c r="Z737" s="7" t="s">
        <v>3478</v>
      </c>
      <c r="AA737" s="7" t="s">
        <v>3479</v>
      </c>
      <c r="AB737" s="7" t="s">
        <v>3479</v>
      </c>
      <c r="AC737" s="7" t="s">
        <v>3480</v>
      </c>
      <c r="AD737" s="7" t="s">
        <v>3480</v>
      </c>
      <c r="AE737" s="7" t="s">
        <v>3466</v>
      </c>
      <c r="AF737" s="7" t="s">
        <v>3466</v>
      </c>
      <c r="AG737" s="7" t="s">
        <v>3481</v>
      </c>
      <c r="AH737" s="7" t="s">
        <v>3481</v>
      </c>
      <c r="AI737" s="7" t="s">
        <v>3482</v>
      </c>
      <c r="AJ737" s="7" t="s">
        <v>3482</v>
      </c>
      <c r="AK737" s="7" t="s">
        <v>3483</v>
      </c>
      <c r="AL737" s="7" t="s">
        <v>3483</v>
      </c>
      <c r="AM737" s="7" t="s">
        <v>3484</v>
      </c>
      <c r="AN737" s="7" t="s">
        <v>3484</v>
      </c>
      <c r="AO737" s="7" t="s">
        <v>3485</v>
      </c>
      <c r="AP737" s="7" t="s">
        <v>3485</v>
      </c>
      <c r="AQ737" s="7" t="s">
        <v>3486</v>
      </c>
      <c r="AR737" s="7" t="s">
        <v>3486</v>
      </c>
      <c r="AS737" s="7" t="s">
        <v>3487</v>
      </c>
      <c r="AT737" s="7" t="s">
        <v>3487</v>
      </c>
      <c r="AU737" s="7" t="s">
        <v>3488</v>
      </c>
      <c r="AV737" s="7" t="s">
        <v>3488</v>
      </c>
      <c r="AW737" s="7" t="s">
        <v>3489</v>
      </c>
      <c r="AX737" s="7" t="s">
        <v>3489</v>
      </c>
      <c r="AY737" s="7" t="s">
        <v>3490</v>
      </c>
      <c r="AZ737" s="7" t="s">
        <v>3490</v>
      </c>
      <c r="BA737" s="7" t="s">
        <v>3491</v>
      </c>
      <c r="BB737" s="7" t="s">
        <v>3491</v>
      </c>
      <c r="BE737" s="9" t="s">
        <v>3450</v>
      </c>
      <c r="BF737" s="8">
        <v>2015</v>
      </c>
    </row>
    <row r="738" spans="1:58">
      <c r="B738"/>
      <c r="I738" s="18" t="s">
        <v>489</v>
      </c>
      <c r="J738" s="19">
        <v>2930006</v>
      </c>
      <c r="Y738" s="18" t="s">
        <v>490</v>
      </c>
      <c r="Z738" s="20">
        <v>3132503</v>
      </c>
      <c r="AE738" s="18" t="s">
        <v>491</v>
      </c>
      <c r="AF738" s="19">
        <v>4126652</v>
      </c>
      <c r="AO738" s="18" t="s">
        <v>492</v>
      </c>
      <c r="AP738" s="19">
        <v>4317251</v>
      </c>
      <c r="AW738" s="18" t="s">
        <v>493</v>
      </c>
      <c r="AX738" s="19">
        <v>3532702</v>
      </c>
    </row>
    <row r="739" spans="1:58" s="8" customFormat="1">
      <c r="A739" s="7" t="s">
        <v>3450</v>
      </c>
      <c r="B739" s="7" t="s">
        <v>3450</v>
      </c>
      <c r="C739" s="7" t="s">
        <v>3467</v>
      </c>
      <c r="D739" s="7" t="s">
        <v>3467</v>
      </c>
      <c r="E739" s="7" t="s">
        <v>3468</v>
      </c>
      <c r="F739" s="7" t="s">
        <v>3468</v>
      </c>
      <c r="G739" s="7" t="s">
        <v>3469</v>
      </c>
      <c r="H739" s="7" t="s">
        <v>3469</v>
      </c>
      <c r="I739" s="7" t="s">
        <v>3470</v>
      </c>
      <c r="J739" s="7" t="s">
        <v>3470</v>
      </c>
      <c r="K739" s="7" t="s">
        <v>3471</v>
      </c>
      <c r="L739" s="7" t="s">
        <v>3471</v>
      </c>
      <c r="M739" s="7" t="s">
        <v>3472</v>
      </c>
      <c r="N739" s="7" t="s">
        <v>3472</v>
      </c>
      <c r="O739" s="7" t="s">
        <v>3473</v>
      </c>
      <c r="P739" s="7" t="s">
        <v>3473</v>
      </c>
      <c r="Q739" s="7" t="s">
        <v>3474</v>
      </c>
      <c r="R739" s="7" t="s">
        <v>3474</v>
      </c>
      <c r="S739" s="7" t="s">
        <v>3475</v>
      </c>
      <c r="T739" s="7" t="s">
        <v>3475</v>
      </c>
      <c r="U739" s="7" t="s">
        <v>3476</v>
      </c>
      <c r="V739" s="7" t="s">
        <v>3476</v>
      </c>
      <c r="W739" s="7" t="s">
        <v>3477</v>
      </c>
      <c r="X739" s="7" t="s">
        <v>3477</v>
      </c>
      <c r="Y739" s="7" t="s">
        <v>3478</v>
      </c>
      <c r="Z739" s="7" t="s">
        <v>3478</v>
      </c>
      <c r="AA739" s="7" t="s">
        <v>3479</v>
      </c>
      <c r="AB739" s="7" t="s">
        <v>3479</v>
      </c>
      <c r="AC739" s="7" t="s">
        <v>3480</v>
      </c>
      <c r="AD739" s="7" t="s">
        <v>3480</v>
      </c>
      <c r="AE739" s="7" t="s">
        <v>3466</v>
      </c>
      <c r="AF739" s="7" t="s">
        <v>3466</v>
      </c>
      <c r="AG739" s="7" t="s">
        <v>3481</v>
      </c>
      <c r="AH739" s="7" t="s">
        <v>3481</v>
      </c>
      <c r="AI739" s="7" t="s">
        <v>3482</v>
      </c>
      <c r="AJ739" s="7" t="s">
        <v>3482</v>
      </c>
      <c r="AK739" s="7" t="s">
        <v>3483</v>
      </c>
      <c r="AL739" s="7" t="s">
        <v>3483</v>
      </c>
      <c r="AM739" s="7" t="s">
        <v>3484</v>
      </c>
      <c r="AN739" s="7" t="s">
        <v>3484</v>
      </c>
      <c r="AO739" s="7" t="s">
        <v>3485</v>
      </c>
      <c r="AP739" s="7" t="s">
        <v>3485</v>
      </c>
      <c r="AQ739" s="7" t="s">
        <v>3486</v>
      </c>
      <c r="AR739" s="7" t="s">
        <v>3486</v>
      </c>
      <c r="AS739" s="7" t="s">
        <v>3487</v>
      </c>
      <c r="AT739" s="7" t="s">
        <v>3487</v>
      </c>
      <c r="AU739" s="7" t="s">
        <v>3488</v>
      </c>
      <c r="AV739" s="7" t="s">
        <v>3488</v>
      </c>
      <c r="AW739" s="7" t="s">
        <v>3489</v>
      </c>
      <c r="AX739" s="7" t="s">
        <v>3489</v>
      </c>
      <c r="AY739" s="7" t="s">
        <v>3490</v>
      </c>
      <c r="AZ739" s="7" t="s">
        <v>3490</v>
      </c>
      <c r="BA739" s="7" t="s">
        <v>3491</v>
      </c>
      <c r="BB739" s="7" t="s">
        <v>3491</v>
      </c>
      <c r="BE739" s="9" t="s">
        <v>3450</v>
      </c>
      <c r="BF739" s="8">
        <v>2015</v>
      </c>
    </row>
    <row r="740" spans="1:58">
      <c r="B740"/>
      <c r="I740" s="18" t="s">
        <v>494</v>
      </c>
      <c r="J740" s="19">
        <v>2930105</v>
      </c>
      <c r="Y740" s="18" t="s">
        <v>495</v>
      </c>
      <c r="Z740" s="20">
        <v>3132602</v>
      </c>
      <c r="AE740" s="18" t="s">
        <v>496</v>
      </c>
      <c r="AF740" s="19">
        <v>4126678</v>
      </c>
      <c r="AO740" s="18" t="s">
        <v>497</v>
      </c>
      <c r="AP740" s="19">
        <v>4317301</v>
      </c>
      <c r="AW740" s="18" t="s">
        <v>498</v>
      </c>
      <c r="AX740" s="19">
        <v>3532801</v>
      </c>
    </row>
    <row r="741" spans="1:58" s="8" customFormat="1">
      <c r="A741" s="7" t="s">
        <v>3450</v>
      </c>
      <c r="B741" s="7" t="s">
        <v>3450</v>
      </c>
      <c r="C741" s="7" t="s">
        <v>3467</v>
      </c>
      <c r="D741" s="7" t="s">
        <v>3467</v>
      </c>
      <c r="E741" s="7" t="s">
        <v>3468</v>
      </c>
      <c r="F741" s="7" t="s">
        <v>3468</v>
      </c>
      <c r="G741" s="7" t="s">
        <v>3469</v>
      </c>
      <c r="H741" s="7" t="s">
        <v>3469</v>
      </c>
      <c r="I741" s="7" t="s">
        <v>3470</v>
      </c>
      <c r="J741" s="7" t="s">
        <v>3470</v>
      </c>
      <c r="K741" s="7" t="s">
        <v>3471</v>
      </c>
      <c r="L741" s="7" t="s">
        <v>3471</v>
      </c>
      <c r="M741" s="7" t="s">
        <v>3472</v>
      </c>
      <c r="N741" s="7" t="s">
        <v>3472</v>
      </c>
      <c r="O741" s="7" t="s">
        <v>3473</v>
      </c>
      <c r="P741" s="7" t="s">
        <v>3473</v>
      </c>
      <c r="Q741" s="7" t="s">
        <v>3474</v>
      </c>
      <c r="R741" s="7" t="s">
        <v>3474</v>
      </c>
      <c r="S741" s="7" t="s">
        <v>3475</v>
      </c>
      <c r="T741" s="7" t="s">
        <v>3475</v>
      </c>
      <c r="U741" s="7" t="s">
        <v>3476</v>
      </c>
      <c r="V741" s="7" t="s">
        <v>3476</v>
      </c>
      <c r="W741" s="7" t="s">
        <v>3477</v>
      </c>
      <c r="X741" s="7" t="s">
        <v>3477</v>
      </c>
      <c r="Y741" s="7" t="s">
        <v>3478</v>
      </c>
      <c r="Z741" s="7" t="s">
        <v>3478</v>
      </c>
      <c r="AA741" s="7" t="s">
        <v>3479</v>
      </c>
      <c r="AB741" s="7" t="s">
        <v>3479</v>
      </c>
      <c r="AC741" s="7" t="s">
        <v>3480</v>
      </c>
      <c r="AD741" s="7" t="s">
        <v>3480</v>
      </c>
      <c r="AE741" s="7" t="s">
        <v>3466</v>
      </c>
      <c r="AF741" s="7" t="s">
        <v>3466</v>
      </c>
      <c r="AG741" s="7" t="s">
        <v>3481</v>
      </c>
      <c r="AH741" s="7" t="s">
        <v>3481</v>
      </c>
      <c r="AI741" s="7" t="s">
        <v>3482</v>
      </c>
      <c r="AJ741" s="7" t="s">
        <v>3482</v>
      </c>
      <c r="AK741" s="7" t="s">
        <v>3483</v>
      </c>
      <c r="AL741" s="7" t="s">
        <v>3483</v>
      </c>
      <c r="AM741" s="7" t="s">
        <v>3484</v>
      </c>
      <c r="AN741" s="7" t="s">
        <v>3484</v>
      </c>
      <c r="AO741" s="7" t="s">
        <v>3485</v>
      </c>
      <c r="AP741" s="7" t="s">
        <v>3485</v>
      </c>
      <c r="AQ741" s="7" t="s">
        <v>3486</v>
      </c>
      <c r="AR741" s="7" t="s">
        <v>3486</v>
      </c>
      <c r="AS741" s="7" t="s">
        <v>3487</v>
      </c>
      <c r="AT741" s="7" t="s">
        <v>3487</v>
      </c>
      <c r="AU741" s="7" t="s">
        <v>3488</v>
      </c>
      <c r="AV741" s="7" t="s">
        <v>3488</v>
      </c>
      <c r="AW741" s="7" t="s">
        <v>3489</v>
      </c>
      <c r="AX741" s="7" t="s">
        <v>3489</v>
      </c>
      <c r="AY741" s="7" t="s">
        <v>3490</v>
      </c>
      <c r="AZ741" s="7" t="s">
        <v>3490</v>
      </c>
      <c r="BA741" s="7" t="s">
        <v>3491</v>
      </c>
      <c r="BB741" s="7" t="s">
        <v>3491</v>
      </c>
      <c r="BE741" s="9" t="s">
        <v>3450</v>
      </c>
      <c r="BF741" s="8">
        <v>2015</v>
      </c>
    </row>
    <row r="742" spans="1:58">
      <c r="B742"/>
      <c r="I742" s="18" t="s">
        <v>499</v>
      </c>
      <c r="J742" s="19">
        <v>2930204</v>
      </c>
      <c r="Y742" s="18" t="s">
        <v>500</v>
      </c>
      <c r="Z742" s="20">
        <v>3132701</v>
      </c>
      <c r="AE742" s="18" t="s">
        <v>501</v>
      </c>
      <c r="AF742" s="19">
        <v>4126702</v>
      </c>
      <c r="AO742" s="18" t="s">
        <v>502</v>
      </c>
      <c r="AP742" s="19">
        <v>4317004</v>
      </c>
      <c r="AW742" s="18" t="s">
        <v>503</v>
      </c>
      <c r="AX742" s="19">
        <v>3532827</v>
      </c>
    </row>
    <row r="743" spans="1:58" s="8" customFormat="1">
      <c r="A743" s="7" t="s">
        <v>3450</v>
      </c>
      <c r="B743" s="7" t="s">
        <v>3450</v>
      </c>
      <c r="C743" s="7" t="s">
        <v>3467</v>
      </c>
      <c r="D743" s="7" t="s">
        <v>3467</v>
      </c>
      <c r="E743" s="7" t="s">
        <v>3468</v>
      </c>
      <c r="F743" s="7" t="s">
        <v>3468</v>
      </c>
      <c r="G743" s="7" t="s">
        <v>3469</v>
      </c>
      <c r="H743" s="7" t="s">
        <v>3469</v>
      </c>
      <c r="I743" s="7" t="s">
        <v>3470</v>
      </c>
      <c r="J743" s="7" t="s">
        <v>3470</v>
      </c>
      <c r="K743" s="7" t="s">
        <v>3471</v>
      </c>
      <c r="L743" s="7" t="s">
        <v>3471</v>
      </c>
      <c r="M743" s="7" t="s">
        <v>3472</v>
      </c>
      <c r="N743" s="7" t="s">
        <v>3472</v>
      </c>
      <c r="O743" s="7" t="s">
        <v>3473</v>
      </c>
      <c r="P743" s="7" t="s">
        <v>3473</v>
      </c>
      <c r="Q743" s="7" t="s">
        <v>3474</v>
      </c>
      <c r="R743" s="7" t="s">
        <v>3474</v>
      </c>
      <c r="S743" s="7" t="s">
        <v>3475</v>
      </c>
      <c r="T743" s="7" t="s">
        <v>3475</v>
      </c>
      <c r="U743" s="7" t="s">
        <v>3476</v>
      </c>
      <c r="V743" s="7" t="s">
        <v>3476</v>
      </c>
      <c r="W743" s="7" t="s">
        <v>3477</v>
      </c>
      <c r="X743" s="7" t="s">
        <v>3477</v>
      </c>
      <c r="Y743" s="7" t="s">
        <v>3478</v>
      </c>
      <c r="Z743" s="7" t="s">
        <v>3478</v>
      </c>
      <c r="AA743" s="7" t="s">
        <v>3479</v>
      </c>
      <c r="AB743" s="7" t="s">
        <v>3479</v>
      </c>
      <c r="AC743" s="7" t="s">
        <v>3480</v>
      </c>
      <c r="AD743" s="7" t="s">
        <v>3480</v>
      </c>
      <c r="AE743" s="7" t="s">
        <v>3466</v>
      </c>
      <c r="AF743" s="7" t="s">
        <v>3466</v>
      </c>
      <c r="AG743" s="7" t="s">
        <v>3481</v>
      </c>
      <c r="AH743" s="7" t="s">
        <v>3481</v>
      </c>
      <c r="AI743" s="7" t="s">
        <v>3482</v>
      </c>
      <c r="AJ743" s="7" t="s">
        <v>3482</v>
      </c>
      <c r="AK743" s="7" t="s">
        <v>3483</v>
      </c>
      <c r="AL743" s="7" t="s">
        <v>3483</v>
      </c>
      <c r="AM743" s="7" t="s">
        <v>3484</v>
      </c>
      <c r="AN743" s="7" t="s">
        <v>3484</v>
      </c>
      <c r="AO743" s="7" t="s">
        <v>3485</v>
      </c>
      <c r="AP743" s="7" t="s">
        <v>3485</v>
      </c>
      <c r="AQ743" s="7" t="s">
        <v>3486</v>
      </c>
      <c r="AR743" s="7" t="s">
        <v>3486</v>
      </c>
      <c r="AS743" s="7" t="s">
        <v>3487</v>
      </c>
      <c r="AT743" s="7" t="s">
        <v>3487</v>
      </c>
      <c r="AU743" s="7" t="s">
        <v>3488</v>
      </c>
      <c r="AV743" s="7" t="s">
        <v>3488</v>
      </c>
      <c r="AW743" s="7" t="s">
        <v>3489</v>
      </c>
      <c r="AX743" s="7" t="s">
        <v>3489</v>
      </c>
      <c r="AY743" s="7" t="s">
        <v>3490</v>
      </c>
      <c r="AZ743" s="7" t="s">
        <v>3490</v>
      </c>
      <c r="BA743" s="7" t="s">
        <v>3491</v>
      </c>
      <c r="BB743" s="7" t="s">
        <v>3491</v>
      </c>
      <c r="BE743" s="9" t="s">
        <v>3450</v>
      </c>
      <c r="BF743" s="8">
        <v>2015</v>
      </c>
    </row>
    <row r="744" spans="1:58">
      <c r="B744"/>
      <c r="I744" s="18" t="s">
        <v>504</v>
      </c>
      <c r="J744" s="19">
        <v>2930154</v>
      </c>
      <c r="Y744" s="18" t="s">
        <v>505</v>
      </c>
      <c r="Z744" s="20">
        <v>3132800</v>
      </c>
      <c r="AE744" s="18" t="s">
        <v>506</v>
      </c>
      <c r="AF744" s="19">
        <v>4126801</v>
      </c>
      <c r="AO744" s="18" t="s">
        <v>507</v>
      </c>
      <c r="AP744" s="19">
        <v>4317103</v>
      </c>
      <c r="AW744" s="18" t="s">
        <v>508</v>
      </c>
      <c r="AX744" s="19">
        <v>3532843</v>
      </c>
    </row>
    <row r="745" spans="1:58" s="8" customFormat="1">
      <c r="A745" s="7" t="s">
        <v>3450</v>
      </c>
      <c r="B745" s="7" t="s">
        <v>3450</v>
      </c>
      <c r="C745" s="7" t="s">
        <v>3467</v>
      </c>
      <c r="D745" s="7" t="s">
        <v>3467</v>
      </c>
      <c r="E745" s="7" t="s">
        <v>3468</v>
      </c>
      <c r="F745" s="7" t="s">
        <v>3468</v>
      </c>
      <c r="G745" s="7" t="s">
        <v>3469</v>
      </c>
      <c r="H745" s="7" t="s">
        <v>3469</v>
      </c>
      <c r="I745" s="7" t="s">
        <v>3470</v>
      </c>
      <c r="J745" s="7" t="s">
        <v>3470</v>
      </c>
      <c r="K745" s="7" t="s">
        <v>3471</v>
      </c>
      <c r="L745" s="7" t="s">
        <v>3471</v>
      </c>
      <c r="M745" s="7" t="s">
        <v>3472</v>
      </c>
      <c r="N745" s="7" t="s">
        <v>3472</v>
      </c>
      <c r="O745" s="7" t="s">
        <v>3473</v>
      </c>
      <c r="P745" s="7" t="s">
        <v>3473</v>
      </c>
      <c r="Q745" s="7" t="s">
        <v>3474</v>
      </c>
      <c r="R745" s="7" t="s">
        <v>3474</v>
      </c>
      <c r="S745" s="7" t="s">
        <v>3475</v>
      </c>
      <c r="T745" s="7" t="s">
        <v>3475</v>
      </c>
      <c r="U745" s="7" t="s">
        <v>3476</v>
      </c>
      <c r="V745" s="7" t="s">
        <v>3476</v>
      </c>
      <c r="W745" s="7" t="s">
        <v>3477</v>
      </c>
      <c r="X745" s="7" t="s">
        <v>3477</v>
      </c>
      <c r="Y745" s="7" t="s">
        <v>3478</v>
      </c>
      <c r="Z745" s="7" t="s">
        <v>3478</v>
      </c>
      <c r="AA745" s="7" t="s">
        <v>3479</v>
      </c>
      <c r="AB745" s="7" t="s">
        <v>3479</v>
      </c>
      <c r="AC745" s="7" t="s">
        <v>3480</v>
      </c>
      <c r="AD745" s="7" t="s">
        <v>3480</v>
      </c>
      <c r="AE745" s="7" t="s">
        <v>3466</v>
      </c>
      <c r="AF745" s="7" t="s">
        <v>3466</v>
      </c>
      <c r="AG745" s="7" t="s">
        <v>3481</v>
      </c>
      <c r="AH745" s="7" t="s">
        <v>3481</v>
      </c>
      <c r="AI745" s="7" t="s">
        <v>3482</v>
      </c>
      <c r="AJ745" s="7" t="s">
        <v>3482</v>
      </c>
      <c r="AK745" s="7" t="s">
        <v>3483</v>
      </c>
      <c r="AL745" s="7" t="s">
        <v>3483</v>
      </c>
      <c r="AM745" s="7" t="s">
        <v>3484</v>
      </c>
      <c r="AN745" s="7" t="s">
        <v>3484</v>
      </c>
      <c r="AO745" s="7" t="s">
        <v>3485</v>
      </c>
      <c r="AP745" s="7" t="s">
        <v>3485</v>
      </c>
      <c r="AQ745" s="7" t="s">
        <v>3486</v>
      </c>
      <c r="AR745" s="7" t="s">
        <v>3486</v>
      </c>
      <c r="AS745" s="7" t="s">
        <v>3487</v>
      </c>
      <c r="AT745" s="7" t="s">
        <v>3487</v>
      </c>
      <c r="AU745" s="7" t="s">
        <v>3488</v>
      </c>
      <c r="AV745" s="7" t="s">
        <v>3488</v>
      </c>
      <c r="AW745" s="7" t="s">
        <v>3489</v>
      </c>
      <c r="AX745" s="7" t="s">
        <v>3489</v>
      </c>
      <c r="AY745" s="7" t="s">
        <v>3490</v>
      </c>
      <c r="AZ745" s="7" t="s">
        <v>3490</v>
      </c>
      <c r="BA745" s="7" t="s">
        <v>3491</v>
      </c>
      <c r="BB745" s="7" t="s">
        <v>3491</v>
      </c>
      <c r="BE745" s="9" t="s">
        <v>3450</v>
      </c>
      <c r="BF745" s="8">
        <v>2015</v>
      </c>
    </row>
    <row r="746" spans="1:58">
      <c r="B746"/>
      <c r="I746" s="18" t="s">
        <v>509</v>
      </c>
      <c r="J746" s="19">
        <v>2930303</v>
      </c>
      <c r="Y746" s="18" t="s">
        <v>510</v>
      </c>
      <c r="Z746" s="20">
        <v>3132909</v>
      </c>
      <c r="AE746" s="18" t="s">
        <v>511</v>
      </c>
      <c r="AF746" s="19">
        <v>4126900</v>
      </c>
      <c r="AO746" s="18" t="s">
        <v>512</v>
      </c>
      <c r="AP746" s="19">
        <v>4317400</v>
      </c>
      <c r="AW746" s="18" t="s">
        <v>513</v>
      </c>
      <c r="AX746" s="19">
        <v>3532868</v>
      </c>
    </row>
    <row r="747" spans="1:58" s="8" customFormat="1">
      <c r="A747" s="7" t="s">
        <v>3450</v>
      </c>
      <c r="B747" s="7" t="s">
        <v>3450</v>
      </c>
      <c r="C747" s="7" t="s">
        <v>3467</v>
      </c>
      <c r="D747" s="7" t="s">
        <v>3467</v>
      </c>
      <c r="E747" s="7" t="s">
        <v>3468</v>
      </c>
      <c r="F747" s="7" t="s">
        <v>3468</v>
      </c>
      <c r="G747" s="7" t="s">
        <v>3469</v>
      </c>
      <c r="H747" s="7" t="s">
        <v>3469</v>
      </c>
      <c r="I747" s="7" t="s">
        <v>3470</v>
      </c>
      <c r="J747" s="7" t="s">
        <v>3470</v>
      </c>
      <c r="K747" s="7" t="s">
        <v>3471</v>
      </c>
      <c r="L747" s="7" t="s">
        <v>3471</v>
      </c>
      <c r="M747" s="7" t="s">
        <v>3472</v>
      </c>
      <c r="N747" s="7" t="s">
        <v>3472</v>
      </c>
      <c r="O747" s="7" t="s">
        <v>3473</v>
      </c>
      <c r="P747" s="7" t="s">
        <v>3473</v>
      </c>
      <c r="Q747" s="7" t="s">
        <v>3474</v>
      </c>
      <c r="R747" s="7" t="s">
        <v>3474</v>
      </c>
      <c r="S747" s="7" t="s">
        <v>3475</v>
      </c>
      <c r="T747" s="7" t="s">
        <v>3475</v>
      </c>
      <c r="U747" s="7" t="s">
        <v>3476</v>
      </c>
      <c r="V747" s="7" t="s">
        <v>3476</v>
      </c>
      <c r="W747" s="7" t="s">
        <v>3477</v>
      </c>
      <c r="X747" s="7" t="s">
        <v>3477</v>
      </c>
      <c r="Y747" s="7" t="s">
        <v>3478</v>
      </c>
      <c r="Z747" s="7" t="s">
        <v>3478</v>
      </c>
      <c r="AA747" s="7" t="s">
        <v>3479</v>
      </c>
      <c r="AB747" s="7" t="s">
        <v>3479</v>
      </c>
      <c r="AC747" s="7" t="s">
        <v>3480</v>
      </c>
      <c r="AD747" s="7" t="s">
        <v>3480</v>
      </c>
      <c r="AE747" s="7" t="s">
        <v>3466</v>
      </c>
      <c r="AF747" s="7" t="s">
        <v>3466</v>
      </c>
      <c r="AG747" s="7" t="s">
        <v>3481</v>
      </c>
      <c r="AH747" s="7" t="s">
        <v>3481</v>
      </c>
      <c r="AI747" s="7" t="s">
        <v>3482</v>
      </c>
      <c r="AJ747" s="7" t="s">
        <v>3482</v>
      </c>
      <c r="AK747" s="7" t="s">
        <v>3483</v>
      </c>
      <c r="AL747" s="7" t="s">
        <v>3483</v>
      </c>
      <c r="AM747" s="7" t="s">
        <v>3484</v>
      </c>
      <c r="AN747" s="7" t="s">
        <v>3484</v>
      </c>
      <c r="AO747" s="7" t="s">
        <v>3485</v>
      </c>
      <c r="AP747" s="7" t="s">
        <v>3485</v>
      </c>
      <c r="AQ747" s="7" t="s">
        <v>3486</v>
      </c>
      <c r="AR747" s="7" t="s">
        <v>3486</v>
      </c>
      <c r="AS747" s="7" t="s">
        <v>3487</v>
      </c>
      <c r="AT747" s="7" t="s">
        <v>3487</v>
      </c>
      <c r="AU747" s="7" t="s">
        <v>3488</v>
      </c>
      <c r="AV747" s="7" t="s">
        <v>3488</v>
      </c>
      <c r="AW747" s="7" t="s">
        <v>3489</v>
      </c>
      <c r="AX747" s="7" t="s">
        <v>3489</v>
      </c>
      <c r="AY747" s="7" t="s">
        <v>3490</v>
      </c>
      <c r="AZ747" s="7" t="s">
        <v>3490</v>
      </c>
      <c r="BA747" s="7" t="s">
        <v>3491</v>
      </c>
      <c r="BB747" s="7" t="s">
        <v>3491</v>
      </c>
      <c r="BE747" s="9" t="s">
        <v>3450</v>
      </c>
      <c r="BF747" s="8">
        <v>2015</v>
      </c>
    </row>
    <row r="748" spans="1:58">
      <c r="B748"/>
      <c r="I748" s="18" t="s">
        <v>514</v>
      </c>
      <c r="J748" s="19">
        <v>2930402</v>
      </c>
      <c r="Y748" s="18" t="s">
        <v>515</v>
      </c>
      <c r="Z748" s="20">
        <v>3133006</v>
      </c>
      <c r="AE748" s="18" t="s">
        <v>516</v>
      </c>
      <c r="AF748" s="19">
        <v>4127007</v>
      </c>
      <c r="AO748" s="18" t="s">
        <v>517</v>
      </c>
      <c r="AP748" s="19">
        <v>4317509</v>
      </c>
      <c r="AW748" s="18" t="s">
        <v>518</v>
      </c>
      <c r="AX748" s="19">
        <v>3532900</v>
      </c>
    </row>
    <row r="749" spans="1:58" s="8" customFormat="1">
      <c r="A749" s="7" t="s">
        <v>3450</v>
      </c>
      <c r="B749" s="7" t="s">
        <v>3450</v>
      </c>
      <c r="C749" s="7" t="s">
        <v>3467</v>
      </c>
      <c r="D749" s="7" t="s">
        <v>3467</v>
      </c>
      <c r="E749" s="7" t="s">
        <v>3468</v>
      </c>
      <c r="F749" s="7" t="s">
        <v>3468</v>
      </c>
      <c r="G749" s="7" t="s">
        <v>3469</v>
      </c>
      <c r="H749" s="7" t="s">
        <v>3469</v>
      </c>
      <c r="I749" s="7" t="s">
        <v>3470</v>
      </c>
      <c r="J749" s="7" t="s">
        <v>3470</v>
      </c>
      <c r="K749" s="7" t="s">
        <v>3471</v>
      </c>
      <c r="L749" s="7" t="s">
        <v>3471</v>
      </c>
      <c r="M749" s="7" t="s">
        <v>3472</v>
      </c>
      <c r="N749" s="7" t="s">
        <v>3472</v>
      </c>
      <c r="O749" s="7" t="s">
        <v>3473</v>
      </c>
      <c r="P749" s="7" t="s">
        <v>3473</v>
      </c>
      <c r="Q749" s="7" t="s">
        <v>3474</v>
      </c>
      <c r="R749" s="7" t="s">
        <v>3474</v>
      </c>
      <c r="S749" s="7" t="s">
        <v>3475</v>
      </c>
      <c r="T749" s="7" t="s">
        <v>3475</v>
      </c>
      <c r="U749" s="7" t="s">
        <v>3476</v>
      </c>
      <c r="V749" s="7" t="s">
        <v>3476</v>
      </c>
      <c r="W749" s="7" t="s">
        <v>3477</v>
      </c>
      <c r="X749" s="7" t="s">
        <v>3477</v>
      </c>
      <c r="Y749" s="7" t="s">
        <v>3478</v>
      </c>
      <c r="Z749" s="7" t="s">
        <v>3478</v>
      </c>
      <c r="AA749" s="7" t="s">
        <v>3479</v>
      </c>
      <c r="AB749" s="7" t="s">
        <v>3479</v>
      </c>
      <c r="AC749" s="7" t="s">
        <v>3480</v>
      </c>
      <c r="AD749" s="7" t="s">
        <v>3480</v>
      </c>
      <c r="AE749" s="7" t="s">
        <v>3466</v>
      </c>
      <c r="AF749" s="7" t="s">
        <v>3466</v>
      </c>
      <c r="AG749" s="7" t="s">
        <v>3481</v>
      </c>
      <c r="AH749" s="7" t="s">
        <v>3481</v>
      </c>
      <c r="AI749" s="7" t="s">
        <v>3482</v>
      </c>
      <c r="AJ749" s="7" t="s">
        <v>3482</v>
      </c>
      <c r="AK749" s="7" t="s">
        <v>3483</v>
      </c>
      <c r="AL749" s="7" t="s">
        <v>3483</v>
      </c>
      <c r="AM749" s="7" t="s">
        <v>3484</v>
      </c>
      <c r="AN749" s="7" t="s">
        <v>3484</v>
      </c>
      <c r="AO749" s="7" t="s">
        <v>3485</v>
      </c>
      <c r="AP749" s="7" t="s">
        <v>3485</v>
      </c>
      <c r="AQ749" s="7" t="s">
        <v>3486</v>
      </c>
      <c r="AR749" s="7" t="s">
        <v>3486</v>
      </c>
      <c r="AS749" s="7" t="s">
        <v>3487</v>
      </c>
      <c r="AT749" s="7" t="s">
        <v>3487</v>
      </c>
      <c r="AU749" s="7" t="s">
        <v>3488</v>
      </c>
      <c r="AV749" s="7" t="s">
        <v>3488</v>
      </c>
      <c r="AW749" s="7" t="s">
        <v>3489</v>
      </c>
      <c r="AX749" s="7" t="s">
        <v>3489</v>
      </c>
      <c r="AY749" s="7" t="s">
        <v>3490</v>
      </c>
      <c r="AZ749" s="7" t="s">
        <v>3490</v>
      </c>
      <c r="BA749" s="7" t="s">
        <v>3491</v>
      </c>
      <c r="BB749" s="7" t="s">
        <v>3491</v>
      </c>
      <c r="BE749" s="9" t="s">
        <v>3450</v>
      </c>
      <c r="BF749" s="8">
        <v>2015</v>
      </c>
    </row>
    <row r="750" spans="1:58">
      <c r="B750"/>
      <c r="I750" s="18" t="s">
        <v>2355</v>
      </c>
      <c r="J750" s="19">
        <v>2930501</v>
      </c>
      <c r="Y750" s="18" t="s">
        <v>519</v>
      </c>
      <c r="Z750" s="20">
        <v>3133105</v>
      </c>
      <c r="AE750" s="18" t="s">
        <v>520</v>
      </c>
      <c r="AF750" s="19">
        <v>4127106</v>
      </c>
      <c r="AO750" s="18" t="s">
        <v>521</v>
      </c>
      <c r="AP750" s="19">
        <v>4317608</v>
      </c>
      <c r="AW750" s="18" t="s">
        <v>522</v>
      </c>
      <c r="AX750" s="19">
        <v>3533007</v>
      </c>
    </row>
    <row r="751" spans="1:58" s="8" customFormat="1">
      <c r="A751" s="7" t="s">
        <v>3450</v>
      </c>
      <c r="B751" s="7" t="s">
        <v>3450</v>
      </c>
      <c r="C751" s="7" t="s">
        <v>3467</v>
      </c>
      <c r="D751" s="7" t="s">
        <v>3467</v>
      </c>
      <c r="E751" s="7" t="s">
        <v>3468</v>
      </c>
      <c r="F751" s="7" t="s">
        <v>3468</v>
      </c>
      <c r="G751" s="7" t="s">
        <v>3469</v>
      </c>
      <c r="H751" s="7" t="s">
        <v>3469</v>
      </c>
      <c r="I751" s="7" t="s">
        <v>3470</v>
      </c>
      <c r="J751" s="7" t="s">
        <v>3470</v>
      </c>
      <c r="K751" s="7" t="s">
        <v>3471</v>
      </c>
      <c r="L751" s="7" t="s">
        <v>3471</v>
      </c>
      <c r="M751" s="7" t="s">
        <v>3472</v>
      </c>
      <c r="N751" s="7" t="s">
        <v>3472</v>
      </c>
      <c r="O751" s="7" t="s">
        <v>3473</v>
      </c>
      <c r="P751" s="7" t="s">
        <v>3473</v>
      </c>
      <c r="Q751" s="7" t="s">
        <v>3474</v>
      </c>
      <c r="R751" s="7" t="s">
        <v>3474</v>
      </c>
      <c r="S751" s="7" t="s">
        <v>3475</v>
      </c>
      <c r="T751" s="7" t="s">
        <v>3475</v>
      </c>
      <c r="U751" s="7" t="s">
        <v>3476</v>
      </c>
      <c r="V751" s="7" t="s">
        <v>3476</v>
      </c>
      <c r="W751" s="7" t="s">
        <v>3477</v>
      </c>
      <c r="X751" s="7" t="s">
        <v>3477</v>
      </c>
      <c r="Y751" s="7" t="s">
        <v>3478</v>
      </c>
      <c r="Z751" s="7" t="s">
        <v>3478</v>
      </c>
      <c r="AA751" s="7" t="s">
        <v>3479</v>
      </c>
      <c r="AB751" s="7" t="s">
        <v>3479</v>
      </c>
      <c r="AC751" s="7" t="s">
        <v>3480</v>
      </c>
      <c r="AD751" s="7" t="s">
        <v>3480</v>
      </c>
      <c r="AE751" s="7" t="s">
        <v>3466</v>
      </c>
      <c r="AF751" s="7" t="s">
        <v>3466</v>
      </c>
      <c r="AG751" s="7" t="s">
        <v>3481</v>
      </c>
      <c r="AH751" s="7" t="s">
        <v>3481</v>
      </c>
      <c r="AI751" s="7" t="s">
        <v>3482</v>
      </c>
      <c r="AJ751" s="7" t="s">
        <v>3482</v>
      </c>
      <c r="AK751" s="7" t="s">
        <v>3483</v>
      </c>
      <c r="AL751" s="7" t="s">
        <v>3483</v>
      </c>
      <c r="AM751" s="7" t="s">
        <v>3484</v>
      </c>
      <c r="AN751" s="7" t="s">
        <v>3484</v>
      </c>
      <c r="AO751" s="7" t="s">
        <v>3485</v>
      </c>
      <c r="AP751" s="7" t="s">
        <v>3485</v>
      </c>
      <c r="AQ751" s="7" t="s">
        <v>3486</v>
      </c>
      <c r="AR751" s="7" t="s">
        <v>3486</v>
      </c>
      <c r="AS751" s="7" t="s">
        <v>3487</v>
      </c>
      <c r="AT751" s="7" t="s">
        <v>3487</v>
      </c>
      <c r="AU751" s="7" t="s">
        <v>3488</v>
      </c>
      <c r="AV751" s="7" t="s">
        <v>3488</v>
      </c>
      <c r="AW751" s="7" t="s">
        <v>3489</v>
      </c>
      <c r="AX751" s="7" t="s">
        <v>3489</v>
      </c>
      <c r="AY751" s="7" t="s">
        <v>3490</v>
      </c>
      <c r="AZ751" s="7" t="s">
        <v>3490</v>
      </c>
      <c r="BA751" s="7" t="s">
        <v>3491</v>
      </c>
      <c r="BB751" s="7" t="s">
        <v>3491</v>
      </c>
      <c r="BE751" s="9" t="s">
        <v>3450</v>
      </c>
      <c r="BF751" s="8">
        <v>2015</v>
      </c>
    </row>
    <row r="752" spans="1:58">
      <c r="B752"/>
      <c r="I752" s="18" t="s">
        <v>523</v>
      </c>
      <c r="J752" s="19">
        <v>2930600</v>
      </c>
      <c r="Y752" s="18" t="s">
        <v>524</v>
      </c>
      <c r="Z752" s="20">
        <v>3133204</v>
      </c>
      <c r="AE752" s="18" t="s">
        <v>525</v>
      </c>
      <c r="AF752" s="19">
        <v>4127205</v>
      </c>
      <c r="AO752" s="18" t="s">
        <v>526</v>
      </c>
      <c r="AP752" s="19">
        <v>4317707</v>
      </c>
      <c r="AW752" s="18" t="s">
        <v>527</v>
      </c>
      <c r="AX752" s="19">
        <v>3533106</v>
      </c>
    </row>
    <row r="753" spans="1:58" s="8" customFormat="1">
      <c r="A753" s="7" t="s">
        <v>3450</v>
      </c>
      <c r="B753" s="7" t="s">
        <v>3450</v>
      </c>
      <c r="C753" s="7" t="s">
        <v>3467</v>
      </c>
      <c r="D753" s="7" t="s">
        <v>3467</v>
      </c>
      <c r="E753" s="7" t="s">
        <v>3468</v>
      </c>
      <c r="F753" s="7" t="s">
        <v>3468</v>
      </c>
      <c r="G753" s="7" t="s">
        <v>3469</v>
      </c>
      <c r="H753" s="7" t="s">
        <v>3469</v>
      </c>
      <c r="I753" s="7" t="s">
        <v>3470</v>
      </c>
      <c r="J753" s="7" t="s">
        <v>3470</v>
      </c>
      <c r="K753" s="7" t="s">
        <v>3471</v>
      </c>
      <c r="L753" s="7" t="s">
        <v>3471</v>
      </c>
      <c r="M753" s="7" t="s">
        <v>3472</v>
      </c>
      <c r="N753" s="7" t="s">
        <v>3472</v>
      </c>
      <c r="O753" s="7" t="s">
        <v>3473</v>
      </c>
      <c r="P753" s="7" t="s">
        <v>3473</v>
      </c>
      <c r="Q753" s="7" t="s">
        <v>3474</v>
      </c>
      <c r="R753" s="7" t="s">
        <v>3474</v>
      </c>
      <c r="S753" s="7" t="s">
        <v>3475</v>
      </c>
      <c r="T753" s="7" t="s">
        <v>3475</v>
      </c>
      <c r="U753" s="7" t="s">
        <v>3476</v>
      </c>
      <c r="V753" s="7" t="s">
        <v>3476</v>
      </c>
      <c r="W753" s="7" t="s">
        <v>3477</v>
      </c>
      <c r="X753" s="7" t="s">
        <v>3477</v>
      </c>
      <c r="Y753" s="7" t="s">
        <v>3478</v>
      </c>
      <c r="Z753" s="7" t="s">
        <v>3478</v>
      </c>
      <c r="AA753" s="7" t="s">
        <v>3479</v>
      </c>
      <c r="AB753" s="7" t="s">
        <v>3479</v>
      </c>
      <c r="AC753" s="7" t="s">
        <v>3480</v>
      </c>
      <c r="AD753" s="7" t="s">
        <v>3480</v>
      </c>
      <c r="AE753" s="7" t="s">
        <v>3466</v>
      </c>
      <c r="AF753" s="7" t="s">
        <v>3466</v>
      </c>
      <c r="AG753" s="7" t="s">
        <v>3481</v>
      </c>
      <c r="AH753" s="7" t="s">
        <v>3481</v>
      </c>
      <c r="AI753" s="7" t="s">
        <v>3482</v>
      </c>
      <c r="AJ753" s="7" t="s">
        <v>3482</v>
      </c>
      <c r="AK753" s="7" t="s">
        <v>3483</v>
      </c>
      <c r="AL753" s="7" t="s">
        <v>3483</v>
      </c>
      <c r="AM753" s="7" t="s">
        <v>3484</v>
      </c>
      <c r="AN753" s="7" t="s">
        <v>3484</v>
      </c>
      <c r="AO753" s="7" t="s">
        <v>3485</v>
      </c>
      <c r="AP753" s="7" t="s">
        <v>3485</v>
      </c>
      <c r="AQ753" s="7" t="s">
        <v>3486</v>
      </c>
      <c r="AR753" s="7" t="s">
        <v>3486</v>
      </c>
      <c r="AS753" s="7" t="s">
        <v>3487</v>
      </c>
      <c r="AT753" s="7" t="s">
        <v>3487</v>
      </c>
      <c r="AU753" s="7" t="s">
        <v>3488</v>
      </c>
      <c r="AV753" s="7" t="s">
        <v>3488</v>
      </c>
      <c r="AW753" s="7" t="s">
        <v>3489</v>
      </c>
      <c r="AX753" s="7" t="s">
        <v>3489</v>
      </c>
      <c r="AY753" s="7" t="s">
        <v>3490</v>
      </c>
      <c r="AZ753" s="7" t="s">
        <v>3490</v>
      </c>
      <c r="BA753" s="7" t="s">
        <v>3491</v>
      </c>
      <c r="BB753" s="7" t="s">
        <v>3491</v>
      </c>
      <c r="BE753" s="9" t="s">
        <v>3450</v>
      </c>
      <c r="BF753" s="8">
        <v>2015</v>
      </c>
    </row>
    <row r="754" spans="1:58">
      <c r="B754"/>
      <c r="I754" s="18" t="s">
        <v>528</v>
      </c>
      <c r="J754" s="19">
        <v>2930709</v>
      </c>
      <c r="Y754" s="18" t="s">
        <v>529</v>
      </c>
      <c r="Z754" s="20">
        <v>3133303</v>
      </c>
      <c r="AE754" s="18" t="s">
        <v>530</v>
      </c>
      <c r="AF754" s="19">
        <v>4127304</v>
      </c>
      <c r="AO754" s="18" t="s">
        <v>531</v>
      </c>
      <c r="AP754" s="19">
        <v>4317558</v>
      </c>
      <c r="AW754" s="18" t="s">
        <v>532</v>
      </c>
      <c r="AX754" s="19">
        <v>3533205</v>
      </c>
    </row>
    <row r="755" spans="1:58" s="8" customFormat="1">
      <c r="A755" s="7" t="s">
        <v>3450</v>
      </c>
      <c r="B755" s="7" t="s">
        <v>3450</v>
      </c>
      <c r="C755" s="7" t="s">
        <v>3467</v>
      </c>
      <c r="D755" s="7" t="s">
        <v>3467</v>
      </c>
      <c r="E755" s="7" t="s">
        <v>3468</v>
      </c>
      <c r="F755" s="7" t="s">
        <v>3468</v>
      </c>
      <c r="G755" s="7" t="s">
        <v>3469</v>
      </c>
      <c r="H755" s="7" t="s">
        <v>3469</v>
      </c>
      <c r="I755" s="7" t="s">
        <v>3470</v>
      </c>
      <c r="J755" s="7" t="s">
        <v>3470</v>
      </c>
      <c r="K755" s="7" t="s">
        <v>3471</v>
      </c>
      <c r="L755" s="7" t="s">
        <v>3471</v>
      </c>
      <c r="M755" s="7" t="s">
        <v>3472</v>
      </c>
      <c r="N755" s="7" t="s">
        <v>3472</v>
      </c>
      <c r="O755" s="7" t="s">
        <v>3473</v>
      </c>
      <c r="P755" s="7" t="s">
        <v>3473</v>
      </c>
      <c r="Q755" s="7" t="s">
        <v>3474</v>
      </c>
      <c r="R755" s="7" t="s">
        <v>3474</v>
      </c>
      <c r="S755" s="7" t="s">
        <v>3475</v>
      </c>
      <c r="T755" s="7" t="s">
        <v>3475</v>
      </c>
      <c r="U755" s="7" t="s">
        <v>3476</v>
      </c>
      <c r="V755" s="7" t="s">
        <v>3476</v>
      </c>
      <c r="W755" s="7" t="s">
        <v>3477</v>
      </c>
      <c r="X755" s="7" t="s">
        <v>3477</v>
      </c>
      <c r="Y755" s="7" t="s">
        <v>3478</v>
      </c>
      <c r="Z755" s="7" t="s">
        <v>3478</v>
      </c>
      <c r="AA755" s="7" t="s">
        <v>3479</v>
      </c>
      <c r="AB755" s="7" t="s">
        <v>3479</v>
      </c>
      <c r="AC755" s="7" t="s">
        <v>3480</v>
      </c>
      <c r="AD755" s="7" t="s">
        <v>3480</v>
      </c>
      <c r="AE755" s="7" t="s">
        <v>3466</v>
      </c>
      <c r="AF755" s="7" t="s">
        <v>3466</v>
      </c>
      <c r="AG755" s="7" t="s">
        <v>3481</v>
      </c>
      <c r="AH755" s="7" t="s">
        <v>3481</v>
      </c>
      <c r="AI755" s="7" t="s">
        <v>3482</v>
      </c>
      <c r="AJ755" s="7" t="s">
        <v>3482</v>
      </c>
      <c r="AK755" s="7" t="s">
        <v>3483</v>
      </c>
      <c r="AL755" s="7" t="s">
        <v>3483</v>
      </c>
      <c r="AM755" s="7" t="s">
        <v>3484</v>
      </c>
      <c r="AN755" s="7" t="s">
        <v>3484</v>
      </c>
      <c r="AO755" s="7" t="s">
        <v>3485</v>
      </c>
      <c r="AP755" s="7" t="s">
        <v>3485</v>
      </c>
      <c r="AQ755" s="7" t="s">
        <v>3486</v>
      </c>
      <c r="AR755" s="7" t="s">
        <v>3486</v>
      </c>
      <c r="AS755" s="7" t="s">
        <v>3487</v>
      </c>
      <c r="AT755" s="7" t="s">
        <v>3487</v>
      </c>
      <c r="AU755" s="7" t="s">
        <v>3488</v>
      </c>
      <c r="AV755" s="7" t="s">
        <v>3488</v>
      </c>
      <c r="AW755" s="7" t="s">
        <v>3489</v>
      </c>
      <c r="AX755" s="7" t="s">
        <v>3489</v>
      </c>
      <c r="AY755" s="7" t="s">
        <v>3490</v>
      </c>
      <c r="AZ755" s="7" t="s">
        <v>3490</v>
      </c>
      <c r="BA755" s="7" t="s">
        <v>3491</v>
      </c>
      <c r="BB755" s="7" t="s">
        <v>3491</v>
      </c>
      <c r="BE755" s="9" t="s">
        <v>3450</v>
      </c>
      <c r="BF755" s="8">
        <v>2015</v>
      </c>
    </row>
    <row r="756" spans="1:58">
      <c r="B756"/>
      <c r="I756" s="18" t="s">
        <v>533</v>
      </c>
      <c r="J756" s="19">
        <v>2930758</v>
      </c>
      <c r="Y756" s="18" t="s">
        <v>534</v>
      </c>
      <c r="Z756" s="20">
        <v>3133402</v>
      </c>
      <c r="AE756" s="18" t="s">
        <v>535</v>
      </c>
      <c r="AF756" s="19">
        <v>4127403</v>
      </c>
      <c r="AO756" s="18" t="s">
        <v>536</v>
      </c>
      <c r="AP756" s="19">
        <v>4317756</v>
      </c>
      <c r="AW756" s="18" t="s">
        <v>537</v>
      </c>
      <c r="AX756" s="19">
        <v>3533304</v>
      </c>
    </row>
    <row r="757" spans="1:58" s="8" customFormat="1">
      <c r="A757" s="7" t="s">
        <v>3450</v>
      </c>
      <c r="B757" s="7" t="s">
        <v>3450</v>
      </c>
      <c r="C757" s="7" t="s">
        <v>3467</v>
      </c>
      <c r="D757" s="7" t="s">
        <v>3467</v>
      </c>
      <c r="E757" s="7" t="s">
        <v>3468</v>
      </c>
      <c r="F757" s="7" t="s">
        <v>3468</v>
      </c>
      <c r="G757" s="7" t="s">
        <v>3469</v>
      </c>
      <c r="H757" s="7" t="s">
        <v>3469</v>
      </c>
      <c r="I757" s="7" t="s">
        <v>3470</v>
      </c>
      <c r="J757" s="7" t="s">
        <v>3470</v>
      </c>
      <c r="K757" s="7" t="s">
        <v>3471</v>
      </c>
      <c r="L757" s="7" t="s">
        <v>3471</v>
      </c>
      <c r="M757" s="7" t="s">
        <v>3472</v>
      </c>
      <c r="N757" s="7" t="s">
        <v>3472</v>
      </c>
      <c r="O757" s="7" t="s">
        <v>3473</v>
      </c>
      <c r="P757" s="7" t="s">
        <v>3473</v>
      </c>
      <c r="Q757" s="7" t="s">
        <v>3474</v>
      </c>
      <c r="R757" s="7" t="s">
        <v>3474</v>
      </c>
      <c r="S757" s="7" t="s">
        <v>3475</v>
      </c>
      <c r="T757" s="7" t="s">
        <v>3475</v>
      </c>
      <c r="U757" s="7" t="s">
        <v>3476</v>
      </c>
      <c r="V757" s="7" t="s">
        <v>3476</v>
      </c>
      <c r="W757" s="7" t="s">
        <v>3477</v>
      </c>
      <c r="X757" s="7" t="s">
        <v>3477</v>
      </c>
      <c r="Y757" s="7" t="s">
        <v>3478</v>
      </c>
      <c r="Z757" s="7" t="s">
        <v>3478</v>
      </c>
      <c r="AA757" s="7" t="s">
        <v>3479</v>
      </c>
      <c r="AB757" s="7" t="s">
        <v>3479</v>
      </c>
      <c r="AC757" s="7" t="s">
        <v>3480</v>
      </c>
      <c r="AD757" s="7" t="s">
        <v>3480</v>
      </c>
      <c r="AE757" s="7" t="s">
        <v>3466</v>
      </c>
      <c r="AF757" s="7" t="s">
        <v>3466</v>
      </c>
      <c r="AG757" s="7" t="s">
        <v>3481</v>
      </c>
      <c r="AH757" s="7" t="s">
        <v>3481</v>
      </c>
      <c r="AI757" s="7" t="s">
        <v>3482</v>
      </c>
      <c r="AJ757" s="7" t="s">
        <v>3482</v>
      </c>
      <c r="AK757" s="7" t="s">
        <v>3483</v>
      </c>
      <c r="AL757" s="7" t="s">
        <v>3483</v>
      </c>
      <c r="AM757" s="7" t="s">
        <v>3484</v>
      </c>
      <c r="AN757" s="7" t="s">
        <v>3484</v>
      </c>
      <c r="AO757" s="7" t="s">
        <v>3485</v>
      </c>
      <c r="AP757" s="7" t="s">
        <v>3485</v>
      </c>
      <c r="AQ757" s="7" t="s">
        <v>3486</v>
      </c>
      <c r="AR757" s="7" t="s">
        <v>3486</v>
      </c>
      <c r="AS757" s="7" t="s">
        <v>3487</v>
      </c>
      <c r="AT757" s="7" t="s">
        <v>3487</v>
      </c>
      <c r="AU757" s="7" t="s">
        <v>3488</v>
      </c>
      <c r="AV757" s="7" t="s">
        <v>3488</v>
      </c>
      <c r="AW757" s="7" t="s">
        <v>3489</v>
      </c>
      <c r="AX757" s="7" t="s">
        <v>3489</v>
      </c>
      <c r="AY757" s="7" t="s">
        <v>3490</v>
      </c>
      <c r="AZ757" s="7" t="s">
        <v>3490</v>
      </c>
      <c r="BA757" s="7" t="s">
        <v>3491</v>
      </c>
      <c r="BB757" s="7" t="s">
        <v>3491</v>
      </c>
      <c r="BE757" s="9" t="s">
        <v>3450</v>
      </c>
      <c r="BF757" s="8">
        <v>2015</v>
      </c>
    </row>
    <row r="758" spans="1:58">
      <c r="B758"/>
      <c r="I758" s="18" t="s">
        <v>538</v>
      </c>
      <c r="J758" s="19">
        <v>2930766</v>
      </c>
      <c r="Y758" s="18" t="s">
        <v>539</v>
      </c>
      <c r="Z758" s="20">
        <v>3133501</v>
      </c>
      <c r="AE758" s="18" t="s">
        <v>540</v>
      </c>
      <c r="AF758" s="19">
        <v>4127502</v>
      </c>
      <c r="AO758" s="18" t="s">
        <v>541</v>
      </c>
      <c r="AP758" s="19">
        <v>4317806</v>
      </c>
      <c r="AW758" s="18" t="s">
        <v>542</v>
      </c>
      <c r="AX758" s="19">
        <v>3533403</v>
      </c>
    </row>
    <row r="759" spans="1:58" s="8" customFormat="1">
      <c r="A759" s="7" t="s">
        <v>3450</v>
      </c>
      <c r="B759" s="7" t="s">
        <v>3450</v>
      </c>
      <c r="C759" s="7" t="s">
        <v>3467</v>
      </c>
      <c r="D759" s="7" t="s">
        <v>3467</v>
      </c>
      <c r="E759" s="7" t="s">
        <v>3468</v>
      </c>
      <c r="F759" s="7" t="s">
        <v>3468</v>
      </c>
      <c r="G759" s="7" t="s">
        <v>3469</v>
      </c>
      <c r="H759" s="7" t="s">
        <v>3469</v>
      </c>
      <c r="I759" s="7" t="s">
        <v>3470</v>
      </c>
      <c r="J759" s="7" t="s">
        <v>3470</v>
      </c>
      <c r="K759" s="7" t="s">
        <v>3471</v>
      </c>
      <c r="L759" s="7" t="s">
        <v>3471</v>
      </c>
      <c r="M759" s="7" t="s">
        <v>3472</v>
      </c>
      <c r="N759" s="7" t="s">
        <v>3472</v>
      </c>
      <c r="O759" s="7" t="s">
        <v>3473</v>
      </c>
      <c r="P759" s="7" t="s">
        <v>3473</v>
      </c>
      <c r="Q759" s="7" t="s">
        <v>3474</v>
      </c>
      <c r="R759" s="7" t="s">
        <v>3474</v>
      </c>
      <c r="S759" s="7" t="s">
        <v>3475</v>
      </c>
      <c r="T759" s="7" t="s">
        <v>3475</v>
      </c>
      <c r="U759" s="7" t="s">
        <v>3476</v>
      </c>
      <c r="V759" s="7" t="s">
        <v>3476</v>
      </c>
      <c r="W759" s="7" t="s">
        <v>3477</v>
      </c>
      <c r="X759" s="7" t="s">
        <v>3477</v>
      </c>
      <c r="Y759" s="7" t="s">
        <v>3478</v>
      </c>
      <c r="Z759" s="7" t="s">
        <v>3478</v>
      </c>
      <c r="AA759" s="7" t="s">
        <v>3479</v>
      </c>
      <c r="AB759" s="7" t="s">
        <v>3479</v>
      </c>
      <c r="AC759" s="7" t="s">
        <v>3480</v>
      </c>
      <c r="AD759" s="7" t="s">
        <v>3480</v>
      </c>
      <c r="AE759" s="7" t="s">
        <v>3466</v>
      </c>
      <c r="AF759" s="7" t="s">
        <v>3466</v>
      </c>
      <c r="AG759" s="7" t="s">
        <v>3481</v>
      </c>
      <c r="AH759" s="7" t="s">
        <v>3481</v>
      </c>
      <c r="AI759" s="7" t="s">
        <v>3482</v>
      </c>
      <c r="AJ759" s="7" t="s">
        <v>3482</v>
      </c>
      <c r="AK759" s="7" t="s">
        <v>3483</v>
      </c>
      <c r="AL759" s="7" t="s">
        <v>3483</v>
      </c>
      <c r="AM759" s="7" t="s">
        <v>3484</v>
      </c>
      <c r="AN759" s="7" t="s">
        <v>3484</v>
      </c>
      <c r="AO759" s="7" t="s">
        <v>3485</v>
      </c>
      <c r="AP759" s="7" t="s">
        <v>3485</v>
      </c>
      <c r="AQ759" s="7" t="s">
        <v>3486</v>
      </c>
      <c r="AR759" s="7" t="s">
        <v>3486</v>
      </c>
      <c r="AS759" s="7" t="s">
        <v>3487</v>
      </c>
      <c r="AT759" s="7" t="s">
        <v>3487</v>
      </c>
      <c r="AU759" s="7" t="s">
        <v>3488</v>
      </c>
      <c r="AV759" s="7" t="s">
        <v>3488</v>
      </c>
      <c r="AW759" s="7" t="s">
        <v>3489</v>
      </c>
      <c r="AX759" s="7" t="s">
        <v>3489</v>
      </c>
      <c r="AY759" s="7" t="s">
        <v>3490</v>
      </c>
      <c r="AZ759" s="7" t="s">
        <v>3490</v>
      </c>
      <c r="BA759" s="7" t="s">
        <v>3491</v>
      </c>
      <c r="BB759" s="7" t="s">
        <v>3491</v>
      </c>
      <c r="BE759" s="9" t="s">
        <v>3450</v>
      </c>
      <c r="BF759" s="8">
        <v>2015</v>
      </c>
    </row>
    <row r="760" spans="1:58">
      <c r="B760"/>
      <c r="I760" s="18" t="s">
        <v>543</v>
      </c>
      <c r="J760" s="19">
        <v>2930774</v>
      </c>
      <c r="Y760" s="18" t="s">
        <v>3388</v>
      </c>
      <c r="Z760" s="20">
        <v>3133600</v>
      </c>
      <c r="AE760" s="18" t="s">
        <v>544</v>
      </c>
      <c r="AF760" s="19">
        <v>4127601</v>
      </c>
      <c r="AO760" s="18" t="s">
        <v>545</v>
      </c>
      <c r="AP760" s="19">
        <v>4317905</v>
      </c>
      <c r="AW760" s="18" t="s">
        <v>546</v>
      </c>
      <c r="AX760" s="19">
        <v>3533254</v>
      </c>
    </row>
    <row r="761" spans="1:58" s="8" customFormat="1">
      <c r="A761" s="7" t="s">
        <v>3450</v>
      </c>
      <c r="B761" s="7" t="s">
        <v>3450</v>
      </c>
      <c r="C761" s="7" t="s">
        <v>3467</v>
      </c>
      <c r="D761" s="7" t="s">
        <v>3467</v>
      </c>
      <c r="E761" s="7" t="s">
        <v>3468</v>
      </c>
      <c r="F761" s="7" t="s">
        <v>3468</v>
      </c>
      <c r="G761" s="7" t="s">
        <v>3469</v>
      </c>
      <c r="H761" s="7" t="s">
        <v>3469</v>
      </c>
      <c r="I761" s="7" t="s">
        <v>3470</v>
      </c>
      <c r="J761" s="7" t="s">
        <v>3470</v>
      </c>
      <c r="K761" s="7" t="s">
        <v>3471</v>
      </c>
      <c r="L761" s="7" t="s">
        <v>3471</v>
      </c>
      <c r="M761" s="7" t="s">
        <v>3472</v>
      </c>
      <c r="N761" s="7" t="s">
        <v>3472</v>
      </c>
      <c r="O761" s="7" t="s">
        <v>3473</v>
      </c>
      <c r="P761" s="7" t="s">
        <v>3473</v>
      </c>
      <c r="Q761" s="7" t="s">
        <v>3474</v>
      </c>
      <c r="R761" s="7" t="s">
        <v>3474</v>
      </c>
      <c r="S761" s="7" t="s">
        <v>3475</v>
      </c>
      <c r="T761" s="7" t="s">
        <v>3475</v>
      </c>
      <c r="U761" s="7" t="s">
        <v>3476</v>
      </c>
      <c r="V761" s="7" t="s">
        <v>3476</v>
      </c>
      <c r="W761" s="7" t="s">
        <v>3477</v>
      </c>
      <c r="X761" s="7" t="s">
        <v>3477</v>
      </c>
      <c r="Y761" s="7" t="s">
        <v>3478</v>
      </c>
      <c r="Z761" s="7" t="s">
        <v>3478</v>
      </c>
      <c r="AA761" s="7" t="s">
        <v>3479</v>
      </c>
      <c r="AB761" s="7" t="s">
        <v>3479</v>
      </c>
      <c r="AC761" s="7" t="s">
        <v>3480</v>
      </c>
      <c r="AD761" s="7" t="s">
        <v>3480</v>
      </c>
      <c r="AE761" s="7" t="s">
        <v>3466</v>
      </c>
      <c r="AF761" s="7" t="s">
        <v>3466</v>
      </c>
      <c r="AG761" s="7" t="s">
        <v>3481</v>
      </c>
      <c r="AH761" s="7" t="s">
        <v>3481</v>
      </c>
      <c r="AI761" s="7" t="s">
        <v>3482</v>
      </c>
      <c r="AJ761" s="7" t="s">
        <v>3482</v>
      </c>
      <c r="AK761" s="7" t="s">
        <v>3483</v>
      </c>
      <c r="AL761" s="7" t="s">
        <v>3483</v>
      </c>
      <c r="AM761" s="7" t="s">
        <v>3484</v>
      </c>
      <c r="AN761" s="7" t="s">
        <v>3484</v>
      </c>
      <c r="AO761" s="7" t="s">
        <v>3485</v>
      </c>
      <c r="AP761" s="7" t="s">
        <v>3485</v>
      </c>
      <c r="AQ761" s="7" t="s">
        <v>3486</v>
      </c>
      <c r="AR761" s="7" t="s">
        <v>3486</v>
      </c>
      <c r="AS761" s="7" t="s">
        <v>3487</v>
      </c>
      <c r="AT761" s="7" t="s">
        <v>3487</v>
      </c>
      <c r="AU761" s="7" t="s">
        <v>3488</v>
      </c>
      <c r="AV761" s="7" t="s">
        <v>3488</v>
      </c>
      <c r="AW761" s="7" t="s">
        <v>3489</v>
      </c>
      <c r="AX761" s="7" t="s">
        <v>3489</v>
      </c>
      <c r="AY761" s="7" t="s">
        <v>3490</v>
      </c>
      <c r="AZ761" s="7" t="s">
        <v>3490</v>
      </c>
      <c r="BA761" s="7" t="s">
        <v>3491</v>
      </c>
      <c r="BB761" s="7" t="s">
        <v>3491</v>
      </c>
      <c r="BE761" s="9" t="s">
        <v>3450</v>
      </c>
      <c r="BF761" s="8">
        <v>2015</v>
      </c>
    </row>
    <row r="762" spans="1:58">
      <c r="B762"/>
      <c r="I762" s="18" t="s">
        <v>547</v>
      </c>
      <c r="J762" s="19">
        <v>2930808</v>
      </c>
      <c r="Y762" s="18" t="s">
        <v>548</v>
      </c>
      <c r="Z762" s="20">
        <v>3133709</v>
      </c>
      <c r="AE762" s="18" t="s">
        <v>549</v>
      </c>
      <c r="AF762" s="19">
        <v>4127700</v>
      </c>
      <c r="AO762" s="18" t="s">
        <v>550</v>
      </c>
      <c r="AP762" s="19">
        <v>4317954</v>
      </c>
      <c r="AW762" s="18" t="s">
        <v>2702</v>
      </c>
      <c r="AX762" s="19">
        <v>3533502</v>
      </c>
    </row>
    <row r="763" spans="1:58" s="8" customFormat="1">
      <c r="A763" s="7" t="s">
        <v>3450</v>
      </c>
      <c r="B763" s="7" t="s">
        <v>3450</v>
      </c>
      <c r="C763" s="7" t="s">
        <v>3467</v>
      </c>
      <c r="D763" s="7" t="s">
        <v>3467</v>
      </c>
      <c r="E763" s="7" t="s">
        <v>3468</v>
      </c>
      <c r="F763" s="7" t="s">
        <v>3468</v>
      </c>
      <c r="G763" s="7" t="s">
        <v>3469</v>
      </c>
      <c r="H763" s="7" t="s">
        <v>3469</v>
      </c>
      <c r="I763" s="7" t="s">
        <v>3470</v>
      </c>
      <c r="J763" s="7" t="s">
        <v>3470</v>
      </c>
      <c r="K763" s="7" t="s">
        <v>3471</v>
      </c>
      <c r="L763" s="7" t="s">
        <v>3471</v>
      </c>
      <c r="M763" s="7" t="s">
        <v>3472</v>
      </c>
      <c r="N763" s="7" t="s">
        <v>3472</v>
      </c>
      <c r="O763" s="7" t="s">
        <v>3473</v>
      </c>
      <c r="P763" s="7" t="s">
        <v>3473</v>
      </c>
      <c r="Q763" s="7" t="s">
        <v>3474</v>
      </c>
      <c r="R763" s="7" t="s">
        <v>3474</v>
      </c>
      <c r="S763" s="7" t="s">
        <v>3475</v>
      </c>
      <c r="T763" s="7" t="s">
        <v>3475</v>
      </c>
      <c r="U763" s="7" t="s">
        <v>3476</v>
      </c>
      <c r="V763" s="7" t="s">
        <v>3476</v>
      </c>
      <c r="W763" s="7" t="s">
        <v>3477</v>
      </c>
      <c r="X763" s="7" t="s">
        <v>3477</v>
      </c>
      <c r="Y763" s="7" t="s">
        <v>3478</v>
      </c>
      <c r="Z763" s="7" t="s">
        <v>3478</v>
      </c>
      <c r="AA763" s="7" t="s">
        <v>3479</v>
      </c>
      <c r="AB763" s="7" t="s">
        <v>3479</v>
      </c>
      <c r="AC763" s="7" t="s">
        <v>3480</v>
      </c>
      <c r="AD763" s="7" t="s">
        <v>3480</v>
      </c>
      <c r="AE763" s="7" t="s">
        <v>3466</v>
      </c>
      <c r="AF763" s="7" t="s">
        <v>3466</v>
      </c>
      <c r="AG763" s="7" t="s">
        <v>3481</v>
      </c>
      <c r="AH763" s="7" t="s">
        <v>3481</v>
      </c>
      <c r="AI763" s="7" t="s">
        <v>3482</v>
      </c>
      <c r="AJ763" s="7" t="s">
        <v>3482</v>
      </c>
      <c r="AK763" s="7" t="s">
        <v>3483</v>
      </c>
      <c r="AL763" s="7" t="s">
        <v>3483</v>
      </c>
      <c r="AM763" s="7" t="s">
        <v>3484</v>
      </c>
      <c r="AN763" s="7" t="s">
        <v>3484</v>
      </c>
      <c r="AO763" s="7" t="s">
        <v>3485</v>
      </c>
      <c r="AP763" s="7" t="s">
        <v>3485</v>
      </c>
      <c r="AQ763" s="7" t="s">
        <v>3486</v>
      </c>
      <c r="AR763" s="7" t="s">
        <v>3486</v>
      </c>
      <c r="AS763" s="7" t="s">
        <v>3487</v>
      </c>
      <c r="AT763" s="7" t="s">
        <v>3487</v>
      </c>
      <c r="AU763" s="7" t="s">
        <v>3488</v>
      </c>
      <c r="AV763" s="7" t="s">
        <v>3488</v>
      </c>
      <c r="AW763" s="7" t="s">
        <v>3489</v>
      </c>
      <c r="AX763" s="7" t="s">
        <v>3489</v>
      </c>
      <c r="AY763" s="7" t="s">
        <v>3490</v>
      </c>
      <c r="AZ763" s="7" t="s">
        <v>3490</v>
      </c>
      <c r="BA763" s="7" t="s">
        <v>3491</v>
      </c>
      <c r="BB763" s="7" t="s">
        <v>3491</v>
      </c>
      <c r="BE763" s="9" t="s">
        <v>3450</v>
      </c>
      <c r="BF763" s="8">
        <v>2015</v>
      </c>
    </row>
    <row r="764" spans="1:58">
      <c r="B764"/>
      <c r="I764" s="18" t="s">
        <v>551</v>
      </c>
      <c r="J764" s="19">
        <v>2930907</v>
      </c>
      <c r="Y764" s="18" t="s">
        <v>552</v>
      </c>
      <c r="Z764" s="20">
        <v>3133758</v>
      </c>
      <c r="AE764" s="18" t="s">
        <v>553</v>
      </c>
      <c r="AF764" s="19">
        <v>4127809</v>
      </c>
      <c r="AO764" s="18" t="s">
        <v>554</v>
      </c>
      <c r="AP764" s="19">
        <v>4318002</v>
      </c>
      <c r="AW764" s="18" t="s">
        <v>555</v>
      </c>
      <c r="AX764" s="19">
        <v>3533601</v>
      </c>
    </row>
    <row r="765" spans="1:58" s="8" customFormat="1">
      <c r="A765" s="7" t="s">
        <v>3450</v>
      </c>
      <c r="B765" s="7" t="s">
        <v>3450</v>
      </c>
      <c r="C765" s="7" t="s">
        <v>3467</v>
      </c>
      <c r="D765" s="7" t="s">
        <v>3467</v>
      </c>
      <c r="E765" s="7" t="s">
        <v>3468</v>
      </c>
      <c r="F765" s="7" t="s">
        <v>3468</v>
      </c>
      <c r="G765" s="7" t="s">
        <v>3469</v>
      </c>
      <c r="H765" s="7" t="s">
        <v>3469</v>
      </c>
      <c r="I765" s="7" t="s">
        <v>3470</v>
      </c>
      <c r="J765" s="7" t="s">
        <v>3470</v>
      </c>
      <c r="K765" s="7" t="s">
        <v>3471</v>
      </c>
      <c r="L765" s="7" t="s">
        <v>3471</v>
      </c>
      <c r="M765" s="7" t="s">
        <v>3472</v>
      </c>
      <c r="N765" s="7" t="s">
        <v>3472</v>
      </c>
      <c r="O765" s="7" t="s">
        <v>3473</v>
      </c>
      <c r="P765" s="7" t="s">
        <v>3473</v>
      </c>
      <c r="Q765" s="7" t="s">
        <v>3474</v>
      </c>
      <c r="R765" s="7" t="s">
        <v>3474</v>
      </c>
      <c r="S765" s="7" t="s">
        <v>3475</v>
      </c>
      <c r="T765" s="7" t="s">
        <v>3475</v>
      </c>
      <c r="U765" s="7" t="s">
        <v>3476</v>
      </c>
      <c r="V765" s="7" t="s">
        <v>3476</v>
      </c>
      <c r="W765" s="7" t="s">
        <v>3477</v>
      </c>
      <c r="X765" s="7" t="s">
        <v>3477</v>
      </c>
      <c r="Y765" s="7" t="s">
        <v>3478</v>
      </c>
      <c r="Z765" s="7" t="s">
        <v>3478</v>
      </c>
      <c r="AA765" s="7" t="s">
        <v>3479</v>
      </c>
      <c r="AB765" s="7" t="s">
        <v>3479</v>
      </c>
      <c r="AC765" s="7" t="s">
        <v>3480</v>
      </c>
      <c r="AD765" s="7" t="s">
        <v>3480</v>
      </c>
      <c r="AE765" s="7" t="s">
        <v>3466</v>
      </c>
      <c r="AF765" s="7" t="s">
        <v>3466</v>
      </c>
      <c r="AG765" s="7" t="s">
        <v>3481</v>
      </c>
      <c r="AH765" s="7" t="s">
        <v>3481</v>
      </c>
      <c r="AI765" s="7" t="s">
        <v>3482</v>
      </c>
      <c r="AJ765" s="7" t="s">
        <v>3482</v>
      </c>
      <c r="AK765" s="7" t="s">
        <v>3483</v>
      </c>
      <c r="AL765" s="7" t="s">
        <v>3483</v>
      </c>
      <c r="AM765" s="7" t="s">
        <v>3484</v>
      </c>
      <c r="AN765" s="7" t="s">
        <v>3484</v>
      </c>
      <c r="AO765" s="7" t="s">
        <v>3485</v>
      </c>
      <c r="AP765" s="7" t="s">
        <v>3485</v>
      </c>
      <c r="AQ765" s="7" t="s">
        <v>3486</v>
      </c>
      <c r="AR765" s="7" t="s">
        <v>3486</v>
      </c>
      <c r="AS765" s="7" t="s">
        <v>3487</v>
      </c>
      <c r="AT765" s="7" t="s">
        <v>3487</v>
      </c>
      <c r="AU765" s="7" t="s">
        <v>3488</v>
      </c>
      <c r="AV765" s="7" t="s">
        <v>3488</v>
      </c>
      <c r="AW765" s="7" t="s">
        <v>3489</v>
      </c>
      <c r="AX765" s="7" t="s">
        <v>3489</v>
      </c>
      <c r="AY765" s="7" t="s">
        <v>3490</v>
      </c>
      <c r="AZ765" s="7" t="s">
        <v>3490</v>
      </c>
      <c r="BA765" s="7" t="s">
        <v>3491</v>
      </c>
      <c r="BB765" s="7" t="s">
        <v>3491</v>
      </c>
      <c r="BE765" s="9" t="s">
        <v>3450</v>
      </c>
      <c r="BF765" s="8">
        <v>2015</v>
      </c>
    </row>
    <row r="766" spans="1:58">
      <c r="B766"/>
      <c r="I766" s="18" t="s">
        <v>556</v>
      </c>
      <c r="J766" s="19">
        <v>2931004</v>
      </c>
      <c r="Y766" s="18" t="s">
        <v>557</v>
      </c>
      <c r="Z766" s="20">
        <v>3133808</v>
      </c>
      <c r="AE766" s="18" t="s">
        <v>558</v>
      </c>
      <c r="AF766" s="19">
        <v>4127858</v>
      </c>
      <c r="AO766" s="18" t="s">
        <v>559</v>
      </c>
      <c r="AP766" s="19">
        <v>4318051</v>
      </c>
      <c r="AW766" s="18" t="s">
        <v>560</v>
      </c>
      <c r="AX766" s="19">
        <v>3533700</v>
      </c>
    </row>
    <row r="767" spans="1:58" s="8" customFormat="1">
      <c r="A767" s="7" t="s">
        <v>3450</v>
      </c>
      <c r="B767" s="7" t="s">
        <v>3450</v>
      </c>
      <c r="C767" s="7" t="s">
        <v>3467</v>
      </c>
      <c r="D767" s="7" t="s">
        <v>3467</v>
      </c>
      <c r="E767" s="7" t="s">
        <v>3468</v>
      </c>
      <c r="F767" s="7" t="s">
        <v>3468</v>
      </c>
      <c r="G767" s="7" t="s">
        <v>3469</v>
      </c>
      <c r="H767" s="7" t="s">
        <v>3469</v>
      </c>
      <c r="I767" s="7" t="s">
        <v>3470</v>
      </c>
      <c r="J767" s="7" t="s">
        <v>3470</v>
      </c>
      <c r="K767" s="7" t="s">
        <v>3471</v>
      </c>
      <c r="L767" s="7" t="s">
        <v>3471</v>
      </c>
      <c r="M767" s="7" t="s">
        <v>3472</v>
      </c>
      <c r="N767" s="7" t="s">
        <v>3472</v>
      </c>
      <c r="O767" s="7" t="s">
        <v>3473</v>
      </c>
      <c r="P767" s="7" t="s">
        <v>3473</v>
      </c>
      <c r="Q767" s="7" t="s">
        <v>3474</v>
      </c>
      <c r="R767" s="7" t="s">
        <v>3474</v>
      </c>
      <c r="S767" s="7" t="s">
        <v>3475</v>
      </c>
      <c r="T767" s="7" t="s">
        <v>3475</v>
      </c>
      <c r="U767" s="7" t="s">
        <v>3476</v>
      </c>
      <c r="V767" s="7" t="s">
        <v>3476</v>
      </c>
      <c r="W767" s="7" t="s">
        <v>3477</v>
      </c>
      <c r="X767" s="7" t="s">
        <v>3477</v>
      </c>
      <c r="Y767" s="7" t="s">
        <v>3478</v>
      </c>
      <c r="Z767" s="7" t="s">
        <v>3478</v>
      </c>
      <c r="AA767" s="7" t="s">
        <v>3479</v>
      </c>
      <c r="AB767" s="7" t="s">
        <v>3479</v>
      </c>
      <c r="AC767" s="7" t="s">
        <v>3480</v>
      </c>
      <c r="AD767" s="7" t="s">
        <v>3480</v>
      </c>
      <c r="AE767" s="7" t="s">
        <v>3466</v>
      </c>
      <c r="AF767" s="7" t="s">
        <v>3466</v>
      </c>
      <c r="AG767" s="7" t="s">
        <v>3481</v>
      </c>
      <c r="AH767" s="7" t="s">
        <v>3481</v>
      </c>
      <c r="AI767" s="7" t="s">
        <v>3482</v>
      </c>
      <c r="AJ767" s="7" t="s">
        <v>3482</v>
      </c>
      <c r="AK767" s="7" t="s">
        <v>3483</v>
      </c>
      <c r="AL767" s="7" t="s">
        <v>3483</v>
      </c>
      <c r="AM767" s="7" t="s">
        <v>3484</v>
      </c>
      <c r="AN767" s="7" t="s">
        <v>3484</v>
      </c>
      <c r="AO767" s="7" t="s">
        <v>3485</v>
      </c>
      <c r="AP767" s="7" t="s">
        <v>3485</v>
      </c>
      <c r="AQ767" s="7" t="s">
        <v>3486</v>
      </c>
      <c r="AR767" s="7" t="s">
        <v>3486</v>
      </c>
      <c r="AS767" s="7" t="s">
        <v>3487</v>
      </c>
      <c r="AT767" s="7" t="s">
        <v>3487</v>
      </c>
      <c r="AU767" s="7" t="s">
        <v>3488</v>
      </c>
      <c r="AV767" s="7" t="s">
        <v>3488</v>
      </c>
      <c r="AW767" s="7" t="s">
        <v>3489</v>
      </c>
      <c r="AX767" s="7" t="s">
        <v>3489</v>
      </c>
      <c r="AY767" s="7" t="s">
        <v>3490</v>
      </c>
      <c r="AZ767" s="7" t="s">
        <v>3490</v>
      </c>
      <c r="BA767" s="7" t="s">
        <v>3491</v>
      </c>
      <c r="BB767" s="7" t="s">
        <v>3491</v>
      </c>
      <c r="BE767" s="9" t="s">
        <v>3450</v>
      </c>
      <c r="BF767" s="8">
        <v>2015</v>
      </c>
    </row>
    <row r="768" spans="1:58">
      <c r="B768"/>
      <c r="I768" s="18" t="s">
        <v>561</v>
      </c>
      <c r="J768" s="19">
        <v>2931053</v>
      </c>
      <c r="Y768" s="18" t="s">
        <v>562</v>
      </c>
      <c r="Z768" s="20">
        <v>3133907</v>
      </c>
      <c r="AE768" s="18" t="s">
        <v>563</v>
      </c>
      <c r="AF768" s="19">
        <v>4127882</v>
      </c>
      <c r="AO768" s="18" t="s">
        <v>564</v>
      </c>
      <c r="AP768" s="19">
        <v>4318101</v>
      </c>
      <c r="AW768" s="18" t="s">
        <v>565</v>
      </c>
      <c r="AX768" s="19">
        <v>3533809</v>
      </c>
    </row>
    <row r="769" spans="1:58" s="8" customFormat="1">
      <c r="A769" s="7" t="s">
        <v>3450</v>
      </c>
      <c r="B769" s="7" t="s">
        <v>3450</v>
      </c>
      <c r="C769" s="7" t="s">
        <v>3467</v>
      </c>
      <c r="D769" s="7" t="s">
        <v>3467</v>
      </c>
      <c r="E769" s="7" t="s">
        <v>3468</v>
      </c>
      <c r="F769" s="7" t="s">
        <v>3468</v>
      </c>
      <c r="G769" s="7" t="s">
        <v>3469</v>
      </c>
      <c r="H769" s="7" t="s">
        <v>3469</v>
      </c>
      <c r="I769" s="7" t="s">
        <v>3470</v>
      </c>
      <c r="J769" s="7" t="s">
        <v>3470</v>
      </c>
      <c r="K769" s="7" t="s">
        <v>3471</v>
      </c>
      <c r="L769" s="7" t="s">
        <v>3471</v>
      </c>
      <c r="M769" s="7" t="s">
        <v>3472</v>
      </c>
      <c r="N769" s="7" t="s">
        <v>3472</v>
      </c>
      <c r="O769" s="7" t="s">
        <v>3473</v>
      </c>
      <c r="P769" s="7" t="s">
        <v>3473</v>
      </c>
      <c r="Q769" s="7" t="s">
        <v>3474</v>
      </c>
      <c r="R769" s="7" t="s">
        <v>3474</v>
      </c>
      <c r="S769" s="7" t="s">
        <v>3475</v>
      </c>
      <c r="T769" s="7" t="s">
        <v>3475</v>
      </c>
      <c r="U769" s="7" t="s">
        <v>3476</v>
      </c>
      <c r="V769" s="7" t="s">
        <v>3476</v>
      </c>
      <c r="W769" s="7" t="s">
        <v>3477</v>
      </c>
      <c r="X769" s="7" t="s">
        <v>3477</v>
      </c>
      <c r="Y769" s="7" t="s">
        <v>3478</v>
      </c>
      <c r="Z769" s="7" t="s">
        <v>3478</v>
      </c>
      <c r="AA769" s="7" t="s">
        <v>3479</v>
      </c>
      <c r="AB769" s="7" t="s">
        <v>3479</v>
      </c>
      <c r="AC769" s="7" t="s">
        <v>3480</v>
      </c>
      <c r="AD769" s="7" t="s">
        <v>3480</v>
      </c>
      <c r="AE769" s="7" t="s">
        <v>3466</v>
      </c>
      <c r="AF769" s="7" t="s">
        <v>3466</v>
      </c>
      <c r="AG769" s="7" t="s">
        <v>3481</v>
      </c>
      <c r="AH769" s="7" t="s">
        <v>3481</v>
      </c>
      <c r="AI769" s="7" t="s">
        <v>3482</v>
      </c>
      <c r="AJ769" s="7" t="s">
        <v>3482</v>
      </c>
      <c r="AK769" s="7" t="s">
        <v>3483</v>
      </c>
      <c r="AL769" s="7" t="s">
        <v>3483</v>
      </c>
      <c r="AM769" s="7" t="s">
        <v>3484</v>
      </c>
      <c r="AN769" s="7" t="s">
        <v>3484</v>
      </c>
      <c r="AO769" s="7" t="s">
        <v>3485</v>
      </c>
      <c r="AP769" s="7" t="s">
        <v>3485</v>
      </c>
      <c r="AQ769" s="7" t="s">
        <v>3486</v>
      </c>
      <c r="AR769" s="7" t="s">
        <v>3486</v>
      </c>
      <c r="AS769" s="7" t="s">
        <v>3487</v>
      </c>
      <c r="AT769" s="7" t="s">
        <v>3487</v>
      </c>
      <c r="AU769" s="7" t="s">
        <v>3488</v>
      </c>
      <c r="AV769" s="7" t="s">
        <v>3488</v>
      </c>
      <c r="AW769" s="7" t="s">
        <v>3489</v>
      </c>
      <c r="AX769" s="7" t="s">
        <v>3489</v>
      </c>
      <c r="AY769" s="7" t="s">
        <v>3490</v>
      </c>
      <c r="AZ769" s="7" t="s">
        <v>3490</v>
      </c>
      <c r="BA769" s="7" t="s">
        <v>3491</v>
      </c>
      <c r="BB769" s="7" t="s">
        <v>3491</v>
      </c>
      <c r="BE769" s="9" t="s">
        <v>3450</v>
      </c>
      <c r="BF769" s="8">
        <v>2015</v>
      </c>
    </row>
    <row r="770" spans="1:58">
      <c r="B770"/>
      <c r="I770" s="18" t="s">
        <v>566</v>
      </c>
      <c r="J770" s="19">
        <v>2931103</v>
      </c>
      <c r="Y770" s="18" t="s">
        <v>567</v>
      </c>
      <c r="Z770" s="20">
        <v>3134004</v>
      </c>
      <c r="AE770" s="18" t="s">
        <v>568</v>
      </c>
      <c r="AF770" s="19">
        <v>4127908</v>
      </c>
      <c r="AO770" s="18" t="s">
        <v>569</v>
      </c>
      <c r="AP770" s="19">
        <v>4318200</v>
      </c>
      <c r="AW770" s="18" t="s">
        <v>570</v>
      </c>
      <c r="AX770" s="19">
        <v>3533908</v>
      </c>
    </row>
    <row r="771" spans="1:58" s="8" customFormat="1">
      <c r="A771" s="7" t="s">
        <v>3450</v>
      </c>
      <c r="B771" s="7" t="s">
        <v>3450</v>
      </c>
      <c r="C771" s="7" t="s">
        <v>3467</v>
      </c>
      <c r="D771" s="7" t="s">
        <v>3467</v>
      </c>
      <c r="E771" s="7" t="s">
        <v>3468</v>
      </c>
      <c r="F771" s="7" t="s">
        <v>3468</v>
      </c>
      <c r="G771" s="7" t="s">
        <v>3469</v>
      </c>
      <c r="H771" s="7" t="s">
        <v>3469</v>
      </c>
      <c r="I771" s="7" t="s">
        <v>3470</v>
      </c>
      <c r="J771" s="7" t="s">
        <v>3470</v>
      </c>
      <c r="K771" s="7" t="s">
        <v>3471</v>
      </c>
      <c r="L771" s="7" t="s">
        <v>3471</v>
      </c>
      <c r="M771" s="7" t="s">
        <v>3472</v>
      </c>
      <c r="N771" s="7" t="s">
        <v>3472</v>
      </c>
      <c r="O771" s="7" t="s">
        <v>3473</v>
      </c>
      <c r="P771" s="7" t="s">
        <v>3473</v>
      </c>
      <c r="Q771" s="7" t="s">
        <v>3474</v>
      </c>
      <c r="R771" s="7" t="s">
        <v>3474</v>
      </c>
      <c r="S771" s="7" t="s">
        <v>3475</v>
      </c>
      <c r="T771" s="7" t="s">
        <v>3475</v>
      </c>
      <c r="U771" s="7" t="s">
        <v>3476</v>
      </c>
      <c r="V771" s="7" t="s">
        <v>3476</v>
      </c>
      <c r="W771" s="7" t="s">
        <v>3477</v>
      </c>
      <c r="X771" s="7" t="s">
        <v>3477</v>
      </c>
      <c r="Y771" s="7" t="s">
        <v>3478</v>
      </c>
      <c r="Z771" s="7" t="s">
        <v>3478</v>
      </c>
      <c r="AA771" s="7" t="s">
        <v>3479</v>
      </c>
      <c r="AB771" s="7" t="s">
        <v>3479</v>
      </c>
      <c r="AC771" s="7" t="s">
        <v>3480</v>
      </c>
      <c r="AD771" s="7" t="s">
        <v>3480</v>
      </c>
      <c r="AE771" s="7" t="s">
        <v>3466</v>
      </c>
      <c r="AF771" s="7" t="s">
        <v>3466</v>
      </c>
      <c r="AG771" s="7" t="s">
        <v>3481</v>
      </c>
      <c r="AH771" s="7" t="s">
        <v>3481</v>
      </c>
      <c r="AI771" s="7" t="s">
        <v>3482</v>
      </c>
      <c r="AJ771" s="7" t="s">
        <v>3482</v>
      </c>
      <c r="AK771" s="7" t="s">
        <v>3483</v>
      </c>
      <c r="AL771" s="7" t="s">
        <v>3483</v>
      </c>
      <c r="AM771" s="7" t="s">
        <v>3484</v>
      </c>
      <c r="AN771" s="7" t="s">
        <v>3484</v>
      </c>
      <c r="AO771" s="7" t="s">
        <v>3485</v>
      </c>
      <c r="AP771" s="7" t="s">
        <v>3485</v>
      </c>
      <c r="AQ771" s="7" t="s">
        <v>3486</v>
      </c>
      <c r="AR771" s="7" t="s">
        <v>3486</v>
      </c>
      <c r="AS771" s="7" t="s">
        <v>3487</v>
      </c>
      <c r="AT771" s="7" t="s">
        <v>3487</v>
      </c>
      <c r="AU771" s="7" t="s">
        <v>3488</v>
      </c>
      <c r="AV771" s="7" t="s">
        <v>3488</v>
      </c>
      <c r="AW771" s="7" t="s">
        <v>3489</v>
      </c>
      <c r="AX771" s="7" t="s">
        <v>3489</v>
      </c>
      <c r="AY771" s="7" t="s">
        <v>3490</v>
      </c>
      <c r="AZ771" s="7" t="s">
        <v>3490</v>
      </c>
      <c r="BA771" s="7" t="s">
        <v>3491</v>
      </c>
      <c r="BB771" s="7" t="s">
        <v>3491</v>
      </c>
      <c r="BE771" s="9" t="s">
        <v>3450</v>
      </c>
      <c r="BF771" s="8">
        <v>2015</v>
      </c>
    </row>
    <row r="772" spans="1:58">
      <c r="B772"/>
      <c r="I772" s="18" t="s">
        <v>3068</v>
      </c>
      <c r="J772" s="19">
        <v>2931202</v>
      </c>
      <c r="Y772" s="18" t="s">
        <v>571</v>
      </c>
      <c r="Z772" s="20">
        <v>3134103</v>
      </c>
      <c r="AE772" s="18" t="s">
        <v>572</v>
      </c>
      <c r="AF772" s="19">
        <v>4127957</v>
      </c>
      <c r="AO772" s="18" t="s">
        <v>436</v>
      </c>
      <c r="AP772" s="19">
        <v>4318309</v>
      </c>
      <c r="AW772" s="18" t="s">
        <v>573</v>
      </c>
      <c r="AX772" s="19">
        <v>3534005</v>
      </c>
    </row>
    <row r="773" spans="1:58" s="8" customFormat="1">
      <c r="A773" s="7" t="s">
        <v>3450</v>
      </c>
      <c r="B773" s="7" t="s">
        <v>3450</v>
      </c>
      <c r="C773" s="7" t="s">
        <v>3467</v>
      </c>
      <c r="D773" s="7" t="s">
        <v>3467</v>
      </c>
      <c r="E773" s="7" t="s">
        <v>3468</v>
      </c>
      <c r="F773" s="7" t="s">
        <v>3468</v>
      </c>
      <c r="G773" s="7" t="s">
        <v>3469</v>
      </c>
      <c r="H773" s="7" t="s">
        <v>3469</v>
      </c>
      <c r="I773" s="7" t="s">
        <v>3470</v>
      </c>
      <c r="J773" s="7" t="s">
        <v>3470</v>
      </c>
      <c r="K773" s="7" t="s">
        <v>3471</v>
      </c>
      <c r="L773" s="7" t="s">
        <v>3471</v>
      </c>
      <c r="M773" s="7" t="s">
        <v>3472</v>
      </c>
      <c r="N773" s="7" t="s">
        <v>3472</v>
      </c>
      <c r="O773" s="7" t="s">
        <v>3473</v>
      </c>
      <c r="P773" s="7" t="s">
        <v>3473</v>
      </c>
      <c r="Q773" s="7" t="s">
        <v>3474</v>
      </c>
      <c r="R773" s="7" t="s">
        <v>3474</v>
      </c>
      <c r="S773" s="7" t="s">
        <v>3475</v>
      </c>
      <c r="T773" s="7" t="s">
        <v>3475</v>
      </c>
      <c r="U773" s="7" t="s">
        <v>3476</v>
      </c>
      <c r="V773" s="7" t="s">
        <v>3476</v>
      </c>
      <c r="W773" s="7" t="s">
        <v>3477</v>
      </c>
      <c r="X773" s="7" t="s">
        <v>3477</v>
      </c>
      <c r="Y773" s="7" t="s">
        <v>3478</v>
      </c>
      <c r="Z773" s="7" t="s">
        <v>3478</v>
      </c>
      <c r="AA773" s="7" t="s">
        <v>3479</v>
      </c>
      <c r="AB773" s="7" t="s">
        <v>3479</v>
      </c>
      <c r="AC773" s="7" t="s">
        <v>3480</v>
      </c>
      <c r="AD773" s="7" t="s">
        <v>3480</v>
      </c>
      <c r="AE773" s="7" t="s">
        <v>3466</v>
      </c>
      <c r="AF773" s="7" t="s">
        <v>3466</v>
      </c>
      <c r="AG773" s="7" t="s">
        <v>3481</v>
      </c>
      <c r="AH773" s="7" t="s">
        <v>3481</v>
      </c>
      <c r="AI773" s="7" t="s">
        <v>3482</v>
      </c>
      <c r="AJ773" s="7" t="s">
        <v>3482</v>
      </c>
      <c r="AK773" s="7" t="s">
        <v>3483</v>
      </c>
      <c r="AL773" s="7" t="s">
        <v>3483</v>
      </c>
      <c r="AM773" s="7" t="s">
        <v>3484</v>
      </c>
      <c r="AN773" s="7" t="s">
        <v>3484</v>
      </c>
      <c r="AO773" s="7" t="s">
        <v>3485</v>
      </c>
      <c r="AP773" s="7" t="s">
        <v>3485</v>
      </c>
      <c r="AQ773" s="7" t="s">
        <v>3486</v>
      </c>
      <c r="AR773" s="7" t="s">
        <v>3486</v>
      </c>
      <c r="AS773" s="7" t="s">
        <v>3487</v>
      </c>
      <c r="AT773" s="7" t="s">
        <v>3487</v>
      </c>
      <c r="AU773" s="7" t="s">
        <v>3488</v>
      </c>
      <c r="AV773" s="7" t="s">
        <v>3488</v>
      </c>
      <c r="AW773" s="7" t="s">
        <v>3489</v>
      </c>
      <c r="AX773" s="7" t="s">
        <v>3489</v>
      </c>
      <c r="AY773" s="7" t="s">
        <v>3490</v>
      </c>
      <c r="AZ773" s="7" t="s">
        <v>3490</v>
      </c>
      <c r="BA773" s="7" t="s">
        <v>3491</v>
      </c>
      <c r="BB773" s="7" t="s">
        <v>3491</v>
      </c>
      <c r="BE773" s="9" t="s">
        <v>3450</v>
      </c>
      <c r="BF773" s="8">
        <v>2015</v>
      </c>
    </row>
    <row r="774" spans="1:58">
      <c r="B774"/>
      <c r="I774" s="18" t="s">
        <v>574</v>
      </c>
      <c r="J774" s="19">
        <v>2931301</v>
      </c>
      <c r="Y774" s="18" t="s">
        <v>575</v>
      </c>
      <c r="Z774" s="20">
        <v>3134202</v>
      </c>
      <c r="AE774" s="18" t="s">
        <v>56</v>
      </c>
      <c r="AF774" s="19">
        <v>4127965</v>
      </c>
      <c r="AO774" s="18" t="s">
        <v>576</v>
      </c>
      <c r="AP774" s="19">
        <v>4318408</v>
      </c>
      <c r="AW774" s="18" t="s">
        <v>577</v>
      </c>
      <c r="AX774" s="19">
        <v>3534104</v>
      </c>
    </row>
    <row r="775" spans="1:58" s="8" customFormat="1">
      <c r="A775" s="7" t="s">
        <v>3450</v>
      </c>
      <c r="B775" s="7" t="s">
        <v>3450</v>
      </c>
      <c r="C775" s="7" t="s">
        <v>3467</v>
      </c>
      <c r="D775" s="7" t="s">
        <v>3467</v>
      </c>
      <c r="E775" s="7" t="s">
        <v>3468</v>
      </c>
      <c r="F775" s="7" t="s">
        <v>3468</v>
      </c>
      <c r="G775" s="7" t="s">
        <v>3469</v>
      </c>
      <c r="H775" s="7" t="s">
        <v>3469</v>
      </c>
      <c r="I775" s="7" t="s">
        <v>3470</v>
      </c>
      <c r="J775" s="7" t="s">
        <v>3470</v>
      </c>
      <c r="K775" s="7" t="s">
        <v>3471</v>
      </c>
      <c r="L775" s="7" t="s">
        <v>3471</v>
      </c>
      <c r="M775" s="7" t="s">
        <v>3472</v>
      </c>
      <c r="N775" s="7" t="s">
        <v>3472</v>
      </c>
      <c r="O775" s="7" t="s">
        <v>3473</v>
      </c>
      <c r="P775" s="7" t="s">
        <v>3473</v>
      </c>
      <c r="Q775" s="7" t="s">
        <v>3474</v>
      </c>
      <c r="R775" s="7" t="s">
        <v>3474</v>
      </c>
      <c r="S775" s="7" t="s">
        <v>3475</v>
      </c>
      <c r="T775" s="7" t="s">
        <v>3475</v>
      </c>
      <c r="U775" s="7" t="s">
        <v>3476</v>
      </c>
      <c r="V775" s="7" t="s">
        <v>3476</v>
      </c>
      <c r="W775" s="7" t="s">
        <v>3477</v>
      </c>
      <c r="X775" s="7" t="s">
        <v>3477</v>
      </c>
      <c r="Y775" s="7" t="s">
        <v>3478</v>
      </c>
      <c r="Z775" s="7" t="s">
        <v>3478</v>
      </c>
      <c r="AA775" s="7" t="s">
        <v>3479</v>
      </c>
      <c r="AB775" s="7" t="s">
        <v>3479</v>
      </c>
      <c r="AC775" s="7" t="s">
        <v>3480</v>
      </c>
      <c r="AD775" s="7" t="s">
        <v>3480</v>
      </c>
      <c r="AE775" s="7" t="s">
        <v>3466</v>
      </c>
      <c r="AF775" s="7" t="s">
        <v>3466</v>
      </c>
      <c r="AG775" s="7" t="s">
        <v>3481</v>
      </c>
      <c r="AH775" s="7" t="s">
        <v>3481</v>
      </c>
      <c r="AI775" s="7" t="s">
        <v>3482</v>
      </c>
      <c r="AJ775" s="7" t="s">
        <v>3482</v>
      </c>
      <c r="AK775" s="7" t="s">
        <v>3483</v>
      </c>
      <c r="AL775" s="7" t="s">
        <v>3483</v>
      </c>
      <c r="AM775" s="7" t="s">
        <v>3484</v>
      </c>
      <c r="AN775" s="7" t="s">
        <v>3484</v>
      </c>
      <c r="AO775" s="7" t="s">
        <v>3485</v>
      </c>
      <c r="AP775" s="7" t="s">
        <v>3485</v>
      </c>
      <c r="AQ775" s="7" t="s">
        <v>3486</v>
      </c>
      <c r="AR775" s="7" t="s">
        <v>3486</v>
      </c>
      <c r="AS775" s="7" t="s">
        <v>3487</v>
      </c>
      <c r="AT775" s="7" t="s">
        <v>3487</v>
      </c>
      <c r="AU775" s="7" t="s">
        <v>3488</v>
      </c>
      <c r="AV775" s="7" t="s">
        <v>3488</v>
      </c>
      <c r="AW775" s="7" t="s">
        <v>3489</v>
      </c>
      <c r="AX775" s="7" t="s">
        <v>3489</v>
      </c>
      <c r="AY775" s="7" t="s">
        <v>3490</v>
      </c>
      <c r="AZ775" s="7" t="s">
        <v>3490</v>
      </c>
      <c r="BA775" s="7" t="s">
        <v>3491</v>
      </c>
      <c r="BB775" s="7" t="s">
        <v>3491</v>
      </c>
      <c r="BE775" s="9" t="s">
        <v>3450</v>
      </c>
      <c r="BF775" s="8">
        <v>2015</v>
      </c>
    </row>
    <row r="776" spans="1:58">
      <c r="B776"/>
      <c r="I776" s="18" t="s">
        <v>578</v>
      </c>
      <c r="J776" s="19">
        <v>2931350</v>
      </c>
      <c r="Y776" s="18" t="s">
        <v>579</v>
      </c>
      <c r="Z776" s="20">
        <v>3134301</v>
      </c>
      <c r="AE776" s="18" t="s">
        <v>580</v>
      </c>
      <c r="AF776" s="19">
        <v>4128005</v>
      </c>
      <c r="AO776" s="18" t="s">
        <v>581</v>
      </c>
      <c r="AP776" s="19">
        <v>4318424</v>
      </c>
      <c r="AW776" s="18" t="s">
        <v>582</v>
      </c>
      <c r="AX776" s="19">
        <v>3534203</v>
      </c>
    </row>
    <row r="777" spans="1:58" s="8" customFormat="1">
      <c r="A777" s="7" t="s">
        <v>3450</v>
      </c>
      <c r="B777" s="7" t="s">
        <v>3450</v>
      </c>
      <c r="C777" s="7" t="s">
        <v>3467</v>
      </c>
      <c r="D777" s="7" t="s">
        <v>3467</v>
      </c>
      <c r="E777" s="7" t="s">
        <v>3468</v>
      </c>
      <c r="F777" s="7" t="s">
        <v>3468</v>
      </c>
      <c r="G777" s="7" t="s">
        <v>3469</v>
      </c>
      <c r="H777" s="7" t="s">
        <v>3469</v>
      </c>
      <c r="I777" s="7" t="s">
        <v>3470</v>
      </c>
      <c r="J777" s="7" t="s">
        <v>3470</v>
      </c>
      <c r="K777" s="7" t="s">
        <v>3471</v>
      </c>
      <c r="L777" s="7" t="s">
        <v>3471</v>
      </c>
      <c r="M777" s="7" t="s">
        <v>3472</v>
      </c>
      <c r="N777" s="7" t="s">
        <v>3472</v>
      </c>
      <c r="O777" s="7" t="s">
        <v>3473</v>
      </c>
      <c r="P777" s="7" t="s">
        <v>3473</v>
      </c>
      <c r="Q777" s="7" t="s">
        <v>3474</v>
      </c>
      <c r="R777" s="7" t="s">
        <v>3474</v>
      </c>
      <c r="S777" s="7" t="s">
        <v>3475</v>
      </c>
      <c r="T777" s="7" t="s">
        <v>3475</v>
      </c>
      <c r="U777" s="7" t="s">
        <v>3476</v>
      </c>
      <c r="V777" s="7" t="s">
        <v>3476</v>
      </c>
      <c r="W777" s="7" t="s">
        <v>3477</v>
      </c>
      <c r="X777" s="7" t="s">
        <v>3477</v>
      </c>
      <c r="Y777" s="7" t="s">
        <v>3478</v>
      </c>
      <c r="Z777" s="7" t="s">
        <v>3478</v>
      </c>
      <c r="AA777" s="7" t="s">
        <v>3479</v>
      </c>
      <c r="AB777" s="7" t="s">
        <v>3479</v>
      </c>
      <c r="AC777" s="7" t="s">
        <v>3480</v>
      </c>
      <c r="AD777" s="7" t="s">
        <v>3480</v>
      </c>
      <c r="AE777" s="7" t="s">
        <v>3466</v>
      </c>
      <c r="AF777" s="7" t="s">
        <v>3466</v>
      </c>
      <c r="AG777" s="7" t="s">
        <v>3481</v>
      </c>
      <c r="AH777" s="7" t="s">
        <v>3481</v>
      </c>
      <c r="AI777" s="7" t="s">
        <v>3482</v>
      </c>
      <c r="AJ777" s="7" t="s">
        <v>3482</v>
      </c>
      <c r="AK777" s="7" t="s">
        <v>3483</v>
      </c>
      <c r="AL777" s="7" t="s">
        <v>3483</v>
      </c>
      <c r="AM777" s="7" t="s">
        <v>3484</v>
      </c>
      <c r="AN777" s="7" t="s">
        <v>3484</v>
      </c>
      <c r="AO777" s="7" t="s">
        <v>3485</v>
      </c>
      <c r="AP777" s="7" t="s">
        <v>3485</v>
      </c>
      <c r="AQ777" s="7" t="s">
        <v>3486</v>
      </c>
      <c r="AR777" s="7" t="s">
        <v>3486</v>
      </c>
      <c r="AS777" s="7" t="s">
        <v>3487</v>
      </c>
      <c r="AT777" s="7" t="s">
        <v>3487</v>
      </c>
      <c r="AU777" s="7" t="s">
        <v>3488</v>
      </c>
      <c r="AV777" s="7" t="s">
        <v>3488</v>
      </c>
      <c r="AW777" s="7" t="s">
        <v>3489</v>
      </c>
      <c r="AX777" s="7" t="s">
        <v>3489</v>
      </c>
      <c r="AY777" s="7" t="s">
        <v>3490</v>
      </c>
      <c r="AZ777" s="7" t="s">
        <v>3490</v>
      </c>
      <c r="BA777" s="7" t="s">
        <v>3491</v>
      </c>
      <c r="BB777" s="7" t="s">
        <v>3491</v>
      </c>
      <c r="BE777" s="9" t="s">
        <v>3450</v>
      </c>
      <c r="BF777" s="8">
        <v>2015</v>
      </c>
    </row>
    <row r="778" spans="1:58">
      <c r="B778"/>
      <c r="I778" s="18" t="s">
        <v>583</v>
      </c>
      <c r="J778" s="19">
        <v>2931400</v>
      </c>
      <c r="Y778" s="18" t="s">
        <v>584</v>
      </c>
      <c r="Z778" s="20">
        <v>3134400</v>
      </c>
      <c r="AE778" s="18" t="s">
        <v>585</v>
      </c>
      <c r="AF778" s="19">
        <v>4128104</v>
      </c>
      <c r="AO778" s="18" t="s">
        <v>586</v>
      </c>
      <c r="AP778" s="19">
        <v>4318432</v>
      </c>
      <c r="AW778" s="18" t="s">
        <v>587</v>
      </c>
      <c r="AX778" s="19">
        <v>3534302</v>
      </c>
    </row>
    <row r="779" spans="1:58" s="8" customFormat="1">
      <c r="A779" s="7" t="s">
        <v>3450</v>
      </c>
      <c r="B779" s="7" t="s">
        <v>3450</v>
      </c>
      <c r="C779" s="7" t="s">
        <v>3467</v>
      </c>
      <c r="D779" s="7" t="s">
        <v>3467</v>
      </c>
      <c r="E779" s="7" t="s">
        <v>3468</v>
      </c>
      <c r="F779" s="7" t="s">
        <v>3468</v>
      </c>
      <c r="G779" s="7" t="s">
        <v>3469</v>
      </c>
      <c r="H779" s="7" t="s">
        <v>3469</v>
      </c>
      <c r="I779" s="7" t="s">
        <v>3470</v>
      </c>
      <c r="J779" s="7" t="s">
        <v>3470</v>
      </c>
      <c r="K779" s="7" t="s">
        <v>3471</v>
      </c>
      <c r="L779" s="7" t="s">
        <v>3471</v>
      </c>
      <c r="M779" s="7" t="s">
        <v>3472</v>
      </c>
      <c r="N779" s="7" t="s">
        <v>3472</v>
      </c>
      <c r="O779" s="7" t="s">
        <v>3473</v>
      </c>
      <c r="P779" s="7" t="s">
        <v>3473</v>
      </c>
      <c r="Q779" s="7" t="s">
        <v>3474</v>
      </c>
      <c r="R779" s="7" t="s">
        <v>3474</v>
      </c>
      <c r="S779" s="7" t="s">
        <v>3475</v>
      </c>
      <c r="T779" s="7" t="s">
        <v>3475</v>
      </c>
      <c r="U779" s="7" t="s">
        <v>3476</v>
      </c>
      <c r="V779" s="7" t="s">
        <v>3476</v>
      </c>
      <c r="W779" s="7" t="s">
        <v>3477</v>
      </c>
      <c r="X779" s="7" t="s">
        <v>3477</v>
      </c>
      <c r="Y779" s="7" t="s">
        <v>3478</v>
      </c>
      <c r="Z779" s="7" t="s">
        <v>3478</v>
      </c>
      <c r="AA779" s="7" t="s">
        <v>3479</v>
      </c>
      <c r="AB779" s="7" t="s">
        <v>3479</v>
      </c>
      <c r="AC779" s="7" t="s">
        <v>3480</v>
      </c>
      <c r="AD779" s="7" t="s">
        <v>3480</v>
      </c>
      <c r="AE779" s="7" t="s">
        <v>3466</v>
      </c>
      <c r="AF779" s="7" t="s">
        <v>3466</v>
      </c>
      <c r="AG779" s="7" t="s">
        <v>3481</v>
      </c>
      <c r="AH779" s="7" t="s">
        <v>3481</v>
      </c>
      <c r="AI779" s="7" t="s">
        <v>3482</v>
      </c>
      <c r="AJ779" s="7" t="s">
        <v>3482</v>
      </c>
      <c r="AK779" s="7" t="s">
        <v>3483</v>
      </c>
      <c r="AL779" s="7" t="s">
        <v>3483</v>
      </c>
      <c r="AM779" s="7" t="s">
        <v>3484</v>
      </c>
      <c r="AN779" s="7" t="s">
        <v>3484</v>
      </c>
      <c r="AO779" s="7" t="s">
        <v>3485</v>
      </c>
      <c r="AP779" s="7" t="s">
        <v>3485</v>
      </c>
      <c r="AQ779" s="7" t="s">
        <v>3486</v>
      </c>
      <c r="AR779" s="7" t="s">
        <v>3486</v>
      </c>
      <c r="AS779" s="7" t="s">
        <v>3487</v>
      </c>
      <c r="AT779" s="7" t="s">
        <v>3487</v>
      </c>
      <c r="AU779" s="7" t="s">
        <v>3488</v>
      </c>
      <c r="AV779" s="7" t="s">
        <v>3488</v>
      </c>
      <c r="AW779" s="7" t="s">
        <v>3489</v>
      </c>
      <c r="AX779" s="7" t="s">
        <v>3489</v>
      </c>
      <c r="AY779" s="7" t="s">
        <v>3490</v>
      </c>
      <c r="AZ779" s="7" t="s">
        <v>3490</v>
      </c>
      <c r="BA779" s="7" t="s">
        <v>3491</v>
      </c>
      <c r="BB779" s="7" t="s">
        <v>3491</v>
      </c>
      <c r="BE779" s="9" t="s">
        <v>3450</v>
      </c>
      <c r="BF779" s="8">
        <v>2015</v>
      </c>
    </row>
    <row r="780" spans="1:58">
      <c r="B780"/>
      <c r="I780" s="18" t="s">
        <v>588</v>
      </c>
      <c r="J780" s="19">
        <v>2931509</v>
      </c>
      <c r="Y780" s="18" t="s">
        <v>589</v>
      </c>
      <c r="Z780" s="20">
        <v>3134509</v>
      </c>
      <c r="AE780" s="18" t="s">
        <v>590</v>
      </c>
      <c r="AF780" s="19">
        <v>4128203</v>
      </c>
      <c r="AO780" s="18" t="s">
        <v>591</v>
      </c>
      <c r="AP780" s="19">
        <v>4318440</v>
      </c>
      <c r="AW780" s="18" t="s">
        <v>592</v>
      </c>
      <c r="AX780" s="19">
        <v>3534401</v>
      </c>
    </row>
    <row r="781" spans="1:58" s="8" customFormat="1">
      <c r="A781" s="7" t="s">
        <v>3450</v>
      </c>
      <c r="B781" s="7" t="s">
        <v>3450</v>
      </c>
      <c r="C781" s="7" t="s">
        <v>3467</v>
      </c>
      <c r="D781" s="7" t="s">
        <v>3467</v>
      </c>
      <c r="E781" s="7" t="s">
        <v>3468</v>
      </c>
      <c r="F781" s="7" t="s">
        <v>3468</v>
      </c>
      <c r="G781" s="7" t="s">
        <v>3469</v>
      </c>
      <c r="H781" s="7" t="s">
        <v>3469</v>
      </c>
      <c r="I781" s="7" t="s">
        <v>3470</v>
      </c>
      <c r="J781" s="7" t="s">
        <v>3470</v>
      </c>
      <c r="K781" s="7" t="s">
        <v>3471</v>
      </c>
      <c r="L781" s="7" t="s">
        <v>3471</v>
      </c>
      <c r="M781" s="7" t="s">
        <v>3472</v>
      </c>
      <c r="N781" s="7" t="s">
        <v>3472</v>
      </c>
      <c r="O781" s="7" t="s">
        <v>3473</v>
      </c>
      <c r="P781" s="7" t="s">
        <v>3473</v>
      </c>
      <c r="Q781" s="7" t="s">
        <v>3474</v>
      </c>
      <c r="R781" s="7" t="s">
        <v>3474</v>
      </c>
      <c r="S781" s="7" t="s">
        <v>3475</v>
      </c>
      <c r="T781" s="7" t="s">
        <v>3475</v>
      </c>
      <c r="U781" s="7" t="s">
        <v>3476</v>
      </c>
      <c r="V781" s="7" t="s">
        <v>3476</v>
      </c>
      <c r="W781" s="7" t="s">
        <v>3477</v>
      </c>
      <c r="X781" s="7" t="s">
        <v>3477</v>
      </c>
      <c r="Y781" s="7" t="s">
        <v>3478</v>
      </c>
      <c r="Z781" s="7" t="s">
        <v>3478</v>
      </c>
      <c r="AA781" s="7" t="s">
        <v>3479</v>
      </c>
      <c r="AB781" s="7" t="s">
        <v>3479</v>
      </c>
      <c r="AC781" s="7" t="s">
        <v>3480</v>
      </c>
      <c r="AD781" s="7" t="s">
        <v>3480</v>
      </c>
      <c r="AE781" s="7" t="s">
        <v>3466</v>
      </c>
      <c r="AF781" s="7" t="s">
        <v>3466</v>
      </c>
      <c r="AG781" s="7" t="s">
        <v>3481</v>
      </c>
      <c r="AH781" s="7" t="s">
        <v>3481</v>
      </c>
      <c r="AI781" s="7" t="s">
        <v>3482</v>
      </c>
      <c r="AJ781" s="7" t="s">
        <v>3482</v>
      </c>
      <c r="AK781" s="7" t="s">
        <v>3483</v>
      </c>
      <c r="AL781" s="7" t="s">
        <v>3483</v>
      </c>
      <c r="AM781" s="7" t="s">
        <v>3484</v>
      </c>
      <c r="AN781" s="7" t="s">
        <v>3484</v>
      </c>
      <c r="AO781" s="7" t="s">
        <v>3485</v>
      </c>
      <c r="AP781" s="7" t="s">
        <v>3485</v>
      </c>
      <c r="AQ781" s="7" t="s">
        <v>3486</v>
      </c>
      <c r="AR781" s="7" t="s">
        <v>3486</v>
      </c>
      <c r="AS781" s="7" t="s">
        <v>3487</v>
      </c>
      <c r="AT781" s="7" t="s">
        <v>3487</v>
      </c>
      <c r="AU781" s="7" t="s">
        <v>3488</v>
      </c>
      <c r="AV781" s="7" t="s">
        <v>3488</v>
      </c>
      <c r="AW781" s="7" t="s">
        <v>3489</v>
      </c>
      <c r="AX781" s="7" t="s">
        <v>3489</v>
      </c>
      <c r="AY781" s="7" t="s">
        <v>3490</v>
      </c>
      <c r="AZ781" s="7" t="s">
        <v>3490</v>
      </c>
      <c r="BA781" s="7" t="s">
        <v>3491</v>
      </c>
      <c r="BB781" s="7" t="s">
        <v>3491</v>
      </c>
      <c r="BE781" s="9" t="s">
        <v>3450</v>
      </c>
      <c r="BF781" s="8">
        <v>2015</v>
      </c>
    </row>
    <row r="782" spans="1:58">
      <c r="B782"/>
      <c r="I782" s="18" t="s">
        <v>593</v>
      </c>
      <c r="J782" s="19">
        <v>2931608</v>
      </c>
      <c r="Y782" s="18" t="s">
        <v>594</v>
      </c>
      <c r="Z782" s="20">
        <v>3134608</v>
      </c>
      <c r="AE782" s="18" t="s">
        <v>595</v>
      </c>
      <c r="AF782" s="19">
        <v>4128302</v>
      </c>
      <c r="AO782" s="18" t="s">
        <v>596</v>
      </c>
      <c r="AP782" s="19">
        <v>4318457</v>
      </c>
      <c r="AW782" s="18" t="s">
        <v>597</v>
      </c>
      <c r="AX782" s="19">
        <v>3534500</v>
      </c>
    </row>
    <row r="783" spans="1:58" s="8" customFormat="1">
      <c r="A783" s="7" t="s">
        <v>3450</v>
      </c>
      <c r="B783" s="7" t="s">
        <v>3450</v>
      </c>
      <c r="C783" s="7" t="s">
        <v>3467</v>
      </c>
      <c r="D783" s="7" t="s">
        <v>3467</v>
      </c>
      <c r="E783" s="7" t="s">
        <v>3468</v>
      </c>
      <c r="F783" s="7" t="s">
        <v>3468</v>
      </c>
      <c r="G783" s="7" t="s">
        <v>3469</v>
      </c>
      <c r="H783" s="7" t="s">
        <v>3469</v>
      </c>
      <c r="I783" s="7" t="s">
        <v>3470</v>
      </c>
      <c r="J783" s="7" t="s">
        <v>3470</v>
      </c>
      <c r="K783" s="7" t="s">
        <v>3471</v>
      </c>
      <c r="L783" s="7" t="s">
        <v>3471</v>
      </c>
      <c r="M783" s="7" t="s">
        <v>3472</v>
      </c>
      <c r="N783" s="7" t="s">
        <v>3472</v>
      </c>
      <c r="O783" s="7" t="s">
        <v>3473</v>
      </c>
      <c r="P783" s="7" t="s">
        <v>3473</v>
      </c>
      <c r="Q783" s="7" t="s">
        <v>3474</v>
      </c>
      <c r="R783" s="7" t="s">
        <v>3474</v>
      </c>
      <c r="S783" s="7" t="s">
        <v>3475</v>
      </c>
      <c r="T783" s="7" t="s">
        <v>3475</v>
      </c>
      <c r="U783" s="7" t="s">
        <v>3476</v>
      </c>
      <c r="V783" s="7" t="s">
        <v>3476</v>
      </c>
      <c r="W783" s="7" t="s">
        <v>3477</v>
      </c>
      <c r="X783" s="7" t="s">
        <v>3477</v>
      </c>
      <c r="Y783" s="7" t="s">
        <v>3478</v>
      </c>
      <c r="Z783" s="7" t="s">
        <v>3478</v>
      </c>
      <c r="AA783" s="7" t="s">
        <v>3479</v>
      </c>
      <c r="AB783" s="7" t="s">
        <v>3479</v>
      </c>
      <c r="AC783" s="7" t="s">
        <v>3480</v>
      </c>
      <c r="AD783" s="7" t="s">
        <v>3480</v>
      </c>
      <c r="AE783" s="7" t="s">
        <v>3466</v>
      </c>
      <c r="AF783" s="7" t="s">
        <v>3466</v>
      </c>
      <c r="AG783" s="7" t="s">
        <v>3481</v>
      </c>
      <c r="AH783" s="7" t="s">
        <v>3481</v>
      </c>
      <c r="AI783" s="7" t="s">
        <v>3482</v>
      </c>
      <c r="AJ783" s="7" t="s">
        <v>3482</v>
      </c>
      <c r="AK783" s="7" t="s">
        <v>3483</v>
      </c>
      <c r="AL783" s="7" t="s">
        <v>3483</v>
      </c>
      <c r="AM783" s="7" t="s">
        <v>3484</v>
      </c>
      <c r="AN783" s="7" t="s">
        <v>3484</v>
      </c>
      <c r="AO783" s="7" t="s">
        <v>3485</v>
      </c>
      <c r="AP783" s="7" t="s">
        <v>3485</v>
      </c>
      <c r="AQ783" s="7" t="s">
        <v>3486</v>
      </c>
      <c r="AR783" s="7" t="s">
        <v>3486</v>
      </c>
      <c r="AS783" s="7" t="s">
        <v>3487</v>
      </c>
      <c r="AT783" s="7" t="s">
        <v>3487</v>
      </c>
      <c r="AU783" s="7" t="s">
        <v>3488</v>
      </c>
      <c r="AV783" s="7" t="s">
        <v>3488</v>
      </c>
      <c r="AW783" s="7" t="s">
        <v>3489</v>
      </c>
      <c r="AX783" s="7" t="s">
        <v>3489</v>
      </c>
      <c r="AY783" s="7" t="s">
        <v>3490</v>
      </c>
      <c r="AZ783" s="7" t="s">
        <v>3490</v>
      </c>
      <c r="BA783" s="7" t="s">
        <v>3491</v>
      </c>
      <c r="BB783" s="7" t="s">
        <v>3491</v>
      </c>
      <c r="BE783" s="9" t="s">
        <v>3450</v>
      </c>
      <c r="BF783" s="8">
        <v>2015</v>
      </c>
    </row>
    <row r="784" spans="1:58">
      <c r="B784"/>
      <c r="I784" s="18" t="s">
        <v>2641</v>
      </c>
      <c r="J784" s="19">
        <v>2931707</v>
      </c>
      <c r="Y784" s="18" t="s">
        <v>598</v>
      </c>
      <c r="Z784" s="20">
        <v>3134707</v>
      </c>
      <c r="AE784" s="18" t="s">
        <v>599</v>
      </c>
      <c r="AF784" s="19">
        <v>4128401</v>
      </c>
      <c r="AO784" s="18" t="s">
        <v>600</v>
      </c>
      <c r="AP784" s="19">
        <v>4318465</v>
      </c>
      <c r="AW784" s="18" t="s">
        <v>601</v>
      </c>
      <c r="AX784" s="19">
        <v>3534609</v>
      </c>
    </row>
    <row r="785" spans="1:58" s="8" customFormat="1">
      <c r="A785" s="7" t="s">
        <v>3450</v>
      </c>
      <c r="B785" s="7" t="s">
        <v>3450</v>
      </c>
      <c r="C785" s="7" t="s">
        <v>3467</v>
      </c>
      <c r="D785" s="7" t="s">
        <v>3467</v>
      </c>
      <c r="E785" s="7" t="s">
        <v>3468</v>
      </c>
      <c r="F785" s="7" t="s">
        <v>3468</v>
      </c>
      <c r="G785" s="7" t="s">
        <v>3469</v>
      </c>
      <c r="H785" s="7" t="s">
        <v>3469</v>
      </c>
      <c r="I785" s="7" t="s">
        <v>3470</v>
      </c>
      <c r="J785" s="7" t="s">
        <v>3470</v>
      </c>
      <c r="K785" s="7" t="s">
        <v>3471</v>
      </c>
      <c r="L785" s="7" t="s">
        <v>3471</v>
      </c>
      <c r="M785" s="7" t="s">
        <v>3472</v>
      </c>
      <c r="N785" s="7" t="s">
        <v>3472</v>
      </c>
      <c r="O785" s="7" t="s">
        <v>3473</v>
      </c>
      <c r="P785" s="7" t="s">
        <v>3473</v>
      </c>
      <c r="Q785" s="7" t="s">
        <v>3474</v>
      </c>
      <c r="R785" s="7" t="s">
        <v>3474</v>
      </c>
      <c r="S785" s="7" t="s">
        <v>3475</v>
      </c>
      <c r="T785" s="7" t="s">
        <v>3475</v>
      </c>
      <c r="U785" s="7" t="s">
        <v>3476</v>
      </c>
      <c r="V785" s="7" t="s">
        <v>3476</v>
      </c>
      <c r="W785" s="7" t="s">
        <v>3477</v>
      </c>
      <c r="X785" s="7" t="s">
        <v>3477</v>
      </c>
      <c r="Y785" s="7" t="s">
        <v>3478</v>
      </c>
      <c r="Z785" s="7" t="s">
        <v>3478</v>
      </c>
      <c r="AA785" s="7" t="s">
        <v>3479</v>
      </c>
      <c r="AB785" s="7" t="s">
        <v>3479</v>
      </c>
      <c r="AC785" s="7" t="s">
        <v>3480</v>
      </c>
      <c r="AD785" s="7" t="s">
        <v>3480</v>
      </c>
      <c r="AE785" s="7" t="s">
        <v>3466</v>
      </c>
      <c r="AF785" s="7" t="s">
        <v>3466</v>
      </c>
      <c r="AG785" s="7" t="s">
        <v>3481</v>
      </c>
      <c r="AH785" s="7" t="s">
        <v>3481</v>
      </c>
      <c r="AI785" s="7" t="s">
        <v>3482</v>
      </c>
      <c r="AJ785" s="7" t="s">
        <v>3482</v>
      </c>
      <c r="AK785" s="7" t="s">
        <v>3483</v>
      </c>
      <c r="AL785" s="7" t="s">
        <v>3483</v>
      </c>
      <c r="AM785" s="7" t="s">
        <v>3484</v>
      </c>
      <c r="AN785" s="7" t="s">
        <v>3484</v>
      </c>
      <c r="AO785" s="7" t="s">
        <v>3485</v>
      </c>
      <c r="AP785" s="7" t="s">
        <v>3485</v>
      </c>
      <c r="AQ785" s="7" t="s">
        <v>3486</v>
      </c>
      <c r="AR785" s="7" t="s">
        <v>3486</v>
      </c>
      <c r="AS785" s="7" t="s">
        <v>3487</v>
      </c>
      <c r="AT785" s="7" t="s">
        <v>3487</v>
      </c>
      <c r="AU785" s="7" t="s">
        <v>3488</v>
      </c>
      <c r="AV785" s="7" t="s">
        <v>3488</v>
      </c>
      <c r="AW785" s="7" t="s">
        <v>3489</v>
      </c>
      <c r="AX785" s="7" t="s">
        <v>3489</v>
      </c>
      <c r="AY785" s="7" t="s">
        <v>3490</v>
      </c>
      <c r="AZ785" s="7" t="s">
        <v>3490</v>
      </c>
      <c r="BA785" s="7" t="s">
        <v>3491</v>
      </c>
      <c r="BB785" s="7" t="s">
        <v>3491</v>
      </c>
      <c r="BE785" s="9" t="s">
        <v>3450</v>
      </c>
      <c r="BF785" s="8">
        <v>2015</v>
      </c>
    </row>
    <row r="786" spans="1:58">
      <c r="B786"/>
      <c r="I786" s="18" t="s">
        <v>602</v>
      </c>
      <c r="J786" s="19">
        <v>2931806</v>
      </c>
      <c r="Y786" s="18" t="s">
        <v>603</v>
      </c>
      <c r="Z786" s="20">
        <v>3134806</v>
      </c>
      <c r="AE786" s="18" t="s">
        <v>604</v>
      </c>
      <c r="AF786" s="19">
        <v>4128534</v>
      </c>
      <c r="AO786" s="18" t="s">
        <v>605</v>
      </c>
      <c r="AP786" s="19">
        <v>4318481</v>
      </c>
      <c r="AW786" s="18" t="s">
        <v>606</v>
      </c>
      <c r="AX786" s="19">
        <v>3534708</v>
      </c>
    </row>
    <row r="787" spans="1:58" s="8" customFormat="1">
      <c r="A787" s="7" t="s">
        <v>3450</v>
      </c>
      <c r="B787" s="7" t="s">
        <v>3450</v>
      </c>
      <c r="C787" s="7" t="s">
        <v>3467</v>
      </c>
      <c r="D787" s="7" t="s">
        <v>3467</v>
      </c>
      <c r="E787" s="7" t="s">
        <v>3468</v>
      </c>
      <c r="F787" s="7" t="s">
        <v>3468</v>
      </c>
      <c r="G787" s="7" t="s">
        <v>3469</v>
      </c>
      <c r="H787" s="7" t="s">
        <v>3469</v>
      </c>
      <c r="I787" s="7" t="s">
        <v>3470</v>
      </c>
      <c r="J787" s="7" t="s">
        <v>3470</v>
      </c>
      <c r="K787" s="7" t="s">
        <v>3471</v>
      </c>
      <c r="L787" s="7" t="s">
        <v>3471</v>
      </c>
      <c r="M787" s="7" t="s">
        <v>3472</v>
      </c>
      <c r="N787" s="7" t="s">
        <v>3472</v>
      </c>
      <c r="O787" s="7" t="s">
        <v>3473</v>
      </c>
      <c r="P787" s="7" t="s">
        <v>3473</v>
      </c>
      <c r="Q787" s="7" t="s">
        <v>3474</v>
      </c>
      <c r="R787" s="7" t="s">
        <v>3474</v>
      </c>
      <c r="S787" s="7" t="s">
        <v>3475</v>
      </c>
      <c r="T787" s="7" t="s">
        <v>3475</v>
      </c>
      <c r="U787" s="7" t="s">
        <v>3476</v>
      </c>
      <c r="V787" s="7" t="s">
        <v>3476</v>
      </c>
      <c r="W787" s="7" t="s">
        <v>3477</v>
      </c>
      <c r="X787" s="7" t="s">
        <v>3477</v>
      </c>
      <c r="Y787" s="7" t="s">
        <v>3478</v>
      </c>
      <c r="Z787" s="7" t="s">
        <v>3478</v>
      </c>
      <c r="AA787" s="7" t="s">
        <v>3479</v>
      </c>
      <c r="AB787" s="7" t="s">
        <v>3479</v>
      </c>
      <c r="AC787" s="7" t="s">
        <v>3480</v>
      </c>
      <c r="AD787" s="7" t="s">
        <v>3480</v>
      </c>
      <c r="AE787" s="7" t="s">
        <v>3466</v>
      </c>
      <c r="AF787" s="7" t="s">
        <v>3466</v>
      </c>
      <c r="AG787" s="7" t="s">
        <v>3481</v>
      </c>
      <c r="AH787" s="7" t="s">
        <v>3481</v>
      </c>
      <c r="AI787" s="7" t="s">
        <v>3482</v>
      </c>
      <c r="AJ787" s="7" t="s">
        <v>3482</v>
      </c>
      <c r="AK787" s="7" t="s">
        <v>3483</v>
      </c>
      <c r="AL787" s="7" t="s">
        <v>3483</v>
      </c>
      <c r="AM787" s="7" t="s">
        <v>3484</v>
      </c>
      <c r="AN787" s="7" t="s">
        <v>3484</v>
      </c>
      <c r="AO787" s="7" t="s">
        <v>3485</v>
      </c>
      <c r="AP787" s="7" t="s">
        <v>3485</v>
      </c>
      <c r="AQ787" s="7" t="s">
        <v>3486</v>
      </c>
      <c r="AR787" s="7" t="s">
        <v>3486</v>
      </c>
      <c r="AS787" s="7" t="s">
        <v>3487</v>
      </c>
      <c r="AT787" s="7" t="s">
        <v>3487</v>
      </c>
      <c r="AU787" s="7" t="s">
        <v>3488</v>
      </c>
      <c r="AV787" s="7" t="s">
        <v>3488</v>
      </c>
      <c r="AW787" s="7" t="s">
        <v>3489</v>
      </c>
      <c r="AX787" s="7" t="s">
        <v>3489</v>
      </c>
      <c r="AY787" s="7" t="s">
        <v>3490</v>
      </c>
      <c r="AZ787" s="7" t="s">
        <v>3490</v>
      </c>
      <c r="BA787" s="7" t="s">
        <v>3491</v>
      </c>
      <c r="BB787" s="7" t="s">
        <v>3491</v>
      </c>
      <c r="BE787" s="9" t="s">
        <v>3450</v>
      </c>
      <c r="BF787" s="8">
        <v>2015</v>
      </c>
    </row>
    <row r="788" spans="1:58">
      <c r="B788"/>
      <c r="I788" s="18" t="s">
        <v>607</v>
      </c>
      <c r="J788" s="19">
        <v>2931905</v>
      </c>
      <c r="Y788" s="18" t="s">
        <v>3142</v>
      </c>
      <c r="Z788" s="20">
        <v>3134905</v>
      </c>
      <c r="AE788" s="18" t="s">
        <v>608</v>
      </c>
      <c r="AF788" s="19">
        <v>4128559</v>
      </c>
      <c r="AO788" s="18" t="s">
        <v>609</v>
      </c>
      <c r="AP788" s="19">
        <v>4318499</v>
      </c>
      <c r="AW788" s="18" t="s">
        <v>2745</v>
      </c>
      <c r="AX788" s="19">
        <v>3534807</v>
      </c>
    </row>
    <row r="789" spans="1:58" s="8" customFormat="1">
      <c r="A789" s="7" t="s">
        <v>3450</v>
      </c>
      <c r="B789" s="7" t="s">
        <v>3450</v>
      </c>
      <c r="C789" s="7" t="s">
        <v>3467</v>
      </c>
      <c r="D789" s="7" t="s">
        <v>3467</v>
      </c>
      <c r="E789" s="7" t="s">
        <v>3468</v>
      </c>
      <c r="F789" s="7" t="s">
        <v>3468</v>
      </c>
      <c r="G789" s="7" t="s">
        <v>3469</v>
      </c>
      <c r="H789" s="7" t="s">
        <v>3469</v>
      </c>
      <c r="I789" s="7" t="s">
        <v>3470</v>
      </c>
      <c r="J789" s="7" t="s">
        <v>3470</v>
      </c>
      <c r="K789" s="7" t="s">
        <v>3471</v>
      </c>
      <c r="L789" s="7" t="s">
        <v>3471</v>
      </c>
      <c r="M789" s="7" t="s">
        <v>3472</v>
      </c>
      <c r="N789" s="7" t="s">
        <v>3472</v>
      </c>
      <c r="O789" s="7" t="s">
        <v>3473</v>
      </c>
      <c r="P789" s="7" t="s">
        <v>3473</v>
      </c>
      <c r="Q789" s="7" t="s">
        <v>3474</v>
      </c>
      <c r="R789" s="7" t="s">
        <v>3474</v>
      </c>
      <c r="S789" s="7" t="s">
        <v>3475</v>
      </c>
      <c r="T789" s="7" t="s">
        <v>3475</v>
      </c>
      <c r="U789" s="7" t="s">
        <v>3476</v>
      </c>
      <c r="V789" s="7" t="s">
        <v>3476</v>
      </c>
      <c r="W789" s="7" t="s">
        <v>3477</v>
      </c>
      <c r="X789" s="7" t="s">
        <v>3477</v>
      </c>
      <c r="Y789" s="7" t="s">
        <v>3478</v>
      </c>
      <c r="Z789" s="7" t="s">
        <v>3478</v>
      </c>
      <c r="AA789" s="7" t="s">
        <v>3479</v>
      </c>
      <c r="AB789" s="7" t="s">
        <v>3479</v>
      </c>
      <c r="AC789" s="7" t="s">
        <v>3480</v>
      </c>
      <c r="AD789" s="7" t="s">
        <v>3480</v>
      </c>
      <c r="AE789" s="7" t="s">
        <v>3466</v>
      </c>
      <c r="AF789" s="7" t="s">
        <v>3466</v>
      </c>
      <c r="AG789" s="7" t="s">
        <v>3481</v>
      </c>
      <c r="AH789" s="7" t="s">
        <v>3481</v>
      </c>
      <c r="AI789" s="7" t="s">
        <v>3482</v>
      </c>
      <c r="AJ789" s="7" t="s">
        <v>3482</v>
      </c>
      <c r="AK789" s="7" t="s">
        <v>3483</v>
      </c>
      <c r="AL789" s="7" t="s">
        <v>3483</v>
      </c>
      <c r="AM789" s="7" t="s">
        <v>3484</v>
      </c>
      <c r="AN789" s="7" t="s">
        <v>3484</v>
      </c>
      <c r="AO789" s="7" t="s">
        <v>3485</v>
      </c>
      <c r="AP789" s="7" t="s">
        <v>3485</v>
      </c>
      <c r="AQ789" s="7" t="s">
        <v>3486</v>
      </c>
      <c r="AR789" s="7" t="s">
        <v>3486</v>
      </c>
      <c r="AS789" s="7" t="s">
        <v>3487</v>
      </c>
      <c r="AT789" s="7" t="s">
        <v>3487</v>
      </c>
      <c r="AU789" s="7" t="s">
        <v>3488</v>
      </c>
      <c r="AV789" s="7" t="s">
        <v>3488</v>
      </c>
      <c r="AW789" s="7" t="s">
        <v>3489</v>
      </c>
      <c r="AX789" s="7" t="s">
        <v>3489</v>
      </c>
      <c r="AY789" s="7" t="s">
        <v>3490</v>
      </c>
      <c r="AZ789" s="7" t="s">
        <v>3490</v>
      </c>
      <c r="BA789" s="7" t="s">
        <v>3491</v>
      </c>
      <c r="BB789" s="7" t="s">
        <v>3491</v>
      </c>
      <c r="BE789" s="9" t="s">
        <v>3450</v>
      </c>
      <c r="BF789" s="8">
        <v>2015</v>
      </c>
    </row>
    <row r="790" spans="1:58">
      <c r="B790"/>
      <c r="I790" s="18" t="s">
        <v>610</v>
      </c>
      <c r="J790" s="19">
        <v>2932002</v>
      </c>
      <c r="Y790" s="18" t="s">
        <v>611</v>
      </c>
      <c r="Z790" s="20">
        <v>3135001</v>
      </c>
      <c r="AE790" s="18" t="s">
        <v>612</v>
      </c>
      <c r="AF790" s="19">
        <v>4128609</v>
      </c>
      <c r="AO790" s="18" t="s">
        <v>613</v>
      </c>
      <c r="AP790" s="19">
        <v>4318507</v>
      </c>
      <c r="AW790" s="18" t="s">
        <v>614</v>
      </c>
      <c r="AX790" s="19">
        <v>3534757</v>
      </c>
    </row>
    <row r="791" spans="1:58" s="8" customFormat="1">
      <c r="A791" s="7" t="s">
        <v>3450</v>
      </c>
      <c r="B791" s="7" t="s">
        <v>3450</v>
      </c>
      <c r="C791" s="7" t="s">
        <v>3467</v>
      </c>
      <c r="D791" s="7" t="s">
        <v>3467</v>
      </c>
      <c r="E791" s="7" t="s">
        <v>3468</v>
      </c>
      <c r="F791" s="7" t="s">
        <v>3468</v>
      </c>
      <c r="G791" s="7" t="s">
        <v>3469</v>
      </c>
      <c r="H791" s="7" t="s">
        <v>3469</v>
      </c>
      <c r="I791" s="7" t="s">
        <v>3470</v>
      </c>
      <c r="J791" s="7" t="s">
        <v>3470</v>
      </c>
      <c r="K791" s="7" t="s">
        <v>3471</v>
      </c>
      <c r="L791" s="7" t="s">
        <v>3471</v>
      </c>
      <c r="M791" s="7" t="s">
        <v>3472</v>
      </c>
      <c r="N791" s="7" t="s">
        <v>3472</v>
      </c>
      <c r="O791" s="7" t="s">
        <v>3473</v>
      </c>
      <c r="P791" s="7" t="s">
        <v>3473</v>
      </c>
      <c r="Q791" s="7" t="s">
        <v>3474</v>
      </c>
      <c r="R791" s="7" t="s">
        <v>3474</v>
      </c>
      <c r="S791" s="7" t="s">
        <v>3475</v>
      </c>
      <c r="T791" s="7" t="s">
        <v>3475</v>
      </c>
      <c r="U791" s="7" t="s">
        <v>3476</v>
      </c>
      <c r="V791" s="7" t="s">
        <v>3476</v>
      </c>
      <c r="W791" s="7" t="s">
        <v>3477</v>
      </c>
      <c r="X791" s="7" t="s">
        <v>3477</v>
      </c>
      <c r="Y791" s="7" t="s">
        <v>3478</v>
      </c>
      <c r="Z791" s="7" t="s">
        <v>3478</v>
      </c>
      <c r="AA791" s="7" t="s">
        <v>3479</v>
      </c>
      <c r="AB791" s="7" t="s">
        <v>3479</v>
      </c>
      <c r="AC791" s="7" t="s">
        <v>3480</v>
      </c>
      <c r="AD791" s="7" t="s">
        <v>3480</v>
      </c>
      <c r="AE791" s="7" t="s">
        <v>3466</v>
      </c>
      <c r="AF791" s="7" t="s">
        <v>3466</v>
      </c>
      <c r="AG791" s="7" t="s">
        <v>3481</v>
      </c>
      <c r="AH791" s="7" t="s">
        <v>3481</v>
      </c>
      <c r="AI791" s="7" t="s">
        <v>3482</v>
      </c>
      <c r="AJ791" s="7" t="s">
        <v>3482</v>
      </c>
      <c r="AK791" s="7" t="s">
        <v>3483</v>
      </c>
      <c r="AL791" s="7" t="s">
        <v>3483</v>
      </c>
      <c r="AM791" s="7" t="s">
        <v>3484</v>
      </c>
      <c r="AN791" s="7" t="s">
        <v>3484</v>
      </c>
      <c r="AO791" s="7" t="s">
        <v>3485</v>
      </c>
      <c r="AP791" s="7" t="s">
        <v>3485</v>
      </c>
      <c r="AQ791" s="7" t="s">
        <v>3486</v>
      </c>
      <c r="AR791" s="7" t="s">
        <v>3486</v>
      </c>
      <c r="AS791" s="7" t="s">
        <v>3487</v>
      </c>
      <c r="AT791" s="7" t="s">
        <v>3487</v>
      </c>
      <c r="AU791" s="7" t="s">
        <v>3488</v>
      </c>
      <c r="AV791" s="7" t="s">
        <v>3488</v>
      </c>
      <c r="AW791" s="7" t="s">
        <v>3489</v>
      </c>
      <c r="AX791" s="7" t="s">
        <v>3489</v>
      </c>
      <c r="AY791" s="7" t="s">
        <v>3490</v>
      </c>
      <c r="AZ791" s="7" t="s">
        <v>3490</v>
      </c>
      <c r="BA791" s="7" t="s">
        <v>3491</v>
      </c>
      <c r="BB791" s="7" t="s">
        <v>3491</v>
      </c>
      <c r="BE791" s="9" t="s">
        <v>3450</v>
      </c>
      <c r="BF791" s="8">
        <v>2015</v>
      </c>
    </row>
    <row r="792" spans="1:58">
      <c r="B792"/>
      <c r="I792" s="18" t="s">
        <v>615</v>
      </c>
      <c r="J792" s="19">
        <v>2932101</v>
      </c>
      <c r="Y792" s="18" t="s">
        <v>616</v>
      </c>
      <c r="Z792" s="20">
        <v>3135050</v>
      </c>
      <c r="AE792" s="18" t="s">
        <v>617</v>
      </c>
      <c r="AF792" s="19">
        <v>4128658</v>
      </c>
      <c r="AO792" s="18" t="s">
        <v>618</v>
      </c>
      <c r="AP792" s="19">
        <v>4318606</v>
      </c>
      <c r="AW792" s="18" t="s">
        <v>619</v>
      </c>
      <c r="AX792" s="19">
        <v>3534906</v>
      </c>
    </row>
    <row r="793" spans="1:58" s="8" customFormat="1">
      <c r="A793" s="7" t="s">
        <v>3450</v>
      </c>
      <c r="B793" s="7" t="s">
        <v>3450</v>
      </c>
      <c r="C793" s="7" t="s">
        <v>3467</v>
      </c>
      <c r="D793" s="7" t="s">
        <v>3467</v>
      </c>
      <c r="E793" s="7" t="s">
        <v>3468</v>
      </c>
      <c r="F793" s="7" t="s">
        <v>3468</v>
      </c>
      <c r="G793" s="7" t="s">
        <v>3469</v>
      </c>
      <c r="H793" s="7" t="s">
        <v>3469</v>
      </c>
      <c r="I793" s="7" t="s">
        <v>3470</v>
      </c>
      <c r="J793" s="7" t="s">
        <v>3470</v>
      </c>
      <c r="K793" s="7" t="s">
        <v>3471</v>
      </c>
      <c r="L793" s="7" t="s">
        <v>3471</v>
      </c>
      <c r="M793" s="7" t="s">
        <v>3472</v>
      </c>
      <c r="N793" s="7" t="s">
        <v>3472</v>
      </c>
      <c r="O793" s="7" t="s">
        <v>3473</v>
      </c>
      <c r="P793" s="7" t="s">
        <v>3473</v>
      </c>
      <c r="Q793" s="7" t="s">
        <v>3474</v>
      </c>
      <c r="R793" s="7" t="s">
        <v>3474</v>
      </c>
      <c r="S793" s="7" t="s">
        <v>3475</v>
      </c>
      <c r="T793" s="7" t="s">
        <v>3475</v>
      </c>
      <c r="U793" s="7" t="s">
        <v>3476</v>
      </c>
      <c r="V793" s="7" t="s">
        <v>3476</v>
      </c>
      <c r="W793" s="7" t="s">
        <v>3477</v>
      </c>
      <c r="X793" s="7" t="s">
        <v>3477</v>
      </c>
      <c r="Y793" s="7" t="s">
        <v>3478</v>
      </c>
      <c r="Z793" s="7" t="s">
        <v>3478</v>
      </c>
      <c r="AA793" s="7" t="s">
        <v>3479</v>
      </c>
      <c r="AB793" s="7" t="s">
        <v>3479</v>
      </c>
      <c r="AC793" s="7" t="s">
        <v>3480</v>
      </c>
      <c r="AD793" s="7" t="s">
        <v>3480</v>
      </c>
      <c r="AE793" s="7" t="s">
        <v>3466</v>
      </c>
      <c r="AF793" s="7" t="s">
        <v>3466</v>
      </c>
      <c r="AG793" s="7" t="s">
        <v>3481</v>
      </c>
      <c r="AH793" s="7" t="s">
        <v>3481</v>
      </c>
      <c r="AI793" s="7" t="s">
        <v>3482</v>
      </c>
      <c r="AJ793" s="7" t="s">
        <v>3482</v>
      </c>
      <c r="AK793" s="7" t="s">
        <v>3483</v>
      </c>
      <c r="AL793" s="7" t="s">
        <v>3483</v>
      </c>
      <c r="AM793" s="7" t="s">
        <v>3484</v>
      </c>
      <c r="AN793" s="7" t="s">
        <v>3484</v>
      </c>
      <c r="AO793" s="7" t="s">
        <v>3485</v>
      </c>
      <c r="AP793" s="7" t="s">
        <v>3485</v>
      </c>
      <c r="AQ793" s="7" t="s">
        <v>3486</v>
      </c>
      <c r="AR793" s="7" t="s">
        <v>3486</v>
      </c>
      <c r="AS793" s="7" t="s">
        <v>3487</v>
      </c>
      <c r="AT793" s="7" t="s">
        <v>3487</v>
      </c>
      <c r="AU793" s="7" t="s">
        <v>3488</v>
      </c>
      <c r="AV793" s="7" t="s">
        <v>3488</v>
      </c>
      <c r="AW793" s="7" t="s">
        <v>3489</v>
      </c>
      <c r="AX793" s="7" t="s">
        <v>3489</v>
      </c>
      <c r="AY793" s="7" t="s">
        <v>3490</v>
      </c>
      <c r="AZ793" s="7" t="s">
        <v>3490</v>
      </c>
      <c r="BA793" s="7" t="s">
        <v>3491</v>
      </c>
      <c r="BB793" s="7" t="s">
        <v>3491</v>
      </c>
      <c r="BE793" s="9" t="s">
        <v>3450</v>
      </c>
      <c r="BF793" s="8">
        <v>2015</v>
      </c>
    </row>
    <row r="794" spans="1:58">
      <c r="B794"/>
      <c r="I794" s="18" t="s">
        <v>620</v>
      </c>
      <c r="J794" s="19">
        <v>2932200</v>
      </c>
      <c r="Y794" s="18" t="s">
        <v>621</v>
      </c>
      <c r="Z794" s="20">
        <v>3135076</v>
      </c>
      <c r="AE794" s="18" t="s">
        <v>622</v>
      </c>
      <c r="AF794" s="19">
        <v>4128708</v>
      </c>
      <c r="AO794" s="18" t="s">
        <v>623</v>
      </c>
      <c r="AP794" s="19">
        <v>4318614</v>
      </c>
      <c r="AW794" s="18" t="s">
        <v>4964</v>
      </c>
      <c r="AX794" s="19">
        <v>3535002</v>
      </c>
    </row>
    <row r="795" spans="1:58" s="8" customFormat="1">
      <c r="A795" s="7" t="s">
        <v>3450</v>
      </c>
      <c r="B795" s="7" t="s">
        <v>3450</v>
      </c>
      <c r="C795" s="7" t="s">
        <v>3467</v>
      </c>
      <c r="D795" s="7" t="s">
        <v>3467</v>
      </c>
      <c r="E795" s="7" t="s">
        <v>3468</v>
      </c>
      <c r="F795" s="7" t="s">
        <v>3468</v>
      </c>
      <c r="G795" s="7" t="s">
        <v>3469</v>
      </c>
      <c r="H795" s="7" t="s">
        <v>3469</v>
      </c>
      <c r="I795" s="7" t="s">
        <v>3470</v>
      </c>
      <c r="J795" s="7" t="s">
        <v>3470</v>
      </c>
      <c r="K795" s="7" t="s">
        <v>3471</v>
      </c>
      <c r="L795" s="7" t="s">
        <v>3471</v>
      </c>
      <c r="M795" s="7" t="s">
        <v>3472</v>
      </c>
      <c r="N795" s="7" t="s">
        <v>3472</v>
      </c>
      <c r="O795" s="7" t="s">
        <v>3473</v>
      </c>
      <c r="P795" s="7" t="s">
        <v>3473</v>
      </c>
      <c r="Q795" s="7" t="s">
        <v>3474</v>
      </c>
      <c r="R795" s="7" t="s">
        <v>3474</v>
      </c>
      <c r="S795" s="7" t="s">
        <v>3475</v>
      </c>
      <c r="T795" s="7" t="s">
        <v>3475</v>
      </c>
      <c r="U795" s="7" t="s">
        <v>3476</v>
      </c>
      <c r="V795" s="7" t="s">
        <v>3476</v>
      </c>
      <c r="W795" s="7" t="s">
        <v>3477</v>
      </c>
      <c r="X795" s="7" t="s">
        <v>3477</v>
      </c>
      <c r="Y795" s="7" t="s">
        <v>3478</v>
      </c>
      <c r="Z795" s="7" t="s">
        <v>3478</v>
      </c>
      <c r="AA795" s="7" t="s">
        <v>3479</v>
      </c>
      <c r="AB795" s="7" t="s">
        <v>3479</v>
      </c>
      <c r="AC795" s="7" t="s">
        <v>3480</v>
      </c>
      <c r="AD795" s="7" t="s">
        <v>3480</v>
      </c>
      <c r="AE795" s="7" t="s">
        <v>3466</v>
      </c>
      <c r="AF795" s="7" t="s">
        <v>3466</v>
      </c>
      <c r="AG795" s="7" t="s">
        <v>3481</v>
      </c>
      <c r="AH795" s="7" t="s">
        <v>3481</v>
      </c>
      <c r="AI795" s="7" t="s">
        <v>3482</v>
      </c>
      <c r="AJ795" s="7" t="s">
        <v>3482</v>
      </c>
      <c r="AK795" s="7" t="s">
        <v>3483</v>
      </c>
      <c r="AL795" s="7" t="s">
        <v>3483</v>
      </c>
      <c r="AM795" s="7" t="s">
        <v>3484</v>
      </c>
      <c r="AN795" s="7" t="s">
        <v>3484</v>
      </c>
      <c r="AO795" s="7" t="s">
        <v>3485</v>
      </c>
      <c r="AP795" s="7" t="s">
        <v>3485</v>
      </c>
      <c r="AQ795" s="7" t="s">
        <v>3486</v>
      </c>
      <c r="AR795" s="7" t="s">
        <v>3486</v>
      </c>
      <c r="AS795" s="7" t="s">
        <v>3487</v>
      </c>
      <c r="AT795" s="7" t="s">
        <v>3487</v>
      </c>
      <c r="AU795" s="7" t="s">
        <v>3488</v>
      </c>
      <c r="AV795" s="7" t="s">
        <v>3488</v>
      </c>
      <c r="AW795" s="7" t="s">
        <v>3489</v>
      </c>
      <c r="AX795" s="7" t="s">
        <v>3489</v>
      </c>
      <c r="AY795" s="7" t="s">
        <v>3490</v>
      </c>
      <c r="AZ795" s="7" t="s">
        <v>3490</v>
      </c>
      <c r="BA795" s="7" t="s">
        <v>3491</v>
      </c>
      <c r="BB795" s="7" t="s">
        <v>3491</v>
      </c>
      <c r="BE795" s="9" t="s">
        <v>3450</v>
      </c>
      <c r="BF795" s="8">
        <v>2015</v>
      </c>
    </row>
    <row r="796" spans="1:58">
      <c r="B796"/>
      <c r="I796" s="18" t="s">
        <v>624</v>
      </c>
      <c r="J796" s="19">
        <v>2932309</v>
      </c>
      <c r="Y796" s="18" t="s">
        <v>625</v>
      </c>
      <c r="Z796" s="20">
        <v>3135100</v>
      </c>
      <c r="AE796" s="18" t="s">
        <v>626</v>
      </c>
      <c r="AF796" s="19">
        <v>4128500</v>
      </c>
      <c r="AO796" s="18" t="s">
        <v>627</v>
      </c>
      <c r="AP796" s="19">
        <v>4318622</v>
      </c>
      <c r="AW796" s="18" t="s">
        <v>628</v>
      </c>
      <c r="AX796" s="19">
        <v>3535101</v>
      </c>
    </row>
    <row r="797" spans="1:58" s="8" customFormat="1">
      <c r="A797" s="7" t="s">
        <v>3450</v>
      </c>
      <c r="B797" s="7" t="s">
        <v>3450</v>
      </c>
      <c r="C797" s="7" t="s">
        <v>3467</v>
      </c>
      <c r="D797" s="7" t="s">
        <v>3467</v>
      </c>
      <c r="E797" s="7" t="s">
        <v>3468</v>
      </c>
      <c r="F797" s="7" t="s">
        <v>3468</v>
      </c>
      <c r="G797" s="7" t="s">
        <v>3469</v>
      </c>
      <c r="H797" s="7" t="s">
        <v>3469</v>
      </c>
      <c r="I797" s="7" t="s">
        <v>3470</v>
      </c>
      <c r="J797" s="7" t="s">
        <v>3470</v>
      </c>
      <c r="K797" s="7" t="s">
        <v>3471</v>
      </c>
      <c r="L797" s="7" t="s">
        <v>3471</v>
      </c>
      <c r="M797" s="7" t="s">
        <v>3472</v>
      </c>
      <c r="N797" s="7" t="s">
        <v>3472</v>
      </c>
      <c r="O797" s="7" t="s">
        <v>3473</v>
      </c>
      <c r="P797" s="7" t="s">
        <v>3473</v>
      </c>
      <c r="Q797" s="7" t="s">
        <v>3474</v>
      </c>
      <c r="R797" s="7" t="s">
        <v>3474</v>
      </c>
      <c r="S797" s="7" t="s">
        <v>3475</v>
      </c>
      <c r="T797" s="7" t="s">
        <v>3475</v>
      </c>
      <c r="U797" s="7" t="s">
        <v>3476</v>
      </c>
      <c r="V797" s="7" t="s">
        <v>3476</v>
      </c>
      <c r="W797" s="7" t="s">
        <v>3477</v>
      </c>
      <c r="X797" s="7" t="s">
        <v>3477</v>
      </c>
      <c r="Y797" s="7" t="s">
        <v>3478</v>
      </c>
      <c r="Z797" s="7" t="s">
        <v>3478</v>
      </c>
      <c r="AA797" s="7" t="s">
        <v>3479</v>
      </c>
      <c r="AB797" s="7" t="s">
        <v>3479</v>
      </c>
      <c r="AC797" s="7" t="s">
        <v>3480</v>
      </c>
      <c r="AD797" s="7" t="s">
        <v>3480</v>
      </c>
      <c r="AE797" s="7" t="s">
        <v>3466</v>
      </c>
      <c r="AF797" s="7" t="s">
        <v>3466</v>
      </c>
      <c r="AG797" s="7" t="s">
        <v>3481</v>
      </c>
      <c r="AH797" s="7" t="s">
        <v>3481</v>
      </c>
      <c r="AI797" s="7" t="s">
        <v>3482</v>
      </c>
      <c r="AJ797" s="7" t="s">
        <v>3482</v>
      </c>
      <c r="AK797" s="7" t="s">
        <v>3483</v>
      </c>
      <c r="AL797" s="7" t="s">
        <v>3483</v>
      </c>
      <c r="AM797" s="7" t="s">
        <v>3484</v>
      </c>
      <c r="AN797" s="7" t="s">
        <v>3484</v>
      </c>
      <c r="AO797" s="7" t="s">
        <v>3485</v>
      </c>
      <c r="AP797" s="7" t="s">
        <v>3485</v>
      </c>
      <c r="AQ797" s="7" t="s">
        <v>3486</v>
      </c>
      <c r="AR797" s="7" t="s">
        <v>3486</v>
      </c>
      <c r="AS797" s="7" t="s">
        <v>3487</v>
      </c>
      <c r="AT797" s="7" t="s">
        <v>3487</v>
      </c>
      <c r="AU797" s="7" t="s">
        <v>3488</v>
      </c>
      <c r="AV797" s="7" t="s">
        <v>3488</v>
      </c>
      <c r="AW797" s="7" t="s">
        <v>3489</v>
      </c>
      <c r="AX797" s="7" t="s">
        <v>3489</v>
      </c>
      <c r="AY797" s="7" t="s">
        <v>3490</v>
      </c>
      <c r="AZ797" s="7" t="s">
        <v>3490</v>
      </c>
      <c r="BA797" s="7" t="s">
        <v>3491</v>
      </c>
      <c r="BB797" s="7" t="s">
        <v>3491</v>
      </c>
      <c r="BE797" s="9" t="s">
        <v>3450</v>
      </c>
      <c r="BF797" s="8">
        <v>2015</v>
      </c>
    </row>
    <row r="798" spans="1:58">
      <c r="B798"/>
      <c r="I798" s="18" t="s">
        <v>629</v>
      </c>
      <c r="J798" s="19">
        <v>2932408</v>
      </c>
      <c r="Y798" s="18" t="s">
        <v>630</v>
      </c>
      <c r="Z798" s="20">
        <v>3135209</v>
      </c>
      <c r="AE798" s="21" t="s">
        <v>631</v>
      </c>
      <c r="AF798" s="24">
        <v>4128807</v>
      </c>
      <c r="AO798" s="18" t="s">
        <v>632</v>
      </c>
      <c r="AP798" s="19">
        <v>4318705</v>
      </c>
      <c r="AW798" s="18" t="s">
        <v>633</v>
      </c>
      <c r="AX798" s="19">
        <v>3535200</v>
      </c>
    </row>
    <row r="799" spans="1:58" s="8" customFormat="1">
      <c r="A799" s="7" t="s">
        <v>3450</v>
      </c>
      <c r="B799" s="7" t="s">
        <v>3450</v>
      </c>
      <c r="C799" s="7" t="s">
        <v>3467</v>
      </c>
      <c r="D799" s="7" t="s">
        <v>3467</v>
      </c>
      <c r="E799" s="7" t="s">
        <v>3468</v>
      </c>
      <c r="F799" s="7" t="s">
        <v>3468</v>
      </c>
      <c r="G799" s="7" t="s">
        <v>3469</v>
      </c>
      <c r="H799" s="7" t="s">
        <v>3469</v>
      </c>
      <c r="I799" s="7" t="s">
        <v>3470</v>
      </c>
      <c r="J799" s="7" t="s">
        <v>3470</v>
      </c>
      <c r="K799" s="7" t="s">
        <v>3471</v>
      </c>
      <c r="L799" s="7" t="s">
        <v>3471</v>
      </c>
      <c r="M799" s="7" t="s">
        <v>3472</v>
      </c>
      <c r="N799" s="7" t="s">
        <v>3472</v>
      </c>
      <c r="O799" s="7" t="s">
        <v>3473</v>
      </c>
      <c r="P799" s="7" t="s">
        <v>3473</v>
      </c>
      <c r="Q799" s="7" t="s">
        <v>3474</v>
      </c>
      <c r="R799" s="7" t="s">
        <v>3474</v>
      </c>
      <c r="S799" s="7" t="s">
        <v>3475</v>
      </c>
      <c r="T799" s="7" t="s">
        <v>3475</v>
      </c>
      <c r="U799" s="7" t="s">
        <v>3476</v>
      </c>
      <c r="V799" s="7" t="s">
        <v>3476</v>
      </c>
      <c r="W799" s="7" t="s">
        <v>3477</v>
      </c>
      <c r="X799" s="7" t="s">
        <v>3477</v>
      </c>
      <c r="Y799" s="7" t="s">
        <v>3478</v>
      </c>
      <c r="Z799" s="7" t="s">
        <v>3478</v>
      </c>
      <c r="AA799" s="7" t="s">
        <v>3479</v>
      </c>
      <c r="AB799" s="7" t="s">
        <v>3479</v>
      </c>
      <c r="AC799" s="7" t="s">
        <v>3480</v>
      </c>
      <c r="AD799" s="7" t="s">
        <v>3480</v>
      </c>
      <c r="AE799" s="7" t="s">
        <v>3466</v>
      </c>
      <c r="AF799" s="7" t="s">
        <v>3466</v>
      </c>
      <c r="AG799" s="7" t="s">
        <v>3481</v>
      </c>
      <c r="AH799" s="7" t="s">
        <v>3481</v>
      </c>
      <c r="AI799" s="7" t="s">
        <v>3482</v>
      </c>
      <c r="AJ799" s="7" t="s">
        <v>3482</v>
      </c>
      <c r="AK799" s="7" t="s">
        <v>3483</v>
      </c>
      <c r="AL799" s="7" t="s">
        <v>3483</v>
      </c>
      <c r="AM799" s="7" t="s">
        <v>3484</v>
      </c>
      <c r="AN799" s="7" t="s">
        <v>3484</v>
      </c>
      <c r="AO799" s="7" t="s">
        <v>3485</v>
      </c>
      <c r="AP799" s="7" t="s">
        <v>3485</v>
      </c>
      <c r="AQ799" s="7" t="s">
        <v>3486</v>
      </c>
      <c r="AR799" s="7" t="s">
        <v>3486</v>
      </c>
      <c r="AS799" s="7" t="s">
        <v>3487</v>
      </c>
      <c r="AT799" s="7" t="s">
        <v>3487</v>
      </c>
      <c r="AU799" s="7" t="s">
        <v>3488</v>
      </c>
      <c r="AV799" s="7" t="s">
        <v>3488</v>
      </c>
      <c r="AW799" s="7" t="s">
        <v>3489</v>
      </c>
      <c r="AX799" s="7" t="s">
        <v>3489</v>
      </c>
      <c r="AY799" s="7" t="s">
        <v>3490</v>
      </c>
      <c r="AZ799" s="7" t="s">
        <v>3490</v>
      </c>
      <c r="BA799" s="7" t="s">
        <v>3491</v>
      </c>
      <c r="BB799" s="7" t="s">
        <v>3491</v>
      </c>
      <c r="BE799" s="9" t="s">
        <v>3450</v>
      </c>
      <c r="BF799" s="8">
        <v>2015</v>
      </c>
    </row>
    <row r="800" spans="1:58">
      <c r="B800"/>
      <c r="I800" s="18" t="s">
        <v>634</v>
      </c>
      <c r="J800" s="19">
        <v>2932457</v>
      </c>
      <c r="Y800" s="18" t="s">
        <v>635</v>
      </c>
      <c r="Z800" s="20">
        <v>3135308</v>
      </c>
      <c r="AO800" s="18" t="s">
        <v>636</v>
      </c>
      <c r="AP800" s="19">
        <v>4318804</v>
      </c>
      <c r="AW800" s="18" t="s">
        <v>3338</v>
      </c>
      <c r="AX800" s="19">
        <v>3535309</v>
      </c>
    </row>
    <row r="801" spans="1:58" s="8" customFormat="1">
      <c r="A801" s="7" t="s">
        <v>3450</v>
      </c>
      <c r="B801" s="7" t="s">
        <v>3450</v>
      </c>
      <c r="C801" s="7" t="s">
        <v>3467</v>
      </c>
      <c r="D801" s="7" t="s">
        <v>3467</v>
      </c>
      <c r="E801" s="7" t="s">
        <v>3468</v>
      </c>
      <c r="F801" s="7" t="s">
        <v>3468</v>
      </c>
      <c r="G801" s="7" t="s">
        <v>3469</v>
      </c>
      <c r="H801" s="7" t="s">
        <v>3469</v>
      </c>
      <c r="I801" s="7" t="s">
        <v>3470</v>
      </c>
      <c r="J801" s="7" t="s">
        <v>3470</v>
      </c>
      <c r="K801" s="7" t="s">
        <v>3471</v>
      </c>
      <c r="L801" s="7" t="s">
        <v>3471</v>
      </c>
      <c r="M801" s="7" t="s">
        <v>3472</v>
      </c>
      <c r="N801" s="7" t="s">
        <v>3472</v>
      </c>
      <c r="O801" s="7" t="s">
        <v>3473</v>
      </c>
      <c r="P801" s="7" t="s">
        <v>3473</v>
      </c>
      <c r="Q801" s="7" t="s">
        <v>3474</v>
      </c>
      <c r="R801" s="7" t="s">
        <v>3474</v>
      </c>
      <c r="S801" s="7" t="s">
        <v>3475</v>
      </c>
      <c r="T801" s="7" t="s">
        <v>3475</v>
      </c>
      <c r="U801" s="7" t="s">
        <v>3476</v>
      </c>
      <c r="V801" s="7" t="s">
        <v>3476</v>
      </c>
      <c r="W801" s="7" t="s">
        <v>3477</v>
      </c>
      <c r="X801" s="7" t="s">
        <v>3477</v>
      </c>
      <c r="Y801" s="7" t="s">
        <v>3478</v>
      </c>
      <c r="Z801" s="7" t="s">
        <v>3478</v>
      </c>
      <c r="AA801" s="7" t="s">
        <v>3479</v>
      </c>
      <c r="AB801" s="7" t="s">
        <v>3479</v>
      </c>
      <c r="AC801" s="7" t="s">
        <v>3480</v>
      </c>
      <c r="AD801" s="7" t="s">
        <v>3480</v>
      </c>
      <c r="AE801" s="7" t="s">
        <v>3466</v>
      </c>
      <c r="AF801" s="7" t="s">
        <v>3466</v>
      </c>
      <c r="AG801" s="7" t="s">
        <v>3481</v>
      </c>
      <c r="AH801" s="7" t="s">
        <v>3481</v>
      </c>
      <c r="AI801" s="7" t="s">
        <v>3482</v>
      </c>
      <c r="AJ801" s="7" t="s">
        <v>3482</v>
      </c>
      <c r="AK801" s="7" t="s">
        <v>3483</v>
      </c>
      <c r="AL801" s="7" t="s">
        <v>3483</v>
      </c>
      <c r="AM801" s="7" t="s">
        <v>3484</v>
      </c>
      <c r="AN801" s="7" t="s">
        <v>3484</v>
      </c>
      <c r="AO801" s="7" t="s">
        <v>3485</v>
      </c>
      <c r="AP801" s="7" t="s">
        <v>3485</v>
      </c>
      <c r="AQ801" s="7" t="s">
        <v>3486</v>
      </c>
      <c r="AR801" s="7" t="s">
        <v>3486</v>
      </c>
      <c r="AS801" s="7" t="s">
        <v>3487</v>
      </c>
      <c r="AT801" s="7" t="s">
        <v>3487</v>
      </c>
      <c r="AU801" s="7" t="s">
        <v>3488</v>
      </c>
      <c r="AV801" s="7" t="s">
        <v>3488</v>
      </c>
      <c r="AW801" s="7" t="s">
        <v>3489</v>
      </c>
      <c r="AX801" s="7" t="s">
        <v>3489</v>
      </c>
      <c r="AY801" s="7" t="s">
        <v>3490</v>
      </c>
      <c r="AZ801" s="7" t="s">
        <v>3490</v>
      </c>
      <c r="BA801" s="7" t="s">
        <v>3491</v>
      </c>
      <c r="BB801" s="7" t="s">
        <v>3491</v>
      </c>
      <c r="BE801" s="9" t="s">
        <v>3450</v>
      </c>
      <c r="BF801" s="8">
        <v>2015</v>
      </c>
    </row>
    <row r="802" spans="1:58">
      <c r="B802"/>
      <c r="I802" s="18" t="s">
        <v>637</v>
      </c>
      <c r="J802" s="19">
        <v>2932507</v>
      </c>
      <c r="Y802" s="18" t="s">
        <v>638</v>
      </c>
      <c r="Z802" s="20">
        <v>3135357</v>
      </c>
      <c r="AO802" s="18" t="s">
        <v>639</v>
      </c>
      <c r="AP802" s="19">
        <v>4318903</v>
      </c>
      <c r="AW802" s="18" t="s">
        <v>640</v>
      </c>
      <c r="AX802" s="19">
        <v>3535408</v>
      </c>
    </row>
    <row r="803" spans="1:58" s="8" customFormat="1">
      <c r="A803" s="7" t="s">
        <v>3450</v>
      </c>
      <c r="B803" s="7" t="s">
        <v>3450</v>
      </c>
      <c r="C803" s="7" t="s">
        <v>3467</v>
      </c>
      <c r="D803" s="7" t="s">
        <v>3467</v>
      </c>
      <c r="E803" s="7" t="s">
        <v>3468</v>
      </c>
      <c r="F803" s="7" t="s">
        <v>3468</v>
      </c>
      <c r="G803" s="7" t="s">
        <v>3469</v>
      </c>
      <c r="H803" s="7" t="s">
        <v>3469</v>
      </c>
      <c r="I803" s="7" t="s">
        <v>3470</v>
      </c>
      <c r="J803" s="7" t="s">
        <v>3470</v>
      </c>
      <c r="K803" s="7" t="s">
        <v>3471</v>
      </c>
      <c r="L803" s="7" t="s">
        <v>3471</v>
      </c>
      <c r="M803" s="7" t="s">
        <v>3472</v>
      </c>
      <c r="N803" s="7" t="s">
        <v>3472</v>
      </c>
      <c r="O803" s="7" t="s">
        <v>3473</v>
      </c>
      <c r="P803" s="7" t="s">
        <v>3473</v>
      </c>
      <c r="Q803" s="7" t="s">
        <v>3474</v>
      </c>
      <c r="R803" s="7" t="s">
        <v>3474</v>
      </c>
      <c r="S803" s="7" t="s">
        <v>3475</v>
      </c>
      <c r="T803" s="7" t="s">
        <v>3475</v>
      </c>
      <c r="U803" s="7" t="s">
        <v>3476</v>
      </c>
      <c r="V803" s="7" t="s">
        <v>3476</v>
      </c>
      <c r="W803" s="7" t="s">
        <v>3477</v>
      </c>
      <c r="X803" s="7" t="s">
        <v>3477</v>
      </c>
      <c r="Y803" s="7" t="s">
        <v>3478</v>
      </c>
      <c r="Z803" s="7" t="s">
        <v>3478</v>
      </c>
      <c r="AA803" s="7" t="s">
        <v>3479</v>
      </c>
      <c r="AB803" s="7" t="s">
        <v>3479</v>
      </c>
      <c r="AC803" s="7" t="s">
        <v>3480</v>
      </c>
      <c r="AD803" s="7" t="s">
        <v>3480</v>
      </c>
      <c r="AE803" s="7" t="s">
        <v>3466</v>
      </c>
      <c r="AF803" s="7" t="s">
        <v>3466</v>
      </c>
      <c r="AG803" s="7" t="s">
        <v>3481</v>
      </c>
      <c r="AH803" s="7" t="s">
        <v>3481</v>
      </c>
      <c r="AI803" s="7" t="s">
        <v>3482</v>
      </c>
      <c r="AJ803" s="7" t="s">
        <v>3482</v>
      </c>
      <c r="AK803" s="7" t="s">
        <v>3483</v>
      </c>
      <c r="AL803" s="7" t="s">
        <v>3483</v>
      </c>
      <c r="AM803" s="7" t="s">
        <v>3484</v>
      </c>
      <c r="AN803" s="7" t="s">
        <v>3484</v>
      </c>
      <c r="AO803" s="7" t="s">
        <v>3485</v>
      </c>
      <c r="AP803" s="7" t="s">
        <v>3485</v>
      </c>
      <c r="AQ803" s="7" t="s">
        <v>3486</v>
      </c>
      <c r="AR803" s="7" t="s">
        <v>3486</v>
      </c>
      <c r="AS803" s="7" t="s">
        <v>3487</v>
      </c>
      <c r="AT803" s="7" t="s">
        <v>3487</v>
      </c>
      <c r="AU803" s="7" t="s">
        <v>3488</v>
      </c>
      <c r="AV803" s="7" t="s">
        <v>3488</v>
      </c>
      <c r="AW803" s="7" t="s">
        <v>3489</v>
      </c>
      <c r="AX803" s="7" t="s">
        <v>3489</v>
      </c>
      <c r="AY803" s="7" t="s">
        <v>3490</v>
      </c>
      <c r="AZ803" s="7" t="s">
        <v>3490</v>
      </c>
      <c r="BA803" s="7" t="s">
        <v>3491</v>
      </c>
      <c r="BB803" s="7" t="s">
        <v>3491</v>
      </c>
      <c r="BE803" s="9" t="s">
        <v>3450</v>
      </c>
      <c r="BF803" s="8">
        <v>2015</v>
      </c>
    </row>
    <row r="804" spans="1:58">
      <c r="B804"/>
      <c r="I804" s="18" t="s">
        <v>641</v>
      </c>
      <c r="J804" s="19">
        <v>2932606</v>
      </c>
      <c r="Y804" s="18" t="s">
        <v>642</v>
      </c>
      <c r="Z804" s="20">
        <v>3135407</v>
      </c>
      <c r="AO804" s="18" t="s">
        <v>643</v>
      </c>
      <c r="AP804" s="19">
        <v>4319000</v>
      </c>
      <c r="AW804" s="18" t="s">
        <v>644</v>
      </c>
      <c r="AX804" s="19">
        <v>3535507</v>
      </c>
    </row>
    <row r="805" spans="1:58" s="8" customFormat="1">
      <c r="A805" s="7" t="s">
        <v>3450</v>
      </c>
      <c r="B805" s="7" t="s">
        <v>3450</v>
      </c>
      <c r="C805" s="7" t="s">
        <v>3467</v>
      </c>
      <c r="D805" s="7" t="s">
        <v>3467</v>
      </c>
      <c r="E805" s="7" t="s">
        <v>3468</v>
      </c>
      <c r="F805" s="7" t="s">
        <v>3468</v>
      </c>
      <c r="G805" s="7" t="s">
        <v>3469</v>
      </c>
      <c r="H805" s="7" t="s">
        <v>3469</v>
      </c>
      <c r="I805" s="7" t="s">
        <v>3470</v>
      </c>
      <c r="J805" s="7" t="s">
        <v>3470</v>
      </c>
      <c r="K805" s="7" t="s">
        <v>3471</v>
      </c>
      <c r="L805" s="7" t="s">
        <v>3471</v>
      </c>
      <c r="M805" s="7" t="s">
        <v>3472</v>
      </c>
      <c r="N805" s="7" t="s">
        <v>3472</v>
      </c>
      <c r="O805" s="7" t="s">
        <v>3473</v>
      </c>
      <c r="P805" s="7" t="s">
        <v>3473</v>
      </c>
      <c r="Q805" s="7" t="s">
        <v>3474</v>
      </c>
      <c r="R805" s="7" t="s">
        <v>3474</v>
      </c>
      <c r="S805" s="7" t="s">
        <v>3475</v>
      </c>
      <c r="T805" s="7" t="s">
        <v>3475</v>
      </c>
      <c r="U805" s="7" t="s">
        <v>3476</v>
      </c>
      <c r="V805" s="7" t="s">
        <v>3476</v>
      </c>
      <c r="W805" s="7" t="s">
        <v>3477</v>
      </c>
      <c r="X805" s="7" t="s">
        <v>3477</v>
      </c>
      <c r="Y805" s="7" t="s">
        <v>3478</v>
      </c>
      <c r="Z805" s="7" t="s">
        <v>3478</v>
      </c>
      <c r="AA805" s="7" t="s">
        <v>3479</v>
      </c>
      <c r="AB805" s="7" t="s">
        <v>3479</v>
      </c>
      <c r="AC805" s="7" t="s">
        <v>3480</v>
      </c>
      <c r="AD805" s="7" t="s">
        <v>3480</v>
      </c>
      <c r="AE805" s="7" t="s">
        <v>3466</v>
      </c>
      <c r="AF805" s="7" t="s">
        <v>3466</v>
      </c>
      <c r="AG805" s="7" t="s">
        <v>3481</v>
      </c>
      <c r="AH805" s="7" t="s">
        <v>3481</v>
      </c>
      <c r="AI805" s="7" t="s">
        <v>3482</v>
      </c>
      <c r="AJ805" s="7" t="s">
        <v>3482</v>
      </c>
      <c r="AK805" s="7" t="s">
        <v>3483</v>
      </c>
      <c r="AL805" s="7" t="s">
        <v>3483</v>
      </c>
      <c r="AM805" s="7" t="s">
        <v>3484</v>
      </c>
      <c r="AN805" s="7" t="s">
        <v>3484</v>
      </c>
      <c r="AO805" s="7" t="s">
        <v>3485</v>
      </c>
      <c r="AP805" s="7" t="s">
        <v>3485</v>
      </c>
      <c r="AQ805" s="7" t="s">
        <v>3486</v>
      </c>
      <c r="AR805" s="7" t="s">
        <v>3486</v>
      </c>
      <c r="AS805" s="7" t="s">
        <v>3487</v>
      </c>
      <c r="AT805" s="7" t="s">
        <v>3487</v>
      </c>
      <c r="AU805" s="7" t="s">
        <v>3488</v>
      </c>
      <c r="AV805" s="7" t="s">
        <v>3488</v>
      </c>
      <c r="AW805" s="7" t="s">
        <v>3489</v>
      </c>
      <c r="AX805" s="7" t="s">
        <v>3489</v>
      </c>
      <c r="AY805" s="7" t="s">
        <v>3490</v>
      </c>
      <c r="AZ805" s="7" t="s">
        <v>3490</v>
      </c>
      <c r="BA805" s="7" t="s">
        <v>3491</v>
      </c>
      <c r="BB805" s="7" t="s">
        <v>3491</v>
      </c>
      <c r="BE805" s="9" t="s">
        <v>3450</v>
      </c>
      <c r="BF805" s="8">
        <v>2015</v>
      </c>
    </row>
    <row r="806" spans="1:58">
      <c r="B806"/>
      <c r="I806" s="18" t="s">
        <v>645</v>
      </c>
      <c r="J806" s="19">
        <v>2932705</v>
      </c>
      <c r="Y806" s="18" t="s">
        <v>646</v>
      </c>
      <c r="Z806" s="20">
        <v>3135456</v>
      </c>
      <c r="AO806" s="18" t="s">
        <v>3364</v>
      </c>
      <c r="AP806" s="19">
        <v>4319109</v>
      </c>
      <c r="AW806" s="18" t="s">
        <v>647</v>
      </c>
      <c r="AX806" s="19">
        <v>3535606</v>
      </c>
    </row>
    <row r="807" spans="1:58" s="8" customFormat="1">
      <c r="A807" s="7" t="s">
        <v>3450</v>
      </c>
      <c r="B807" s="7" t="s">
        <v>3450</v>
      </c>
      <c r="C807" s="7" t="s">
        <v>3467</v>
      </c>
      <c r="D807" s="7" t="s">
        <v>3467</v>
      </c>
      <c r="E807" s="7" t="s">
        <v>3468</v>
      </c>
      <c r="F807" s="7" t="s">
        <v>3468</v>
      </c>
      <c r="G807" s="7" t="s">
        <v>3469</v>
      </c>
      <c r="H807" s="7" t="s">
        <v>3469</v>
      </c>
      <c r="I807" s="7" t="s">
        <v>3470</v>
      </c>
      <c r="J807" s="7" t="s">
        <v>3470</v>
      </c>
      <c r="K807" s="7" t="s">
        <v>3471</v>
      </c>
      <c r="L807" s="7" t="s">
        <v>3471</v>
      </c>
      <c r="M807" s="7" t="s">
        <v>3472</v>
      </c>
      <c r="N807" s="7" t="s">
        <v>3472</v>
      </c>
      <c r="O807" s="7" t="s">
        <v>3473</v>
      </c>
      <c r="P807" s="7" t="s">
        <v>3473</v>
      </c>
      <c r="Q807" s="7" t="s">
        <v>3474</v>
      </c>
      <c r="R807" s="7" t="s">
        <v>3474</v>
      </c>
      <c r="S807" s="7" t="s">
        <v>3475</v>
      </c>
      <c r="T807" s="7" t="s">
        <v>3475</v>
      </c>
      <c r="U807" s="7" t="s">
        <v>3476</v>
      </c>
      <c r="V807" s="7" t="s">
        <v>3476</v>
      </c>
      <c r="W807" s="7" t="s">
        <v>3477</v>
      </c>
      <c r="X807" s="7" t="s">
        <v>3477</v>
      </c>
      <c r="Y807" s="7" t="s">
        <v>3478</v>
      </c>
      <c r="Z807" s="7" t="s">
        <v>3478</v>
      </c>
      <c r="AA807" s="7" t="s">
        <v>3479</v>
      </c>
      <c r="AB807" s="7" t="s">
        <v>3479</v>
      </c>
      <c r="AC807" s="7" t="s">
        <v>3480</v>
      </c>
      <c r="AD807" s="7" t="s">
        <v>3480</v>
      </c>
      <c r="AE807" s="7" t="s">
        <v>3466</v>
      </c>
      <c r="AF807" s="7" t="s">
        <v>3466</v>
      </c>
      <c r="AG807" s="7" t="s">
        <v>3481</v>
      </c>
      <c r="AH807" s="7" t="s">
        <v>3481</v>
      </c>
      <c r="AI807" s="7" t="s">
        <v>3482</v>
      </c>
      <c r="AJ807" s="7" t="s">
        <v>3482</v>
      </c>
      <c r="AK807" s="7" t="s">
        <v>3483</v>
      </c>
      <c r="AL807" s="7" t="s">
        <v>3483</v>
      </c>
      <c r="AM807" s="7" t="s">
        <v>3484</v>
      </c>
      <c r="AN807" s="7" t="s">
        <v>3484</v>
      </c>
      <c r="AO807" s="7" t="s">
        <v>3485</v>
      </c>
      <c r="AP807" s="7" t="s">
        <v>3485</v>
      </c>
      <c r="AQ807" s="7" t="s">
        <v>3486</v>
      </c>
      <c r="AR807" s="7" t="s">
        <v>3486</v>
      </c>
      <c r="AS807" s="7" t="s">
        <v>3487</v>
      </c>
      <c r="AT807" s="7" t="s">
        <v>3487</v>
      </c>
      <c r="AU807" s="7" t="s">
        <v>3488</v>
      </c>
      <c r="AV807" s="7" t="s">
        <v>3488</v>
      </c>
      <c r="AW807" s="7" t="s">
        <v>3489</v>
      </c>
      <c r="AX807" s="7" t="s">
        <v>3489</v>
      </c>
      <c r="AY807" s="7" t="s">
        <v>3490</v>
      </c>
      <c r="AZ807" s="7" t="s">
        <v>3490</v>
      </c>
      <c r="BA807" s="7" t="s">
        <v>3491</v>
      </c>
      <c r="BB807" s="7" t="s">
        <v>3491</v>
      </c>
      <c r="BE807" s="9" t="s">
        <v>3450</v>
      </c>
      <c r="BF807" s="8">
        <v>2015</v>
      </c>
    </row>
    <row r="808" spans="1:58">
      <c r="B808"/>
      <c r="I808" s="18" t="s">
        <v>648</v>
      </c>
      <c r="J808" s="19">
        <v>2932804</v>
      </c>
      <c r="Y808" s="18" t="s">
        <v>649</v>
      </c>
      <c r="Z808" s="20">
        <v>3135506</v>
      </c>
      <c r="AO808" s="18" t="s">
        <v>650</v>
      </c>
      <c r="AP808" s="19">
        <v>4319125</v>
      </c>
      <c r="AW808" s="18" t="s">
        <v>2831</v>
      </c>
      <c r="AX808" s="19">
        <v>3535705</v>
      </c>
    </row>
    <row r="809" spans="1:58" s="8" customFormat="1">
      <c r="A809" s="7" t="s">
        <v>3450</v>
      </c>
      <c r="B809" s="7" t="s">
        <v>3450</v>
      </c>
      <c r="C809" s="7" t="s">
        <v>3467</v>
      </c>
      <c r="D809" s="7" t="s">
        <v>3467</v>
      </c>
      <c r="E809" s="7" t="s">
        <v>3468</v>
      </c>
      <c r="F809" s="7" t="s">
        <v>3468</v>
      </c>
      <c r="G809" s="7" t="s">
        <v>3469</v>
      </c>
      <c r="H809" s="7" t="s">
        <v>3469</v>
      </c>
      <c r="I809" s="7" t="s">
        <v>3470</v>
      </c>
      <c r="J809" s="7" t="s">
        <v>3470</v>
      </c>
      <c r="K809" s="7" t="s">
        <v>3471</v>
      </c>
      <c r="L809" s="7" t="s">
        <v>3471</v>
      </c>
      <c r="M809" s="7" t="s">
        <v>3472</v>
      </c>
      <c r="N809" s="7" t="s">
        <v>3472</v>
      </c>
      <c r="O809" s="7" t="s">
        <v>3473</v>
      </c>
      <c r="P809" s="7" t="s">
        <v>3473</v>
      </c>
      <c r="Q809" s="7" t="s">
        <v>3474</v>
      </c>
      <c r="R809" s="7" t="s">
        <v>3474</v>
      </c>
      <c r="S809" s="7" t="s">
        <v>3475</v>
      </c>
      <c r="T809" s="7" t="s">
        <v>3475</v>
      </c>
      <c r="U809" s="7" t="s">
        <v>3476</v>
      </c>
      <c r="V809" s="7" t="s">
        <v>3476</v>
      </c>
      <c r="W809" s="7" t="s">
        <v>3477</v>
      </c>
      <c r="X809" s="7" t="s">
        <v>3477</v>
      </c>
      <c r="Y809" s="7" t="s">
        <v>3478</v>
      </c>
      <c r="Z809" s="7" t="s">
        <v>3478</v>
      </c>
      <c r="AA809" s="7" t="s">
        <v>3479</v>
      </c>
      <c r="AB809" s="7" t="s">
        <v>3479</v>
      </c>
      <c r="AC809" s="7" t="s">
        <v>3480</v>
      </c>
      <c r="AD809" s="7" t="s">
        <v>3480</v>
      </c>
      <c r="AE809" s="7" t="s">
        <v>3466</v>
      </c>
      <c r="AF809" s="7" t="s">
        <v>3466</v>
      </c>
      <c r="AG809" s="7" t="s">
        <v>3481</v>
      </c>
      <c r="AH809" s="7" t="s">
        <v>3481</v>
      </c>
      <c r="AI809" s="7" t="s">
        <v>3482</v>
      </c>
      <c r="AJ809" s="7" t="s">
        <v>3482</v>
      </c>
      <c r="AK809" s="7" t="s">
        <v>3483</v>
      </c>
      <c r="AL809" s="7" t="s">
        <v>3483</v>
      </c>
      <c r="AM809" s="7" t="s">
        <v>3484</v>
      </c>
      <c r="AN809" s="7" t="s">
        <v>3484</v>
      </c>
      <c r="AO809" s="7" t="s">
        <v>3485</v>
      </c>
      <c r="AP809" s="7" t="s">
        <v>3485</v>
      </c>
      <c r="AQ809" s="7" t="s">
        <v>3486</v>
      </c>
      <c r="AR809" s="7" t="s">
        <v>3486</v>
      </c>
      <c r="AS809" s="7" t="s">
        <v>3487</v>
      </c>
      <c r="AT809" s="7" t="s">
        <v>3487</v>
      </c>
      <c r="AU809" s="7" t="s">
        <v>3488</v>
      </c>
      <c r="AV809" s="7" t="s">
        <v>3488</v>
      </c>
      <c r="AW809" s="7" t="s">
        <v>3489</v>
      </c>
      <c r="AX809" s="7" t="s">
        <v>3489</v>
      </c>
      <c r="AY809" s="7" t="s">
        <v>3490</v>
      </c>
      <c r="AZ809" s="7" t="s">
        <v>3490</v>
      </c>
      <c r="BA809" s="7" t="s">
        <v>3491</v>
      </c>
      <c r="BB809" s="7" t="s">
        <v>3491</v>
      </c>
      <c r="BE809" s="9" t="s">
        <v>3450</v>
      </c>
      <c r="BF809" s="8">
        <v>2015</v>
      </c>
    </row>
    <row r="810" spans="1:58">
      <c r="B810"/>
      <c r="I810" s="18" t="s">
        <v>5410</v>
      </c>
      <c r="J810" s="19">
        <v>2932903</v>
      </c>
      <c r="Y810" s="18" t="s">
        <v>651</v>
      </c>
      <c r="Z810" s="20">
        <v>3135605</v>
      </c>
      <c r="AO810" s="18" t="s">
        <v>652</v>
      </c>
      <c r="AP810" s="19">
        <v>4319158</v>
      </c>
      <c r="AW810" s="18" t="s">
        <v>653</v>
      </c>
      <c r="AX810" s="19">
        <v>3535804</v>
      </c>
    </row>
    <row r="811" spans="1:58" s="8" customFormat="1">
      <c r="A811" s="7" t="s">
        <v>3450</v>
      </c>
      <c r="B811" s="7" t="s">
        <v>3450</v>
      </c>
      <c r="C811" s="7" t="s">
        <v>3467</v>
      </c>
      <c r="D811" s="7" t="s">
        <v>3467</v>
      </c>
      <c r="E811" s="7" t="s">
        <v>3468</v>
      </c>
      <c r="F811" s="7" t="s">
        <v>3468</v>
      </c>
      <c r="G811" s="7" t="s">
        <v>3469</v>
      </c>
      <c r="H811" s="7" t="s">
        <v>3469</v>
      </c>
      <c r="I811" s="7" t="s">
        <v>3470</v>
      </c>
      <c r="J811" s="7" t="s">
        <v>3470</v>
      </c>
      <c r="K811" s="7" t="s">
        <v>3471</v>
      </c>
      <c r="L811" s="7" t="s">
        <v>3471</v>
      </c>
      <c r="M811" s="7" t="s">
        <v>3472</v>
      </c>
      <c r="N811" s="7" t="s">
        <v>3472</v>
      </c>
      <c r="O811" s="7" t="s">
        <v>3473</v>
      </c>
      <c r="P811" s="7" t="s">
        <v>3473</v>
      </c>
      <c r="Q811" s="7" t="s">
        <v>3474</v>
      </c>
      <c r="R811" s="7" t="s">
        <v>3474</v>
      </c>
      <c r="S811" s="7" t="s">
        <v>3475</v>
      </c>
      <c r="T811" s="7" t="s">
        <v>3475</v>
      </c>
      <c r="U811" s="7" t="s">
        <v>3476</v>
      </c>
      <c r="V811" s="7" t="s">
        <v>3476</v>
      </c>
      <c r="W811" s="7" t="s">
        <v>3477</v>
      </c>
      <c r="X811" s="7" t="s">
        <v>3477</v>
      </c>
      <c r="Y811" s="7" t="s">
        <v>3478</v>
      </c>
      <c r="Z811" s="7" t="s">
        <v>3478</v>
      </c>
      <c r="AA811" s="7" t="s">
        <v>3479</v>
      </c>
      <c r="AB811" s="7" t="s">
        <v>3479</v>
      </c>
      <c r="AC811" s="7" t="s">
        <v>3480</v>
      </c>
      <c r="AD811" s="7" t="s">
        <v>3480</v>
      </c>
      <c r="AE811" s="7" t="s">
        <v>3466</v>
      </c>
      <c r="AF811" s="7" t="s">
        <v>3466</v>
      </c>
      <c r="AG811" s="7" t="s">
        <v>3481</v>
      </c>
      <c r="AH811" s="7" t="s">
        <v>3481</v>
      </c>
      <c r="AI811" s="7" t="s">
        <v>3482</v>
      </c>
      <c r="AJ811" s="7" t="s">
        <v>3482</v>
      </c>
      <c r="AK811" s="7" t="s">
        <v>3483</v>
      </c>
      <c r="AL811" s="7" t="s">
        <v>3483</v>
      </c>
      <c r="AM811" s="7" t="s">
        <v>3484</v>
      </c>
      <c r="AN811" s="7" t="s">
        <v>3484</v>
      </c>
      <c r="AO811" s="7" t="s">
        <v>3485</v>
      </c>
      <c r="AP811" s="7" t="s">
        <v>3485</v>
      </c>
      <c r="AQ811" s="7" t="s">
        <v>3486</v>
      </c>
      <c r="AR811" s="7" t="s">
        <v>3486</v>
      </c>
      <c r="AS811" s="7" t="s">
        <v>3487</v>
      </c>
      <c r="AT811" s="7" t="s">
        <v>3487</v>
      </c>
      <c r="AU811" s="7" t="s">
        <v>3488</v>
      </c>
      <c r="AV811" s="7" t="s">
        <v>3488</v>
      </c>
      <c r="AW811" s="7" t="s">
        <v>3489</v>
      </c>
      <c r="AX811" s="7" t="s">
        <v>3489</v>
      </c>
      <c r="AY811" s="7" t="s">
        <v>3490</v>
      </c>
      <c r="AZ811" s="7" t="s">
        <v>3490</v>
      </c>
      <c r="BA811" s="7" t="s">
        <v>3491</v>
      </c>
      <c r="BB811" s="7" t="s">
        <v>3491</v>
      </c>
      <c r="BE811" s="9" t="s">
        <v>3450</v>
      </c>
      <c r="BF811" s="8">
        <v>2015</v>
      </c>
    </row>
    <row r="812" spans="1:58">
      <c r="B812"/>
      <c r="I812" s="18" t="s">
        <v>654</v>
      </c>
      <c r="J812" s="19">
        <v>2933000</v>
      </c>
      <c r="Y812" s="18" t="s">
        <v>655</v>
      </c>
      <c r="Z812" s="20">
        <v>3135704</v>
      </c>
      <c r="AO812" s="18" t="s">
        <v>656</v>
      </c>
      <c r="AP812" s="19">
        <v>4319208</v>
      </c>
      <c r="AW812" s="18" t="s">
        <v>657</v>
      </c>
      <c r="AX812" s="19">
        <v>3535903</v>
      </c>
    </row>
    <row r="813" spans="1:58" s="8" customFormat="1">
      <c r="A813" s="7" t="s">
        <v>3450</v>
      </c>
      <c r="B813" s="7" t="s">
        <v>3450</v>
      </c>
      <c r="C813" s="7" t="s">
        <v>3467</v>
      </c>
      <c r="D813" s="7" t="s">
        <v>3467</v>
      </c>
      <c r="E813" s="7" t="s">
        <v>3468</v>
      </c>
      <c r="F813" s="7" t="s">
        <v>3468</v>
      </c>
      <c r="G813" s="7" t="s">
        <v>3469</v>
      </c>
      <c r="H813" s="7" t="s">
        <v>3469</v>
      </c>
      <c r="I813" s="7" t="s">
        <v>3470</v>
      </c>
      <c r="J813" s="7" t="s">
        <v>3470</v>
      </c>
      <c r="K813" s="7" t="s">
        <v>3471</v>
      </c>
      <c r="L813" s="7" t="s">
        <v>3471</v>
      </c>
      <c r="M813" s="7" t="s">
        <v>3472</v>
      </c>
      <c r="N813" s="7" t="s">
        <v>3472</v>
      </c>
      <c r="O813" s="7" t="s">
        <v>3473</v>
      </c>
      <c r="P813" s="7" t="s">
        <v>3473</v>
      </c>
      <c r="Q813" s="7" t="s">
        <v>3474</v>
      </c>
      <c r="R813" s="7" t="s">
        <v>3474</v>
      </c>
      <c r="S813" s="7" t="s">
        <v>3475</v>
      </c>
      <c r="T813" s="7" t="s">
        <v>3475</v>
      </c>
      <c r="U813" s="7" t="s">
        <v>3476</v>
      </c>
      <c r="V813" s="7" t="s">
        <v>3476</v>
      </c>
      <c r="W813" s="7" t="s">
        <v>3477</v>
      </c>
      <c r="X813" s="7" t="s">
        <v>3477</v>
      </c>
      <c r="Y813" s="7" t="s">
        <v>3478</v>
      </c>
      <c r="Z813" s="7" t="s">
        <v>3478</v>
      </c>
      <c r="AA813" s="7" t="s">
        <v>3479</v>
      </c>
      <c r="AB813" s="7" t="s">
        <v>3479</v>
      </c>
      <c r="AC813" s="7" t="s">
        <v>3480</v>
      </c>
      <c r="AD813" s="7" t="s">
        <v>3480</v>
      </c>
      <c r="AE813" s="7" t="s">
        <v>3466</v>
      </c>
      <c r="AF813" s="7" t="s">
        <v>3466</v>
      </c>
      <c r="AG813" s="7" t="s">
        <v>3481</v>
      </c>
      <c r="AH813" s="7" t="s">
        <v>3481</v>
      </c>
      <c r="AI813" s="7" t="s">
        <v>3482</v>
      </c>
      <c r="AJ813" s="7" t="s">
        <v>3482</v>
      </c>
      <c r="AK813" s="7" t="s">
        <v>3483</v>
      </c>
      <c r="AL813" s="7" t="s">
        <v>3483</v>
      </c>
      <c r="AM813" s="7" t="s">
        <v>3484</v>
      </c>
      <c r="AN813" s="7" t="s">
        <v>3484</v>
      </c>
      <c r="AO813" s="7" t="s">
        <v>3485</v>
      </c>
      <c r="AP813" s="7" t="s">
        <v>3485</v>
      </c>
      <c r="AQ813" s="7" t="s">
        <v>3486</v>
      </c>
      <c r="AR813" s="7" t="s">
        <v>3486</v>
      </c>
      <c r="AS813" s="7" t="s">
        <v>3487</v>
      </c>
      <c r="AT813" s="7" t="s">
        <v>3487</v>
      </c>
      <c r="AU813" s="7" t="s">
        <v>3488</v>
      </c>
      <c r="AV813" s="7" t="s">
        <v>3488</v>
      </c>
      <c r="AW813" s="7" t="s">
        <v>3489</v>
      </c>
      <c r="AX813" s="7" t="s">
        <v>3489</v>
      </c>
      <c r="AY813" s="7" t="s">
        <v>3490</v>
      </c>
      <c r="AZ813" s="7" t="s">
        <v>3490</v>
      </c>
      <c r="BA813" s="7" t="s">
        <v>3491</v>
      </c>
      <c r="BB813" s="7" t="s">
        <v>3491</v>
      </c>
      <c r="BE813" s="9" t="s">
        <v>3450</v>
      </c>
      <c r="BF813" s="8">
        <v>2015</v>
      </c>
    </row>
    <row r="814" spans="1:58">
      <c r="B814"/>
      <c r="I814" s="18" t="s">
        <v>658</v>
      </c>
      <c r="J814" s="19">
        <v>2933059</v>
      </c>
      <c r="Y814" s="18" t="s">
        <v>659</v>
      </c>
      <c r="Z814" s="20">
        <v>3135803</v>
      </c>
      <c r="AO814" s="18" t="s">
        <v>660</v>
      </c>
      <c r="AP814" s="19">
        <v>4319307</v>
      </c>
      <c r="AW814" s="18" t="s">
        <v>661</v>
      </c>
      <c r="AX814" s="19">
        <v>3536000</v>
      </c>
    </row>
    <row r="815" spans="1:58" s="8" customFormat="1">
      <c r="A815" s="7" t="s">
        <v>3450</v>
      </c>
      <c r="B815" s="7" t="s">
        <v>3450</v>
      </c>
      <c r="C815" s="7" t="s">
        <v>3467</v>
      </c>
      <c r="D815" s="7" t="s">
        <v>3467</v>
      </c>
      <c r="E815" s="7" t="s">
        <v>3468</v>
      </c>
      <c r="F815" s="7" t="s">
        <v>3468</v>
      </c>
      <c r="G815" s="7" t="s">
        <v>3469</v>
      </c>
      <c r="H815" s="7" t="s">
        <v>3469</v>
      </c>
      <c r="I815" s="7" t="s">
        <v>3470</v>
      </c>
      <c r="J815" s="7" t="s">
        <v>3470</v>
      </c>
      <c r="K815" s="7" t="s">
        <v>3471</v>
      </c>
      <c r="L815" s="7" t="s">
        <v>3471</v>
      </c>
      <c r="M815" s="7" t="s">
        <v>3472</v>
      </c>
      <c r="N815" s="7" t="s">
        <v>3472</v>
      </c>
      <c r="O815" s="7" t="s">
        <v>3473</v>
      </c>
      <c r="P815" s="7" t="s">
        <v>3473</v>
      </c>
      <c r="Q815" s="7" t="s">
        <v>3474</v>
      </c>
      <c r="R815" s="7" t="s">
        <v>3474</v>
      </c>
      <c r="S815" s="7" t="s">
        <v>3475</v>
      </c>
      <c r="T815" s="7" t="s">
        <v>3475</v>
      </c>
      <c r="U815" s="7" t="s">
        <v>3476</v>
      </c>
      <c r="V815" s="7" t="s">
        <v>3476</v>
      </c>
      <c r="W815" s="7" t="s">
        <v>3477</v>
      </c>
      <c r="X815" s="7" t="s">
        <v>3477</v>
      </c>
      <c r="Y815" s="7" t="s">
        <v>3478</v>
      </c>
      <c r="Z815" s="7" t="s">
        <v>3478</v>
      </c>
      <c r="AA815" s="7" t="s">
        <v>3479</v>
      </c>
      <c r="AB815" s="7" t="s">
        <v>3479</v>
      </c>
      <c r="AC815" s="7" t="s">
        <v>3480</v>
      </c>
      <c r="AD815" s="7" t="s">
        <v>3480</v>
      </c>
      <c r="AE815" s="7" t="s">
        <v>3466</v>
      </c>
      <c r="AF815" s="7" t="s">
        <v>3466</v>
      </c>
      <c r="AG815" s="7" t="s">
        <v>3481</v>
      </c>
      <c r="AH815" s="7" t="s">
        <v>3481</v>
      </c>
      <c r="AI815" s="7" t="s">
        <v>3482</v>
      </c>
      <c r="AJ815" s="7" t="s">
        <v>3482</v>
      </c>
      <c r="AK815" s="7" t="s">
        <v>3483</v>
      </c>
      <c r="AL815" s="7" t="s">
        <v>3483</v>
      </c>
      <c r="AM815" s="7" t="s">
        <v>3484</v>
      </c>
      <c r="AN815" s="7" t="s">
        <v>3484</v>
      </c>
      <c r="AO815" s="7" t="s">
        <v>3485</v>
      </c>
      <c r="AP815" s="7" t="s">
        <v>3485</v>
      </c>
      <c r="AQ815" s="7" t="s">
        <v>3486</v>
      </c>
      <c r="AR815" s="7" t="s">
        <v>3486</v>
      </c>
      <c r="AS815" s="7" t="s">
        <v>3487</v>
      </c>
      <c r="AT815" s="7" t="s">
        <v>3487</v>
      </c>
      <c r="AU815" s="7" t="s">
        <v>3488</v>
      </c>
      <c r="AV815" s="7" t="s">
        <v>3488</v>
      </c>
      <c r="AW815" s="7" t="s">
        <v>3489</v>
      </c>
      <c r="AX815" s="7" t="s">
        <v>3489</v>
      </c>
      <c r="AY815" s="7" t="s">
        <v>3490</v>
      </c>
      <c r="AZ815" s="7" t="s">
        <v>3490</v>
      </c>
      <c r="BA815" s="7" t="s">
        <v>3491</v>
      </c>
      <c r="BB815" s="7" t="s">
        <v>3491</v>
      </c>
      <c r="BE815" s="9" t="s">
        <v>3450</v>
      </c>
      <c r="BF815" s="8">
        <v>2015</v>
      </c>
    </row>
    <row r="816" spans="1:58">
      <c r="B816"/>
      <c r="I816" s="18" t="s">
        <v>662</v>
      </c>
      <c r="J816" s="19">
        <v>2933109</v>
      </c>
      <c r="Y816" s="18" t="s">
        <v>663</v>
      </c>
      <c r="Z816" s="20">
        <v>3135902</v>
      </c>
      <c r="AO816" s="18" t="s">
        <v>664</v>
      </c>
      <c r="AP816" s="19">
        <v>4319356</v>
      </c>
      <c r="AW816" s="18" t="s">
        <v>665</v>
      </c>
      <c r="AX816" s="19">
        <v>3536109</v>
      </c>
    </row>
    <row r="817" spans="1:58" s="8" customFormat="1">
      <c r="A817" s="7" t="s">
        <v>3450</v>
      </c>
      <c r="B817" s="7" t="s">
        <v>3450</v>
      </c>
      <c r="C817" s="7" t="s">
        <v>3467</v>
      </c>
      <c r="D817" s="7" t="s">
        <v>3467</v>
      </c>
      <c r="E817" s="7" t="s">
        <v>3468</v>
      </c>
      <c r="F817" s="7" t="s">
        <v>3468</v>
      </c>
      <c r="G817" s="7" t="s">
        <v>3469</v>
      </c>
      <c r="H817" s="7" t="s">
        <v>3469</v>
      </c>
      <c r="I817" s="7" t="s">
        <v>3470</v>
      </c>
      <c r="J817" s="7" t="s">
        <v>3470</v>
      </c>
      <c r="K817" s="7" t="s">
        <v>3471</v>
      </c>
      <c r="L817" s="7" t="s">
        <v>3471</v>
      </c>
      <c r="M817" s="7" t="s">
        <v>3472</v>
      </c>
      <c r="N817" s="7" t="s">
        <v>3472</v>
      </c>
      <c r="O817" s="7" t="s">
        <v>3473</v>
      </c>
      <c r="P817" s="7" t="s">
        <v>3473</v>
      </c>
      <c r="Q817" s="7" t="s">
        <v>3474</v>
      </c>
      <c r="R817" s="7" t="s">
        <v>3474</v>
      </c>
      <c r="S817" s="7" t="s">
        <v>3475</v>
      </c>
      <c r="T817" s="7" t="s">
        <v>3475</v>
      </c>
      <c r="U817" s="7" t="s">
        <v>3476</v>
      </c>
      <c r="V817" s="7" t="s">
        <v>3476</v>
      </c>
      <c r="W817" s="7" t="s">
        <v>3477</v>
      </c>
      <c r="X817" s="7" t="s">
        <v>3477</v>
      </c>
      <c r="Y817" s="7" t="s">
        <v>3478</v>
      </c>
      <c r="Z817" s="7" t="s">
        <v>3478</v>
      </c>
      <c r="AA817" s="7" t="s">
        <v>3479</v>
      </c>
      <c r="AB817" s="7" t="s">
        <v>3479</v>
      </c>
      <c r="AC817" s="7" t="s">
        <v>3480</v>
      </c>
      <c r="AD817" s="7" t="s">
        <v>3480</v>
      </c>
      <c r="AE817" s="7" t="s">
        <v>3466</v>
      </c>
      <c r="AF817" s="7" t="s">
        <v>3466</v>
      </c>
      <c r="AG817" s="7" t="s">
        <v>3481</v>
      </c>
      <c r="AH817" s="7" t="s">
        <v>3481</v>
      </c>
      <c r="AI817" s="7" t="s">
        <v>3482</v>
      </c>
      <c r="AJ817" s="7" t="s">
        <v>3482</v>
      </c>
      <c r="AK817" s="7" t="s">
        <v>3483</v>
      </c>
      <c r="AL817" s="7" t="s">
        <v>3483</v>
      </c>
      <c r="AM817" s="7" t="s">
        <v>3484</v>
      </c>
      <c r="AN817" s="7" t="s">
        <v>3484</v>
      </c>
      <c r="AO817" s="7" t="s">
        <v>3485</v>
      </c>
      <c r="AP817" s="7" t="s">
        <v>3485</v>
      </c>
      <c r="AQ817" s="7" t="s">
        <v>3486</v>
      </c>
      <c r="AR817" s="7" t="s">
        <v>3486</v>
      </c>
      <c r="AS817" s="7" t="s">
        <v>3487</v>
      </c>
      <c r="AT817" s="7" t="s">
        <v>3487</v>
      </c>
      <c r="AU817" s="7" t="s">
        <v>3488</v>
      </c>
      <c r="AV817" s="7" t="s">
        <v>3488</v>
      </c>
      <c r="AW817" s="7" t="s">
        <v>3489</v>
      </c>
      <c r="AX817" s="7" t="s">
        <v>3489</v>
      </c>
      <c r="AY817" s="7" t="s">
        <v>3490</v>
      </c>
      <c r="AZ817" s="7" t="s">
        <v>3490</v>
      </c>
      <c r="BA817" s="7" t="s">
        <v>3491</v>
      </c>
      <c r="BB817" s="7" t="s">
        <v>3491</v>
      </c>
      <c r="BE817" s="9" t="s">
        <v>3450</v>
      </c>
      <c r="BF817" s="8">
        <v>2015</v>
      </c>
    </row>
    <row r="818" spans="1:58">
      <c r="B818"/>
      <c r="I818" s="18" t="s">
        <v>666</v>
      </c>
      <c r="J818" s="19">
        <v>2933158</v>
      </c>
      <c r="Y818" s="18" t="s">
        <v>667</v>
      </c>
      <c r="Z818" s="20">
        <v>3136009</v>
      </c>
      <c r="AO818" s="18" t="s">
        <v>668</v>
      </c>
      <c r="AP818" s="19">
        <v>4319364</v>
      </c>
      <c r="AW818" s="18" t="s">
        <v>669</v>
      </c>
      <c r="AX818" s="19">
        <v>3536208</v>
      </c>
    </row>
    <row r="819" spans="1:58" s="8" customFormat="1">
      <c r="A819" s="7" t="s">
        <v>3450</v>
      </c>
      <c r="B819" s="7" t="s">
        <v>3450</v>
      </c>
      <c r="C819" s="7" t="s">
        <v>3467</v>
      </c>
      <c r="D819" s="7" t="s">
        <v>3467</v>
      </c>
      <c r="E819" s="7" t="s">
        <v>3468</v>
      </c>
      <c r="F819" s="7" t="s">
        <v>3468</v>
      </c>
      <c r="G819" s="7" t="s">
        <v>3469</v>
      </c>
      <c r="H819" s="7" t="s">
        <v>3469</v>
      </c>
      <c r="I819" s="7" t="s">
        <v>3470</v>
      </c>
      <c r="J819" s="7" t="s">
        <v>3470</v>
      </c>
      <c r="K819" s="7" t="s">
        <v>3471</v>
      </c>
      <c r="L819" s="7" t="s">
        <v>3471</v>
      </c>
      <c r="M819" s="7" t="s">
        <v>3472</v>
      </c>
      <c r="N819" s="7" t="s">
        <v>3472</v>
      </c>
      <c r="O819" s="7" t="s">
        <v>3473</v>
      </c>
      <c r="P819" s="7" t="s">
        <v>3473</v>
      </c>
      <c r="Q819" s="7" t="s">
        <v>3474</v>
      </c>
      <c r="R819" s="7" t="s">
        <v>3474</v>
      </c>
      <c r="S819" s="7" t="s">
        <v>3475</v>
      </c>
      <c r="T819" s="7" t="s">
        <v>3475</v>
      </c>
      <c r="U819" s="7" t="s">
        <v>3476</v>
      </c>
      <c r="V819" s="7" t="s">
        <v>3476</v>
      </c>
      <c r="W819" s="7" t="s">
        <v>3477</v>
      </c>
      <c r="X819" s="7" t="s">
        <v>3477</v>
      </c>
      <c r="Y819" s="7" t="s">
        <v>3478</v>
      </c>
      <c r="Z819" s="7" t="s">
        <v>3478</v>
      </c>
      <c r="AA819" s="7" t="s">
        <v>3479</v>
      </c>
      <c r="AB819" s="7" t="s">
        <v>3479</v>
      </c>
      <c r="AC819" s="7" t="s">
        <v>3480</v>
      </c>
      <c r="AD819" s="7" t="s">
        <v>3480</v>
      </c>
      <c r="AE819" s="7" t="s">
        <v>3466</v>
      </c>
      <c r="AF819" s="7" t="s">
        <v>3466</v>
      </c>
      <c r="AG819" s="7" t="s">
        <v>3481</v>
      </c>
      <c r="AH819" s="7" t="s">
        <v>3481</v>
      </c>
      <c r="AI819" s="7" t="s">
        <v>3482</v>
      </c>
      <c r="AJ819" s="7" t="s">
        <v>3482</v>
      </c>
      <c r="AK819" s="7" t="s">
        <v>3483</v>
      </c>
      <c r="AL819" s="7" t="s">
        <v>3483</v>
      </c>
      <c r="AM819" s="7" t="s">
        <v>3484</v>
      </c>
      <c r="AN819" s="7" t="s">
        <v>3484</v>
      </c>
      <c r="AO819" s="7" t="s">
        <v>3485</v>
      </c>
      <c r="AP819" s="7" t="s">
        <v>3485</v>
      </c>
      <c r="AQ819" s="7" t="s">
        <v>3486</v>
      </c>
      <c r="AR819" s="7" t="s">
        <v>3486</v>
      </c>
      <c r="AS819" s="7" t="s">
        <v>3487</v>
      </c>
      <c r="AT819" s="7" t="s">
        <v>3487</v>
      </c>
      <c r="AU819" s="7" t="s">
        <v>3488</v>
      </c>
      <c r="AV819" s="7" t="s">
        <v>3488</v>
      </c>
      <c r="AW819" s="7" t="s">
        <v>3489</v>
      </c>
      <c r="AX819" s="7" t="s">
        <v>3489</v>
      </c>
      <c r="AY819" s="7" t="s">
        <v>3490</v>
      </c>
      <c r="AZ819" s="7" t="s">
        <v>3490</v>
      </c>
      <c r="BA819" s="7" t="s">
        <v>3491</v>
      </c>
      <c r="BB819" s="7" t="s">
        <v>3491</v>
      </c>
      <c r="BE819" s="9" t="s">
        <v>3450</v>
      </c>
      <c r="BF819" s="8">
        <v>2015</v>
      </c>
    </row>
    <row r="820" spans="1:58">
      <c r="B820"/>
      <c r="I820" s="18" t="s">
        <v>670</v>
      </c>
      <c r="J820" s="19">
        <v>2933174</v>
      </c>
      <c r="Y820" s="18" t="s">
        <v>671</v>
      </c>
      <c r="Z820" s="20">
        <v>3136108</v>
      </c>
      <c r="AO820" s="18" t="s">
        <v>672</v>
      </c>
      <c r="AP820" s="19">
        <v>4319372</v>
      </c>
      <c r="AW820" s="18" t="s">
        <v>673</v>
      </c>
      <c r="AX820" s="19">
        <v>3536257</v>
      </c>
    </row>
    <row r="821" spans="1:58" s="8" customFormat="1">
      <c r="A821" s="7" t="s">
        <v>3450</v>
      </c>
      <c r="B821" s="7" t="s">
        <v>3450</v>
      </c>
      <c r="C821" s="7" t="s">
        <v>3467</v>
      </c>
      <c r="D821" s="7" t="s">
        <v>3467</v>
      </c>
      <c r="E821" s="7" t="s">
        <v>3468</v>
      </c>
      <c r="F821" s="7" t="s">
        <v>3468</v>
      </c>
      <c r="G821" s="7" t="s">
        <v>3469</v>
      </c>
      <c r="H821" s="7" t="s">
        <v>3469</v>
      </c>
      <c r="I821" s="7" t="s">
        <v>3470</v>
      </c>
      <c r="J821" s="7" t="s">
        <v>3470</v>
      </c>
      <c r="K821" s="7" t="s">
        <v>3471</v>
      </c>
      <c r="L821" s="7" t="s">
        <v>3471</v>
      </c>
      <c r="M821" s="7" t="s">
        <v>3472</v>
      </c>
      <c r="N821" s="7" t="s">
        <v>3472</v>
      </c>
      <c r="O821" s="7" t="s">
        <v>3473</v>
      </c>
      <c r="P821" s="7" t="s">
        <v>3473</v>
      </c>
      <c r="Q821" s="7" t="s">
        <v>3474</v>
      </c>
      <c r="R821" s="7" t="s">
        <v>3474</v>
      </c>
      <c r="S821" s="7" t="s">
        <v>3475</v>
      </c>
      <c r="T821" s="7" t="s">
        <v>3475</v>
      </c>
      <c r="U821" s="7" t="s">
        <v>3476</v>
      </c>
      <c r="V821" s="7" t="s">
        <v>3476</v>
      </c>
      <c r="W821" s="7" t="s">
        <v>3477</v>
      </c>
      <c r="X821" s="7" t="s">
        <v>3477</v>
      </c>
      <c r="Y821" s="7" t="s">
        <v>3478</v>
      </c>
      <c r="Z821" s="7" t="s">
        <v>3478</v>
      </c>
      <c r="AA821" s="7" t="s">
        <v>3479</v>
      </c>
      <c r="AB821" s="7" t="s">
        <v>3479</v>
      </c>
      <c r="AC821" s="7" t="s">
        <v>3480</v>
      </c>
      <c r="AD821" s="7" t="s">
        <v>3480</v>
      </c>
      <c r="AE821" s="7" t="s">
        <v>3466</v>
      </c>
      <c r="AF821" s="7" t="s">
        <v>3466</v>
      </c>
      <c r="AG821" s="7" t="s">
        <v>3481</v>
      </c>
      <c r="AH821" s="7" t="s">
        <v>3481</v>
      </c>
      <c r="AI821" s="7" t="s">
        <v>3482</v>
      </c>
      <c r="AJ821" s="7" t="s">
        <v>3482</v>
      </c>
      <c r="AK821" s="7" t="s">
        <v>3483</v>
      </c>
      <c r="AL821" s="7" t="s">
        <v>3483</v>
      </c>
      <c r="AM821" s="7" t="s">
        <v>3484</v>
      </c>
      <c r="AN821" s="7" t="s">
        <v>3484</v>
      </c>
      <c r="AO821" s="7" t="s">
        <v>3485</v>
      </c>
      <c r="AP821" s="7" t="s">
        <v>3485</v>
      </c>
      <c r="AQ821" s="7" t="s">
        <v>3486</v>
      </c>
      <c r="AR821" s="7" t="s">
        <v>3486</v>
      </c>
      <c r="AS821" s="7" t="s">
        <v>3487</v>
      </c>
      <c r="AT821" s="7" t="s">
        <v>3487</v>
      </c>
      <c r="AU821" s="7" t="s">
        <v>3488</v>
      </c>
      <c r="AV821" s="7" t="s">
        <v>3488</v>
      </c>
      <c r="AW821" s="7" t="s">
        <v>3489</v>
      </c>
      <c r="AX821" s="7" t="s">
        <v>3489</v>
      </c>
      <c r="AY821" s="7" t="s">
        <v>3490</v>
      </c>
      <c r="AZ821" s="7" t="s">
        <v>3490</v>
      </c>
      <c r="BA821" s="7" t="s">
        <v>3491</v>
      </c>
      <c r="BB821" s="7" t="s">
        <v>3491</v>
      </c>
      <c r="BE821" s="9" t="s">
        <v>3450</v>
      </c>
      <c r="BF821" s="8">
        <v>2015</v>
      </c>
    </row>
    <row r="822" spans="1:58">
      <c r="B822"/>
      <c r="I822" s="18" t="s">
        <v>2575</v>
      </c>
      <c r="J822" s="19">
        <v>2933208</v>
      </c>
      <c r="Y822" s="18" t="s">
        <v>674</v>
      </c>
      <c r="Z822" s="20">
        <v>3136207</v>
      </c>
      <c r="AO822" s="18" t="s">
        <v>675</v>
      </c>
      <c r="AP822" s="19">
        <v>4319406</v>
      </c>
      <c r="AW822" s="18" t="s">
        <v>676</v>
      </c>
      <c r="AX822" s="19">
        <v>3536307</v>
      </c>
    </row>
    <row r="823" spans="1:58" s="8" customFormat="1">
      <c r="A823" s="7" t="s">
        <v>3450</v>
      </c>
      <c r="B823" s="7" t="s">
        <v>3450</v>
      </c>
      <c r="C823" s="7" t="s">
        <v>3467</v>
      </c>
      <c r="D823" s="7" t="s">
        <v>3467</v>
      </c>
      <c r="E823" s="7" t="s">
        <v>3468</v>
      </c>
      <c r="F823" s="7" t="s">
        <v>3468</v>
      </c>
      <c r="G823" s="7" t="s">
        <v>3469</v>
      </c>
      <c r="H823" s="7" t="s">
        <v>3469</v>
      </c>
      <c r="I823" s="7" t="s">
        <v>3470</v>
      </c>
      <c r="J823" s="7" t="s">
        <v>3470</v>
      </c>
      <c r="K823" s="7" t="s">
        <v>3471</v>
      </c>
      <c r="L823" s="7" t="s">
        <v>3471</v>
      </c>
      <c r="M823" s="7" t="s">
        <v>3472</v>
      </c>
      <c r="N823" s="7" t="s">
        <v>3472</v>
      </c>
      <c r="O823" s="7" t="s">
        <v>3473</v>
      </c>
      <c r="P823" s="7" t="s">
        <v>3473</v>
      </c>
      <c r="Q823" s="7" t="s">
        <v>3474</v>
      </c>
      <c r="R823" s="7" t="s">
        <v>3474</v>
      </c>
      <c r="S823" s="7" t="s">
        <v>3475</v>
      </c>
      <c r="T823" s="7" t="s">
        <v>3475</v>
      </c>
      <c r="U823" s="7" t="s">
        <v>3476</v>
      </c>
      <c r="V823" s="7" t="s">
        <v>3476</v>
      </c>
      <c r="W823" s="7" t="s">
        <v>3477</v>
      </c>
      <c r="X823" s="7" t="s">
        <v>3477</v>
      </c>
      <c r="Y823" s="7" t="s">
        <v>3478</v>
      </c>
      <c r="Z823" s="7" t="s">
        <v>3478</v>
      </c>
      <c r="AA823" s="7" t="s">
        <v>3479</v>
      </c>
      <c r="AB823" s="7" t="s">
        <v>3479</v>
      </c>
      <c r="AC823" s="7" t="s">
        <v>3480</v>
      </c>
      <c r="AD823" s="7" t="s">
        <v>3480</v>
      </c>
      <c r="AE823" s="7" t="s">
        <v>3466</v>
      </c>
      <c r="AF823" s="7" t="s">
        <v>3466</v>
      </c>
      <c r="AG823" s="7" t="s">
        <v>3481</v>
      </c>
      <c r="AH823" s="7" t="s">
        <v>3481</v>
      </c>
      <c r="AI823" s="7" t="s">
        <v>3482</v>
      </c>
      <c r="AJ823" s="7" t="s">
        <v>3482</v>
      </c>
      <c r="AK823" s="7" t="s">
        <v>3483</v>
      </c>
      <c r="AL823" s="7" t="s">
        <v>3483</v>
      </c>
      <c r="AM823" s="7" t="s">
        <v>3484</v>
      </c>
      <c r="AN823" s="7" t="s">
        <v>3484</v>
      </c>
      <c r="AO823" s="7" t="s">
        <v>3485</v>
      </c>
      <c r="AP823" s="7" t="s">
        <v>3485</v>
      </c>
      <c r="AQ823" s="7" t="s">
        <v>3486</v>
      </c>
      <c r="AR823" s="7" t="s">
        <v>3486</v>
      </c>
      <c r="AS823" s="7" t="s">
        <v>3487</v>
      </c>
      <c r="AT823" s="7" t="s">
        <v>3487</v>
      </c>
      <c r="AU823" s="7" t="s">
        <v>3488</v>
      </c>
      <c r="AV823" s="7" t="s">
        <v>3488</v>
      </c>
      <c r="AW823" s="7" t="s">
        <v>3489</v>
      </c>
      <c r="AX823" s="7" t="s">
        <v>3489</v>
      </c>
      <c r="AY823" s="7" t="s">
        <v>3490</v>
      </c>
      <c r="AZ823" s="7" t="s">
        <v>3490</v>
      </c>
      <c r="BA823" s="7" t="s">
        <v>3491</v>
      </c>
      <c r="BB823" s="7" t="s">
        <v>3491</v>
      </c>
      <c r="BE823" s="9" t="s">
        <v>3450</v>
      </c>
      <c r="BF823" s="8">
        <v>2015</v>
      </c>
    </row>
    <row r="824" spans="1:58">
      <c r="B824"/>
      <c r="I824" s="18" t="s">
        <v>677</v>
      </c>
      <c r="J824" s="19">
        <v>2933257</v>
      </c>
      <c r="Y824" s="18" t="s">
        <v>678</v>
      </c>
      <c r="Z824" s="20">
        <v>3136306</v>
      </c>
      <c r="AO824" s="18" t="s">
        <v>679</v>
      </c>
      <c r="AP824" s="19">
        <v>4319505</v>
      </c>
      <c r="AW824" s="18" t="s">
        <v>680</v>
      </c>
      <c r="AX824" s="19">
        <v>3536406</v>
      </c>
    </row>
    <row r="825" spans="1:58" s="8" customFormat="1">
      <c r="A825" s="7" t="s">
        <v>3450</v>
      </c>
      <c r="B825" s="7" t="s">
        <v>3450</v>
      </c>
      <c r="C825" s="7" t="s">
        <v>3467</v>
      </c>
      <c r="D825" s="7" t="s">
        <v>3467</v>
      </c>
      <c r="E825" s="7" t="s">
        <v>3468</v>
      </c>
      <c r="F825" s="7" t="s">
        <v>3468</v>
      </c>
      <c r="G825" s="7" t="s">
        <v>3469</v>
      </c>
      <c r="H825" s="7" t="s">
        <v>3469</v>
      </c>
      <c r="I825" s="7" t="s">
        <v>3470</v>
      </c>
      <c r="J825" s="7" t="s">
        <v>3470</v>
      </c>
      <c r="K825" s="7" t="s">
        <v>3471</v>
      </c>
      <c r="L825" s="7" t="s">
        <v>3471</v>
      </c>
      <c r="M825" s="7" t="s">
        <v>3472</v>
      </c>
      <c r="N825" s="7" t="s">
        <v>3472</v>
      </c>
      <c r="O825" s="7" t="s">
        <v>3473</v>
      </c>
      <c r="P825" s="7" t="s">
        <v>3473</v>
      </c>
      <c r="Q825" s="7" t="s">
        <v>3474</v>
      </c>
      <c r="R825" s="7" t="s">
        <v>3474</v>
      </c>
      <c r="S825" s="7" t="s">
        <v>3475</v>
      </c>
      <c r="T825" s="7" t="s">
        <v>3475</v>
      </c>
      <c r="U825" s="7" t="s">
        <v>3476</v>
      </c>
      <c r="V825" s="7" t="s">
        <v>3476</v>
      </c>
      <c r="W825" s="7" t="s">
        <v>3477</v>
      </c>
      <c r="X825" s="7" t="s">
        <v>3477</v>
      </c>
      <c r="Y825" s="7" t="s">
        <v>3478</v>
      </c>
      <c r="Z825" s="7" t="s">
        <v>3478</v>
      </c>
      <c r="AA825" s="7" t="s">
        <v>3479</v>
      </c>
      <c r="AB825" s="7" t="s">
        <v>3479</v>
      </c>
      <c r="AC825" s="7" t="s">
        <v>3480</v>
      </c>
      <c r="AD825" s="7" t="s">
        <v>3480</v>
      </c>
      <c r="AE825" s="7" t="s">
        <v>3466</v>
      </c>
      <c r="AF825" s="7" t="s">
        <v>3466</v>
      </c>
      <c r="AG825" s="7" t="s">
        <v>3481</v>
      </c>
      <c r="AH825" s="7" t="s">
        <v>3481</v>
      </c>
      <c r="AI825" s="7" t="s">
        <v>3482</v>
      </c>
      <c r="AJ825" s="7" t="s">
        <v>3482</v>
      </c>
      <c r="AK825" s="7" t="s">
        <v>3483</v>
      </c>
      <c r="AL825" s="7" t="s">
        <v>3483</v>
      </c>
      <c r="AM825" s="7" t="s">
        <v>3484</v>
      </c>
      <c r="AN825" s="7" t="s">
        <v>3484</v>
      </c>
      <c r="AO825" s="7" t="s">
        <v>3485</v>
      </c>
      <c r="AP825" s="7" t="s">
        <v>3485</v>
      </c>
      <c r="AQ825" s="7" t="s">
        <v>3486</v>
      </c>
      <c r="AR825" s="7" t="s">
        <v>3486</v>
      </c>
      <c r="AS825" s="7" t="s">
        <v>3487</v>
      </c>
      <c r="AT825" s="7" t="s">
        <v>3487</v>
      </c>
      <c r="AU825" s="7" t="s">
        <v>3488</v>
      </c>
      <c r="AV825" s="7" t="s">
        <v>3488</v>
      </c>
      <c r="AW825" s="7" t="s">
        <v>3489</v>
      </c>
      <c r="AX825" s="7" t="s">
        <v>3489</v>
      </c>
      <c r="AY825" s="7" t="s">
        <v>3490</v>
      </c>
      <c r="AZ825" s="7" t="s">
        <v>3490</v>
      </c>
      <c r="BA825" s="7" t="s">
        <v>3491</v>
      </c>
      <c r="BB825" s="7" t="s">
        <v>3491</v>
      </c>
      <c r="BE825" s="9" t="s">
        <v>3450</v>
      </c>
      <c r="BF825" s="8">
        <v>2015</v>
      </c>
    </row>
    <row r="826" spans="1:58">
      <c r="B826"/>
      <c r="I826" s="18" t="s">
        <v>681</v>
      </c>
      <c r="J826" s="19">
        <v>2933307</v>
      </c>
      <c r="Y826" s="18" t="s">
        <v>682</v>
      </c>
      <c r="Z826" s="20">
        <v>3136405</v>
      </c>
      <c r="AO826" s="18" t="s">
        <v>683</v>
      </c>
      <c r="AP826" s="19">
        <v>4319604</v>
      </c>
      <c r="AW826" s="18" t="s">
        <v>684</v>
      </c>
      <c r="AX826" s="19">
        <v>3536505</v>
      </c>
    </row>
    <row r="827" spans="1:58" s="8" customFormat="1">
      <c r="A827" s="7" t="s">
        <v>3450</v>
      </c>
      <c r="B827" s="7" t="s">
        <v>3450</v>
      </c>
      <c r="C827" s="7" t="s">
        <v>3467</v>
      </c>
      <c r="D827" s="7" t="s">
        <v>3467</v>
      </c>
      <c r="E827" s="7" t="s">
        <v>3468</v>
      </c>
      <c r="F827" s="7" t="s">
        <v>3468</v>
      </c>
      <c r="G827" s="7" t="s">
        <v>3469</v>
      </c>
      <c r="H827" s="7" t="s">
        <v>3469</v>
      </c>
      <c r="I827" s="7" t="s">
        <v>3470</v>
      </c>
      <c r="J827" s="7" t="s">
        <v>3470</v>
      </c>
      <c r="K827" s="7" t="s">
        <v>3471</v>
      </c>
      <c r="L827" s="7" t="s">
        <v>3471</v>
      </c>
      <c r="M827" s="7" t="s">
        <v>3472</v>
      </c>
      <c r="N827" s="7" t="s">
        <v>3472</v>
      </c>
      <c r="O827" s="7" t="s">
        <v>3473</v>
      </c>
      <c r="P827" s="7" t="s">
        <v>3473</v>
      </c>
      <c r="Q827" s="7" t="s">
        <v>3474</v>
      </c>
      <c r="R827" s="7" t="s">
        <v>3474</v>
      </c>
      <c r="S827" s="7" t="s">
        <v>3475</v>
      </c>
      <c r="T827" s="7" t="s">
        <v>3475</v>
      </c>
      <c r="U827" s="7" t="s">
        <v>3476</v>
      </c>
      <c r="V827" s="7" t="s">
        <v>3476</v>
      </c>
      <c r="W827" s="7" t="s">
        <v>3477</v>
      </c>
      <c r="X827" s="7" t="s">
        <v>3477</v>
      </c>
      <c r="Y827" s="7" t="s">
        <v>3478</v>
      </c>
      <c r="Z827" s="7" t="s">
        <v>3478</v>
      </c>
      <c r="AA827" s="7" t="s">
        <v>3479</v>
      </c>
      <c r="AB827" s="7" t="s">
        <v>3479</v>
      </c>
      <c r="AC827" s="7" t="s">
        <v>3480</v>
      </c>
      <c r="AD827" s="7" t="s">
        <v>3480</v>
      </c>
      <c r="AE827" s="7" t="s">
        <v>3466</v>
      </c>
      <c r="AF827" s="7" t="s">
        <v>3466</v>
      </c>
      <c r="AG827" s="7" t="s">
        <v>3481</v>
      </c>
      <c r="AH827" s="7" t="s">
        <v>3481</v>
      </c>
      <c r="AI827" s="7" t="s">
        <v>3482</v>
      </c>
      <c r="AJ827" s="7" t="s">
        <v>3482</v>
      </c>
      <c r="AK827" s="7" t="s">
        <v>3483</v>
      </c>
      <c r="AL827" s="7" t="s">
        <v>3483</v>
      </c>
      <c r="AM827" s="7" t="s">
        <v>3484</v>
      </c>
      <c r="AN827" s="7" t="s">
        <v>3484</v>
      </c>
      <c r="AO827" s="7" t="s">
        <v>3485</v>
      </c>
      <c r="AP827" s="7" t="s">
        <v>3485</v>
      </c>
      <c r="AQ827" s="7" t="s">
        <v>3486</v>
      </c>
      <c r="AR827" s="7" t="s">
        <v>3486</v>
      </c>
      <c r="AS827" s="7" t="s">
        <v>3487</v>
      </c>
      <c r="AT827" s="7" t="s">
        <v>3487</v>
      </c>
      <c r="AU827" s="7" t="s">
        <v>3488</v>
      </c>
      <c r="AV827" s="7" t="s">
        <v>3488</v>
      </c>
      <c r="AW827" s="7" t="s">
        <v>3489</v>
      </c>
      <c r="AX827" s="7" t="s">
        <v>3489</v>
      </c>
      <c r="AY827" s="7" t="s">
        <v>3490</v>
      </c>
      <c r="AZ827" s="7" t="s">
        <v>3490</v>
      </c>
      <c r="BA827" s="7" t="s">
        <v>3491</v>
      </c>
      <c r="BB827" s="7" t="s">
        <v>3491</v>
      </c>
      <c r="BE827" s="9" t="s">
        <v>3450</v>
      </c>
      <c r="BF827" s="8">
        <v>2015</v>
      </c>
    </row>
    <row r="828" spans="1:58">
      <c r="B828"/>
      <c r="I828" s="18" t="s">
        <v>685</v>
      </c>
      <c r="J828" s="19">
        <v>2933406</v>
      </c>
      <c r="Y828" s="18" t="s">
        <v>686</v>
      </c>
      <c r="Z828" s="20">
        <v>3136504</v>
      </c>
      <c r="AO828" s="18" t="s">
        <v>687</v>
      </c>
      <c r="AP828" s="19">
        <v>4319703</v>
      </c>
      <c r="AW828" s="18" t="s">
        <v>688</v>
      </c>
      <c r="AX828" s="19">
        <v>3536570</v>
      </c>
    </row>
    <row r="829" spans="1:58" s="8" customFormat="1">
      <c r="A829" s="7" t="s">
        <v>3450</v>
      </c>
      <c r="B829" s="7" t="s">
        <v>3450</v>
      </c>
      <c r="C829" s="7" t="s">
        <v>3467</v>
      </c>
      <c r="D829" s="7" t="s">
        <v>3467</v>
      </c>
      <c r="E829" s="7" t="s">
        <v>3468</v>
      </c>
      <c r="F829" s="7" t="s">
        <v>3468</v>
      </c>
      <c r="G829" s="7" t="s">
        <v>3469</v>
      </c>
      <c r="H829" s="7" t="s">
        <v>3469</v>
      </c>
      <c r="I829" s="7" t="s">
        <v>3470</v>
      </c>
      <c r="J829" s="7" t="s">
        <v>3470</v>
      </c>
      <c r="K829" s="7" t="s">
        <v>3471</v>
      </c>
      <c r="L829" s="7" t="s">
        <v>3471</v>
      </c>
      <c r="M829" s="7" t="s">
        <v>3472</v>
      </c>
      <c r="N829" s="7" t="s">
        <v>3472</v>
      </c>
      <c r="O829" s="7" t="s">
        <v>3473</v>
      </c>
      <c r="P829" s="7" t="s">
        <v>3473</v>
      </c>
      <c r="Q829" s="7" t="s">
        <v>3474</v>
      </c>
      <c r="R829" s="7" t="s">
        <v>3474</v>
      </c>
      <c r="S829" s="7" t="s">
        <v>3475</v>
      </c>
      <c r="T829" s="7" t="s">
        <v>3475</v>
      </c>
      <c r="U829" s="7" t="s">
        <v>3476</v>
      </c>
      <c r="V829" s="7" t="s">
        <v>3476</v>
      </c>
      <c r="W829" s="7" t="s">
        <v>3477</v>
      </c>
      <c r="X829" s="7" t="s">
        <v>3477</v>
      </c>
      <c r="Y829" s="7" t="s">
        <v>3478</v>
      </c>
      <c r="Z829" s="7" t="s">
        <v>3478</v>
      </c>
      <c r="AA829" s="7" t="s">
        <v>3479</v>
      </c>
      <c r="AB829" s="7" t="s">
        <v>3479</v>
      </c>
      <c r="AC829" s="7" t="s">
        <v>3480</v>
      </c>
      <c r="AD829" s="7" t="s">
        <v>3480</v>
      </c>
      <c r="AE829" s="7" t="s">
        <v>3466</v>
      </c>
      <c r="AF829" s="7" t="s">
        <v>3466</v>
      </c>
      <c r="AG829" s="7" t="s">
        <v>3481</v>
      </c>
      <c r="AH829" s="7" t="s">
        <v>3481</v>
      </c>
      <c r="AI829" s="7" t="s">
        <v>3482</v>
      </c>
      <c r="AJ829" s="7" t="s">
        <v>3482</v>
      </c>
      <c r="AK829" s="7" t="s">
        <v>3483</v>
      </c>
      <c r="AL829" s="7" t="s">
        <v>3483</v>
      </c>
      <c r="AM829" s="7" t="s">
        <v>3484</v>
      </c>
      <c r="AN829" s="7" t="s">
        <v>3484</v>
      </c>
      <c r="AO829" s="7" t="s">
        <v>3485</v>
      </c>
      <c r="AP829" s="7" t="s">
        <v>3485</v>
      </c>
      <c r="AQ829" s="7" t="s">
        <v>3486</v>
      </c>
      <c r="AR829" s="7" t="s">
        <v>3486</v>
      </c>
      <c r="AS829" s="7" t="s">
        <v>3487</v>
      </c>
      <c r="AT829" s="7" t="s">
        <v>3487</v>
      </c>
      <c r="AU829" s="7" t="s">
        <v>3488</v>
      </c>
      <c r="AV829" s="7" t="s">
        <v>3488</v>
      </c>
      <c r="AW829" s="7" t="s">
        <v>3489</v>
      </c>
      <c r="AX829" s="7" t="s">
        <v>3489</v>
      </c>
      <c r="AY829" s="7" t="s">
        <v>3490</v>
      </c>
      <c r="AZ829" s="7" t="s">
        <v>3490</v>
      </c>
      <c r="BA829" s="7" t="s">
        <v>3491</v>
      </c>
      <c r="BB829" s="7" t="s">
        <v>3491</v>
      </c>
      <c r="BE829" s="9" t="s">
        <v>3450</v>
      </c>
      <c r="BF829" s="8">
        <v>2015</v>
      </c>
    </row>
    <row r="830" spans="1:58">
      <c r="B830"/>
      <c r="I830" s="18" t="s">
        <v>689</v>
      </c>
      <c r="J830" s="19">
        <v>2933455</v>
      </c>
      <c r="Y830" s="18" t="s">
        <v>690</v>
      </c>
      <c r="Z830" s="20">
        <v>3136520</v>
      </c>
      <c r="AO830" s="18" t="s">
        <v>691</v>
      </c>
      <c r="AP830" s="19">
        <v>4319711</v>
      </c>
      <c r="AW830" s="18" t="s">
        <v>692</v>
      </c>
      <c r="AX830" s="19">
        <v>3536604</v>
      </c>
    </row>
    <row r="831" spans="1:58" s="8" customFormat="1">
      <c r="A831" s="7" t="s">
        <v>3450</v>
      </c>
      <c r="B831" s="7" t="s">
        <v>3450</v>
      </c>
      <c r="C831" s="7" t="s">
        <v>3467</v>
      </c>
      <c r="D831" s="7" t="s">
        <v>3467</v>
      </c>
      <c r="E831" s="7" t="s">
        <v>3468</v>
      </c>
      <c r="F831" s="7" t="s">
        <v>3468</v>
      </c>
      <c r="G831" s="7" t="s">
        <v>3469</v>
      </c>
      <c r="H831" s="7" t="s">
        <v>3469</v>
      </c>
      <c r="I831" s="7" t="s">
        <v>3470</v>
      </c>
      <c r="J831" s="7" t="s">
        <v>3470</v>
      </c>
      <c r="K831" s="7" t="s">
        <v>3471</v>
      </c>
      <c r="L831" s="7" t="s">
        <v>3471</v>
      </c>
      <c r="M831" s="7" t="s">
        <v>3472</v>
      </c>
      <c r="N831" s="7" t="s">
        <v>3472</v>
      </c>
      <c r="O831" s="7" t="s">
        <v>3473</v>
      </c>
      <c r="P831" s="7" t="s">
        <v>3473</v>
      </c>
      <c r="Q831" s="7" t="s">
        <v>3474</v>
      </c>
      <c r="R831" s="7" t="s">
        <v>3474</v>
      </c>
      <c r="S831" s="7" t="s">
        <v>3475</v>
      </c>
      <c r="T831" s="7" t="s">
        <v>3475</v>
      </c>
      <c r="U831" s="7" t="s">
        <v>3476</v>
      </c>
      <c r="V831" s="7" t="s">
        <v>3476</v>
      </c>
      <c r="W831" s="7" t="s">
        <v>3477</v>
      </c>
      <c r="X831" s="7" t="s">
        <v>3477</v>
      </c>
      <c r="Y831" s="7" t="s">
        <v>3478</v>
      </c>
      <c r="Z831" s="7" t="s">
        <v>3478</v>
      </c>
      <c r="AA831" s="7" t="s">
        <v>3479</v>
      </c>
      <c r="AB831" s="7" t="s">
        <v>3479</v>
      </c>
      <c r="AC831" s="7" t="s">
        <v>3480</v>
      </c>
      <c r="AD831" s="7" t="s">
        <v>3480</v>
      </c>
      <c r="AE831" s="7" t="s">
        <v>3466</v>
      </c>
      <c r="AF831" s="7" t="s">
        <v>3466</v>
      </c>
      <c r="AG831" s="7" t="s">
        <v>3481</v>
      </c>
      <c r="AH831" s="7" t="s">
        <v>3481</v>
      </c>
      <c r="AI831" s="7" t="s">
        <v>3482</v>
      </c>
      <c r="AJ831" s="7" t="s">
        <v>3482</v>
      </c>
      <c r="AK831" s="7" t="s">
        <v>3483</v>
      </c>
      <c r="AL831" s="7" t="s">
        <v>3483</v>
      </c>
      <c r="AM831" s="7" t="s">
        <v>3484</v>
      </c>
      <c r="AN831" s="7" t="s">
        <v>3484</v>
      </c>
      <c r="AO831" s="7" t="s">
        <v>3485</v>
      </c>
      <c r="AP831" s="7" t="s">
        <v>3485</v>
      </c>
      <c r="AQ831" s="7" t="s">
        <v>3486</v>
      </c>
      <c r="AR831" s="7" t="s">
        <v>3486</v>
      </c>
      <c r="AS831" s="7" t="s">
        <v>3487</v>
      </c>
      <c r="AT831" s="7" t="s">
        <v>3487</v>
      </c>
      <c r="AU831" s="7" t="s">
        <v>3488</v>
      </c>
      <c r="AV831" s="7" t="s">
        <v>3488</v>
      </c>
      <c r="AW831" s="7" t="s">
        <v>3489</v>
      </c>
      <c r="AX831" s="7" t="s">
        <v>3489</v>
      </c>
      <c r="AY831" s="7" t="s">
        <v>3490</v>
      </c>
      <c r="AZ831" s="7" t="s">
        <v>3490</v>
      </c>
      <c r="BA831" s="7" t="s">
        <v>3491</v>
      </c>
      <c r="BB831" s="7" t="s">
        <v>3491</v>
      </c>
      <c r="BE831" s="9" t="s">
        <v>3450</v>
      </c>
      <c r="BF831" s="8">
        <v>2015</v>
      </c>
    </row>
    <row r="832" spans="1:58">
      <c r="B832"/>
      <c r="I832" s="18" t="s">
        <v>693</v>
      </c>
      <c r="J832" s="19">
        <v>2933505</v>
      </c>
      <c r="Y832" s="18" t="s">
        <v>694</v>
      </c>
      <c r="Z832" s="20">
        <v>3136553</v>
      </c>
      <c r="AO832" s="18" t="s">
        <v>695</v>
      </c>
      <c r="AP832" s="19">
        <v>4319737</v>
      </c>
      <c r="AW832" s="18" t="s">
        <v>696</v>
      </c>
      <c r="AX832" s="19">
        <v>3536703</v>
      </c>
    </row>
    <row r="833" spans="1:58" s="8" customFormat="1">
      <c r="A833" s="7" t="s">
        <v>3450</v>
      </c>
      <c r="B833" s="7" t="s">
        <v>3450</v>
      </c>
      <c r="C833" s="7" t="s">
        <v>3467</v>
      </c>
      <c r="D833" s="7" t="s">
        <v>3467</v>
      </c>
      <c r="E833" s="7" t="s">
        <v>3468</v>
      </c>
      <c r="F833" s="7" t="s">
        <v>3468</v>
      </c>
      <c r="G833" s="7" t="s">
        <v>3469</v>
      </c>
      <c r="H833" s="7" t="s">
        <v>3469</v>
      </c>
      <c r="I833" s="7" t="s">
        <v>3470</v>
      </c>
      <c r="J833" s="7" t="s">
        <v>3470</v>
      </c>
      <c r="K833" s="7" t="s">
        <v>3471</v>
      </c>
      <c r="L833" s="7" t="s">
        <v>3471</v>
      </c>
      <c r="M833" s="7" t="s">
        <v>3472</v>
      </c>
      <c r="N833" s="7" t="s">
        <v>3472</v>
      </c>
      <c r="O833" s="7" t="s">
        <v>3473</v>
      </c>
      <c r="P833" s="7" t="s">
        <v>3473</v>
      </c>
      <c r="Q833" s="7" t="s">
        <v>3474</v>
      </c>
      <c r="R833" s="7" t="s">
        <v>3474</v>
      </c>
      <c r="S833" s="7" t="s">
        <v>3475</v>
      </c>
      <c r="T833" s="7" t="s">
        <v>3475</v>
      </c>
      <c r="U833" s="7" t="s">
        <v>3476</v>
      </c>
      <c r="V833" s="7" t="s">
        <v>3476</v>
      </c>
      <c r="W833" s="7" t="s">
        <v>3477</v>
      </c>
      <c r="X833" s="7" t="s">
        <v>3477</v>
      </c>
      <c r="Y833" s="7" t="s">
        <v>3478</v>
      </c>
      <c r="Z833" s="7" t="s">
        <v>3478</v>
      </c>
      <c r="AA833" s="7" t="s">
        <v>3479</v>
      </c>
      <c r="AB833" s="7" t="s">
        <v>3479</v>
      </c>
      <c r="AC833" s="7" t="s">
        <v>3480</v>
      </c>
      <c r="AD833" s="7" t="s">
        <v>3480</v>
      </c>
      <c r="AE833" s="7" t="s">
        <v>3466</v>
      </c>
      <c r="AF833" s="7" t="s">
        <v>3466</v>
      </c>
      <c r="AG833" s="7" t="s">
        <v>3481</v>
      </c>
      <c r="AH833" s="7" t="s">
        <v>3481</v>
      </c>
      <c r="AI833" s="7" t="s">
        <v>3482</v>
      </c>
      <c r="AJ833" s="7" t="s">
        <v>3482</v>
      </c>
      <c r="AK833" s="7" t="s">
        <v>3483</v>
      </c>
      <c r="AL833" s="7" t="s">
        <v>3483</v>
      </c>
      <c r="AM833" s="7" t="s">
        <v>3484</v>
      </c>
      <c r="AN833" s="7" t="s">
        <v>3484</v>
      </c>
      <c r="AO833" s="7" t="s">
        <v>3485</v>
      </c>
      <c r="AP833" s="7" t="s">
        <v>3485</v>
      </c>
      <c r="AQ833" s="7" t="s">
        <v>3486</v>
      </c>
      <c r="AR833" s="7" t="s">
        <v>3486</v>
      </c>
      <c r="AS833" s="7" t="s">
        <v>3487</v>
      </c>
      <c r="AT833" s="7" t="s">
        <v>3487</v>
      </c>
      <c r="AU833" s="7" t="s">
        <v>3488</v>
      </c>
      <c r="AV833" s="7" t="s">
        <v>3488</v>
      </c>
      <c r="AW833" s="7" t="s">
        <v>3489</v>
      </c>
      <c r="AX833" s="7" t="s">
        <v>3489</v>
      </c>
      <c r="AY833" s="7" t="s">
        <v>3490</v>
      </c>
      <c r="AZ833" s="7" t="s">
        <v>3490</v>
      </c>
      <c r="BA833" s="7" t="s">
        <v>3491</v>
      </c>
      <c r="BB833" s="7" t="s">
        <v>3491</v>
      </c>
      <c r="BE833" s="9" t="s">
        <v>3450</v>
      </c>
      <c r="BF833" s="8">
        <v>2015</v>
      </c>
    </row>
    <row r="834" spans="1:58">
      <c r="B834"/>
      <c r="I834" s="21" t="s">
        <v>697</v>
      </c>
      <c r="J834" s="24">
        <v>2933604</v>
      </c>
      <c r="Y834" s="18" t="s">
        <v>698</v>
      </c>
      <c r="Z834" s="20">
        <v>3136579</v>
      </c>
      <c r="AO834" s="18" t="s">
        <v>699</v>
      </c>
      <c r="AP834" s="19">
        <v>4319752</v>
      </c>
      <c r="AW834" s="18" t="s">
        <v>700</v>
      </c>
      <c r="AX834" s="19">
        <v>3536802</v>
      </c>
    </row>
    <row r="835" spans="1:58" s="8" customFormat="1">
      <c r="A835" s="7" t="s">
        <v>3450</v>
      </c>
      <c r="B835" s="7" t="s">
        <v>3450</v>
      </c>
      <c r="C835" s="7" t="s">
        <v>3467</v>
      </c>
      <c r="D835" s="7" t="s">
        <v>3467</v>
      </c>
      <c r="E835" s="7" t="s">
        <v>3468</v>
      </c>
      <c r="F835" s="7" t="s">
        <v>3468</v>
      </c>
      <c r="G835" s="7" t="s">
        <v>3469</v>
      </c>
      <c r="H835" s="7" t="s">
        <v>3469</v>
      </c>
      <c r="I835" s="7" t="s">
        <v>3470</v>
      </c>
      <c r="J835" s="7" t="s">
        <v>3470</v>
      </c>
      <c r="K835" s="7" t="s">
        <v>3471</v>
      </c>
      <c r="L835" s="7" t="s">
        <v>3471</v>
      </c>
      <c r="M835" s="7" t="s">
        <v>3472</v>
      </c>
      <c r="N835" s="7" t="s">
        <v>3472</v>
      </c>
      <c r="O835" s="7" t="s">
        <v>3473</v>
      </c>
      <c r="P835" s="7" t="s">
        <v>3473</v>
      </c>
      <c r="Q835" s="7" t="s">
        <v>3474</v>
      </c>
      <c r="R835" s="7" t="s">
        <v>3474</v>
      </c>
      <c r="S835" s="7" t="s">
        <v>3475</v>
      </c>
      <c r="T835" s="7" t="s">
        <v>3475</v>
      </c>
      <c r="U835" s="7" t="s">
        <v>3476</v>
      </c>
      <c r="V835" s="7" t="s">
        <v>3476</v>
      </c>
      <c r="W835" s="7" t="s">
        <v>3477</v>
      </c>
      <c r="X835" s="7" t="s">
        <v>3477</v>
      </c>
      <c r="Y835" s="7" t="s">
        <v>3478</v>
      </c>
      <c r="Z835" s="7" t="s">
        <v>3478</v>
      </c>
      <c r="AA835" s="7" t="s">
        <v>3479</v>
      </c>
      <c r="AB835" s="7" t="s">
        <v>3479</v>
      </c>
      <c r="AC835" s="7" t="s">
        <v>3480</v>
      </c>
      <c r="AD835" s="7" t="s">
        <v>3480</v>
      </c>
      <c r="AE835" s="7" t="s">
        <v>3466</v>
      </c>
      <c r="AF835" s="7" t="s">
        <v>3466</v>
      </c>
      <c r="AG835" s="7" t="s">
        <v>3481</v>
      </c>
      <c r="AH835" s="7" t="s">
        <v>3481</v>
      </c>
      <c r="AI835" s="7" t="s">
        <v>3482</v>
      </c>
      <c r="AJ835" s="7" t="s">
        <v>3482</v>
      </c>
      <c r="AK835" s="7" t="s">
        <v>3483</v>
      </c>
      <c r="AL835" s="7" t="s">
        <v>3483</v>
      </c>
      <c r="AM835" s="7" t="s">
        <v>3484</v>
      </c>
      <c r="AN835" s="7" t="s">
        <v>3484</v>
      </c>
      <c r="AO835" s="7" t="s">
        <v>3485</v>
      </c>
      <c r="AP835" s="7" t="s">
        <v>3485</v>
      </c>
      <c r="AQ835" s="7" t="s">
        <v>3486</v>
      </c>
      <c r="AR835" s="7" t="s">
        <v>3486</v>
      </c>
      <c r="AS835" s="7" t="s">
        <v>3487</v>
      </c>
      <c r="AT835" s="7" t="s">
        <v>3487</v>
      </c>
      <c r="AU835" s="7" t="s">
        <v>3488</v>
      </c>
      <c r="AV835" s="7" t="s">
        <v>3488</v>
      </c>
      <c r="AW835" s="7" t="s">
        <v>3489</v>
      </c>
      <c r="AX835" s="7" t="s">
        <v>3489</v>
      </c>
      <c r="AY835" s="7" t="s">
        <v>3490</v>
      </c>
      <c r="AZ835" s="7" t="s">
        <v>3490</v>
      </c>
      <c r="BA835" s="7" t="s">
        <v>3491</v>
      </c>
      <c r="BB835" s="7" t="s">
        <v>3491</v>
      </c>
      <c r="BE835" s="9" t="s">
        <v>3450</v>
      </c>
      <c r="BF835" s="8">
        <v>2015</v>
      </c>
    </row>
    <row r="836" spans="1:58">
      <c r="B836"/>
      <c r="Y836" s="18" t="s">
        <v>701</v>
      </c>
      <c r="Z836" s="20">
        <v>3136652</v>
      </c>
      <c r="AO836" s="18" t="s">
        <v>702</v>
      </c>
      <c r="AP836" s="19">
        <v>4319802</v>
      </c>
      <c r="AW836" s="18" t="s">
        <v>703</v>
      </c>
      <c r="AX836" s="19">
        <v>3536901</v>
      </c>
    </row>
    <row r="837" spans="1:58" s="8" customFormat="1">
      <c r="A837" s="7" t="s">
        <v>3450</v>
      </c>
      <c r="B837" s="7" t="s">
        <v>3450</v>
      </c>
      <c r="C837" s="7" t="s">
        <v>3467</v>
      </c>
      <c r="D837" s="7" t="s">
        <v>3467</v>
      </c>
      <c r="E837" s="7" t="s">
        <v>3468</v>
      </c>
      <c r="F837" s="7" t="s">
        <v>3468</v>
      </c>
      <c r="G837" s="7" t="s">
        <v>3469</v>
      </c>
      <c r="H837" s="7" t="s">
        <v>3469</v>
      </c>
      <c r="I837" s="7" t="s">
        <v>3470</v>
      </c>
      <c r="J837" s="7" t="s">
        <v>3470</v>
      </c>
      <c r="K837" s="7" t="s">
        <v>3471</v>
      </c>
      <c r="L837" s="7" t="s">
        <v>3471</v>
      </c>
      <c r="M837" s="7" t="s">
        <v>3472</v>
      </c>
      <c r="N837" s="7" t="s">
        <v>3472</v>
      </c>
      <c r="O837" s="7" t="s">
        <v>3473</v>
      </c>
      <c r="P837" s="7" t="s">
        <v>3473</v>
      </c>
      <c r="Q837" s="7" t="s">
        <v>3474</v>
      </c>
      <c r="R837" s="7" t="s">
        <v>3474</v>
      </c>
      <c r="S837" s="7" t="s">
        <v>3475</v>
      </c>
      <c r="T837" s="7" t="s">
        <v>3475</v>
      </c>
      <c r="U837" s="7" t="s">
        <v>3476</v>
      </c>
      <c r="V837" s="7" t="s">
        <v>3476</v>
      </c>
      <c r="W837" s="7" t="s">
        <v>3477</v>
      </c>
      <c r="X837" s="7" t="s">
        <v>3477</v>
      </c>
      <c r="Y837" s="7" t="s">
        <v>3478</v>
      </c>
      <c r="Z837" s="7" t="s">
        <v>3478</v>
      </c>
      <c r="AA837" s="7" t="s">
        <v>3479</v>
      </c>
      <c r="AB837" s="7" t="s">
        <v>3479</v>
      </c>
      <c r="AC837" s="7" t="s">
        <v>3480</v>
      </c>
      <c r="AD837" s="7" t="s">
        <v>3480</v>
      </c>
      <c r="AE837" s="7" t="s">
        <v>3466</v>
      </c>
      <c r="AF837" s="7" t="s">
        <v>3466</v>
      </c>
      <c r="AG837" s="7" t="s">
        <v>3481</v>
      </c>
      <c r="AH837" s="7" t="s">
        <v>3481</v>
      </c>
      <c r="AI837" s="7" t="s">
        <v>3482</v>
      </c>
      <c r="AJ837" s="7" t="s">
        <v>3482</v>
      </c>
      <c r="AK837" s="7" t="s">
        <v>3483</v>
      </c>
      <c r="AL837" s="7" t="s">
        <v>3483</v>
      </c>
      <c r="AM837" s="7" t="s">
        <v>3484</v>
      </c>
      <c r="AN837" s="7" t="s">
        <v>3484</v>
      </c>
      <c r="AO837" s="7" t="s">
        <v>3485</v>
      </c>
      <c r="AP837" s="7" t="s">
        <v>3485</v>
      </c>
      <c r="AQ837" s="7" t="s">
        <v>3486</v>
      </c>
      <c r="AR837" s="7" t="s">
        <v>3486</v>
      </c>
      <c r="AS837" s="7" t="s">
        <v>3487</v>
      </c>
      <c r="AT837" s="7" t="s">
        <v>3487</v>
      </c>
      <c r="AU837" s="7" t="s">
        <v>3488</v>
      </c>
      <c r="AV837" s="7" t="s">
        <v>3488</v>
      </c>
      <c r="AW837" s="7" t="s">
        <v>3489</v>
      </c>
      <c r="AX837" s="7" t="s">
        <v>3489</v>
      </c>
      <c r="AY837" s="7" t="s">
        <v>3490</v>
      </c>
      <c r="AZ837" s="7" t="s">
        <v>3490</v>
      </c>
      <c r="BA837" s="7" t="s">
        <v>3491</v>
      </c>
      <c r="BB837" s="7" t="s">
        <v>3491</v>
      </c>
      <c r="BE837" s="9" t="s">
        <v>3450</v>
      </c>
      <c r="BF837" s="8">
        <v>2015</v>
      </c>
    </row>
    <row r="838" spans="1:58">
      <c r="B838"/>
      <c r="Y838" s="18" t="s">
        <v>704</v>
      </c>
      <c r="Z838" s="20">
        <v>3136702</v>
      </c>
      <c r="AO838" s="18" t="s">
        <v>705</v>
      </c>
      <c r="AP838" s="19">
        <v>4319901</v>
      </c>
      <c r="AW838" s="18" t="s">
        <v>706</v>
      </c>
      <c r="AX838" s="19">
        <v>3537008</v>
      </c>
    </row>
    <row r="839" spans="1:58" s="8" customFormat="1">
      <c r="A839" s="7" t="s">
        <v>3450</v>
      </c>
      <c r="B839" s="7" t="s">
        <v>3450</v>
      </c>
      <c r="C839" s="7" t="s">
        <v>3467</v>
      </c>
      <c r="D839" s="7" t="s">
        <v>3467</v>
      </c>
      <c r="E839" s="7" t="s">
        <v>3468</v>
      </c>
      <c r="F839" s="7" t="s">
        <v>3468</v>
      </c>
      <c r="G839" s="7" t="s">
        <v>3469</v>
      </c>
      <c r="H839" s="7" t="s">
        <v>3469</v>
      </c>
      <c r="I839" s="7" t="s">
        <v>3470</v>
      </c>
      <c r="J839" s="7" t="s">
        <v>3470</v>
      </c>
      <c r="K839" s="7" t="s">
        <v>3471</v>
      </c>
      <c r="L839" s="7" t="s">
        <v>3471</v>
      </c>
      <c r="M839" s="7" t="s">
        <v>3472</v>
      </c>
      <c r="N839" s="7" t="s">
        <v>3472</v>
      </c>
      <c r="O839" s="7" t="s">
        <v>3473</v>
      </c>
      <c r="P839" s="7" t="s">
        <v>3473</v>
      </c>
      <c r="Q839" s="7" t="s">
        <v>3474</v>
      </c>
      <c r="R839" s="7" t="s">
        <v>3474</v>
      </c>
      <c r="S839" s="7" t="s">
        <v>3475</v>
      </c>
      <c r="T839" s="7" t="s">
        <v>3475</v>
      </c>
      <c r="U839" s="7" t="s">
        <v>3476</v>
      </c>
      <c r="V839" s="7" t="s">
        <v>3476</v>
      </c>
      <c r="W839" s="7" t="s">
        <v>3477</v>
      </c>
      <c r="X839" s="7" t="s">
        <v>3477</v>
      </c>
      <c r="Y839" s="7" t="s">
        <v>3478</v>
      </c>
      <c r="Z839" s="7" t="s">
        <v>3478</v>
      </c>
      <c r="AA839" s="7" t="s">
        <v>3479</v>
      </c>
      <c r="AB839" s="7" t="s">
        <v>3479</v>
      </c>
      <c r="AC839" s="7" t="s">
        <v>3480</v>
      </c>
      <c r="AD839" s="7" t="s">
        <v>3480</v>
      </c>
      <c r="AE839" s="7" t="s">
        <v>3466</v>
      </c>
      <c r="AF839" s="7" t="s">
        <v>3466</v>
      </c>
      <c r="AG839" s="7" t="s">
        <v>3481</v>
      </c>
      <c r="AH839" s="7" t="s">
        <v>3481</v>
      </c>
      <c r="AI839" s="7" t="s">
        <v>3482</v>
      </c>
      <c r="AJ839" s="7" t="s">
        <v>3482</v>
      </c>
      <c r="AK839" s="7" t="s">
        <v>3483</v>
      </c>
      <c r="AL839" s="7" t="s">
        <v>3483</v>
      </c>
      <c r="AM839" s="7" t="s">
        <v>3484</v>
      </c>
      <c r="AN839" s="7" t="s">
        <v>3484</v>
      </c>
      <c r="AO839" s="7" t="s">
        <v>3485</v>
      </c>
      <c r="AP839" s="7" t="s">
        <v>3485</v>
      </c>
      <c r="AQ839" s="7" t="s">
        <v>3486</v>
      </c>
      <c r="AR839" s="7" t="s">
        <v>3486</v>
      </c>
      <c r="AS839" s="7" t="s">
        <v>3487</v>
      </c>
      <c r="AT839" s="7" t="s">
        <v>3487</v>
      </c>
      <c r="AU839" s="7" t="s">
        <v>3488</v>
      </c>
      <c r="AV839" s="7" t="s">
        <v>3488</v>
      </c>
      <c r="AW839" s="7" t="s">
        <v>3489</v>
      </c>
      <c r="AX839" s="7" t="s">
        <v>3489</v>
      </c>
      <c r="AY839" s="7" t="s">
        <v>3490</v>
      </c>
      <c r="AZ839" s="7" t="s">
        <v>3490</v>
      </c>
      <c r="BA839" s="7" t="s">
        <v>3491</v>
      </c>
      <c r="BB839" s="7" t="s">
        <v>3491</v>
      </c>
      <c r="BE839" s="9" t="s">
        <v>3450</v>
      </c>
      <c r="BF839" s="8">
        <v>2015</v>
      </c>
    </row>
    <row r="840" spans="1:58">
      <c r="B840"/>
      <c r="Y840" s="18" t="s">
        <v>707</v>
      </c>
      <c r="Z840" s="20">
        <v>3136801</v>
      </c>
      <c r="AO840" s="18" t="s">
        <v>708</v>
      </c>
      <c r="AP840" s="19">
        <v>4320008</v>
      </c>
      <c r="AW840" s="18" t="s">
        <v>709</v>
      </c>
      <c r="AX840" s="19">
        <v>3537107</v>
      </c>
    </row>
    <row r="841" spans="1:58" s="8" customFormat="1">
      <c r="A841" s="7" t="s">
        <v>3450</v>
      </c>
      <c r="B841" s="7" t="s">
        <v>3450</v>
      </c>
      <c r="C841" s="7" t="s">
        <v>3467</v>
      </c>
      <c r="D841" s="7" t="s">
        <v>3467</v>
      </c>
      <c r="E841" s="7" t="s">
        <v>3468</v>
      </c>
      <c r="F841" s="7" t="s">
        <v>3468</v>
      </c>
      <c r="G841" s="7" t="s">
        <v>3469</v>
      </c>
      <c r="H841" s="7" t="s">
        <v>3469</v>
      </c>
      <c r="I841" s="7" t="s">
        <v>3470</v>
      </c>
      <c r="J841" s="7" t="s">
        <v>3470</v>
      </c>
      <c r="K841" s="7" t="s">
        <v>3471</v>
      </c>
      <c r="L841" s="7" t="s">
        <v>3471</v>
      </c>
      <c r="M841" s="7" t="s">
        <v>3472</v>
      </c>
      <c r="N841" s="7" t="s">
        <v>3472</v>
      </c>
      <c r="O841" s="7" t="s">
        <v>3473</v>
      </c>
      <c r="P841" s="7" t="s">
        <v>3473</v>
      </c>
      <c r="Q841" s="7" t="s">
        <v>3474</v>
      </c>
      <c r="R841" s="7" t="s">
        <v>3474</v>
      </c>
      <c r="S841" s="7" t="s">
        <v>3475</v>
      </c>
      <c r="T841" s="7" t="s">
        <v>3475</v>
      </c>
      <c r="U841" s="7" t="s">
        <v>3476</v>
      </c>
      <c r="V841" s="7" t="s">
        <v>3476</v>
      </c>
      <c r="W841" s="7" t="s">
        <v>3477</v>
      </c>
      <c r="X841" s="7" t="s">
        <v>3477</v>
      </c>
      <c r="Y841" s="7" t="s">
        <v>3478</v>
      </c>
      <c r="Z841" s="7" t="s">
        <v>3478</v>
      </c>
      <c r="AA841" s="7" t="s">
        <v>3479</v>
      </c>
      <c r="AB841" s="7" t="s">
        <v>3479</v>
      </c>
      <c r="AC841" s="7" t="s">
        <v>3480</v>
      </c>
      <c r="AD841" s="7" t="s">
        <v>3480</v>
      </c>
      <c r="AE841" s="7" t="s">
        <v>3466</v>
      </c>
      <c r="AF841" s="7" t="s">
        <v>3466</v>
      </c>
      <c r="AG841" s="7" t="s">
        <v>3481</v>
      </c>
      <c r="AH841" s="7" t="s">
        <v>3481</v>
      </c>
      <c r="AI841" s="7" t="s">
        <v>3482</v>
      </c>
      <c r="AJ841" s="7" t="s">
        <v>3482</v>
      </c>
      <c r="AK841" s="7" t="s">
        <v>3483</v>
      </c>
      <c r="AL841" s="7" t="s">
        <v>3483</v>
      </c>
      <c r="AM841" s="7" t="s">
        <v>3484</v>
      </c>
      <c r="AN841" s="7" t="s">
        <v>3484</v>
      </c>
      <c r="AO841" s="7" t="s">
        <v>3485</v>
      </c>
      <c r="AP841" s="7" t="s">
        <v>3485</v>
      </c>
      <c r="AQ841" s="7" t="s">
        <v>3486</v>
      </c>
      <c r="AR841" s="7" t="s">
        <v>3486</v>
      </c>
      <c r="AS841" s="7" t="s">
        <v>3487</v>
      </c>
      <c r="AT841" s="7" t="s">
        <v>3487</v>
      </c>
      <c r="AU841" s="7" t="s">
        <v>3488</v>
      </c>
      <c r="AV841" s="7" t="s">
        <v>3488</v>
      </c>
      <c r="AW841" s="7" t="s">
        <v>3489</v>
      </c>
      <c r="AX841" s="7" t="s">
        <v>3489</v>
      </c>
      <c r="AY841" s="7" t="s">
        <v>3490</v>
      </c>
      <c r="AZ841" s="7" t="s">
        <v>3490</v>
      </c>
      <c r="BA841" s="7" t="s">
        <v>3491</v>
      </c>
      <c r="BB841" s="7" t="s">
        <v>3491</v>
      </c>
      <c r="BE841" s="9" t="s">
        <v>3450</v>
      </c>
      <c r="BF841" s="8">
        <v>2015</v>
      </c>
    </row>
    <row r="842" spans="1:58">
      <c r="B842"/>
      <c r="Y842" s="18" t="s">
        <v>710</v>
      </c>
      <c r="Z842" s="20">
        <v>3136900</v>
      </c>
      <c r="AO842" s="18" t="s">
        <v>457</v>
      </c>
      <c r="AP842" s="19">
        <v>4320107</v>
      </c>
      <c r="AW842" s="18" t="s">
        <v>711</v>
      </c>
      <c r="AX842" s="19">
        <v>3537156</v>
      </c>
    </row>
    <row r="843" spans="1:58" s="8" customFormat="1">
      <c r="A843" s="7" t="s">
        <v>3450</v>
      </c>
      <c r="B843" s="7" t="s">
        <v>3450</v>
      </c>
      <c r="C843" s="7" t="s">
        <v>3467</v>
      </c>
      <c r="D843" s="7" t="s">
        <v>3467</v>
      </c>
      <c r="E843" s="7" t="s">
        <v>3468</v>
      </c>
      <c r="F843" s="7" t="s">
        <v>3468</v>
      </c>
      <c r="G843" s="7" t="s">
        <v>3469</v>
      </c>
      <c r="H843" s="7" t="s">
        <v>3469</v>
      </c>
      <c r="I843" s="7" t="s">
        <v>3470</v>
      </c>
      <c r="J843" s="7" t="s">
        <v>3470</v>
      </c>
      <c r="K843" s="7" t="s">
        <v>3471</v>
      </c>
      <c r="L843" s="7" t="s">
        <v>3471</v>
      </c>
      <c r="M843" s="7" t="s">
        <v>3472</v>
      </c>
      <c r="N843" s="7" t="s">
        <v>3472</v>
      </c>
      <c r="O843" s="7" t="s">
        <v>3473</v>
      </c>
      <c r="P843" s="7" t="s">
        <v>3473</v>
      </c>
      <c r="Q843" s="7" t="s">
        <v>3474</v>
      </c>
      <c r="R843" s="7" t="s">
        <v>3474</v>
      </c>
      <c r="S843" s="7" t="s">
        <v>3475</v>
      </c>
      <c r="T843" s="7" t="s">
        <v>3475</v>
      </c>
      <c r="U843" s="7" t="s">
        <v>3476</v>
      </c>
      <c r="V843" s="7" t="s">
        <v>3476</v>
      </c>
      <c r="W843" s="7" t="s">
        <v>3477</v>
      </c>
      <c r="X843" s="7" t="s">
        <v>3477</v>
      </c>
      <c r="Y843" s="7" t="s">
        <v>3478</v>
      </c>
      <c r="Z843" s="7" t="s">
        <v>3478</v>
      </c>
      <c r="AA843" s="7" t="s">
        <v>3479</v>
      </c>
      <c r="AB843" s="7" t="s">
        <v>3479</v>
      </c>
      <c r="AC843" s="7" t="s">
        <v>3480</v>
      </c>
      <c r="AD843" s="7" t="s">
        <v>3480</v>
      </c>
      <c r="AE843" s="7" t="s">
        <v>3466</v>
      </c>
      <c r="AF843" s="7" t="s">
        <v>3466</v>
      </c>
      <c r="AG843" s="7" t="s">
        <v>3481</v>
      </c>
      <c r="AH843" s="7" t="s">
        <v>3481</v>
      </c>
      <c r="AI843" s="7" t="s">
        <v>3482</v>
      </c>
      <c r="AJ843" s="7" t="s">
        <v>3482</v>
      </c>
      <c r="AK843" s="7" t="s">
        <v>3483</v>
      </c>
      <c r="AL843" s="7" t="s">
        <v>3483</v>
      </c>
      <c r="AM843" s="7" t="s">
        <v>3484</v>
      </c>
      <c r="AN843" s="7" t="s">
        <v>3484</v>
      </c>
      <c r="AO843" s="7" t="s">
        <v>3485</v>
      </c>
      <c r="AP843" s="7" t="s">
        <v>3485</v>
      </c>
      <c r="AQ843" s="7" t="s">
        <v>3486</v>
      </c>
      <c r="AR843" s="7" t="s">
        <v>3486</v>
      </c>
      <c r="AS843" s="7" t="s">
        <v>3487</v>
      </c>
      <c r="AT843" s="7" t="s">
        <v>3487</v>
      </c>
      <c r="AU843" s="7" t="s">
        <v>3488</v>
      </c>
      <c r="AV843" s="7" t="s">
        <v>3488</v>
      </c>
      <c r="AW843" s="7" t="s">
        <v>3489</v>
      </c>
      <c r="AX843" s="7" t="s">
        <v>3489</v>
      </c>
      <c r="AY843" s="7" t="s">
        <v>3490</v>
      </c>
      <c r="AZ843" s="7" t="s">
        <v>3490</v>
      </c>
      <c r="BA843" s="7" t="s">
        <v>3491</v>
      </c>
      <c r="BB843" s="7" t="s">
        <v>3491</v>
      </c>
      <c r="BE843" s="9" t="s">
        <v>3450</v>
      </c>
      <c r="BF843" s="8">
        <v>2015</v>
      </c>
    </row>
    <row r="844" spans="1:58">
      <c r="B844"/>
      <c r="Y844" s="18" t="s">
        <v>712</v>
      </c>
      <c r="Z844" s="20">
        <v>3136959</v>
      </c>
      <c r="AO844" s="18" t="s">
        <v>713</v>
      </c>
      <c r="AP844" s="19">
        <v>4320206</v>
      </c>
      <c r="AW844" s="18" t="s">
        <v>714</v>
      </c>
      <c r="AX844" s="19">
        <v>3537206</v>
      </c>
    </row>
    <row r="845" spans="1:58" s="8" customFormat="1">
      <c r="A845" s="7" t="s">
        <v>3450</v>
      </c>
      <c r="B845" s="7" t="s">
        <v>3450</v>
      </c>
      <c r="C845" s="7" t="s">
        <v>3467</v>
      </c>
      <c r="D845" s="7" t="s">
        <v>3467</v>
      </c>
      <c r="E845" s="7" t="s">
        <v>3468</v>
      </c>
      <c r="F845" s="7" t="s">
        <v>3468</v>
      </c>
      <c r="G845" s="7" t="s">
        <v>3469</v>
      </c>
      <c r="H845" s="7" t="s">
        <v>3469</v>
      </c>
      <c r="I845" s="7" t="s">
        <v>3470</v>
      </c>
      <c r="J845" s="7" t="s">
        <v>3470</v>
      </c>
      <c r="K845" s="7" t="s">
        <v>3471</v>
      </c>
      <c r="L845" s="7" t="s">
        <v>3471</v>
      </c>
      <c r="M845" s="7" t="s">
        <v>3472</v>
      </c>
      <c r="N845" s="7" t="s">
        <v>3472</v>
      </c>
      <c r="O845" s="7" t="s">
        <v>3473</v>
      </c>
      <c r="P845" s="7" t="s">
        <v>3473</v>
      </c>
      <c r="Q845" s="7" t="s">
        <v>3474</v>
      </c>
      <c r="R845" s="7" t="s">
        <v>3474</v>
      </c>
      <c r="S845" s="7" t="s">
        <v>3475</v>
      </c>
      <c r="T845" s="7" t="s">
        <v>3475</v>
      </c>
      <c r="U845" s="7" t="s">
        <v>3476</v>
      </c>
      <c r="V845" s="7" t="s">
        <v>3476</v>
      </c>
      <c r="W845" s="7" t="s">
        <v>3477</v>
      </c>
      <c r="X845" s="7" t="s">
        <v>3477</v>
      </c>
      <c r="Y845" s="7" t="s">
        <v>3478</v>
      </c>
      <c r="Z845" s="7" t="s">
        <v>3478</v>
      </c>
      <c r="AA845" s="7" t="s">
        <v>3479</v>
      </c>
      <c r="AB845" s="7" t="s">
        <v>3479</v>
      </c>
      <c r="AC845" s="7" t="s">
        <v>3480</v>
      </c>
      <c r="AD845" s="7" t="s">
        <v>3480</v>
      </c>
      <c r="AE845" s="7" t="s">
        <v>3466</v>
      </c>
      <c r="AF845" s="7" t="s">
        <v>3466</v>
      </c>
      <c r="AG845" s="7" t="s">
        <v>3481</v>
      </c>
      <c r="AH845" s="7" t="s">
        <v>3481</v>
      </c>
      <c r="AI845" s="7" t="s">
        <v>3482</v>
      </c>
      <c r="AJ845" s="7" t="s">
        <v>3482</v>
      </c>
      <c r="AK845" s="7" t="s">
        <v>3483</v>
      </c>
      <c r="AL845" s="7" t="s">
        <v>3483</v>
      </c>
      <c r="AM845" s="7" t="s">
        <v>3484</v>
      </c>
      <c r="AN845" s="7" t="s">
        <v>3484</v>
      </c>
      <c r="AO845" s="7" t="s">
        <v>3485</v>
      </c>
      <c r="AP845" s="7" t="s">
        <v>3485</v>
      </c>
      <c r="AQ845" s="7" t="s">
        <v>3486</v>
      </c>
      <c r="AR845" s="7" t="s">
        <v>3486</v>
      </c>
      <c r="AS845" s="7" t="s">
        <v>3487</v>
      </c>
      <c r="AT845" s="7" t="s">
        <v>3487</v>
      </c>
      <c r="AU845" s="7" t="s">
        <v>3488</v>
      </c>
      <c r="AV845" s="7" t="s">
        <v>3488</v>
      </c>
      <c r="AW845" s="7" t="s">
        <v>3489</v>
      </c>
      <c r="AX845" s="7" t="s">
        <v>3489</v>
      </c>
      <c r="AY845" s="7" t="s">
        <v>3490</v>
      </c>
      <c r="AZ845" s="7" t="s">
        <v>3490</v>
      </c>
      <c r="BA845" s="7" t="s">
        <v>3491</v>
      </c>
      <c r="BB845" s="7" t="s">
        <v>3491</v>
      </c>
      <c r="BE845" s="9" t="s">
        <v>3450</v>
      </c>
      <c r="BF845" s="8">
        <v>2015</v>
      </c>
    </row>
    <row r="846" spans="1:58">
      <c r="B846"/>
      <c r="Y846" s="18" t="s">
        <v>715</v>
      </c>
      <c r="Z846" s="20">
        <v>3137007</v>
      </c>
      <c r="AO846" s="18" t="s">
        <v>716</v>
      </c>
      <c r="AP846" s="19">
        <v>4320230</v>
      </c>
      <c r="AW846" s="18" t="s">
        <v>717</v>
      </c>
      <c r="AX846" s="19">
        <v>3537305</v>
      </c>
    </row>
    <row r="847" spans="1:58" s="8" customFormat="1">
      <c r="A847" s="7" t="s">
        <v>3450</v>
      </c>
      <c r="B847" s="7" t="s">
        <v>3450</v>
      </c>
      <c r="C847" s="7" t="s">
        <v>3467</v>
      </c>
      <c r="D847" s="7" t="s">
        <v>3467</v>
      </c>
      <c r="E847" s="7" t="s">
        <v>3468</v>
      </c>
      <c r="F847" s="7" t="s">
        <v>3468</v>
      </c>
      <c r="G847" s="7" t="s">
        <v>3469</v>
      </c>
      <c r="H847" s="7" t="s">
        <v>3469</v>
      </c>
      <c r="I847" s="7" t="s">
        <v>3470</v>
      </c>
      <c r="J847" s="7" t="s">
        <v>3470</v>
      </c>
      <c r="K847" s="7" t="s">
        <v>3471</v>
      </c>
      <c r="L847" s="7" t="s">
        <v>3471</v>
      </c>
      <c r="M847" s="7" t="s">
        <v>3472</v>
      </c>
      <c r="N847" s="7" t="s">
        <v>3472</v>
      </c>
      <c r="O847" s="7" t="s">
        <v>3473</v>
      </c>
      <c r="P847" s="7" t="s">
        <v>3473</v>
      </c>
      <c r="Q847" s="7" t="s">
        <v>3474</v>
      </c>
      <c r="R847" s="7" t="s">
        <v>3474</v>
      </c>
      <c r="S847" s="7" t="s">
        <v>3475</v>
      </c>
      <c r="T847" s="7" t="s">
        <v>3475</v>
      </c>
      <c r="U847" s="7" t="s">
        <v>3476</v>
      </c>
      <c r="V847" s="7" t="s">
        <v>3476</v>
      </c>
      <c r="W847" s="7" t="s">
        <v>3477</v>
      </c>
      <c r="X847" s="7" t="s">
        <v>3477</v>
      </c>
      <c r="Y847" s="7" t="s">
        <v>3478</v>
      </c>
      <c r="Z847" s="7" t="s">
        <v>3478</v>
      </c>
      <c r="AA847" s="7" t="s">
        <v>3479</v>
      </c>
      <c r="AB847" s="7" t="s">
        <v>3479</v>
      </c>
      <c r="AC847" s="7" t="s">
        <v>3480</v>
      </c>
      <c r="AD847" s="7" t="s">
        <v>3480</v>
      </c>
      <c r="AE847" s="7" t="s">
        <v>3466</v>
      </c>
      <c r="AF847" s="7" t="s">
        <v>3466</v>
      </c>
      <c r="AG847" s="7" t="s">
        <v>3481</v>
      </c>
      <c r="AH847" s="7" t="s">
        <v>3481</v>
      </c>
      <c r="AI847" s="7" t="s">
        <v>3482</v>
      </c>
      <c r="AJ847" s="7" t="s">
        <v>3482</v>
      </c>
      <c r="AK847" s="7" t="s">
        <v>3483</v>
      </c>
      <c r="AL847" s="7" t="s">
        <v>3483</v>
      </c>
      <c r="AM847" s="7" t="s">
        <v>3484</v>
      </c>
      <c r="AN847" s="7" t="s">
        <v>3484</v>
      </c>
      <c r="AO847" s="7" t="s">
        <v>3485</v>
      </c>
      <c r="AP847" s="7" t="s">
        <v>3485</v>
      </c>
      <c r="AQ847" s="7" t="s">
        <v>3486</v>
      </c>
      <c r="AR847" s="7" t="s">
        <v>3486</v>
      </c>
      <c r="AS847" s="7" t="s">
        <v>3487</v>
      </c>
      <c r="AT847" s="7" t="s">
        <v>3487</v>
      </c>
      <c r="AU847" s="7" t="s">
        <v>3488</v>
      </c>
      <c r="AV847" s="7" t="s">
        <v>3488</v>
      </c>
      <c r="AW847" s="7" t="s">
        <v>3489</v>
      </c>
      <c r="AX847" s="7" t="s">
        <v>3489</v>
      </c>
      <c r="AY847" s="7" t="s">
        <v>3490</v>
      </c>
      <c r="AZ847" s="7" t="s">
        <v>3490</v>
      </c>
      <c r="BA847" s="7" t="s">
        <v>3491</v>
      </c>
      <c r="BB847" s="7" t="s">
        <v>3491</v>
      </c>
      <c r="BE847" s="9" t="s">
        <v>3450</v>
      </c>
      <c r="BF847" s="8">
        <v>2015</v>
      </c>
    </row>
    <row r="848" spans="1:58">
      <c r="B848"/>
      <c r="Y848" s="18" t="s">
        <v>718</v>
      </c>
      <c r="Z848" s="20">
        <v>3137106</v>
      </c>
      <c r="AO848" s="18" t="s">
        <v>719</v>
      </c>
      <c r="AP848" s="19">
        <v>4320263</v>
      </c>
      <c r="AW848" s="18" t="s">
        <v>720</v>
      </c>
      <c r="AX848" s="19">
        <v>3537404</v>
      </c>
    </row>
    <row r="849" spans="1:58" s="8" customFormat="1">
      <c r="A849" s="7" t="s">
        <v>3450</v>
      </c>
      <c r="B849" s="7" t="s">
        <v>3450</v>
      </c>
      <c r="C849" s="7" t="s">
        <v>3467</v>
      </c>
      <c r="D849" s="7" t="s">
        <v>3467</v>
      </c>
      <c r="E849" s="7" t="s">
        <v>3468</v>
      </c>
      <c r="F849" s="7" t="s">
        <v>3468</v>
      </c>
      <c r="G849" s="7" t="s">
        <v>3469</v>
      </c>
      <c r="H849" s="7" t="s">
        <v>3469</v>
      </c>
      <c r="I849" s="7" t="s">
        <v>3470</v>
      </c>
      <c r="J849" s="7" t="s">
        <v>3470</v>
      </c>
      <c r="K849" s="7" t="s">
        <v>3471</v>
      </c>
      <c r="L849" s="7" t="s">
        <v>3471</v>
      </c>
      <c r="M849" s="7" t="s">
        <v>3472</v>
      </c>
      <c r="N849" s="7" t="s">
        <v>3472</v>
      </c>
      <c r="O849" s="7" t="s">
        <v>3473</v>
      </c>
      <c r="P849" s="7" t="s">
        <v>3473</v>
      </c>
      <c r="Q849" s="7" t="s">
        <v>3474</v>
      </c>
      <c r="R849" s="7" t="s">
        <v>3474</v>
      </c>
      <c r="S849" s="7" t="s">
        <v>3475</v>
      </c>
      <c r="T849" s="7" t="s">
        <v>3475</v>
      </c>
      <c r="U849" s="7" t="s">
        <v>3476</v>
      </c>
      <c r="V849" s="7" t="s">
        <v>3476</v>
      </c>
      <c r="W849" s="7" t="s">
        <v>3477</v>
      </c>
      <c r="X849" s="7" t="s">
        <v>3477</v>
      </c>
      <c r="Y849" s="7" t="s">
        <v>3478</v>
      </c>
      <c r="Z849" s="7" t="s">
        <v>3478</v>
      </c>
      <c r="AA849" s="7" t="s">
        <v>3479</v>
      </c>
      <c r="AB849" s="7" t="s">
        <v>3479</v>
      </c>
      <c r="AC849" s="7" t="s">
        <v>3480</v>
      </c>
      <c r="AD849" s="7" t="s">
        <v>3480</v>
      </c>
      <c r="AE849" s="7" t="s">
        <v>3466</v>
      </c>
      <c r="AF849" s="7" t="s">
        <v>3466</v>
      </c>
      <c r="AG849" s="7" t="s">
        <v>3481</v>
      </c>
      <c r="AH849" s="7" t="s">
        <v>3481</v>
      </c>
      <c r="AI849" s="7" t="s">
        <v>3482</v>
      </c>
      <c r="AJ849" s="7" t="s">
        <v>3482</v>
      </c>
      <c r="AK849" s="7" t="s">
        <v>3483</v>
      </c>
      <c r="AL849" s="7" t="s">
        <v>3483</v>
      </c>
      <c r="AM849" s="7" t="s">
        <v>3484</v>
      </c>
      <c r="AN849" s="7" t="s">
        <v>3484</v>
      </c>
      <c r="AO849" s="7" t="s">
        <v>3485</v>
      </c>
      <c r="AP849" s="7" t="s">
        <v>3485</v>
      </c>
      <c r="AQ849" s="7" t="s">
        <v>3486</v>
      </c>
      <c r="AR849" s="7" t="s">
        <v>3486</v>
      </c>
      <c r="AS849" s="7" t="s">
        <v>3487</v>
      </c>
      <c r="AT849" s="7" t="s">
        <v>3487</v>
      </c>
      <c r="AU849" s="7" t="s">
        <v>3488</v>
      </c>
      <c r="AV849" s="7" t="s">
        <v>3488</v>
      </c>
      <c r="AW849" s="7" t="s">
        <v>3489</v>
      </c>
      <c r="AX849" s="7" t="s">
        <v>3489</v>
      </c>
      <c r="AY849" s="7" t="s">
        <v>3490</v>
      </c>
      <c r="AZ849" s="7" t="s">
        <v>3490</v>
      </c>
      <c r="BA849" s="7" t="s">
        <v>3491</v>
      </c>
      <c r="BB849" s="7" t="s">
        <v>3491</v>
      </c>
      <c r="BE849" s="9" t="s">
        <v>3450</v>
      </c>
      <c r="BF849" s="8">
        <v>2015</v>
      </c>
    </row>
    <row r="850" spans="1:58">
      <c r="B850"/>
      <c r="Y850" s="18" t="s">
        <v>721</v>
      </c>
      <c r="Z850" s="20">
        <v>3137205</v>
      </c>
      <c r="AO850" s="18" t="s">
        <v>722</v>
      </c>
      <c r="AP850" s="19">
        <v>4320305</v>
      </c>
      <c r="AW850" s="18" t="s">
        <v>723</v>
      </c>
      <c r="AX850" s="19">
        <v>3537503</v>
      </c>
    </row>
    <row r="851" spans="1:58" s="8" customFormat="1">
      <c r="A851" s="7" t="s">
        <v>3450</v>
      </c>
      <c r="B851" s="7" t="s">
        <v>3450</v>
      </c>
      <c r="C851" s="7" t="s">
        <v>3467</v>
      </c>
      <c r="D851" s="7" t="s">
        <v>3467</v>
      </c>
      <c r="E851" s="7" t="s">
        <v>3468</v>
      </c>
      <c r="F851" s="7" t="s">
        <v>3468</v>
      </c>
      <c r="G851" s="7" t="s">
        <v>3469</v>
      </c>
      <c r="H851" s="7" t="s">
        <v>3469</v>
      </c>
      <c r="I851" s="7" t="s">
        <v>3470</v>
      </c>
      <c r="J851" s="7" t="s">
        <v>3470</v>
      </c>
      <c r="K851" s="7" t="s">
        <v>3471</v>
      </c>
      <c r="L851" s="7" t="s">
        <v>3471</v>
      </c>
      <c r="M851" s="7" t="s">
        <v>3472</v>
      </c>
      <c r="N851" s="7" t="s">
        <v>3472</v>
      </c>
      <c r="O851" s="7" t="s">
        <v>3473</v>
      </c>
      <c r="P851" s="7" t="s">
        <v>3473</v>
      </c>
      <c r="Q851" s="7" t="s">
        <v>3474</v>
      </c>
      <c r="R851" s="7" t="s">
        <v>3474</v>
      </c>
      <c r="S851" s="7" t="s">
        <v>3475</v>
      </c>
      <c r="T851" s="7" t="s">
        <v>3475</v>
      </c>
      <c r="U851" s="7" t="s">
        <v>3476</v>
      </c>
      <c r="V851" s="7" t="s">
        <v>3476</v>
      </c>
      <c r="W851" s="7" t="s">
        <v>3477</v>
      </c>
      <c r="X851" s="7" t="s">
        <v>3477</v>
      </c>
      <c r="Y851" s="7" t="s">
        <v>3478</v>
      </c>
      <c r="Z851" s="7" t="s">
        <v>3478</v>
      </c>
      <c r="AA851" s="7" t="s">
        <v>3479</v>
      </c>
      <c r="AB851" s="7" t="s">
        <v>3479</v>
      </c>
      <c r="AC851" s="7" t="s">
        <v>3480</v>
      </c>
      <c r="AD851" s="7" t="s">
        <v>3480</v>
      </c>
      <c r="AE851" s="7" t="s">
        <v>3466</v>
      </c>
      <c r="AF851" s="7" t="s">
        <v>3466</v>
      </c>
      <c r="AG851" s="7" t="s">
        <v>3481</v>
      </c>
      <c r="AH851" s="7" t="s">
        <v>3481</v>
      </c>
      <c r="AI851" s="7" t="s">
        <v>3482</v>
      </c>
      <c r="AJ851" s="7" t="s">
        <v>3482</v>
      </c>
      <c r="AK851" s="7" t="s">
        <v>3483</v>
      </c>
      <c r="AL851" s="7" t="s">
        <v>3483</v>
      </c>
      <c r="AM851" s="7" t="s">
        <v>3484</v>
      </c>
      <c r="AN851" s="7" t="s">
        <v>3484</v>
      </c>
      <c r="AO851" s="7" t="s">
        <v>3485</v>
      </c>
      <c r="AP851" s="7" t="s">
        <v>3485</v>
      </c>
      <c r="AQ851" s="7" t="s">
        <v>3486</v>
      </c>
      <c r="AR851" s="7" t="s">
        <v>3486</v>
      </c>
      <c r="AS851" s="7" t="s">
        <v>3487</v>
      </c>
      <c r="AT851" s="7" t="s">
        <v>3487</v>
      </c>
      <c r="AU851" s="7" t="s">
        <v>3488</v>
      </c>
      <c r="AV851" s="7" t="s">
        <v>3488</v>
      </c>
      <c r="AW851" s="7" t="s">
        <v>3489</v>
      </c>
      <c r="AX851" s="7" t="s">
        <v>3489</v>
      </c>
      <c r="AY851" s="7" t="s">
        <v>3490</v>
      </c>
      <c r="AZ851" s="7" t="s">
        <v>3490</v>
      </c>
      <c r="BA851" s="7" t="s">
        <v>3491</v>
      </c>
      <c r="BB851" s="7" t="s">
        <v>3491</v>
      </c>
      <c r="BE851" s="9" t="s">
        <v>3450</v>
      </c>
      <c r="BF851" s="8">
        <v>2015</v>
      </c>
    </row>
    <row r="852" spans="1:58">
      <c r="B852"/>
      <c r="Y852" s="18" t="s">
        <v>724</v>
      </c>
      <c r="Z852" s="20">
        <v>3137304</v>
      </c>
      <c r="AO852" s="18" t="s">
        <v>725</v>
      </c>
      <c r="AP852" s="19">
        <v>4320321</v>
      </c>
      <c r="AW852" s="18" t="s">
        <v>726</v>
      </c>
      <c r="AX852" s="19">
        <v>3537602</v>
      </c>
    </row>
    <row r="853" spans="1:58" s="8" customFormat="1">
      <c r="A853" s="7" t="s">
        <v>3450</v>
      </c>
      <c r="B853" s="7" t="s">
        <v>3450</v>
      </c>
      <c r="C853" s="7" t="s">
        <v>3467</v>
      </c>
      <c r="D853" s="7" t="s">
        <v>3467</v>
      </c>
      <c r="E853" s="7" t="s">
        <v>3468</v>
      </c>
      <c r="F853" s="7" t="s">
        <v>3468</v>
      </c>
      <c r="G853" s="7" t="s">
        <v>3469</v>
      </c>
      <c r="H853" s="7" t="s">
        <v>3469</v>
      </c>
      <c r="I853" s="7" t="s">
        <v>3470</v>
      </c>
      <c r="J853" s="7" t="s">
        <v>3470</v>
      </c>
      <c r="K853" s="7" t="s">
        <v>3471</v>
      </c>
      <c r="L853" s="7" t="s">
        <v>3471</v>
      </c>
      <c r="M853" s="7" t="s">
        <v>3472</v>
      </c>
      <c r="N853" s="7" t="s">
        <v>3472</v>
      </c>
      <c r="O853" s="7" t="s">
        <v>3473</v>
      </c>
      <c r="P853" s="7" t="s">
        <v>3473</v>
      </c>
      <c r="Q853" s="7" t="s">
        <v>3474</v>
      </c>
      <c r="R853" s="7" t="s">
        <v>3474</v>
      </c>
      <c r="S853" s="7" t="s">
        <v>3475</v>
      </c>
      <c r="T853" s="7" t="s">
        <v>3475</v>
      </c>
      <c r="U853" s="7" t="s">
        <v>3476</v>
      </c>
      <c r="V853" s="7" t="s">
        <v>3476</v>
      </c>
      <c r="W853" s="7" t="s">
        <v>3477</v>
      </c>
      <c r="X853" s="7" t="s">
        <v>3477</v>
      </c>
      <c r="Y853" s="7" t="s">
        <v>3478</v>
      </c>
      <c r="Z853" s="7" t="s">
        <v>3478</v>
      </c>
      <c r="AA853" s="7" t="s">
        <v>3479</v>
      </c>
      <c r="AB853" s="7" t="s">
        <v>3479</v>
      </c>
      <c r="AC853" s="7" t="s">
        <v>3480</v>
      </c>
      <c r="AD853" s="7" t="s">
        <v>3480</v>
      </c>
      <c r="AE853" s="7" t="s">
        <v>3466</v>
      </c>
      <c r="AF853" s="7" t="s">
        <v>3466</v>
      </c>
      <c r="AG853" s="7" t="s">
        <v>3481</v>
      </c>
      <c r="AH853" s="7" t="s">
        <v>3481</v>
      </c>
      <c r="AI853" s="7" t="s">
        <v>3482</v>
      </c>
      <c r="AJ853" s="7" t="s">
        <v>3482</v>
      </c>
      <c r="AK853" s="7" t="s">
        <v>3483</v>
      </c>
      <c r="AL853" s="7" t="s">
        <v>3483</v>
      </c>
      <c r="AM853" s="7" t="s">
        <v>3484</v>
      </c>
      <c r="AN853" s="7" t="s">
        <v>3484</v>
      </c>
      <c r="AO853" s="7" t="s">
        <v>3485</v>
      </c>
      <c r="AP853" s="7" t="s">
        <v>3485</v>
      </c>
      <c r="AQ853" s="7" t="s">
        <v>3486</v>
      </c>
      <c r="AR853" s="7" t="s">
        <v>3486</v>
      </c>
      <c r="AS853" s="7" t="s">
        <v>3487</v>
      </c>
      <c r="AT853" s="7" t="s">
        <v>3487</v>
      </c>
      <c r="AU853" s="7" t="s">
        <v>3488</v>
      </c>
      <c r="AV853" s="7" t="s">
        <v>3488</v>
      </c>
      <c r="AW853" s="7" t="s">
        <v>3489</v>
      </c>
      <c r="AX853" s="7" t="s">
        <v>3489</v>
      </c>
      <c r="AY853" s="7" t="s">
        <v>3490</v>
      </c>
      <c r="AZ853" s="7" t="s">
        <v>3490</v>
      </c>
      <c r="BA853" s="7" t="s">
        <v>3491</v>
      </c>
      <c r="BB853" s="7" t="s">
        <v>3491</v>
      </c>
      <c r="BE853" s="9" t="s">
        <v>3450</v>
      </c>
      <c r="BF853" s="8">
        <v>2015</v>
      </c>
    </row>
    <row r="854" spans="1:58">
      <c r="B854"/>
      <c r="Y854" s="18" t="s">
        <v>727</v>
      </c>
      <c r="Z854" s="20">
        <v>3137403</v>
      </c>
      <c r="AO854" s="18" t="s">
        <v>728</v>
      </c>
      <c r="AP854" s="19">
        <v>4320354</v>
      </c>
      <c r="AW854" s="18" t="s">
        <v>729</v>
      </c>
      <c r="AX854" s="19">
        <v>3537701</v>
      </c>
    </row>
    <row r="855" spans="1:58" s="8" customFormat="1">
      <c r="A855" s="7" t="s">
        <v>3450</v>
      </c>
      <c r="B855" s="7" t="s">
        <v>3450</v>
      </c>
      <c r="C855" s="7" t="s">
        <v>3467</v>
      </c>
      <c r="D855" s="7" t="s">
        <v>3467</v>
      </c>
      <c r="E855" s="7" t="s">
        <v>3468</v>
      </c>
      <c r="F855" s="7" t="s">
        <v>3468</v>
      </c>
      <c r="G855" s="7" t="s">
        <v>3469</v>
      </c>
      <c r="H855" s="7" t="s">
        <v>3469</v>
      </c>
      <c r="I855" s="7" t="s">
        <v>3470</v>
      </c>
      <c r="J855" s="7" t="s">
        <v>3470</v>
      </c>
      <c r="K855" s="7" t="s">
        <v>3471</v>
      </c>
      <c r="L855" s="7" t="s">
        <v>3471</v>
      </c>
      <c r="M855" s="7" t="s">
        <v>3472</v>
      </c>
      <c r="N855" s="7" t="s">
        <v>3472</v>
      </c>
      <c r="O855" s="7" t="s">
        <v>3473</v>
      </c>
      <c r="P855" s="7" t="s">
        <v>3473</v>
      </c>
      <c r="Q855" s="7" t="s">
        <v>3474</v>
      </c>
      <c r="R855" s="7" t="s">
        <v>3474</v>
      </c>
      <c r="S855" s="7" t="s">
        <v>3475</v>
      </c>
      <c r="T855" s="7" t="s">
        <v>3475</v>
      </c>
      <c r="U855" s="7" t="s">
        <v>3476</v>
      </c>
      <c r="V855" s="7" t="s">
        <v>3476</v>
      </c>
      <c r="W855" s="7" t="s">
        <v>3477</v>
      </c>
      <c r="X855" s="7" t="s">
        <v>3477</v>
      </c>
      <c r="Y855" s="7" t="s">
        <v>3478</v>
      </c>
      <c r="Z855" s="7" t="s">
        <v>3478</v>
      </c>
      <c r="AA855" s="7" t="s">
        <v>3479</v>
      </c>
      <c r="AB855" s="7" t="s">
        <v>3479</v>
      </c>
      <c r="AC855" s="7" t="s">
        <v>3480</v>
      </c>
      <c r="AD855" s="7" t="s">
        <v>3480</v>
      </c>
      <c r="AE855" s="7" t="s">
        <v>3466</v>
      </c>
      <c r="AF855" s="7" t="s">
        <v>3466</v>
      </c>
      <c r="AG855" s="7" t="s">
        <v>3481</v>
      </c>
      <c r="AH855" s="7" t="s">
        <v>3481</v>
      </c>
      <c r="AI855" s="7" t="s">
        <v>3482</v>
      </c>
      <c r="AJ855" s="7" t="s">
        <v>3482</v>
      </c>
      <c r="AK855" s="7" t="s">
        <v>3483</v>
      </c>
      <c r="AL855" s="7" t="s">
        <v>3483</v>
      </c>
      <c r="AM855" s="7" t="s">
        <v>3484</v>
      </c>
      <c r="AN855" s="7" t="s">
        <v>3484</v>
      </c>
      <c r="AO855" s="7" t="s">
        <v>3485</v>
      </c>
      <c r="AP855" s="7" t="s">
        <v>3485</v>
      </c>
      <c r="AQ855" s="7" t="s">
        <v>3486</v>
      </c>
      <c r="AR855" s="7" t="s">
        <v>3486</v>
      </c>
      <c r="AS855" s="7" t="s">
        <v>3487</v>
      </c>
      <c r="AT855" s="7" t="s">
        <v>3487</v>
      </c>
      <c r="AU855" s="7" t="s">
        <v>3488</v>
      </c>
      <c r="AV855" s="7" t="s">
        <v>3488</v>
      </c>
      <c r="AW855" s="7" t="s">
        <v>3489</v>
      </c>
      <c r="AX855" s="7" t="s">
        <v>3489</v>
      </c>
      <c r="AY855" s="7" t="s">
        <v>3490</v>
      </c>
      <c r="AZ855" s="7" t="s">
        <v>3490</v>
      </c>
      <c r="BA855" s="7" t="s">
        <v>3491</v>
      </c>
      <c r="BB855" s="7" t="s">
        <v>3491</v>
      </c>
      <c r="BE855" s="9" t="s">
        <v>3450</v>
      </c>
      <c r="BF855" s="8">
        <v>2015</v>
      </c>
    </row>
    <row r="856" spans="1:58">
      <c r="B856"/>
      <c r="Y856" s="18" t="s">
        <v>730</v>
      </c>
      <c r="Z856" s="20">
        <v>3137502</v>
      </c>
      <c r="AO856" s="18" t="s">
        <v>731</v>
      </c>
      <c r="AP856" s="19">
        <v>4320404</v>
      </c>
      <c r="AW856" s="18" t="s">
        <v>732</v>
      </c>
      <c r="AX856" s="19">
        <v>3537800</v>
      </c>
    </row>
    <row r="857" spans="1:58" s="8" customFormat="1">
      <c r="A857" s="7" t="s">
        <v>3450</v>
      </c>
      <c r="B857" s="7" t="s">
        <v>3450</v>
      </c>
      <c r="C857" s="7" t="s">
        <v>3467</v>
      </c>
      <c r="D857" s="7" t="s">
        <v>3467</v>
      </c>
      <c r="E857" s="7" t="s">
        <v>3468</v>
      </c>
      <c r="F857" s="7" t="s">
        <v>3468</v>
      </c>
      <c r="G857" s="7" t="s">
        <v>3469</v>
      </c>
      <c r="H857" s="7" t="s">
        <v>3469</v>
      </c>
      <c r="I857" s="7" t="s">
        <v>3470</v>
      </c>
      <c r="J857" s="7" t="s">
        <v>3470</v>
      </c>
      <c r="K857" s="7" t="s">
        <v>3471</v>
      </c>
      <c r="L857" s="7" t="s">
        <v>3471</v>
      </c>
      <c r="M857" s="7" t="s">
        <v>3472</v>
      </c>
      <c r="N857" s="7" t="s">
        <v>3472</v>
      </c>
      <c r="O857" s="7" t="s">
        <v>3473</v>
      </c>
      <c r="P857" s="7" t="s">
        <v>3473</v>
      </c>
      <c r="Q857" s="7" t="s">
        <v>3474</v>
      </c>
      <c r="R857" s="7" t="s">
        <v>3474</v>
      </c>
      <c r="S857" s="7" t="s">
        <v>3475</v>
      </c>
      <c r="T857" s="7" t="s">
        <v>3475</v>
      </c>
      <c r="U857" s="7" t="s">
        <v>3476</v>
      </c>
      <c r="V857" s="7" t="s">
        <v>3476</v>
      </c>
      <c r="W857" s="7" t="s">
        <v>3477</v>
      </c>
      <c r="X857" s="7" t="s">
        <v>3477</v>
      </c>
      <c r="Y857" s="7" t="s">
        <v>3478</v>
      </c>
      <c r="Z857" s="7" t="s">
        <v>3478</v>
      </c>
      <c r="AA857" s="7" t="s">
        <v>3479</v>
      </c>
      <c r="AB857" s="7" t="s">
        <v>3479</v>
      </c>
      <c r="AC857" s="7" t="s">
        <v>3480</v>
      </c>
      <c r="AD857" s="7" t="s">
        <v>3480</v>
      </c>
      <c r="AE857" s="7" t="s">
        <v>3466</v>
      </c>
      <c r="AF857" s="7" t="s">
        <v>3466</v>
      </c>
      <c r="AG857" s="7" t="s">
        <v>3481</v>
      </c>
      <c r="AH857" s="7" t="s">
        <v>3481</v>
      </c>
      <c r="AI857" s="7" t="s">
        <v>3482</v>
      </c>
      <c r="AJ857" s="7" t="s">
        <v>3482</v>
      </c>
      <c r="AK857" s="7" t="s">
        <v>3483</v>
      </c>
      <c r="AL857" s="7" t="s">
        <v>3483</v>
      </c>
      <c r="AM857" s="7" t="s">
        <v>3484</v>
      </c>
      <c r="AN857" s="7" t="s">
        <v>3484</v>
      </c>
      <c r="AO857" s="7" t="s">
        <v>3485</v>
      </c>
      <c r="AP857" s="7" t="s">
        <v>3485</v>
      </c>
      <c r="AQ857" s="7" t="s">
        <v>3486</v>
      </c>
      <c r="AR857" s="7" t="s">
        <v>3486</v>
      </c>
      <c r="AS857" s="7" t="s">
        <v>3487</v>
      </c>
      <c r="AT857" s="7" t="s">
        <v>3487</v>
      </c>
      <c r="AU857" s="7" t="s">
        <v>3488</v>
      </c>
      <c r="AV857" s="7" t="s">
        <v>3488</v>
      </c>
      <c r="AW857" s="7" t="s">
        <v>3489</v>
      </c>
      <c r="AX857" s="7" t="s">
        <v>3489</v>
      </c>
      <c r="AY857" s="7" t="s">
        <v>3490</v>
      </c>
      <c r="AZ857" s="7" t="s">
        <v>3490</v>
      </c>
      <c r="BA857" s="7" t="s">
        <v>3491</v>
      </c>
      <c r="BB857" s="7" t="s">
        <v>3491</v>
      </c>
      <c r="BE857" s="9" t="s">
        <v>3450</v>
      </c>
      <c r="BF857" s="8">
        <v>2015</v>
      </c>
    </row>
    <row r="858" spans="1:58">
      <c r="B858"/>
      <c r="Y858" s="18" t="s">
        <v>1671</v>
      </c>
      <c r="Z858" s="20">
        <v>3137536</v>
      </c>
      <c r="AO858" s="18" t="s">
        <v>733</v>
      </c>
      <c r="AP858" s="19">
        <v>4320453</v>
      </c>
      <c r="AW858" s="18" t="s">
        <v>734</v>
      </c>
      <c r="AX858" s="19">
        <v>3537909</v>
      </c>
    </row>
    <row r="859" spans="1:58" s="8" customFormat="1">
      <c r="A859" s="7" t="s">
        <v>3450</v>
      </c>
      <c r="B859" s="7" t="s">
        <v>3450</v>
      </c>
      <c r="C859" s="7" t="s">
        <v>3467</v>
      </c>
      <c r="D859" s="7" t="s">
        <v>3467</v>
      </c>
      <c r="E859" s="7" t="s">
        <v>3468</v>
      </c>
      <c r="F859" s="7" t="s">
        <v>3468</v>
      </c>
      <c r="G859" s="7" t="s">
        <v>3469</v>
      </c>
      <c r="H859" s="7" t="s">
        <v>3469</v>
      </c>
      <c r="I859" s="7" t="s">
        <v>3470</v>
      </c>
      <c r="J859" s="7" t="s">
        <v>3470</v>
      </c>
      <c r="K859" s="7" t="s">
        <v>3471</v>
      </c>
      <c r="L859" s="7" t="s">
        <v>3471</v>
      </c>
      <c r="M859" s="7" t="s">
        <v>3472</v>
      </c>
      <c r="N859" s="7" t="s">
        <v>3472</v>
      </c>
      <c r="O859" s="7" t="s">
        <v>3473</v>
      </c>
      <c r="P859" s="7" t="s">
        <v>3473</v>
      </c>
      <c r="Q859" s="7" t="s">
        <v>3474</v>
      </c>
      <c r="R859" s="7" t="s">
        <v>3474</v>
      </c>
      <c r="S859" s="7" t="s">
        <v>3475</v>
      </c>
      <c r="T859" s="7" t="s">
        <v>3475</v>
      </c>
      <c r="U859" s="7" t="s">
        <v>3476</v>
      </c>
      <c r="V859" s="7" t="s">
        <v>3476</v>
      </c>
      <c r="W859" s="7" t="s">
        <v>3477</v>
      </c>
      <c r="X859" s="7" t="s">
        <v>3477</v>
      </c>
      <c r="Y859" s="7" t="s">
        <v>3478</v>
      </c>
      <c r="Z859" s="7" t="s">
        <v>3478</v>
      </c>
      <c r="AA859" s="7" t="s">
        <v>3479</v>
      </c>
      <c r="AB859" s="7" t="s">
        <v>3479</v>
      </c>
      <c r="AC859" s="7" t="s">
        <v>3480</v>
      </c>
      <c r="AD859" s="7" t="s">
        <v>3480</v>
      </c>
      <c r="AE859" s="7" t="s">
        <v>3466</v>
      </c>
      <c r="AF859" s="7" t="s">
        <v>3466</v>
      </c>
      <c r="AG859" s="7" t="s">
        <v>3481</v>
      </c>
      <c r="AH859" s="7" t="s">
        <v>3481</v>
      </c>
      <c r="AI859" s="7" t="s">
        <v>3482</v>
      </c>
      <c r="AJ859" s="7" t="s">
        <v>3482</v>
      </c>
      <c r="AK859" s="7" t="s">
        <v>3483</v>
      </c>
      <c r="AL859" s="7" t="s">
        <v>3483</v>
      </c>
      <c r="AM859" s="7" t="s">
        <v>3484</v>
      </c>
      <c r="AN859" s="7" t="s">
        <v>3484</v>
      </c>
      <c r="AO859" s="7" t="s">
        <v>3485</v>
      </c>
      <c r="AP859" s="7" t="s">
        <v>3485</v>
      </c>
      <c r="AQ859" s="7" t="s">
        <v>3486</v>
      </c>
      <c r="AR859" s="7" t="s">
        <v>3486</v>
      </c>
      <c r="AS859" s="7" t="s">
        <v>3487</v>
      </c>
      <c r="AT859" s="7" t="s">
        <v>3487</v>
      </c>
      <c r="AU859" s="7" t="s">
        <v>3488</v>
      </c>
      <c r="AV859" s="7" t="s">
        <v>3488</v>
      </c>
      <c r="AW859" s="7" t="s">
        <v>3489</v>
      </c>
      <c r="AX859" s="7" t="s">
        <v>3489</v>
      </c>
      <c r="AY859" s="7" t="s">
        <v>3490</v>
      </c>
      <c r="AZ859" s="7" t="s">
        <v>3490</v>
      </c>
      <c r="BA859" s="7" t="s">
        <v>3491</v>
      </c>
      <c r="BB859" s="7" t="s">
        <v>3491</v>
      </c>
      <c r="BE859" s="9" t="s">
        <v>3450</v>
      </c>
      <c r="BF859" s="8">
        <v>2015</v>
      </c>
    </row>
    <row r="860" spans="1:58">
      <c r="B860"/>
      <c r="Y860" s="18" t="s">
        <v>2147</v>
      </c>
      <c r="Z860" s="20">
        <v>3137601</v>
      </c>
      <c r="AO860" s="18" t="s">
        <v>735</v>
      </c>
      <c r="AP860" s="19">
        <v>4320503</v>
      </c>
      <c r="AW860" s="18" t="s">
        <v>736</v>
      </c>
      <c r="AX860" s="19">
        <v>3538006</v>
      </c>
    </row>
    <row r="861" spans="1:58" s="8" customFormat="1">
      <c r="A861" s="7" t="s">
        <v>3450</v>
      </c>
      <c r="B861" s="7" t="s">
        <v>3450</v>
      </c>
      <c r="C861" s="7" t="s">
        <v>3467</v>
      </c>
      <c r="D861" s="7" t="s">
        <v>3467</v>
      </c>
      <c r="E861" s="7" t="s">
        <v>3468</v>
      </c>
      <c r="F861" s="7" t="s">
        <v>3468</v>
      </c>
      <c r="G861" s="7" t="s">
        <v>3469</v>
      </c>
      <c r="H861" s="7" t="s">
        <v>3469</v>
      </c>
      <c r="I861" s="7" t="s">
        <v>3470</v>
      </c>
      <c r="J861" s="7" t="s">
        <v>3470</v>
      </c>
      <c r="K861" s="7" t="s">
        <v>3471</v>
      </c>
      <c r="L861" s="7" t="s">
        <v>3471</v>
      </c>
      <c r="M861" s="7" t="s">
        <v>3472</v>
      </c>
      <c r="N861" s="7" t="s">
        <v>3472</v>
      </c>
      <c r="O861" s="7" t="s">
        <v>3473</v>
      </c>
      <c r="P861" s="7" t="s">
        <v>3473</v>
      </c>
      <c r="Q861" s="7" t="s">
        <v>3474</v>
      </c>
      <c r="R861" s="7" t="s">
        <v>3474</v>
      </c>
      <c r="S861" s="7" t="s">
        <v>3475</v>
      </c>
      <c r="T861" s="7" t="s">
        <v>3475</v>
      </c>
      <c r="U861" s="7" t="s">
        <v>3476</v>
      </c>
      <c r="V861" s="7" t="s">
        <v>3476</v>
      </c>
      <c r="W861" s="7" t="s">
        <v>3477</v>
      </c>
      <c r="X861" s="7" t="s">
        <v>3477</v>
      </c>
      <c r="Y861" s="7" t="s">
        <v>3478</v>
      </c>
      <c r="Z861" s="7" t="s">
        <v>3478</v>
      </c>
      <c r="AA861" s="7" t="s">
        <v>3479</v>
      </c>
      <c r="AB861" s="7" t="s">
        <v>3479</v>
      </c>
      <c r="AC861" s="7" t="s">
        <v>3480</v>
      </c>
      <c r="AD861" s="7" t="s">
        <v>3480</v>
      </c>
      <c r="AE861" s="7" t="s">
        <v>3466</v>
      </c>
      <c r="AF861" s="7" t="s">
        <v>3466</v>
      </c>
      <c r="AG861" s="7" t="s">
        <v>3481</v>
      </c>
      <c r="AH861" s="7" t="s">
        <v>3481</v>
      </c>
      <c r="AI861" s="7" t="s">
        <v>3482</v>
      </c>
      <c r="AJ861" s="7" t="s">
        <v>3482</v>
      </c>
      <c r="AK861" s="7" t="s">
        <v>3483</v>
      </c>
      <c r="AL861" s="7" t="s">
        <v>3483</v>
      </c>
      <c r="AM861" s="7" t="s">
        <v>3484</v>
      </c>
      <c r="AN861" s="7" t="s">
        <v>3484</v>
      </c>
      <c r="AO861" s="7" t="s">
        <v>3485</v>
      </c>
      <c r="AP861" s="7" t="s">
        <v>3485</v>
      </c>
      <c r="AQ861" s="7" t="s">
        <v>3486</v>
      </c>
      <c r="AR861" s="7" t="s">
        <v>3486</v>
      </c>
      <c r="AS861" s="7" t="s">
        <v>3487</v>
      </c>
      <c r="AT861" s="7" t="s">
        <v>3487</v>
      </c>
      <c r="AU861" s="7" t="s">
        <v>3488</v>
      </c>
      <c r="AV861" s="7" t="s">
        <v>3488</v>
      </c>
      <c r="AW861" s="7" t="s">
        <v>3489</v>
      </c>
      <c r="AX861" s="7" t="s">
        <v>3489</v>
      </c>
      <c r="AY861" s="7" t="s">
        <v>3490</v>
      </c>
      <c r="AZ861" s="7" t="s">
        <v>3490</v>
      </c>
      <c r="BA861" s="7" t="s">
        <v>3491</v>
      </c>
      <c r="BB861" s="7" t="s">
        <v>3491</v>
      </c>
      <c r="BE861" s="9" t="s">
        <v>3450</v>
      </c>
      <c r="BF861" s="8">
        <v>2015</v>
      </c>
    </row>
    <row r="862" spans="1:58">
      <c r="B862"/>
      <c r="Y862" s="18" t="s">
        <v>737</v>
      </c>
      <c r="Z862" s="20">
        <v>3137700</v>
      </c>
      <c r="AO862" s="18" t="s">
        <v>738</v>
      </c>
      <c r="AP862" s="19">
        <v>4320552</v>
      </c>
      <c r="AW862" s="18" t="s">
        <v>739</v>
      </c>
      <c r="AX862" s="19">
        <v>3538105</v>
      </c>
    </row>
    <row r="863" spans="1:58" s="8" customFormat="1">
      <c r="A863" s="7" t="s">
        <v>3450</v>
      </c>
      <c r="B863" s="7" t="s">
        <v>3450</v>
      </c>
      <c r="C863" s="7" t="s">
        <v>3467</v>
      </c>
      <c r="D863" s="7" t="s">
        <v>3467</v>
      </c>
      <c r="E863" s="7" t="s">
        <v>3468</v>
      </c>
      <c r="F863" s="7" t="s">
        <v>3468</v>
      </c>
      <c r="G863" s="7" t="s">
        <v>3469</v>
      </c>
      <c r="H863" s="7" t="s">
        <v>3469</v>
      </c>
      <c r="I863" s="7" t="s">
        <v>3470</v>
      </c>
      <c r="J863" s="7" t="s">
        <v>3470</v>
      </c>
      <c r="K863" s="7" t="s">
        <v>3471</v>
      </c>
      <c r="L863" s="7" t="s">
        <v>3471</v>
      </c>
      <c r="M863" s="7" t="s">
        <v>3472</v>
      </c>
      <c r="N863" s="7" t="s">
        <v>3472</v>
      </c>
      <c r="O863" s="7" t="s">
        <v>3473</v>
      </c>
      <c r="P863" s="7" t="s">
        <v>3473</v>
      </c>
      <c r="Q863" s="7" t="s">
        <v>3474</v>
      </c>
      <c r="R863" s="7" t="s">
        <v>3474</v>
      </c>
      <c r="S863" s="7" t="s">
        <v>3475</v>
      </c>
      <c r="T863" s="7" t="s">
        <v>3475</v>
      </c>
      <c r="U863" s="7" t="s">
        <v>3476</v>
      </c>
      <c r="V863" s="7" t="s">
        <v>3476</v>
      </c>
      <c r="W863" s="7" t="s">
        <v>3477</v>
      </c>
      <c r="X863" s="7" t="s">
        <v>3477</v>
      </c>
      <c r="Y863" s="7" t="s">
        <v>3478</v>
      </c>
      <c r="Z863" s="7" t="s">
        <v>3478</v>
      </c>
      <c r="AA863" s="7" t="s">
        <v>3479</v>
      </c>
      <c r="AB863" s="7" t="s">
        <v>3479</v>
      </c>
      <c r="AC863" s="7" t="s">
        <v>3480</v>
      </c>
      <c r="AD863" s="7" t="s">
        <v>3480</v>
      </c>
      <c r="AE863" s="7" t="s">
        <v>3466</v>
      </c>
      <c r="AF863" s="7" t="s">
        <v>3466</v>
      </c>
      <c r="AG863" s="7" t="s">
        <v>3481</v>
      </c>
      <c r="AH863" s="7" t="s">
        <v>3481</v>
      </c>
      <c r="AI863" s="7" t="s">
        <v>3482</v>
      </c>
      <c r="AJ863" s="7" t="s">
        <v>3482</v>
      </c>
      <c r="AK863" s="7" t="s">
        <v>3483</v>
      </c>
      <c r="AL863" s="7" t="s">
        <v>3483</v>
      </c>
      <c r="AM863" s="7" t="s">
        <v>3484</v>
      </c>
      <c r="AN863" s="7" t="s">
        <v>3484</v>
      </c>
      <c r="AO863" s="7" t="s">
        <v>3485</v>
      </c>
      <c r="AP863" s="7" t="s">
        <v>3485</v>
      </c>
      <c r="AQ863" s="7" t="s">
        <v>3486</v>
      </c>
      <c r="AR863" s="7" t="s">
        <v>3486</v>
      </c>
      <c r="AS863" s="7" t="s">
        <v>3487</v>
      </c>
      <c r="AT863" s="7" t="s">
        <v>3487</v>
      </c>
      <c r="AU863" s="7" t="s">
        <v>3488</v>
      </c>
      <c r="AV863" s="7" t="s">
        <v>3488</v>
      </c>
      <c r="AW863" s="7" t="s">
        <v>3489</v>
      </c>
      <c r="AX863" s="7" t="s">
        <v>3489</v>
      </c>
      <c r="AY863" s="7" t="s">
        <v>3490</v>
      </c>
      <c r="AZ863" s="7" t="s">
        <v>3490</v>
      </c>
      <c r="BA863" s="7" t="s">
        <v>3491</v>
      </c>
      <c r="BB863" s="7" t="s">
        <v>3491</v>
      </c>
      <c r="BE863" s="9" t="s">
        <v>3450</v>
      </c>
      <c r="BF863" s="8">
        <v>2015</v>
      </c>
    </row>
    <row r="864" spans="1:58">
      <c r="B864"/>
      <c r="Y864" s="18" t="s">
        <v>740</v>
      </c>
      <c r="Z864" s="20">
        <v>3137809</v>
      </c>
      <c r="AO864" s="18" t="s">
        <v>741</v>
      </c>
      <c r="AP864" s="19">
        <v>4320578</v>
      </c>
      <c r="AW864" s="18" t="s">
        <v>2918</v>
      </c>
      <c r="AX864" s="19">
        <v>3538204</v>
      </c>
    </row>
    <row r="865" spans="1:58" s="8" customFormat="1">
      <c r="A865" s="7" t="s">
        <v>3450</v>
      </c>
      <c r="B865" s="7" t="s">
        <v>3450</v>
      </c>
      <c r="C865" s="7" t="s">
        <v>3467</v>
      </c>
      <c r="D865" s="7" t="s">
        <v>3467</v>
      </c>
      <c r="E865" s="7" t="s">
        <v>3468</v>
      </c>
      <c r="F865" s="7" t="s">
        <v>3468</v>
      </c>
      <c r="G865" s="7" t="s">
        <v>3469</v>
      </c>
      <c r="H865" s="7" t="s">
        <v>3469</v>
      </c>
      <c r="I865" s="7" t="s">
        <v>3470</v>
      </c>
      <c r="J865" s="7" t="s">
        <v>3470</v>
      </c>
      <c r="K865" s="7" t="s">
        <v>3471</v>
      </c>
      <c r="L865" s="7" t="s">
        <v>3471</v>
      </c>
      <c r="M865" s="7" t="s">
        <v>3472</v>
      </c>
      <c r="N865" s="7" t="s">
        <v>3472</v>
      </c>
      <c r="O865" s="7" t="s">
        <v>3473</v>
      </c>
      <c r="P865" s="7" t="s">
        <v>3473</v>
      </c>
      <c r="Q865" s="7" t="s">
        <v>3474</v>
      </c>
      <c r="R865" s="7" t="s">
        <v>3474</v>
      </c>
      <c r="S865" s="7" t="s">
        <v>3475</v>
      </c>
      <c r="T865" s="7" t="s">
        <v>3475</v>
      </c>
      <c r="U865" s="7" t="s">
        <v>3476</v>
      </c>
      <c r="V865" s="7" t="s">
        <v>3476</v>
      </c>
      <c r="W865" s="7" t="s">
        <v>3477</v>
      </c>
      <c r="X865" s="7" t="s">
        <v>3477</v>
      </c>
      <c r="Y865" s="7" t="s">
        <v>3478</v>
      </c>
      <c r="Z865" s="7" t="s">
        <v>3478</v>
      </c>
      <c r="AA865" s="7" t="s">
        <v>3479</v>
      </c>
      <c r="AB865" s="7" t="s">
        <v>3479</v>
      </c>
      <c r="AC865" s="7" t="s">
        <v>3480</v>
      </c>
      <c r="AD865" s="7" t="s">
        <v>3480</v>
      </c>
      <c r="AE865" s="7" t="s">
        <v>3466</v>
      </c>
      <c r="AF865" s="7" t="s">
        <v>3466</v>
      </c>
      <c r="AG865" s="7" t="s">
        <v>3481</v>
      </c>
      <c r="AH865" s="7" t="s">
        <v>3481</v>
      </c>
      <c r="AI865" s="7" t="s">
        <v>3482</v>
      </c>
      <c r="AJ865" s="7" t="s">
        <v>3482</v>
      </c>
      <c r="AK865" s="7" t="s">
        <v>3483</v>
      </c>
      <c r="AL865" s="7" t="s">
        <v>3483</v>
      </c>
      <c r="AM865" s="7" t="s">
        <v>3484</v>
      </c>
      <c r="AN865" s="7" t="s">
        <v>3484</v>
      </c>
      <c r="AO865" s="7" t="s">
        <v>3485</v>
      </c>
      <c r="AP865" s="7" t="s">
        <v>3485</v>
      </c>
      <c r="AQ865" s="7" t="s">
        <v>3486</v>
      </c>
      <c r="AR865" s="7" t="s">
        <v>3486</v>
      </c>
      <c r="AS865" s="7" t="s">
        <v>3487</v>
      </c>
      <c r="AT865" s="7" t="s">
        <v>3487</v>
      </c>
      <c r="AU865" s="7" t="s">
        <v>3488</v>
      </c>
      <c r="AV865" s="7" t="s">
        <v>3488</v>
      </c>
      <c r="AW865" s="7" t="s">
        <v>3489</v>
      </c>
      <c r="AX865" s="7" t="s">
        <v>3489</v>
      </c>
      <c r="AY865" s="7" t="s">
        <v>3490</v>
      </c>
      <c r="AZ865" s="7" t="s">
        <v>3490</v>
      </c>
      <c r="BA865" s="7" t="s">
        <v>3491</v>
      </c>
      <c r="BB865" s="7" t="s">
        <v>3491</v>
      </c>
      <c r="BE865" s="9" t="s">
        <v>3450</v>
      </c>
      <c r="BF865" s="8">
        <v>2015</v>
      </c>
    </row>
    <row r="866" spans="1:58">
      <c r="B866"/>
      <c r="Y866" s="18" t="s">
        <v>742</v>
      </c>
      <c r="Z866" s="20">
        <v>3137908</v>
      </c>
      <c r="AO866" s="18" t="s">
        <v>743</v>
      </c>
      <c r="AP866" s="19">
        <v>4320602</v>
      </c>
      <c r="AW866" s="18" t="s">
        <v>744</v>
      </c>
      <c r="AX866" s="19">
        <v>3538303</v>
      </c>
    </row>
    <row r="867" spans="1:58" s="8" customFormat="1">
      <c r="A867" s="7" t="s">
        <v>3450</v>
      </c>
      <c r="B867" s="7" t="s">
        <v>3450</v>
      </c>
      <c r="C867" s="7" t="s">
        <v>3467</v>
      </c>
      <c r="D867" s="7" t="s">
        <v>3467</v>
      </c>
      <c r="E867" s="7" t="s">
        <v>3468</v>
      </c>
      <c r="F867" s="7" t="s">
        <v>3468</v>
      </c>
      <c r="G867" s="7" t="s">
        <v>3469</v>
      </c>
      <c r="H867" s="7" t="s">
        <v>3469</v>
      </c>
      <c r="I867" s="7" t="s">
        <v>3470</v>
      </c>
      <c r="J867" s="7" t="s">
        <v>3470</v>
      </c>
      <c r="K867" s="7" t="s">
        <v>3471</v>
      </c>
      <c r="L867" s="7" t="s">
        <v>3471</v>
      </c>
      <c r="M867" s="7" t="s">
        <v>3472</v>
      </c>
      <c r="N867" s="7" t="s">
        <v>3472</v>
      </c>
      <c r="O867" s="7" t="s">
        <v>3473</v>
      </c>
      <c r="P867" s="7" t="s">
        <v>3473</v>
      </c>
      <c r="Q867" s="7" t="s">
        <v>3474</v>
      </c>
      <c r="R867" s="7" t="s">
        <v>3474</v>
      </c>
      <c r="S867" s="7" t="s">
        <v>3475</v>
      </c>
      <c r="T867" s="7" t="s">
        <v>3475</v>
      </c>
      <c r="U867" s="7" t="s">
        <v>3476</v>
      </c>
      <c r="V867" s="7" t="s">
        <v>3476</v>
      </c>
      <c r="W867" s="7" t="s">
        <v>3477</v>
      </c>
      <c r="X867" s="7" t="s">
        <v>3477</v>
      </c>
      <c r="Y867" s="7" t="s">
        <v>3478</v>
      </c>
      <c r="Z867" s="7" t="s">
        <v>3478</v>
      </c>
      <c r="AA867" s="7" t="s">
        <v>3479</v>
      </c>
      <c r="AB867" s="7" t="s">
        <v>3479</v>
      </c>
      <c r="AC867" s="7" t="s">
        <v>3480</v>
      </c>
      <c r="AD867" s="7" t="s">
        <v>3480</v>
      </c>
      <c r="AE867" s="7" t="s">
        <v>3466</v>
      </c>
      <c r="AF867" s="7" t="s">
        <v>3466</v>
      </c>
      <c r="AG867" s="7" t="s">
        <v>3481</v>
      </c>
      <c r="AH867" s="7" t="s">
        <v>3481</v>
      </c>
      <c r="AI867" s="7" t="s">
        <v>3482</v>
      </c>
      <c r="AJ867" s="7" t="s">
        <v>3482</v>
      </c>
      <c r="AK867" s="7" t="s">
        <v>3483</v>
      </c>
      <c r="AL867" s="7" t="s">
        <v>3483</v>
      </c>
      <c r="AM867" s="7" t="s">
        <v>3484</v>
      </c>
      <c r="AN867" s="7" t="s">
        <v>3484</v>
      </c>
      <c r="AO867" s="7" t="s">
        <v>3485</v>
      </c>
      <c r="AP867" s="7" t="s">
        <v>3485</v>
      </c>
      <c r="AQ867" s="7" t="s">
        <v>3486</v>
      </c>
      <c r="AR867" s="7" t="s">
        <v>3486</v>
      </c>
      <c r="AS867" s="7" t="s">
        <v>3487</v>
      </c>
      <c r="AT867" s="7" t="s">
        <v>3487</v>
      </c>
      <c r="AU867" s="7" t="s">
        <v>3488</v>
      </c>
      <c r="AV867" s="7" t="s">
        <v>3488</v>
      </c>
      <c r="AW867" s="7" t="s">
        <v>3489</v>
      </c>
      <c r="AX867" s="7" t="s">
        <v>3489</v>
      </c>
      <c r="AY867" s="7" t="s">
        <v>3490</v>
      </c>
      <c r="AZ867" s="7" t="s">
        <v>3490</v>
      </c>
      <c r="BA867" s="7" t="s">
        <v>3491</v>
      </c>
      <c r="BB867" s="7" t="s">
        <v>3491</v>
      </c>
      <c r="BE867" s="9" t="s">
        <v>3450</v>
      </c>
      <c r="BF867" s="8">
        <v>2015</v>
      </c>
    </row>
    <row r="868" spans="1:58">
      <c r="B868"/>
      <c r="Y868" s="18" t="s">
        <v>2809</v>
      </c>
      <c r="Z868" s="20">
        <v>3138005</v>
      </c>
      <c r="AO868" s="18" t="s">
        <v>745</v>
      </c>
      <c r="AP868" s="19">
        <v>4320651</v>
      </c>
      <c r="AW868" s="18" t="s">
        <v>746</v>
      </c>
      <c r="AX868" s="19">
        <v>3538501</v>
      </c>
    </row>
    <row r="869" spans="1:58" s="8" customFormat="1">
      <c r="A869" s="7" t="s">
        <v>3450</v>
      </c>
      <c r="B869" s="7" t="s">
        <v>3450</v>
      </c>
      <c r="C869" s="7" t="s">
        <v>3467</v>
      </c>
      <c r="D869" s="7" t="s">
        <v>3467</v>
      </c>
      <c r="E869" s="7" t="s">
        <v>3468</v>
      </c>
      <c r="F869" s="7" t="s">
        <v>3468</v>
      </c>
      <c r="G869" s="7" t="s">
        <v>3469</v>
      </c>
      <c r="H869" s="7" t="s">
        <v>3469</v>
      </c>
      <c r="I869" s="7" t="s">
        <v>3470</v>
      </c>
      <c r="J869" s="7" t="s">
        <v>3470</v>
      </c>
      <c r="K869" s="7" t="s">
        <v>3471</v>
      </c>
      <c r="L869" s="7" t="s">
        <v>3471</v>
      </c>
      <c r="M869" s="7" t="s">
        <v>3472</v>
      </c>
      <c r="N869" s="7" t="s">
        <v>3472</v>
      </c>
      <c r="O869" s="7" t="s">
        <v>3473</v>
      </c>
      <c r="P869" s="7" t="s">
        <v>3473</v>
      </c>
      <c r="Q869" s="7" t="s">
        <v>3474</v>
      </c>
      <c r="R869" s="7" t="s">
        <v>3474</v>
      </c>
      <c r="S869" s="7" t="s">
        <v>3475</v>
      </c>
      <c r="T869" s="7" t="s">
        <v>3475</v>
      </c>
      <c r="U869" s="7" t="s">
        <v>3476</v>
      </c>
      <c r="V869" s="7" t="s">
        <v>3476</v>
      </c>
      <c r="W869" s="7" t="s">
        <v>3477</v>
      </c>
      <c r="X869" s="7" t="s">
        <v>3477</v>
      </c>
      <c r="Y869" s="7" t="s">
        <v>3478</v>
      </c>
      <c r="Z869" s="7" t="s">
        <v>3478</v>
      </c>
      <c r="AA869" s="7" t="s">
        <v>3479</v>
      </c>
      <c r="AB869" s="7" t="s">
        <v>3479</v>
      </c>
      <c r="AC869" s="7" t="s">
        <v>3480</v>
      </c>
      <c r="AD869" s="7" t="s">
        <v>3480</v>
      </c>
      <c r="AE869" s="7" t="s">
        <v>3466</v>
      </c>
      <c r="AF869" s="7" t="s">
        <v>3466</v>
      </c>
      <c r="AG869" s="7" t="s">
        <v>3481</v>
      </c>
      <c r="AH869" s="7" t="s">
        <v>3481</v>
      </c>
      <c r="AI869" s="7" t="s">
        <v>3482</v>
      </c>
      <c r="AJ869" s="7" t="s">
        <v>3482</v>
      </c>
      <c r="AK869" s="7" t="s">
        <v>3483</v>
      </c>
      <c r="AL869" s="7" t="s">
        <v>3483</v>
      </c>
      <c r="AM869" s="7" t="s">
        <v>3484</v>
      </c>
      <c r="AN869" s="7" t="s">
        <v>3484</v>
      </c>
      <c r="AO869" s="7" t="s">
        <v>3485</v>
      </c>
      <c r="AP869" s="7" t="s">
        <v>3485</v>
      </c>
      <c r="AQ869" s="7" t="s">
        <v>3486</v>
      </c>
      <c r="AR869" s="7" t="s">
        <v>3486</v>
      </c>
      <c r="AS869" s="7" t="s">
        <v>3487</v>
      </c>
      <c r="AT869" s="7" t="s">
        <v>3487</v>
      </c>
      <c r="AU869" s="7" t="s">
        <v>3488</v>
      </c>
      <c r="AV869" s="7" t="s">
        <v>3488</v>
      </c>
      <c r="AW869" s="7" t="s">
        <v>3489</v>
      </c>
      <c r="AX869" s="7" t="s">
        <v>3489</v>
      </c>
      <c r="AY869" s="7" t="s">
        <v>3490</v>
      </c>
      <c r="AZ869" s="7" t="s">
        <v>3490</v>
      </c>
      <c r="BA869" s="7" t="s">
        <v>3491</v>
      </c>
      <c r="BB869" s="7" t="s">
        <v>3491</v>
      </c>
      <c r="BE869" s="9" t="s">
        <v>3450</v>
      </c>
      <c r="BF869" s="8">
        <v>2015</v>
      </c>
    </row>
    <row r="870" spans="1:58">
      <c r="B870"/>
      <c r="Y870" s="18" t="s">
        <v>747</v>
      </c>
      <c r="Z870" s="20">
        <v>3138104</v>
      </c>
      <c r="AO870" s="18" t="s">
        <v>748</v>
      </c>
      <c r="AP870" s="19">
        <v>4320677</v>
      </c>
      <c r="AW870" s="18" t="s">
        <v>749</v>
      </c>
      <c r="AX870" s="19">
        <v>3538600</v>
      </c>
    </row>
    <row r="871" spans="1:58" s="8" customFormat="1">
      <c r="A871" s="7" t="s">
        <v>3450</v>
      </c>
      <c r="B871" s="7" t="s">
        <v>3450</v>
      </c>
      <c r="C871" s="7" t="s">
        <v>3467</v>
      </c>
      <c r="D871" s="7" t="s">
        <v>3467</v>
      </c>
      <c r="E871" s="7" t="s">
        <v>3468</v>
      </c>
      <c r="F871" s="7" t="s">
        <v>3468</v>
      </c>
      <c r="G871" s="7" t="s">
        <v>3469</v>
      </c>
      <c r="H871" s="7" t="s">
        <v>3469</v>
      </c>
      <c r="I871" s="7" t="s">
        <v>3470</v>
      </c>
      <c r="J871" s="7" t="s">
        <v>3470</v>
      </c>
      <c r="K871" s="7" t="s">
        <v>3471</v>
      </c>
      <c r="L871" s="7" t="s">
        <v>3471</v>
      </c>
      <c r="M871" s="7" t="s">
        <v>3472</v>
      </c>
      <c r="N871" s="7" t="s">
        <v>3472</v>
      </c>
      <c r="O871" s="7" t="s">
        <v>3473</v>
      </c>
      <c r="P871" s="7" t="s">
        <v>3473</v>
      </c>
      <c r="Q871" s="7" t="s">
        <v>3474</v>
      </c>
      <c r="R871" s="7" t="s">
        <v>3474</v>
      </c>
      <c r="S871" s="7" t="s">
        <v>3475</v>
      </c>
      <c r="T871" s="7" t="s">
        <v>3475</v>
      </c>
      <c r="U871" s="7" t="s">
        <v>3476</v>
      </c>
      <c r="V871" s="7" t="s">
        <v>3476</v>
      </c>
      <c r="W871" s="7" t="s">
        <v>3477</v>
      </c>
      <c r="X871" s="7" t="s">
        <v>3477</v>
      </c>
      <c r="Y871" s="7" t="s">
        <v>3478</v>
      </c>
      <c r="Z871" s="7" t="s">
        <v>3478</v>
      </c>
      <c r="AA871" s="7" t="s">
        <v>3479</v>
      </c>
      <c r="AB871" s="7" t="s">
        <v>3479</v>
      </c>
      <c r="AC871" s="7" t="s">
        <v>3480</v>
      </c>
      <c r="AD871" s="7" t="s">
        <v>3480</v>
      </c>
      <c r="AE871" s="7" t="s">
        <v>3466</v>
      </c>
      <c r="AF871" s="7" t="s">
        <v>3466</v>
      </c>
      <c r="AG871" s="7" t="s">
        <v>3481</v>
      </c>
      <c r="AH871" s="7" t="s">
        <v>3481</v>
      </c>
      <c r="AI871" s="7" t="s">
        <v>3482</v>
      </c>
      <c r="AJ871" s="7" t="s">
        <v>3482</v>
      </c>
      <c r="AK871" s="7" t="s">
        <v>3483</v>
      </c>
      <c r="AL871" s="7" t="s">
        <v>3483</v>
      </c>
      <c r="AM871" s="7" t="s">
        <v>3484</v>
      </c>
      <c r="AN871" s="7" t="s">
        <v>3484</v>
      </c>
      <c r="AO871" s="7" t="s">
        <v>3485</v>
      </c>
      <c r="AP871" s="7" t="s">
        <v>3485</v>
      </c>
      <c r="AQ871" s="7" t="s">
        <v>3486</v>
      </c>
      <c r="AR871" s="7" t="s">
        <v>3486</v>
      </c>
      <c r="AS871" s="7" t="s">
        <v>3487</v>
      </c>
      <c r="AT871" s="7" t="s">
        <v>3487</v>
      </c>
      <c r="AU871" s="7" t="s">
        <v>3488</v>
      </c>
      <c r="AV871" s="7" t="s">
        <v>3488</v>
      </c>
      <c r="AW871" s="7" t="s">
        <v>3489</v>
      </c>
      <c r="AX871" s="7" t="s">
        <v>3489</v>
      </c>
      <c r="AY871" s="7" t="s">
        <v>3490</v>
      </c>
      <c r="AZ871" s="7" t="s">
        <v>3490</v>
      </c>
      <c r="BA871" s="7" t="s">
        <v>3491</v>
      </c>
      <c r="BB871" s="7" t="s">
        <v>3491</v>
      </c>
      <c r="BE871" s="9" t="s">
        <v>3450</v>
      </c>
      <c r="BF871" s="8">
        <v>2015</v>
      </c>
    </row>
    <row r="872" spans="1:58">
      <c r="B872"/>
      <c r="Y872" s="18" t="s">
        <v>750</v>
      </c>
      <c r="Z872" s="20">
        <v>3138203</v>
      </c>
      <c r="AO872" s="18" t="s">
        <v>543</v>
      </c>
      <c r="AP872" s="19">
        <v>4320701</v>
      </c>
      <c r="AW872" s="18" t="s">
        <v>751</v>
      </c>
      <c r="AX872" s="19">
        <v>3538709</v>
      </c>
    </row>
    <row r="873" spans="1:58" s="8" customFormat="1">
      <c r="A873" s="7" t="s">
        <v>3450</v>
      </c>
      <c r="B873" s="7" t="s">
        <v>3450</v>
      </c>
      <c r="C873" s="7" t="s">
        <v>3467</v>
      </c>
      <c r="D873" s="7" t="s">
        <v>3467</v>
      </c>
      <c r="E873" s="7" t="s">
        <v>3468</v>
      </c>
      <c r="F873" s="7" t="s">
        <v>3468</v>
      </c>
      <c r="G873" s="7" t="s">
        <v>3469</v>
      </c>
      <c r="H873" s="7" t="s">
        <v>3469</v>
      </c>
      <c r="I873" s="7" t="s">
        <v>3470</v>
      </c>
      <c r="J873" s="7" t="s">
        <v>3470</v>
      </c>
      <c r="K873" s="7" t="s">
        <v>3471</v>
      </c>
      <c r="L873" s="7" t="s">
        <v>3471</v>
      </c>
      <c r="M873" s="7" t="s">
        <v>3472</v>
      </c>
      <c r="N873" s="7" t="s">
        <v>3472</v>
      </c>
      <c r="O873" s="7" t="s">
        <v>3473</v>
      </c>
      <c r="P873" s="7" t="s">
        <v>3473</v>
      </c>
      <c r="Q873" s="7" t="s">
        <v>3474</v>
      </c>
      <c r="R873" s="7" t="s">
        <v>3474</v>
      </c>
      <c r="S873" s="7" t="s">
        <v>3475</v>
      </c>
      <c r="T873" s="7" t="s">
        <v>3475</v>
      </c>
      <c r="U873" s="7" t="s">
        <v>3476</v>
      </c>
      <c r="V873" s="7" t="s">
        <v>3476</v>
      </c>
      <c r="W873" s="7" t="s">
        <v>3477</v>
      </c>
      <c r="X873" s="7" t="s">
        <v>3477</v>
      </c>
      <c r="Y873" s="7" t="s">
        <v>3478</v>
      </c>
      <c r="Z873" s="7" t="s">
        <v>3478</v>
      </c>
      <c r="AA873" s="7" t="s">
        <v>3479</v>
      </c>
      <c r="AB873" s="7" t="s">
        <v>3479</v>
      </c>
      <c r="AC873" s="7" t="s">
        <v>3480</v>
      </c>
      <c r="AD873" s="7" t="s">
        <v>3480</v>
      </c>
      <c r="AE873" s="7" t="s">
        <v>3466</v>
      </c>
      <c r="AF873" s="7" t="s">
        <v>3466</v>
      </c>
      <c r="AG873" s="7" t="s">
        <v>3481</v>
      </c>
      <c r="AH873" s="7" t="s">
        <v>3481</v>
      </c>
      <c r="AI873" s="7" t="s">
        <v>3482</v>
      </c>
      <c r="AJ873" s="7" t="s">
        <v>3482</v>
      </c>
      <c r="AK873" s="7" t="s">
        <v>3483</v>
      </c>
      <c r="AL873" s="7" t="s">
        <v>3483</v>
      </c>
      <c r="AM873" s="7" t="s">
        <v>3484</v>
      </c>
      <c r="AN873" s="7" t="s">
        <v>3484</v>
      </c>
      <c r="AO873" s="7" t="s">
        <v>3485</v>
      </c>
      <c r="AP873" s="7" t="s">
        <v>3485</v>
      </c>
      <c r="AQ873" s="7" t="s">
        <v>3486</v>
      </c>
      <c r="AR873" s="7" t="s">
        <v>3486</v>
      </c>
      <c r="AS873" s="7" t="s">
        <v>3487</v>
      </c>
      <c r="AT873" s="7" t="s">
        <v>3487</v>
      </c>
      <c r="AU873" s="7" t="s">
        <v>3488</v>
      </c>
      <c r="AV873" s="7" t="s">
        <v>3488</v>
      </c>
      <c r="AW873" s="7" t="s">
        <v>3489</v>
      </c>
      <c r="AX873" s="7" t="s">
        <v>3489</v>
      </c>
      <c r="AY873" s="7" t="s">
        <v>3490</v>
      </c>
      <c r="AZ873" s="7" t="s">
        <v>3490</v>
      </c>
      <c r="BA873" s="7" t="s">
        <v>3491</v>
      </c>
      <c r="BB873" s="7" t="s">
        <v>3491</v>
      </c>
      <c r="BE873" s="9" t="s">
        <v>3450</v>
      </c>
      <c r="BF873" s="8">
        <v>2015</v>
      </c>
    </row>
    <row r="874" spans="1:58">
      <c r="B874"/>
      <c r="Y874" s="18" t="s">
        <v>752</v>
      </c>
      <c r="Z874" s="20">
        <v>3138302</v>
      </c>
      <c r="AO874" s="18" t="s">
        <v>3020</v>
      </c>
      <c r="AP874" s="19">
        <v>4320800</v>
      </c>
      <c r="AW874" s="18" t="s">
        <v>753</v>
      </c>
      <c r="AX874" s="19">
        <v>3538808</v>
      </c>
    </row>
    <row r="875" spans="1:58" s="8" customFormat="1">
      <c r="A875" s="7" t="s">
        <v>3450</v>
      </c>
      <c r="B875" s="7" t="s">
        <v>3450</v>
      </c>
      <c r="C875" s="7" t="s">
        <v>3467</v>
      </c>
      <c r="D875" s="7" t="s">
        <v>3467</v>
      </c>
      <c r="E875" s="7" t="s">
        <v>3468</v>
      </c>
      <c r="F875" s="7" t="s">
        <v>3468</v>
      </c>
      <c r="G875" s="7" t="s">
        <v>3469</v>
      </c>
      <c r="H875" s="7" t="s">
        <v>3469</v>
      </c>
      <c r="I875" s="7" t="s">
        <v>3470</v>
      </c>
      <c r="J875" s="7" t="s">
        <v>3470</v>
      </c>
      <c r="K875" s="7" t="s">
        <v>3471</v>
      </c>
      <c r="L875" s="7" t="s">
        <v>3471</v>
      </c>
      <c r="M875" s="7" t="s">
        <v>3472</v>
      </c>
      <c r="N875" s="7" t="s">
        <v>3472</v>
      </c>
      <c r="O875" s="7" t="s">
        <v>3473</v>
      </c>
      <c r="P875" s="7" t="s">
        <v>3473</v>
      </c>
      <c r="Q875" s="7" t="s">
        <v>3474</v>
      </c>
      <c r="R875" s="7" t="s">
        <v>3474</v>
      </c>
      <c r="S875" s="7" t="s">
        <v>3475</v>
      </c>
      <c r="T875" s="7" t="s">
        <v>3475</v>
      </c>
      <c r="U875" s="7" t="s">
        <v>3476</v>
      </c>
      <c r="V875" s="7" t="s">
        <v>3476</v>
      </c>
      <c r="W875" s="7" t="s">
        <v>3477</v>
      </c>
      <c r="X875" s="7" t="s">
        <v>3477</v>
      </c>
      <c r="Y875" s="7" t="s">
        <v>3478</v>
      </c>
      <c r="Z875" s="7" t="s">
        <v>3478</v>
      </c>
      <c r="AA875" s="7" t="s">
        <v>3479</v>
      </c>
      <c r="AB875" s="7" t="s">
        <v>3479</v>
      </c>
      <c r="AC875" s="7" t="s">
        <v>3480</v>
      </c>
      <c r="AD875" s="7" t="s">
        <v>3480</v>
      </c>
      <c r="AE875" s="7" t="s">
        <v>3466</v>
      </c>
      <c r="AF875" s="7" t="s">
        <v>3466</v>
      </c>
      <c r="AG875" s="7" t="s">
        <v>3481</v>
      </c>
      <c r="AH875" s="7" t="s">
        <v>3481</v>
      </c>
      <c r="AI875" s="7" t="s">
        <v>3482</v>
      </c>
      <c r="AJ875" s="7" t="s">
        <v>3482</v>
      </c>
      <c r="AK875" s="7" t="s">
        <v>3483</v>
      </c>
      <c r="AL875" s="7" t="s">
        <v>3483</v>
      </c>
      <c r="AM875" s="7" t="s">
        <v>3484</v>
      </c>
      <c r="AN875" s="7" t="s">
        <v>3484</v>
      </c>
      <c r="AO875" s="7" t="s">
        <v>3485</v>
      </c>
      <c r="AP875" s="7" t="s">
        <v>3485</v>
      </c>
      <c r="AQ875" s="7" t="s">
        <v>3486</v>
      </c>
      <c r="AR875" s="7" t="s">
        <v>3486</v>
      </c>
      <c r="AS875" s="7" t="s">
        <v>3487</v>
      </c>
      <c r="AT875" s="7" t="s">
        <v>3487</v>
      </c>
      <c r="AU875" s="7" t="s">
        <v>3488</v>
      </c>
      <c r="AV875" s="7" t="s">
        <v>3488</v>
      </c>
      <c r="AW875" s="7" t="s">
        <v>3489</v>
      </c>
      <c r="AX875" s="7" t="s">
        <v>3489</v>
      </c>
      <c r="AY875" s="7" t="s">
        <v>3490</v>
      </c>
      <c r="AZ875" s="7" t="s">
        <v>3490</v>
      </c>
      <c r="BA875" s="7" t="s">
        <v>3491</v>
      </c>
      <c r="BB875" s="7" t="s">
        <v>3491</v>
      </c>
      <c r="BE875" s="9" t="s">
        <v>3450</v>
      </c>
      <c r="BF875" s="8">
        <v>2015</v>
      </c>
    </row>
    <row r="876" spans="1:58">
      <c r="B876"/>
      <c r="Y876" s="18" t="s">
        <v>754</v>
      </c>
      <c r="Z876" s="20">
        <v>3138351</v>
      </c>
      <c r="AO876" s="18" t="s">
        <v>755</v>
      </c>
      <c r="AP876" s="19">
        <v>4320859</v>
      </c>
      <c r="AW876" s="18" t="s">
        <v>756</v>
      </c>
      <c r="AX876" s="19">
        <v>3538907</v>
      </c>
    </row>
    <row r="877" spans="1:58" s="8" customFormat="1">
      <c r="A877" s="7" t="s">
        <v>3450</v>
      </c>
      <c r="B877" s="7" t="s">
        <v>3450</v>
      </c>
      <c r="C877" s="7" t="s">
        <v>3467</v>
      </c>
      <c r="D877" s="7" t="s">
        <v>3467</v>
      </c>
      <c r="E877" s="7" t="s">
        <v>3468</v>
      </c>
      <c r="F877" s="7" t="s">
        <v>3468</v>
      </c>
      <c r="G877" s="7" t="s">
        <v>3469</v>
      </c>
      <c r="H877" s="7" t="s">
        <v>3469</v>
      </c>
      <c r="I877" s="7" t="s">
        <v>3470</v>
      </c>
      <c r="J877" s="7" t="s">
        <v>3470</v>
      </c>
      <c r="K877" s="7" t="s">
        <v>3471</v>
      </c>
      <c r="L877" s="7" t="s">
        <v>3471</v>
      </c>
      <c r="M877" s="7" t="s">
        <v>3472</v>
      </c>
      <c r="N877" s="7" t="s">
        <v>3472</v>
      </c>
      <c r="O877" s="7" t="s">
        <v>3473</v>
      </c>
      <c r="P877" s="7" t="s">
        <v>3473</v>
      </c>
      <c r="Q877" s="7" t="s">
        <v>3474</v>
      </c>
      <c r="R877" s="7" t="s">
        <v>3474</v>
      </c>
      <c r="S877" s="7" t="s">
        <v>3475</v>
      </c>
      <c r="T877" s="7" t="s">
        <v>3475</v>
      </c>
      <c r="U877" s="7" t="s">
        <v>3476</v>
      </c>
      <c r="V877" s="7" t="s">
        <v>3476</v>
      </c>
      <c r="W877" s="7" t="s">
        <v>3477</v>
      </c>
      <c r="X877" s="7" t="s">
        <v>3477</v>
      </c>
      <c r="Y877" s="7" t="s">
        <v>3478</v>
      </c>
      <c r="Z877" s="7" t="s">
        <v>3478</v>
      </c>
      <c r="AA877" s="7" t="s">
        <v>3479</v>
      </c>
      <c r="AB877" s="7" t="s">
        <v>3479</v>
      </c>
      <c r="AC877" s="7" t="s">
        <v>3480</v>
      </c>
      <c r="AD877" s="7" t="s">
        <v>3480</v>
      </c>
      <c r="AE877" s="7" t="s">
        <v>3466</v>
      </c>
      <c r="AF877" s="7" t="s">
        <v>3466</v>
      </c>
      <c r="AG877" s="7" t="s">
        <v>3481</v>
      </c>
      <c r="AH877" s="7" t="s">
        <v>3481</v>
      </c>
      <c r="AI877" s="7" t="s">
        <v>3482</v>
      </c>
      <c r="AJ877" s="7" t="s">
        <v>3482</v>
      </c>
      <c r="AK877" s="7" t="s">
        <v>3483</v>
      </c>
      <c r="AL877" s="7" t="s">
        <v>3483</v>
      </c>
      <c r="AM877" s="7" t="s">
        <v>3484</v>
      </c>
      <c r="AN877" s="7" t="s">
        <v>3484</v>
      </c>
      <c r="AO877" s="7" t="s">
        <v>3485</v>
      </c>
      <c r="AP877" s="7" t="s">
        <v>3485</v>
      </c>
      <c r="AQ877" s="7" t="s">
        <v>3486</v>
      </c>
      <c r="AR877" s="7" t="s">
        <v>3486</v>
      </c>
      <c r="AS877" s="7" t="s">
        <v>3487</v>
      </c>
      <c r="AT877" s="7" t="s">
        <v>3487</v>
      </c>
      <c r="AU877" s="7" t="s">
        <v>3488</v>
      </c>
      <c r="AV877" s="7" t="s">
        <v>3488</v>
      </c>
      <c r="AW877" s="7" t="s">
        <v>3489</v>
      </c>
      <c r="AX877" s="7" t="s">
        <v>3489</v>
      </c>
      <c r="AY877" s="7" t="s">
        <v>3490</v>
      </c>
      <c r="AZ877" s="7" t="s">
        <v>3490</v>
      </c>
      <c r="BA877" s="7" t="s">
        <v>3491</v>
      </c>
      <c r="BB877" s="7" t="s">
        <v>3491</v>
      </c>
      <c r="BE877" s="9" t="s">
        <v>3450</v>
      </c>
      <c r="BF877" s="8">
        <v>2015</v>
      </c>
    </row>
    <row r="878" spans="1:58">
      <c r="B878"/>
      <c r="Y878" s="18" t="s">
        <v>757</v>
      </c>
      <c r="Z878" s="20">
        <v>3138401</v>
      </c>
      <c r="AO878" s="18" t="s">
        <v>506</v>
      </c>
      <c r="AP878" s="19">
        <v>4320909</v>
      </c>
      <c r="AW878" s="18" t="s">
        <v>758</v>
      </c>
      <c r="AX878" s="19">
        <v>3539004</v>
      </c>
    </row>
    <row r="879" spans="1:58" s="8" customFormat="1">
      <c r="A879" s="7" t="s">
        <v>3450</v>
      </c>
      <c r="B879" s="7" t="s">
        <v>3450</v>
      </c>
      <c r="C879" s="7" t="s">
        <v>3467</v>
      </c>
      <c r="D879" s="7" t="s">
        <v>3467</v>
      </c>
      <c r="E879" s="7" t="s">
        <v>3468</v>
      </c>
      <c r="F879" s="7" t="s">
        <v>3468</v>
      </c>
      <c r="G879" s="7" t="s">
        <v>3469</v>
      </c>
      <c r="H879" s="7" t="s">
        <v>3469</v>
      </c>
      <c r="I879" s="7" t="s">
        <v>3470</v>
      </c>
      <c r="J879" s="7" t="s">
        <v>3470</v>
      </c>
      <c r="K879" s="7" t="s">
        <v>3471</v>
      </c>
      <c r="L879" s="7" t="s">
        <v>3471</v>
      </c>
      <c r="M879" s="7" t="s">
        <v>3472</v>
      </c>
      <c r="N879" s="7" t="s">
        <v>3472</v>
      </c>
      <c r="O879" s="7" t="s">
        <v>3473</v>
      </c>
      <c r="P879" s="7" t="s">
        <v>3473</v>
      </c>
      <c r="Q879" s="7" t="s">
        <v>3474</v>
      </c>
      <c r="R879" s="7" t="s">
        <v>3474</v>
      </c>
      <c r="S879" s="7" t="s">
        <v>3475</v>
      </c>
      <c r="T879" s="7" t="s">
        <v>3475</v>
      </c>
      <c r="U879" s="7" t="s">
        <v>3476</v>
      </c>
      <c r="V879" s="7" t="s">
        <v>3476</v>
      </c>
      <c r="W879" s="7" t="s">
        <v>3477</v>
      </c>
      <c r="X879" s="7" t="s">
        <v>3477</v>
      </c>
      <c r="Y879" s="7" t="s">
        <v>3478</v>
      </c>
      <c r="Z879" s="7" t="s">
        <v>3478</v>
      </c>
      <c r="AA879" s="7" t="s">
        <v>3479</v>
      </c>
      <c r="AB879" s="7" t="s">
        <v>3479</v>
      </c>
      <c r="AC879" s="7" t="s">
        <v>3480</v>
      </c>
      <c r="AD879" s="7" t="s">
        <v>3480</v>
      </c>
      <c r="AE879" s="7" t="s">
        <v>3466</v>
      </c>
      <c r="AF879" s="7" t="s">
        <v>3466</v>
      </c>
      <c r="AG879" s="7" t="s">
        <v>3481</v>
      </c>
      <c r="AH879" s="7" t="s">
        <v>3481</v>
      </c>
      <c r="AI879" s="7" t="s">
        <v>3482</v>
      </c>
      <c r="AJ879" s="7" t="s">
        <v>3482</v>
      </c>
      <c r="AK879" s="7" t="s">
        <v>3483</v>
      </c>
      <c r="AL879" s="7" t="s">
        <v>3483</v>
      </c>
      <c r="AM879" s="7" t="s">
        <v>3484</v>
      </c>
      <c r="AN879" s="7" t="s">
        <v>3484</v>
      </c>
      <c r="AO879" s="7" t="s">
        <v>3485</v>
      </c>
      <c r="AP879" s="7" t="s">
        <v>3485</v>
      </c>
      <c r="AQ879" s="7" t="s">
        <v>3486</v>
      </c>
      <c r="AR879" s="7" t="s">
        <v>3486</v>
      </c>
      <c r="AS879" s="7" t="s">
        <v>3487</v>
      </c>
      <c r="AT879" s="7" t="s">
        <v>3487</v>
      </c>
      <c r="AU879" s="7" t="s">
        <v>3488</v>
      </c>
      <c r="AV879" s="7" t="s">
        <v>3488</v>
      </c>
      <c r="AW879" s="7" t="s">
        <v>3489</v>
      </c>
      <c r="AX879" s="7" t="s">
        <v>3489</v>
      </c>
      <c r="AY879" s="7" t="s">
        <v>3490</v>
      </c>
      <c r="AZ879" s="7" t="s">
        <v>3490</v>
      </c>
      <c r="BA879" s="7" t="s">
        <v>3491</v>
      </c>
      <c r="BB879" s="7" t="s">
        <v>3491</v>
      </c>
      <c r="BE879" s="9" t="s">
        <v>3450</v>
      </c>
      <c r="BF879" s="8">
        <v>2015</v>
      </c>
    </row>
    <row r="880" spans="1:58">
      <c r="B880"/>
      <c r="Y880" s="18" t="s">
        <v>759</v>
      </c>
      <c r="Z880" s="20">
        <v>3138500</v>
      </c>
      <c r="AO880" s="18" t="s">
        <v>760</v>
      </c>
      <c r="AP880" s="19">
        <v>4321006</v>
      </c>
      <c r="AW880" s="18" t="s">
        <v>761</v>
      </c>
      <c r="AX880" s="19">
        <v>3539103</v>
      </c>
    </row>
    <row r="881" spans="1:58" s="8" customFormat="1">
      <c r="A881" s="7" t="s">
        <v>3450</v>
      </c>
      <c r="B881" s="7" t="s">
        <v>3450</v>
      </c>
      <c r="C881" s="7" t="s">
        <v>3467</v>
      </c>
      <c r="D881" s="7" t="s">
        <v>3467</v>
      </c>
      <c r="E881" s="7" t="s">
        <v>3468</v>
      </c>
      <c r="F881" s="7" t="s">
        <v>3468</v>
      </c>
      <c r="G881" s="7" t="s">
        <v>3469</v>
      </c>
      <c r="H881" s="7" t="s">
        <v>3469</v>
      </c>
      <c r="I881" s="7" t="s">
        <v>3470</v>
      </c>
      <c r="J881" s="7" t="s">
        <v>3470</v>
      </c>
      <c r="K881" s="7" t="s">
        <v>3471</v>
      </c>
      <c r="L881" s="7" t="s">
        <v>3471</v>
      </c>
      <c r="M881" s="7" t="s">
        <v>3472</v>
      </c>
      <c r="N881" s="7" t="s">
        <v>3472</v>
      </c>
      <c r="O881" s="7" t="s">
        <v>3473</v>
      </c>
      <c r="P881" s="7" t="s">
        <v>3473</v>
      </c>
      <c r="Q881" s="7" t="s">
        <v>3474</v>
      </c>
      <c r="R881" s="7" t="s">
        <v>3474</v>
      </c>
      <c r="S881" s="7" t="s">
        <v>3475</v>
      </c>
      <c r="T881" s="7" t="s">
        <v>3475</v>
      </c>
      <c r="U881" s="7" t="s">
        <v>3476</v>
      </c>
      <c r="V881" s="7" t="s">
        <v>3476</v>
      </c>
      <c r="W881" s="7" t="s">
        <v>3477</v>
      </c>
      <c r="X881" s="7" t="s">
        <v>3477</v>
      </c>
      <c r="Y881" s="7" t="s">
        <v>3478</v>
      </c>
      <c r="Z881" s="7" t="s">
        <v>3478</v>
      </c>
      <c r="AA881" s="7" t="s">
        <v>3479</v>
      </c>
      <c r="AB881" s="7" t="s">
        <v>3479</v>
      </c>
      <c r="AC881" s="7" t="s">
        <v>3480</v>
      </c>
      <c r="AD881" s="7" t="s">
        <v>3480</v>
      </c>
      <c r="AE881" s="7" t="s">
        <v>3466</v>
      </c>
      <c r="AF881" s="7" t="s">
        <v>3466</v>
      </c>
      <c r="AG881" s="7" t="s">
        <v>3481</v>
      </c>
      <c r="AH881" s="7" t="s">
        <v>3481</v>
      </c>
      <c r="AI881" s="7" t="s">
        <v>3482</v>
      </c>
      <c r="AJ881" s="7" t="s">
        <v>3482</v>
      </c>
      <c r="AK881" s="7" t="s">
        <v>3483</v>
      </c>
      <c r="AL881" s="7" t="s">
        <v>3483</v>
      </c>
      <c r="AM881" s="7" t="s">
        <v>3484</v>
      </c>
      <c r="AN881" s="7" t="s">
        <v>3484</v>
      </c>
      <c r="AO881" s="7" t="s">
        <v>3485</v>
      </c>
      <c r="AP881" s="7" t="s">
        <v>3485</v>
      </c>
      <c r="AQ881" s="7" t="s">
        <v>3486</v>
      </c>
      <c r="AR881" s="7" t="s">
        <v>3486</v>
      </c>
      <c r="AS881" s="7" t="s">
        <v>3487</v>
      </c>
      <c r="AT881" s="7" t="s">
        <v>3487</v>
      </c>
      <c r="AU881" s="7" t="s">
        <v>3488</v>
      </c>
      <c r="AV881" s="7" t="s">
        <v>3488</v>
      </c>
      <c r="AW881" s="7" t="s">
        <v>3489</v>
      </c>
      <c r="AX881" s="7" t="s">
        <v>3489</v>
      </c>
      <c r="AY881" s="7" t="s">
        <v>3490</v>
      </c>
      <c r="AZ881" s="7" t="s">
        <v>3490</v>
      </c>
      <c r="BA881" s="7" t="s">
        <v>3491</v>
      </c>
      <c r="BB881" s="7" t="s">
        <v>3491</v>
      </c>
      <c r="BE881" s="9" t="s">
        <v>3450</v>
      </c>
      <c r="BF881" s="8">
        <v>2015</v>
      </c>
    </row>
    <row r="882" spans="1:58">
      <c r="B882"/>
      <c r="Y882" s="18" t="s">
        <v>762</v>
      </c>
      <c r="Z882" s="20">
        <v>3138609</v>
      </c>
      <c r="AO882" s="18" t="s">
        <v>763</v>
      </c>
      <c r="AP882" s="19">
        <v>4321105</v>
      </c>
      <c r="AW882" s="18" t="s">
        <v>764</v>
      </c>
      <c r="AX882" s="19">
        <v>3539202</v>
      </c>
    </row>
    <row r="883" spans="1:58" s="8" customFormat="1">
      <c r="A883" s="7" t="s">
        <v>3450</v>
      </c>
      <c r="B883" s="7" t="s">
        <v>3450</v>
      </c>
      <c r="C883" s="7" t="s">
        <v>3467</v>
      </c>
      <c r="D883" s="7" t="s">
        <v>3467</v>
      </c>
      <c r="E883" s="7" t="s">
        <v>3468</v>
      </c>
      <c r="F883" s="7" t="s">
        <v>3468</v>
      </c>
      <c r="G883" s="7" t="s">
        <v>3469</v>
      </c>
      <c r="H883" s="7" t="s">
        <v>3469</v>
      </c>
      <c r="I883" s="7" t="s">
        <v>3470</v>
      </c>
      <c r="J883" s="7" t="s">
        <v>3470</v>
      </c>
      <c r="K883" s="7" t="s">
        <v>3471</v>
      </c>
      <c r="L883" s="7" t="s">
        <v>3471</v>
      </c>
      <c r="M883" s="7" t="s">
        <v>3472</v>
      </c>
      <c r="N883" s="7" t="s">
        <v>3472</v>
      </c>
      <c r="O883" s="7" t="s">
        <v>3473</v>
      </c>
      <c r="P883" s="7" t="s">
        <v>3473</v>
      </c>
      <c r="Q883" s="7" t="s">
        <v>3474</v>
      </c>
      <c r="R883" s="7" t="s">
        <v>3474</v>
      </c>
      <c r="S883" s="7" t="s">
        <v>3475</v>
      </c>
      <c r="T883" s="7" t="s">
        <v>3475</v>
      </c>
      <c r="U883" s="7" t="s">
        <v>3476</v>
      </c>
      <c r="V883" s="7" t="s">
        <v>3476</v>
      </c>
      <c r="W883" s="7" t="s">
        <v>3477</v>
      </c>
      <c r="X883" s="7" t="s">
        <v>3477</v>
      </c>
      <c r="Y883" s="7" t="s">
        <v>3478</v>
      </c>
      <c r="Z883" s="7" t="s">
        <v>3478</v>
      </c>
      <c r="AA883" s="7" t="s">
        <v>3479</v>
      </c>
      <c r="AB883" s="7" t="s">
        <v>3479</v>
      </c>
      <c r="AC883" s="7" t="s">
        <v>3480</v>
      </c>
      <c r="AD883" s="7" t="s">
        <v>3480</v>
      </c>
      <c r="AE883" s="7" t="s">
        <v>3466</v>
      </c>
      <c r="AF883" s="7" t="s">
        <v>3466</v>
      </c>
      <c r="AG883" s="7" t="s">
        <v>3481</v>
      </c>
      <c r="AH883" s="7" t="s">
        <v>3481</v>
      </c>
      <c r="AI883" s="7" t="s">
        <v>3482</v>
      </c>
      <c r="AJ883" s="7" t="s">
        <v>3482</v>
      </c>
      <c r="AK883" s="7" t="s">
        <v>3483</v>
      </c>
      <c r="AL883" s="7" t="s">
        <v>3483</v>
      </c>
      <c r="AM883" s="7" t="s">
        <v>3484</v>
      </c>
      <c r="AN883" s="7" t="s">
        <v>3484</v>
      </c>
      <c r="AO883" s="7" t="s">
        <v>3485</v>
      </c>
      <c r="AP883" s="7" t="s">
        <v>3485</v>
      </c>
      <c r="AQ883" s="7" t="s">
        <v>3486</v>
      </c>
      <c r="AR883" s="7" t="s">
        <v>3486</v>
      </c>
      <c r="AS883" s="7" t="s">
        <v>3487</v>
      </c>
      <c r="AT883" s="7" t="s">
        <v>3487</v>
      </c>
      <c r="AU883" s="7" t="s">
        <v>3488</v>
      </c>
      <c r="AV883" s="7" t="s">
        <v>3488</v>
      </c>
      <c r="AW883" s="7" t="s">
        <v>3489</v>
      </c>
      <c r="AX883" s="7" t="s">
        <v>3489</v>
      </c>
      <c r="AY883" s="7" t="s">
        <v>3490</v>
      </c>
      <c r="AZ883" s="7" t="s">
        <v>3490</v>
      </c>
      <c r="BA883" s="7" t="s">
        <v>3491</v>
      </c>
      <c r="BB883" s="7" t="s">
        <v>3491</v>
      </c>
      <c r="BE883" s="9" t="s">
        <v>3450</v>
      </c>
      <c r="BF883" s="8">
        <v>2015</v>
      </c>
    </row>
    <row r="884" spans="1:58">
      <c r="B884"/>
      <c r="Y884" s="18" t="s">
        <v>765</v>
      </c>
      <c r="Z884" s="20">
        <v>3138625</v>
      </c>
      <c r="AO884" s="18" t="s">
        <v>766</v>
      </c>
      <c r="AP884" s="19">
        <v>4321204</v>
      </c>
      <c r="AW884" s="18" t="s">
        <v>767</v>
      </c>
      <c r="AX884" s="19">
        <v>3539301</v>
      </c>
    </row>
    <row r="885" spans="1:58" s="8" customFormat="1">
      <c r="A885" s="7" t="s">
        <v>3450</v>
      </c>
      <c r="B885" s="7" t="s">
        <v>3450</v>
      </c>
      <c r="C885" s="7" t="s">
        <v>3467</v>
      </c>
      <c r="D885" s="7" t="s">
        <v>3467</v>
      </c>
      <c r="E885" s="7" t="s">
        <v>3468</v>
      </c>
      <c r="F885" s="7" t="s">
        <v>3468</v>
      </c>
      <c r="G885" s="7" t="s">
        <v>3469</v>
      </c>
      <c r="H885" s="7" t="s">
        <v>3469</v>
      </c>
      <c r="I885" s="7" t="s">
        <v>3470</v>
      </c>
      <c r="J885" s="7" t="s">
        <v>3470</v>
      </c>
      <c r="K885" s="7" t="s">
        <v>3471</v>
      </c>
      <c r="L885" s="7" t="s">
        <v>3471</v>
      </c>
      <c r="M885" s="7" t="s">
        <v>3472</v>
      </c>
      <c r="N885" s="7" t="s">
        <v>3472</v>
      </c>
      <c r="O885" s="7" t="s">
        <v>3473</v>
      </c>
      <c r="P885" s="7" t="s">
        <v>3473</v>
      </c>
      <c r="Q885" s="7" t="s">
        <v>3474</v>
      </c>
      <c r="R885" s="7" t="s">
        <v>3474</v>
      </c>
      <c r="S885" s="7" t="s">
        <v>3475</v>
      </c>
      <c r="T885" s="7" t="s">
        <v>3475</v>
      </c>
      <c r="U885" s="7" t="s">
        <v>3476</v>
      </c>
      <c r="V885" s="7" t="s">
        <v>3476</v>
      </c>
      <c r="W885" s="7" t="s">
        <v>3477</v>
      </c>
      <c r="X885" s="7" t="s">
        <v>3477</v>
      </c>
      <c r="Y885" s="7" t="s">
        <v>3478</v>
      </c>
      <c r="Z885" s="7" t="s">
        <v>3478</v>
      </c>
      <c r="AA885" s="7" t="s">
        <v>3479</v>
      </c>
      <c r="AB885" s="7" t="s">
        <v>3479</v>
      </c>
      <c r="AC885" s="7" t="s">
        <v>3480</v>
      </c>
      <c r="AD885" s="7" t="s">
        <v>3480</v>
      </c>
      <c r="AE885" s="7" t="s">
        <v>3466</v>
      </c>
      <c r="AF885" s="7" t="s">
        <v>3466</v>
      </c>
      <c r="AG885" s="7" t="s">
        <v>3481</v>
      </c>
      <c r="AH885" s="7" t="s">
        <v>3481</v>
      </c>
      <c r="AI885" s="7" t="s">
        <v>3482</v>
      </c>
      <c r="AJ885" s="7" t="s">
        <v>3482</v>
      </c>
      <c r="AK885" s="7" t="s">
        <v>3483</v>
      </c>
      <c r="AL885" s="7" t="s">
        <v>3483</v>
      </c>
      <c r="AM885" s="7" t="s">
        <v>3484</v>
      </c>
      <c r="AN885" s="7" t="s">
        <v>3484</v>
      </c>
      <c r="AO885" s="7" t="s">
        <v>3485</v>
      </c>
      <c r="AP885" s="7" t="s">
        <v>3485</v>
      </c>
      <c r="AQ885" s="7" t="s">
        <v>3486</v>
      </c>
      <c r="AR885" s="7" t="s">
        <v>3486</v>
      </c>
      <c r="AS885" s="7" t="s">
        <v>3487</v>
      </c>
      <c r="AT885" s="7" t="s">
        <v>3487</v>
      </c>
      <c r="AU885" s="7" t="s">
        <v>3488</v>
      </c>
      <c r="AV885" s="7" t="s">
        <v>3488</v>
      </c>
      <c r="AW885" s="7" t="s">
        <v>3489</v>
      </c>
      <c r="AX885" s="7" t="s">
        <v>3489</v>
      </c>
      <c r="AY885" s="7" t="s">
        <v>3490</v>
      </c>
      <c r="AZ885" s="7" t="s">
        <v>3490</v>
      </c>
      <c r="BA885" s="7" t="s">
        <v>3491</v>
      </c>
      <c r="BB885" s="7" t="s">
        <v>3491</v>
      </c>
      <c r="BE885" s="9" t="s">
        <v>3450</v>
      </c>
      <c r="BF885" s="8">
        <v>2015</v>
      </c>
    </row>
    <row r="886" spans="1:58">
      <c r="B886"/>
      <c r="Y886" s="18" t="s">
        <v>768</v>
      </c>
      <c r="Z886" s="20">
        <v>3138658</v>
      </c>
      <c r="AO886" s="18" t="s">
        <v>769</v>
      </c>
      <c r="AP886" s="19">
        <v>4321303</v>
      </c>
      <c r="AW886" s="18" t="s">
        <v>770</v>
      </c>
      <c r="AX886" s="19">
        <v>3539400</v>
      </c>
    </row>
    <row r="887" spans="1:58" s="8" customFormat="1">
      <c r="A887" s="7" t="s">
        <v>3450</v>
      </c>
      <c r="B887" s="7" t="s">
        <v>3450</v>
      </c>
      <c r="C887" s="7" t="s">
        <v>3467</v>
      </c>
      <c r="D887" s="7" t="s">
        <v>3467</v>
      </c>
      <c r="E887" s="7" t="s">
        <v>3468</v>
      </c>
      <c r="F887" s="7" t="s">
        <v>3468</v>
      </c>
      <c r="G887" s="7" t="s">
        <v>3469</v>
      </c>
      <c r="H887" s="7" t="s">
        <v>3469</v>
      </c>
      <c r="I887" s="7" t="s">
        <v>3470</v>
      </c>
      <c r="J887" s="7" t="s">
        <v>3470</v>
      </c>
      <c r="K887" s="7" t="s">
        <v>3471</v>
      </c>
      <c r="L887" s="7" t="s">
        <v>3471</v>
      </c>
      <c r="M887" s="7" t="s">
        <v>3472</v>
      </c>
      <c r="N887" s="7" t="s">
        <v>3472</v>
      </c>
      <c r="O887" s="7" t="s">
        <v>3473</v>
      </c>
      <c r="P887" s="7" t="s">
        <v>3473</v>
      </c>
      <c r="Q887" s="7" t="s">
        <v>3474</v>
      </c>
      <c r="R887" s="7" t="s">
        <v>3474</v>
      </c>
      <c r="S887" s="7" t="s">
        <v>3475</v>
      </c>
      <c r="T887" s="7" t="s">
        <v>3475</v>
      </c>
      <c r="U887" s="7" t="s">
        <v>3476</v>
      </c>
      <c r="V887" s="7" t="s">
        <v>3476</v>
      </c>
      <c r="W887" s="7" t="s">
        <v>3477</v>
      </c>
      <c r="X887" s="7" t="s">
        <v>3477</v>
      </c>
      <c r="Y887" s="7" t="s">
        <v>3478</v>
      </c>
      <c r="Z887" s="7" t="s">
        <v>3478</v>
      </c>
      <c r="AA887" s="7" t="s">
        <v>3479</v>
      </c>
      <c r="AB887" s="7" t="s">
        <v>3479</v>
      </c>
      <c r="AC887" s="7" t="s">
        <v>3480</v>
      </c>
      <c r="AD887" s="7" t="s">
        <v>3480</v>
      </c>
      <c r="AE887" s="7" t="s">
        <v>3466</v>
      </c>
      <c r="AF887" s="7" t="s">
        <v>3466</v>
      </c>
      <c r="AG887" s="7" t="s">
        <v>3481</v>
      </c>
      <c r="AH887" s="7" t="s">
        <v>3481</v>
      </c>
      <c r="AI887" s="7" t="s">
        <v>3482</v>
      </c>
      <c r="AJ887" s="7" t="s">
        <v>3482</v>
      </c>
      <c r="AK887" s="7" t="s">
        <v>3483</v>
      </c>
      <c r="AL887" s="7" t="s">
        <v>3483</v>
      </c>
      <c r="AM887" s="7" t="s">
        <v>3484</v>
      </c>
      <c r="AN887" s="7" t="s">
        <v>3484</v>
      </c>
      <c r="AO887" s="7" t="s">
        <v>3485</v>
      </c>
      <c r="AP887" s="7" t="s">
        <v>3485</v>
      </c>
      <c r="AQ887" s="7" t="s">
        <v>3486</v>
      </c>
      <c r="AR887" s="7" t="s">
        <v>3486</v>
      </c>
      <c r="AS887" s="7" t="s">
        <v>3487</v>
      </c>
      <c r="AT887" s="7" t="s">
        <v>3487</v>
      </c>
      <c r="AU887" s="7" t="s">
        <v>3488</v>
      </c>
      <c r="AV887" s="7" t="s">
        <v>3488</v>
      </c>
      <c r="AW887" s="7" t="s">
        <v>3489</v>
      </c>
      <c r="AX887" s="7" t="s">
        <v>3489</v>
      </c>
      <c r="AY887" s="7" t="s">
        <v>3490</v>
      </c>
      <c r="AZ887" s="7" t="s">
        <v>3490</v>
      </c>
      <c r="BA887" s="7" t="s">
        <v>3491</v>
      </c>
      <c r="BB887" s="7" t="s">
        <v>3491</v>
      </c>
      <c r="BE887" s="9" t="s">
        <v>3450</v>
      </c>
      <c r="BF887" s="8">
        <v>2015</v>
      </c>
    </row>
    <row r="888" spans="1:58">
      <c r="B888"/>
      <c r="Y888" s="18" t="s">
        <v>771</v>
      </c>
      <c r="Z888" s="20">
        <v>3138674</v>
      </c>
      <c r="AO888" s="18" t="s">
        <v>772</v>
      </c>
      <c r="AP888" s="19">
        <v>4321329</v>
      </c>
      <c r="AW888" s="18" t="s">
        <v>20</v>
      </c>
      <c r="AX888" s="19">
        <v>3539509</v>
      </c>
    </row>
    <row r="889" spans="1:58" s="8" customFormat="1">
      <c r="A889" s="7" t="s">
        <v>3450</v>
      </c>
      <c r="B889" s="7" t="s">
        <v>3450</v>
      </c>
      <c r="C889" s="7" t="s">
        <v>3467</v>
      </c>
      <c r="D889" s="7" t="s">
        <v>3467</v>
      </c>
      <c r="E889" s="7" t="s">
        <v>3468</v>
      </c>
      <c r="F889" s="7" t="s">
        <v>3468</v>
      </c>
      <c r="G889" s="7" t="s">
        <v>3469</v>
      </c>
      <c r="H889" s="7" t="s">
        <v>3469</v>
      </c>
      <c r="I889" s="7" t="s">
        <v>3470</v>
      </c>
      <c r="J889" s="7" t="s">
        <v>3470</v>
      </c>
      <c r="K889" s="7" t="s">
        <v>3471</v>
      </c>
      <c r="L889" s="7" t="s">
        <v>3471</v>
      </c>
      <c r="M889" s="7" t="s">
        <v>3472</v>
      </c>
      <c r="N889" s="7" t="s">
        <v>3472</v>
      </c>
      <c r="O889" s="7" t="s">
        <v>3473</v>
      </c>
      <c r="P889" s="7" t="s">
        <v>3473</v>
      </c>
      <c r="Q889" s="7" t="s">
        <v>3474</v>
      </c>
      <c r="R889" s="7" t="s">
        <v>3474</v>
      </c>
      <c r="S889" s="7" t="s">
        <v>3475</v>
      </c>
      <c r="T889" s="7" t="s">
        <v>3475</v>
      </c>
      <c r="U889" s="7" t="s">
        <v>3476</v>
      </c>
      <c r="V889" s="7" t="s">
        <v>3476</v>
      </c>
      <c r="W889" s="7" t="s">
        <v>3477</v>
      </c>
      <c r="X889" s="7" t="s">
        <v>3477</v>
      </c>
      <c r="Y889" s="7" t="s">
        <v>3478</v>
      </c>
      <c r="Z889" s="7" t="s">
        <v>3478</v>
      </c>
      <c r="AA889" s="7" t="s">
        <v>3479</v>
      </c>
      <c r="AB889" s="7" t="s">
        <v>3479</v>
      </c>
      <c r="AC889" s="7" t="s">
        <v>3480</v>
      </c>
      <c r="AD889" s="7" t="s">
        <v>3480</v>
      </c>
      <c r="AE889" s="7" t="s">
        <v>3466</v>
      </c>
      <c r="AF889" s="7" t="s">
        <v>3466</v>
      </c>
      <c r="AG889" s="7" t="s">
        <v>3481</v>
      </c>
      <c r="AH889" s="7" t="s">
        <v>3481</v>
      </c>
      <c r="AI889" s="7" t="s">
        <v>3482</v>
      </c>
      <c r="AJ889" s="7" t="s">
        <v>3482</v>
      </c>
      <c r="AK889" s="7" t="s">
        <v>3483</v>
      </c>
      <c r="AL889" s="7" t="s">
        <v>3483</v>
      </c>
      <c r="AM889" s="7" t="s">
        <v>3484</v>
      </c>
      <c r="AN889" s="7" t="s">
        <v>3484</v>
      </c>
      <c r="AO889" s="7" t="s">
        <v>3485</v>
      </c>
      <c r="AP889" s="7" t="s">
        <v>3485</v>
      </c>
      <c r="AQ889" s="7" t="s">
        <v>3486</v>
      </c>
      <c r="AR889" s="7" t="s">
        <v>3486</v>
      </c>
      <c r="AS889" s="7" t="s">
        <v>3487</v>
      </c>
      <c r="AT889" s="7" t="s">
        <v>3487</v>
      </c>
      <c r="AU889" s="7" t="s">
        <v>3488</v>
      </c>
      <c r="AV889" s="7" t="s">
        <v>3488</v>
      </c>
      <c r="AW889" s="7" t="s">
        <v>3489</v>
      </c>
      <c r="AX889" s="7" t="s">
        <v>3489</v>
      </c>
      <c r="AY889" s="7" t="s">
        <v>3490</v>
      </c>
      <c r="AZ889" s="7" t="s">
        <v>3490</v>
      </c>
      <c r="BA889" s="7" t="s">
        <v>3491</v>
      </c>
      <c r="BB889" s="7" t="s">
        <v>3491</v>
      </c>
      <c r="BE889" s="9" t="s">
        <v>3450</v>
      </c>
      <c r="BF889" s="8">
        <v>2015</v>
      </c>
    </row>
    <row r="890" spans="1:58">
      <c r="B890"/>
      <c r="Y890" s="18" t="s">
        <v>773</v>
      </c>
      <c r="Z890" s="20">
        <v>3138682</v>
      </c>
      <c r="AO890" s="18" t="s">
        <v>3077</v>
      </c>
      <c r="AP890" s="19">
        <v>4321352</v>
      </c>
      <c r="AW890" s="18" t="s">
        <v>31</v>
      </c>
      <c r="AX890" s="19">
        <v>3539608</v>
      </c>
    </row>
    <row r="891" spans="1:58" s="8" customFormat="1">
      <c r="A891" s="7" t="s">
        <v>3450</v>
      </c>
      <c r="B891" s="7" t="s">
        <v>3450</v>
      </c>
      <c r="C891" s="7" t="s">
        <v>3467</v>
      </c>
      <c r="D891" s="7" t="s">
        <v>3467</v>
      </c>
      <c r="E891" s="7" t="s">
        <v>3468</v>
      </c>
      <c r="F891" s="7" t="s">
        <v>3468</v>
      </c>
      <c r="G891" s="7" t="s">
        <v>3469</v>
      </c>
      <c r="H891" s="7" t="s">
        <v>3469</v>
      </c>
      <c r="I891" s="7" t="s">
        <v>3470</v>
      </c>
      <c r="J891" s="7" t="s">
        <v>3470</v>
      </c>
      <c r="K891" s="7" t="s">
        <v>3471</v>
      </c>
      <c r="L891" s="7" t="s">
        <v>3471</v>
      </c>
      <c r="M891" s="7" t="s">
        <v>3472</v>
      </c>
      <c r="N891" s="7" t="s">
        <v>3472</v>
      </c>
      <c r="O891" s="7" t="s">
        <v>3473</v>
      </c>
      <c r="P891" s="7" t="s">
        <v>3473</v>
      </c>
      <c r="Q891" s="7" t="s">
        <v>3474</v>
      </c>
      <c r="R891" s="7" t="s">
        <v>3474</v>
      </c>
      <c r="S891" s="7" t="s">
        <v>3475</v>
      </c>
      <c r="T891" s="7" t="s">
        <v>3475</v>
      </c>
      <c r="U891" s="7" t="s">
        <v>3476</v>
      </c>
      <c r="V891" s="7" t="s">
        <v>3476</v>
      </c>
      <c r="W891" s="7" t="s">
        <v>3477</v>
      </c>
      <c r="X891" s="7" t="s">
        <v>3477</v>
      </c>
      <c r="Y891" s="7" t="s">
        <v>3478</v>
      </c>
      <c r="Z891" s="7" t="s">
        <v>3478</v>
      </c>
      <c r="AA891" s="7" t="s">
        <v>3479</v>
      </c>
      <c r="AB891" s="7" t="s">
        <v>3479</v>
      </c>
      <c r="AC891" s="7" t="s">
        <v>3480</v>
      </c>
      <c r="AD891" s="7" t="s">
        <v>3480</v>
      </c>
      <c r="AE891" s="7" t="s">
        <v>3466</v>
      </c>
      <c r="AF891" s="7" t="s">
        <v>3466</v>
      </c>
      <c r="AG891" s="7" t="s">
        <v>3481</v>
      </c>
      <c r="AH891" s="7" t="s">
        <v>3481</v>
      </c>
      <c r="AI891" s="7" t="s">
        <v>3482</v>
      </c>
      <c r="AJ891" s="7" t="s">
        <v>3482</v>
      </c>
      <c r="AK891" s="7" t="s">
        <v>3483</v>
      </c>
      <c r="AL891" s="7" t="s">
        <v>3483</v>
      </c>
      <c r="AM891" s="7" t="s">
        <v>3484</v>
      </c>
      <c r="AN891" s="7" t="s">
        <v>3484</v>
      </c>
      <c r="AO891" s="7" t="s">
        <v>3485</v>
      </c>
      <c r="AP891" s="7" t="s">
        <v>3485</v>
      </c>
      <c r="AQ891" s="7" t="s">
        <v>3486</v>
      </c>
      <c r="AR891" s="7" t="s">
        <v>3486</v>
      </c>
      <c r="AS891" s="7" t="s">
        <v>3487</v>
      </c>
      <c r="AT891" s="7" t="s">
        <v>3487</v>
      </c>
      <c r="AU891" s="7" t="s">
        <v>3488</v>
      </c>
      <c r="AV891" s="7" t="s">
        <v>3488</v>
      </c>
      <c r="AW891" s="7" t="s">
        <v>3489</v>
      </c>
      <c r="AX891" s="7" t="s">
        <v>3489</v>
      </c>
      <c r="AY891" s="7" t="s">
        <v>3490</v>
      </c>
      <c r="AZ891" s="7" t="s">
        <v>3490</v>
      </c>
      <c r="BA891" s="7" t="s">
        <v>3491</v>
      </c>
      <c r="BB891" s="7" t="s">
        <v>3491</v>
      </c>
      <c r="BE891" s="9" t="s">
        <v>3450</v>
      </c>
      <c r="BF891" s="8">
        <v>2015</v>
      </c>
    </row>
    <row r="892" spans="1:58">
      <c r="B892"/>
      <c r="Y892" s="18" t="s">
        <v>774</v>
      </c>
      <c r="Z892" s="20">
        <v>3138708</v>
      </c>
      <c r="AO892" s="18" t="s">
        <v>775</v>
      </c>
      <c r="AP892" s="19">
        <v>4321402</v>
      </c>
      <c r="AW892" s="18" t="s">
        <v>776</v>
      </c>
      <c r="AX892" s="19">
        <v>3539707</v>
      </c>
    </row>
    <row r="893" spans="1:58" s="8" customFormat="1">
      <c r="A893" s="7" t="s">
        <v>3450</v>
      </c>
      <c r="B893" s="7" t="s">
        <v>3450</v>
      </c>
      <c r="C893" s="7" t="s">
        <v>3467</v>
      </c>
      <c r="D893" s="7" t="s">
        <v>3467</v>
      </c>
      <c r="E893" s="7" t="s">
        <v>3468</v>
      </c>
      <c r="F893" s="7" t="s">
        <v>3468</v>
      </c>
      <c r="G893" s="7" t="s">
        <v>3469</v>
      </c>
      <c r="H893" s="7" t="s">
        <v>3469</v>
      </c>
      <c r="I893" s="7" t="s">
        <v>3470</v>
      </c>
      <c r="J893" s="7" t="s">
        <v>3470</v>
      </c>
      <c r="K893" s="7" t="s">
        <v>3471</v>
      </c>
      <c r="L893" s="7" t="s">
        <v>3471</v>
      </c>
      <c r="M893" s="7" t="s">
        <v>3472</v>
      </c>
      <c r="N893" s="7" t="s">
        <v>3472</v>
      </c>
      <c r="O893" s="7" t="s">
        <v>3473</v>
      </c>
      <c r="P893" s="7" t="s">
        <v>3473</v>
      </c>
      <c r="Q893" s="7" t="s">
        <v>3474</v>
      </c>
      <c r="R893" s="7" t="s">
        <v>3474</v>
      </c>
      <c r="S893" s="7" t="s">
        <v>3475</v>
      </c>
      <c r="T893" s="7" t="s">
        <v>3475</v>
      </c>
      <c r="U893" s="7" t="s">
        <v>3476</v>
      </c>
      <c r="V893" s="7" t="s">
        <v>3476</v>
      </c>
      <c r="W893" s="7" t="s">
        <v>3477</v>
      </c>
      <c r="X893" s="7" t="s">
        <v>3477</v>
      </c>
      <c r="Y893" s="7" t="s">
        <v>3478</v>
      </c>
      <c r="Z893" s="7" t="s">
        <v>3478</v>
      </c>
      <c r="AA893" s="7" t="s">
        <v>3479</v>
      </c>
      <c r="AB893" s="7" t="s">
        <v>3479</v>
      </c>
      <c r="AC893" s="7" t="s">
        <v>3480</v>
      </c>
      <c r="AD893" s="7" t="s">
        <v>3480</v>
      </c>
      <c r="AE893" s="7" t="s">
        <v>3466</v>
      </c>
      <c r="AF893" s="7" t="s">
        <v>3466</v>
      </c>
      <c r="AG893" s="7" t="s">
        <v>3481</v>
      </c>
      <c r="AH893" s="7" t="s">
        <v>3481</v>
      </c>
      <c r="AI893" s="7" t="s">
        <v>3482</v>
      </c>
      <c r="AJ893" s="7" t="s">
        <v>3482</v>
      </c>
      <c r="AK893" s="7" t="s">
        <v>3483</v>
      </c>
      <c r="AL893" s="7" t="s">
        <v>3483</v>
      </c>
      <c r="AM893" s="7" t="s">
        <v>3484</v>
      </c>
      <c r="AN893" s="7" t="s">
        <v>3484</v>
      </c>
      <c r="AO893" s="7" t="s">
        <v>3485</v>
      </c>
      <c r="AP893" s="7" t="s">
        <v>3485</v>
      </c>
      <c r="AQ893" s="7" t="s">
        <v>3486</v>
      </c>
      <c r="AR893" s="7" t="s">
        <v>3486</v>
      </c>
      <c r="AS893" s="7" t="s">
        <v>3487</v>
      </c>
      <c r="AT893" s="7" t="s">
        <v>3487</v>
      </c>
      <c r="AU893" s="7" t="s">
        <v>3488</v>
      </c>
      <c r="AV893" s="7" t="s">
        <v>3488</v>
      </c>
      <c r="AW893" s="7" t="s">
        <v>3489</v>
      </c>
      <c r="AX893" s="7" t="s">
        <v>3489</v>
      </c>
      <c r="AY893" s="7" t="s">
        <v>3490</v>
      </c>
      <c r="AZ893" s="7" t="s">
        <v>3490</v>
      </c>
      <c r="BA893" s="7" t="s">
        <v>3491</v>
      </c>
      <c r="BB893" s="7" t="s">
        <v>3491</v>
      </c>
      <c r="BE893" s="9" t="s">
        <v>3450</v>
      </c>
      <c r="BF893" s="8">
        <v>2015</v>
      </c>
    </row>
    <row r="894" spans="1:58">
      <c r="B894"/>
      <c r="Y894" s="18" t="s">
        <v>777</v>
      </c>
      <c r="Z894" s="20">
        <v>3138807</v>
      </c>
      <c r="AO894" s="18" t="s">
        <v>778</v>
      </c>
      <c r="AP894" s="19">
        <v>4321436</v>
      </c>
      <c r="AW894" s="18" t="s">
        <v>779</v>
      </c>
      <c r="AX894" s="19">
        <v>3539806</v>
      </c>
    </row>
    <row r="895" spans="1:58" s="8" customFormat="1">
      <c r="A895" s="7" t="s">
        <v>3450</v>
      </c>
      <c r="B895" s="7" t="s">
        <v>3450</v>
      </c>
      <c r="C895" s="7" t="s">
        <v>3467</v>
      </c>
      <c r="D895" s="7" t="s">
        <v>3467</v>
      </c>
      <c r="E895" s="7" t="s">
        <v>3468</v>
      </c>
      <c r="F895" s="7" t="s">
        <v>3468</v>
      </c>
      <c r="G895" s="7" t="s">
        <v>3469</v>
      </c>
      <c r="H895" s="7" t="s">
        <v>3469</v>
      </c>
      <c r="I895" s="7" t="s">
        <v>3470</v>
      </c>
      <c r="J895" s="7" t="s">
        <v>3470</v>
      </c>
      <c r="K895" s="7" t="s">
        <v>3471</v>
      </c>
      <c r="L895" s="7" t="s">
        <v>3471</v>
      </c>
      <c r="M895" s="7" t="s">
        <v>3472</v>
      </c>
      <c r="N895" s="7" t="s">
        <v>3472</v>
      </c>
      <c r="O895" s="7" t="s">
        <v>3473</v>
      </c>
      <c r="P895" s="7" t="s">
        <v>3473</v>
      </c>
      <c r="Q895" s="7" t="s">
        <v>3474</v>
      </c>
      <c r="R895" s="7" t="s">
        <v>3474</v>
      </c>
      <c r="S895" s="7" t="s">
        <v>3475</v>
      </c>
      <c r="T895" s="7" t="s">
        <v>3475</v>
      </c>
      <c r="U895" s="7" t="s">
        <v>3476</v>
      </c>
      <c r="V895" s="7" t="s">
        <v>3476</v>
      </c>
      <c r="W895" s="7" t="s">
        <v>3477</v>
      </c>
      <c r="X895" s="7" t="s">
        <v>3477</v>
      </c>
      <c r="Y895" s="7" t="s">
        <v>3478</v>
      </c>
      <c r="Z895" s="7" t="s">
        <v>3478</v>
      </c>
      <c r="AA895" s="7" t="s">
        <v>3479</v>
      </c>
      <c r="AB895" s="7" t="s">
        <v>3479</v>
      </c>
      <c r="AC895" s="7" t="s">
        <v>3480</v>
      </c>
      <c r="AD895" s="7" t="s">
        <v>3480</v>
      </c>
      <c r="AE895" s="7" t="s">
        <v>3466</v>
      </c>
      <c r="AF895" s="7" t="s">
        <v>3466</v>
      </c>
      <c r="AG895" s="7" t="s">
        <v>3481</v>
      </c>
      <c r="AH895" s="7" t="s">
        <v>3481</v>
      </c>
      <c r="AI895" s="7" t="s">
        <v>3482</v>
      </c>
      <c r="AJ895" s="7" t="s">
        <v>3482</v>
      </c>
      <c r="AK895" s="7" t="s">
        <v>3483</v>
      </c>
      <c r="AL895" s="7" t="s">
        <v>3483</v>
      </c>
      <c r="AM895" s="7" t="s">
        <v>3484</v>
      </c>
      <c r="AN895" s="7" t="s">
        <v>3484</v>
      </c>
      <c r="AO895" s="7" t="s">
        <v>3485</v>
      </c>
      <c r="AP895" s="7" t="s">
        <v>3485</v>
      </c>
      <c r="AQ895" s="7" t="s">
        <v>3486</v>
      </c>
      <c r="AR895" s="7" t="s">
        <v>3486</v>
      </c>
      <c r="AS895" s="7" t="s">
        <v>3487</v>
      </c>
      <c r="AT895" s="7" t="s">
        <v>3487</v>
      </c>
      <c r="AU895" s="7" t="s">
        <v>3488</v>
      </c>
      <c r="AV895" s="7" t="s">
        <v>3488</v>
      </c>
      <c r="AW895" s="7" t="s">
        <v>3489</v>
      </c>
      <c r="AX895" s="7" t="s">
        <v>3489</v>
      </c>
      <c r="AY895" s="7" t="s">
        <v>3490</v>
      </c>
      <c r="AZ895" s="7" t="s">
        <v>3490</v>
      </c>
      <c r="BA895" s="7" t="s">
        <v>3491</v>
      </c>
      <c r="BB895" s="7" t="s">
        <v>3491</v>
      </c>
      <c r="BE895" s="9" t="s">
        <v>3450</v>
      </c>
      <c r="BF895" s="8">
        <v>2015</v>
      </c>
    </row>
    <row r="896" spans="1:58">
      <c r="B896"/>
      <c r="Y896" s="18" t="s">
        <v>780</v>
      </c>
      <c r="Z896" s="20">
        <v>3138906</v>
      </c>
      <c r="AO896" s="18" t="s">
        <v>781</v>
      </c>
      <c r="AP896" s="19">
        <v>4321451</v>
      </c>
      <c r="AW896" s="18" t="s">
        <v>782</v>
      </c>
      <c r="AX896" s="19">
        <v>3539905</v>
      </c>
    </row>
    <row r="897" spans="1:58" s="8" customFormat="1">
      <c r="A897" s="7" t="s">
        <v>3450</v>
      </c>
      <c r="B897" s="7" t="s">
        <v>3450</v>
      </c>
      <c r="C897" s="7" t="s">
        <v>3467</v>
      </c>
      <c r="D897" s="7" t="s">
        <v>3467</v>
      </c>
      <c r="E897" s="7" t="s">
        <v>3468</v>
      </c>
      <c r="F897" s="7" t="s">
        <v>3468</v>
      </c>
      <c r="G897" s="7" t="s">
        <v>3469</v>
      </c>
      <c r="H897" s="7" t="s">
        <v>3469</v>
      </c>
      <c r="I897" s="7" t="s">
        <v>3470</v>
      </c>
      <c r="J897" s="7" t="s">
        <v>3470</v>
      </c>
      <c r="K897" s="7" t="s">
        <v>3471</v>
      </c>
      <c r="L897" s="7" t="s">
        <v>3471</v>
      </c>
      <c r="M897" s="7" t="s">
        <v>3472</v>
      </c>
      <c r="N897" s="7" t="s">
        <v>3472</v>
      </c>
      <c r="O897" s="7" t="s">
        <v>3473</v>
      </c>
      <c r="P897" s="7" t="s">
        <v>3473</v>
      </c>
      <c r="Q897" s="7" t="s">
        <v>3474</v>
      </c>
      <c r="R897" s="7" t="s">
        <v>3474</v>
      </c>
      <c r="S897" s="7" t="s">
        <v>3475</v>
      </c>
      <c r="T897" s="7" t="s">
        <v>3475</v>
      </c>
      <c r="U897" s="7" t="s">
        <v>3476</v>
      </c>
      <c r="V897" s="7" t="s">
        <v>3476</v>
      </c>
      <c r="W897" s="7" t="s">
        <v>3477</v>
      </c>
      <c r="X897" s="7" t="s">
        <v>3477</v>
      </c>
      <c r="Y897" s="7" t="s">
        <v>3478</v>
      </c>
      <c r="Z897" s="7" t="s">
        <v>3478</v>
      </c>
      <c r="AA897" s="7" t="s">
        <v>3479</v>
      </c>
      <c r="AB897" s="7" t="s">
        <v>3479</v>
      </c>
      <c r="AC897" s="7" t="s">
        <v>3480</v>
      </c>
      <c r="AD897" s="7" t="s">
        <v>3480</v>
      </c>
      <c r="AE897" s="7" t="s">
        <v>3466</v>
      </c>
      <c r="AF897" s="7" t="s">
        <v>3466</v>
      </c>
      <c r="AG897" s="7" t="s">
        <v>3481</v>
      </c>
      <c r="AH897" s="7" t="s">
        <v>3481</v>
      </c>
      <c r="AI897" s="7" t="s">
        <v>3482</v>
      </c>
      <c r="AJ897" s="7" t="s">
        <v>3482</v>
      </c>
      <c r="AK897" s="7" t="s">
        <v>3483</v>
      </c>
      <c r="AL897" s="7" t="s">
        <v>3483</v>
      </c>
      <c r="AM897" s="7" t="s">
        <v>3484</v>
      </c>
      <c r="AN897" s="7" t="s">
        <v>3484</v>
      </c>
      <c r="AO897" s="7" t="s">
        <v>3485</v>
      </c>
      <c r="AP897" s="7" t="s">
        <v>3485</v>
      </c>
      <c r="AQ897" s="7" t="s">
        <v>3486</v>
      </c>
      <c r="AR897" s="7" t="s">
        <v>3486</v>
      </c>
      <c r="AS897" s="7" t="s">
        <v>3487</v>
      </c>
      <c r="AT897" s="7" t="s">
        <v>3487</v>
      </c>
      <c r="AU897" s="7" t="s">
        <v>3488</v>
      </c>
      <c r="AV897" s="7" t="s">
        <v>3488</v>
      </c>
      <c r="AW897" s="7" t="s">
        <v>3489</v>
      </c>
      <c r="AX897" s="7" t="s">
        <v>3489</v>
      </c>
      <c r="AY897" s="7" t="s">
        <v>3490</v>
      </c>
      <c r="AZ897" s="7" t="s">
        <v>3490</v>
      </c>
      <c r="BA897" s="7" t="s">
        <v>3491</v>
      </c>
      <c r="BB897" s="7" t="s">
        <v>3491</v>
      </c>
      <c r="BE897" s="9" t="s">
        <v>3450</v>
      </c>
      <c r="BF897" s="8">
        <v>2015</v>
      </c>
    </row>
    <row r="898" spans="1:58">
      <c r="B898"/>
      <c r="Y898" s="18" t="s">
        <v>783</v>
      </c>
      <c r="Z898" s="20">
        <v>3139003</v>
      </c>
      <c r="AO898" s="18" t="s">
        <v>784</v>
      </c>
      <c r="AP898" s="19">
        <v>4321469</v>
      </c>
      <c r="AW898" s="18" t="s">
        <v>785</v>
      </c>
      <c r="AX898" s="19">
        <v>3540002</v>
      </c>
    </row>
    <row r="899" spans="1:58" s="8" customFormat="1">
      <c r="A899" s="7" t="s">
        <v>3450</v>
      </c>
      <c r="B899" s="7" t="s">
        <v>3450</v>
      </c>
      <c r="C899" s="7" t="s">
        <v>3467</v>
      </c>
      <c r="D899" s="7" t="s">
        <v>3467</v>
      </c>
      <c r="E899" s="7" t="s">
        <v>3468</v>
      </c>
      <c r="F899" s="7" t="s">
        <v>3468</v>
      </c>
      <c r="G899" s="7" t="s">
        <v>3469</v>
      </c>
      <c r="H899" s="7" t="s">
        <v>3469</v>
      </c>
      <c r="I899" s="7" t="s">
        <v>3470</v>
      </c>
      <c r="J899" s="7" t="s">
        <v>3470</v>
      </c>
      <c r="K899" s="7" t="s">
        <v>3471</v>
      </c>
      <c r="L899" s="7" t="s">
        <v>3471</v>
      </c>
      <c r="M899" s="7" t="s">
        <v>3472</v>
      </c>
      <c r="N899" s="7" t="s">
        <v>3472</v>
      </c>
      <c r="O899" s="7" t="s">
        <v>3473</v>
      </c>
      <c r="P899" s="7" t="s">
        <v>3473</v>
      </c>
      <c r="Q899" s="7" t="s">
        <v>3474</v>
      </c>
      <c r="R899" s="7" t="s">
        <v>3474</v>
      </c>
      <c r="S899" s="7" t="s">
        <v>3475</v>
      </c>
      <c r="T899" s="7" t="s">
        <v>3475</v>
      </c>
      <c r="U899" s="7" t="s">
        <v>3476</v>
      </c>
      <c r="V899" s="7" t="s">
        <v>3476</v>
      </c>
      <c r="W899" s="7" t="s">
        <v>3477</v>
      </c>
      <c r="X899" s="7" t="s">
        <v>3477</v>
      </c>
      <c r="Y899" s="7" t="s">
        <v>3478</v>
      </c>
      <c r="Z899" s="7" t="s">
        <v>3478</v>
      </c>
      <c r="AA899" s="7" t="s">
        <v>3479</v>
      </c>
      <c r="AB899" s="7" t="s">
        <v>3479</v>
      </c>
      <c r="AC899" s="7" t="s">
        <v>3480</v>
      </c>
      <c r="AD899" s="7" t="s">
        <v>3480</v>
      </c>
      <c r="AE899" s="7" t="s">
        <v>3466</v>
      </c>
      <c r="AF899" s="7" t="s">
        <v>3466</v>
      </c>
      <c r="AG899" s="7" t="s">
        <v>3481</v>
      </c>
      <c r="AH899" s="7" t="s">
        <v>3481</v>
      </c>
      <c r="AI899" s="7" t="s">
        <v>3482</v>
      </c>
      <c r="AJ899" s="7" t="s">
        <v>3482</v>
      </c>
      <c r="AK899" s="7" t="s">
        <v>3483</v>
      </c>
      <c r="AL899" s="7" t="s">
        <v>3483</v>
      </c>
      <c r="AM899" s="7" t="s">
        <v>3484</v>
      </c>
      <c r="AN899" s="7" t="s">
        <v>3484</v>
      </c>
      <c r="AO899" s="7" t="s">
        <v>3485</v>
      </c>
      <c r="AP899" s="7" t="s">
        <v>3485</v>
      </c>
      <c r="AQ899" s="7" t="s">
        <v>3486</v>
      </c>
      <c r="AR899" s="7" t="s">
        <v>3486</v>
      </c>
      <c r="AS899" s="7" t="s">
        <v>3487</v>
      </c>
      <c r="AT899" s="7" t="s">
        <v>3487</v>
      </c>
      <c r="AU899" s="7" t="s">
        <v>3488</v>
      </c>
      <c r="AV899" s="7" t="s">
        <v>3488</v>
      </c>
      <c r="AW899" s="7" t="s">
        <v>3489</v>
      </c>
      <c r="AX899" s="7" t="s">
        <v>3489</v>
      </c>
      <c r="AY899" s="7" t="s">
        <v>3490</v>
      </c>
      <c r="AZ899" s="7" t="s">
        <v>3490</v>
      </c>
      <c r="BA899" s="7" t="s">
        <v>3491</v>
      </c>
      <c r="BB899" s="7" t="s">
        <v>3491</v>
      </c>
      <c r="BE899" s="9" t="s">
        <v>3450</v>
      </c>
      <c r="BF899" s="8">
        <v>2015</v>
      </c>
    </row>
    <row r="900" spans="1:58">
      <c r="B900"/>
      <c r="Y900" s="18" t="s">
        <v>786</v>
      </c>
      <c r="Z900" s="20">
        <v>3139102</v>
      </c>
      <c r="AO900" s="18" t="s">
        <v>787</v>
      </c>
      <c r="AP900" s="19">
        <v>4321477</v>
      </c>
      <c r="AW900" s="18" t="s">
        <v>788</v>
      </c>
      <c r="AX900" s="19">
        <v>3540101</v>
      </c>
    </row>
    <row r="901" spans="1:58" s="8" customFormat="1">
      <c r="A901" s="7" t="s">
        <v>3450</v>
      </c>
      <c r="B901" s="7" t="s">
        <v>3450</v>
      </c>
      <c r="C901" s="7" t="s">
        <v>3467</v>
      </c>
      <c r="D901" s="7" t="s">
        <v>3467</v>
      </c>
      <c r="E901" s="7" t="s">
        <v>3468</v>
      </c>
      <c r="F901" s="7" t="s">
        <v>3468</v>
      </c>
      <c r="G901" s="7" t="s">
        <v>3469</v>
      </c>
      <c r="H901" s="7" t="s">
        <v>3469</v>
      </c>
      <c r="I901" s="7" t="s">
        <v>3470</v>
      </c>
      <c r="J901" s="7" t="s">
        <v>3470</v>
      </c>
      <c r="K901" s="7" t="s">
        <v>3471</v>
      </c>
      <c r="L901" s="7" t="s">
        <v>3471</v>
      </c>
      <c r="M901" s="7" t="s">
        <v>3472</v>
      </c>
      <c r="N901" s="7" t="s">
        <v>3472</v>
      </c>
      <c r="O901" s="7" t="s">
        <v>3473</v>
      </c>
      <c r="P901" s="7" t="s">
        <v>3473</v>
      </c>
      <c r="Q901" s="7" t="s">
        <v>3474</v>
      </c>
      <c r="R901" s="7" t="s">
        <v>3474</v>
      </c>
      <c r="S901" s="7" t="s">
        <v>3475</v>
      </c>
      <c r="T901" s="7" t="s">
        <v>3475</v>
      </c>
      <c r="U901" s="7" t="s">
        <v>3476</v>
      </c>
      <c r="V901" s="7" t="s">
        <v>3476</v>
      </c>
      <c r="W901" s="7" t="s">
        <v>3477</v>
      </c>
      <c r="X901" s="7" t="s">
        <v>3477</v>
      </c>
      <c r="Y901" s="7" t="s">
        <v>3478</v>
      </c>
      <c r="Z901" s="7" t="s">
        <v>3478</v>
      </c>
      <c r="AA901" s="7" t="s">
        <v>3479</v>
      </c>
      <c r="AB901" s="7" t="s">
        <v>3479</v>
      </c>
      <c r="AC901" s="7" t="s">
        <v>3480</v>
      </c>
      <c r="AD901" s="7" t="s">
        <v>3480</v>
      </c>
      <c r="AE901" s="7" t="s">
        <v>3466</v>
      </c>
      <c r="AF901" s="7" t="s">
        <v>3466</v>
      </c>
      <c r="AG901" s="7" t="s">
        <v>3481</v>
      </c>
      <c r="AH901" s="7" t="s">
        <v>3481</v>
      </c>
      <c r="AI901" s="7" t="s">
        <v>3482</v>
      </c>
      <c r="AJ901" s="7" t="s">
        <v>3482</v>
      </c>
      <c r="AK901" s="7" t="s">
        <v>3483</v>
      </c>
      <c r="AL901" s="7" t="s">
        <v>3483</v>
      </c>
      <c r="AM901" s="7" t="s">
        <v>3484</v>
      </c>
      <c r="AN901" s="7" t="s">
        <v>3484</v>
      </c>
      <c r="AO901" s="7" t="s">
        <v>3485</v>
      </c>
      <c r="AP901" s="7" t="s">
        <v>3485</v>
      </c>
      <c r="AQ901" s="7" t="s">
        <v>3486</v>
      </c>
      <c r="AR901" s="7" t="s">
        <v>3486</v>
      </c>
      <c r="AS901" s="7" t="s">
        <v>3487</v>
      </c>
      <c r="AT901" s="7" t="s">
        <v>3487</v>
      </c>
      <c r="AU901" s="7" t="s">
        <v>3488</v>
      </c>
      <c r="AV901" s="7" t="s">
        <v>3488</v>
      </c>
      <c r="AW901" s="7" t="s">
        <v>3489</v>
      </c>
      <c r="AX901" s="7" t="s">
        <v>3489</v>
      </c>
      <c r="AY901" s="7" t="s">
        <v>3490</v>
      </c>
      <c r="AZ901" s="7" t="s">
        <v>3490</v>
      </c>
      <c r="BA901" s="7" t="s">
        <v>3491</v>
      </c>
      <c r="BB901" s="7" t="s">
        <v>3491</v>
      </c>
      <c r="BE901" s="9" t="s">
        <v>3450</v>
      </c>
      <c r="BF901" s="8">
        <v>2015</v>
      </c>
    </row>
    <row r="902" spans="1:58">
      <c r="B902"/>
      <c r="Y902" s="18" t="s">
        <v>789</v>
      </c>
      <c r="Z902" s="20">
        <v>3139201</v>
      </c>
      <c r="AO902" s="18" t="s">
        <v>790</v>
      </c>
      <c r="AP902" s="19">
        <v>4321493</v>
      </c>
      <c r="AW902" s="18" t="s">
        <v>791</v>
      </c>
      <c r="AX902" s="19">
        <v>3540200</v>
      </c>
    </row>
    <row r="903" spans="1:58" s="8" customFormat="1">
      <c r="A903" s="7" t="s">
        <v>3450</v>
      </c>
      <c r="B903" s="7" t="s">
        <v>3450</v>
      </c>
      <c r="C903" s="7" t="s">
        <v>3467</v>
      </c>
      <c r="D903" s="7" t="s">
        <v>3467</v>
      </c>
      <c r="E903" s="7" t="s">
        <v>3468</v>
      </c>
      <c r="F903" s="7" t="s">
        <v>3468</v>
      </c>
      <c r="G903" s="7" t="s">
        <v>3469</v>
      </c>
      <c r="H903" s="7" t="s">
        <v>3469</v>
      </c>
      <c r="I903" s="7" t="s">
        <v>3470</v>
      </c>
      <c r="J903" s="7" t="s">
        <v>3470</v>
      </c>
      <c r="K903" s="7" t="s">
        <v>3471</v>
      </c>
      <c r="L903" s="7" t="s">
        <v>3471</v>
      </c>
      <c r="M903" s="7" t="s">
        <v>3472</v>
      </c>
      <c r="N903" s="7" t="s">
        <v>3472</v>
      </c>
      <c r="O903" s="7" t="s">
        <v>3473</v>
      </c>
      <c r="P903" s="7" t="s">
        <v>3473</v>
      </c>
      <c r="Q903" s="7" t="s">
        <v>3474</v>
      </c>
      <c r="R903" s="7" t="s">
        <v>3474</v>
      </c>
      <c r="S903" s="7" t="s">
        <v>3475</v>
      </c>
      <c r="T903" s="7" t="s">
        <v>3475</v>
      </c>
      <c r="U903" s="7" t="s">
        <v>3476</v>
      </c>
      <c r="V903" s="7" t="s">
        <v>3476</v>
      </c>
      <c r="W903" s="7" t="s">
        <v>3477</v>
      </c>
      <c r="X903" s="7" t="s">
        <v>3477</v>
      </c>
      <c r="Y903" s="7" t="s">
        <v>3478</v>
      </c>
      <c r="Z903" s="7" t="s">
        <v>3478</v>
      </c>
      <c r="AA903" s="7" t="s">
        <v>3479</v>
      </c>
      <c r="AB903" s="7" t="s">
        <v>3479</v>
      </c>
      <c r="AC903" s="7" t="s">
        <v>3480</v>
      </c>
      <c r="AD903" s="7" t="s">
        <v>3480</v>
      </c>
      <c r="AE903" s="7" t="s">
        <v>3466</v>
      </c>
      <c r="AF903" s="7" t="s">
        <v>3466</v>
      </c>
      <c r="AG903" s="7" t="s">
        <v>3481</v>
      </c>
      <c r="AH903" s="7" t="s">
        <v>3481</v>
      </c>
      <c r="AI903" s="7" t="s">
        <v>3482</v>
      </c>
      <c r="AJ903" s="7" t="s">
        <v>3482</v>
      </c>
      <c r="AK903" s="7" t="s">
        <v>3483</v>
      </c>
      <c r="AL903" s="7" t="s">
        <v>3483</v>
      </c>
      <c r="AM903" s="7" t="s">
        <v>3484</v>
      </c>
      <c r="AN903" s="7" t="s">
        <v>3484</v>
      </c>
      <c r="AO903" s="7" t="s">
        <v>3485</v>
      </c>
      <c r="AP903" s="7" t="s">
        <v>3485</v>
      </c>
      <c r="AQ903" s="7" t="s">
        <v>3486</v>
      </c>
      <c r="AR903" s="7" t="s">
        <v>3486</v>
      </c>
      <c r="AS903" s="7" t="s">
        <v>3487</v>
      </c>
      <c r="AT903" s="7" t="s">
        <v>3487</v>
      </c>
      <c r="AU903" s="7" t="s">
        <v>3488</v>
      </c>
      <c r="AV903" s="7" t="s">
        <v>3488</v>
      </c>
      <c r="AW903" s="7" t="s">
        <v>3489</v>
      </c>
      <c r="AX903" s="7" t="s">
        <v>3489</v>
      </c>
      <c r="AY903" s="7" t="s">
        <v>3490</v>
      </c>
      <c r="AZ903" s="7" t="s">
        <v>3490</v>
      </c>
      <c r="BA903" s="7" t="s">
        <v>3491</v>
      </c>
      <c r="BB903" s="7" t="s">
        <v>3491</v>
      </c>
      <c r="BE903" s="9" t="s">
        <v>3450</v>
      </c>
      <c r="BF903" s="8">
        <v>2015</v>
      </c>
    </row>
    <row r="904" spans="1:58">
      <c r="B904"/>
      <c r="Y904" s="18" t="s">
        <v>792</v>
      </c>
      <c r="Z904" s="20">
        <v>3139250</v>
      </c>
      <c r="AO904" s="18" t="s">
        <v>793</v>
      </c>
      <c r="AP904" s="19">
        <v>4321501</v>
      </c>
      <c r="AW904" s="18" t="s">
        <v>794</v>
      </c>
      <c r="AX904" s="19">
        <v>3540259</v>
      </c>
    </row>
    <row r="905" spans="1:58" s="8" customFormat="1">
      <c r="A905" s="7" t="s">
        <v>3450</v>
      </c>
      <c r="B905" s="7" t="s">
        <v>3450</v>
      </c>
      <c r="C905" s="7" t="s">
        <v>3467</v>
      </c>
      <c r="D905" s="7" t="s">
        <v>3467</v>
      </c>
      <c r="E905" s="7" t="s">
        <v>3468</v>
      </c>
      <c r="F905" s="7" t="s">
        <v>3468</v>
      </c>
      <c r="G905" s="7" t="s">
        <v>3469</v>
      </c>
      <c r="H905" s="7" t="s">
        <v>3469</v>
      </c>
      <c r="I905" s="7" t="s">
        <v>3470</v>
      </c>
      <c r="J905" s="7" t="s">
        <v>3470</v>
      </c>
      <c r="K905" s="7" t="s">
        <v>3471</v>
      </c>
      <c r="L905" s="7" t="s">
        <v>3471</v>
      </c>
      <c r="M905" s="7" t="s">
        <v>3472</v>
      </c>
      <c r="N905" s="7" t="s">
        <v>3472</v>
      </c>
      <c r="O905" s="7" t="s">
        <v>3473</v>
      </c>
      <c r="P905" s="7" t="s">
        <v>3473</v>
      </c>
      <c r="Q905" s="7" t="s">
        <v>3474</v>
      </c>
      <c r="R905" s="7" t="s">
        <v>3474</v>
      </c>
      <c r="S905" s="7" t="s">
        <v>3475</v>
      </c>
      <c r="T905" s="7" t="s">
        <v>3475</v>
      </c>
      <c r="U905" s="7" t="s">
        <v>3476</v>
      </c>
      <c r="V905" s="7" t="s">
        <v>3476</v>
      </c>
      <c r="W905" s="7" t="s">
        <v>3477</v>
      </c>
      <c r="X905" s="7" t="s">
        <v>3477</v>
      </c>
      <c r="Y905" s="7" t="s">
        <v>3478</v>
      </c>
      <c r="Z905" s="7" t="s">
        <v>3478</v>
      </c>
      <c r="AA905" s="7" t="s">
        <v>3479</v>
      </c>
      <c r="AB905" s="7" t="s">
        <v>3479</v>
      </c>
      <c r="AC905" s="7" t="s">
        <v>3480</v>
      </c>
      <c r="AD905" s="7" t="s">
        <v>3480</v>
      </c>
      <c r="AE905" s="7" t="s">
        <v>3466</v>
      </c>
      <c r="AF905" s="7" t="s">
        <v>3466</v>
      </c>
      <c r="AG905" s="7" t="s">
        <v>3481</v>
      </c>
      <c r="AH905" s="7" t="s">
        <v>3481</v>
      </c>
      <c r="AI905" s="7" t="s">
        <v>3482</v>
      </c>
      <c r="AJ905" s="7" t="s">
        <v>3482</v>
      </c>
      <c r="AK905" s="7" t="s">
        <v>3483</v>
      </c>
      <c r="AL905" s="7" t="s">
        <v>3483</v>
      </c>
      <c r="AM905" s="7" t="s">
        <v>3484</v>
      </c>
      <c r="AN905" s="7" t="s">
        <v>3484</v>
      </c>
      <c r="AO905" s="7" t="s">
        <v>3485</v>
      </c>
      <c r="AP905" s="7" t="s">
        <v>3485</v>
      </c>
      <c r="AQ905" s="7" t="s">
        <v>3486</v>
      </c>
      <c r="AR905" s="7" t="s">
        <v>3486</v>
      </c>
      <c r="AS905" s="7" t="s">
        <v>3487</v>
      </c>
      <c r="AT905" s="7" t="s">
        <v>3487</v>
      </c>
      <c r="AU905" s="7" t="s">
        <v>3488</v>
      </c>
      <c r="AV905" s="7" t="s">
        <v>3488</v>
      </c>
      <c r="AW905" s="7" t="s">
        <v>3489</v>
      </c>
      <c r="AX905" s="7" t="s">
        <v>3489</v>
      </c>
      <c r="AY905" s="7" t="s">
        <v>3490</v>
      </c>
      <c r="AZ905" s="7" t="s">
        <v>3490</v>
      </c>
      <c r="BA905" s="7" t="s">
        <v>3491</v>
      </c>
      <c r="BB905" s="7" t="s">
        <v>3491</v>
      </c>
      <c r="BE905" s="9" t="s">
        <v>3450</v>
      </c>
      <c r="BF905" s="8">
        <v>2015</v>
      </c>
    </row>
    <row r="906" spans="1:58">
      <c r="B906"/>
      <c r="Y906" s="18" t="s">
        <v>795</v>
      </c>
      <c r="Z906" s="20">
        <v>3139300</v>
      </c>
      <c r="AO906" s="18" t="s">
        <v>796</v>
      </c>
      <c r="AP906" s="19">
        <v>4321600</v>
      </c>
      <c r="AW906" s="18" t="s">
        <v>797</v>
      </c>
      <c r="AX906" s="19">
        <v>3540309</v>
      </c>
    </row>
    <row r="907" spans="1:58" s="8" customFormat="1">
      <c r="A907" s="7" t="s">
        <v>3450</v>
      </c>
      <c r="B907" s="7" t="s">
        <v>3450</v>
      </c>
      <c r="C907" s="7" t="s">
        <v>3467</v>
      </c>
      <c r="D907" s="7" t="s">
        <v>3467</v>
      </c>
      <c r="E907" s="7" t="s">
        <v>3468</v>
      </c>
      <c r="F907" s="7" t="s">
        <v>3468</v>
      </c>
      <c r="G907" s="7" t="s">
        <v>3469</v>
      </c>
      <c r="H907" s="7" t="s">
        <v>3469</v>
      </c>
      <c r="I907" s="7" t="s">
        <v>3470</v>
      </c>
      <c r="J907" s="7" t="s">
        <v>3470</v>
      </c>
      <c r="K907" s="7" t="s">
        <v>3471</v>
      </c>
      <c r="L907" s="7" t="s">
        <v>3471</v>
      </c>
      <c r="M907" s="7" t="s">
        <v>3472</v>
      </c>
      <c r="N907" s="7" t="s">
        <v>3472</v>
      </c>
      <c r="O907" s="7" t="s">
        <v>3473</v>
      </c>
      <c r="P907" s="7" t="s">
        <v>3473</v>
      </c>
      <c r="Q907" s="7" t="s">
        <v>3474</v>
      </c>
      <c r="R907" s="7" t="s">
        <v>3474</v>
      </c>
      <c r="S907" s="7" t="s">
        <v>3475</v>
      </c>
      <c r="T907" s="7" t="s">
        <v>3475</v>
      </c>
      <c r="U907" s="7" t="s">
        <v>3476</v>
      </c>
      <c r="V907" s="7" t="s">
        <v>3476</v>
      </c>
      <c r="W907" s="7" t="s">
        <v>3477</v>
      </c>
      <c r="X907" s="7" t="s">
        <v>3477</v>
      </c>
      <c r="Y907" s="7" t="s">
        <v>3478</v>
      </c>
      <c r="Z907" s="7" t="s">
        <v>3478</v>
      </c>
      <c r="AA907" s="7" t="s">
        <v>3479</v>
      </c>
      <c r="AB907" s="7" t="s">
        <v>3479</v>
      </c>
      <c r="AC907" s="7" t="s">
        <v>3480</v>
      </c>
      <c r="AD907" s="7" t="s">
        <v>3480</v>
      </c>
      <c r="AE907" s="7" t="s">
        <v>3466</v>
      </c>
      <c r="AF907" s="7" t="s">
        <v>3466</v>
      </c>
      <c r="AG907" s="7" t="s">
        <v>3481</v>
      </c>
      <c r="AH907" s="7" t="s">
        <v>3481</v>
      </c>
      <c r="AI907" s="7" t="s">
        <v>3482</v>
      </c>
      <c r="AJ907" s="7" t="s">
        <v>3482</v>
      </c>
      <c r="AK907" s="7" t="s">
        <v>3483</v>
      </c>
      <c r="AL907" s="7" t="s">
        <v>3483</v>
      </c>
      <c r="AM907" s="7" t="s">
        <v>3484</v>
      </c>
      <c r="AN907" s="7" t="s">
        <v>3484</v>
      </c>
      <c r="AO907" s="7" t="s">
        <v>3485</v>
      </c>
      <c r="AP907" s="7" t="s">
        <v>3485</v>
      </c>
      <c r="AQ907" s="7" t="s">
        <v>3486</v>
      </c>
      <c r="AR907" s="7" t="s">
        <v>3486</v>
      </c>
      <c r="AS907" s="7" t="s">
        <v>3487</v>
      </c>
      <c r="AT907" s="7" t="s">
        <v>3487</v>
      </c>
      <c r="AU907" s="7" t="s">
        <v>3488</v>
      </c>
      <c r="AV907" s="7" t="s">
        <v>3488</v>
      </c>
      <c r="AW907" s="7" t="s">
        <v>3489</v>
      </c>
      <c r="AX907" s="7" t="s">
        <v>3489</v>
      </c>
      <c r="AY907" s="7" t="s">
        <v>3490</v>
      </c>
      <c r="AZ907" s="7" t="s">
        <v>3490</v>
      </c>
      <c r="BA907" s="7" t="s">
        <v>3491</v>
      </c>
      <c r="BB907" s="7" t="s">
        <v>3491</v>
      </c>
      <c r="BE907" s="9" t="s">
        <v>3450</v>
      </c>
      <c r="BF907" s="8">
        <v>2015</v>
      </c>
    </row>
    <row r="908" spans="1:58">
      <c r="B908"/>
      <c r="Y908" s="18" t="s">
        <v>798</v>
      </c>
      <c r="Z908" s="20">
        <v>3139409</v>
      </c>
      <c r="AO908" s="18" t="s">
        <v>799</v>
      </c>
      <c r="AP908" s="19">
        <v>4321626</v>
      </c>
      <c r="AW908" s="18" t="s">
        <v>800</v>
      </c>
      <c r="AX908" s="19">
        <v>3540408</v>
      </c>
    </row>
    <row r="909" spans="1:58" s="8" customFormat="1">
      <c r="A909" s="7" t="s">
        <v>3450</v>
      </c>
      <c r="B909" s="7" t="s">
        <v>3450</v>
      </c>
      <c r="C909" s="7" t="s">
        <v>3467</v>
      </c>
      <c r="D909" s="7" t="s">
        <v>3467</v>
      </c>
      <c r="E909" s="7" t="s">
        <v>3468</v>
      </c>
      <c r="F909" s="7" t="s">
        <v>3468</v>
      </c>
      <c r="G909" s="7" t="s">
        <v>3469</v>
      </c>
      <c r="H909" s="7" t="s">
        <v>3469</v>
      </c>
      <c r="I909" s="7" t="s">
        <v>3470</v>
      </c>
      <c r="J909" s="7" t="s">
        <v>3470</v>
      </c>
      <c r="K909" s="7" t="s">
        <v>3471</v>
      </c>
      <c r="L909" s="7" t="s">
        <v>3471</v>
      </c>
      <c r="M909" s="7" t="s">
        <v>3472</v>
      </c>
      <c r="N909" s="7" t="s">
        <v>3472</v>
      </c>
      <c r="O909" s="7" t="s">
        <v>3473</v>
      </c>
      <c r="P909" s="7" t="s">
        <v>3473</v>
      </c>
      <c r="Q909" s="7" t="s">
        <v>3474</v>
      </c>
      <c r="R909" s="7" t="s">
        <v>3474</v>
      </c>
      <c r="S909" s="7" t="s">
        <v>3475</v>
      </c>
      <c r="T909" s="7" t="s">
        <v>3475</v>
      </c>
      <c r="U909" s="7" t="s">
        <v>3476</v>
      </c>
      <c r="V909" s="7" t="s">
        <v>3476</v>
      </c>
      <c r="W909" s="7" t="s">
        <v>3477</v>
      </c>
      <c r="X909" s="7" t="s">
        <v>3477</v>
      </c>
      <c r="Y909" s="7" t="s">
        <v>3478</v>
      </c>
      <c r="Z909" s="7" t="s">
        <v>3478</v>
      </c>
      <c r="AA909" s="7" t="s">
        <v>3479</v>
      </c>
      <c r="AB909" s="7" t="s">
        <v>3479</v>
      </c>
      <c r="AC909" s="7" t="s">
        <v>3480</v>
      </c>
      <c r="AD909" s="7" t="s">
        <v>3480</v>
      </c>
      <c r="AE909" s="7" t="s">
        <v>3466</v>
      </c>
      <c r="AF909" s="7" t="s">
        <v>3466</v>
      </c>
      <c r="AG909" s="7" t="s">
        <v>3481</v>
      </c>
      <c r="AH909" s="7" t="s">
        <v>3481</v>
      </c>
      <c r="AI909" s="7" t="s">
        <v>3482</v>
      </c>
      <c r="AJ909" s="7" t="s">
        <v>3482</v>
      </c>
      <c r="AK909" s="7" t="s">
        <v>3483</v>
      </c>
      <c r="AL909" s="7" t="s">
        <v>3483</v>
      </c>
      <c r="AM909" s="7" t="s">
        <v>3484</v>
      </c>
      <c r="AN909" s="7" t="s">
        <v>3484</v>
      </c>
      <c r="AO909" s="7" t="s">
        <v>3485</v>
      </c>
      <c r="AP909" s="7" t="s">
        <v>3485</v>
      </c>
      <c r="AQ909" s="7" t="s">
        <v>3486</v>
      </c>
      <c r="AR909" s="7" t="s">
        <v>3486</v>
      </c>
      <c r="AS909" s="7" t="s">
        <v>3487</v>
      </c>
      <c r="AT909" s="7" t="s">
        <v>3487</v>
      </c>
      <c r="AU909" s="7" t="s">
        <v>3488</v>
      </c>
      <c r="AV909" s="7" t="s">
        <v>3488</v>
      </c>
      <c r="AW909" s="7" t="s">
        <v>3489</v>
      </c>
      <c r="AX909" s="7" t="s">
        <v>3489</v>
      </c>
      <c r="AY909" s="7" t="s">
        <v>3490</v>
      </c>
      <c r="AZ909" s="7" t="s">
        <v>3490</v>
      </c>
      <c r="BA909" s="7" t="s">
        <v>3491</v>
      </c>
      <c r="BB909" s="7" t="s">
        <v>3491</v>
      </c>
      <c r="BE909" s="9" t="s">
        <v>3450</v>
      </c>
      <c r="BF909" s="8">
        <v>2015</v>
      </c>
    </row>
    <row r="910" spans="1:58">
      <c r="B910"/>
      <c r="Y910" s="18" t="s">
        <v>801</v>
      </c>
      <c r="Z910" s="20">
        <v>3139508</v>
      </c>
      <c r="AO910" s="18" t="s">
        <v>802</v>
      </c>
      <c r="AP910" s="19">
        <v>4321634</v>
      </c>
      <c r="AW910" s="18" t="s">
        <v>803</v>
      </c>
      <c r="AX910" s="19">
        <v>3540507</v>
      </c>
    </row>
    <row r="911" spans="1:58" s="8" customFormat="1">
      <c r="A911" s="7" t="s">
        <v>3450</v>
      </c>
      <c r="B911" s="7" t="s">
        <v>3450</v>
      </c>
      <c r="C911" s="7" t="s">
        <v>3467</v>
      </c>
      <c r="D911" s="7" t="s">
        <v>3467</v>
      </c>
      <c r="E911" s="7" t="s">
        <v>3468</v>
      </c>
      <c r="F911" s="7" t="s">
        <v>3468</v>
      </c>
      <c r="G911" s="7" t="s">
        <v>3469</v>
      </c>
      <c r="H911" s="7" t="s">
        <v>3469</v>
      </c>
      <c r="I911" s="7" t="s">
        <v>3470</v>
      </c>
      <c r="J911" s="7" t="s">
        <v>3470</v>
      </c>
      <c r="K911" s="7" t="s">
        <v>3471</v>
      </c>
      <c r="L911" s="7" t="s">
        <v>3471</v>
      </c>
      <c r="M911" s="7" t="s">
        <v>3472</v>
      </c>
      <c r="N911" s="7" t="s">
        <v>3472</v>
      </c>
      <c r="O911" s="7" t="s">
        <v>3473</v>
      </c>
      <c r="P911" s="7" t="s">
        <v>3473</v>
      </c>
      <c r="Q911" s="7" t="s">
        <v>3474</v>
      </c>
      <c r="R911" s="7" t="s">
        <v>3474</v>
      </c>
      <c r="S911" s="7" t="s">
        <v>3475</v>
      </c>
      <c r="T911" s="7" t="s">
        <v>3475</v>
      </c>
      <c r="U911" s="7" t="s">
        <v>3476</v>
      </c>
      <c r="V911" s="7" t="s">
        <v>3476</v>
      </c>
      <c r="W911" s="7" t="s">
        <v>3477</v>
      </c>
      <c r="X911" s="7" t="s">
        <v>3477</v>
      </c>
      <c r="Y911" s="7" t="s">
        <v>3478</v>
      </c>
      <c r="Z911" s="7" t="s">
        <v>3478</v>
      </c>
      <c r="AA911" s="7" t="s">
        <v>3479</v>
      </c>
      <c r="AB911" s="7" t="s">
        <v>3479</v>
      </c>
      <c r="AC911" s="7" t="s">
        <v>3480</v>
      </c>
      <c r="AD911" s="7" t="s">
        <v>3480</v>
      </c>
      <c r="AE911" s="7" t="s">
        <v>3466</v>
      </c>
      <c r="AF911" s="7" t="s">
        <v>3466</v>
      </c>
      <c r="AG911" s="7" t="s">
        <v>3481</v>
      </c>
      <c r="AH911" s="7" t="s">
        <v>3481</v>
      </c>
      <c r="AI911" s="7" t="s">
        <v>3482</v>
      </c>
      <c r="AJ911" s="7" t="s">
        <v>3482</v>
      </c>
      <c r="AK911" s="7" t="s">
        <v>3483</v>
      </c>
      <c r="AL911" s="7" t="s">
        <v>3483</v>
      </c>
      <c r="AM911" s="7" t="s">
        <v>3484</v>
      </c>
      <c r="AN911" s="7" t="s">
        <v>3484</v>
      </c>
      <c r="AO911" s="7" t="s">
        <v>3485</v>
      </c>
      <c r="AP911" s="7" t="s">
        <v>3485</v>
      </c>
      <c r="AQ911" s="7" t="s">
        <v>3486</v>
      </c>
      <c r="AR911" s="7" t="s">
        <v>3486</v>
      </c>
      <c r="AS911" s="7" t="s">
        <v>3487</v>
      </c>
      <c r="AT911" s="7" t="s">
        <v>3487</v>
      </c>
      <c r="AU911" s="7" t="s">
        <v>3488</v>
      </c>
      <c r="AV911" s="7" t="s">
        <v>3488</v>
      </c>
      <c r="AW911" s="7" t="s">
        <v>3489</v>
      </c>
      <c r="AX911" s="7" t="s">
        <v>3489</v>
      </c>
      <c r="AY911" s="7" t="s">
        <v>3490</v>
      </c>
      <c r="AZ911" s="7" t="s">
        <v>3490</v>
      </c>
      <c r="BA911" s="7" t="s">
        <v>3491</v>
      </c>
      <c r="BB911" s="7" t="s">
        <v>3491</v>
      </c>
      <c r="BE911" s="9" t="s">
        <v>3450</v>
      </c>
      <c r="BF911" s="8">
        <v>2015</v>
      </c>
    </row>
    <row r="912" spans="1:58">
      <c r="B912"/>
      <c r="Y912" s="18" t="s">
        <v>804</v>
      </c>
      <c r="Z912" s="20">
        <v>3139607</v>
      </c>
      <c r="AO912" s="18" t="s">
        <v>805</v>
      </c>
      <c r="AP912" s="19">
        <v>4321667</v>
      </c>
      <c r="AW912" s="18" t="s">
        <v>806</v>
      </c>
      <c r="AX912" s="19">
        <v>3540606</v>
      </c>
    </row>
    <row r="913" spans="1:58" s="8" customFormat="1">
      <c r="A913" s="7" t="s">
        <v>3450</v>
      </c>
      <c r="B913" s="7" t="s">
        <v>3450</v>
      </c>
      <c r="C913" s="7" t="s">
        <v>3467</v>
      </c>
      <c r="D913" s="7" t="s">
        <v>3467</v>
      </c>
      <c r="E913" s="7" t="s">
        <v>3468</v>
      </c>
      <c r="F913" s="7" t="s">
        <v>3468</v>
      </c>
      <c r="G913" s="7" t="s">
        <v>3469</v>
      </c>
      <c r="H913" s="7" t="s">
        <v>3469</v>
      </c>
      <c r="I913" s="7" t="s">
        <v>3470</v>
      </c>
      <c r="J913" s="7" t="s">
        <v>3470</v>
      </c>
      <c r="K913" s="7" t="s">
        <v>3471</v>
      </c>
      <c r="L913" s="7" t="s">
        <v>3471</v>
      </c>
      <c r="M913" s="7" t="s">
        <v>3472</v>
      </c>
      <c r="N913" s="7" t="s">
        <v>3472</v>
      </c>
      <c r="O913" s="7" t="s">
        <v>3473</v>
      </c>
      <c r="P913" s="7" t="s">
        <v>3473</v>
      </c>
      <c r="Q913" s="7" t="s">
        <v>3474</v>
      </c>
      <c r="R913" s="7" t="s">
        <v>3474</v>
      </c>
      <c r="S913" s="7" t="s">
        <v>3475</v>
      </c>
      <c r="T913" s="7" t="s">
        <v>3475</v>
      </c>
      <c r="U913" s="7" t="s">
        <v>3476</v>
      </c>
      <c r="V913" s="7" t="s">
        <v>3476</v>
      </c>
      <c r="W913" s="7" t="s">
        <v>3477</v>
      </c>
      <c r="X913" s="7" t="s">
        <v>3477</v>
      </c>
      <c r="Y913" s="7" t="s">
        <v>3478</v>
      </c>
      <c r="Z913" s="7" t="s">
        <v>3478</v>
      </c>
      <c r="AA913" s="7" t="s">
        <v>3479</v>
      </c>
      <c r="AB913" s="7" t="s">
        <v>3479</v>
      </c>
      <c r="AC913" s="7" t="s">
        <v>3480</v>
      </c>
      <c r="AD913" s="7" t="s">
        <v>3480</v>
      </c>
      <c r="AE913" s="7" t="s">
        <v>3466</v>
      </c>
      <c r="AF913" s="7" t="s">
        <v>3466</v>
      </c>
      <c r="AG913" s="7" t="s">
        <v>3481</v>
      </c>
      <c r="AH913" s="7" t="s">
        <v>3481</v>
      </c>
      <c r="AI913" s="7" t="s">
        <v>3482</v>
      </c>
      <c r="AJ913" s="7" t="s">
        <v>3482</v>
      </c>
      <c r="AK913" s="7" t="s">
        <v>3483</v>
      </c>
      <c r="AL913" s="7" t="s">
        <v>3483</v>
      </c>
      <c r="AM913" s="7" t="s">
        <v>3484</v>
      </c>
      <c r="AN913" s="7" t="s">
        <v>3484</v>
      </c>
      <c r="AO913" s="7" t="s">
        <v>3485</v>
      </c>
      <c r="AP913" s="7" t="s">
        <v>3485</v>
      </c>
      <c r="AQ913" s="7" t="s">
        <v>3486</v>
      </c>
      <c r="AR913" s="7" t="s">
        <v>3486</v>
      </c>
      <c r="AS913" s="7" t="s">
        <v>3487</v>
      </c>
      <c r="AT913" s="7" t="s">
        <v>3487</v>
      </c>
      <c r="AU913" s="7" t="s">
        <v>3488</v>
      </c>
      <c r="AV913" s="7" t="s">
        <v>3488</v>
      </c>
      <c r="AW913" s="7" t="s">
        <v>3489</v>
      </c>
      <c r="AX913" s="7" t="s">
        <v>3489</v>
      </c>
      <c r="AY913" s="7" t="s">
        <v>3490</v>
      </c>
      <c r="AZ913" s="7" t="s">
        <v>3490</v>
      </c>
      <c r="BA913" s="7" t="s">
        <v>3491</v>
      </c>
      <c r="BB913" s="7" t="s">
        <v>3491</v>
      </c>
      <c r="BE913" s="9" t="s">
        <v>3450</v>
      </c>
      <c r="BF913" s="8">
        <v>2015</v>
      </c>
    </row>
    <row r="914" spans="1:58">
      <c r="B914"/>
      <c r="Y914" s="18" t="s">
        <v>807</v>
      </c>
      <c r="Z914" s="20">
        <v>3139805</v>
      </c>
      <c r="AO914" s="18" t="s">
        <v>808</v>
      </c>
      <c r="AP914" s="19">
        <v>4321709</v>
      </c>
      <c r="AW914" s="18" t="s">
        <v>809</v>
      </c>
      <c r="AX914" s="19">
        <v>3540705</v>
      </c>
    </row>
    <row r="915" spans="1:58" s="8" customFormat="1">
      <c r="A915" s="7" t="s">
        <v>3450</v>
      </c>
      <c r="B915" s="7" t="s">
        <v>3450</v>
      </c>
      <c r="C915" s="7" t="s">
        <v>3467</v>
      </c>
      <c r="D915" s="7" t="s">
        <v>3467</v>
      </c>
      <c r="E915" s="7" t="s">
        <v>3468</v>
      </c>
      <c r="F915" s="7" t="s">
        <v>3468</v>
      </c>
      <c r="G915" s="7" t="s">
        <v>3469</v>
      </c>
      <c r="H915" s="7" t="s">
        <v>3469</v>
      </c>
      <c r="I915" s="7" t="s">
        <v>3470</v>
      </c>
      <c r="J915" s="7" t="s">
        <v>3470</v>
      </c>
      <c r="K915" s="7" t="s">
        <v>3471</v>
      </c>
      <c r="L915" s="7" t="s">
        <v>3471</v>
      </c>
      <c r="M915" s="7" t="s">
        <v>3472</v>
      </c>
      <c r="N915" s="7" t="s">
        <v>3472</v>
      </c>
      <c r="O915" s="7" t="s">
        <v>3473</v>
      </c>
      <c r="P915" s="7" t="s">
        <v>3473</v>
      </c>
      <c r="Q915" s="7" t="s">
        <v>3474</v>
      </c>
      <c r="R915" s="7" t="s">
        <v>3474</v>
      </c>
      <c r="S915" s="7" t="s">
        <v>3475</v>
      </c>
      <c r="T915" s="7" t="s">
        <v>3475</v>
      </c>
      <c r="U915" s="7" t="s">
        <v>3476</v>
      </c>
      <c r="V915" s="7" t="s">
        <v>3476</v>
      </c>
      <c r="W915" s="7" t="s">
        <v>3477</v>
      </c>
      <c r="X915" s="7" t="s">
        <v>3477</v>
      </c>
      <c r="Y915" s="7" t="s">
        <v>3478</v>
      </c>
      <c r="Z915" s="7" t="s">
        <v>3478</v>
      </c>
      <c r="AA915" s="7" t="s">
        <v>3479</v>
      </c>
      <c r="AB915" s="7" t="s">
        <v>3479</v>
      </c>
      <c r="AC915" s="7" t="s">
        <v>3480</v>
      </c>
      <c r="AD915" s="7" t="s">
        <v>3480</v>
      </c>
      <c r="AE915" s="7" t="s">
        <v>3466</v>
      </c>
      <c r="AF915" s="7" t="s">
        <v>3466</v>
      </c>
      <c r="AG915" s="7" t="s">
        <v>3481</v>
      </c>
      <c r="AH915" s="7" t="s">
        <v>3481</v>
      </c>
      <c r="AI915" s="7" t="s">
        <v>3482</v>
      </c>
      <c r="AJ915" s="7" t="s">
        <v>3482</v>
      </c>
      <c r="AK915" s="7" t="s">
        <v>3483</v>
      </c>
      <c r="AL915" s="7" t="s">
        <v>3483</v>
      </c>
      <c r="AM915" s="7" t="s">
        <v>3484</v>
      </c>
      <c r="AN915" s="7" t="s">
        <v>3484</v>
      </c>
      <c r="AO915" s="7" t="s">
        <v>3485</v>
      </c>
      <c r="AP915" s="7" t="s">
        <v>3485</v>
      </c>
      <c r="AQ915" s="7" t="s">
        <v>3486</v>
      </c>
      <c r="AR915" s="7" t="s">
        <v>3486</v>
      </c>
      <c r="AS915" s="7" t="s">
        <v>3487</v>
      </c>
      <c r="AT915" s="7" t="s">
        <v>3487</v>
      </c>
      <c r="AU915" s="7" t="s">
        <v>3488</v>
      </c>
      <c r="AV915" s="7" t="s">
        <v>3488</v>
      </c>
      <c r="AW915" s="7" t="s">
        <v>3489</v>
      </c>
      <c r="AX915" s="7" t="s">
        <v>3489</v>
      </c>
      <c r="AY915" s="7" t="s">
        <v>3490</v>
      </c>
      <c r="AZ915" s="7" t="s">
        <v>3490</v>
      </c>
      <c r="BA915" s="7" t="s">
        <v>3491</v>
      </c>
      <c r="BB915" s="7" t="s">
        <v>3491</v>
      </c>
      <c r="BE915" s="9" t="s">
        <v>3450</v>
      </c>
      <c r="BF915" s="8">
        <v>2015</v>
      </c>
    </row>
    <row r="916" spans="1:58">
      <c r="B916"/>
      <c r="Y916" s="18" t="s">
        <v>810</v>
      </c>
      <c r="Z916" s="20">
        <v>3139706</v>
      </c>
      <c r="AO916" s="18" t="s">
        <v>811</v>
      </c>
      <c r="AP916" s="19">
        <v>4321808</v>
      </c>
      <c r="AW916" s="18" t="s">
        <v>812</v>
      </c>
      <c r="AX916" s="19">
        <v>3540754</v>
      </c>
    </row>
    <row r="917" spans="1:58" s="8" customFormat="1">
      <c r="A917" s="7" t="s">
        <v>3450</v>
      </c>
      <c r="B917" s="7" t="s">
        <v>3450</v>
      </c>
      <c r="C917" s="7" t="s">
        <v>3467</v>
      </c>
      <c r="D917" s="7" t="s">
        <v>3467</v>
      </c>
      <c r="E917" s="7" t="s">
        <v>3468</v>
      </c>
      <c r="F917" s="7" t="s">
        <v>3468</v>
      </c>
      <c r="G917" s="7" t="s">
        <v>3469</v>
      </c>
      <c r="H917" s="7" t="s">
        <v>3469</v>
      </c>
      <c r="I917" s="7" t="s">
        <v>3470</v>
      </c>
      <c r="J917" s="7" t="s">
        <v>3470</v>
      </c>
      <c r="K917" s="7" t="s">
        <v>3471</v>
      </c>
      <c r="L917" s="7" t="s">
        <v>3471</v>
      </c>
      <c r="M917" s="7" t="s">
        <v>3472</v>
      </c>
      <c r="N917" s="7" t="s">
        <v>3472</v>
      </c>
      <c r="O917" s="7" t="s">
        <v>3473</v>
      </c>
      <c r="P917" s="7" t="s">
        <v>3473</v>
      </c>
      <c r="Q917" s="7" t="s">
        <v>3474</v>
      </c>
      <c r="R917" s="7" t="s">
        <v>3474</v>
      </c>
      <c r="S917" s="7" t="s">
        <v>3475</v>
      </c>
      <c r="T917" s="7" t="s">
        <v>3475</v>
      </c>
      <c r="U917" s="7" t="s">
        <v>3476</v>
      </c>
      <c r="V917" s="7" t="s">
        <v>3476</v>
      </c>
      <c r="W917" s="7" t="s">
        <v>3477</v>
      </c>
      <c r="X917" s="7" t="s">
        <v>3477</v>
      </c>
      <c r="Y917" s="7" t="s">
        <v>3478</v>
      </c>
      <c r="Z917" s="7" t="s">
        <v>3478</v>
      </c>
      <c r="AA917" s="7" t="s">
        <v>3479</v>
      </c>
      <c r="AB917" s="7" t="s">
        <v>3479</v>
      </c>
      <c r="AC917" s="7" t="s">
        <v>3480</v>
      </c>
      <c r="AD917" s="7" t="s">
        <v>3480</v>
      </c>
      <c r="AE917" s="7" t="s">
        <v>3466</v>
      </c>
      <c r="AF917" s="7" t="s">
        <v>3466</v>
      </c>
      <c r="AG917" s="7" t="s">
        <v>3481</v>
      </c>
      <c r="AH917" s="7" t="s">
        <v>3481</v>
      </c>
      <c r="AI917" s="7" t="s">
        <v>3482</v>
      </c>
      <c r="AJ917" s="7" t="s">
        <v>3482</v>
      </c>
      <c r="AK917" s="7" t="s">
        <v>3483</v>
      </c>
      <c r="AL917" s="7" t="s">
        <v>3483</v>
      </c>
      <c r="AM917" s="7" t="s">
        <v>3484</v>
      </c>
      <c r="AN917" s="7" t="s">
        <v>3484</v>
      </c>
      <c r="AO917" s="7" t="s">
        <v>3485</v>
      </c>
      <c r="AP917" s="7" t="s">
        <v>3485</v>
      </c>
      <c r="AQ917" s="7" t="s">
        <v>3486</v>
      </c>
      <c r="AR917" s="7" t="s">
        <v>3486</v>
      </c>
      <c r="AS917" s="7" t="s">
        <v>3487</v>
      </c>
      <c r="AT917" s="7" t="s">
        <v>3487</v>
      </c>
      <c r="AU917" s="7" t="s">
        <v>3488</v>
      </c>
      <c r="AV917" s="7" t="s">
        <v>3488</v>
      </c>
      <c r="AW917" s="7" t="s">
        <v>3489</v>
      </c>
      <c r="AX917" s="7" t="s">
        <v>3489</v>
      </c>
      <c r="AY917" s="7" t="s">
        <v>3490</v>
      </c>
      <c r="AZ917" s="7" t="s">
        <v>3490</v>
      </c>
      <c r="BA917" s="7" t="s">
        <v>3491</v>
      </c>
      <c r="BB917" s="7" t="s">
        <v>3491</v>
      </c>
      <c r="BE917" s="9" t="s">
        <v>3450</v>
      </c>
      <c r="BF917" s="8">
        <v>2015</v>
      </c>
    </row>
    <row r="918" spans="1:58">
      <c r="B918"/>
      <c r="Y918" s="18" t="s">
        <v>813</v>
      </c>
      <c r="Z918" s="20">
        <v>3139904</v>
      </c>
      <c r="AO918" s="18" t="s">
        <v>814</v>
      </c>
      <c r="AP918" s="19">
        <v>4321832</v>
      </c>
      <c r="AW918" s="18" t="s">
        <v>815</v>
      </c>
      <c r="AX918" s="19">
        <v>3540804</v>
      </c>
    </row>
    <row r="919" spans="1:58" s="8" customFormat="1">
      <c r="A919" s="7" t="s">
        <v>3450</v>
      </c>
      <c r="B919" s="7" t="s">
        <v>3450</v>
      </c>
      <c r="C919" s="7" t="s">
        <v>3467</v>
      </c>
      <c r="D919" s="7" t="s">
        <v>3467</v>
      </c>
      <c r="E919" s="7" t="s">
        <v>3468</v>
      </c>
      <c r="F919" s="7" t="s">
        <v>3468</v>
      </c>
      <c r="G919" s="7" t="s">
        <v>3469</v>
      </c>
      <c r="H919" s="7" t="s">
        <v>3469</v>
      </c>
      <c r="I919" s="7" t="s">
        <v>3470</v>
      </c>
      <c r="J919" s="7" t="s">
        <v>3470</v>
      </c>
      <c r="K919" s="7" t="s">
        <v>3471</v>
      </c>
      <c r="L919" s="7" t="s">
        <v>3471</v>
      </c>
      <c r="M919" s="7" t="s">
        <v>3472</v>
      </c>
      <c r="N919" s="7" t="s">
        <v>3472</v>
      </c>
      <c r="O919" s="7" t="s">
        <v>3473</v>
      </c>
      <c r="P919" s="7" t="s">
        <v>3473</v>
      </c>
      <c r="Q919" s="7" t="s">
        <v>3474</v>
      </c>
      <c r="R919" s="7" t="s">
        <v>3474</v>
      </c>
      <c r="S919" s="7" t="s">
        <v>3475</v>
      </c>
      <c r="T919" s="7" t="s">
        <v>3475</v>
      </c>
      <c r="U919" s="7" t="s">
        <v>3476</v>
      </c>
      <c r="V919" s="7" t="s">
        <v>3476</v>
      </c>
      <c r="W919" s="7" t="s">
        <v>3477</v>
      </c>
      <c r="X919" s="7" t="s">
        <v>3477</v>
      </c>
      <c r="Y919" s="7" t="s">
        <v>3478</v>
      </c>
      <c r="Z919" s="7" t="s">
        <v>3478</v>
      </c>
      <c r="AA919" s="7" t="s">
        <v>3479</v>
      </c>
      <c r="AB919" s="7" t="s">
        <v>3479</v>
      </c>
      <c r="AC919" s="7" t="s">
        <v>3480</v>
      </c>
      <c r="AD919" s="7" t="s">
        <v>3480</v>
      </c>
      <c r="AE919" s="7" t="s">
        <v>3466</v>
      </c>
      <c r="AF919" s="7" t="s">
        <v>3466</v>
      </c>
      <c r="AG919" s="7" t="s">
        <v>3481</v>
      </c>
      <c r="AH919" s="7" t="s">
        <v>3481</v>
      </c>
      <c r="AI919" s="7" t="s">
        <v>3482</v>
      </c>
      <c r="AJ919" s="7" t="s">
        <v>3482</v>
      </c>
      <c r="AK919" s="7" t="s">
        <v>3483</v>
      </c>
      <c r="AL919" s="7" t="s">
        <v>3483</v>
      </c>
      <c r="AM919" s="7" t="s">
        <v>3484</v>
      </c>
      <c r="AN919" s="7" t="s">
        <v>3484</v>
      </c>
      <c r="AO919" s="7" t="s">
        <v>3485</v>
      </c>
      <c r="AP919" s="7" t="s">
        <v>3485</v>
      </c>
      <c r="AQ919" s="7" t="s">
        <v>3486</v>
      </c>
      <c r="AR919" s="7" t="s">
        <v>3486</v>
      </c>
      <c r="AS919" s="7" t="s">
        <v>3487</v>
      </c>
      <c r="AT919" s="7" t="s">
        <v>3487</v>
      </c>
      <c r="AU919" s="7" t="s">
        <v>3488</v>
      </c>
      <c r="AV919" s="7" t="s">
        <v>3488</v>
      </c>
      <c r="AW919" s="7" t="s">
        <v>3489</v>
      </c>
      <c r="AX919" s="7" t="s">
        <v>3489</v>
      </c>
      <c r="AY919" s="7" t="s">
        <v>3490</v>
      </c>
      <c r="AZ919" s="7" t="s">
        <v>3490</v>
      </c>
      <c r="BA919" s="7" t="s">
        <v>3491</v>
      </c>
      <c r="BB919" s="7" t="s">
        <v>3491</v>
      </c>
      <c r="BE919" s="9" t="s">
        <v>3450</v>
      </c>
      <c r="BF919" s="8">
        <v>2015</v>
      </c>
    </row>
    <row r="920" spans="1:58">
      <c r="B920"/>
      <c r="Y920" s="18" t="s">
        <v>816</v>
      </c>
      <c r="Z920" s="20">
        <v>3140001</v>
      </c>
      <c r="AO920" s="18" t="s">
        <v>817</v>
      </c>
      <c r="AP920" s="19">
        <v>4321857</v>
      </c>
      <c r="AW920" s="18" t="s">
        <v>818</v>
      </c>
      <c r="AX920" s="19">
        <v>3540853</v>
      </c>
    </row>
    <row r="921" spans="1:58" s="8" customFormat="1">
      <c r="A921" s="7" t="s">
        <v>3450</v>
      </c>
      <c r="B921" s="7" t="s">
        <v>3450</v>
      </c>
      <c r="C921" s="7" t="s">
        <v>3467</v>
      </c>
      <c r="D921" s="7" t="s">
        <v>3467</v>
      </c>
      <c r="E921" s="7" t="s">
        <v>3468</v>
      </c>
      <c r="F921" s="7" t="s">
        <v>3468</v>
      </c>
      <c r="G921" s="7" t="s">
        <v>3469</v>
      </c>
      <c r="H921" s="7" t="s">
        <v>3469</v>
      </c>
      <c r="I921" s="7" t="s">
        <v>3470</v>
      </c>
      <c r="J921" s="7" t="s">
        <v>3470</v>
      </c>
      <c r="K921" s="7" t="s">
        <v>3471</v>
      </c>
      <c r="L921" s="7" t="s">
        <v>3471</v>
      </c>
      <c r="M921" s="7" t="s">
        <v>3472</v>
      </c>
      <c r="N921" s="7" t="s">
        <v>3472</v>
      </c>
      <c r="O921" s="7" t="s">
        <v>3473</v>
      </c>
      <c r="P921" s="7" t="s">
        <v>3473</v>
      </c>
      <c r="Q921" s="7" t="s">
        <v>3474</v>
      </c>
      <c r="R921" s="7" t="s">
        <v>3474</v>
      </c>
      <c r="S921" s="7" t="s">
        <v>3475</v>
      </c>
      <c r="T921" s="7" t="s">
        <v>3475</v>
      </c>
      <c r="U921" s="7" t="s">
        <v>3476</v>
      </c>
      <c r="V921" s="7" t="s">
        <v>3476</v>
      </c>
      <c r="W921" s="7" t="s">
        <v>3477</v>
      </c>
      <c r="X921" s="7" t="s">
        <v>3477</v>
      </c>
      <c r="Y921" s="7" t="s">
        <v>3478</v>
      </c>
      <c r="Z921" s="7" t="s">
        <v>3478</v>
      </c>
      <c r="AA921" s="7" t="s">
        <v>3479</v>
      </c>
      <c r="AB921" s="7" t="s">
        <v>3479</v>
      </c>
      <c r="AC921" s="7" t="s">
        <v>3480</v>
      </c>
      <c r="AD921" s="7" t="s">
        <v>3480</v>
      </c>
      <c r="AE921" s="7" t="s">
        <v>3466</v>
      </c>
      <c r="AF921" s="7" t="s">
        <v>3466</v>
      </c>
      <c r="AG921" s="7" t="s">
        <v>3481</v>
      </c>
      <c r="AH921" s="7" t="s">
        <v>3481</v>
      </c>
      <c r="AI921" s="7" t="s">
        <v>3482</v>
      </c>
      <c r="AJ921" s="7" t="s">
        <v>3482</v>
      </c>
      <c r="AK921" s="7" t="s">
        <v>3483</v>
      </c>
      <c r="AL921" s="7" t="s">
        <v>3483</v>
      </c>
      <c r="AM921" s="7" t="s">
        <v>3484</v>
      </c>
      <c r="AN921" s="7" t="s">
        <v>3484</v>
      </c>
      <c r="AO921" s="7" t="s">
        <v>3485</v>
      </c>
      <c r="AP921" s="7" t="s">
        <v>3485</v>
      </c>
      <c r="AQ921" s="7" t="s">
        <v>3486</v>
      </c>
      <c r="AR921" s="7" t="s">
        <v>3486</v>
      </c>
      <c r="AS921" s="7" t="s">
        <v>3487</v>
      </c>
      <c r="AT921" s="7" t="s">
        <v>3487</v>
      </c>
      <c r="AU921" s="7" t="s">
        <v>3488</v>
      </c>
      <c r="AV921" s="7" t="s">
        <v>3488</v>
      </c>
      <c r="AW921" s="7" t="s">
        <v>3489</v>
      </c>
      <c r="AX921" s="7" t="s">
        <v>3489</v>
      </c>
      <c r="AY921" s="7" t="s">
        <v>3490</v>
      </c>
      <c r="AZ921" s="7" t="s">
        <v>3490</v>
      </c>
      <c r="BA921" s="7" t="s">
        <v>3491</v>
      </c>
      <c r="BB921" s="7" t="s">
        <v>3491</v>
      </c>
      <c r="BE921" s="9" t="s">
        <v>3450</v>
      </c>
      <c r="BF921" s="8">
        <v>2015</v>
      </c>
    </row>
    <row r="922" spans="1:58">
      <c r="B922"/>
      <c r="Y922" s="18" t="s">
        <v>819</v>
      </c>
      <c r="Z922" s="20">
        <v>3140100</v>
      </c>
      <c r="AO922" s="18" t="s">
        <v>820</v>
      </c>
      <c r="AP922" s="19">
        <v>4321907</v>
      </c>
      <c r="AW922" s="18" t="s">
        <v>821</v>
      </c>
      <c r="AX922" s="19">
        <v>3540903</v>
      </c>
    </row>
    <row r="923" spans="1:58" s="8" customFormat="1">
      <c r="A923" s="7" t="s">
        <v>3450</v>
      </c>
      <c r="B923" s="7" t="s">
        <v>3450</v>
      </c>
      <c r="C923" s="7" t="s">
        <v>3467</v>
      </c>
      <c r="D923" s="7" t="s">
        <v>3467</v>
      </c>
      <c r="E923" s="7" t="s">
        <v>3468</v>
      </c>
      <c r="F923" s="7" t="s">
        <v>3468</v>
      </c>
      <c r="G923" s="7" t="s">
        <v>3469</v>
      </c>
      <c r="H923" s="7" t="s">
        <v>3469</v>
      </c>
      <c r="I923" s="7" t="s">
        <v>3470</v>
      </c>
      <c r="J923" s="7" t="s">
        <v>3470</v>
      </c>
      <c r="K923" s="7" t="s">
        <v>3471</v>
      </c>
      <c r="L923" s="7" t="s">
        <v>3471</v>
      </c>
      <c r="M923" s="7" t="s">
        <v>3472</v>
      </c>
      <c r="N923" s="7" t="s">
        <v>3472</v>
      </c>
      <c r="O923" s="7" t="s">
        <v>3473</v>
      </c>
      <c r="P923" s="7" t="s">
        <v>3473</v>
      </c>
      <c r="Q923" s="7" t="s">
        <v>3474</v>
      </c>
      <c r="R923" s="7" t="s">
        <v>3474</v>
      </c>
      <c r="S923" s="7" t="s">
        <v>3475</v>
      </c>
      <c r="T923" s="7" t="s">
        <v>3475</v>
      </c>
      <c r="U923" s="7" t="s">
        <v>3476</v>
      </c>
      <c r="V923" s="7" t="s">
        <v>3476</v>
      </c>
      <c r="W923" s="7" t="s">
        <v>3477</v>
      </c>
      <c r="X923" s="7" t="s">
        <v>3477</v>
      </c>
      <c r="Y923" s="7" t="s">
        <v>3478</v>
      </c>
      <c r="Z923" s="7" t="s">
        <v>3478</v>
      </c>
      <c r="AA923" s="7" t="s">
        <v>3479</v>
      </c>
      <c r="AB923" s="7" t="s">
        <v>3479</v>
      </c>
      <c r="AC923" s="7" t="s">
        <v>3480</v>
      </c>
      <c r="AD923" s="7" t="s">
        <v>3480</v>
      </c>
      <c r="AE923" s="7" t="s">
        <v>3466</v>
      </c>
      <c r="AF923" s="7" t="s">
        <v>3466</v>
      </c>
      <c r="AG923" s="7" t="s">
        <v>3481</v>
      </c>
      <c r="AH923" s="7" t="s">
        <v>3481</v>
      </c>
      <c r="AI923" s="7" t="s">
        <v>3482</v>
      </c>
      <c r="AJ923" s="7" t="s">
        <v>3482</v>
      </c>
      <c r="AK923" s="7" t="s">
        <v>3483</v>
      </c>
      <c r="AL923" s="7" t="s">
        <v>3483</v>
      </c>
      <c r="AM923" s="7" t="s">
        <v>3484</v>
      </c>
      <c r="AN923" s="7" t="s">
        <v>3484</v>
      </c>
      <c r="AO923" s="7" t="s">
        <v>3485</v>
      </c>
      <c r="AP923" s="7" t="s">
        <v>3485</v>
      </c>
      <c r="AQ923" s="7" t="s">
        <v>3486</v>
      </c>
      <c r="AR923" s="7" t="s">
        <v>3486</v>
      </c>
      <c r="AS923" s="7" t="s">
        <v>3487</v>
      </c>
      <c r="AT923" s="7" t="s">
        <v>3487</v>
      </c>
      <c r="AU923" s="7" t="s">
        <v>3488</v>
      </c>
      <c r="AV923" s="7" t="s">
        <v>3488</v>
      </c>
      <c r="AW923" s="7" t="s">
        <v>3489</v>
      </c>
      <c r="AX923" s="7" t="s">
        <v>3489</v>
      </c>
      <c r="AY923" s="7" t="s">
        <v>3490</v>
      </c>
      <c r="AZ923" s="7" t="s">
        <v>3490</v>
      </c>
      <c r="BA923" s="7" t="s">
        <v>3491</v>
      </c>
      <c r="BB923" s="7" t="s">
        <v>3491</v>
      </c>
      <c r="BE923" s="9" t="s">
        <v>3450</v>
      </c>
      <c r="BF923" s="8">
        <v>2015</v>
      </c>
    </row>
    <row r="924" spans="1:58">
      <c r="B924"/>
      <c r="Y924" s="18" t="s">
        <v>822</v>
      </c>
      <c r="Z924" s="20">
        <v>3140159</v>
      </c>
      <c r="AO924" s="18" t="s">
        <v>823</v>
      </c>
      <c r="AP924" s="19">
        <v>4321956</v>
      </c>
      <c r="AW924" s="18" t="s">
        <v>3024</v>
      </c>
      <c r="AX924" s="19">
        <v>3541000</v>
      </c>
    </row>
    <row r="925" spans="1:58" s="8" customFormat="1">
      <c r="A925" s="7" t="s">
        <v>3450</v>
      </c>
      <c r="B925" s="7" t="s">
        <v>3450</v>
      </c>
      <c r="C925" s="7" t="s">
        <v>3467</v>
      </c>
      <c r="D925" s="7" t="s">
        <v>3467</v>
      </c>
      <c r="E925" s="7" t="s">
        <v>3468</v>
      </c>
      <c r="F925" s="7" t="s">
        <v>3468</v>
      </c>
      <c r="G925" s="7" t="s">
        <v>3469</v>
      </c>
      <c r="H925" s="7" t="s">
        <v>3469</v>
      </c>
      <c r="I925" s="7" t="s">
        <v>3470</v>
      </c>
      <c r="J925" s="7" t="s">
        <v>3470</v>
      </c>
      <c r="K925" s="7" t="s">
        <v>3471</v>
      </c>
      <c r="L925" s="7" t="s">
        <v>3471</v>
      </c>
      <c r="M925" s="7" t="s">
        <v>3472</v>
      </c>
      <c r="N925" s="7" t="s">
        <v>3472</v>
      </c>
      <c r="O925" s="7" t="s">
        <v>3473</v>
      </c>
      <c r="P925" s="7" t="s">
        <v>3473</v>
      </c>
      <c r="Q925" s="7" t="s">
        <v>3474</v>
      </c>
      <c r="R925" s="7" t="s">
        <v>3474</v>
      </c>
      <c r="S925" s="7" t="s">
        <v>3475</v>
      </c>
      <c r="T925" s="7" t="s">
        <v>3475</v>
      </c>
      <c r="U925" s="7" t="s">
        <v>3476</v>
      </c>
      <c r="V925" s="7" t="s">
        <v>3476</v>
      </c>
      <c r="W925" s="7" t="s">
        <v>3477</v>
      </c>
      <c r="X925" s="7" t="s">
        <v>3477</v>
      </c>
      <c r="Y925" s="7" t="s">
        <v>3478</v>
      </c>
      <c r="Z925" s="7" t="s">
        <v>3478</v>
      </c>
      <c r="AA925" s="7" t="s">
        <v>3479</v>
      </c>
      <c r="AB925" s="7" t="s">
        <v>3479</v>
      </c>
      <c r="AC925" s="7" t="s">
        <v>3480</v>
      </c>
      <c r="AD925" s="7" t="s">
        <v>3480</v>
      </c>
      <c r="AE925" s="7" t="s">
        <v>3466</v>
      </c>
      <c r="AF925" s="7" t="s">
        <v>3466</v>
      </c>
      <c r="AG925" s="7" t="s">
        <v>3481</v>
      </c>
      <c r="AH925" s="7" t="s">
        <v>3481</v>
      </c>
      <c r="AI925" s="7" t="s">
        <v>3482</v>
      </c>
      <c r="AJ925" s="7" t="s">
        <v>3482</v>
      </c>
      <c r="AK925" s="7" t="s">
        <v>3483</v>
      </c>
      <c r="AL925" s="7" t="s">
        <v>3483</v>
      </c>
      <c r="AM925" s="7" t="s">
        <v>3484</v>
      </c>
      <c r="AN925" s="7" t="s">
        <v>3484</v>
      </c>
      <c r="AO925" s="7" t="s">
        <v>3485</v>
      </c>
      <c r="AP925" s="7" t="s">
        <v>3485</v>
      </c>
      <c r="AQ925" s="7" t="s">
        <v>3486</v>
      </c>
      <c r="AR925" s="7" t="s">
        <v>3486</v>
      </c>
      <c r="AS925" s="7" t="s">
        <v>3487</v>
      </c>
      <c r="AT925" s="7" t="s">
        <v>3487</v>
      </c>
      <c r="AU925" s="7" t="s">
        <v>3488</v>
      </c>
      <c r="AV925" s="7" t="s">
        <v>3488</v>
      </c>
      <c r="AW925" s="7" t="s">
        <v>3489</v>
      </c>
      <c r="AX925" s="7" t="s">
        <v>3489</v>
      </c>
      <c r="AY925" s="7" t="s">
        <v>3490</v>
      </c>
      <c r="AZ925" s="7" t="s">
        <v>3490</v>
      </c>
      <c r="BA925" s="7" t="s">
        <v>3491</v>
      </c>
      <c r="BB925" s="7" t="s">
        <v>3491</v>
      </c>
      <c r="BE925" s="9" t="s">
        <v>3450</v>
      </c>
      <c r="BF925" s="8">
        <v>2015</v>
      </c>
    </row>
    <row r="926" spans="1:58">
      <c r="B926"/>
      <c r="Y926" s="18" t="s">
        <v>824</v>
      </c>
      <c r="Z926" s="20">
        <v>3140209</v>
      </c>
      <c r="AO926" s="18" t="s">
        <v>2699</v>
      </c>
      <c r="AP926" s="19">
        <v>4322004</v>
      </c>
      <c r="AW926" s="18" t="s">
        <v>825</v>
      </c>
      <c r="AX926" s="19">
        <v>3541059</v>
      </c>
    </row>
    <row r="927" spans="1:58" s="8" customFormat="1">
      <c r="A927" s="7" t="s">
        <v>3450</v>
      </c>
      <c r="B927" s="7" t="s">
        <v>3450</v>
      </c>
      <c r="C927" s="7" t="s">
        <v>3467</v>
      </c>
      <c r="D927" s="7" t="s">
        <v>3467</v>
      </c>
      <c r="E927" s="7" t="s">
        <v>3468</v>
      </c>
      <c r="F927" s="7" t="s">
        <v>3468</v>
      </c>
      <c r="G927" s="7" t="s">
        <v>3469</v>
      </c>
      <c r="H927" s="7" t="s">
        <v>3469</v>
      </c>
      <c r="I927" s="7" t="s">
        <v>3470</v>
      </c>
      <c r="J927" s="7" t="s">
        <v>3470</v>
      </c>
      <c r="K927" s="7" t="s">
        <v>3471</v>
      </c>
      <c r="L927" s="7" t="s">
        <v>3471</v>
      </c>
      <c r="M927" s="7" t="s">
        <v>3472</v>
      </c>
      <c r="N927" s="7" t="s">
        <v>3472</v>
      </c>
      <c r="O927" s="7" t="s">
        <v>3473</v>
      </c>
      <c r="P927" s="7" t="s">
        <v>3473</v>
      </c>
      <c r="Q927" s="7" t="s">
        <v>3474</v>
      </c>
      <c r="R927" s="7" t="s">
        <v>3474</v>
      </c>
      <c r="S927" s="7" t="s">
        <v>3475</v>
      </c>
      <c r="T927" s="7" t="s">
        <v>3475</v>
      </c>
      <c r="U927" s="7" t="s">
        <v>3476</v>
      </c>
      <c r="V927" s="7" t="s">
        <v>3476</v>
      </c>
      <c r="W927" s="7" t="s">
        <v>3477</v>
      </c>
      <c r="X927" s="7" t="s">
        <v>3477</v>
      </c>
      <c r="Y927" s="7" t="s">
        <v>3478</v>
      </c>
      <c r="Z927" s="7" t="s">
        <v>3478</v>
      </c>
      <c r="AA927" s="7" t="s">
        <v>3479</v>
      </c>
      <c r="AB927" s="7" t="s">
        <v>3479</v>
      </c>
      <c r="AC927" s="7" t="s">
        <v>3480</v>
      </c>
      <c r="AD927" s="7" t="s">
        <v>3480</v>
      </c>
      <c r="AE927" s="7" t="s">
        <v>3466</v>
      </c>
      <c r="AF927" s="7" t="s">
        <v>3466</v>
      </c>
      <c r="AG927" s="7" t="s">
        <v>3481</v>
      </c>
      <c r="AH927" s="7" t="s">
        <v>3481</v>
      </c>
      <c r="AI927" s="7" t="s">
        <v>3482</v>
      </c>
      <c r="AJ927" s="7" t="s">
        <v>3482</v>
      </c>
      <c r="AK927" s="7" t="s">
        <v>3483</v>
      </c>
      <c r="AL927" s="7" t="s">
        <v>3483</v>
      </c>
      <c r="AM927" s="7" t="s">
        <v>3484</v>
      </c>
      <c r="AN927" s="7" t="s">
        <v>3484</v>
      </c>
      <c r="AO927" s="7" t="s">
        <v>3485</v>
      </c>
      <c r="AP927" s="7" t="s">
        <v>3485</v>
      </c>
      <c r="AQ927" s="7" t="s">
        <v>3486</v>
      </c>
      <c r="AR927" s="7" t="s">
        <v>3486</v>
      </c>
      <c r="AS927" s="7" t="s">
        <v>3487</v>
      </c>
      <c r="AT927" s="7" t="s">
        <v>3487</v>
      </c>
      <c r="AU927" s="7" t="s">
        <v>3488</v>
      </c>
      <c r="AV927" s="7" t="s">
        <v>3488</v>
      </c>
      <c r="AW927" s="7" t="s">
        <v>3489</v>
      </c>
      <c r="AX927" s="7" t="s">
        <v>3489</v>
      </c>
      <c r="AY927" s="7" t="s">
        <v>3490</v>
      </c>
      <c r="AZ927" s="7" t="s">
        <v>3490</v>
      </c>
      <c r="BA927" s="7" t="s">
        <v>3491</v>
      </c>
      <c r="BB927" s="7" t="s">
        <v>3491</v>
      </c>
      <c r="BE927" s="9" t="s">
        <v>3450</v>
      </c>
      <c r="BF927" s="8">
        <v>2015</v>
      </c>
    </row>
    <row r="928" spans="1:58">
      <c r="B928"/>
      <c r="Y928" s="18" t="s">
        <v>826</v>
      </c>
      <c r="Z928" s="20">
        <v>3140308</v>
      </c>
      <c r="AO928" s="18" t="s">
        <v>827</v>
      </c>
      <c r="AP928" s="19">
        <v>4322103</v>
      </c>
      <c r="AW928" s="18" t="s">
        <v>828</v>
      </c>
      <c r="AX928" s="19">
        <v>3541109</v>
      </c>
    </row>
    <row r="929" spans="1:58" s="8" customFormat="1">
      <c r="A929" s="7" t="s">
        <v>3450</v>
      </c>
      <c r="B929" s="7" t="s">
        <v>3450</v>
      </c>
      <c r="C929" s="7" t="s">
        <v>3467</v>
      </c>
      <c r="D929" s="7" t="s">
        <v>3467</v>
      </c>
      <c r="E929" s="7" t="s">
        <v>3468</v>
      </c>
      <c r="F929" s="7" t="s">
        <v>3468</v>
      </c>
      <c r="G929" s="7" t="s">
        <v>3469</v>
      </c>
      <c r="H929" s="7" t="s">
        <v>3469</v>
      </c>
      <c r="I929" s="7" t="s">
        <v>3470</v>
      </c>
      <c r="J929" s="7" t="s">
        <v>3470</v>
      </c>
      <c r="K929" s="7" t="s">
        <v>3471</v>
      </c>
      <c r="L929" s="7" t="s">
        <v>3471</v>
      </c>
      <c r="M929" s="7" t="s">
        <v>3472</v>
      </c>
      <c r="N929" s="7" t="s">
        <v>3472</v>
      </c>
      <c r="O929" s="7" t="s">
        <v>3473</v>
      </c>
      <c r="P929" s="7" t="s">
        <v>3473</v>
      </c>
      <c r="Q929" s="7" t="s">
        <v>3474</v>
      </c>
      <c r="R929" s="7" t="s">
        <v>3474</v>
      </c>
      <c r="S929" s="7" t="s">
        <v>3475</v>
      </c>
      <c r="T929" s="7" t="s">
        <v>3475</v>
      </c>
      <c r="U929" s="7" t="s">
        <v>3476</v>
      </c>
      <c r="V929" s="7" t="s">
        <v>3476</v>
      </c>
      <c r="W929" s="7" t="s">
        <v>3477</v>
      </c>
      <c r="X929" s="7" t="s">
        <v>3477</v>
      </c>
      <c r="Y929" s="7" t="s">
        <v>3478</v>
      </c>
      <c r="Z929" s="7" t="s">
        <v>3478</v>
      </c>
      <c r="AA929" s="7" t="s">
        <v>3479</v>
      </c>
      <c r="AB929" s="7" t="s">
        <v>3479</v>
      </c>
      <c r="AC929" s="7" t="s">
        <v>3480</v>
      </c>
      <c r="AD929" s="7" t="s">
        <v>3480</v>
      </c>
      <c r="AE929" s="7" t="s">
        <v>3466</v>
      </c>
      <c r="AF929" s="7" t="s">
        <v>3466</v>
      </c>
      <c r="AG929" s="7" t="s">
        <v>3481</v>
      </c>
      <c r="AH929" s="7" t="s">
        <v>3481</v>
      </c>
      <c r="AI929" s="7" t="s">
        <v>3482</v>
      </c>
      <c r="AJ929" s="7" t="s">
        <v>3482</v>
      </c>
      <c r="AK929" s="7" t="s">
        <v>3483</v>
      </c>
      <c r="AL929" s="7" t="s">
        <v>3483</v>
      </c>
      <c r="AM929" s="7" t="s">
        <v>3484</v>
      </c>
      <c r="AN929" s="7" t="s">
        <v>3484</v>
      </c>
      <c r="AO929" s="7" t="s">
        <v>3485</v>
      </c>
      <c r="AP929" s="7" t="s">
        <v>3485</v>
      </c>
      <c r="AQ929" s="7" t="s">
        <v>3486</v>
      </c>
      <c r="AR929" s="7" t="s">
        <v>3486</v>
      </c>
      <c r="AS929" s="7" t="s">
        <v>3487</v>
      </c>
      <c r="AT929" s="7" t="s">
        <v>3487</v>
      </c>
      <c r="AU929" s="7" t="s">
        <v>3488</v>
      </c>
      <c r="AV929" s="7" t="s">
        <v>3488</v>
      </c>
      <c r="AW929" s="7" t="s">
        <v>3489</v>
      </c>
      <c r="AX929" s="7" t="s">
        <v>3489</v>
      </c>
      <c r="AY929" s="7" t="s">
        <v>3490</v>
      </c>
      <c r="AZ929" s="7" t="s">
        <v>3490</v>
      </c>
      <c r="BA929" s="7" t="s">
        <v>3491</v>
      </c>
      <c r="BB929" s="7" t="s">
        <v>3491</v>
      </c>
      <c r="BE929" s="9" t="s">
        <v>3450</v>
      </c>
      <c r="BF929" s="8">
        <v>2015</v>
      </c>
    </row>
    <row r="930" spans="1:58">
      <c r="B930"/>
      <c r="Y930" s="18" t="s">
        <v>829</v>
      </c>
      <c r="Z930" s="20">
        <v>3140407</v>
      </c>
      <c r="AO930" s="18" t="s">
        <v>830</v>
      </c>
      <c r="AP930" s="19">
        <v>4322152</v>
      </c>
      <c r="AW930" s="18" t="s">
        <v>831</v>
      </c>
      <c r="AX930" s="19">
        <v>3541208</v>
      </c>
    </row>
    <row r="931" spans="1:58" s="8" customFormat="1">
      <c r="A931" s="7" t="s">
        <v>3450</v>
      </c>
      <c r="B931" s="7" t="s">
        <v>3450</v>
      </c>
      <c r="C931" s="7" t="s">
        <v>3467</v>
      </c>
      <c r="D931" s="7" t="s">
        <v>3467</v>
      </c>
      <c r="E931" s="7" t="s">
        <v>3468</v>
      </c>
      <c r="F931" s="7" t="s">
        <v>3468</v>
      </c>
      <c r="G931" s="7" t="s">
        <v>3469</v>
      </c>
      <c r="H931" s="7" t="s">
        <v>3469</v>
      </c>
      <c r="I931" s="7" t="s">
        <v>3470</v>
      </c>
      <c r="J931" s="7" t="s">
        <v>3470</v>
      </c>
      <c r="K931" s="7" t="s">
        <v>3471</v>
      </c>
      <c r="L931" s="7" t="s">
        <v>3471</v>
      </c>
      <c r="M931" s="7" t="s">
        <v>3472</v>
      </c>
      <c r="N931" s="7" t="s">
        <v>3472</v>
      </c>
      <c r="O931" s="7" t="s">
        <v>3473</v>
      </c>
      <c r="P931" s="7" t="s">
        <v>3473</v>
      </c>
      <c r="Q931" s="7" t="s">
        <v>3474</v>
      </c>
      <c r="R931" s="7" t="s">
        <v>3474</v>
      </c>
      <c r="S931" s="7" t="s">
        <v>3475</v>
      </c>
      <c r="T931" s="7" t="s">
        <v>3475</v>
      </c>
      <c r="U931" s="7" t="s">
        <v>3476</v>
      </c>
      <c r="V931" s="7" t="s">
        <v>3476</v>
      </c>
      <c r="W931" s="7" t="s">
        <v>3477</v>
      </c>
      <c r="X931" s="7" t="s">
        <v>3477</v>
      </c>
      <c r="Y931" s="7" t="s">
        <v>3478</v>
      </c>
      <c r="Z931" s="7" t="s">
        <v>3478</v>
      </c>
      <c r="AA931" s="7" t="s">
        <v>3479</v>
      </c>
      <c r="AB931" s="7" t="s">
        <v>3479</v>
      </c>
      <c r="AC931" s="7" t="s">
        <v>3480</v>
      </c>
      <c r="AD931" s="7" t="s">
        <v>3480</v>
      </c>
      <c r="AE931" s="7" t="s">
        <v>3466</v>
      </c>
      <c r="AF931" s="7" t="s">
        <v>3466</v>
      </c>
      <c r="AG931" s="7" t="s">
        <v>3481</v>
      </c>
      <c r="AH931" s="7" t="s">
        <v>3481</v>
      </c>
      <c r="AI931" s="7" t="s">
        <v>3482</v>
      </c>
      <c r="AJ931" s="7" t="s">
        <v>3482</v>
      </c>
      <c r="AK931" s="7" t="s">
        <v>3483</v>
      </c>
      <c r="AL931" s="7" t="s">
        <v>3483</v>
      </c>
      <c r="AM931" s="7" t="s">
        <v>3484</v>
      </c>
      <c r="AN931" s="7" t="s">
        <v>3484</v>
      </c>
      <c r="AO931" s="7" t="s">
        <v>3485</v>
      </c>
      <c r="AP931" s="7" t="s">
        <v>3485</v>
      </c>
      <c r="AQ931" s="7" t="s">
        <v>3486</v>
      </c>
      <c r="AR931" s="7" t="s">
        <v>3486</v>
      </c>
      <c r="AS931" s="7" t="s">
        <v>3487</v>
      </c>
      <c r="AT931" s="7" t="s">
        <v>3487</v>
      </c>
      <c r="AU931" s="7" t="s">
        <v>3488</v>
      </c>
      <c r="AV931" s="7" t="s">
        <v>3488</v>
      </c>
      <c r="AW931" s="7" t="s">
        <v>3489</v>
      </c>
      <c r="AX931" s="7" t="s">
        <v>3489</v>
      </c>
      <c r="AY931" s="7" t="s">
        <v>3490</v>
      </c>
      <c r="AZ931" s="7" t="s">
        <v>3490</v>
      </c>
      <c r="BA931" s="7" t="s">
        <v>3491</v>
      </c>
      <c r="BB931" s="7" t="s">
        <v>3491</v>
      </c>
      <c r="BE931" s="9" t="s">
        <v>3450</v>
      </c>
      <c r="BF931" s="8">
        <v>2015</v>
      </c>
    </row>
    <row r="932" spans="1:58">
      <c r="B932"/>
      <c r="Y932" s="18" t="s">
        <v>832</v>
      </c>
      <c r="Z932" s="20">
        <v>3140506</v>
      </c>
      <c r="AO932" s="18" t="s">
        <v>833</v>
      </c>
      <c r="AP932" s="19">
        <v>4322186</v>
      </c>
      <c r="AW932" s="18" t="s">
        <v>834</v>
      </c>
      <c r="AX932" s="19">
        <v>3541307</v>
      </c>
    </row>
    <row r="933" spans="1:58" s="8" customFormat="1">
      <c r="A933" s="7" t="s">
        <v>3450</v>
      </c>
      <c r="B933" s="7" t="s">
        <v>3450</v>
      </c>
      <c r="C933" s="7" t="s">
        <v>3467</v>
      </c>
      <c r="D933" s="7" t="s">
        <v>3467</v>
      </c>
      <c r="E933" s="7" t="s">
        <v>3468</v>
      </c>
      <c r="F933" s="7" t="s">
        <v>3468</v>
      </c>
      <c r="G933" s="7" t="s">
        <v>3469</v>
      </c>
      <c r="H933" s="7" t="s">
        <v>3469</v>
      </c>
      <c r="I933" s="7" t="s">
        <v>3470</v>
      </c>
      <c r="J933" s="7" t="s">
        <v>3470</v>
      </c>
      <c r="K933" s="7" t="s">
        <v>3471</v>
      </c>
      <c r="L933" s="7" t="s">
        <v>3471</v>
      </c>
      <c r="M933" s="7" t="s">
        <v>3472</v>
      </c>
      <c r="N933" s="7" t="s">
        <v>3472</v>
      </c>
      <c r="O933" s="7" t="s">
        <v>3473</v>
      </c>
      <c r="P933" s="7" t="s">
        <v>3473</v>
      </c>
      <c r="Q933" s="7" t="s">
        <v>3474</v>
      </c>
      <c r="R933" s="7" t="s">
        <v>3474</v>
      </c>
      <c r="S933" s="7" t="s">
        <v>3475</v>
      </c>
      <c r="T933" s="7" t="s">
        <v>3475</v>
      </c>
      <c r="U933" s="7" t="s">
        <v>3476</v>
      </c>
      <c r="V933" s="7" t="s">
        <v>3476</v>
      </c>
      <c r="W933" s="7" t="s">
        <v>3477</v>
      </c>
      <c r="X933" s="7" t="s">
        <v>3477</v>
      </c>
      <c r="Y933" s="7" t="s">
        <v>3478</v>
      </c>
      <c r="Z933" s="7" t="s">
        <v>3478</v>
      </c>
      <c r="AA933" s="7" t="s">
        <v>3479</v>
      </c>
      <c r="AB933" s="7" t="s">
        <v>3479</v>
      </c>
      <c r="AC933" s="7" t="s">
        <v>3480</v>
      </c>
      <c r="AD933" s="7" t="s">
        <v>3480</v>
      </c>
      <c r="AE933" s="7" t="s">
        <v>3466</v>
      </c>
      <c r="AF933" s="7" t="s">
        <v>3466</v>
      </c>
      <c r="AG933" s="7" t="s">
        <v>3481</v>
      </c>
      <c r="AH933" s="7" t="s">
        <v>3481</v>
      </c>
      <c r="AI933" s="7" t="s">
        <v>3482</v>
      </c>
      <c r="AJ933" s="7" t="s">
        <v>3482</v>
      </c>
      <c r="AK933" s="7" t="s">
        <v>3483</v>
      </c>
      <c r="AL933" s="7" t="s">
        <v>3483</v>
      </c>
      <c r="AM933" s="7" t="s">
        <v>3484</v>
      </c>
      <c r="AN933" s="7" t="s">
        <v>3484</v>
      </c>
      <c r="AO933" s="7" t="s">
        <v>3485</v>
      </c>
      <c r="AP933" s="7" t="s">
        <v>3485</v>
      </c>
      <c r="AQ933" s="7" t="s">
        <v>3486</v>
      </c>
      <c r="AR933" s="7" t="s">
        <v>3486</v>
      </c>
      <c r="AS933" s="7" t="s">
        <v>3487</v>
      </c>
      <c r="AT933" s="7" t="s">
        <v>3487</v>
      </c>
      <c r="AU933" s="7" t="s">
        <v>3488</v>
      </c>
      <c r="AV933" s="7" t="s">
        <v>3488</v>
      </c>
      <c r="AW933" s="7" t="s">
        <v>3489</v>
      </c>
      <c r="AX933" s="7" t="s">
        <v>3489</v>
      </c>
      <c r="AY933" s="7" t="s">
        <v>3490</v>
      </c>
      <c r="AZ933" s="7" t="s">
        <v>3490</v>
      </c>
      <c r="BA933" s="7" t="s">
        <v>3491</v>
      </c>
      <c r="BB933" s="7" t="s">
        <v>3491</v>
      </c>
      <c r="BE933" s="9" t="s">
        <v>3450</v>
      </c>
      <c r="BF933" s="8">
        <v>2015</v>
      </c>
    </row>
    <row r="934" spans="1:58">
      <c r="B934"/>
      <c r="Y934" s="18" t="s">
        <v>835</v>
      </c>
      <c r="Z934" s="20">
        <v>3140530</v>
      </c>
      <c r="AO934" s="18" t="s">
        <v>836</v>
      </c>
      <c r="AP934" s="19">
        <v>4322202</v>
      </c>
      <c r="AW934" s="18" t="s">
        <v>837</v>
      </c>
      <c r="AX934" s="19">
        <v>3541406</v>
      </c>
    </row>
    <row r="935" spans="1:58" s="8" customFormat="1">
      <c r="A935" s="7" t="s">
        <v>3450</v>
      </c>
      <c r="B935" s="7" t="s">
        <v>3450</v>
      </c>
      <c r="C935" s="7" t="s">
        <v>3467</v>
      </c>
      <c r="D935" s="7" t="s">
        <v>3467</v>
      </c>
      <c r="E935" s="7" t="s">
        <v>3468</v>
      </c>
      <c r="F935" s="7" t="s">
        <v>3468</v>
      </c>
      <c r="G935" s="7" t="s">
        <v>3469</v>
      </c>
      <c r="H935" s="7" t="s">
        <v>3469</v>
      </c>
      <c r="I935" s="7" t="s">
        <v>3470</v>
      </c>
      <c r="J935" s="7" t="s">
        <v>3470</v>
      </c>
      <c r="K935" s="7" t="s">
        <v>3471</v>
      </c>
      <c r="L935" s="7" t="s">
        <v>3471</v>
      </c>
      <c r="M935" s="7" t="s">
        <v>3472</v>
      </c>
      <c r="N935" s="7" t="s">
        <v>3472</v>
      </c>
      <c r="O935" s="7" t="s">
        <v>3473</v>
      </c>
      <c r="P935" s="7" t="s">
        <v>3473</v>
      </c>
      <c r="Q935" s="7" t="s">
        <v>3474</v>
      </c>
      <c r="R935" s="7" t="s">
        <v>3474</v>
      </c>
      <c r="S935" s="7" t="s">
        <v>3475</v>
      </c>
      <c r="T935" s="7" t="s">
        <v>3475</v>
      </c>
      <c r="U935" s="7" t="s">
        <v>3476</v>
      </c>
      <c r="V935" s="7" t="s">
        <v>3476</v>
      </c>
      <c r="W935" s="7" t="s">
        <v>3477</v>
      </c>
      <c r="X935" s="7" t="s">
        <v>3477</v>
      </c>
      <c r="Y935" s="7" t="s">
        <v>3478</v>
      </c>
      <c r="Z935" s="7" t="s">
        <v>3478</v>
      </c>
      <c r="AA935" s="7" t="s">
        <v>3479</v>
      </c>
      <c r="AB935" s="7" t="s">
        <v>3479</v>
      </c>
      <c r="AC935" s="7" t="s">
        <v>3480</v>
      </c>
      <c r="AD935" s="7" t="s">
        <v>3480</v>
      </c>
      <c r="AE935" s="7" t="s">
        <v>3466</v>
      </c>
      <c r="AF935" s="7" t="s">
        <v>3466</v>
      </c>
      <c r="AG935" s="7" t="s">
        <v>3481</v>
      </c>
      <c r="AH935" s="7" t="s">
        <v>3481</v>
      </c>
      <c r="AI935" s="7" t="s">
        <v>3482</v>
      </c>
      <c r="AJ935" s="7" t="s">
        <v>3482</v>
      </c>
      <c r="AK935" s="7" t="s">
        <v>3483</v>
      </c>
      <c r="AL935" s="7" t="s">
        <v>3483</v>
      </c>
      <c r="AM935" s="7" t="s">
        <v>3484</v>
      </c>
      <c r="AN935" s="7" t="s">
        <v>3484</v>
      </c>
      <c r="AO935" s="7" t="s">
        <v>3485</v>
      </c>
      <c r="AP935" s="7" t="s">
        <v>3485</v>
      </c>
      <c r="AQ935" s="7" t="s">
        <v>3486</v>
      </c>
      <c r="AR935" s="7" t="s">
        <v>3486</v>
      </c>
      <c r="AS935" s="7" t="s">
        <v>3487</v>
      </c>
      <c r="AT935" s="7" t="s">
        <v>3487</v>
      </c>
      <c r="AU935" s="7" t="s">
        <v>3488</v>
      </c>
      <c r="AV935" s="7" t="s">
        <v>3488</v>
      </c>
      <c r="AW935" s="7" t="s">
        <v>3489</v>
      </c>
      <c r="AX935" s="7" t="s">
        <v>3489</v>
      </c>
      <c r="AY935" s="7" t="s">
        <v>3490</v>
      </c>
      <c r="AZ935" s="7" t="s">
        <v>3490</v>
      </c>
      <c r="BA935" s="7" t="s">
        <v>3491</v>
      </c>
      <c r="BB935" s="7" t="s">
        <v>3491</v>
      </c>
      <c r="BE935" s="9" t="s">
        <v>3450</v>
      </c>
      <c r="BF935" s="8">
        <v>2015</v>
      </c>
    </row>
    <row r="936" spans="1:58">
      <c r="B936"/>
      <c r="Y936" s="18" t="s">
        <v>838</v>
      </c>
      <c r="Z936" s="20">
        <v>3140555</v>
      </c>
      <c r="AO936" s="18" t="s">
        <v>839</v>
      </c>
      <c r="AP936" s="19">
        <v>4322251</v>
      </c>
      <c r="AW936" s="18" t="s">
        <v>840</v>
      </c>
      <c r="AX936" s="19">
        <v>3541505</v>
      </c>
    </row>
    <row r="937" spans="1:58" s="8" customFormat="1">
      <c r="A937" s="7" t="s">
        <v>3450</v>
      </c>
      <c r="B937" s="7" t="s">
        <v>3450</v>
      </c>
      <c r="C937" s="7" t="s">
        <v>3467</v>
      </c>
      <c r="D937" s="7" t="s">
        <v>3467</v>
      </c>
      <c r="E937" s="7" t="s">
        <v>3468</v>
      </c>
      <c r="F937" s="7" t="s">
        <v>3468</v>
      </c>
      <c r="G937" s="7" t="s">
        <v>3469</v>
      </c>
      <c r="H937" s="7" t="s">
        <v>3469</v>
      </c>
      <c r="I937" s="7" t="s">
        <v>3470</v>
      </c>
      <c r="J937" s="7" t="s">
        <v>3470</v>
      </c>
      <c r="K937" s="7" t="s">
        <v>3471</v>
      </c>
      <c r="L937" s="7" t="s">
        <v>3471</v>
      </c>
      <c r="M937" s="7" t="s">
        <v>3472</v>
      </c>
      <c r="N937" s="7" t="s">
        <v>3472</v>
      </c>
      <c r="O937" s="7" t="s">
        <v>3473</v>
      </c>
      <c r="P937" s="7" t="s">
        <v>3473</v>
      </c>
      <c r="Q937" s="7" t="s">
        <v>3474</v>
      </c>
      <c r="R937" s="7" t="s">
        <v>3474</v>
      </c>
      <c r="S937" s="7" t="s">
        <v>3475</v>
      </c>
      <c r="T937" s="7" t="s">
        <v>3475</v>
      </c>
      <c r="U937" s="7" t="s">
        <v>3476</v>
      </c>
      <c r="V937" s="7" t="s">
        <v>3476</v>
      </c>
      <c r="W937" s="7" t="s">
        <v>3477</v>
      </c>
      <c r="X937" s="7" t="s">
        <v>3477</v>
      </c>
      <c r="Y937" s="7" t="s">
        <v>3478</v>
      </c>
      <c r="Z937" s="7" t="s">
        <v>3478</v>
      </c>
      <c r="AA937" s="7" t="s">
        <v>3479</v>
      </c>
      <c r="AB937" s="7" t="s">
        <v>3479</v>
      </c>
      <c r="AC937" s="7" t="s">
        <v>3480</v>
      </c>
      <c r="AD937" s="7" t="s">
        <v>3480</v>
      </c>
      <c r="AE937" s="7" t="s">
        <v>3466</v>
      </c>
      <c r="AF937" s="7" t="s">
        <v>3466</v>
      </c>
      <c r="AG937" s="7" t="s">
        <v>3481</v>
      </c>
      <c r="AH937" s="7" t="s">
        <v>3481</v>
      </c>
      <c r="AI937" s="7" t="s">
        <v>3482</v>
      </c>
      <c r="AJ937" s="7" t="s">
        <v>3482</v>
      </c>
      <c r="AK937" s="7" t="s">
        <v>3483</v>
      </c>
      <c r="AL937" s="7" t="s">
        <v>3483</v>
      </c>
      <c r="AM937" s="7" t="s">
        <v>3484</v>
      </c>
      <c r="AN937" s="7" t="s">
        <v>3484</v>
      </c>
      <c r="AO937" s="7" t="s">
        <v>3485</v>
      </c>
      <c r="AP937" s="7" t="s">
        <v>3485</v>
      </c>
      <c r="AQ937" s="7" t="s">
        <v>3486</v>
      </c>
      <c r="AR937" s="7" t="s">
        <v>3486</v>
      </c>
      <c r="AS937" s="7" t="s">
        <v>3487</v>
      </c>
      <c r="AT937" s="7" t="s">
        <v>3487</v>
      </c>
      <c r="AU937" s="7" t="s">
        <v>3488</v>
      </c>
      <c r="AV937" s="7" t="s">
        <v>3488</v>
      </c>
      <c r="AW937" s="7" t="s">
        <v>3489</v>
      </c>
      <c r="AX937" s="7" t="s">
        <v>3489</v>
      </c>
      <c r="AY937" s="7" t="s">
        <v>3490</v>
      </c>
      <c r="AZ937" s="7" t="s">
        <v>3490</v>
      </c>
      <c r="BA937" s="7" t="s">
        <v>3491</v>
      </c>
      <c r="BB937" s="7" t="s">
        <v>3491</v>
      </c>
      <c r="BE937" s="9" t="s">
        <v>3450</v>
      </c>
      <c r="BF937" s="8">
        <v>2015</v>
      </c>
    </row>
    <row r="938" spans="1:58">
      <c r="B938"/>
      <c r="Y938" s="18" t="s">
        <v>841</v>
      </c>
      <c r="Z938" s="20">
        <v>3140605</v>
      </c>
      <c r="AO938" s="18" t="s">
        <v>842</v>
      </c>
      <c r="AP938" s="19">
        <v>4322301</v>
      </c>
      <c r="AW938" s="18" t="s">
        <v>843</v>
      </c>
      <c r="AX938" s="19">
        <v>3541604</v>
      </c>
    </row>
    <row r="939" spans="1:58" s="8" customFormat="1">
      <c r="A939" s="7" t="s">
        <v>3450</v>
      </c>
      <c r="B939" s="7" t="s">
        <v>3450</v>
      </c>
      <c r="C939" s="7" t="s">
        <v>3467</v>
      </c>
      <c r="D939" s="7" t="s">
        <v>3467</v>
      </c>
      <c r="E939" s="7" t="s">
        <v>3468</v>
      </c>
      <c r="F939" s="7" t="s">
        <v>3468</v>
      </c>
      <c r="G939" s="7" t="s">
        <v>3469</v>
      </c>
      <c r="H939" s="7" t="s">
        <v>3469</v>
      </c>
      <c r="I939" s="7" t="s">
        <v>3470</v>
      </c>
      <c r="J939" s="7" t="s">
        <v>3470</v>
      </c>
      <c r="K939" s="7" t="s">
        <v>3471</v>
      </c>
      <c r="L939" s="7" t="s">
        <v>3471</v>
      </c>
      <c r="M939" s="7" t="s">
        <v>3472</v>
      </c>
      <c r="N939" s="7" t="s">
        <v>3472</v>
      </c>
      <c r="O939" s="7" t="s">
        <v>3473</v>
      </c>
      <c r="P939" s="7" t="s">
        <v>3473</v>
      </c>
      <c r="Q939" s="7" t="s">
        <v>3474</v>
      </c>
      <c r="R939" s="7" t="s">
        <v>3474</v>
      </c>
      <c r="S939" s="7" t="s">
        <v>3475</v>
      </c>
      <c r="T939" s="7" t="s">
        <v>3475</v>
      </c>
      <c r="U939" s="7" t="s">
        <v>3476</v>
      </c>
      <c r="V939" s="7" t="s">
        <v>3476</v>
      </c>
      <c r="W939" s="7" t="s">
        <v>3477</v>
      </c>
      <c r="X939" s="7" t="s">
        <v>3477</v>
      </c>
      <c r="Y939" s="7" t="s">
        <v>3478</v>
      </c>
      <c r="Z939" s="7" t="s">
        <v>3478</v>
      </c>
      <c r="AA939" s="7" t="s">
        <v>3479</v>
      </c>
      <c r="AB939" s="7" t="s">
        <v>3479</v>
      </c>
      <c r="AC939" s="7" t="s">
        <v>3480</v>
      </c>
      <c r="AD939" s="7" t="s">
        <v>3480</v>
      </c>
      <c r="AE939" s="7" t="s">
        <v>3466</v>
      </c>
      <c r="AF939" s="7" t="s">
        <v>3466</v>
      </c>
      <c r="AG939" s="7" t="s">
        <v>3481</v>
      </c>
      <c r="AH939" s="7" t="s">
        <v>3481</v>
      </c>
      <c r="AI939" s="7" t="s">
        <v>3482</v>
      </c>
      <c r="AJ939" s="7" t="s">
        <v>3482</v>
      </c>
      <c r="AK939" s="7" t="s">
        <v>3483</v>
      </c>
      <c r="AL939" s="7" t="s">
        <v>3483</v>
      </c>
      <c r="AM939" s="7" t="s">
        <v>3484</v>
      </c>
      <c r="AN939" s="7" t="s">
        <v>3484</v>
      </c>
      <c r="AO939" s="7" t="s">
        <v>3485</v>
      </c>
      <c r="AP939" s="7" t="s">
        <v>3485</v>
      </c>
      <c r="AQ939" s="7" t="s">
        <v>3486</v>
      </c>
      <c r="AR939" s="7" t="s">
        <v>3486</v>
      </c>
      <c r="AS939" s="7" t="s">
        <v>3487</v>
      </c>
      <c r="AT939" s="7" t="s">
        <v>3487</v>
      </c>
      <c r="AU939" s="7" t="s">
        <v>3488</v>
      </c>
      <c r="AV939" s="7" t="s">
        <v>3488</v>
      </c>
      <c r="AW939" s="7" t="s">
        <v>3489</v>
      </c>
      <c r="AX939" s="7" t="s">
        <v>3489</v>
      </c>
      <c r="AY939" s="7" t="s">
        <v>3490</v>
      </c>
      <c r="AZ939" s="7" t="s">
        <v>3490</v>
      </c>
      <c r="BA939" s="7" t="s">
        <v>3491</v>
      </c>
      <c r="BB939" s="7" t="s">
        <v>3491</v>
      </c>
      <c r="BE939" s="9" t="s">
        <v>3450</v>
      </c>
      <c r="BF939" s="8">
        <v>2015</v>
      </c>
    </row>
    <row r="940" spans="1:58">
      <c r="B940"/>
      <c r="Y940" s="18" t="s">
        <v>844</v>
      </c>
      <c r="Z940" s="20">
        <v>3140704</v>
      </c>
      <c r="AO940" s="18" t="s">
        <v>845</v>
      </c>
      <c r="AP940" s="19">
        <v>4322327</v>
      </c>
      <c r="AW940" s="18" t="s">
        <v>846</v>
      </c>
      <c r="AX940" s="19">
        <v>3541653</v>
      </c>
    </row>
    <row r="941" spans="1:58" s="8" customFormat="1">
      <c r="A941" s="7" t="s">
        <v>3450</v>
      </c>
      <c r="B941" s="7" t="s">
        <v>3450</v>
      </c>
      <c r="C941" s="7" t="s">
        <v>3467</v>
      </c>
      <c r="D941" s="7" t="s">
        <v>3467</v>
      </c>
      <c r="E941" s="7" t="s">
        <v>3468</v>
      </c>
      <c r="F941" s="7" t="s">
        <v>3468</v>
      </c>
      <c r="G941" s="7" t="s">
        <v>3469</v>
      </c>
      <c r="H941" s="7" t="s">
        <v>3469</v>
      </c>
      <c r="I941" s="7" t="s">
        <v>3470</v>
      </c>
      <c r="J941" s="7" t="s">
        <v>3470</v>
      </c>
      <c r="K941" s="7" t="s">
        <v>3471</v>
      </c>
      <c r="L941" s="7" t="s">
        <v>3471</v>
      </c>
      <c r="M941" s="7" t="s">
        <v>3472</v>
      </c>
      <c r="N941" s="7" t="s">
        <v>3472</v>
      </c>
      <c r="O941" s="7" t="s">
        <v>3473</v>
      </c>
      <c r="P941" s="7" t="s">
        <v>3473</v>
      </c>
      <c r="Q941" s="7" t="s">
        <v>3474</v>
      </c>
      <c r="R941" s="7" t="s">
        <v>3474</v>
      </c>
      <c r="S941" s="7" t="s">
        <v>3475</v>
      </c>
      <c r="T941" s="7" t="s">
        <v>3475</v>
      </c>
      <c r="U941" s="7" t="s">
        <v>3476</v>
      </c>
      <c r="V941" s="7" t="s">
        <v>3476</v>
      </c>
      <c r="W941" s="7" t="s">
        <v>3477</v>
      </c>
      <c r="X941" s="7" t="s">
        <v>3477</v>
      </c>
      <c r="Y941" s="7" t="s">
        <v>3478</v>
      </c>
      <c r="Z941" s="7" t="s">
        <v>3478</v>
      </c>
      <c r="AA941" s="7" t="s">
        <v>3479</v>
      </c>
      <c r="AB941" s="7" t="s">
        <v>3479</v>
      </c>
      <c r="AC941" s="7" t="s">
        <v>3480</v>
      </c>
      <c r="AD941" s="7" t="s">
        <v>3480</v>
      </c>
      <c r="AE941" s="7" t="s">
        <v>3466</v>
      </c>
      <c r="AF941" s="7" t="s">
        <v>3466</v>
      </c>
      <c r="AG941" s="7" t="s">
        <v>3481</v>
      </c>
      <c r="AH941" s="7" t="s">
        <v>3481</v>
      </c>
      <c r="AI941" s="7" t="s">
        <v>3482</v>
      </c>
      <c r="AJ941" s="7" t="s">
        <v>3482</v>
      </c>
      <c r="AK941" s="7" t="s">
        <v>3483</v>
      </c>
      <c r="AL941" s="7" t="s">
        <v>3483</v>
      </c>
      <c r="AM941" s="7" t="s">
        <v>3484</v>
      </c>
      <c r="AN941" s="7" t="s">
        <v>3484</v>
      </c>
      <c r="AO941" s="7" t="s">
        <v>3485</v>
      </c>
      <c r="AP941" s="7" t="s">
        <v>3485</v>
      </c>
      <c r="AQ941" s="7" t="s">
        <v>3486</v>
      </c>
      <c r="AR941" s="7" t="s">
        <v>3486</v>
      </c>
      <c r="AS941" s="7" t="s">
        <v>3487</v>
      </c>
      <c r="AT941" s="7" t="s">
        <v>3487</v>
      </c>
      <c r="AU941" s="7" t="s">
        <v>3488</v>
      </c>
      <c r="AV941" s="7" t="s">
        <v>3488</v>
      </c>
      <c r="AW941" s="7" t="s">
        <v>3489</v>
      </c>
      <c r="AX941" s="7" t="s">
        <v>3489</v>
      </c>
      <c r="AY941" s="7" t="s">
        <v>3490</v>
      </c>
      <c r="AZ941" s="7" t="s">
        <v>3490</v>
      </c>
      <c r="BA941" s="7" t="s">
        <v>3491</v>
      </c>
      <c r="BB941" s="7" t="s">
        <v>3491</v>
      </c>
      <c r="BE941" s="9" t="s">
        <v>3450</v>
      </c>
      <c r="BF941" s="8">
        <v>2015</v>
      </c>
    </row>
    <row r="942" spans="1:58">
      <c r="B942"/>
      <c r="Y942" s="18" t="s">
        <v>847</v>
      </c>
      <c r="Z942" s="20">
        <v>3171501</v>
      </c>
      <c r="AO942" s="18" t="s">
        <v>848</v>
      </c>
      <c r="AP942" s="19">
        <v>4322343</v>
      </c>
      <c r="AW942" s="18" t="s">
        <v>849</v>
      </c>
      <c r="AX942" s="19">
        <v>3541703</v>
      </c>
    </row>
    <row r="943" spans="1:58" s="8" customFormat="1">
      <c r="A943" s="7" t="s">
        <v>3450</v>
      </c>
      <c r="B943" s="7" t="s">
        <v>3450</v>
      </c>
      <c r="C943" s="7" t="s">
        <v>3467</v>
      </c>
      <c r="D943" s="7" t="s">
        <v>3467</v>
      </c>
      <c r="E943" s="7" t="s">
        <v>3468</v>
      </c>
      <c r="F943" s="7" t="s">
        <v>3468</v>
      </c>
      <c r="G943" s="7" t="s">
        <v>3469</v>
      </c>
      <c r="H943" s="7" t="s">
        <v>3469</v>
      </c>
      <c r="I943" s="7" t="s">
        <v>3470</v>
      </c>
      <c r="J943" s="7" t="s">
        <v>3470</v>
      </c>
      <c r="K943" s="7" t="s">
        <v>3471</v>
      </c>
      <c r="L943" s="7" t="s">
        <v>3471</v>
      </c>
      <c r="M943" s="7" t="s">
        <v>3472</v>
      </c>
      <c r="N943" s="7" t="s">
        <v>3472</v>
      </c>
      <c r="O943" s="7" t="s">
        <v>3473</v>
      </c>
      <c r="P943" s="7" t="s">
        <v>3473</v>
      </c>
      <c r="Q943" s="7" t="s">
        <v>3474</v>
      </c>
      <c r="R943" s="7" t="s">
        <v>3474</v>
      </c>
      <c r="S943" s="7" t="s">
        <v>3475</v>
      </c>
      <c r="T943" s="7" t="s">
        <v>3475</v>
      </c>
      <c r="U943" s="7" t="s">
        <v>3476</v>
      </c>
      <c r="V943" s="7" t="s">
        <v>3476</v>
      </c>
      <c r="W943" s="7" t="s">
        <v>3477</v>
      </c>
      <c r="X943" s="7" t="s">
        <v>3477</v>
      </c>
      <c r="Y943" s="7" t="s">
        <v>3478</v>
      </c>
      <c r="Z943" s="7" t="s">
        <v>3478</v>
      </c>
      <c r="AA943" s="7" t="s">
        <v>3479</v>
      </c>
      <c r="AB943" s="7" t="s">
        <v>3479</v>
      </c>
      <c r="AC943" s="7" t="s">
        <v>3480</v>
      </c>
      <c r="AD943" s="7" t="s">
        <v>3480</v>
      </c>
      <c r="AE943" s="7" t="s">
        <v>3466</v>
      </c>
      <c r="AF943" s="7" t="s">
        <v>3466</v>
      </c>
      <c r="AG943" s="7" t="s">
        <v>3481</v>
      </c>
      <c r="AH943" s="7" t="s">
        <v>3481</v>
      </c>
      <c r="AI943" s="7" t="s">
        <v>3482</v>
      </c>
      <c r="AJ943" s="7" t="s">
        <v>3482</v>
      </c>
      <c r="AK943" s="7" t="s">
        <v>3483</v>
      </c>
      <c r="AL943" s="7" t="s">
        <v>3483</v>
      </c>
      <c r="AM943" s="7" t="s">
        <v>3484</v>
      </c>
      <c r="AN943" s="7" t="s">
        <v>3484</v>
      </c>
      <c r="AO943" s="7" t="s">
        <v>3485</v>
      </c>
      <c r="AP943" s="7" t="s">
        <v>3485</v>
      </c>
      <c r="AQ943" s="7" t="s">
        <v>3486</v>
      </c>
      <c r="AR943" s="7" t="s">
        <v>3486</v>
      </c>
      <c r="AS943" s="7" t="s">
        <v>3487</v>
      </c>
      <c r="AT943" s="7" t="s">
        <v>3487</v>
      </c>
      <c r="AU943" s="7" t="s">
        <v>3488</v>
      </c>
      <c r="AV943" s="7" t="s">
        <v>3488</v>
      </c>
      <c r="AW943" s="7" t="s">
        <v>3489</v>
      </c>
      <c r="AX943" s="7" t="s">
        <v>3489</v>
      </c>
      <c r="AY943" s="7" t="s">
        <v>3490</v>
      </c>
      <c r="AZ943" s="7" t="s">
        <v>3490</v>
      </c>
      <c r="BA943" s="7" t="s">
        <v>3491</v>
      </c>
      <c r="BB943" s="7" t="s">
        <v>3491</v>
      </c>
      <c r="BE943" s="9" t="s">
        <v>3450</v>
      </c>
      <c r="BF943" s="8">
        <v>2015</v>
      </c>
    </row>
    <row r="944" spans="1:58">
      <c r="B944"/>
      <c r="Y944" s="18" t="s">
        <v>850</v>
      </c>
      <c r="Z944" s="20">
        <v>3140803</v>
      </c>
      <c r="AO944" s="18" t="s">
        <v>851</v>
      </c>
      <c r="AP944" s="19">
        <v>4322350</v>
      </c>
      <c r="AW944" s="18" t="s">
        <v>852</v>
      </c>
      <c r="AX944" s="19">
        <v>3541802</v>
      </c>
    </row>
    <row r="945" spans="1:58" s="8" customFormat="1">
      <c r="A945" s="7" t="s">
        <v>3450</v>
      </c>
      <c r="B945" s="7" t="s">
        <v>3450</v>
      </c>
      <c r="C945" s="7" t="s">
        <v>3467</v>
      </c>
      <c r="D945" s="7" t="s">
        <v>3467</v>
      </c>
      <c r="E945" s="7" t="s">
        <v>3468</v>
      </c>
      <c r="F945" s="7" t="s">
        <v>3468</v>
      </c>
      <c r="G945" s="7" t="s">
        <v>3469</v>
      </c>
      <c r="H945" s="7" t="s">
        <v>3469</v>
      </c>
      <c r="I945" s="7" t="s">
        <v>3470</v>
      </c>
      <c r="J945" s="7" t="s">
        <v>3470</v>
      </c>
      <c r="K945" s="7" t="s">
        <v>3471</v>
      </c>
      <c r="L945" s="7" t="s">
        <v>3471</v>
      </c>
      <c r="M945" s="7" t="s">
        <v>3472</v>
      </c>
      <c r="N945" s="7" t="s">
        <v>3472</v>
      </c>
      <c r="O945" s="7" t="s">
        <v>3473</v>
      </c>
      <c r="P945" s="7" t="s">
        <v>3473</v>
      </c>
      <c r="Q945" s="7" t="s">
        <v>3474</v>
      </c>
      <c r="R945" s="7" t="s">
        <v>3474</v>
      </c>
      <c r="S945" s="7" t="s">
        <v>3475</v>
      </c>
      <c r="T945" s="7" t="s">
        <v>3475</v>
      </c>
      <c r="U945" s="7" t="s">
        <v>3476</v>
      </c>
      <c r="V945" s="7" t="s">
        <v>3476</v>
      </c>
      <c r="W945" s="7" t="s">
        <v>3477</v>
      </c>
      <c r="X945" s="7" t="s">
        <v>3477</v>
      </c>
      <c r="Y945" s="7" t="s">
        <v>3478</v>
      </c>
      <c r="Z945" s="7" t="s">
        <v>3478</v>
      </c>
      <c r="AA945" s="7" t="s">
        <v>3479</v>
      </c>
      <c r="AB945" s="7" t="s">
        <v>3479</v>
      </c>
      <c r="AC945" s="7" t="s">
        <v>3480</v>
      </c>
      <c r="AD945" s="7" t="s">
        <v>3480</v>
      </c>
      <c r="AE945" s="7" t="s">
        <v>3466</v>
      </c>
      <c r="AF945" s="7" t="s">
        <v>3466</v>
      </c>
      <c r="AG945" s="7" t="s">
        <v>3481</v>
      </c>
      <c r="AH945" s="7" t="s">
        <v>3481</v>
      </c>
      <c r="AI945" s="7" t="s">
        <v>3482</v>
      </c>
      <c r="AJ945" s="7" t="s">
        <v>3482</v>
      </c>
      <c r="AK945" s="7" t="s">
        <v>3483</v>
      </c>
      <c r="AL945" s="7" t="s">
        <v>3483</v>
      </c>
      <c r="AM945" s="7" t="s">
        <v>3484</v>
      </c>
      <c r="AN945" s="7" t="s">
        <v>3484</v>
      </c>
      <c r="AO945" s="7" t="s">
        <v>3485</v>
      </c>
      <c r="AP945" s="7" t="s">
        <v>3485</v>
      </c>
      <c r="AQ945" s="7" t="s">
        <v>3486</v>
      </c>
      <c r="AR945" s="7" t="s">
        <v>3486</v>
      </c>
      <c r="AS945" s="7" t="s">
        <v>3487</v>
      </c>
      <c r="AT945" s="7" t="s">
        <v>3487</v>
      </c>
      <c r="AU945" s="7" t="s">
        <v>3488</v>
      </c>
      <c r="AV945" s="7" t="s">
        <v>3488</v>
      </c>
      <c r="AW945" s="7" t="s">
        <v>3489</v>
      </c>
      <c r="AX945" s="7" t="s">
        <v>3489</v>
      </c>
      <c r="AY945" s="7" t="s">
        <v>3490</v>
      </c>
      <c r="AZ945" s="7" t="s">
        <v>3490</v>
      </c>
      <c r="BA945" s="7" t="s">
        <v>3491</v>
      </c>
      <c r="BB945" s="7" t="s">
        <v>3491</v>
      </c>
      <c r="BE945" s="9" t="s">
        <v>3450</v>
      </c>
      <c r="BF945" s="8">
        <v>2015</v>
      </c>
    </row>
    <row r="946" spans="1:58">
      <c r="B946"/>
      <c r="Y946" s="18" t="s">
        <v>853</v>
      </c>
      <c r="Z946" s="20">
        <v>3140852</v>
      </c>
      <c r="AO946" s="18" t="s">
        <v>854</v>
      </c>
      <c r="AP946" s="19">
        <v>4322376</v>
      </c>
      <c r="AW946" s="18" t="s">
        <v>855</v>
      </c>
      <c r="AX946" s="19">
        <v>3541901</v>
      </c>
    </row>
    <row r="947" spans="1:58" s="8" customFormat="1">
      <c r="A947" s="7" t="s">
        <v>3450</v>
      </c>
      <c r="B947" s="7" t="s">
        <v>3450</v>
      </c>
      <c r="C947" s="7" t="s">
        <v>3467</v>
      </c>
      <c r="D947" s="7" t="s">
        <v>3467</v>
      </c>
      <c r="E947" s="7" t="s">
        <v>3468</v>
      </c>
      <c r="F947" s="7" t="s">
        <v>3468</v>
      </c>
      <c r="G947" s="7" t="s">
        <v>3469</v>
      </c>
      <c r="H947" s="7" t="s">
        <v>3469</v>
      </c>
      <c r="I947" s="7" t="s">
        <v>3470</v>
      </c>
      <c r="J947" s="7" t="s">
        <v>3470</v>
      </c>
      <c r="K947" s="7" t="s">
        <v>3471</v>
      </c>
      <c r="L947" s="7" t="s">
        <v>3471</v>
      </c>
      <c r="M947" s="7" t="s">
        <v>3472</v>
      </c>
      <c r="N947" s="7" t="s">
        <v>3472</v>
      </c>
      <c r="O947" s="7" t="s">
        <v>3473</v>
      </c>
      <c r="P947" s="7" t="s">
        <v>3473</v>
      </c>
      <c r="Q947" s="7" t="s">
        <v>3474</v>
      </c>
      <c r="R947" s="7" t="s">
        <v>3474</v>
      </c>
      <c r="S947" s="7" t="s">
        <v>3475</v>
      </c>
      <c r="T947" s="7" t="s">
        <v>3475</v>
      </c>
      <c r="U947" s="7" t="s">
        <v>3476</v>
      </c>
      <c r="V947" s="7" t="s">
        <v>3476</v>
      </c>
      <c r="W947" s="7" t="s">
        <v>3477</v>
      </c>
      <c r="X947" s="7" t="s">
        <v>3477</v>
      </c>
      <c r="Y947" s="7" t="s">
        <v>3478</v>
      </c>
      <c r="Z947" s="7" t="s">
        <v>3478</v>
      </c>
      <c r="AA947" s="7" t="s">
        <v>3479</v>
      </c>
      <c r="AB947" s="7" t="s">
        <v>3479</v>
      </c>
      <c r="AC947" s="7" t="s">
        <v>3480</v>
      </c>
      <c r="AD947" s="7" t="s">
        <v>3480</v>
      </c>
      <c r="AE947" s="7" t="s">
        <v>3466</v>
      </c>
      <c r="AF947" s="7" t="s">
        <v>3466</v>
      </c>
      <c r="AG947" s="7" t="s">
        <v>3481</v>
      </c>
      <c r="AH947" s="7" t="s">
        <v>3481</v>
      </c>
      <c r="AI947" s="7" t="s">
        <v>3482</v>
      </c>
      <c r="AJ947" s="7" t="s">
        <v>3482</v>
      </c>
      <c r="AK947" s="7" t="s">
        <v>3483</v>
      </c>
      <c r="AL947" s="7" t="s">
        <v>3483</v>
      </c>
      <c r="AM947" s="7" t="s">
        <v>3484</v>
      </c>
      <c r="AN947" s="7" t="s">
        <v>3484</v>
      </c>
      <c r="AO947" s="7" t="s">
        <v>3485</v>
      </c>
      <c r="AP947" s="7" t="s">
        <v>3485</v>
      </c>
      <c r="AQ947" s="7" t="s">
        <v>3486</v>
      </c>
      <c r="AR947" s="7" t="s">
        <v>3486</v>
      </c>
      <c r="AS947" s="7" t="s">
        <v>3487</v>
      </c>
      <c r="AT947" s="7" t="s">
        <v>3487</v>
      </c>
      <c r="AU947" s="7" t="s">
        <v>3488</v>
      </c>
      <c r="AV947" s="7" t="s">
        <v>3488</v>
      </c>
      <c r="AW947" s="7" t="s">
        <v>3489</v>
      </c>
      <c r="AX947" s="7" t="s">
        <v>3489</v>
      </c>
      <c r="AY947" s="7" t="s">
        <v>3490</v>
      </c>
      <c r="AZ947" s="7" t="s">
        <v>3490</v>
      </c>
      <c r="BA947" s="7" t="s">
        <v>3491</v>
      </c>
      <c r="BB947" s="7" t="s">
        <v>3491</v>
      </c>
      <c r="BE947" s="9" t="s">
        <v>3450</v>
      </c>
      <c r="BF947" s="8">
        <v>2015</v>
      </c>
    </row>
    <row r="948" spans="1:58">
      <c r="B948"/>
      <c r="Y948" s="18" t="s">
        <v>856</v>
      </c>
      <c r="Z948" s="20">
        <v>3140902</v>
      </c>
      <c r="AO948" s="18" t="s">
        <v>857</v>
      </c>
      <c r="AP948" s="19">
        <v>4322400</v>
      </c>
      <c r="AW948" s="18" t="s">
        <v>858</v>
      </c>
      <c r="AX948" s="19">
        <v>3542008</v>
      </c>
    </row>
    <row r="949" spans="1:58" s="8" customFormat="1">
      <c r="A949" s="7" t="s">
        <v>3450</v>
      </c>
      <c r="B949" s="7" t="s">
        <v>3450</v>
      </c>
      <c r="C949" s="7" t="s">
        <v>3467</v>
      </c>
      <c r="D949" s="7" t="s">
        <v>3467</v>
      </c>
      <c r="E949" s="7" t="s">
        <v>3468</v>
      </c>
      <c r="F949" s="7" t="s">
        <v>3468</v>
      </c>
      <c r="G949" s="7" t="s">
        <v>3469</v>
      </c>
      <c r="H949" s="7" t="s">
        <v>3469</v>
      </c>
      <c r="I949" s="7" t="s">
        <v>3470</v>
      </c>
      <c r="J949" s="7" t="s">
        <v>3470</v>
      </c>
      <c r="K949" s="7" t="s">
        <v>3471</v>
      </c>
      <c r="L949" s="7" t="s">
        <v>3471</v>
      </c>
      <c r="M949" s="7" t="s">
        <v>3472</v>
      </c>
      <c r="N949" s="7" t="s">
        <v>3472</v>
      </c>
      <c r="O949" s="7" t="s">
        <v>3473</v>
      </c>
      <c r="P949" s="7" t="s">
        <v>3473</v>
      </c>
      <c r="Q949" s="7" t="s">
        <v>3474</v>
      </c>
      <c r="R949" s="7" t="s">
        <v>3474</v>
      </c>
      <c r="S949" s="7" t="s">
        <v>3475</v>
      </c>
      <c r="T949" s="7" t="s">
        <v>3475</v>
      </c>
      <c r="U949" s="7" t="s">
        <v>3476</v>
      </c>
      <c r="V949" s="7" t="s">
        <v>3476</v>
      </c>
      <c r="W949" s="7" t="s">
        <v>3477</v>
      </c>
      <c r="X949" s="7" t="s">
        <v>3477</v>
      </c>
      <c r="Y949" s="7" t="s">
        <v>3478</v>
      </c>
      <c r="Z949" s="7" t="s">
        <v>3478</v>
      </c>
      <c r="AA949" s="7" t="s">
        <v>3479</v>
      </c>
      <c r="AB949" s="7" t="s">
        <v>3479</v>
      </c>
      <c r="AC949" s="7" t="s">
        <v>3480</v>
      </c>
      <c r="AD949" s="7" t="s">
        <v>3480</v>
      </c>
      <c r="AE949" s="7" t="s">
        <v>3466</v>
      </c>
      <c r="AF949" s="7" t="s">
        <v>3466</v>
      </c>
      <c r="AG949" s="7" t="s">
        <v>3481</v>
      </c>
      <c r="AH949" s="7" t="s">
        <v>3481</v>
      </c>
      <c r="AI949" s="7" t="s">
        <v>3482</v>
      </c>
      <c r="AJ949" s="7" t="s">
        <v>3482</v>
      </c>
      <c r="AK949" s="7" t="s">
        <v>3483</v>
      </c>
      <c r="AL949" s="7" t="s">
        <v>3483</v>
      </c>
      <c r="AM949" s="7" t="s">
        <v>3484</v>
      </c>
      <c r="AN949" s="7" t="s">
        <v>3484</v>
      </c>
      <c r="AO949" s="7" t="s">
        <v>3485</v>
      </c>
      <c r="AP949" s="7" t="s">
        <v>3485</v>
      </c>
      <c r="AQ949" s="7" t="s">
        <v>3486</v>
      </c>
      <c r="AR949" s="7" t="s">
        <v>3486</v>
      </c>
      <c r="AS949" s="7" t="s">
        <v>3487</v>
      </c>
      <c r="AT949" s="7" t="s">
        <v>3487</v>
      </c>
      <c r="AU949" s="7" t="s">
        <v>3488</v>
      </c>
      <c r="AV949" s="7" t="s">
        <v>3488</v>
      </c>
      <c r="AW949" s="7" t="s">
        <v>3489</v>
      </c>
      <c r="AX949" s="7" t="s">
        <v>3489</v>
      </c>
      <c r="AY949" s="7" t="s">
        <v>3490</v>
      </c>
      <c r="AZ949" s="7" t="s">
        <v>3490</v>
      </c>
      <c r="BA949" s="7" t="s">
        <v>3491</v>
      </c>
      <c r="BB949" s="7" t="s">
        <v>3491</v>
      </c>
      <c r="BE949" s="9" t="s">
        <v>3450</v>
      </c>
      <c r="BF949" s="8">
        <v>2015</v>
      </c>
    </row>
    <row r="950" spans="1:58">
      <c r="B950"/>
      <c r="Y950" s="18" t="s">
        <v>859</v>
      </c>
      <c r="Z950" s="20">
        <v>3141009</v>
      </c>
      <c r="AO950" s="18" t="s">
        <v>860</v>
      </c>
      <c r="AP950" s="19">
        <v>4322509</v>
      </c>
      <c r="AW950" s="18" t="s">
        <v>861</v>
      </c>
      <c r="AX950" s="19">
        <v>3542107</v>
      </c>
    </row>
    <row r="951" spans="1:58" s="8" customFormat="1">
      <c r="A951" s="7" t="s">
        <v>3450</v>
      </c>
      <c r="B951" s="7" t="s">
        <v>3450</v>
      </c>
      <c r="C951" s="7" t="s">
        <v>3467</v>
      </c>
      <c r="D951" s="7" t="s">
        <v>3467</v>
      </c>
      <c r="E951" s="7" t="s">
        <v>3468</v>
      </c>
      <c r="F951" s="7" t="s">
        <v>3468</v>
      </c>
      <c r="G951" s="7" t="s">
        <v>3469</v>
      </c>
      <c r="H951" s="7" t="s">
        <v>3469</v>
      </c>
      <c r="I951" s="7" t="s">
        <v>3470</v>
      </c>
      <c r="J951" s="7" t="s">
        <v>3470</v>
      </c>
      <c r="K951" s="7" t="s">
        <v>3471</v>
      </c>
      <c r="L951" s="7" t="s">
        <v>3471</v>
      </c>
      <c r="M951" s="7" t="s">
        <v>3472</v>
      </c>
      <c r="N951" s="7" t="s">
        <v>3472</v>
      </c>
      <c r="O951" s="7" t="s">
        <v>3473</v>
      </c>
      <c r="P951" s="7" t="s">
        <v>3473</v>
      </c>
      <c r="Q951" s="7" t="s">
        <v>3474</v>
      </c>
      <c r="R951" s="7" t="s">
        <v>3474</v>
      </c>
      <c r="S951" s="7" t="s">
        <v>3475</v>
      </c>
      <c r="T951" s="7" t="s">
        <v>3475</v>
      </c>
      <c r="U951" s="7" t="s">
        <v>3476</v>
      </c>
      <c r="V951" s="7" t="s">
        <v>3476</v>
      </c>
      <c r="W951" s="7" t="s">
        <v>3477</v>
      </c>
      <c r="X951" s="7" t="s">
        <v>3477</v>
      </c>
      <c r="Y951" s="7" t="s">
        <v>3478</v>
      </c>
      <c r="Z951" s="7" t="s">
        <v>3478</v>
      </c>
      <c r="AA951" s="7" t="s">
        <v>3479</v>
      </c>
      <c r="AB951" s="7" t="s">
        <v>3479</v>
      </c>
      <c r="AC951" s="7" t="s">
        <v>3480</v>
      </c>
      <c r="AD951" s="7" t="s">
        <v>3480</v>
      </c>
      <c r="AE951" s="7" t="s">
        <v>3466</v>
      </c>
      <c r="AF951" s="7" t="s">
        <v>3466</v>
      </c>
      <c r="AG951" s="7" t="s">
        <v>3481</v>
      </c>
      <c r="AH951" s="7" t="s">
        <v>3481</v>
      </c>
      <c r="AI951" s="7" t="s">
        <v>3482</v>
      </c>
      <c r="AJ951" s="7" t="s">
        <v>3482</v>
      </c>
      <c r="AK951" s="7" t="s">
        <v>3483</v>
      </c>
      <c r="AL951" s="7" t="s">
        <v>3483</v>
      </c>
      <c r="AM951" s="7" t="s">
        <v>3484</v>
      </c>
      <c r="AN951" s="7" t="s">
        <v>3484</v>
      </c>
      <c r="AO951" s="7" t="s">
        <v>3485</v>
      </c>
      <c r="AP951" s="7" t="s">
        <v>3485</v>
      </c>
      <c r="AQ951" s="7" t="s">
        <v>3486</v>
      </c>
      <c r="AR951" s="7" t="s">
        <v>3486</v>
      </c>
      <c r="AS951" s="7" t="s">
        <v>3487</v>
      </c>
      <c r="AT951" s="7" t="s">
        <v>3487</v>
      </c>
      <c r="AU951" s="7" t="s">
        <v>3488</v>
      </c>
      <c r="AV951" s="7" t="s">
        <v>3488</v>
      </c>
      <c r="AW951" s="7" t="s">
        <v>3489</v>
      </c>
      <c r="AX951" s="7" t="s">
        <v>3489</v>
      </c>
      <c r="AY951" s="7" t="s">
        <v>3490</v>
      </c>
      <c r="AZ951" s="7" t="s">
        <v>3490</v>
      </c>
      <c r="BA951" s="7" t="s">
        <v>3491</v>
      </c>
      <c r="BB951" s="7" t="s">
        <v>3491</v>
      </c>
      <c r="BE951" s="9" t="s">
        <v>3450</v>
      </c>
      <c r="BF951" s="8">
        <v>2015</v>
      </c>
    </row>
    <row r="952" spans="1:58">
      <c r="B952"/>
      <c r="Y952" s="18" t="s">
        <v>862</v>
      </c>
      <c r="Z952" s="20">
        <v>3141108</v>
      </c>
      <c r="AO952" s="18" t="s">
        <v>863</v>
      </c>
      <c r="AP952" s="19">
        <v>4322533</v>
      </c>
      <c r="AW952" s="18" t="s">
        <v>864</v>
      </c>
      <c r="AX952" s="19">
        <v>3542206</v>
      </c>
    </row>
    <row r="953" spans="1:58" s="8" customFormat="1">
      <c r="A953" s="7" t="s">
        <v>3450</v>
      </c>
      <c r="B953" s="7" t="s">
        <v>3450</v>
      </c>
      <c r="C953" s="7" t="s">
        <v>3467</v>
      </c>
      <c r="D953" s="7" t="s">
        <v>3467</v>
      </c>
      <c r="E953" s="7" t="s">
        <v>3468</v>
      </c>
      <c r="F953" s="7" t="s">
        <v>3468</v>
      </c>
      <c r="G953" s="7" t="s">
        <v>3469</v>
      </c>
      <c r="H953" s="7" t="s">
        <v>3469</v>
      </c>
      <c r="I953" s="7" t="s">
        <v>3470</v>
      </c>
      <c r="J953" s="7" t="s">
        <v>3470</v>
      </c>
      <c r="K953" s="7" t="s">
        <v>3471</v>
      </c>
      <c r="L953" s="7" t="s">
        <v>3471</v>
      </c>
      <c r="M953" s="7" t="s">
        <v>3472</v>
      </c>
      <c r="N953" s="7" t="s">
        <v>3472</v>
      </c>
      <c r="O953" s="7" t="s">
        <v>3473</v>
      </c>
      <c r="P953" s="7" t="s">
        <v>3473</v>
      </c>
      <c r="Q953" s="7" t="s">
        <v>3474</v>
      </c>
      <c r="R953" s="7" t="s">
        <v>3474</v>
      </c>
      <c r="S953" s="7" t="s">
        <v>3475</v>
      </c>
      <c r="T953" s="7" t="s">
        <v>3475</v>
      </c>
      <c r="U953" s="7" t="s">
        <v>3476</v>
      </c>
      <c r="V953" s="7" t="s">
        <v>3476</v>
      </c>
      <c r="W953" s="7" t="s">
        <v>3477</v>
      </c>
      <c r="X953" s="7" t="s">
        <v>3477</v>
      </c>
      <c r="Y953" s="7" t="s">
        <v>3478</v>
      </c>
      <c r="Z953" s="7" t="s">
        <v>3478</v>
      </c>
      <c r="AA953" s="7" t="s">
        <v>3479</v>
      </c>
      <c r="AB953" s="7" t="s">
        <v>3479</v>
      </c>
      <c r="AC953" s="7" t="s">
        <v>3480</v>
      </c>
      <c r="AD953" s="7" t="s">
        <v>3480</v>
      </c>
      <c r="AE953" s="7" t="s">
        <v>3466</v>
      </c>
      <c r="AF953" s="7" t="s">
        <v>3466</v>
      </c>
      <c r="AG953" s="7" t="s">
        <v>3481</v>
      </c>
      <c r="AH953" s="7" t="s">
        <v>3481</v>
      </c>
      <c r="AI953" s="7" t="s">
        <v>3482</v>
      </c>
      <c r="AJ953" s="7" t="s">
        <v>3482</v>
      </c>
      <c r="AK953" s="7" t="s">
        <v>3483</v>
      </c>
      <c r="AL953" s="7" t="s">
        <v>3483</v>
      </c>
      <c r="AM953" s="7" t="s">
        <v>3484</v>
      </c>
      <c r="AN953" s="7" t="s">
        <v>3484</v>
      </c>
      <c r="AO953" s="7" t="s">
        <v>3485</v>
      </c>
      <c r="AP953" s="7" t="s">
        <v>3485</v>
      </c>
      <c r="AQ953" s="7" t="s">
        <v>3486</v>
      </c>
      <c r="AR953" s="7" t="s">
        <v>3486</v>
      </c>
      <c r="AS953" s="7" t="s">
        <v>3487</v>
      </c>
      <c r="AT953" s="7" t="s">
        <v>3487</v>
      </c>
      <c r="AU953" s="7" t="s">
        <v>3488</v>
      </c>
      <c r="AV953" s="7" t="s">
        <v>3488</v>
      </c>
      <c r="AW953" s="7" t="s">
        <v>3489</v>
      </c>
      <c r="AX953" s="7" t="s">
        <v>3489</v>
      </c>
      <c r="AY953" s="7" t="s">
        <v>3490</v>
      </c>
      <c r="AZ953" s="7" t="s">
        <v>3490</v>
      </c>
      <c r="BA953" s="7" t="s">
        <v>3491</v>
      </c>
      <c r="BB953" s="7" t="s">
        <v>3491</v>
      </c>
      <c r="BE953" s="9" t="s">
        <v>3450</v>
      </c>
      <c r="BF953" s="8">
        <v>2015</v>
      </c>
    </row>
    <row r="954" spans="1:58">
      <c r="B954"/>
      <c r="Y954" s="18" t="s">
        <v>865</v>
      </c>
      <c r="Z954" s="20">
        <v>3141207</v>
      </c>
      <c r="AO954" s="18" t="s">
        <v>866</v>
      </c>
      <c r="AP954" s="19">
        <v>4322541</v>
      </c>
      <c r="AW954" s="18" t="s">
        <v>867</v>
      </c>
      <c r="AX954" s="19">
        <v>3542305</v>
      </c>
    </row>
    <row r="955" spans="1:58" s="8" customFormat="1">
      <c r="A955" s="7" t="s">
        <v>3450</v>
      </c>
      <c r="B955" s="7" t="s">
        <v>3450</v>
      </c>
      <c r="C955" s="7" t="s">
        <v>3467</v>
      </c>
      <c r="D955" s="7" t="s">
        <v>3467</v>
      </c>
      <c r="E955" s="7" t="s">
        <v>3468</v>
      </c>
      <c r="F955" s="7" t="s">
        <v>3468</v>
      </c>
      <c r="G955" s="7" t="s">
        <v>3469</v>
      </c>
      <c r="H955" s="7" t="s">
        <v>3469</v>
      </c>
      <c r="I955" s="7" t="s">
        <v>3470</v>
      </c>
      <c r="J955" s="7" t="s">
        <v>3470</v>
      </c>
      <c r="K955" s="7" t="s">
        <v>3471</v>
      </c>
      <c r="L955" s="7" t="s">
        <v>3471</v>
      </c>
      <c r="M955" s="7" t="s">
        <v>3472</v>
      </c>
      <c r="N955" s="7" t="s">
        <v>3472</v>
      </c>
      <c r="O955" s="7" t="s">
        <v>3473</v>
      </c>
      <c r="P955" s="7" t="s">
        <v>3473</v>
      </c>
      <c r="Q955" s="7" t="s">
        <v>3474</v>
      </c>
      <c r="R955" s="7" t="s">
        <v>3474</v>
      </c>
      <c r="S955" s="7" t="s">
        <v>3475</v>
      </c>
      <c r="T955" s="7" t="s">
        <v>3475</v>
      </c>
      <c r="U955" s="7" t="s">
        <v>3476</v>
      </c>
      <c r="V955" s="7" t="s">
        <v>3476</v>
      </c>
      <c r="W955" s="7" t="s">
        <v>3477</v>
      </c>
      <c r="X955" s="7" t="s">
        <v>3477</v>
      </c>
      <c r="Y955" s="7" t="s">
        <v>3478</v>
      </c>
      <c r="Z955" s="7" t="s">
        <v>3478</v>
      </c>
      <c r="AA955" s="7" t="s">
        <v>3479</v>
      </c>
      <c r="AB955" s="7" t="s">
        <v>3479</v>
      </c>
      <c r="AC955" s="7" t="s">
        <v>3480</v>
      </c>
      <c r="AD955" s="7" t="s">
        <v>3480</v>
      </c>
      <c r="AE955" s="7" t="s">
        <v>3466</v>
      </c>
      <c r="AF955" s="7" t="s">
        <v>3466</v>
      </c>
      <c r="AG955" s="7" t="s">
        <v>3481</v>
      </c>
      <c r="AH955" s="7" t="s">
        <v>3481</v>
      </c>
      <c r="AI955" s="7" t="s">
        <v>3482</v>
      </c>
      <c r="AJ955" s="7" t="s">
        <v>3482</v>
      </c>
      <c r="AK955" s="7" t="s">
        <v>3483</v>
      </c>
      <c r="AL955" s="7" t="s">
        <v>3483</v>
      </c>
      <c r="AM955" s="7" t="s">
        <v>3484</v>
      </c>
      <c r="AN955" s="7" t="s">
        <v>3484</v>
      </c>
      <c r="AO955" s="7" t="s">
        <v>3485</v>
      </c>
      <c r="AP955" s="7" t="s">
        <v>3485</v>
      </c>
      <c r="AQ955" s="7" t="s">
        <v>3486</v>
      </c>
      <c r="AR955" s="7" t="s">
        <v>3486</v>
      </c>
      <c r="AS955" s="7" t="s">
        <v>3487</v>
      </c>
      <c r="AT955" s="7" t="s">
        <v>3487</v>
      </c>
      <c r="AU955" s="7" t="s">
        <v>3488</v>
      </c>
      <c r="AV955" s="7" t="s">
        <v>3488</v>
      </c>
      <c r="AW955" s="7" t="s">
        <v>3489</v>
      </c>
      <c r="AX955" s="7" t="s">
        <v>3489</v>
      </c>
      <c r="AY955" s="7" t="s">
        <v>3490</v>
      </c>
      <c r="AZ955" s="7" t="s">
        <v>3490</v>
      </c>
      <c r="BA955" s="7" t="s">
        <v>3491</v>
      </c>
      <c r="BB955" s="7" t="s">
        <v>3491</v>
      </c>
      <c r="BE955" s="9" t="s">
        <v>3450</v>
      </c>
      <c r="BF955" s="8">
        <v>2015</v>
      </c>
    </row>
    <row r="956" spans="1:58">
      <c r="B956"/>
      <c r="Y956" s="18" t="s">
        <v>868</v>
      </c>
      <c r="Z956" s="20">
        <v>3141306</v>
      </c>
      <c r="AO956" s="18" t="s">
        <v>869</v>
      </c>
      <c r="AP956" s="19">
        <v>4322525</v>
      </c>
      <c r="AW956" s="18" t="s">
        <v>870</v>
      </c>
      <c r="AX956" s="19">
        <v>3542404</v>
      </c>
    </row>
    <row r="957" spans="1:58" s="8" customFormat="1">
      <c r="A957" s="7" t="s">
        <v>3450</v>
      </c>
      <c r="B957" s="7" t="s">
        <v>3450</v>
      </c>
      <c r="C957" s="7" t="s">
        <v>3467</v>
      </c>
      <c r="D957" s="7" t="s">
        <v>3467</v>
      </c>
      <c r="E957" s="7" t="s">
        <v>3468</v>
      </c>
      <c r="F957" s="7" t="s">
        <v>3468</v>
      </c>
      <c r="G957" s="7" t="s">
        <v>3469</v>
      </c>
      <c r="H957" s="7" t="s">
        <v>3469</v>
      </c>
      <c r="I957" s="7" t="s">
        <v>3470</v>
      </c>
      <c r="J957" s="7" t="s">
        <v>3470</v>
      </c>
      <c r="K957" s="7" t="s">
        <v>3471</v>
      </c>
      <c r="L957" s="7" t="s">
        <v>3471</v>
      </c>
      <c r="M957" s="7" t="s">
        <v>3472</v>
      </c>
      <c r="N957" s="7" t="s">
        <v>3472</v>
      </c>
      <c r="O957" s="7" t="s">
        <v>3473</v>
      </c>
      <c r="P957" s="7" t="s">
        <v>3473</v>
      </c>
      <c r="Q957" s="7" t="s">
        <v>3474</v>
      </c>
      <c r="R957" s="7" t="s">
        <v>3474</v>
      </c>
      <c r="S957" s="7" t="s">
        <v>3475</v>
      </c>
      <c r="T957" s="7" t="s">
        <v>3475</v>
      </c>
      <c r="U957" s="7" t="s">
        <v>3476</v>
      </c>
      <c r="V957" s="7" t="s">
        <v>3476</v>
      </c>
      <c r="W957" s="7" t="s">
        <v>3477</v>
      </c>
      <c r="X957" s="7" t="s">
        <v>3477</v>
      </c>
      <c r="Y957" s="7" t="s">
        <v>3478</v>
      </c>
      <c r="Z957" s="7" t="s">
        <v>3478</v>
      </c>
      <c r="AA957" s="7" t="s">
        <v>3479</v>
      </c>
      <c r="AB957" s="7" t="s">
        <v>3479</v>
      </c>
      <c r="AC957" s="7" t="s">
        <v>3480</v>
      </c>
      <c r="AD957" s="7" t="s">
        <v>3480</v>
      </c>
      <c r="AE957" s="7" t="s">
        <v>3466</v>
      </c>
      <c r="AF957" s="7" t="s">
        <v>3466</v>
      </c>
      <c r="AG957" s="7" t="s">
        <v>3481</v>
      </c>
      <c r="AH957" s="7" t="s">
        <v>3481</v>
      </c>
      <c r="AI957" s="7" t="s">
        <v>3482</v>
      </c>
      <c r="AJ957" s="7" t="s">
        <v>3482</v>
      </c>
      <c r="AK957" s="7" t="s">
        <v>3483</v>
      </c>
      <c r="AL957" s="7" t="s">
        <v>3483</v>
      </c>
      <c r="AM957" s="7" t="s">
        <v>3484</v>
      </c>
      <c r="AN957" s="7" t="s">
        <v>3484</v>
      </c>
      <c r="AO957" s="7" t="s">
        <v>3485</v>
      </c>
      <c r="AP957" s="7" t="s">
        <v>3485</v>
      </c>
      <c r="AQ957" s="7" t="s">
        <v>3486</v>
      </c>
      <c r="AR957" s="7" t="s">
        <v>3486</v>
      </c>
      <c r="AS957" s="7" t="s">
        <v>3487</v>
      </c>
      <c r="AT957" s="7" t="s">
        <v>3487</v>
      </c>
      <c r="AU957" s="7" t="s">
        <v>3488</v>
      </c>
      <c r="AV957" s="7" t="s">
        <v>3488</v>
      </c>
      <c r="AW957" s="7" t="s">
        <v>3489</v>
      </c>
      <c r="AX957" s="7" t="s">
        <v>3489</v>
      </c>
      <c r="AY957" s="7" t="s">
        <v>3490</v>
      </c>
      <c r="AZ957" s="7" t="s">
        <v>3490</v>
      </c>
      <c r="BA957" s="7" t="s">
        <v>3491</v>
      </c>
      <c r="BB957" s="7" t="s">
        <v>3491</v>
      </c>
      <c r="BE957" s="9" t="s">
        <v>3450</v>
      </c>
      <c r="BF957" s="8">
        <v>2015</v>
      </c>
    </row>
    <row r="958" spans="1:58">
      <c r="B958"/>
      <c r="Y958" s="18" t="s">
        <v>871</v>
      </c>
      <c r="Z958" s="20">
        <v>3141405</v>
      </c>
      <c r="AO958" s="18" t="s">
        <v>872</v>
      </c>
      <c r="AP958" s="19">
        <v>4322558</v>
      </c>
      <c r="AW958" s="18" t="s">
        <v>873</v>
      </c>
      <c r="AX958" s="19">
        <v>3542503</v>
      </c>
    </row>
    <row r="959" spans="1:58" s="8" customFormat="1">
      <c r="A959" s="7" t="s">
        <v>3450</v>
      </c>
      <c r="B959" s="7" t="s">
        <v>3450</v>
      </c>
      <c r="C959" s="7" t="s">
        <v>3467</v>
      </c>
      <c r="D959" s="7" t="s">
        <v>3467</v>
      </c>
      <c r="E959" s="7" t="s">
        <v>3468</v>
      </c>
      <c r="F959" s="7" t="s">
        <v>3468</v>
      </c>
      <c r="G959" s="7" t="s">
        <v>3469</v>
      </c>
      <c r="H959" s="7" t="s">
        <v>3469</v>
      </c>
      <c r="I959" s="7" t="s">
        <v>3470</v>
      </c>
      <c r="J959" s="7" t="s">
        <v>3470</v>
      </c>
      <c r="K959" s="7" t="s">
        <v>3471</v>
      </c>
      <c r="L959" s="7" t="s">
        <v>3471</v>
      </c>
      <c r="M959" s="7" t="s">
        <v>3472</v>
      </c>
      <c r="N959" s="7" t="s">
        <v>3472</v>
      </c>
      <c r="O959" s="7" t="s">
        <v>3473</v>
      </c>
      <c r="P959" s="7" t="s">
        <v>3473</v>
      </c>
      <c r="Q959" s="7" t="s">
        <v>3474</v>
      </c>
      <c r="R959" s="7" t="s">
        <v>3474</v>
      </c>
      <c r="S959" s="7" t="s">
        <v>3475</v>
      </c>
      <c r="T959" s="7" t="s">
        <v>3475</v>
      </c>
      <c r="U959" s="7" t="s">
        <v>3476</v>
      </c>
      <c r="V959" s="7" t="s">
        <v>3476</v>
      </c>
      <c r="W959" s="7" t="s">
        <v>3477</v>
      </c>
      <c r="X959" s="7" t="s">
        <v>3477</v>
      </c>
      <c r="Y959" s="7" t="s">
        <v>3478</v>
      </c>
      <c r="Z959" s="7" t="s">
        <v>3478</v>
      </c>
      <c r="AA959" s="7" t="s">
        <v>3479</v>
      </c>
      <c r="AB959" s="7" t="s">
        <v>3479</v>
      </c>
      <c r="AC959" s="7" t="s">
        <v>3480</v>
      </c>
      <c r="AD959" s="7" t="s">
        <v>3480</v>
      </c>
      <c r="AE959" s="7" t="s">
        <v>3466</v>
      </c>
      <c r="AF959" s="7" t="s">
        <v>3466</v>
      </c>
      <c r="AG959" s="7" t="s">
        <v>3481</v>
      </c>
      <c r="AH959" s="7" t="s">
        <v>3481</v>
      </c>
      <c r="AI959" s="7" t="s">
        <v>3482</v>
      </c>
      <c r="AJ959" s="7" t="s">
        <v>3482</v>
      </c>
      <c r="AK959" s="7" t="s">
        <v>3483</v>
      </c>
      <c r="AL959" s="7" t="s">
        <v>3483</v>
      </c>
      <c r="AM959" s="7" t="s">
        <v>3484</v>
      </c>
      <c r="AN959" s="7" t="s">
        <v>3484</v>
      </c>
      <c r="AO959" s="7" t="s">
        <v>3485</v>
      </c>
      <c r="AP959" s="7" t="s">
        <v>3485</v>
      </c>
      <c r="AQ959" s="7" t="s">
        <v>3486</v>
      </c>
      <c r="AR959" s="7" t="s">
        <v>3486</v>
      </c>
      <c r="AS959" s="7" t="s">
        <v>3487</v>
      </c>
      <c r="AT959" s="7" t="s">
        <v>3487</v>
      </c>
      <c r="AU959" s="7" t="s">
        <v>3488</v>
      </c>
      <c r="AV959" s="7" t="s">
        <v>3488</v>
      </c>
      <c r="AW959" s="7" t="s">
        <v>3489</v>
      </c>
      <c r="AX959" s="7" t="s">
        <v>3489</v>
      </c>
      <c r="AY959" s="7" t="s">
        <v>3490</v>
      </c>
      <c r="AZ959" s="7" t="s">
        <v>3490</v>
      </c>
      <c r="BA959" s="7" t="s">
        <v>3491</v>
      </c>
      <c r="BB959" s="7" t="s">
        <v>3491</v>
      </c>
      <c r="BE959" s="9" t="s">
        <v>3450</v>
      </c>
      <c r="BF959" s="8">
        <v>2015</v>
      </c>
    </row>
    <row r="960" spans="1:58">
      <c r="B960"/>
      <c r="Y960" s="18" t="s">
        <v>874</v>
      </c>
      <c r="Z960" s="20">
        <v>3141504</v>
      </c>
      <c r="AO960" s="18" t="s">
        <v>875</v>
      </c>
      <c r="AP960" s="19">
        <v>4322608</v>
      </c>
      <c r="AW960" s="18" t="s">
        <v>876</v>
      </c>
      <c r="AX960" s="19">
        <v>3542602</v>
      </c>
    </row>
    <row r="961" spans="1:58" s="8" customFormat="1">
      <c r="A961" s="7" t="s">
        <v>3450</v>
      </c>
      <c r="B961" s="7" t="s">
        <v>3450</v>
      </c>
      <c r="C961" s="7" t="s">
        <v>3467</v>
      </c>
      <c r="D961" s="7" t="s">
        <v>3467</v>
      </c>
      <c r="E961" s="7" t="s">
        <v>3468</v>
      </c>
      <c r="F961" s="7" t="s">
        <v>3468</v>
      </c>
      <c r="G961" s="7" t="s">
        <v>3469</v>
      </c>
      <c r="H961" s="7" t="s">
        <v>3469</v>
      </c>
      <c r="I961" s="7" t="s">
        <v>3470</v>
      </c>
      <c r="J961" s="7" t="s">
        <v>3470</v>
      </c>
      <c r="K961" s="7" t="s">
        <v>3471</v>
      </c>
      <c r="L961" s="7" t="s">
        <v>3471</v>
      </c>
      <c r="M961" s="7" t="s">
        <v>3472</v>
      </c>
      <c r="N961" s="7" t="s">
        <v>3472</v>
      </c>
      <c r="O961" s="7" t="s">
        <v>3473</v>
      </c>
      <c r="P961" s="7" t="s">
        <v>3473</v>
      </c>
      <c r="Q961" s="7" t="s">
        <v>3474</v>
      </c>
      <c r="R961" s="7" t="s">
        <v>3474</v>
      </c>
      <c r="S961" s="7" t="s">
        <v>3475</v>
      </c>
      <c r="T961" s="7" t="s">
        <v>3475</v>
      </c>
      <c r="U961" s="7" t="s">
        <v>3476</v>
      </c>
      <c r="V961" s="7" t="s">
        <v>3476</v>
      </c>
      <c r="W961" s="7" t="s">
        <v>3477</v>
      </c>
      <c r="X961" s="7" t="s">
        <v>3477</v>
      </c>
      <c r="Y961" s="7" t="s">
        <v>3478</v>
      </c>
      <c r="Z961" s="7" t="s">
        <v>3478</v>
      </c>
      <c r="AA961" s="7" t="s">
        <v>3479</v>
      </c>
      <c r="AB961" s="7" t="s">
        <v>3479</v>
      </c>
      <c r="AC961" s="7" t="s">
        <v>3480</v>
      </c>
      <c r="AD961" s="7" t="s">
        <v>3480</v>
      </c>
      <c r="AE961" s="7" t="s">
        <v>3466</v>
      </c>
      <c r="AF961" s="7" t="s">
        <v>3466</v>
      </c>
      <c r="AG961" s="7" t="s">
        <v>3481</v>
      </c>
      <c r="AH961" s="7" t="s">
        <v>3481</v>
      </c>
      <c r="AI961" s="7" t="s">
        <v>3482</v>
      </c>
      <c r="AJ961" s="7" t="s">
        <v>3482</v>
      </c>
      <c r="AK961" s="7" t="s">
        <v>3483</v>
      </c>
      <c r="AL961" s="7" t="s">
        <v>3483</v>
      </c>
      <c r="AM961" s="7" t="s">
        <v>3484</v>
      </c>
      <c r="AN961" s="7" t="s">
        <v>3484</v>
      </c>
      <c r="AO961" s="7" t="s">
        <v>3485</v>
      </c>
      <c r="AP961" s="7" t="s">
        <v>3485</v>
      </c>
      <c r="AQ961" s="7" t="s">
        <v>3486</v>
      </c>
      <c r="AR961" s="7" t="s">
        <v>3486</v>
      </c>
      <c r="AS961" s="7" t="s">
        <v>3487</v>
      </c>
      <c r="AT961" s="7" t="s">
        <v>3487</v>
      </c>
      <c r="AU961" s="7" t="s">
        <v>3488</v>
      </c>
      <c r="AV961" s="7" t="s">
        <v>3488</v>
      </c>
      <c r="AW961" s="7" t="s">
        <v>3489</v>
      </c>
      <c r="AX961" s="7" t="s">
        <v>3489</v>
      </c>
      <c r="AY961" s="7" t="s">
        <v>3490</v>
      </c>
      <c r="AZ961" s="7" t="s">
        <v>3490</v>
      </c>
      <c r="BA961" s="7" t="s">
        <v>3491</v>
      </c>
      <c r="BB961" s="7" t="s">
        <v>3491</v>
      </c>
      <c r="BE961" s="9" t="s">
        <v>3450</v>
      </c>
      <c r="BF961" s="8">
        <v>2015</v>
      </c>
    </row>
    <row r="962" spans="1:58">
      <c r="B962"/>
      <c r="Y962" s="18" t="s">
        <v>877</v>
      </c>
      <c r="Z962" s="20">
        <v>3141603</v>
      </c>
      <c r="AO962" s="18" t="s">
        <v>2575</v>
      </c>
      <c r="AP962" s="19">
        <v>4322707</v>
      </c>
      <c r="AW962" s="18" t="s">
        <v>878</v>
      </c>
      <c r="AX962" s="19">
        <v>3542701</v>
      </c>
    </row>
    <row r="963" spans="1:58" s="8" customFormat="1">
      <c r="A963" s="7" t="s">
        <v>3450</v>
      </c>
      <c r="B963" s="7" t="s">
        <v>3450</v>
      </c>
      <c r="C963" s="7" t="s">
        <v>3467</v>
      </c>
      <c r="D963" s="7" t="s">
        <v>3467</v>
      </c>
      <c r="E963" s="7" t="s">
        <v>3468</v>
      </c>
      <c r="F963" s="7" t="s">
        <v>3468</v>
      </c>
      <c r="G963" s="7" t="s">
        <v>3469</v>
      </c>
      <c r="H963" s="7" t="s">
        <v>3469</v>
      </c>
      <c r="I963" s="7" t="s">
        <v>3470</v>
      </c>
      <c r="J963" s="7" t="s">
        <v>3470</v>
      </c>
      <c r="K963" s="7" t="s">
        <v>3471</v>
      </c>
      <c r="L963" s="7" t="s">
        <v>3471</v>
      </c>
      <c r="M963" s="7" t="s">
        <v>3472</v>
      </c>
      <c r="N963" s="7" t="s">
        <v>3472</v>
      </c>
      <c r="O963" s="7" t="s">
        <v>3473</v>
      </c>
      <c r="P963" s="7" t="s">
        <v>3473</v>
      </c>
      <c r="Q963" s="7" t="s">
        <v>3474</v>
      </c>
      <c r="R963" s="7" t="s">
        <v>3474</v>
      </c>
      <c r="S963" s="7" t="s">
        <v>3475</v>
      </c>
      <c r="T963" s="7" t="s">
        <v>3475</v>
      </c>
      <c r="U963" s="7" t="s">
        <v>3476</v>
      </c>
      <c r="V963" s="7" t="s">
        <v>3476</v>
      </c>
      <c r="W963" s="7" t="s">
        <v>3477</v>
      </c>
      <c r="X963" s="7" t="s">
        <v>3477</v>
      </c>
      <c r="Y963" s="7" t="s">
        <v>3478</v>
      </c>
      <c r="Z963" s="7" t="s">
        <v>3478</v>
      </c>
      <c r="AA963" s="7" t="s">
        <v>3479</v>
      </c>
      <c r="AB963" s="7" t="s">
        <v>3479</v>
      </c>
      <c r="AC963" s="7" t="s">
        <v>3480</v>
      </c>
      <c r="AD963" s="7" t="s">
        <v>3480</v>
      </c>
      <c r="AE963" s="7" t="s">
        <v>3466</v>
      </c>
      <c r="AF963" s="7" t="s">
        <v>3466</v>
      </c>
      <c r="AG963" s="7" t="s">
        <v>3481</v>
      </c>
      <c r="AH963" s="7" t="s">
        <v>3481</v>
      </c>
      <c r="AI963" s="7" t="s">
        <v>3482</v>
      </c>
      <c r="AJ963" s="7" t="s">
        <v>3482</v>
      </c>
      <c r="AK963" s="7" t="s">
        <v>3483</v>
      </c>
      <c r="AL963" s="7" t="s">
        <v>3483</v>
      </c>
      <c r="AM963" s="7" t="s">
        <v>3484</v>
      </c>
      <c r="AN963" s="7" t="s">
        <v>3484</v>
      </c>
      <c r="AO963" s="7" t="s">
        <v>3485</v>
      </c>
      <c r="AP963" s="7" t="s">
        <v>3485</v>
      </c>
      <c r="AQ963" s="7" t="s">
        <v>3486</v>
      </c>
      <c r="AR963" s="7" t="s">
        <v>3486</v>
      </c>
      <c r="AS963" s="7" t="s">
        <v>3487</v>
      </c>
      <c r="AT963" s="7" t="s">
        <v>3487</v>
      </c>
      <c r="AU963" s="7" t="s">
        <v>3488</v>
      </c>
      <c r="AV963" s="7" t="s">
        <v>3488</v>
      </c>
      <c r="AW963" s="7" t="s">
        <v>3489</v>
      </c>
      <c r="AX963" s="7" t="s">
        <v>3489</v>
      </c>
      <c r="AY963" s="7" t="s">
        <v>3490</v>
      </c>
      <c r="AZ963" s="7" t="s">
        <v>3490</v>
      </c>
      <c r="BA963" s="7" t="s">
        <v>3491</v>
      </c>
      <c r="BB963" s="7" t="s">
        <v>3491</v>
      </c>
      <c r="BE963" s="9" t="s">
        <v>3450</v>
      </c>
      <c r="BF963" s="8">
        <v>2015</v>
      </c>
    </row>
    <row r="964" spans="1:58">
      <c r="B964"/>
      <c r="Y964" s="18" t="s">
        <v>4478</v>
      </c>
      <c r="Z964" s="20">
        <v>3141702</v>
      </c>
      <c r="AO964" s="18" t="s">
        <v>879</v>
      </c>
      <c r="AP964" s="19">
        <v>4322806</v>
      </c>
      <c r="AW964" s="18" t="s">
        <v>880</v>
      </c>
      <c r="AX964" s="19">
        <v>3542800</v>
      </c>
    </row>
    <row r="965" spans="1:58" s="8" customFormat="1">
      <c r="A965" s="7" t="s">
        <v>3450</v>
      </c>
      <c r="B965" s="7" t="s">
        <v>3450</v>
      </c>
      <c r="C965" s="7" t="s">
        <v>3467</v>
      </c>
      <c r="D965" s="7" t="s">
        <v>3467</v>
      </c>
      <c r="E965" s="7" t="s">
        <v>3468</v>
      </c>
      <c r="F965" s="7" t="s">
        <v>3468</v>
      </c>
      <c r="G965" s="7" t="s">
        <v>3469</v>
      </c>
      <c r="H965" s="7" t="s">
        <v>3469</v>
      </c>
      <c r="I965" s="7" t="s">
        <v>3470</v>
      </c>
      <c r="J965" s="7" t="s">
        <v>3470</v>
      </c>
      <c r="K965" s="7" t="s">
        <v>3471</v>
      </c>
      <c r="L965" s="7" t="s">
        <v>3471</v>
      </c>
      <c r="M965" s="7" t="s">
        <v>3472</v>
      </c>
      <c r="N965" s="7" t="s">
        <v>3472</v>
      </c>
      <c r="O965" s="7" t="s">
        <v>3473</v>
      </c>
      <c r="P965" s="7" t="s">
        <v>3473</v>
      </c>
      <c r="Q965" s="7" t="s">
        <v>3474</v>
      </c>
      <c r="R965" s="7" t="s">
        <v>3474</v>
      </c>
      <c r="S965" s="7" t="s">
        <v>3475</v>
      </c>
      <c r="T965" s="7" t="s">
        <v>3475</v>
      </c>
      <c r="U965" s="7" t="s">
        <v>3476</v>
      </c>
      <c r="V965" s="7" t="s">
        <v>3476</v>
      </c>
      <c r="W965" s="7" t="s">
        <v>3477</v>
      </c>
      <c r="X965" s="7" t="s">
        <v>3477</v>
      </c>
      <c r="Y965" s="7" t="s">
        <v>3478</v>
      </c>
      <c r="Z965" s="7" t="s">
        <v>3478</v>
      </c>
      <c r="AA965" s="7" t="s">
        <v>3479</v>
      </c>
      <c r="AB965" s="7" t="s">
        <v>3479</v>
      </c>
      <c r="AC965" s="7" t="s">
        <v>3480</v>
      </c>
      <c r="AD965" s="7" t="s">
        <v>3480</v>
      </c>
      <c r="AE965" s="7" t="s">
        <v>3466</v>
      </c>
      <c r="AF965" s="7" t="s">
        <v>3466</v>
      </c>
      <c r="AG965" s="7" t="s">
        <v>3481</v>
      </c>
      <c r="AH965" s="7" t="s">
        <v>3481</v>
      </c>
      <c r="AI965" s="7" t="s">
        <v>3482</v>
      </c>
      <c r="AJ965" s="7" t="s">
        <v>3482</v>
      </c>
      <c r="AK965" s="7" t="s">
        <v>3483</v>
      </c>
      <c r="AL965" s="7" t="s">
        <v>3483</v>
      </c>
      <c r="AM965" s="7" t="s">
        <v>3484</v>
      </c>
      <c r="AN965" s="7" t="s">
        <v>3484</v>
      </c>
      <c r="AO965" s="7" t="s">
        <v>3485</v>
      </c>
      <c r="AP965" s="7" t="s">
        <v>3485</v>
      </c>
      <c r="AQ965" s="7" t="s">
        <v>3486</v>
      </c>
      <c r="AR965" s="7" t="s">
        <v>3486</v>
      </c>
      <c r="AS965" s="7" t="s">
        <v>3487</v>
      </c>
      <c r="AT965" s="7" t="s">
        <v>3487</v>
      </c>
      <c r="AU965" s="7" t="s">
        <v>3488</v>
      </c>
      <c r="AV965" s="7" t="s">
        <v>3488</v>
      </c>
      <c r="AW965" s="7" t="s">
        <v>3489</v>
      </c>
      <c r="AX965" s="7" t="s">
        <v>3489</v>
      </c>
      <c r="AY965" s="7" t="s">
        <v>3490</v>
      </c>
      <c r="AZ965" s="7" t="s">
        <v>3490</v>
      </c>
      <c r="BA965" s="7" t="s">
        <v>3491</v>
      </c>
      <c r="BB965" s="7" t="s">
        <v>3491</v>
      </c>
      <c r="BE965" s="9" t="s">
        <v>3450</v>
      </c>
      <c r="BF965" s="8">
        <v>2015</v>
      </c>
    </row>
    <row r="966" spans="1:58">
      <c r="B966"/>
      <c r="Y966" s="18" t="s">
        <v>881</v>
      </c>
      <c r="Z966" s="20">
        <v>3141801</v>
      </c>
      <c r="AO966" s="18" t="s">
        <v>882</v>
      </c>
      <c r="AP966" s="19">
        <v>4322855</v>
      </c>
      <c r="AW966" s="18" t="s">
        <v>883</v>
      </c>
      <c r="AX966" s="19">
        <v>3542909</v>
      </c>
    </row>
    <row r="967" spans="1:58" s="8" customFormat="1">
      <c r="A967" s="7" t="s">
        <v>3450</v>
      </c>
      <c r="B967" s="7" t="s">
        <v>3450</v>
      </c>
      <c r="C967" s="7" t="s">
        <v>3467</v>
      </c>
      <c r="D967" s="7" t="s">
        <v>3467</v>
      </c>
      <c r="E967" s="7" t="s">
        <v>3468</v>
      </c>
      <c r="F967" s="7" t="s">
        <v>3468</v>
      </c>
      <c r="G967" s="7" t="s">
        <v>3469</v>
      </c>
      <c r="H967" s="7" t="s">
        <v>3469</v>
      </c>
      <c r="I967" s="7" t="s">
        <v>3470</v>
      </c>
      <c r="J967" s="7" t="s">
        <v>3470</v>
      </c>
      <c r="K967" s="7" t="s">
        <v>3471</v>
      </c>
      <c r="L967" s="7" t="s">
        <v>3471</v>
      </c>
      <c r="M967" s="7" t="s">
        <v>3472</v>
      </c>
      <c r="N967" s="7" t="s">
        <v>3472</v>
      </c>
      <c r="O967" s="7" t="s">
        <v>3473</v>
      </c>
      <c r="P967" s="7" t="s">
        <v>3473</v>
      </c>
      <c r="Q967" s="7" t="s">
        <v>3474</v>
      </c>
      <c r="R967" s="7" t="s">
        <v>3474</v>
      </c>
      <c r="S967" s="7" t="s">
        <v>3475</v>
      </c>
      <c r="T967" s="7" t="s">
        <v>3475</v>
      </c>
      <c r="U967" s="7" t="s">
        <v>3476</v>
      </c>
      <c r="V967" s="7" t="s">
        <v>3476</v>
      </c>
      <c r="W967" s="7" t="s">
        <v>3477</v>
      </c>
      <c r="X967" s="7" t="s">
        <v>3477</v>
      </c>
      <c r="Y967" s="7" t="s">
        <v>3478</v>
      </c>
      <c r="Z967" s="7" t="s">
        <v>3478</v>
      </c>
      <c r="AA967" s="7" t="s">
        <v>3479</v>
      </c>
      <c r="AB967" s="7" t="s">
        <v>3479</v>
      </c>
      <c r="AC967" s="7" t="s">
        <v>3480</v>
      </c>
      <c r="AD967" s="7" t="s">
        <v>3480</v>
      </c>
      <c r="AE967" s="7" t="s">
        <v>3466</v>
      </c>
      <c r="AF967" s="7" t="s">
        <v>3466</v>
      </c>
      <c r="AG967" s="7" t="s">
        <v>3481</v>
      </c>
      <c r="AH967" s="7" t="s">
        <v>3481</v>
      </c>
      <c r="AI967" s="7" t="s">
        <v>3482</v>
      </c>
      <c r="AJ967" s="7" t="s">
        <v>3482</v>
      </c>
      <c r="AK967" s="7" t="s">
        <v>3483</v>
      </c>
      <c r="AL967" s="7" t="s">
        <v>3483</v>
      </c>
      <c r="AM967" s="7" t="s">
        <v>3484</v>
      </c>
      <c r="AN967" s="7" t="s">
        <v>3484</v>
      </c>
      <c r="AO967" s="7" t="s">
        <v>3485</v>
      </c>
      <c r="AP967" s="7" t="s">
        <v>3485</v>
      </c>
      <c r="AQ967" s="7" t="s">
        <v>3486</v>
      </c>
      <c r="AR967" s="7" t="s">
        <v>3486</v>
      </c>
      <c r="AS967" s="7" t="s">
        <v>3487</v>
      </c>
      <c r="AT967" s="7" t="s">
        <v>3487</v>
      </c>
      <c r="AU967" s="7" t="s">
        <v>3488</v>
      </c>
      <c r="AV967" s="7" t="s">
        <v>3488</v>
      </c>
      <c r="AW967" s="7" t="s">
        <v>3489</v>
      </c>
      <c r="AX967" s="7" t="s">
        <v>3489</v>
      </c>
      <c r="AY967" s="7" t="s">
        <v>3490</v>
      </c>
      <c r="AZ967" s="7" t="s">
        <v>3490</v>
      </c>
      <c r="BA967" s="7" t="s">
        <v>3491</v>
      </c>
      <c r="BB967" s="7" t="s">
        <v>3491</v>
      </c>
      <c r="BE967" s="9" t="s">
        <v>3450</v>
      </c>
      <c r="BF967" s="8">
        <v>2015</v>
      </c>
    </row>
    <row r="968" spans="1:58">
      <c r="B968"/>
      <c r="Y968" s="18" t="s">
        <v>884</v>
      </c>
      <c r="Z968" s="20">
        <v>3141900</v>
      </c>
      <c r="AO968" s="18" t="s">
        <v>885</v>
      </c>
      <c r="AP968" s="19">
        <v>4322905</v>
      </c>
      <c r="AW968" s="18" t="s">
        <v>886</v>
      </c>
      <c r="AX968" s="19">
        <v>3543006</v>
      </c>
    </row>
    <row r="969" spans="1:58" s="8" customFormat="1">
      <c r="A969" s="7" t="s">
        <v>3450</v>
      </c>
      <c r="B969" s="7" t="s">
        <v>3450</v>
      </c>
      <c r="C969" s="7" t="s">
        <v>3467</v>
      </c>
      <c r="D969" s="7" t="s">
        <v>3467</v>
      </c>
      <c r="E969" s="7" t="s">
        <v>3468</v>
      </c>
      <c r="F969" s="7" t="s">
        <v>3468</v>
      </c>
      <c r="G969" s="7" t="s">
        <v>3469</v>
      </c>
      <c r="H969" s="7" t="s">
        <v>3469</v>
      </c>
      <c r="I969" s="7" t="s">
        <v>3470</v>
      </c>
      <c r="J969" s="7" t="s">
        <v>3470</v>
      </c>
      <c r="K969" s="7" t="s">
        <v>3471</v>
      </c>
      <c r="L969" s="7" t="s">
        <v>3471</v>
      </c>
      <c r="M969" s="7" t="s">
        <v>3472</v>
      </c>
      <c r="N969" s="7" t="s">
        <v>3472</v>
      </c>
      <c r="O969" s="7" t="s">
        <v>3473</v>
      </c>
      <c r="P969" s="7" t="s">
        <v>3473</v>
      </c>
      <c r="Q969" s="7" t="s">
        <v>3474</v>
      </c>
      <c r="R969" s="7" t="s">
        <v>3474</v>
      </c>
      <c r="S969" s="7" t="s">
        <v>3475</v>
      </c>
      <c r="T969" s="7" t="s">
        <v>3475</v>
      </c>
      <c r="U969" s="7" t="s">
        <v>3476</v>
      </c>
      <c r="V969" s="7" t="s">
        <v>3476</v>
      </c>
      <c r="W969" s="7" t="s">
        <v>3477</v>
      </c>
      <c r="X969" s="7" t="s">
        <v>3477</v>
      </c>
      <c r="Y969" s="7" t="s">
        <v>3478</v>
      </c>
      <c r="Z969" s="7" t="s">
        <v>3478</v>
      </c>
      <c r="AA969" s="7" t="s">
        <v>3479</v>
      </c>
      <c r="AB969" s="7" t="s">
        <v>3479</v>
      </c>
      <c r="AC969" s="7" t="s">
        <v>3480</v>
      </c>
      <c r="AD969" s="7" t="s">
        <v>3480</v>
      </c>
      <c r="AE969" s="7" t="s">
        <v>3466</v>
      </c>
      <c r="AF969" s="7" t="s">
        <v>3466</v>
      </c>
      <c r="AG969" s="7" t="s">
        <v>3481</v>
      </c>
      <c r="AH969" s="7" t="s">
        <v>3481</v>
      </c>
      <c r="AI969" s="7" t="s">
        <v>3482</v>
      </c>
      <c r="AJ969" s="7" t="s">
        <v>3482</v>
      </c>
      <c r="AK969" s="7" t="s">
        <v>3483</v>
      </c>
      <c r="AL969" s="7" t="s">
        <v>3483</v>
      </c>
      <c r="AM969" s="7" t="s">
        <v>3484</v>
      </c>
      <c r="AN969" s="7" t="s">
        <v>3484</v>
      </c>
      <c r="AO969" s="7" t="s">
        <v>3485</v>
      </c>
      <c r="AP969" s="7" t="s">
        <v>3485</v>
      </c>
      <c r="AQ969" s="7" t="s">
        <v>3486</v>
      </c>
      <c r="AR969" s="7" t="s">
        <v>3486</v>
      </c>
      <c r="AS969" s="7" t="s">
        <v>3487</v>
      </c>
      <c r="AT969" s="7" t="s">
        <v>3487</v>
      </c>
      <c r="AU969" s="7" t="s">
        <v>3488</v>
      </c>
      <c r="AV969" s="7" t="s">
        <v>3488</v>
      </c>
      <c r="AW969" s="7" t="s">
        <v>3489</v>
      </c>
      <c r="AX969" s="7" t="s">
        <v>3489</v>
      </c>
      <c r="AY969" s="7" t="s">
        <v>3490</v>
      </c>
      <c r="AZ969" s="7" t="s">
        <v>3490</v>
      </c>
      <c r="BA969" s="7" t="s">
        <v>3491</v>
      </c>
      <c r="BB969" s="7" t="s">
        <v>3491</v>
      </c>
      <c r="BE969" s="9" t="s">
        <v>3450</v>
      </c>
      <c r="BF969" s="8">
        <v>2015</v>
      </c>
    </row>
    <row r="970" spans="1:58">
      <c r="B970"/>
      <c r="Y970" s="18" t="s">
        <v>887</v>
      </c>
      <c r="Z970" s="20">
        <v>3142007</v>
      </c>
      <c r="AO970" s="18" t="s">
        <v>888</v>
      </c>
      <c r="AP970" s="19">
        <v>4323002</v>
      </c>
      <c r="AW970" s="18" t="s">
        <v>889</v>
      </c>
      <c r="AX970" s="19">
        <v>3543105</v>
      </c>
    </row>
    <row r="971" spans="1:58" s="8" customFormat="1">
      <c r="A971" s="7" t="s">
        <v>3450</v>
      </c>
      <c r="B971" s="7" t="s">
        <v>3450</v>
      </c>
      <c r="C971" s="7" t="s">
        <v>3467</v>
      </c>
      <c r="D971" s="7" t="s">
        <v>3467</v>
      </c>
      <c r="E971" s="7" t="s">
        <v>3468</v>
      </c>
      <c r="F971" s="7" t="s">
        <v>3468</v>
      </c>
      <c r="G971" s="7" t="s">
        <v>3469</v>
      </c>
      <c r="H971" s="7" t="s">
        <v>3469</v>
      </c>
      <c r="I971" s="7" t="s">
        <v>3470</v>
      </c>
      <c r="J971" s="7" t="s">
        <v>3470</v>
      </c>
      <c r="K971" s="7" t="s">
        <v>3471</v>
      </c>
      <c r="L971" s="7" t="s">
        <v>3471</v>
      </c>
      <c r="M971" s="7" t="s">
        <v>3472</v>
      </c>
      <c r="N971" s="7" t="s">
        <v>3472</v>
      </c>
      <c r="O971" s="7" t="s">
        <v>3473</v>
      </c>
      <c r="P971" s="7" t="s">
        <v>3473</v>
      </c>
      <c r="Q971" s="7" t="s">
        <v>3474</v>
      </c>
      <c r="R971" s="7" t="s">
        <v>3474</v>
      </c>
      <c r="S971" s="7" t="s">
        <v>3475</v>
      </c>
      <c r="T971" s="7" t="s">
        <v>3475</v>
      </c>
      <c r="U971" s="7" t="s">
        <v>3476</v>
      </c>
      <c r="V971" s="7" t="s">
        <v>3476</v>
      </c>
      <c r="W971" s="7" t="s">
        <v>3477</v>
      </c>
      <c r="X971" s="7" t="s">
        <v>3477</v>
      </c>
      <c r="Y971" s="7" t="s">
        <v>3478</v>
      </c>
      <c r="Z971" s="7" t="s">
        <v>3478</v>
      </c>
      <c r="AA971" s="7" t="s">
        <v>3479</v>
      </c>
      <c r="AB971" s="7" t="s">
        <v>3479</v>
      </c>
      <c r="AC971" s="7" t="s">
        <v>3480</v>
      </c>
      <c r="AD971" s="7" t="s">
        <v>3480</v>
      </c>
      <c r="AE971" s="7" t="s">
        <v>3466</v>
      </c>
      <c r="AF971" s="7" t="s">
        <v>3466</v>
      </c>
      <c r="AG971" s="7" t="s">
        <v>3481</v>
      </c>
      <c r="AH971" s="7" t="s">
        <v>3481</v>
      </c>
      <c r="AI971" s="7" t="s">
        <v>3482</v>
      </c>
      <c r="AJ971" s="7" t="s">
        <v>3482</v>
      </c>
      <c r="AK971" s="7" t="s">
        <v>3483</v>
      </c>
      <c r="AL971" s="7" t="s">
        <v>3483</v>
      </c>
      <c r="AM971" s="7" t="s">
        <v>3484</v>
      </c>
      <c r="AN971" s="7" t="s">
        <v>3484</v>
      </c>
      <c r="AO971" s="7" t="s">
        <v>3485</v>
      </c>
      <c r="AP971" s="7" t="s">
        <v>3485</v>
      </c>
      <c r="AQ971" s="7" t="s">
        <v>3486</v>
      </c>
      <c r="AR971" s="7" t="s">
        <v>3486</v>
      </c>
      <c r="AS971" s="7" t="s">
        <v>3487</v>
      </c>
      <c r="AT971" s="7" t="s">
        <v>3487</v>
      </c>
      <c r="AU971" s="7" t="s">
        <v>3488</v>
      </c>
      <c r="AV971" s="7" t="s">
        <v>3488</v>
      </c>
      <c r="AW971" s="7" t="s">
        <v>3489</v>
      </c>
      <c r="AX971" s="7" t="s">
        <v>3489</v>
      </c>
      <c r="AY971" s="7" t="s">
        <v>3490</v>
      </c>
      <c r="AZ971" s="7" t="s">
        <v>3490</v>
      </c>
      <c r="BA971" s="7" t="s">
        <v>3491</v>
      </c>
      <c r="BB971" s="7" t="s">
        <v>3491</v>
      </c>
      <c r="BE971" s="9" t="s">
        <v>3450</v>
      </c>
      <c r="BF971" s="8">
        <v>2015</v>
      </c>
    </row>
    <row r="972" spans="1:58">
      <c r="B972"/>
      <c r="Y972" s="18" t="s">
        <v>890</v>
      </c>
      <c r="Z972" s="20">
        <v>3142106</v>
      </c>
      <c r="AO972" s="18" t="s">
        <v>891</v>
      </c>
      <c r="AP972" s="19">
        <v>4323101</v>
      </c>
      <c r="AW972" s="18" t="s">
        <v>892</v>
      </c>
      <c r="AX972" s="19">
        <v>3543204</v>
      </c>
    </row>
    <row r="973" spans="1:58" s="8" customFormat="1">
      <c r="A973" s="7" t="s">
        <v>3450</v>
      </c>
      <c r="B973" s="7" t="s">
        <v>3450</v>
      </c>
      <c r="C973" s="7" t="s">
        <v>3467</v>
      </c>
      <c r="D973" s="7" t="s">
        <v>3467</v>
      </c>
      <c r="E973" s="7" t="s">
        <v>3468</v>
      </c>
      <c r="F973" s="7" t="s">
        <v>3468</v>
      </c>
      <c r="G973" s="7" t="s">
        <v>3469</v>
      </c>
      <c r="H973" s="7" t="s">
        <v>3469</v>
      </c>
      <c r="I973" s="7" t="s">
        <v>3470</v>
      </c>
      <c r="J973" s="7" t="s">
        <v>3470</v>
      </c>
      <c r="K973" s="7" t="s">
        <v>3471</v>
      </c>
      <c r="L973" s="7" t="s">
        <v>3471</v>
      </c>
      <c r="M973" s="7" t="s">
        <v>3472</v>
      </c>
      <c r="N973" s="7" t="s">
        <v>3472</v>
      </c>
      <c r="O973" s="7" t="s">
        <v>3473</v>
      </c>
      <c r="P973" s="7" t="s">
        <v>3473</v>
      </c>
      <c r="Q973" s="7" t="s">
        <v>3474</v>
      </c>
      <c r="R973" s="7" t="s">
        <v>3474</v>
      </c>
      <c r="S973" s="7" t="s">
        <v>3475</v>
      </c>
      <c r="T973" s="7" t="s">
        <v>3475</v>
      </c>
      <c r="U973" s="7" t="s">
        <v>3476</v>
      </c>
      <c r="V973" s="7" t="s">
        <v>3476</v>
      </c>
      <c r="W973" s="7" t="s">
        <v>3477</v>
      </c>
      <c r="X973" s="7" t="s">
        <v>3477</v>
      </c>
      <c r="Y973" s="7" t="s">
        <v>3478</v>
      </c>
      <c r="Z973" s="7" t="s">
        <v>3478</v>
      </c>
      <c r="AA973" s="7" t="s">
        <v>3479</v>
      </c>
      <c r="AB973" s="7" t="s">
        <v>3479</v>
      </c>
      <c r="AC973" s="7" t="s">
        <v>3480</v>
      </c>
      <c r="AD973" s="7" t="s">
        <v>3480</v>
      </c>
      <c r="AE973" s="7" t="s">
        <v>3466</v>
      </c>
      <c r="AF973" s="7" t="s">
        <v>3466</v>
      </c>
      <c r="AG973" s="7" t="s">
        <v>3481</v>
      </c>
      <c r="AH973" s="7" t="s">
        <v>3481</v>
      </c>
      <c r="AI973" s="7" t="s">
        <v>3482</v>
      </c>
      <c r="AJ973" s="7" t="s">
        <v>3482</v>
      </c>
      <c r="AK973" s="7" t="s">
        <v>3483</v>
      </c>
      <c r="AL973" s="7" t="s">
        <v>3483</v>
      </c>
      <c r="AM973" s="7" t="s">
        <v>3484</v>
      </c>
      <c r="AN973" s="7" t="s">
        <v>3484</v>
      </c>
      <c r="AO973" s="7" t="s">
        <v>3485</v>
      </c>
      <c r="AP973" s="7" t="s">
        <v>3485</v>
      </c>
      <c r="AQ973" s="7" t="s">
        <v>3486</v>
      </c>
      <c r="AR973" s="7" t="s">
        <v>3486</v>
      </c>
      <c r="AS973" s="7" t="s">
        <v>3487</v>
      </c>
      <c r="AT973" s="7" t="s">
        <v>3487</v>
      </c>
      <c r="AU973" s="7" t="s">
        <v>3488</v>
      </c>
      <c r="AV973" s="7" t="s">
        <v>3488</v>
      </c>
      <c r="AW973" s="7" t="s">
        <v>3489</v>
      </c>
      <c r="AX973" s="7" t="s">
        <v>3489</v>
      </c>
      <c r="AY973" s="7" t="s">
        <v>3490</v>
      </c>
      <c r="AZ973" s="7" t="s">
        <v>3490</v>
      </c>
      <c r="BA973" s="7" t="s">
        <v>3491</v>
      </c>
      <c r="BB973" s="7" t="s">
        <v>3491</v>
      </c>
      <c r="BE973" s="9" t="s">
        <v>3450</v>
      </c>
      <c r="BF973" s="8">
        <v>2015</v>
      </c>
    </row>
    <row r="974" spans="1:58">
      <c r="B974"/>
      <c r="Y974" s="18" t="s">
        <v>893</v>
      </c>
      <c r="Z974" s="20">
        <v>3142205</v>
      </c>
      <c r="AO974" s="18" t="s">
        <v>894</v>
      </c>
      <c r="AP974" s="19">
        <v>4323200</v>
      </c>
      <c r="AW974" s="18" t="s">
        <v>895</v>
      </c>
      <c r="AX974" s="19">
        <v>3543238</v>
      </c>
    </row>
    <row r="975" spans="1:58" s="8" customFormat="1">
      <c r="A975" s="7" t="s">
        <v>3450</v>
      </c>
      <c r="B975" s="7" t="s">
        <v>3450</v>
      </c>
      <c r="C975" s="7" t="s">
        <v>3467</v>
      </c>
      <c r="D975" s="7" t="s">
        <v>3467</v>
      </c>
      <c r="E975" s="7" t="s">
        <v>3468</v>
      </c>
      <c r="F975" s="7" t="s">
        <v>3468</v>
      </c>
      <c r="G975" s="7" t="s">
        <v>3469</v>
      </c>
      <c r="H975" s="7" t="s">
        <v>3469</v>
      </c>
      <c r="I975" s="7" t="s">
        <v>3470</v>
      </c>
      <c r="J975" s="7" t="s">
        <v>3470</v>
      </c>
      <c r="K975" s="7" t="s">
        <v>3471</v>
      </c>
      <c r="L975" s="7" t="s">
        <v>3471</v>
      </c>
      <c r="M975" s="7" t="s">
        <v>3472</v>
      </c>
      <c r="N975" s="7" t="s">
        <v>3472</v>
      </c>
      <c r="O975" s="7" t="s">
        <v>3473</v>
      </c>
      <c r="P975" s="7" t="s">
        <v>3473</v>
      </c>
      <c r="Q975" s="7" t="s">
        <v>3474</v>
      </c>
      <c r="R975" s="7" t="s">
        <v>3474</v>
      </c>
      <c r="S975" s="7" t="s">
        <v>3475</v>
      </c>
      <c r="T975" s="7" t="s">
        <v>3475</v>
      </c>
      <c r="U975" s="7" t="s">
        <v>3476</v>
      </c>
      <c r="V975" s="7" t="s">
        <v>3476</v>
      </c>
      <c r="W975" s="7" t="s">
        <v>3477</v>
      </c>
      <c r="X975" s="7" t="s">
        <v>3477</v>
      </c>
      <c r="Y975" s="7" t="s">
        <v>3478</v>
      </c>
      <c r="Z975" s="7" t="s">
        <v>3478</v>
      </c>
      <c r="AA975" s="7" t="s">
        <v>3479</v>
      </c>
      <c r="AB975" s="7" t="s">
        <v>3479</v>
      </c>
      <c r="AC975" s="7" t="s">
        <v>3480</v>
      </c>
      <c r="AD975" s="7" t="s">
        <v>3480</v>
      </c>
      <c r="AE975" s="7" t="s">
        <v>3466</v>
      </c>
      <c r="AF975" s="7" t="s">
        <v>3466</v>
      </c>
      <c r="AG975" s="7" t="s">
        <v>3481</v>
      </c>
      <c r="AH975" s="7" t="s">
        <v>3481</v>
      </c>
      <c r="AI975" s="7" t="s">
        <v>3482</v>
      </c>
      <c r="AJ975" s="7" t="s">
        <v>3482</v>
      </c>
      <c r="AK975" s="7" t="s">
        <v>3483</v>
      </c>
      <c r="AL975" s="7" t="s">
        <v>3483</v>
      </c>
      <c r="AM975" s="7" t="s">
        <v>3484</v>
      </c>
      <c r="AN975" s="7" t="s">
        <v>3484</v>
      </c>
      <c r="AO975" s="7" t="s">
        <v>3485</v>
      </c>
      <c r="AP975" s="7" t="s">
        <v>3485</v>
      </c>
      <c r="AQ975" s="7" t="s">
        <v>3486</v>
      </c>
      <c r="AR975" s="7" t="s">
        <v>3486</v>
      </c>
      <c r="AS975" s="7" t="s">
        <v>3487</v>
      </c>
      <c r="AT975" s="7" t="s">
        <v>3487</v>
      </c>
      <c r="AU975" s="7" t="s">
        <v>3488</v>
      </c>
      <c r="AV975" s="7" t="s">
        <v>3488</v>
      </c>
      <c r="AW975" s="7" t="s">
        <v>3489</v>
      </c>
      <c r="AX975" s="7" t="s">
        <v>3489</v>
      </c>
      <c r="AY975" s="7" t="s">
        <v>3490</v>
      </c>
      <c r="AZ975" s="7" t="s">
        <v>3490</v>
      </c>
      <c r="BA975" s="7" t="s">
        <v>3491</v>
      </c>
      <c r="BB975" s="7" t="s">
        <v>3491</v>
      </c>
      <c r="BE975" s="9" t="s">
        <v>3450</v>
      </c>
      <c r="BF975" s="8">
        <v>2015</v>
      </c>
    </row>
    <row r="976" spans="1:58">
      <c r="B976"/>
      <c r="Y976" s="18" t="s">
        <v>896</v>
      </c>
      <c r="Z976" s="20">
        <v>3142254</v>
      </c>
      <c r="AO976" s="18" t="s">
        <v>897</v>
      </c>
      <c r="AP976" s="19">
        <v>4323309</v>
      </c>
      <c r="AW976" s="18" t="s">
        <v>898</v>
      </c>
      <c r="AX976" s="19">
        <v>3543253</v>
      </c>
    </row>
    <row r="977" spans="1:58" s="8" customFormat="1">
      <c r="A977" s="7" t="s">
        <v>3450</v>
      </c>
      <c r="B977" s="7" t="s">
        <v>3450</v>
      </c>
      <c r="C977" s="7" t="s">
        <v>3467</v>
      </c>
      <c r="D977" s="7" t="s">
        <v>3467</v>
      </c>
      <c r="E977" s="7" t="s">
        <v>3468</v>
      </c>
      <c r="F977" s="7" t="s">
        <v>3468</v>
      </c>
      <c r="G977" s="7" t="s">
        <v>3469</v>
      </c>
      <c r="H977" s="7" t="s">
        <v>3469</v>
      </c>
      <c r="I977" s="7" t="s">
        <v>3470</v>
      </c>
      <c r="J977" s="7" t="s">
        <v>3470</v>
      </c>
      <c r="K977" s="7" t="s">
        <v>3471</v>
      </c>
      <c r="L977" s="7" t="s">
        <v>3471</v>
      </c>
      <c r="M977" s="7" t="s">
        <v>3472</v>
      </c>
      <c r="N977" s="7" t="s">
        <v>3472</v>
      </c>
      <c r="O977" s="7" t="s">
        <v>3473</v>
      </c>
      <c r="P977" s="7" t="s">
        <v>3473</v>
      </c>
      <c r="Q977" s="7" t="s">
        <v>3474</v>
      </c>
      <c r="R977" s="7" t="s">
        <v>3474</v>
      </c>
      <c r="S977" s="7" t="s">
        <v>3475</v>
      </c>
      <c r="T977" s="7" t="s">
        <v>3475</v>
      </c>
      <c r="U977" s="7" t="s">
        <v>3476</v>
      </c>
      <c r="V977" s="7" t="s">
        <v>3476</v>
      </c>
      <c r="W977" s="7" t="s">
        <v>3477</v>
      </c>
      <c r="X977" s="7" t="s">
        <v>3477</v>
      </c>
      <c r="Y977" s="7" t="s">
        <v>3478</v>
      </c>
      <c r="Z977" s="7" t="s">
        <v>3478</v>
      </c>
      <c r="AA977" s="7" t="s">
        <v>3479</v>
      </c>
      <c r="AB977" s="7" t="s">
        <v>3479</v>
      </c>
      <c r="AC977" s="7" t="s">
        <v>3480</v>
      </c>
      <c r="AD977" s="7" t="s">
        <v>3480</v>
      </c>
      <c r="AE977" s="7" t="s">
        <v>3466</v>
      </c>
      <c r="AF977" s="7" t="s">
        <v>3466</v>
      </c>
      <c r="AG977" s="7" t="s">
        <v>3481</v>
      </c>
      <c r="AH977" s="7" t="s">
        <v>3481</v>
      </c>
      <c r="AI977" s="7" t="s">
        <v>3482</v>
      </c>
      <c r="AJ977" s="7" t="s">
        <v>3482</v>
      </c>
      <c r="AK977" s="7" t="s">
        <v>3483</v>
      </c>
      <c r="AL977" s="7" t="s">
        <v>3483</v>
      </c>
      <c r="AM977" s="7" t="s">
        <v>3484</v>
      </c>
      <c r="AN977" s="7" t="s">
        <v>3484</v>
      </c>
      <c r="AO977" s="7" t="s">
        <v>3485</v>
      </c>
      <c r="AP977" s="7" t="s">
        <v>3485</v>
      </c>
      <c r="AQ977" s="7" t="s">
        <v>3486</v>
      </c>
      <c r="AR977" s="7" t="s">
        <v>3486</v>
      </c>
      <c r="AS977" s="7" t="s">
        <v>3487</v>
      </c>
      <c r="AT977" s="7" t="s">
        <v>3487</v>
      </c>
      <c r="AU977" s="7" t="s">
        <v>3488</v>
      </c>
      <c r="AV977" s="7" t="s">
        <v>3488</v>
      </c>
      <c r="AW977" s="7" t="s">
        <v>3489</v>
      </c>
      <c r="AX977" s="7" t="s">
        <v>3489</v>
      </c>
      <c r="AY977" s="7" t="s">
        <v>3490</v>
      </c>
      <c r="AZ977" s="7" t="s">
        <v>3490</v>
      </c>
      <c r="BA977" s="7" t="s">
        <v>3491</v>
      </c>
      <c r="BB977" s="7" t="s">
        <v>3491</v>
      </c>
      <c r="BE977" s="9" t="s">
        <v>3450</v>
      </c>
      <c r="BF977" s="8">
        <v>2015</v>
      </c>
    </row>
    <row r="978" spans="1:58">
      <c r="B978"/>
      <c r="Y978" s="18" t="s">
        <v>899</v>
      </c>
      <c r="Z978" s="20">
        <v>3142304</v>
      </c>
      <c r="AO978" s="18" t="s">
        <v>900</v>
      </c>
      <c r="AP978" s="19">
        <v>4323358</v>
      </c>
      <c r="AW978" s="18" t="s">
        <v>901</v>
      </c>
      <c r="AX978" s="19">
        <v>3543303</v>
      </c>
    </row>
    <row r="979" spans="1:58" s="8" customFormat="1">
      <c r="A979" s="7" t="s">
        <v>3450</v>
      </c>
      <c r="B979" s="7" t="s">
        <v>3450</v>
      </c>
      <c r="C979" s="7" t="s">
        <v>3467</v>
      </c>
      <c r="D979" s="7" t="s">
        <v>3467</v>
      </c>
      <c r="E979" s="7" t="s">
        <v>3468</v>
      </c>
      <c r="F979" s="7" t="s">
        <v>3468</v>
      </c>
      <c r="G979" s="7" t="s">
        <v>3469</v>
      </c>
      <c r="H979" s="7" t="s">
        <v>3469</v>
      </c>
      <c r="I979" s="7" t="s">
        <v>3470</v>
      </c>
      <c r="J979" s="7" t="s">
        <v>3470</v>
      </c>
      <c r="K979" s="7" t="s">
        <v>3471</v>
      </c>
      <c r="L979" s="7" t="s">
        <v>3471</v>
      </c>
      <c r="M979" s="7" t="s">
        <v>3472</v>
      </c>
      <c r="N979" s="7" t="s">
        <v>3472</v>
      </c>
      <c r="O979" s="7" t="s">
        <v>3473</v>
      </c>
      <c r="P979" s="7" t="s">
        <v>3473</v>
      </c>
      <c r="Q979" s="7" t="s">
        <v>3474</v>
      </c>
      <c r="R979" s="7" t="s">
        <v>3474</v>
      </c>
      <c r="S979" s="7" t="s">
        <v>3475</v>
      </c>
      <c r="T979" s="7" t="s">
        <v>3475</v>
      </c>
      <c r="U979" s="7" t="s">
        <v>3476</v>
      </c>
      <c r="V979" s="7" t="s">
        <v>3476</v>
      </c>
      <c r="W979" s="7" t="s">
        <v>3477</v>
      </c>
      <c r="X979" s="7" t="s">
        <v>3477</v>
      </c>
      <c r="Y979" s="7" t="s">
        <v>3478</v>
      </c>
      <c r="Z979" s="7" t="s">
        <v>3478</v>
      </c>
      <c r="AA979" s="7" t="s">
        <v>3479</v>
      </c>
      <c r="AB979" s="7" t="s">
        <v>3479</v>
      </c>
      <c r="AC979" s="7" t="s">
        <v>3480</v>
      </c>
      <c r="AD979" s="7" t="s">
        <v>3480</v>
      </c>
      <c r="AE979" s="7" t="s">
        <v>3466</v>
      </c>
      <c r="AF979" s="7" t="s">
        <v>3466</v>
      </c>
      <c r="AG979" s="7" t="s">
        <v>3481</v>
      </c>
      <c r="AH979" s="7" t="s">
        <v>3481</v>
      </c>
      <c r="AI979" s="7" t="s">
        <v>3482</v>
      </c>
      <c r="AJ979" s="7" t="s">
        <v>3482</v>
      </c>
      <c r="AK979" s="7" t="s">
        <v>3483</v>
      </c>
      <c r="AL979" s="7" t="s">
        <v>3483</v>
      </c>
      <c r="AM979" s="7" t="s">
        <v>3484</v>
      </c>
      <c r="AN979" s="7" t="s">
        <v>3484</v>
      </c>
      <c r="AO979" s="7" t="s">
        <v>3485</v>
      </c>
      <c r="AP979" s="7" t="s">
        <v>3485</v>
      </c>
      <c r="AQ979" s="7" t="s">
        <v>3486</v>
      </c>
      <c r="AR979" s="7" t="s">
        <v>3486</v>
      </c>
      <c r="AS979" s="7" t="s">
        <v>3487</v>
      </c>
      <c r="AT979" s="7" t="s">
        <v>3487</v>
      </c>
      <c r="AU979" s="7" t="s">
        <v>3488</v>
      </c>
      <c r="AV979" s="7" t="s">
        <v>3488</v>
      </c>
      <c r="AW979" s="7" t="s">
        <v>3489</v>
      </c>
      <c r="AX979" s="7" t="s">
        <v>3489</v>
      </c>
      <c r="AY979" s="7" t="s">
        <v>3490</v>
      </c>
      <c r="AZ979" s="7" t="s">
        <v>3490</v>
      </c>
      <c r="BA979" s="7" t="s">
        <v>3491</v>
      </c>
      <c r="BB979" s="7" t="s">
        <v>3491</v>
      </c>
      <c r="BE979" s="9" t="s">
        <v>3450</v>
      </c>
      <c r="BF979" s="8">
        <v>2015</v>
      </c>
    </row>
    <row r="980" spans="1:58">
      <c r="B980"/>
      <c r="Y980" s="18" t="s">
        <v>902</v>
      </c>
      <c r="Z980" s="20">
        <v>3142403</v>
      </c>
      <c r="AO980" s="18" t="s">
        <v>903</v>
      </c>
      <c r="AP980" s="19">
        <v>4323408</v>
      </c>
      <c r="AW980" s="18" t="s">
        <v>904</v>
      </c>
      <c r="AX980" s="19">
        <v>3543402</v>
      </c>
    </row>
    <row r="981" spans="1:58" s="8" customFormat="1">
      <c r="A981" s="7" t="s">
        <v>3450</v>
      </c>
      <c r="B981" s="7" t="s">
        <v>3450</v>
      </c>
      <c r="C981" s="7" t="s">
        <v>3467</v>
      </c>
      <c r="D981" s="7" t="s">
        <v>3467</v>
      </c>
      <c r="E981" s="7" t="s">
        <v>3468</v>
      </c>
      <c r="F981" s="7" t="s">
        <v>3468</v>
      </c>
      <c r="G981" s="7" t="s">
        <v>3469</v>
      </c>
      <c r="H981" s="7" t="s">
        <v>3469</v>
      </c>
      <c r="I981" s="7" t="s">
        <v>3470</v>
      </c>
      <c r="J981" s="7" t="s">
        <v>3470</v>
      </c>
      <c r="K981" s="7" t="s">
        <v>3471</v>
      </c>
      <c r="L981" s="7" t="s">
        <v>3471</v>
      </c>
      <c r="M981" s="7" t="s">
        <v>3472</v>
      </c>
      <c r="N981" s="7" t="s">
        <v>3472</v>
      </c>
      <c r="O981" s="7" t="s">
        <v>3473</v>
      </c>
      <c r="P981" s="7" t="s">
        <v>3473</v>
      </c>
      <c r="Q981" s="7" t="s">
        <v>3474</v>
      </c>
      <c r="R981" s="7" t="s">
        <v>3474</v>
      </c>
      <c r="S981" s="7" t="s">
        <v>3475</v>
      </c>
      <c r="T981" s="7" t="s">
        <v>3475</v>
      </c>
      <c r="U981" s="7" t="s">
        <v>3476</v>
      </c>
      <c r="V981" s="7" t="s">
        <v>3476</v>
      </c>
      <c r="W981" s="7" t="s">
        <v>3477</v>
      </c>
      <c r="X981" s="7" t="s">
        <v>3477</v>
      </c>
      <c r="Y981" s="7" t="s">
        <v>3478</v>
      </c>
      <c r="Z981" s="7" t="s">
        <v>3478</v>
      </c>
      <c r="AA981" s="7" t="s">
        <v>3479</v>
      </c>
      <c r="AB981" s="7" t="s">
        <v>3479</v>
      </c>
      <c r="AC981" s="7" t="s">
        <v>3480</v>
      </c>
      <c r="AD981" s="7" t="s">
        <v>3480</v>
      </c>
      <c r="AE981" s="7" t="s">
        <v>3466</v>
      </c>
      <c r="AF981" s="7" t="s">
        <v>3466</v>
      </c>
      <c r="AG981" s="7" t="s">
        <v>3481</v>
      </c>
      <c r="AH981" s="7" t="s">
        <v>3481</v>
      </c>
      <c r="AI981" s="7" t="s">
        <v>3482</v>
      </c>
      <c r="AJ981" s="7" t="s">
        <v>3482</v>
      </c>
      <c r="AK981" s="7" t="s">
        <v>3483</v>
      </c>
      <c r="AL981" s="7" t="s">
        <v>3483</v>
      </c>
      <c r="AM981" s="7" t="s">
        <v>3484</v>
      </c>
      <c r="AN981" s="7" t="s">
        <v>3484</v>
      </c>
      <c r="AO981" s="7" t="s">
        <v>3485</v>
      </c>
      <c r="AP981" s="7" t="s">
        <v>3485</v>
      </c>
      <c r="AQ981" s="7" t="s">
        <v>3486</v>
      </c>
      <c r="AR981" s="7" t="s">
        <v>3486</v>
      </c>
      <c r="AS981" s="7" t="s">
        <v>3487</v>
      </c>
      <c r="AT981" s="7" t="s">
        <v>3487</v>
      </c>
      <c r="AU981" s="7" t="s">
        <v>3488</v>
      </c>
      <c r="AV981" s="7" t="s">
        <v>3488</v>
      </c>
      <c r="AW981" s="7" t="s">
        <v>3489</v>
      </c>
      <c r="AX981" s="7" t="s">
        <v>3489</v>
      </c>
      <c r="AY981" s="7" t="s">
        <v>3490</v>
      </c>
      <c r="AZ981" s="7" t="s">
        <v>3490</v>
      </c>
      <c r="BA981" s="7" t="s">
        <v>3491</v>
      </c>
      <c r="BB981" s="7" t="s">
        <v>3491</v>
      </c>
      <c r="BE981" s="9" t="s">
        <v>3450</v>
      </c>
      <c r="BF981" s="8">
        <v>2015</v>
      </c>
    </row>
    <row r="982" spans="1:58">
      <c r="B982"/>
      <c r="Y982" s="18" t="s">
        <v>905</v>
      </c>
      <c r="Z982" s="20">
        <v>3142502</v>
      </c>
      <c r="AO982" s="18" t="s">
        <v>906</v>
      </c>
      <c r="AP982" s="19">
        <v>4323457</v>
      </c>
      <c r="AW982" s="18" t="s">
        <v>907</v>
      </c>
      <c r="AX982" s="19">
        <v>3543600</v>
      </c>
    </row>
    <row r="983" spans="1:58" s="8" customFormat="1">
      <c r="A983" s="7" t="s">
        <v>3450</v>
      </c>
      <c r="B983" s="7" t="s">
        <v>3450</v>
      </c>
      <c r="C983" s="7" t="s">
        <v>3467</v>
      </c>
      <c r="D983" s="7" t="s">
        <v>3467</v>
      </c>
      <c r="E983" s="7" t="s">
        <v>3468</v>
      </c>
      <c r="F983" s="7" t="s">
        <v>3468</v>
      </c>
      <c r="G983" s="7" t="s">
        <v>3469</v>
      </c>
      <c r="H983" s="7" t="s">
        <v>3469</v>
      </c>
      <c r="I983" s="7" t="s">
        <v>3470</v>
      </c>
      <c r="J983" s="7" t="s">
        <v>3470</v>
      </c>
      <c r="K983" s="7" t="s">
        <v>3471</v>
      </c>
      <c r="L983" s="7" t="s">
        <v>3471</v>
      </c>
      <c r="M983" s="7" t="s">
        <v>3472</v>
      </c>
      <c r="N983" s="7" t="s">
        <v>3472</v>
      </c>
      <c r="O983" s="7" t="s">
        <v>3473</v>
      </c>
      <c r="P983" s="7" t="s">
        <v>3473</v>
      </c>
      <c r="Q983" s="7" t="s">
        <v>3474</v>
      </c>
      <c r="R983" s="7" t="s">
        <v>3474</v>
      </c>
      <c r="S983" s="7" t="s">
        <v>3475</v>
      </c>
      <c r="T983" s="7" t="s">
        <v>3475</v>
      </c>
      <c r="U983" s="7" t="s">
        <v>3476</v>
      </c>
      <c r="V983" s="7" t="s">
        <v>3476</v>
      </c>
      <c r="W983" s="7" t="s">
        <v>3477</v>
      </c>
      <c r="X983" s="7" t="s">
        <v>3477</v>
      </c>
      <c r="Y983" s="7" t="s">
        <v>3478</v>
      </c>
      <c r="Z983" s="7" t="s">
        <v>3478</v>
      </c>
      <c r="AA983" s="7" t="s">
        <v>3479</v>
      </c>
      <c r="AB983" s="7" t="s">
        <v>3479</v>
      </c>
      <c r="AC983" s="7" t="s">
        <v>3480</v>
      </c>
      <c r="AD983" s="7" t="s">
        <v>3480</v>
      </c>
      <c r="AE983" s="7" t="s">
        <v>3466</v>
      </c>
      <c r="AF983" s="7" t="s">
        <v>3466</v>
      </c>
      <c r="AG983" s="7" t="s">
        <v>3481</v>
      </c>
      <c r="AH983" s="7" t="s">
        <v>3481</v>
      </c>
      <c r="AI983" s="7" t="s">
        <v>3482</v>
      </c>
      <c r="AJ983" s="7" t="s">
        <v>3482</v>
      </c>
      <c r="AK983" s="7" t="s">
        <v>3483</v>
      </c>
      <c r="AL983" s="7" t="s">
        <v>3483</v>
      </c>
      <c r="AM983" s="7" t="s">
        <v>3484</v>
      </c>
      <c r="AN983" s="7" t="s">
        <v>3484</v>
      </c>
      <c r="AO983" s="7" t="s">
        <v>3485</v>
      </c>
      <c r="AP983" s="7" t="s">
        <v>3485</v>
      </c>
      <c r="AQ983" s="7" t="s">
        <v>3486</v>
      </c>
      <c r="AR983" s="7" t="s">
        <v>3486</v>
      </c>
      <c r="AS983" s="7" t="s">
        <v>3487</v>
      </c>
      <c r="AT983" s="7" t="s">
        <v>3487</v>
      </c>
      <c r="AU983" s="7" t="s">
        <v>3488</v>
      </c>
      <c r="AV983" s="7" t="s">
        <v>3488</v>
      </c>
      <c r="AW983" s="7" t="s">
        <v>3489</v>
      </c>
      <c r="AX983" s="7" t="s">
        <v>3489</v>
      </c>
      <c r="AY983" s="7" t="s">
        <v>3490</v>
      </c>
      <c r="AZ983" s="7" t="s">
        <v>3490</v>
      </c>
      <c r="BA983" s="7" t="s">
        <v>3491</v>
      </c>
      <c r="BB983" s="7" t="s">
        <v>3491</v>
      </c>
      <c r="BE983" s="9" t="s">
        <v>3450</v>
      </c>
      <c r="BF983" s="8">
        <v>2015</v>
      </c>
    </row>
    <row r="984" spans="1:58">
      <c r="B984"/>
      <c r="Y984" s="18" t="s">
        <v>908</v>
      </c>
      <c r="Z984" s="20">
        <v>3142601</v>
      </c>
      <c r="AO984" s="18" t="s">
        <v>909</v>
      </c>
      <c r="AP984" s="19">
        <v>4323507</v>
      </c>
      <c r="AW984" s="18" t="s">
        <v>910</v>
      </c>
      <c r="AX984" s="19">
        <v>3543709</v>
      </c>
    </row>
    <row r="985" spans="1:58" s="8" customFormat="1">
      <c r="A985" s="7" t="s">
        <v>3450</v>
      </c>
      <c r="B985" s="7" t="s">
        <v>3450</v>
      </c>
      <c r="C985" s="7" t="s">
        <v>3467</v>
      </c>
      <c r="D985" s="7" t="s">
        <v>3467</v>
      </c>
      <c r="E985" s="7" t="s">
        <v>3468</v>
      </c>
      <c r="F985" s="7" t="s">
        <v>3468</v>
      </c>
      <c r="G985" s="7" t="s">
        <v>3469</v>
      </c>
      <c r="H985" s="7" t="s">
        <v>3469</v>
      </c>
      <c r="I985" s="7" t="s">
        <v>3470</v>
      </c>
      <c r="J985" s="7" t="s">
        <v>3470</v>
      </c>
      <c r="K985" s="7" t="s">
        <v>3471</v>
      </c>
      <c r="L985" s="7" t="s">
        <v>3471</v>
      </c>
      <c r="M985" s="7" t="s">
        <v>3472</v>
      </c>
      <c r="N985" s="7" t="s">
        <v>3472</v>
      </c>
      <c r="O985" s="7" t="s">
        <v>3473</v>
      </c>
      <c r="P985" s="7" t="s">
        <v>3473</v>
      </c>
      <c r="Q985" s="7" t="s">
        <v>3474</v>
      </c>
      <c r="R985" s="7" t="s">
        <v>3474</v>
      </c>
      <c r="S985" s="7" t="s">
        <v>3475</v>
      </c>
      <c r="T985" s="7" t="s">
        <v>3475</v>
      </c>
      <c r="U985" s="7" t="s">
        <v>3476</v>
      </c>
      <c r="V985" s="7" t="s">
        <v>3476</v>
      </c>
      <c r="W985" s="7" t="s">
        <v>3477</v>
      </c>
      <c r="X985" s="7" t="s">
        <v>3477</v>
      </c>
      <c r="Y985" s="7" t="s">
        <v>3478</v>
      </c>
      <c r="Z985" s="7" t="s">
        <v>3478</v>
      </c>
      <c r="AA985" s="7" t="s">
        <v>3479</v>
      </c>
      <c r="AB985" s="7" t="s">
        <v>3479</v>
      </c>
      <c r="AC985" s="7" t="s">
        <v>3480</v>
      </c>
      <c r="AD985" s="7" t="s">
        <v>3480</v>
      </c>
      <c r="AE985" s="7" t="s">
        <v>3466</v>
      </c>
      <c r="AF985" s="7" t="s">
        <v>3466</v>
      </c>
      <c r="AG985" s="7" t="s">
        <v>3481</v>
      </c>
      <c r="AH985" s="7" t="s">
        <v>3481</v>
      </c>
      <c r="AI985" s="7" t="s">
        <v>3482</v>
      </c>
      <c r="AJ985" s="7" t="s">
        <v>3482</v>
      </c>
      <c r="AK985" s="7" t="s">
        <v>3483</v>
      </c>
      <c r="AL985" s="7" t="s">
        <v>3483</v>
      </c>
      <c r="AM985" s="7" t="s">
        <v>3484</v>
      </c>
      <c r="AN985" s="7" t="s">
        <v>3484</v>
      </c>
      <c r="AO985" s="7" t="s">
        <v>3485</v>
      </c>
      <c r="AP985" s="7" t="s">
        <v>3485</v>
      </c>
      <c r="AQ985" s="7" t="s">
        <v>3486</v>
      </c>
      <c r="AR985" s="7" t="s">
        <v>3486</v>
      </c>
      <c r="AS985" s="7" t="s">
        <v>3487</v>
      </c>
      <c r="AT985" s="7" t="s">
        <v>3487</v>
      </c>
      <c r="AU985" s="7" t="s">
        <v>3488</v>
      </c>
      <c r="AV985" s="7" t="s">
        <v>3488</v>
      </c>
      <c r="AW985" s="7" t="s">
        <v>3489</v>
      </c>
      <c r="AX985" s="7" t="s">
        <v>3489</v>
      </c>
      <c r="AY985" s="7" t="s">
        <v>3490</v>
      </c>
      <c r="AZ985" s="7" t="s">
        <v>3490</v>
      </c>
      <c r="BA985" s="7" t="s">
        <v>3491</v>
      </c>
      <c r="BB985" s="7" t="s">
        <v>3491</v>
      </c>
      <c r="BE985" s="9" t="s">
        <v>3450</v>
      </c>
      <c r="BF985" s="8">
        <v>2015</v>
      </c>
    </row>
    <row r="986" spans="1:58">
      <c r="B986"/>
      <c r="Y986" s="18" t="s">
        <v>911</v>
      </c>
      <c r="Z986" s="20">
        <v>3142700</v>
      </c>
      <c r="AO986" s="18" t="s">
        <v>912</v>
      </c>
      <c r="AP986" s="19">
        <v>4323606</v>
      </c>
      <c r="AW986" s="18" t="s">
        <v>913</v>
      </c>
      <c r="AX986" s="19">
        <v>3543808</v>
      </c>
    </row>
    <row r="987" spans="1:58" s="8" customFormat="1">
      <c r="A987" s="7" t="s">
        <v>3450</v>
      </c>
      <c r="B987" s="7" t="s">
        <v>3450</v>
      </c>
      <c r="C987" s="7" t="s">
        <v>3467</v>
      </c>
      <c r="D987" s="7" t="s">
        <v>3467</v>
      </c>
      <c r="E987" s="7" t="s">
        <v>3468</v>
      </c>
      <c r="F987" s="7" t="s">
        <v>3468</v>
      </c>
      <c r="G987" s="7" t="s">
        <v>3469</v>
      </c>
      <c r="H987" s="7" t="s">
        <v>3469</v>
      </c>
      <c r="I987" s="7" t="s">
        <v>3470</v>
      </c>
      <c r="J987" s="7" t="s">
        <v>3470</v>
      </c>
      <c r="K987" s="7" t="s">
        <v>3471</v>
      </c>
      <c r="L987" s="7" t="s">
        <v>3471</v>
      </c>
      <c r="M987" s="7" t="s">
        <v>3472</v>
      </c>
      <c r="N987" s="7" t="s">
        <v>3472</v>
      </c>
      <c r="O987" s="7" t="s">
        <v>3473</v>
      </c>
      <c r="P987" s="7" t="s">
        <v>3473</v>
      </c>
      <c r="Q987" s="7" t="s">
        <v>3474</v>
      </c>
      <c r="R987" s="7" t="s">
        <v>3474</v>
      </c>
      <c r="S987" s="7" t="s">
        <v>3475</v>
      </c>
      <c r="T987" s="7" t="s">
        <v>3475</v>
      </c>
      <c r="U987" s="7" t="s">
        <v>3476</v>
      </c>
      <c r="V987" s="7" t="s">
        <v>3476</v>
      </c>
      <c r="W987" s="7" t="s">
        <v>3477</v>
      </c>
      <c r="X987" s="7" t="s">
        <v>3477</v>
      </c>
      <c r="Y987" s="7" t="s">
        <v>3478</v>
      </c>
      <c r="Z987" s="7" t="s">
        <v>3478</v>
      </c>
      <c r="AA987" s="7" t="s">
        <v>3479</v>
      </c>
      <c r="AB987" s="7" t="s">
        <v>3479</v>
      </c>
      <c r="AC987" s="7" t="s">
        <v>3480</v>
      </c>
      <c r="AD987" s="7" t="s">
        <v>3480</v>
      </c>
      <c r="AE987" s="7" t="s">
        <v>3466</v>
      </c>
      <c r="AF987" s="7" t="s">
        <v>3466</v>
      </c>
      <c r="AG987" s="7" t="s">
        <v>3481</v>
      </c>
      <c r="AH987" s="7" t="s">
        <v>3481</v>
      </c>
      <c r="AI987" s="7" t="s">
        <v>3482</v>
      </c>
      <c r="AJ987" s="7" t="s">
        <v>3482</v>
      </c>
      <c r="AK987" s="7" t="s">
        <v>3483</v>
      </c>
      <c r="AL987" s="7" t="s">
        <v>3483</v>
      </c>
      <c r="AM987" s="7" t="s">
        <v>3484</v>
      </c>
      <c r="AN987" s="7" t="s">
        <v>3484</v>
      </c>
      <c r="AO987" s="7" t="s">
        <v>3485</v>
      </c>
      <c r="AP987" s="7" t="s">
        <v>3485</v>
      </c>
      <c r="AQ987" s="7" t="s">
        <v>3486</v>
      </c>
      <c r="AR987" s="7" t="s">
        <v>3486</v>
      </c>
      <c r="AS987" s="7" t="s">
        <v>3487</v>
      </c>
      <c r="AT987" s="7" t="s">
        <v>3487</v>
      </c>
      <c r="AU987" s="7" t="s">
        <v>3488</v>
      </c>
      <c r="AV987" s="7" t="s">
        <v>3488</v>
      </c>
      <c r="AW987" s="7" t="s">
        <v>3489</v>
      </c>
      <c r="AX987" s="7" t="s">
        <v>3489</v>
      </c>
      <c r="AY987" s="7" t="s">
        <v>3490</v>
      </c>
      <c r="AZ987" s="7" t="s">
        <v>3490</v>
      </c>
      <c r="BA987" s="7" t="s">
        <v>3491</v>
      </c>
      <c r="BB987" s="7" t="s">
        <v>3491</v>
      </c>
      <c r="BE987" s="9" t="s">
        <v>3450</v>
      </c>
      <c r="BF987" s="8">
        <v>2015</v>
      </c>
    </row>
    <row r="988" spans="1:58">
      <c r="B988"/>
      <c r="Y988" s="18" t="s">
        <v>914</v>
      </c>
      <c r="Z988" s="20">
        <v>3142809</v>
      </c>
      <c r="AO988" s="18" t="s">
        <v>915</v>
      </c>
      <c r="AP988" s="19">
        <v>4323705</v>
      </c>
      <c r="AW988" s="18" t="s">
        <v>4958</v>
      </c>
      <c r="AX988" s="19">
        <v>3543907</v>
      </c>
    </row>
    <row r="989" spans="1:58" s="8" customFormat="1">
      <c r="A989" s="7" t="s">
        <v>3450</v>
      </c>
      <c r="B989" s="7" t="s">
        <v>3450</v>
      </c>
      <c r="C989" s="7" t="s">
        <v>3467</v>
      </c>
      <c r="D989" s="7" t="s">
        <v>3467</v>
      </c>
      <c r="E989" s="7" t="s">
        <v>3468</v>
      </c>
      <c r="F989" s="7" t="s">
        <v>3468</v>
      </c>
      <c r="G989" s="7" t="s">
        <v>3469</v>
      </c>
      <c r="H989" s="7" t="s">
        <v>3469</v>
      </c>
      <c r="I989" s="7" t="s">
        <v>3470</v>
      </c>
      <c r="J989" s="7" t="s">
        <v>3470</v>
      </c>
      <c r="K989" s="7" t="s">
        <v>3471</v>
      </c>
      <c r="L989" s="7" t="s">
        <v>3471</v>
      </c>
      <c r="M989" s="7" t="s">
        <v>3472</v>
      </c>
      <c r="N989" s="7" t="s">
        <v>3472</v>
      </c>
      <c r="O989" s="7" t="s">
        <v>3473</v>
      </c>
      <c r="P989" s="7" t="s">
        <v>3473</v>
      </c>
      <c r="Q989" s="7" t="s">
        <v>3474</v>
      </c>
      <c r="R989" s="7" t="s">
        <v>3474</v>
      </c>
      <c r="S989" s="7" t="s">
        <v>3475</v>
      </c>
      <c r="T989" s="7" t="s">
        <v>3475</v>
      </c>
      <c r="U989" s="7" t="s">
        <v>3476</v>
      </c>
      <c r="V989" s="7" t="s">
        <v>3476</v>
      </c>
      <c r="W989" s="7" t="s">
        <v>3477</v>
      </c>
      <c r="X989" s="7" t="s">
        <v>3477</v>
      </c>
      <c r="Y989" s="7" t="s">
        <v>3478</v>
      </c>
      <c r="Z989" s="7" t="s">
        <v>3478</v>
      </c>
      <c r="AA989" s="7" t="s">
        <v>3479</v>
      </c>
      <c r="AB989" s="7" t="s">
        <v>3479</v>
      </c>
      <c r="AC989" s="7" t="s">
        <v>3480</v>
      </c>
      <c r="AD989" s="7" t="s">
        <v>3480</v>
      </c>
      <c r="AE989" s="7" t="s">
        <v>3466</v>
      </c>
      <c r="AF989" s="7" t="s">
        <v>3466</v>
      </c>
      <c r="AG989" s="7" t="s">
        <v>3481</v>
      </c>
      <c r="AH989" s="7" t="s">
        <v>3481</v>
      </c>
      <c r="AI989" s="7" t="s">
        <v>3482</v>
      </c>
      <c r="AJ989" s="7" t="s">
        <v>3482</v>
      </c>
      <c r="AK989" s="7" t="s">
        <v>3483</v>
      </c>
      <c r="AL989" s="7" t="s">
        <v>3483</v>
      </c>
      <c r="AM989" s="7" t="s">
        <v>3484</v>
      </c>
      <c r="AN989" s="7" t="s">
        <v>3484</v>
      </c>
      <c r="AO989" s="7" t="s">
        <v>3485</v>
      </c>
      <c r="AP989" s="7" t="s">
        <v>3485</v>
      </c>
      <c r="AQ989" s="7" t="s">
        <v>3486</v>
      </c>
      <c r="AR989" s="7" t="s">
        <v>3486</v>
      </c>
      <c r="AS989" s="7" t="s">
        <v>3487</v>
      </c>
      <c r="AT989" s="7" t="s">
        <v>3487</v>
      </c>
      <c r="AU989" s="7" t="s">
        <v>3488</v>
      </c>
      <c r="AV989" s="7" t="s">
        <v>3488</v>
      </c>
      <c r="AW989" s="7" t="s">
        <v>3489</v>
      </c>
      <c r="AX989" s="7" t="s">
        <v>3489</v>
      </c>
      <c r="AY989" s="7" t="s">
        <v>3490</v>
      </c>
      <c r="AZ989" s="7" t="s">
        <v>3490</v>
      </c>
      <c r="BA989" s="7" t="s">
        <v>3491</v>
      </c>
      <c r="BB989" s="7" t="s">
        <v>3491</v>
      </c>
      <c r="BE989" s="9" t="s">
        <v>3450</v>
      </c>
      <c r="BF989" s="8">
        <v>2015</v>
      </c>
    </row>
    <row r="990" spans="1:58">
      <c r="B990"/>
      <c r="Y990" s="18" t="s">
        <v>916</v>
      </c>
      <c r="Z990" s="20">
        <v>3142908</v>
      </c>
      <c r="AO990" s="18" t="s">
        <v>917</v>
      </c>
      <c r="AP990" s="19">
        <v>4323754</v>
      </c>
      <c r="AW990" s="18" t="s">
        <v>918</v>
      </c>
      <c r="AX990" s="19">
        <v>3544004</v>
      </c>
    </row>
    <row r="991" spans="1:58" s="8" customFormat="1">
      <c r="A991" s="7" t="s">
        <v>3450</v>
      </c>
      <c r="B991" s="7" t="s">
        <v>3450</v>
      </c>
      <c r="C991" s="7" t="s">
        <v>3467</v>
      </c>
      <c r="D991" s="7" t="s">
        <v>3467</v>
      </c>
      <c r="E991" s="7" t="s">
        <v>3468</v>
      </c>
      <c r="F991" s="7" t="s">
        <v>3468</v>
      </c>
      <c r="G991" s="7" t="s">
        <v>3469</v>
      </c>
      <c r="H991" s="7" t="s">
        <v>3469</v>
      </c>
      <c r="I991" s="7" t="s">
        <v>3470</v>
      </c>
      <c r="J991" s="7" t="s">
        <v>3470</v>
      </c>
      <c r="K991" s="7" t="s">
        <v>3471</v>
      </c>
      <c r="L991" s="7" t="s">
        <v>3471</v>
      </c>
      <c r="M991" s="7" t="s">
        <v>3472</v>
      </c>
      <c r="N991" s="7" t="s">
        <v>3472</v>
      </c>
      <c r="O991" s="7" t="s">
        <v>3473</v>
      </c>
      <c r="P991" s="7" t="s">
        <v>3473</v>
      </c>
      <c r="Q991" s="7" t="s">
        <v>3474</v>
      </c>
      <c r="R991" s="7" t="s">
        <v>3474</v>
      </c>
      <c r="S991" s="7" t="s">
        <v>3475</v>
      </c>
      <c r="T991" s="7" t="s">
        <v>3475</v>
      </c>
      <c r="U991" s="7" t="s">
        <v>3476</v>
      </c>
      <c r="V991" s="7" t="s">
        <v>3476</v>
      </c>
      <c r="W991" s="7" t="s">
        <v>3477</v>
      </c>
      <c r="X991" s="7" t="s">
        <v>3477</v>
      </c>
      <c r="Y991" s="7" t="s">
        <v>3478</v>
      </c>
      <c r="Z991" s="7" t="s">
        <v>3478</v>
      </c>
      <c r="AA991" s="7" t="s">
        <v>3479</v>
      </c>
      <c r="AB991" s="7" t="s">
        <v>3479</v>
      </c>
      <c r="AC991" s="7" t="s">
        <v>3480</v>
      </c>
      <c r="AD991" s="7" t="s">
        <v>3480</v>
      </c>
      <c r="AE991" s="7" t="s">
        <v>3466</v>
      </c>
      <c r="AF991" s="7" t="s">
        <v>3466</v>
      </c>
      <c r="AG991" s="7" t="s">
        <v>3481</v>
      </c>
      <c r="AH991" s="7" t="s">
        <v>3481</v>
      </c>
      <c r="AI991" s="7" t="s">
        <v>3482</v>
      </c>
      <c r="AJ991" s="7" t="s">
        <v>3482</v>
      </c>
      <c r="AK991" s="7" t="s">
        <v>3483</v>
      </c>
      <c r="AL991" s="7" t="s">
        <v>3483</v>
      </c>
      <c r="AM991" s="7" t="s">
        <v>3484</v>
      </c>
      <c r="AN991" s="7" t="s">
        <v>3484</v>
      </c>
      <c r="AO991" s="7" t="s">
        <v>3485</v>
      </c>
      <c r="AP991" s="7" t="s">
        <v>3485</v>
      </c>
      <c r="AQ991" s="7" t="s">
        <v>3486</v>
      </c>
      <c r="AR991" s="7" t="s">
        <v>3486</v>
      </c>
      <c r="AS991" s="7" t="s">
        <v>3487</v>
      </c>
      <c r="AT991" s="7" t="s">
        <v>3487</v>
      </c>
      <c r="AU991" s="7" t="s">
        <v>3488</v>
      </c>
      <c r="AV991" s="7" t="s">
        <v>3488</v>
      </c>
      <c r="AW991" s="7" t="s">
        <v>3489</v>
      </c>
      <c r="AX991" s="7" t="s">
        <v>3489</v>
      </c>
      <c r="AY991" s="7" t="s">
        <v>3490</v>
      </c>
      <c r="AZ991" s="7" t="s">
        <v>3490</v>
      </c>
      <c r="BA991" s="7" t="s">
        <v>3491</v>
      </c>
      <c r="BB991" s="7" t="s">
        <v>3491</v>
      </c>
      <c r="BE991" s="9" t="s">
        <v>3450</v>
      </c>
      <c r="BF991" s="8">
        <v>2015</v>
      </c>
    </row>
    <row r="992" spans="1:58">
      <c r="B992"/>
      <c r="Y992" s="18" t="s">
        <v>919</v>
      </c>
      <c r="Z992" s="20">
        <v>3143005</v>
      </c>
      <c r="AO992" s="18" t="s">
        <v>920</v>
      </c>
      <c r="AP992" s="19">
        <v>4323770</v>
      </c>
      <c r="AW992" s="18" t="s">
        <v>921</v>
      </c>
      <c r="AX992" s="19">
        <v>3544103</v>
      </c>
    </row>
    <row r="993" spans="1:58" s="8" customFormat="1">
      <c r="A993" s="7" t="s">
        <v>3450</v>
      </c>
      <c r="B993" s="7" t="s">
        <v>3450</v>
      </c>
      <c r="C993" s="7" t="s">
        <v>3467</v>
      </c>
      <c r="D993" s="7" t="s">
        <v>3467</v>
      </c>
      <c r="E993" s="7" t="s">
        <v>3468</v>
      </c>
      <c r="F993" s="7" t="s">
        <v>3468</v>
      </c>
      <c r="G993" s="7" t="s">
        <v>3469</v>
      </c>
      <c r="H993" s="7" t="s">
        <v>3469</v>
      </c>
      <c r="I993" s="7" t="s">
        <v>3470</v>
      </c>
      <c r="J993" s="7" t="s">
        <v>3470</v>
      </c>
      <c r="K993" s="7" t="s">
        <v>3471</v>
      </c>
      <c r="L993" s="7" t="s">
        <v>3471</v>
      </c>
      <c r="M993" s="7" t="s">
        <v>3472</v>
      </c>
      <c r="N993" s="7" t="s">
        <v>3472</v>
      </c>
      <c r="O993" s="7" t="s">
        <v>3473</v>
      </c>
      <c r="P993" s="7" t="s">
        <v>3473</v>
      </c>
      <c r="Q993" s="7" t="s">
        <v>3474</v>
      </c>
      <c r="R993" s="7" t="s">
        <v>3474</v>
      </c>
      <c r="S993" s="7" t="s">
        <v>3475</v>
      </c>
      <c r="T993" s="7" t="s">
        <v>3475</v>
      </c>
      <c r="U993" s="7" t="s">
        <v>3476</v>
      </c>
      <c r="V993" s="7" t="s">
        <v>3476</v>
      </c>
      <c r="W993" s="7" t="s">
        <v>3477</v>
      </c>
      <c r="X993" s="7" t="s">
        <v>3477</v>
      </c>
      <c r="Y993" s="7" t="s">
        <v>3478</v>
      </c>
      <c r="Z993" s="7" t="s">
        <v>3478</v>
      </c>
      <c r="AA993" s="7" t="s">
        <v>3479</v>
      </c>
      <c r="AB993" s="7" t="s">
        <v>3479</v>
      </c>
      <c r="AC993" s="7" t="s">
        <v>3480</v>
      </c>
      <c r="AD993" s="7" t="s">
        <v>3480</v>
      </c>
      <c r="AE993" s="7" t="s">
        <v>3466</v>
      </c>
      <c r="AF993" s="7" t="s">
        <v>3466</v>
      </c>
      <c r="AG993" s="7" t="s">
        <v>3481</v>
      </c>
      <c r="AH993" s="7" t="s">
        <v>3481</v>
      </c>
      <c r="AI993" s="7" t="s">
        <v>3482</v>
      </c>
      <c r="AJ993" s="7" t="s">
        <v>3482</v>
      </c>
      <c r="AK993" s="7" t="s">
        <v>3483</v>
      </c>
      <c r="AL993" s="7" t="s">
        <v>3483</v>
      </c>
      <c r="AM993" s="7" t="s">
        <v>3484</v>
      </c>
      <c r="AN993" s="7" t="s">
        <v>3484</v>
      </c>
      <c r="AO993" s="7" t="s">
        <v>3485</v>
      </c>
      <c r="AP993" s="7" t="s">
        <v>3485</v>
      </c>
      <c r="AQ993" s="7" t="s">
        <v>3486</v>
      </c>
      <c r="AR993" s="7" t="s">
        <v>3486</v>
      </c>
      <c r="AS993" s="7" t="s">
        <v>3487</v>
      </c>
      <c r="AT993" s="7" t="s">
        <v>3487</v>
      </c>
      <c r="AU993" s="7" t="s">
        <v>3488</v>
      </c>
      <c r="AV993" s="7" t="s">
        <v>3488</v>
      </c>
      <c r="AW993" s="7" t="s">
        <v>3489</v>
      </c>
      <c r="AX993" s="7" t="s">
        <v>3489</v>
      </c>
      <c r="AY993" s="7" t="s">
        <v>3490</v>
      </c>
      <c r="AZ993" s="7" t="s">
        <v>3490</v>
      </c>
      <c r="BA993" s="7" t="s">
        <v>3491</v>
      </c>
      <c r="BB993" s="7" t="s">
        <v>3491</v>
      </c>
      <c r="BE993" s="9" t="s">
        <v>3450</v>
      </c>
      <c r="BF993" s="8">
        <v>2015</v>
      </c>
    </row>
    <row r="994" spans="1:58">
      <c r="B994"/>
      <c r="Y994" s="18" t="s">
        <v>922</v>
      </c>
      <c r="Z994" s="20">
        <v>3143104</v>
      </c>
      <c r="AO994" s="21" t="s">
        <v>923</v>
      </c>
      <c r="AP994" s="24">
        <v>4323804</v>
      </c>
      <c r="AW994" s="18" t="s">
        <v>924</v>
      </c>
      <c r="AX994" s="19">
        <v>3544202</v>
      </c>
    </row>
    <row r="995" spans="1:58" s="8" customFormat="1">
      <c r="A995" s="7" t="s">
        <v>3450</v>
      </c>
      <c r="B995" s="7" t="s">
        <v>3450</v>
      </c>
      <c r="C995" s="7" t="s">
        <v>3467</v>
      </c>
      <c r="D995" s="7" t="s">
        <v>3467</v>
      </c>
      <c r="E995" s="7" t="s">
        <v>3468</v>
      </c>
      <c r="F995" s="7" t="s">
        <v>3468</v>
      </c>
      <c r="G995" s="7" t="s">
        <v>3469</v>
      </c>
      <c r="H995" s="7" t="s">
        <v>3469</v>
      </c>
      <c r="I995" s="7" t="s">
        <v>3470</v>
      </c>
      <c r="J995" s="7" t="s">
        <v>3470</v>
      </c>
      <c r="K995" s="7" t="s">
        <v>3471</v>
      </c>
      <c r="L995" s="7" t="s">
        <v>3471</v>
      </c>
      <c r="M995" s="7" t="s">
        <v>3472</v>
      </c>
      <c r="N995" s="7" t="s">
        <v>3472</v>
      </c>
      <c r="O995" s="7" t="s">
        <v>3473</v>
      </c>
      <c r="P995" s="7" t="s">
        <v>3473</v>
      </c>
      <c r="Q995" s="7" t="s">
        <v>3474</v>
      </c>
      <c r="R995" s="7" t="s">
        <v>3474</v>
      </c>
      <c r="S995" s="7" t="s">
        <v>3475</v>
      </c>
      <c r="T995" s="7" t="s">
        <v>3475</v>
      </c>
      <c r="U995" s="7" t="s">
        <v>3476</v>
      </c>
      <c r="V995" s="7" t="s">
        <v>3476</v>
      </c>
      <c r="W995" s="7" t="s">
        <v>3477</v>
      </c>
      <c r="X995" s="7" t="s">
        <v>3477</v>
      </c>
      <c r="Y995" s="7" t="s">
        <v>3478</v>
      </c>
      <c r="Z995" s="7" t="s">
        <v>3478</v>
      </c>
      <c r="AA995" s="7" t="s">
        <v>3479</v>
      </c>
      <c r="AB995" s="7" t="s">
        <v>3479</v>
      </c>
      <c r="AC995" s="7" t="s">
        <v>3480</v>
      </c>
      <c r="AD995" s="7" t="s">
        <v>3480</v>
      </c>
      <c r="AE995" s="7" t="s">
        <v>3466</v>
      </c>
      <c r="AF995" s="7" t="s">
        <v>3466</v>
      </c>
      <c r="AG995" s="7" t="s">
        <v>3481</v>
      </c>
      <c r="AH995" s="7" t="s">
        <v>3481</v>
      </c>
      <c r="AI995" s="7" t="s">
        <v>3482</v>
      </c>
      <c r="AJ995" s="7" t="s">
        <v>3482</v>
      </c>
      <c r="AK995" s="7" t="s">
        <v>3483</v>
      </c>
      <c r="AL995" s="7" t="s">
        <v>3483</v>
      </c>
      <c r="AM995" s="7" t="s">
        <v>3484</v>
      </c>
      <c r="AN995" s="7" t="s">
        <v>3484</v>
      </c>
      <c r="AO995" s="7" t="s">
        <v>3485</v>
      </c>
      <c r="AP995" s="7" t="s">
        <v>3485</v>
      </c>
      <c r="AQ995" s="7" t="s">
        <v>3486</v>
      </c>
      <c r="AR995" s="7" t="s">
        <v>3486</v>
      </c>
      <c r="AS995" s="7" t="s">
        <v>3487</v>
      </c>
      <c r="AT995" s="7" t="s">
        <v>3487</v>
      </c>
      <c r="AU995" s="7" t="s">
        <v>3488</v>
      </c>
      <c r="AV995" s="7" t="s">
        <v>3488</v>
      </c>
      <c r="AW995" s="7" t="s">
        <v>3489</v>
      </c>
      <c r="AX995" s="7" t="s">
        <v>3489</v>
      </c>
      <c r="AY995" s="7" t="s">
        <v>3490</v>
      </c>
      <c r="AZ995" s="7" t="s">
        <v>3490</v>
      </c>
      <c r="BA995" s="7" t="s">
        <v>3491</v>
      </c>
      <c r="BB995" s="7" t="s">
        <v>3491</v>
      </c>
      <c r="BE995" s="9" t="s">
        <v>3450</v>
      </c>
      <c r="BF995" s="8">
        <v>2015</v>
      </c>
    </row>
    <row r="996" spans="1:58">
      <c r="B996"/>
      <c r="Y996" s="18" t="s">
        <v>925</v>
      </c>
      <c r="Z996" s="20">
        <v>3143153</v>
      </c>
      <c r="AW996" s="18" t="s">
        <v>926</v>
      </c>
      <c r="AX996" s="19">
        <v>3543501</v>
      </c>
    </row>
    <row r="997" spans="1:58" s="8" customFormat="1">
      <c r="A997" s="7" t="s">
        <v>3450</v>
      </c>
      <c r="B997" s="7" t="s">
        <v>3450</v>
      </c>
      <c r="C997" s="7" t="s">
        <v>3467</v>
      </c>
      <c r="D997" s="7" t="s">
        <v>3467</v>
      </c>
      <c r="E997" s="7" t="s">
        <v>3468</v>
      </c>
      <c r="F997" s="7" t="s">
        <v>3468</v>
      </c>
      <c r="G997" s="7" t="s">
        <v>3469</v>
      </c>
      <c r="H997" s="7" t="s">
        <v>3469</v>
      </c>
      <c r="I997" s="7" t="s">
        <v>3470</v>
      </c>
      <c r="J997" s="7" t="s">
        <v>3470</v>
      </c>
      <c r="K997" s="7" t="s">
        <v>3471</v>
      </c>
      <c r="L997" s="7" t="s">
        <v>3471</v>
      </c>
      <c r="M997" s="7" t="s">
        <v>3472</v>
      </c>
      <c r="N997" s="7" t="s">
        <v>3472</v>
      </c>
      <c r="O997" s="7" t="s">
        <v>3473</v>
      </c>
      <c r="P997" s="7" t="s">
        <v>3473</v>
      </c>
      <c r="Q997" s="7" t="s">
        <v>3474</v>
      </c>
      <c r="R997" s="7" t="s">
        <v>3474</v>
      </c>
      <c r="S997" s="7" t="s">
        <v>3475</v>
      </c>
      <c r="T997" s="7" t="s">
        <v>3475</v>
      </c>
      <c r="U997" s="7" t="s">
        <v>3476</v>
      </c>
      <c r="V997" s="7" t="s">
        <v>3476</v>
      </c>
      <c r="W997" s="7" t="s">
        <v>3477</v>
      </c>
      <c r="X997" s="7" t="s">
        <v>3477</v>
      </c>
      <c r="Y997" s="7" t="s">
        <v>3478</v>
      </c>
      <c r="Z997" s="7" t="s">
        <v>3478</v>
      </c>
      <c r="AA997" s="7" t="s">
        <v>3479</v>
      </c>
      <c r="AB997" s="7" t="s">
        <v>3479</v>
      </c>
      <c r="AC997" s="7" t="s">
        <v>3480</v>
      </c>
      <c r="AD997" s="7" t="s">
        <v>3480</v>
      </c>
      <c r="AE997" s="7" t="s">
        <v>3466</v>
      </c>
      <c r="AF997" s="7" t="s">
        <v>3466</v>
      </c>
      <c r="AG997" s="7" t="s">
        <v>3481</v>
      </c>
      <c r="AH997" s="7" t="s">
        <v>3481</v>
      </c>
      <c r="AI997" s="7" t="s">
        <v>3482</v>
      </c>
      <c r="AJ997" s="7" t="s">
        <v>3482</v>
      </c>
      <c r="AK997" s="7" t="s">
        <v>3483</v>
      </c>
      <c r="AL997" s="7" t="s">
        <v>3483</v>
      </c>
      <c r="AM997" s="7" t="s">
        <v>3484</v>
      </c>
      <c r="AN997" s="7" t="s">
        <v>3484</v>
      </c>
      <c r="AO997" s="7" t="s">
        <v>3485</v>
      </c>
      <c r="AP997" s="7" t="s">
        <v>3485</v>
      </c>
      <c r="AQ997" s="7" t="s">
        <v>3486</v>
      </c>
      <c r="AR997" s="7" t="s">
        <v>3486</v>
      </c>
      <c r="AS997" s="7" t="s">
        <v>3487</v>
      </c>
      <c r="AT997" s="7" t="s">
        <v>3487</v>
      </c>
      <c r="AU997" s="7" t="s">
        <v>3488</v>
      </c>
      <c r="AV997" s="7" t="s">
        <v>3488</v>
      </c>
      <c r="AW997" s="7" t="s">
        <v>3489</v>
      </c>
      <c r="AX997" s="7" t="s">
        <v>3489</v>
      </c>
      <c r="AY997" s="7" t="s">
        <v>3490</v>
      </c>
      <c r="AZ997" s="7" t="s">
        <v>3490</v>
      </c>
      <c r="BA997" s="7" t="s">
        <v>3491</v>
      </c>
      <c r="BB997" s="7" t="s">
        <v>3491</v>
      </c>
      <c r="BE997" s="9" t="s">
        <v>3450</v>
      </c>
      <c r="BF997" s="8">
        <v>2015</v>
      </c>
    </row>
    <row r="998" spans="1:58">
      <c r="B998"/>
      <c r="Y998" s="18" t="s">
        <v>927</v>
      </c>
      <c r="Z998" s="20">
        <v>3143203</v>
      </c>
      <c r="AW998" s="18" t="s">
        <v>928</v>
      </c>
      <c r="AX998" s="19">
        <v>3544251</v>
      </c>
    </row>
    <row r="999" spans="1:58" s="8" customFormat="1">
      <c r="A999" s="7" t="s">
        <v>3450</v>
      </c>
      <c r="B999" s="7" t="s">
        <v>3450</v>
      </c>
      <c r="C999" s="7" t="s">
        <v>3467</v>
      </c>
      <c r="D999" s="7" t="s">
        <v>3467</v>
      </c>
      <c r="E999" s="7" t="s">
        <v>3468</v>
      </c>
      <c r="F999" s="7" t="s">
        <v>3468</v>
      </c>
      <c r="G999" s="7" t="s">
        <v>3469</v>
      </c>
      <c r="H999" s="7" t="s">
        <v>3469</v>
      </c>
      <c r="I999" s="7" t="s">
        <v>3470</v>
      </c>
      <c r="J999" s="7" t="s">
        <v>3470</v>
      </c>
      <c r="K999" s="7" t="s">
        <v>3471</v>
      </c>
      <c r="L999" s="7" t="s">
        <v>3471</v>
      </c>
      <c r="M999" s="7" t="s">
        <v>3472</v>
      </c>
      <c r="N999" s="7" t="s">
        <v>3472</v>
      </c>
      <c r="O999" s="7" t="s">
        <v>3473</v>
      </c>
      <c r="P999" s="7" t="s">
        <v>3473</v>
      </c>
      <c r="Q999" s="7" t="s">
        <v>3474</v>
      </c>
      <c r="R999" s="7" t="s">
        <v>3474</v>
      </c>
      <c r="S999" s="7" t="s">
        <v>3475</v>
      </c>
      <c r="T999" s="7" t="s">
        <v>3475</v>
      </c>
      <c r="U999" s="7" t="s">
        <v>3476</v>
      </c>
      <c r="V999" s="7" t="s">
        <v>3476</v>
      </c>
      <c r="W999" s="7" t="s">
        <v>3477</v>
      </c>
      <c r="X999" s="7" t="s">
        <v>3477</v>
      </c>
      <c r="Y999" s="7" t="s">
        <v>3478</v>
      </c>
      <c r="Z999" s="7" t="s">
        <v>3478</v>
      </c>
      <c r="AA999" s="7" t="s">
        <v>3479</v>
      </c>
      <c r="AB999" s="7" t="s">
        <v>3479</v>
      </c>
      <c r="AC999" s="7" t="s">
        <v>3480</v>
      </c>
      <c r="AD999" s="7" t="s">
        <v>3480</v>
      </c>
      <c r="AE999" s="7" t="s">
        <v>3466</v>
      </c>
      <c r="AF999" s="7" t="s">
        <v>3466</v>
      </c>
      <c r="AG999" s="7" t="s">
        <v>3481</v>
      </c>
      <c r="AH999" s="7" t="s">
        <v>3481</v>
      </c>
      <c r="AI999" s="7" t="s">
        <v>3482</v>
      </c>
      <c r="AJ999" s="7" t="s">
        <v>3482</v>
      </c>
      <c r="AK999" s="7" t="s">
        <v>3483</v>
      </c>
      <c r="AL999" s="7" t="s">
        <v>3483</v>
      </c>
      <c r="AM999" s="7" t="s">
        <v>3484</v>
      </c>
      <c r="AN999" s="7" t="s">
        <v>3484</v>
      </c>
      <c r="AO999" s="7" t="s">
        <v>3485</v>
      </c>
      <c r="AP999" s="7" t="s">
        <v>3485</v>
      </c>
      <c r="AQ999" s="7" t="s">
        <v>3486</v>
      </c>
      <c r="AR999" s="7" t="s">
        <v>3486</v>
      </c>
      <c r="AS999" s="7" t="s">
        <v>3487</v>
      </c>
      <c r="AT999" s="7" t="s">
        <v>3487</v>
      </c>
      <c r="AU999" s="7" t="s">
        <v>3488</v>
      </c>
      <c r="AV999" s="7" t="s">
        <v>3488</v>
      </c>
      <c r="AW999" s="7" t="s">
        <v>3489</v>
      </c>
      <c r="AX999" s="7" t="s">
        <v>3489</v>
      </c>
      <c r="AY999" s="7" t="s">
        <v>3490</v>
      </c>
      <c r="AZ999" s="7" t="s">
        <v>3490</v>
      </c>
      <c r="BA999" s="7" t="s">
        <v>3491</v>
      </c>
      <c r="BB999" s="7" t="s">
        <v>3491</v>
      </c>
      <c r="BE999" s="9" t="s">
        <v>3450</v>
      </c>
      <c r="BF999" s="8">
        <v>2015</v>
      </c>
    </row>
    <row r="1000" spans="1:58">
      <c r="B1000"/>
      <c r="Y1000" s="18" t="s">
        <v>929</v>
      </c>
      <c r="Z1000" s="20">
        <v>3143401</v>
      </c>
      <c r="AW1000" s="18" t="s">
        <v>930</v>
      </c>
      <c r="AX1000" s="19">
        <v>3544301</v>
      </c>
    </row>
    <row r="1001" spans="1:58" s="8" customFormat="1">
      <c r="A1001" s="7" t="s">
        <v>3450</v>
      </c>
      <c r="B1001" s="7" t="s">
        <v>3450</v>
      </c>
      <c r="C1001" s="7" t="s">
        <v>3467</v>
      </c>
      <c r="D1001" s="7" t="s">
        <v>3467</v>
      </c>
      <c r="E1001" s="7" t="s">
        <v>3468</v>
      </c>
      <c r="F1001" s="7" t="s">
        <v>3468</v>
      </c>
      <c r="G1001" s="7" t="s">
        <v>3469</v>
      </c>
      <c r="H1001" s="7" t="s">
        <v>3469</v>
      </c>
      <c r="I1001" s="7" t="s">
        <v>3470</v>
      </c>
      <c r="J1001" s="7" t="s">
        <v>3470</v>
      </c>
      <c r="K1001" s="7" t="s">
        <v>3471</v>
      </c>
      <c r="L1001" s="7" t="s">
        <v>3471</v>
      </c>
      <c r="M1001" s="7" t="s">
        <v>3472</v>
      </c>
      <c r="N1001" s="7" t="s">
        <v>3472</v>
      </c>
      <c r="O1001" s="7" t="s">
        <v>3473</v>
      </c>
      <c r="P1001" s="7" t="s">
        <v>3473</v>
      </c>
      <c r="Q1001" s="7" t="s">
        <v>3474</v>
      </c>
      <c r="R1001" s="7" t="s">
        <v>3474</v>
      </c>
      <c r="S1001" s="7" t="s">
        <v>3475</v>
      </c>
      <c r="T1001" s="7" t="s">
        <v>3475</v>
      </c>
      <c r="U1001" s="7" t="s">
        <v>3476</v>
      </c>
      <c r="V1001" s="7" t="s">
        <v>3476</v>
      </c>
      <c r="W1001" s="7" t="s">
        <v>3477</v>
      </c>
      <c r="X1001" s="7" t="s">
        <v>3477</v>
      </c>
      <c r="Y1001" s="7" t="s">
        <v>3478</v>
      </c>
      <c r="Z1001" s="7" t="s">
        <v>3478</v>
      </c>
      <c r="AA1001" s="7" t="s">
        <v>3479</v>
      </c>
      <c r="AB1001" s="7" t="s">
        <v>3479</v>
      </c>
      <c r="AC1001" s="7" t="s">
        <v>3480</v>
      </c>
      <c r="AD1001" s="7" t="s">
        <v>3480</v>
      </c>
      <c r="AE1001" s="7" t="s">
        <v>3466</v>
      </c>
      <c r="AF1001" s="7" t="s">
        <v>3466</v>
      </c>
      <c r="AG1001" s="7" t="s">
        <v>3481</v>
      </c>
      <c r="AH1001" s="7" t="s">
        <v>3481</v>
      </c>
      <c r="AI1001" s="7" t="s">
        <v>3482</v>
      </c>
      <c r="AJ1001" s="7" t="s">
        <v>3482</v>
      </c>
      <c r="AK1001" s="7" t="s">
        <v>3483</v>
      </c>
      <c r="AL1001" s="7" t="s">
        <v>3483</v>
      </c>
      <c r="AM1001" s="7" t="s">
        <v>3484</v>
      </c>
      <c r="AN1001" s="7" t="s">
        <v>3484</v>
      </c>
      <c r="AO1001" s="7" t="s">
        <v>3485</v>
      </c>
      <c r="AP1001" s="7" t="s">
        <v>3485</v>
      </c>
      <c r="AQ1001" s="7" t="s">
        <v>3486</v>
      </c>
      <c r="AR1001" s="7" t="s">
        <v>3486</v>
      </c>
      <c r="AS1001" s="7" t="s">
        <v>3487</v>
      </c>
      <c r="AT1001" s="7" t="s">
        <v>3487</v>
      </c>
      <c r="AU1001" s="7" t="s">
        <v>3488</v>
      </c>
      <c r="AV1001" s="7" t="s">
        <v>3488</v>
      </c>
      <c r="AW1001" s="7" t="s">
        <v>3489</v>
      </c>
      <c r="AX1001" s="7" t="s">
        <v>3489</v>
      </c>
      <c r="AY1001" s="7" t="s">
        <v>3490</v>
      </c>
      <c r="AZ1001" s="7" t="s">
        <v>3490</v>
      </c>
      <c r="BA1001" s="7" t="s">
        <v>3491</v>
      </c>
      <c r="BB1001" s="7" t="s">
        <v>3491</v>
      </c>
      <c r="BE1001" s="9" t="s">
        <v>3450</v>
      </c>
      <c r="BF1001" s="8">
        <v>2015</v>
      </c>
    </row>
    <row r="1002" spans="1:58">
      <c r="B1002"/>
      <c r="Y1002" s="18" t="s">
        <v>931</v>
      </c>
      <c r="Z1002" s="20">
        <v>3143302</v>
      </c>
      <c r="AW1002" s="18" t="s">
        <v>932</v>
      </c>
      <c r="AX1002" s="19">
        <v>3544400</v>
      </c>
    </row>
    <row r="1003" spans="1:58" s="8" customFormat="1">
      <c r="A1003" s="7" t="s">
        <v>3450</v>
      </c>
      <c r="B1003" s="7" t="s">
        <v>3450</v>
      </c>
      <c r="C1003" s="7" t="s">
        <v>3467</v>
      </c>
      <c r="D1003" s="7" t="s">
        <v>3467</v>
      </c>
      <c r="E1003" s="7" t="s">
        <v>3468</v>
      </c>
      <c r="F1003" s="7" t="s">
        <v>3468</v>
      </c>
      <c r="G1003" s="7" t="s">
        <v>3469</v>
      </c>
      <c r="H1003" s="7" t="s">
        <v>3469</v>
      </c>
      <c r="I1003" s="7" t="s">
        <v>3470</v>
      </c>
      <c r="J1003" s="7" t="s">
        <v>3470</v>
      </c>
      <c r="K1003" s="7" t="s">
        <v>3471</v>
      </c>
      <c r="L1003" s="7" t="s">
        <v>3471</v>
      </c>
      <c r="M1003" s="7" t="s">
        <v>3472</v>
      </c>
      <c r="N1003" s="7" t="s">
        <v>3472</v>
      </c>
      <c r="O1003" s="7" t="s">
        <v>3473</v>
      </c>
      <c r="P1003" s="7" t="s">
        <v>3473</v>
      </c>
      <c r="Q1003" s="7" t="s">
        <v>3474</v>
      </c>
      <c r="R1003" s="7" t="s">
        <v>3474</v>
      </c>
      <c r="S1003" s="7" t="s">
        <v>3475</v>
      </c>
      <c r="T1003" s="7" t="s">
        <v>3475</v>
      </c>
      <c r="U1003" s="7" t="s">
        <v>3476</v>
      </c>
      <c r="V1003" s="7" t="s">
        <v>3476</v>
      </c>
      <c r="W1003" s="7" t="s">
        <v>3477</v>
      </c>
      <c r="X1003" s="7" t="s">
        <v>3477</v>
      </c>
      <c r="Y1003" s="7" t="s">
        <v>3478</v>
      </c>
      <c r="Z1003" s="7" t="s">
        <v>3478</v>
      </c>
      <c r="AA1003" s="7" t="s">
        <v>3479</v>
      </c>
      <c r="AB1003" s="7" t="s">
        <v>3479</v>
      </c>
      <c r="AC1003" s="7" t="s">
        <v>3480</v>
      </c>
      <c r="AD1003" s="7" t="s">
        <v>3480</v>
      </c>
      <c r="AE1003" s="7" t="s">
        <v>3466</v>
      </c>
      <c r="AF1003" s="7" t="s">
        <v>3466</v>
      </c>
      <c r="AG1003" s="7" t="s">
        <v>3481</v>
      </c>
      <c r="AH1003" s="7" t="s">
        <v>3481</v>
      </c>
      <c r="AI1003" s="7" t="s">
        <v>3482</v>
      </c>
      <c r="AJ1003" s="7" t="s">
        <v>3482</v>
      </c>
      <c r="AK1003" s="7" t="s">
        <v>3483</v>
      </c>
      <c r="AL1003" s="7" t="s">
        <v>3483</v>
      </c>
      <c r="AM1003" s="7" t="s">
        <v>3484</v>
      </c>
      <c r="AN1003" s="7" t="s">
        <v>3484</v>
      </c>
      <c r="AO1003" s="7" t="s">
        <v>3485</v>
      </c>
      <c r="AP1003" s="7" t="s">
        <v>3485</v>
      </c>
      <c r="AQ1003" s="7" t="s">
        <v>3486</v>
      </c>
      <c r="AR1003" s="7" t="s">
        <v>3486</v>
      </c>
      <c r="AS1003" s="7" t="s">
        <v>3487</v>
      </c>
      <c r="AT1003" s="7" t="s">
        <v>3487</v>
      </c>
      <c r="AU1003" s="7" t="s">
        <v>3488</v>
      </c>
      <c r="AV1003" s="7" t="s">
        <v>3488</v>
      </c>
      <c r="AW1003" s="7" t="s">
        <v>3489</v>
      </c>
      <c r="AX1003" s="7" t="s">
        <v>3489</v>
      </c>
      <c r="AY1003" s="7" t="s">
        <v>3490</v>
      </c>
      <c r="AZ1003" s="7" t="s">
        <v>3490</v>
      </c>
      <c r="BA1003" s="7" t="s">
        <v>3491</v>
      </c>
      <c r="BB1003" s="7" t="s">
        <v>3491</v>
      </c>
      <c r="BE1003" s="9" t="s">
        <v>3450</v>
      </c>
      <c r="BF1003" s="8">
        <v>2015</v>
      </c>
    </row>
    <row r="1004" spans="1:58">
      <c r="B1004"/>
      <c r="Y1004" s="18" t="s">
        <v>933</v>
      </c>
      <c r="Z1004" s="20">
        <v>3143450</v>
      </c>
      <c r="AW1004" s="18" t="s">
        <v>934</v>
      </c>
      <c r="AX1004" s="19">
        <v>3544509</v>
      </c>
    </row>
    <row r="1005" spans="1:58" s="8" customFormat="1">
      <c r="A1005" s="7" t="s">
        <v>3450</v>
      </c>
      <c r="B1005" s="7" t="s">
        <v>3450</v>
      </c>
      <c r="C1005" s="7" t="s">
        <v>3467</v>
      </c>
      <c r="D1005" s="7" t="s">
        <v>3467</v>
      </c>
      <c r="E1005" s="7" t="s">
        <v>3468</v>
      </c>
      <c r="F1005" s="7" t="s">
        <v>3468</v>
      </c>
      <c r="G1005" s="7" t="s">
        <v>3469</v>
      </c>
      <c r="H1005" s="7" t="s">
        <v>3469</v>
      </c>
      <c r="I1005" s="7" t="s">
        <v>3470</v>
      </c>
      <c r="J1005" s="7" t="s">
        <v>3470</v>
      </c>
      <c r="K1005" s="7" t="s">
        <v>3471</v>
      </c>
      <c r="L1005" s="7" t="s">
        <v>3471</v>
      </c>
      <c r="M1005" s="7" t="s">
        <v>3472</v>
      </c>
      <c r="N1005" s="7" t="s">
        <v>3472</v>
      </c>
      <c r="O1005" s="7" t="s">
        <v>3473</v>
      </c>
      <c r="P1005" s="7" t="s">
        <v>3473</v>
      </c>
      <c r="Q1005" s="7" t="s">
        <v>3474</v>
      </c>
      <c r="R1005" s="7" t="s">
        <v>3474</v>
      </c>
      <c r="S1005" s="7" t="s">
        <v>3475</v>
      </c>
      <c r="T1005" s="7" t="s">
        <v>3475</v>
      </c>
      <c r="U1005" s="7" t="s">
        <v>3476</v>
      </c>
      <c r="V1005" s="7" t="s">
        <v>3476</v>
      </c>
      <c r="W1005" s="7" t="s">
        <v>3477</v>
      </c>
      <c r="X1005" s="7" t="s">
        <v>3477</v>
      </c>
      <c r="Y1005" s="7" t="s">
        <v>3478</v>
      </c>
      <c r="Z1005" s="7" t="s">
        <v>3478</v>
      </c>
      <c r="AA1005" s="7" t="s">
        <v>3479</v>
      </c>
      <c r="AB1005" s="7" t="s">
        <v>3479</v>
      </c>
      <c r="AC1005" s="7" t="s">
        <v>3480</v>
      </c>
      <c r="AD1005" s="7" t="s">
        <v>3480</v>
      </c>
      <c r="AE1005" s="7" t="s">
        <v>3466</v>
      </c>
      <c r="AF1005" s="7" t="s">
        <v>3466</v>
      </c>
      <c r="AG1005" s="7" t="s">
        <v>3481</v>
      </c>
      <c r="AH1005" s="7" t="s">
        <v>3481</v>
      </c>
      <c r="AI1005" s="7" t="s">
        <v>3482</v>
      </c>
      <c r="AJ1005" s="7" t="s">
        <v>3482</v>
      </c>
      <c r="AK1005" s="7" t="s">
        <v>3483</v>
      </c>
      <c r="AL1005" s="7" t="s">
        <v>3483</v>
      </c>
      <c r="AM1005" s="7" t="s">
        <v>3484</v>
      </c>
      <c r="AN1005" s="7" t="s">
        <v>3484</v>
      </c>
      <c r="AO1005" s="7" t="s">
        <v>3485</v>
      </c>
      <c r="AP1005" s="7" t="s">
        <v>3485</v>
      </c>
      <c r="AQ1005" s="7" t="s">
        <v>3486</v>
      </c>
      <c r="AR1005" s="7" t="s">
        <v>3486</v>
      </c>
      <c r="AS1005" s="7" t="s">
        <v>3487</v>
      </c>
      <c r="AT1005" s="7" t="s">
        <v>3487</v>
      </c>
      <c r="AU1005" s="7" t="s">
        <v>3488</v>
      </c>
      <c r="AV1005" s="7" t="s">
        <v>3488</v>
      </c>
      <c r="AW1005" s="7" t="s">
        <v>3489</v>
      </c>
      <c r="AX1005" s="7" t="s">
        <v>3489</v>
      </c>
      <c r="AY1005" s="7" t="s">
        <v>3490</v>
      </c>
      <c r="AZ1005" s="7" t="s">
        <v>3490</v>
      </c>
      <c r="BA1005" s="7" t="s">
        <v>3491</v>
      </c>
      <c r="BB1005" s="7" t="s">
        <v>3491</v>
      </c>
      <c r="BE1005" s="9" t="s">
        <v>3450</v>
      </c>
      <c r="BF1005" s="8">
        <v>2015</v>
      </c>
    </row>
    <row r="1006" spans="1:58">
      <c r="B1006"/>
      <c r="Y1006" s="18" t="s">
        <v>935</v>
      </c>
      <c r="Z1006" s="20">
        <v>3143500</v>
      </c>
      <c r="AW1006" s="18" t="s">
        <v>936</v>
      </c>
      <c r="AX1006" s="19">
        <v>3544608</v>
      </c>
    </row>
    <row r="1007" spans="1:58" s="8" customFormat="1">
      <c r="A1007" s="7" t="s">
        <v>3450</v>
      </c>
      <c r="B1007" s="7" t="s">
        <v>3450</v>
      </c>
      <c r="C1007" s="7" t="s">
        <v>3467</v>
      </c>
      <c r="D1007" s="7" t="s">
        <v>3467</v>
      </c>
      <c r="E1007" s="7" t="s">
        <v>3468</v>
      </c>
      <c r="F1007" s="7" t="s">
        <v>3468</v>
      </c>
      <c r="G1007" s="7" t="s">
        <v>3469</v>
      </c>
      <c r="H1007" s="7" t="s">
        <v>3469</v>
      </c>
      <c r="I1007" s="7" t="s">
        <v>3470</v>
      </c>
      <c r="J1007" s="7" t="s">
        <v>3470</v>
      </c>
      <c r="K1007" s="7" t="s">
        <v>3471</v>
      </c>
      <c r="L1007" s="7" t="s">
        <v>3471</v>
      </c>
      <c r="M1007" s="7" t="s">
        <v>3472</v>
      </c>
      <c r="N1007" s="7" t="s">
        <v>3472</v>
      </c>
      <c r="O1007" s="7" t="s">
        <v>3473</v>
      </c>
      <c r="P1007" s="7" t="s">
        <v>3473</v>
      </c>
      <c r="Q1007" s="7" t="s">
        <v>3474</v>
      </c>
      <c r="R1007" s="7" t="s">
        <v>3474</v>
      </c>
      <c r="S1007" s="7" t="s">
        <v>3475</v>
      </c>
      <c r="T1007" s="7" t="s">
        <v>3475</v>
      </c>
      <c r="U1007" s="7" t="s">
        <v>3476</v>
      </c>
      <c r="V1007" s="7" t="s">
        <v>3476</v>
      </c>
      <c r="W1007" s="7" t="s">
        <v>3477</v>
      </c>
      <c r="X1007" s="7" t="s">
        <v>3477</v>
      </c>
      <c r="Y1007" s="7" t="s">
        <v>3478</v>
      </c>
      <c r="Z1007" s="7" t="s">
        <v>3478</v>
      </c>
      <c r="AA1007" s="7" t="s">
        <v>3479</v>
      </c>
      <c r="AB1007" s="7" t="s">
        <v>3479</v>
      </c>
      <c r="AC1007" s="7" t="s">
        <v>3480</v>
      </c>
      <c r="AD1007" s="7" t="s">
        <v>3480</v>
      </c>
      <c r="AE1007" s="7" t="s">
        <v>3466</v>
      </c>
      <c r="AF1007" s="7" t="s">
        <v>3466</v>
      </c>
      <c r="AG1007" s="7" t="s">
        <v>3481</v>
      </c>
      <c r="AH1007" s="7" t="s">
        <v>3481</v>
      </c>
      <c r="AI1007" s="7" t="s">
        <v>3482</v>
      </c>
      <c r="AJ1007" s="7" t="s">
        <v>3482</v>
      </c>
      <c r="AK1007" s="7" t="s">
        <v>3483</v>
      </c>
      <c r="AL1007" s="7" t="s">
        <v>3483</v>
      </c>
      <c r="AM1007" s="7" t="s">
        <v>3484</v>
      </c>
      <c r="AN1007" s="7" t="s">
        <v>3484</v>
      </c>
      <c r="AO1007" s="7" t="s">
        <v>3485</v>
      </c>
      <c r="AP1007" s="7" t="s">
        <v>3485</v>
      </c>
      <c r="AQ1007" s="7" t="s">
        <v>3486</v>
      </c>
      <c r="AR1007" s="7" t="s">
        <v>3486</v>
      </c>
      <c r="AS1007" s="7" t="s">
        <v>3487</v>
      </c>
      <c r="AT1007" s="7" t="s">
        <v>3487</v>
      </c>
      <c r="AU1007" s="7" t="s">
        <v>3488</v>
      </c>
      <c r="AV1007" s="7" t="s">
        <v>3488</v>
      </c>
      <c r="AW1007" s="7" t="s">
        <v>3489</v>
      </c>
      <c r="AX1007" s="7" t="s">
        <v>3489</v>
      </c>
      <c r="AY1007" s="7" t="s">
        <v>3490</v>
      </c>
      <c r="AZ1007" s="7" t="s">
        <v>3490</v>
      </c>
      <c r="BA1007" s="7" t="s">
        <v>3491</v>
      </c>
      <c r="BB1007" s="7" t="s">
        <v>3491</v>
      </c>
      <c r="BE1007" s="9" t="s">
        <v>3450</v>
      </c>
      <c r="BF1007" s="8">
        <v>2015</v>
      </c>
    </row>
    <row r="1008" spans="1:58">
      <c r="B1008"/>
      <c r="Y1008" s="18" t="s">
        <v>937</v>
      </c>
      <c r="Z1008" s="20">
        <v>3143609</v>
      </c>
      <c r="AW1008" s="18" t="s">
        <v>938</v>
      </c>
      <c r="AX1008" s="19">
        <v>3544707</v>
      </c>
    </row>
    <row r="1009" spans="1:58" s="8" customFormat="1">
      <c r="A1009" s="7" t="s">
        <v>3450</v>
      </c>
      <c r="B1009" s="7" t="s">
        <v>3450</v>
      </c>
      <c r="C1009" s="7" t="s">
        <v>3467</v>
      </c>
      <c r="D1009" s="7" t="s">
        <v>3467</v>
      </c>
      <c r="E1009" s="7" t="s">
        <v>3468</v>
      </c>
      <c r="F1009" s="7" t="s">
        <v>3468</v>
      </c>
      <c r="G1009" s="7" t="s">
        <v>3469</v>
      </c>
      <c r="H1009" s="7" t="s">
        <v>3469</v>
      </c>
      <c r="I1009" s="7" t="s">
        <v>3470</v>
      </c>
      <c r="J1009" s="7" t="s">
        <v>3470</v>
      </c>
      <c r="K1009" s="7" t="s">
        <v>3471</v>
      </c>
      <c r="L1009" s="7" t="s">
        <v>3471</v>
      </c>
      <c r="M1009" s="7" t="s">
        <v>3472</v>
      </c>
      <c r="N1009" s="7" t="s">
        <v>3472</v>
      </c>
      <c r="O1009" s="7" t="s">
        <v>3473</v>
      </c>
      <c r="P1009" s="7" t="s">
        <v>3473</v>
      </c>
      <c r="Q1009" s="7" t="s">
        <v>3474</v>
      </c>
      <c r="R1009" s="7" t="s">
        <v>3474</v>
      </c>
      <c r="S1009" s="7" t="s">
        <v>3475</v>
      </c>
      <c r="T1009" s="7" t="s">
        <v>3475</v>
      </c>
      <c r="U1009" s="7" t="s">
        <v>3476</v>
      </c>
      <c r="V1009" s="7" t="s">
        <v>3476</v>
      </c>
      <c r="W1009" s="7" t="s">
        <v>3477</v>
      </c>
      <c r="X1009" s="7" t="s">
        <v>3477</v>
      </c>
      <c r="Y1009" s="7" t="s">
        <v>3478</v>
      </c>
      <c r="Z1009" s="7" t="s">
        <v>3478</v>
      </c>
      <c r="AA1009" s="7" t="s">
        <v>3479</v>
      </c>
      <c r="AB1009" s="7" t="s">
        <v>3479</v>
      </c>
      <c r="AC1009" s="7" t="s">
        <v>3480</v>
      </c>
      <c r="AD1009" s="7" t="s">
        <v>3480</v>
      </c>
      <c r="AE1009" s="7" t="s">
        <v>3466</v>
      </c>
      <c r="AF1009" s="7" t="s">
        <v>3466</v>
      </c>
      <c r="AG1009" s="7" t="s">
        <v>3481</v>
      </c>
      <c r="AH1009" s="7" t="s">
        <v>3481</v>
      </c>
      <c r="AI1009" s="7" t="s">
        <v>3482</v>
      </c>
      <c r="AJ1009" s="7" t="s">
        <v>3482</v>
      </c>
      <c r="AK1009" s="7" t="s">
        <v>3483</v>
      </c>
      <c r="AL1009" s="7" t="s">
        <v>3483</v>
      </c>
      <c r="AM1009" s="7" t="s">
        <v>3484</v>
      </c>
      <c r="AN1009" s="7" t="s">
        <v>3484</v>
      </c>
      <c r="AO1009" s="7" t="s">
        <v>3485</v>
      </c>
      <c r="AP1009" s="7" t="s">
        <v>3485</v>
      </c>
      <c r="AQ1009" s="7" t="s">
        <v>3486</v>
      </c>
      <c r="AR1009" s="7" t="s">
        <v>3486</v>
      </c>
      <c r="AS1009" s="7" t="s">
        <v>3487</v>
      </c>
      <c r="AT1009" s="7" t="s">
        <v>3487</v>
      </c>
      <c r="AU1009" s="7" t="s">
        <v>3488</v>
      </c>
      <c r="AV1009" s="7" t="s">
        <v>3488</v>
      </c>
      <c r="AW1009" s="7" t="s">
        <v>3489</v>
      </c>
      <c r="AX1009" s="7" t="s">
        <v>3489</v>
      </c>
      <c r="AY1009" s="7" t="s">
        <v>3490</v>
      </c>
      <c r="AZ1009" s="7" t="s">
        <v>3490</v>
      </c>
      <c r="BA1009" s="7" t="s">
        <v>3491</v>
      </c>
      <c r="BB1009" s="7" t="s">
        <v>3491</v>
      </c>
      <c r="BE1009" s="9" t="s">
        <v>3450</v>
      </c>
      <c r="BF1009" s="8">
        <v>2015</v>
      </c>
    </row>
    <row r="1010" spans="1:58">
      <c r="B1010"/>
      <c r="Y1010" s="18" t="s">
        <v>939</v>
      </c>
      <c r="Z1010" s="20">
        <v>3143708</v>
      </c>
      <c r="AW1010" s="18" t="s">
        <v>940</v>
      </c>
      <c r="AX1010" s="19">
        <v>3544806</v>
      </c>
    </row>
    <row r="1011" spans="1:58" s="8" customFormat="1">
      <c r="A1011" s="7" t="s">
        <v>3450</v>
      </c>
      <c r="B1011" s="7" t="s">
        <v>3450</v>
      </c>
      <c r="C1011" s="7" t="s">
        <v>3467</v>
      </c>
      <c r="D1011" s="7" t="s">
        <v>3467</v>
      </c>
      <c r="E1011" s="7" t="s">
        <v>3468</v>
      </c>
      <c r="F1011" s="7" t="s">
        <v>3468</v>
      </c>
      <c r="G1011" s="7" t="s">
        <v>3469</v>
      </c>
      <c r="H1011" s="7" t="s">
        <v>3469</v>
      </c>
      <c r="I1011" s="7" t="s">
        <v>3470</v>
      </c>
      <c r="J1011" s="7" t="s">
        <v>3470</v>
      </c>
      <c r="K1011" s="7" t="s">
        <v>3471</v>
      </c>
      <c r="L1011" s="7" t="s">
        <v>3471</v>
      </c>
      <c r="M1011" s="7" t="s">
        <v>3472</v>
      </c>
      <c r="N1011" s="7" t="s">
        <v>3472</v>
      </c>
      <c r="O1011" s="7" t="s">
        <v>3473</v>
      </c>
      <c r="P1011" s="7" t="s">
        <v>3473</v>
      </c>
      <c r="Q1011" s="7" t="s">
        <v>3474</v>
      </c>
      <c r="R1011" s="7" t="s">
        <v>3474</v>
      </c>
      <c r="S1011" s="7" t="s">
        <v>3475</v>
      </c>
      <c r="T1011" s="7" t="s">
        <v>3475</v>
      </c>
      <c r="U1011" s="7" t="s">
        <v>3476</v>
      </c>
      <c r="V1011" s="7" t="s">
        <v>3476</v>
      </c>
      <c r="W1011" s="7" t="s">
        <v>3477</v>
      </c>
      <c r="X1011" s="7" t="s">
        <v>3477</v>
      </c>
      <c r="Y1011" s="7" t="s">
        <v>3478</v>
      </c>
      <c r="Z1011" s="7" t="s">
        <v>3478</v>
      </c>
      <c r="AA1011" s="7" t="s">
        <v>3479</v>
      </c>
      <c r="AB1011" s="7" t="s">
        <v>3479</v>
      </c>
      <c r="AC1011" s="7" t="s">
        <v>3480</v>
      </c>
      <c r="AD1011" s="7" t="s">
        <v>3480</v>
      </c>
      <c r="AE1011" s="7" t="s">
        <v>3466</v>
      </c>
      <c r="AF1011" s="7" t="s">
        <v>3466</v>
      </c>
      <c r="AG1011" s="7" t="s">
        <v>3481</v>
      </c>
      <c r="AH1011" s="7" t="s">
        <v>3481</v>
      </c>
      <c r="AI1011" s="7" t="s">
        <v>3482</v>
      </c>
      <c r="AJ1011" s="7" t="s">
        <v>3482</v>
      </c>
      <c r="AK1011" s="7" t="s">
        <v>3483</v>
      </c>
      <c r="AL1011" s="7" t="s">
        <v>3483</v>
      </c>
      <c r="AM1011" s="7" t="s">
        <v>3484</v>
      </c>
      <c r="AN1011" s="7" t="s">
        <v>3484</v>
      </c>
      <c r="AO1011" s="7" t="s">
        <v>3485</v>
      </c>
      <c r="AP1011" s="7" t="s">
        <v>3485</v>
      </c>
      <c r="AQ1011" s="7" t="s">
        <v>3486</v>
      </c>
      <c r="AR1011" s="7" t="s">
        <v>3486</v>
      </c>
      <c r="AS1011" s="7" t="s">
        <v>3487</v>
      </c>
      <c r="AT1011" s="7" t="s">
        <v>3487</v>
      </c>
      <c r="AU1011" s="7" t="s">
        <v>3488</v>
      </c>
      <c r="AV1011" s="7" t="s">
        <v>3488</v>
      </c>
      <c r="AW1011" s="7" t="s">
        <v>3489</v>
      </c>
      <c r="AX1011" s="7" t="s">
        <v>3489</v>
      </c>
      <c r="AY1011" s="7" t="s">
        <v>3490</v>
      </c>
      <c r="AZ1011" s="7" t="s">
        <v>3490</v>
      </c>
      <c r="BA1011" s="7" t="s">
        <v>3491</v>
      </c>
      <c r="BB1011" s="7" t="s">
        <v>3491</v>
      </c>
      <c r="BE1011" s="9" t="s">
        <v>3450</v>
      </c>
      <c r="BF1011" s="8">
        <v>2015</v>
      </c>
    </row>
    <row r="1012" spans="1:58">
      <c r="B1012"/>
      <c r="Y1012" s="18" t="s">
        <v>941</v>
      </c>
      <c r="Z1012" s="20">
        <v>3143807</v>
      </c>
      <c r="AW1012" s="18" t="s">
        <v>942</v>
      </c>
      <c r="AX1012" s="19">
        <v>3544905</v>
      </c>
    </row>
    <row r="1013" spans="1:58" s="8" customFormat="1">
      <c r="A1013" s="7" t="s">
        <v>3450</v>
      </c>
      <c r="B1013" s="7" t="s">
        <v>3450</v>
      </c>
      <c r="C1013" s="7" t="s">
        <v>3467</v>
      </c>
      <c r="D1013" s="7" t="s">
        <v>3467</v>
      </c>
      <c r="E1013" s="7" t="s">
        <v>3468</v>
      </c>
      <c r="F1013" s="7" t="s">
        <v>3468</v>
      </c>
      <c r="G1013" s="7" t="s">
        <v>3469</v>
      </c>
      <c r="H1013" s="7" t="s">
        <v>3469</v>
      </c>
      <c r="I1013" s="7" t="s">
        <v>3470</v>
      </c>
      <c r="J1013" s="7" t="s">
        <v>3470</v>
      </c>
      <c r="K1013" s="7" t="s">
        <v>3471</v>
      </c>
      <c r="L1013" s="7" t="s">
        <v>3471</v>
      </c>
      <c r="M1013" s="7" t="s">
        <v>3472</v>
      </c>
      <c r="N1013" s="7" t="s">
        <v>3472</v>
      </c>
      <c r="O1013" s="7" t="s">
        <v>3473</v>
      </c>
      <c r="P1013" s="7" t="s">
        <v>3473</v>
      </c>
      <c r="Q1013" s="7" t="s">
        <v>3474</v>
      </c>
      <c r="R1013" s="7" t="s">
        <v>3474</v>
      </c>
      <c r="S1013" s="7" t="s">
        <v>3475</v>
      </c>
      <c r="T1013" s="7" t="s">
        <v>3475</v>
      </c>
      <c r="U1013" s="7" t="s">
        <v>3476</v>
      </c>
      <c r="V1013" s="7" t="s">
        <v>3476</v>
      </c>
      <c r="W1013" s="7" t="s">
        <v>3477</v>
      </c>
      <c r="X1013" s="7" t="s">
        <v>3477</v>
      </c>
      <c r="Y1013" s="7" t="s">
        <v>3478</v>
      </c>
      <c r="Z1013" s="7" t="s">
        <v>3478</v>
      </c>
      <c r="AA1013" s="7" t="s">
        <v>3479</v>
      </c>
      <c r="AB1013" s="7" t="s">
        <v>3479</v>
      </c>
      <c r="AC1013" s="7" t="s">
        <v>3480</v>
      </c>
      <c r="AD1013" s="7" t="s">
        <v>3480</v>
      </c>
      <c r="AE1013" s="7" t="s">
        <v>3466</v>
      </c>
      <c r="AF1013" s="7" t="s">
        <v>3466</v>
      </c>
      <c r="AG1013" s="7" t="s">
        <v>3481</v>
      </c>
      <c r="AH1013" s="7" t="s">
        <v>3481</v>
      </c>
      <c r="AI1013" s="7" t="s">
        <v>3482</v>
      </c>
      <c r="AJ1013" s="7" t="s">
        <v>3482</v>
      </c>
      <c r="AK1013" s="7" t="s">
        <v>3483</v>
      </c>
      <c r="AL1013" s="7" t="s">
        <v>3483</v>
      </c>
      <c r="AM1013" s="7" t="s">
        <v>3484</v>
      </c>
      <c r="AN1013" s="7" t="s">
        <v>3484</v>
      </c>
      <c r="AO1013" s="7" t="s">
        <v>3485</v>
      </c>
      <c r="AP1013" s="7" t="s">
        <v>3485</v>
      </c>
      <c r="AQ1013" s="7" t="s">
        <v>3486</v>
      </c>
      <c r="AR1013" s="7" t="s">
        <v>3486</v>
      </c>
      <c r="AS1013" s="7" t="s">
        <v>3487</v>
      </c>
      <c r="AT1013" s="7" t="s">
        <v>3487</v>
      </c>
      <c r="AU1013" s="7" t="s">
        <v>3488</v>
      </c>
      <c r="AV1013" s="7" t="s">
        <v>3488</v>
      </c>
      <c r="AW1013" s="7" t="s">
        <v>3489</v>
      </c>
      <c r="AX1013" s="7" t="s">
        <v>3489</v>
      </c>
      <c r="AY1013" s="7" t="s">
        <v>3490</v>
      </c>
      <c r="AZ1013" s="7" t="s">
        <v>3490</v>
      </c>
      <c r="BA1013" s="7" t="s">
        <v>3491</v>
      </c>
      <c r="BB1013" s="7" t="s">
        <v>3491</v>
      </c>
      <c r="BE1013" s="9" t="s">
        <v>3450</v>
      </c>
      <c r="BF1013" s="8">
        <v>2015</v>
      </c>
    </row>
    <row r="1014" spans="1:58">
      <c r="B1014"/>
      <c r="Y1014" s="18" t="s">
        <v>943</v>
      </c>
      <c r="Z1014" s="20">
        <v>3143906</v>
      </c>
      <c r="AW1014" s="18" t="s">
        <v>944</v>
      </c>
      <c r="AX1014" s="19">
        <v>3545001</v>
      </c>
    </row>
    <row r="1015" spans="1:58" s="8" customFormat="1">
      <c r="A1015" s="7" t="s">
        <v>3450</v>
      </c>
      <c r="B1015" s="7" t="s">
        <v>3450</v>
      </c>
      <c r="C1015" s="7" t="s">
        <v>3467</v>
      </c>
      <c r="D1015" s="7" t="s">
        <v>3467</v>
      </c>
      <c r="E1015" s="7" t="s">
        <v>3468</v>
      </c>
      <c r="F1015" s="7" t="s">
        <v>3468</v>
      </c>
      <c r="G1015" s="7" t="s">
        <v>3469</v>
      </c>
      <c r="H1015" s="7" t="s">
        <v>3469</v>
      </c>
      <c r="I1015" s="7" t="s">
        <v>3470</v>
      </c>
      <c r="J1015" s="7" t="s">
        <v>3470</v>
      </c>
      <c r="K1015" s="7" t="s">
        <v>3471</v>
      </c>
      <c r="L1015" s="7" t="s">
        <v>3471</v>
      </c>
      <c r="M1015" s="7" t="s">
        <v>3472</v>
      </c>
      <c r="N1015" s="7" t="s">
        <v>3472</v>
      </c>
      <c r="O1015" s="7" t="s">
        <v>3473</v>
      </c>
      <c r="P1015" s="7" t="s">
        <v>3473</v>
      </c>
      <c r="Q1015" s="7" t="s">
        <v>3474</v>
      </c>
      <c r="R1015" s="7" t="s">
        <v>3474</v>
      </c>
      <c r="S1015" s="7" t="s">
        <v>3475</v>
      </c>
      <c r="T1015" s="7" t="s">
        <v>3475</v>
      </c>
      <c r="U1015" s="7" t="s">
        <v>3476</v>
      </c>
      <c r="V1015" s="7" t="s">
        <v>3476</v>
      </c>
      <c r="W1015" s="7" t="s">
        <v>3477</v>
      </c>
      <c r="X1015" s="7" t="s">
        <v>3477</v>
      </c>
      <c r="Y1015" s="7" t="s">
        <v>3478</v>
      </c>
      <c r="Z1015" s="7" t="s">
        <v>3478</v>
      </c>
      <c r="AA1015" s="7" t="s">
        <v>3479</v>
      </c>
      <c r="AB1015" s="7" t="s">
        <v>3479</v>
      </c>
      <c r="AC1015" s="7" t="s">
        <v>3480</v>
      </c>
      <c r="AD1015" s="7" t="s">
        <v>3480</v>
      </c>
      <c r="AE1015" s="7" t="s">
        <v>3466</v>
      </c>
      <c r="AF1015" s="7" t="s">
        <v>3466</v>
      </c>
      <c r="AG1015" s="7" t="s">
        <v>3481</v>
      </c>
      <c r="AH1015" s="7" t="s">
        <v>3481</v>
      </c>
      <c r="AI1015" s="7" t="s">
        <v>3482</v>
      </c>
      <c r="AJ1015" s="7" t="s">
        <v>3482</v>
      </c>
      <c r="AK1015" s="7" t="s">
        <v>3483</v>
      </c>
      <c r="AL1015" s="7" t="s">
        <v>3483</v>
      </c>
      <c r="AM1015" s="7" t="s">
        <v>3484</v>
      </c>
      <c r="AN1015" s="7" t="s">
        <v>3484</v>
      </c>
      <c r="AO1015" s="7" t="s">
        <v>3485</v>
      </c>
      <c r="AP1015" s="7" t="s">
        <v>3485</v>
      </c>
      <c r="AQ1015" s="7" t="s">
        <v>3486</v>
      </c>
      <c r="AR1015" s="7" t="s">
        <v>3486</v>
      </c>
      <c r="AS1015" s="7" t="s">
        <v>3487</v>
      </c>
      <c r="AT1015" s="7" t="s">
        <v>3487</v>
      </c>
      <c r="AU1015" s="7" t="s">
        <v>3488</v>
      </c>
      <c r="AV1015" s="7" t="s">
        <v>3488</v>
      </c>
      <c r="AW1015" s="7" t="s">
        <v>3489</v>
      </c>
      <c r="AX1015" s="7" t="s">
        <v>3489</v>
      </c>
      <c r="AY1015" s="7" t="s">
        <v>3490</v>
      </c>
      <c r="AZ1015" s="7" t="s">
        <v>3490</v>
      </c>
      <c r="BA1015" s="7" t="s">
        <v>3491</v>
      </c>
      <c r="BB1015" s="7" t="s">
        <v>3491</v>
      </c>
      <c r="BE1015" s="9" t="s">
        <v>3450</v>
      </c>
      <c r="BF1015" s="8">
        <v>2015</v>
      </c>
    </row>
    <row r="1016" spans="1:58">
      <c r="B1016"/>
      <c r="Y1016" s="18" t="s">
        <v>945</v>
      </c>
      <c r="Z1016" s="20">
        <v>3144003</v>
      </c>
      <c r="AW1016" s="18" t="s">
        <v>946</v>
      </c>
      <c r="AX1016" s="19">
        <v>3545100</v>
      </c>
    </row>
    <row r="1017" spans="1:58" s="8" customFormat="1">
      <c r="A1017" s="7" t="s">
        <v>3450</v>
      </c>
      <c r="B1017" s="7" t="s">
        <v>3450</v>
      </c>
      <c r="C1017" s="7" t="s">
        <v>3467</v>
      </c>
      <c r="D1017" s="7" t="s">
        <v>3467</v>
      </c>
      <c r="E1017" s="7" t="s">
        <v>3468</v>
      </c>
      <c r="F1017" s="7" t="s">
        <v>3468</v>
      </c>
      <c r="G1017" s="7" t="s">
        <v>3469</v>
      </c>
      <c r="H1017" s="7" t="s">
        <v>3469</v>
      </c>
      <c r="I1017" s="7" t="s">
        <v>3470</v>
      </c>
      <c r="J1017" s="7" t="s">
        <v>3470</v>
      </c>
      <c r="K1017" s="7" t="s">
        <v>3471</v>
      </c>
      <c r="L1017" s="7" t="s">
        <v>3471</v>
      </c>
      <c r="M1017" s="7" t="s">
        <v>3472</v>
      </c>
      <c r="N1017" s="7" t="s">
        <v>3472</v>
      </c>
      <c r="O1017" s="7" t="s">
        <v>3473</v>
      </c>
      <c r="P1017" s="7" t="s">
        <v>3473</v>
      </c>
      <c r="Q1017" s="7" t="s">
        <v>3474</v>
      </c>
      <c r="R1017" s="7" t="s">
        <v>3474</v>
      </c>
      <c r="S1017" s="7" t="s">
        <v>3475</v>
      </c>
      <c r="T1017" s="7" t="s">
        <v>3475</v>
      </c>
      <c r="U1017" s="7" t="s">
        <v>3476</v>
      </c>
      <c r="V1017" s="7" t="s">
        <v>3476</v>
      </c>
      <c r="W1017" s="7" t="s">
        <v>3477</v>
      </c>
      <c r="X1017" s="7" t="s">
        <v>3477</v>
      </c>
      <c r="Y1017" s="7" t="s">
        <v>3478</v>
      </c>
      <c r="Z1017" s="7" t="s">
        <v>3478</v>
      </c>
      <c r="AA1017" s="7" t="s">
        <v>3479</v>
      </c>
      <c r="AB1017" s="7" t="s">
        <v>3479</v>
      </c>
      <c r="AC1017" s="7" t="s">
        <v>3480</v>
      </c>
      <c r="AD1017" s="7" t="s">
        <v>3480</v>
      </c>
      <c r="AE1017" s="7" t="s">
        <v>3466</v>
      </c>
      <c r="AF1017" s="7" t="s">
        <v>3466</v>
      </c>
      <c r="AG1017" s="7" t="s">
        <v>3481</v>
      </c>
      <c r="AH1017" s="7" t="s">
        <v>3481</v>
      </c>
      <c r="AI1017" s="7" t="s">
        <v>3482</v>
      </c>
      <c r="AJ1017" s="7" t="s">
        <v>3482</v>
      </c>
      <c r="AK1017" s="7" t="s">
        <v>3483</v>
      </c>
      <c r="AL1017" s="7" t="s">
        <v>3483</v>
      </c>
      <c r="AM1017" s="7" t="s">
        <v>3484</v>
      </c>
      <c r="AN1017" s="7" t="s">
        <v>3484</v>
      </c>
      <c r="AO1017" s="7" t="s">
        <v>3485</v>
      </c>
      <c r="AP1017" s="7" t="s">
        <v>3485</v>
      </c>
      <c r="AQ1017" s="7" t="s">
        <v>3486</v>
      </c>
      <c r="AR1017" s="7" t="s">
        <v>3486</v>
      </c>
      <c r="AS1017" s="7" t="s">
        <v>3487</v>
      </c>
      <c r="AT1017" s="7" t="s">
        <v>3487</v>
      </c>
      <c r="AU1017" s="7" t="s">
        <v>3488</v>
      </c>
      <c r="AV1017" s="7" t="s">
        <v>3488</v>
      </c>
      <c r="AW1017" s="7" t="s">
        <v>3489</v>
      </c>
      <c r="AX1017" s="7" t="s">
        <v>3489</v>
      </c>
      <c r="AY1017" s="7" t="s">
        <v>3490</v>
      </c>
      <c r="AZ1017" s="7" t="s">
        <v>3490</v>
      </c>
      <c r="BA1017" s="7" t="s">
        <v>3491</v>
      </c>
      <c r="BB1017" s="7" t="s">
        <v>3491</v>
      </c>
      <c r="BE1017" s="9" t="s">
        <v>3450</v>
      </c>
      <c r="BF1017" s="8">
        <v>2015</v>
      </c>
    </row>
    <row r="1018" spans="1:58">
      <c r="B1018"/>
      <c r="Y1018" s="18" t="s">
        <v>947</v>
      </c>
      <c r="Z1018" s="20">
        <v>3144102</v>
      </c>
      <c r="AW1018" s="18" t="s">
        <v>3189</v>
      </c>
      <c r="AX1018" s="19">
        <v>3545159</v>
      </c>
    </row>
    <row r="1019" spans="1:58" s="8" customFormat="1">
      <c r="A1019" s="7" t="s">
        <v>3450</v>
      </c>
      <c r="B1019" s="7" t="s">
        <v>3450</v>
      </c>
      <c r="C1019" s="7" t="s">
        <v>3467</v>
      </c>
      <c r="D1019" s="7" t="s">
        <v>3467</v>
      </c>
      <c r="E1019" s="7" t="s">
        <v>3468</v>
      </c>
      <c r="F1019" s="7" t="s">
        <v>3468</v>
      </c>
      <c r="G1019" s="7" t="s">
        <v>3469</v>
      </c>
      <c r="H1019" s="7" t="s">
        <v>3469</v>
      </c>
      <c r="I1019" s="7" t="s">
        <v>3470</v>
      </c>
      <c r="J1019" s="7" t="s">
        <v>3470</v>
      </c>
      <c r="K1019" s="7" t="s">
        <v>3471</v>
      </c>
      <c r="L1019" s="7" t="s">
        <v>3471</v>
      </c>
      <c r="M1019" s="7" t="s">
        <v>3472</v>
      </c>
      <c r="N1019" s="7" t="s">
        <v>3472</v>
      </c>
      <c r="O1019" s="7" t="s">
        <v>3473</v>
      </c>
      <c r="P1019" s="7" t="s">
        <v>3473</v>
      </c>
      <c r="Q1019" s="7" t="s">
        <v>3474</v>
      </c>
      <c r="R1019" s="7" t="s">
        <v>3474</v>
      </c>
      <c r="S1019" s="7" t="s">
        <v>3475</v>
      </c>
      <c r="T1019" s="7" t="s">
        <v>3475</v>
      </c>
      <c r="U1019" s="7" t="s">
        <v>3476</v>
      </c>
      <c r="V1019" s="7" t="s">
        <v>3476</v>
      </c>
      <c r="W1019" s="7" t="s">
        <v>3477</v>
      </c>
      <c r="X1019" s="7" t="s">
        <v>3477</v>
      </c>
      <c r="Y1019" s="7" t="s">
        <v>3478</v>
      </c>
      <c r="Z1019" s="7" t="s">
        <v>3478</v>
      </c>
      <c r="AA1019" s="7" t="s">
        <v>3479</v>
      </c>
      <c r="AB1019" s="7" t="s">
        <v>3479</v>
      </c>
      <c r="AC1019" s="7" t="s">
        <v>3480</v>
      </c>
      <c r="AD1019" s="7" t="s">
        <v>3480</v>
      </c>
      <c r="AE1019" s="7" t="s">
        <v>3466</v>
      </c>
      <c r="AF1019" s="7" t="s">
        <v>3466</v>
      </c>
      <c r="AG1019" s="7" t="s">
        <v>3481</v>
      </c>
      <c r="AH1019" s="7" t="s">
        <v>3481</v>
      </c>
      <c r="AI1019" s="7" t="s">
        <v>3482</v>
      </c>
      <c r="AJ1019" s="7" t="s">
        <v>3482</v>
      </c>
      <c r="AK1019" s="7" t="s">
        <v>3483</v>
      </c>
      <c r="AL1019" s="7" t="s">
        <v>3483</v>
      </c>
      <c r="AM1019" s="7" t="s">
        <v>3484</v>
      </c>
      <c r="AN1019" s="7" t="s">
        <v>3484</v>
      </c>
      <c r="AO1019" s="7" t="s">
        <v>3485</v>
      </c>
      <c r="AP1019" s="7" t="s">
        <v>3485</v>
      </c>
      <c r="AQ1019" s="7" t="s">
        <v>3486</v>
      </c>
      <c r="AR1019" s="7" t="s">
        <v>3486</v>
      </c>
      <c r="AS1019" s="7" t="s">
        <v>3487</v>
      </c>
      <c r="AT1019" s="7" t="s">
        <v>3487</v>
      </c>
      <c r="AU1019" s="7" t="s">
        <v>3488</v>
      </c>
      <c r="AV1019" s="7" t="s">
        <v>3488</v>
      </c>
      <c r="AW1019" s="7" t="s">
        <v>3489</v>
      </c>
      <c r="AX1019" s="7" t="s">
        <v>3489</v>
      </c>
      <c r="AY1019" s="7" t="s">
        <v>3490</v>
      </c>
      <c r="AZ1019" s="7" t="s">
        <v>3490</v>
      </c>
      <c r="BA1019" s="7" t="s">
        <v>3491</v>
      </c>
      <c r="BB1019" s="7" t="s">
        <v>3491</v>
      </c>
      <c r="BE1019" s="9" t="s">
        <v>3450</v>
      </c>
      <c r="BF1019" s="8">
        <v>2015</v>
      </c>
    </row>
    <row r="1020" spans="1:58">
      <c r="B1020"/>
      <c r="Y1020" s="18" t="s">
        <v>948</v>
      </c>
      <c r="Z1020" s="20">
        <v>3144201</v>
      </c>
      <c r="AW1020" s="18" t="s">
        <v>949</v>
      </c>
      <c r="AX1020" s="19">
        <v>3545209</v>
      </c>
    </row>
    <row r="1021" spans="1:58" s="8" customFormat="1">
      <c r="A1021" s="7" t="s">
        <v>3450</v>
      </c>
      <c r="B1021" s="7" t="s">
        <v>3450</v>
      </c>
      <c r="C1021" s="7" t="s">
        <v>3467</v>
      </c>
      <c r="D1021" s="7" t="s">
        <v>3467</v>
      </c>
      <c r="E1021" s="7" t="s">
        <v>3468</v>
      </c>
      <c r="F1021" s="7" t="s">
        <v>3468</v>
      </c>
      <c r="G1021" s="7" t="s">
        <v>3469</v>
      </c>
      <c r="H1021" s="7" t="s">
        <v>3469</v>
      </c>
      <c r="I1021" s="7" t="s">
        <v>3470</v>
      </c>
      <c r="J1021" s="7" t="s">
        <v>3470</v>
      </c>
      <c r="K1021" s="7" t="s">
        <v>3471</v>
      </c>
      <c r="L1021" s="7" t="s">
        <v>3471</v>
      </c>
      <c r="M1021" s="7" t="s">
        <v>3472</v>
      </c>
      <c r="N1021" s="7" t="s">
        <v>3472</v>
      </c>
      <c r="O1021" s="7" t="s">
        <v>3473</v>
      </c>
      <c r="P1021" s="7" t="s">
        <v>3473</v>
      </c>
      <c r="Q1021" s="7" t="s">
        <v>3474</v>
      </c>
      <c r="R1021" s="7" t="s">
        <v>3474</v>
      </c>
      <c r="S1021" s="7" t="s">
        <v>3475</v>
      </c>
      <c r="T1021" s="7" t="s">
        <v>3475</v>
      </c>
      <c r="U1021" s="7" t="s">
        <v>3476</v>
      </c>
      <c r="V1021" s="7" t="s">
        <v>3476</v>
      </c>
      <c r="W1021" s="7" t="s">
        <v>3477</v>
      </c>
      <c r="X1021" s="7" t="s">
        <v>3477</v>
      </c>
      <c r="Y1021" s="7" t="s">
        <v>3478</v>
      </c>
      <c r="Z1021" s="7" t="s">
        <v>3478</v>
      </c>
      <c r="AA1021" s="7" t="s">
        <v>3479</v>
      </c>
      <c r="AB1021" s="7" t="s">
        <v>3479</v>
      </c>
      <c r="AC1021" s="7" t="s">
        <v>3480</v>
      </c>
      <c r="AD1021" s="7" t="s">
        <v>3480</v>
      </c>
      <c r="AE1021" s="7" t="s">
        <v>3466</v>
      </c>
      <c r="AF1021" s="7" t="s">
        <v>3466</v>
      </c>
      <c r="AG1021" s="7" t="s">
        <v>3481</v>
      </c>
      <c r="AH1021" s="7" t="s">
        <v>3481</v>
      </c>
      <c r="AI1021" s="7" t="s">
        <v>3482</v>
      </c>
      <c r="AJ1021" s="7" t="s">
        <v>3482</v>
      </c>
      <c r="AK1021" s="7" t="s">
        <v>3483</v>
      </c>
      <c r="AL1021" s="7" t="s">
        <v>3483</v>
      </c>
      <c r="AM1021" s="7" t="s">
        <v>3484</v>
      </c>
      <c r="AN1021" s="7" t="s">
        <v>3484</v>
      </c>
      <c r="AO1021" s="7" t="s">
        <v>3485</v>
      </c>
      <c r="AP1021" s="7" t="s">
        <v>3485</v>
      </c>
      <c r="AQ1021" s="7" t="s">
        <v>3486</v>
      </c>
      <c r="AR1021" s="7" t="s">
        <v>3486</v>
      </c>
      <c r="AS1021" s="7" t="s">
        <v>3487</v>
      </c>
      <c r="AT1021" s="7" t="s">
        <v>3487</v>
      </c>
      <c r="AU1021" s="7" t="s">
        <v>3488</v>
      </c>
      <c r="AV1021" s="7" t="s">
        <v>3488</v>
      </c>
      <c r="AW1021" s="7" t="s">
        <v>3489</v>
      </c>
      <c r="AX1021" s="7" t="s">
        <v>3489</v>
      </c>
      <c r="AY1021" s="7" t="s">
        <v>3490</v>
      </c>
      <c r="AZ1021" s="7" t="s">
        <v>3490</v>
      </c>
      <c r="BA1021" s="7" t="s">
        <v>3491</v>
      </c>
      <c r="BB1021" s="7" t="s">
        <v>3491</v>
      </c>
      <c r="BE1021" s="9" t="s">
        <v>3450</v>
      </c>
      <c r="BF1021" s="8">
        <v>2015</v>
      </c>
    </row>
    <row r="1022" spans="1:58">
      <c r="B1022"/>
      <c r="Y1022" s="18" t="s">
        <v>950</v>
      </c>
      <c r="Z1022" s="20">
        <v>3144300</v>
      </c>
      <c r="AW1022" s="18" t="s">
        <v>951</v>
      </c>
      <c r="AX1022" s="19">
        <v>3545308</v>
      </c>
    </row>
    <row r="1023" spans="1:58" s="8" customFormat="1">
      <c r="A1023" s="7" t="s">
        <v>3450</v>
      </c>
      <c r="B1023" s="7" t="s">
        <v>3450</v>
      </c>
      <c r="C1023" s="7" t="s">
        <v>3467</v>
      </c>
      <c r="D1023" s="7" t="s">
        <v>3467</v>
      </c>
      <c r="E1023" s="7" t="s">
        <v>3468</v>
      </c>
      <c r="F1023" s="7" t="s">
        <v>3468</v>
      </c>
      <c r="G1023" s="7" t="s">
        <v>3469</v>
      </c>
      <c r="H1023" s="7" t="s">
        <v>3469</v>
      </c>
      <c r="I1023" s="7" t="s">
        <v>3470</v>
      </c>
      <c r="J1023" s="7" t="s">
        <v>3470</v>
      </c>
      <c r="K1023" s="7" t="s">
        <v>3471</v>
      </c>
      <c r="L1023" s="7" t="s">
        <v>3471</v>
      </c>
      <c r="M1023" s="7" t="s">
        <v>3472</v>
      </c>
      <c r="N1023" s="7" t="s">
        <v>3472</v>
      </c>
      <c r="O1023" s="7" t="s">
        <v>3473</v>
      </c>
      <c r="P1023" s="7" t="s">
        <v>3473</v>
      </c>
      <c r="Q1023" s="7" t="s">
        <v>3474</v>
      </c>
      <c r="R1023" s="7" t="s">
        <v>3474</v>
      </c>
      <c r="S1023" s="7" t="s">
        <v>3475</v>
      </c>
      <c r="T1023" s="7" t="s">
        <v>3475</v>
      </c>
      <c r="U1023" s="7" t="s">
        <v>3476</v>
      </c>
      <c r="V1023" s="7" t="s">
        <v>3476</v>
      </c>
      <c r="W1023" s="7" t="s">
        <v>3477</v>
      </c>
      <c r="X1023" s="7" t="s">
        <v>3477</v>
      </c>
      <c r="Y1023" s="7" t="s">
        <v>3478</v>
      </c>
      <c r="Z1023" s="7" t="s">
        <v>3478</v>
      </c>
      <c r="AA1023" s="7" t="s">
        <v>3479</v>
      </c>
      <c r="AB1023" s="7" t="s">
        <v>3479</v>
      </c>
      <c r="AC1023" s="7" t="s">
        <v>3480</v>
      </c>
      <c r="AD1023" s="7" t="s">
        <v>3480</v>
      </c>
      <c r="AE1023" s="7" t="s">
        <v>3466</v>
      </c>
      <c r="AF1023" s="7" t="s">
        <v>3466</v>
      </c>
      <c r="AG1023" s="7" t="s">
        <v>3481</v>
      </c>
      <c r="AH1023" s="7" t="s">
        <v>3481</v>
      </c>
      <c r="AI1023" s="7" t="s">
        <v>3482</v>
      </c>
      <c r="AJ1023" s="7" t="s">
        <v>3482</v>
      </c>
      <c r="AK1023" s="7" t="s">
        <v>3483</v>
      </c>
      <c r="AL1023" s="7" t="s">
        <v>3483</v>
      </c>
      <c r="AM1023" s="7" t="s">
        <v>3484</v>
      </c>
      <c r="AN1023" s="7" t="s">
        <v>3484</v>
      </c>
      <c r="AO1023" s="7" t="s">
        <v>3485</v>
      </c>
      <c r="AP1023" s="7" t="s">
        <v>3485</v>
      </c>
      <c r="AQ1023" s="7" t="s">
        <v>3486</v>
      </c>
      <c r="AR1023" s="7" t="s">
        <v>3486</v>
      </c>
      <c r="AS1023" s="7" t="s">
        <v>3487</v>
      </c>
      <c r="AT1023" s="7" t="s">
        <v>3487</v>
      </c>
      <c r="AU1023" s="7" t="s">
        <v>3488</v>
      </c>
      <c r="AV1023" s="7" t="s">
        <v>3488</v>
      </c>
      <c r="AW1023" s="7" t="s">
        <v>3489</v>
      </c>
      <c r="AX1023" s="7" t="s">
        <v>3489</v>
      </c>
      <c r="AY1023" s="7" t="s">
        <v>3490</v>
      </c>
      <c r="AZ1023" s="7" t="s">
        <v>3490</v>
      </c>
      <c r="BA1023" s="7" t="s">
        <v>3491</v>
      </c>
      <c r="BB1023" s="7" t="s">
        <v>3491</v>
      </c>
      <c r="BE1023" s="9" t="s">
        <v>3450</v>
      </c>
      <c r="BF1023" s="8">
        <v>2015</v>
      </c>
    </row>
    <row r="1024" spans="1:58">
      <c r="B1024"/>
      <c r="Y1024" s="18" t="s">
        <v>952</v>
      </c>
      <c r="Z1024" s="20">
        <v>3144359</v>
      </c>
      <c r="AW1024" s="18" t="s">
        <v>953</v>
      </c>
      <c r="AX1024" s="19">
        <v>3545407</v>
      </c>
    </row>
    <row r="1025" spans="1:58" s="8" customFormat="1">
      <c r="A1025" s="7" t="s">
        <v>3450</v>
      </c>
      <c r="B1025" s="7" t="s">
        <v>3450</v>
      </c>
      <c r="C1025" s="7" t="s">
        <v>3467</v>
      </c>
      <c r="D1025" s="7" t="s">
        <v>3467</v>
      </c>
      <c r="E1025" s="7" t="s">
        <v>3468</v>
      </c>
      <c r="F1025" s="7" t="s">
        <v>3468</v>
      </c>
      <c r="G1025" s="7" t="s">
        <v>3469</v>
      </c>
      <c r="H1025" s="7" t="s">
        <v>3469</v>
      </c>
      <c r="I1025" s="7" t="s">
        <v>3470</v>
      </c>
      <c r="J1025" s="7" t="s">
        <v>3470</v>
      </c>
      <c r="K1025" s="7" t="s">
        <v>3471</v>
      </c>
      <c r="L1025" s="7" t="s">
        <v>3471</v>
      </c>
      <c r="M1025" s="7" t="s">
        <v>3472</v>
      </c>
      <c r="N1025" s="7" t="s">
        <v>3472</v>
      </c>
      <c r="O1025" s="7" t="s">
        <v>3473</v>
      </c>
      <c r="P1025" s="7" t="s">
        <v>3473</v>
      </c>
      <c r="Q1025" s="7" t="s">
        <v>3474</v>
      </c>
      <c r="R1025" s="7" t="s">
        <v>3474</v>
      </c>
      <c r="S1025" s="7" t="s">
        <v>3475</v>
      </c>
      <c r="T1025" s="7" t="s">
        <v>3475</v>
      </c>
      <c r="U1025" s="7" t="s">
        <v>3476</v>
      </c>
      <c r="V1025" s="7" t="s">
        <v>3476</v>
      </c>
      <c r="W1025" s="7" t="s">
        <v>3477</v>
      </c>
      <c r="X1025" s="7" t="s">
        <v>3477</v>
      </c>
      <c r="Y1025" s="7" t="s">
        <v>3478</v>
      </c>
      <c r="Z1025" s="7" t="s">
        <v>3478</v>
      </c>
      <c r="AA1025" s="7" t="s">
        <v>3479</v>
      </c>
      <c r="AB1025" s="7" t="s">
        <v>3479</v>
      </c>
      <c r="AC1025" s="7" t="s">
        <v>3480</v>
      </c>
      <c r="AD1025" s="7" t="s">
        <v>3480</v>
      </c>
      <c r="AE1025" s="7" t="s">
        <v>3466</v>
      </c>
      <c r="AF1025" s="7" t="s">
        <v>3466</v>
      </c>
      <c r="AG1025" s="7" t="s">
        <v>3481</v>
      </c>
      <c r="AH1025" s="7" t="s">
        <v>3481</v>
      </c>
      <c r="AI1025" s="7" t="s">
        <v>3482</v>
      </c>
      <c r="AJ1025" s="7" t="s">
        <v>3482</v>
      </c>
      <c r="AK1025" s="7" t="s">
        <v>3483</v>
      </c>
      <c r="AL1025" s="7" t="s">
        <v>3483</v>
      </c>
      <c r="AM1025" s="7" t="s">
        <v>3484</v>
      </c>
      <c r="AN1025" s="7" t="s">
        <v>3484</v>
      </c>
      <c r="AO1025" s="7" t="s">
        <v>3485</v>
      </c>
      <c r="AP1025" s="7" t="s">
        <v>3485</v>
      </c>
      <c r="AQ1025" s="7" t="s">
        <v>3486</v>
      </c>
      <c r="AR1025" s="7" t="s">
        <v>3486</v>
      </c>
      <c r="AS1025" s="7" t="s">
        <v>3487</v>
      </c>
      <c r="AT1025" s="7" t="s">
        <v>3487</v>
      </c>
      <c r="AU1025" s="7" t="s">
        <v>3488</v>
      </c>
      <c r="AV1025" s="7" t="s">
        <v>3488</v>
      </c>
      <c r="AW1025" s="7" t="s">
        <v>3489</v>
      </c>
      <c r="AX1025" s="7" t="s">
        <v>3489</v>
      </c>
      <c r="AY1025" s="7" t="s">
        <v>3490</v>
      </c>
      <c r="AZ1025" s="7" t="s">
        <v>3490</v>
      </c>
      <c r="BA1025" s="7" t="s">
        <v>3491</v>
      </c>
      <c r="BB1025" s="7" t="s">
        <v>3491</v>
      </c>
      <c r="BE1025" s="9" t="s">
        <v>3450</v>
      </c>
      <c r="BF1025" s="8">
        <v>2015</v>
      </c>
    </row>
    <row r="1026" spans="1:58">
      <c r="B1026"/>
      <c r="Y1026" s="18" t="s">
        <v>954</v>
      </c>
      <c r="Z1026" s="20">
        <v>3144375</v>
      </c>
      <c r="AW1026" s="18" t="s">
        <v>955</v>
      </c>
      <c r="AX1026" s="19">
        <v>3545506</v>
      </c>
    </row>
    <row r="1027" spans="1:58" s="8" customFormat="1">
      <c r="A1027" s="7" t="s">
        <v>3450</v>
      </c>
      <c r="B1027" s="7" t="s">
        <v>3450</v>
      </c>
      <c r="C1027" s="7" t="s">
        <v>3467</v>
      </c>
      <c r="D1027" s="7" t="s">
        <v>3467</v>
      </c>
      <c r="E1027" s="7" t="s">
        <v>3468</v>
      </c>
      <c r="F1027" s="7" t="s">
        <v>3468</v>
      </c>
      <c r="G1027" s="7" t="s">
        <v>3469</v>
      </c>
      <c r="H1027" s="7" t="s">
        <v>3469</v>
      </c>
      <c r="I1027" s="7" t="s">
        <v>3470</v>
      </c>
      <c r="J1027" s="7" t="s">
        <v>3470</v>
      </c>
      <c r="K1027" s="7" t="s">
        <v>3471</v>
      </c>
      <c r="L1027" s="7" t="s">
        <v>3471</v>
      </c>
      <c r="M1027" s="7" t="s">
        <v>3472</v>
      </c>
      <c r="N1027" s="7" t="s">
        <v>3472</v>
      </c>
      <c r="O1027" s="7" t="s">
        <v>3473</v>
      </c>
      <c r="P1027" s="7" t="s">
        <v>3473</v>
      </c>
      <c r="Q1027" s="7" t="s">
        <v>3474</v>
      </c>
      <c r="R1027" s="7" t="s">
        <v>3474</v>
      </c>
      <c r="S1027" s="7" t="s">
        <v>3475</v>
      </c>
      <c r="T1027" s="7" t="s">
        <v>3475</v>
      </c>
      <c r="U1027" s="7" t="s">
        <v>3476</v>
      </c>
      <c r="V1027" s="7" t="s">
        <v>3476</v>
      </c>
      <c r="W1027" s="7" t="s">
        <v>3477</v>
      </c>
      <c r="X1027" s="7" t="s">
        <v>3477</v>
      </c>
      <c r="Y1027" s="7" t="s">
        <v>3478</v>
      </c>
      <c r="Z1027" s="7" t="s">
        <v>3478</v>
      </c>
      <c r="AA1027" s="7" t="s">
        <v>3479</v>
      </c>
      <c r="AB1027" s="7" t="s">
        <v>3479</v>
      </c>
      <c r="AC1027" s="7" t="s">
        <v>3480</v>
      </c>
      <c r="AD1027" s="7" t="s">
        <v>3480</v>
      </c>
      <c r="AE1027" s="7" t="s">
        <v>3466</v>
      </c>
      <c r="AF1027" s="7" t="s">
        <v>3466</v>
      </c>
      <c r="AG1027" s="7" t="s">
        <v>3481</v>
      </c>
      <c r="AH1027" s="7" t="s">
        <v>3481</v>
      </c>
      <c r="AI1027" s="7" t="s">
        <v>3482</v>
      </c>
      <c r="AJ1027" s="7" t="s">
        <v>3482</v>
      </c>
      <c r="AK1027" s="7" t="s">
        <v>3483</v>
      </c>
      <c r="AL1027" s="7" t="s">
        <v>3483</v>
      </c>
      <c r="AM1027" s="7" t="s">
        <v>3484</v>
      </c>
      <c r="AN1027" s="7" t="s">
        <v>3484</v>
      </c>
      <c r="AO1027" s="7" t="s">
        <v>3485</v>
      </c>
      <c r="AP1027" s="7" t="s">
        <v>3485</v>
      </c>
      <c r="AQ1027" s="7" t="s">
        <v>3486</v>
      </c>
      <c r="AR1027" s="7" t="s">
        <v>3486</v>
      </c>
      <c r="AS1027" s="7" t="s">
        <v>3487</v>
      </c>
      <c r="AT1027" s="7" t="s">
        <v>3487</v>
      </c>
      <c r="AU1027" s="7" t="s">
        <v>3488</v>
      </c>
      <c r="AV1027" s="7" t="s">
        <v>3488</v>
      </c>
      <c r="AW1027" s="7" t="s">
        <v>3489</v>
      </c>
      <c r="AX1027" s="7" t="s">
        <v>3489</v>
      </c>
      <c r="AY1027" s="7" t="s">
        <v>3490</v>
      </c>
      <c r="AZ1027" s="7" t="s">
        <v>3490</v>
      </c>
      <c r="BA1027" s="7" t="s">
        <v>3491</v>
      </c>
      <c r="BB1027" s="7" t="s">
        <v>3491</v>
      </c>
      <c r="BE1027" s="9" t="s">
        <v>3450</v>
      </c>
      <c r="BF1027" s="8">
        <v>2015</v>
      </c>
    </row>
    <row r="1028" spans="1:58">
      <c r="B1028"/>
      <c r="Y1028" s="18" t="s">
        <v>956</v>
      </c>
      <c r="Z1028" s="20">
        <v>3144409</v>
      </c>
      <c r="AW1028" s="18" t="s">
        <v>957</v>
      </c>
      <c r="AX1028" s="19">
        <v>3545605</v>
      </c>
    </row>
    <row r="1029" spans="1:58" s="8" customFormat="1">
      <c r="A1029" s="7" t="s">
        <v>3450</v>
      </c>
      <c r="B1029" s="7" t="s">
        <v>3450</v>
      </c>
      <c r="C1029" s="7" t="s">
        <v>3467</v>
      </c>
      <c r="D1029" s="7" t="s">
        <v>3467</v>
      </c>
      <c r="E1029" s="7" t="s">
        <v>3468</v>
      </c>
      <c r="F1029" s="7" t="s">
        <v>3468</v>
      </c>
      <c r="G1029" s="7" t="s">
        <v>3469</v>
      </c>
      <c r="H1029" s="7" t="s">
        <v>3469</v>
      </c>
      <c r="I1029" s="7" t="s">
        <v>3470</v>
      </c>
      <c r="J1029" s="7" t="s">
        <v>3470</v>
      </c>
      <c r="K1029" s="7" t="s">
        <v>3471</v>
      </c>
      <c r="L1029" s="7" t="s">
        <v>3471</v>
      </c>
      <c r="M1029" s="7" t="s">
        <v>3472</v>
      </c>
      <c r="N1029" s="7" t="s">
        <v>3472</v>
      </c>
      <c r="O1029" s="7" t="s">
        <v>3473</v>
      </c>
      <c r="P1029" s="7" t="s">
        <v>3473</v>
      </c>
      <c r="Q1029" s="7" t="s">
        <v>3474</v>
      </c>
      <c r="R1029" s="7" t="s">
        <v>3474</v>
      </c>
      <c r="S1029" s="7" t="s">
        <v>3475</v>
      </c>
      <c r="T1029" s="7" t="s">
        <v>3475</v>
      </c>
      <c r="U1029" s="7" t="s">
        <v>3476</v>
      </c>
      <c r="V1029" s="7" t="s">
        <v>3476</v>
      </c>
      <c r="W1029" s="7" t="s">
        <v>3477</v>
      </c>
      <c r="X1029" s="7" t="s">
        <v>3477</v>
      </c>
      <c r="Y1029" s="7" t="s">
        <v>3478</v>
      </c>
      <c r="Z1029" s="7" t="s">
        <v>3478</v>
      </c>
      <c r="AA1029" s="7" t="s">
        <v>3479</v>
      </c>
      <c r="AB1029" s="7" t="s">
        <v>3479</v>
      </c>
      <c r="AC1029" s="7" t="s">
        <v>3480</v>
      </c>
      <c r="AD1029" s="7" t="s">
        <v>3480</v>
      </c>
      <c r="AE1029" s="7" t="s">
        <v>3466</v>
      </c>
      <c r="AF1029" s="7" t="s">
        <v>3466</v>
      </c>
      <c r="AG1029" s="7" t="s">
        <v>3481</v>
      </c>
      <c r="AH1029" s="7" t="s">
        <v>3481</v>
      </c>
      <c r="AI1029" s="7" t="s">
        <v>3482</v>
      </c>
      <c r="AJ1029" s="7" t="s">
        <v>3482</v>
      </c>
      <c r="AK1029" s="7" t="s">
        <v>3483</v>
      </c>
      <c r="AL1029" s="7" t="s">
        <v>3483</v>
      </c>
      <c r="AM1029" s="7" t="s">
        <v>3484</v>
      </c>
      <c r="AN1029" s="7" t="s">
        <v>3484</v>
      </c>
      <c r="AO1029" s="7" t="s">
        <v>3485</v>
      </c>
      <c r="AP1029" s="7" t="s">
        <v>3485</v>
      </c>
      <c r="AQ1029" s="7" t="s">
        <v>3486</v>
      </c>
      <c r="AR1029" s="7" t="s">
        <v>3486</v>
      </c>
      <c r="AS1029" s="7" t="s">
        <v>3487</v>
      </c>
      <c r="AT1029" s="7" t="s">
        <v>3487</v>
      </c>
      <c r="AU1029" s="7" t="s">
        <v>3488</v>
      </c>
      <c r="AV1029" s="7" t="s">
        <v>3488</v>
      </c>
      <c r="AW1029" s="7" t="s">
        <v>3489</v>
      </c>
      <c r="AX1029" s="7" t="s">
        <v>3489</v>
      </c>
      <c r="AY1029" s="7" t="s">
        <v>3490</v>
      </c>
      <c r="AZ1029" s="7" t="s">
        <v>3490</v>
      </c>
      <c r="BA1029" s="7" t="s">
        <v>3491</v>
      </c>
      <c r="BB1029" s="7" t="s">
        <v>3491</v>
      </c>
      <c r="BE1029" s="9" t="s">
        <v>3450</v>
      </c>
      <c r="BF1029" s="8">
        <v>2015</v>
      </c>
    </row>
    <row r="1030" spans="1:58">
      <c r="B1030"/>
      <c r="Y1030" s="18" t="s">
        <v>958</v>
      </c>
      <c r="Z1030" s="20">
        <v>3144508</v>
      </c>
      <c r="AW1030" s="18" t="s">
        <v>959</v>
      </c>
      <c r="AX1030" s="19">
        <v>3545704</v>
      </c>
    </row>
    <row r="1031" spans="1:58" s="8" customFormat="1">
      <c r="A1031" s="7" t="s">
        <v>3450</v>
      </c>
      <c r="B1031" s="7" t="s">
        <v>3450</v>
      </c>
      <c r="C1031" s="7" t="s">
        <v>3467</v>
      </c>
      <c r="D1031" s="7" t="s">
        <v>3467</v>
      </c>
      <c r="E1031" s="7" t="s">
        <v>3468</v>
      </c>
      <c r="F1031" s="7" t="s">
        <v>3468</v>
      </c>
      <c r="G1031" s="7" t="s">
        <v>3469</v>
      </c>
      <c r="H1031" s="7" t="s">
        <v>3469</v>
      </c>
      <c r="I1031" s="7" t="s">
        <v>3470</v>
      </c>
      <c r="J1031" s="7" t="s">
        <v>3470</v>
      </c>
      <c r="K1031" s="7" t="s">
        <v>3471</v>
      </c>
      <c r="L1031" s="7" t="s">
        <v>3471</v>
      </c>
      <c r="M1031" s="7" t="s">
        <v>3472</v>
      </c>
      <c r="N1031" s="7" t="s">
        <v>3472</v>
      </c>
      <c r="O1031" s="7" t="s">
        <v>3473</v>
      </c>
      <c r="P1031" s="7" t="s">
        <v>3473</v>
      </c>
      <c r="Q1031" s="7" t="s">
        <v>3474</v>
      </c>
      <c r="R1031" s="7" t="s">
        <v>3474</v>
      </c>
      <c r="S1031" s="7" t="s">
        <v>3475</v>
      </c>
      <c r="T1031" s="7" t="s">
        <v>3475</v>
      </c>
      <c r="U1031" s="7" t="s">
        <v>3476</v>
      </c>
      <c r="V1031" s="7" t="s">
        <v>3476</v>
      </c>
      <c r="W1031" s="7" t="s">
        <v>3477</v>
      </c>
      <c r="X1031" s="7" t="s">
        <v>3477</v>
      </c>
      <c r="Y1031" s="7" t="s">
        <v>3478</v>
      </c>
      <c r="Z1031" s="7" t="s">
        <v>3478</v>
      </c>
      <c r="AA1031" s="7" t="s">
        <v>3479</v>
      </c>
      <c r="AB1031" s="7" t="s">
        <v>3479</v>
      </c>
      <c r="AC1031" s="7" t="s">
        <v>3480</v>
      </c>
      <c r="AD1031" s="7" t="s">
        <v>3480</v>
      </c>
      <c r="AE1031" s="7" t="s">
        <v>3466</v>
      </c>
      <c r="AF1031" s="7" t="s">
        <v>3466</v>
      </c>
      <c r="AG1031" s="7" t="s">
        <v>3481</v>
      </c>
      <c r="AH1031" s="7" t="s">
        <v>3481</v>
      </c>
      <c r="AI1031" s="7" t="s">
        <v>3482</v>
      </c>
      <c r="AJ1031" s="7" t="s">
        <v>3482</v>
      </c>
      <c r="AK1031" s="7" t="s">
        <v>3483</v>
      </c>
      <c r="AL1031" s="7" t="s">
        <v>3483</v>
      </c>
      <c r="AM1031" s="7" t="s">
        <v>3484</v>
      </c>
      <c r="AN1031" s="7" t="s">
        <v>3484</v>
      </c>
      <c r="AO1031" s="7" t="s">
        <v>3485</v>
      </c>
      <c r="AP1031" s="7" t="s">
        <v>3485</v>
      </c>
      <c r="AQ1031" s="7" t="s">
        <v>3486</v>
      </c>
      <c r="AR1031" s="7" t="s">
        <v>3486</v>
      </c>
      <c r="AS1031" s="7" t="s">
        <v>3487</v>
      </c>
      <c r="AT1031" s="7" t="s">
        <v>3487</v>
      </c>
      <c r="AU1031" s="7" t="s">
        <v>3488</v>
      </c>
      <c r="AV1031" s="7" t="s">
        <v>3488</v>
      </c>
      <c r="AW1031" s="7" t="s">
        <v>3489</v>
      </c>
      <c r="AX1031" s="7" t="s">
        <v>3489</v>
      </c>
      <c r="AY1031" s="7" t="s">
        <v>3490</v>
      </c>
      <c r="AZ1031" s="7" t="s">
        <v>3490</v>
      </c>
      <c r="BA1031" s="7" t="s">
        <v>3491</v>
      </c>
      <c r="BB1031" s="7" t="s">
        <v>3491</v>
      </c>
      <c r="BE1031" s="9" t="s">
        <v>3450</v>
      </c>
      <c r="BF1031" s="8">
        <v>2015</v>
      </c>
    </row>
    <row r="1032" spans="1:58">
      <c r="B1032"/>
      <c r="Y1032" s="18" t="s">
        <v>960</v>
      </c>
      <c r="Z1032" s="20">
        <v>3144607</v>
      </c>
      <c r="AW1032" s="18" t="s">
        <v>961</v>
      </c>
      <c r="AX1032" s="19">
        <v>3545803</v>
      </c>
    </row>
    <row r="1033" spans="1:58" s="8" customFormat="1">
      <c r="A1033" s="7" t="s">
        <v>3450</v>
      </c>
      <c r="B1033" s="7" t="s">
        <v>3450</v>
      </c>
      <c r="C1033" s="7" t="s">
        <v>3467</v>
      </c>
      <c r="D1033" s="7" t="s">
        <v>3467</v>
      </c>
      <c r="E1033" s="7" t="s">
        <v>3468</v>
      </c>
      <c r="F1033" s="7" t="s">
        <v>3468</v>
      </c>
      <c r="G1033" s="7" t="s">
        <v>3469</v>
      </c>
      <c r="H1033" s="7" t="s">
        <v>3469</v>
      </c>
      <c r="I1033" s="7" t="s">
        <v>3470</v>
      </c>
      <c r="J1033" s="7" t="s">
        <v>3470</v>
      </c>
      <c r="K1033" s="7" t="s">
        <v>3471</v>
      </c>
      <c r="L1033" s="7" t="s">
        <v>3471</v>
      </c>
      <c r="M1033" s="7" t="s">
        <v>3472</v>
      </c>
      <c r="N1033" s="7" t="s">
        <v>3472</v>
      </c>
      <c r="O1033" s="7" t="s">
        <v>3473</v>
      </c>
      <c r="P1033" s="7" t="s">
        <v>3473</v>
      </c>
      <c r="Q1033" s="7" t="s">
        <v>3474</v>
      </c>
      <c r="R1033" s="7" t="s">
        <v>3474</v>
      </c>
      <c r="S1033" s="7" t="s">
        <v>3475</v>
      </c>
      <c r="T1033" s="7" t="s">
        <v>3475</v>
      </c>
      <c r="U1033" s="7" t="s">
        <v>3476</v>
      </c>
      <c r="V1033" s="7" t="s">
        <v>3476</v>
      </c>
      <c r="W1033" s="7" t="s">
        <v>3477</v>
      </c>
      <c r="X1033" s="7" t="s">
        <v>3477</v>
      </c>
      <c r="Y1033" s="7" t="s">
        <v>3478</v>
      </c>
      <c r="Z1033" s="7" t="s">
        <v>3478</v>
      </c>
      <c r="AA1033" s="7" t="s">
        <v>3479</v>
      </c>
      <c r="AB1033" s="7" t="s">
        <v>3479</v>
      </c>
      <c r="AC1033" s="7" t="s">
        <v>3480</v>
      </c>
      <c r="AD1033" s="7" t="s">
        <v>3480</v>
      </c>
      <c r="AE1033" s="7" t="s">
        <v>3466</v>
      </c>
      <c r="AF1033" s="7" t="s">
        <v>3466</v>
      </c>
      <c r="AG1033" s="7" t="s">
        <v>3481</v>
      </c>
      <c r="AH1033" s="7" t="s">
        <v>3481</v>
      </c>
      <c r="AI1033" s="7" t="s">
        <v>3482</v>
      </c>
      <c r="AJ1033" s="7" t="s">
        <v>3482</v>
      </c>
      <c r="AK1033" s="7" t="s">
        <v>3483</v>
      </c>
      <c r="AL1033" s="7" t="s">
        <v>3483</v>
      </c>
      <c r="AM1033" s="7" t="s">
        <v>3484</v>
      </c>
      <c r="AN1033" s="7" t="s">
        <v>3484</v>
      </c>
      <c r="AO1033" s="7" t="s">
        <v>3485</v>
      </c>
      <c r="AP1033" s="7" t="s">
        <v>3485</v>
      </c>
      <c r="AQ1033" s="7" t="s">
        <v>3486</v>
      </c>
      <c r="AR1033" s="7" t="s">
        <v>3486</v>
      </c>
      <c r="AS1033" s="7" t="s">
        <v>3487</v>
      </c>
      <c r="AT1033" s="7" t="s">
        <v>3487</v>
      </c>
      <c r="AU1033" s="7" t="s">
        <v>3488</v>
      </c>
      <c r="AV1033" s="7" t="s">
        <v>3488</v>
      </c>
      <c r="AW1033" s="7" t="s">
        <v>3489</v>
      </c>
      <c r="AX1033" s="7" t="s">
        <v>3489</v>
      </c>
      <c r="AY1033" s="7" t="s">
        <v>3490</v>
      </c>
      <c r="AZ1033" s="7" t="s">
        <v>3490</v>
      </c>
      <c r="BA1033" s="7" t="s">
        <v>3491</v>
      </c>
      <c r="BB1033" s="7" t="s">
        <v>3491</v>
      </c>
      <c r="BE1033" s="9" t="s">
        <v>3450</v>
      </c>
      <c r="BF1033" s="8">
        <v>2015</v>
      </c>
    </row>
    <row r="1034" spans="1:58">
      <c r="B1034"/>
      <c r="Y1034" s="18" t="s">
        <v>962</v>
      </c>
      <c r="Z1034" s="20">
        <v>3144656</v>
      </c>
      <c r="AW1034" s="18" t="s">
        <v>963</v>
      </c>
      <c r="AX1034" s="19">
        <v>3546009</v>
      </c>
    </row>
    <row r="1035" spans="1:58" s="8" customFormat="1">
      <c r="A1035" s="7" t="s">
        <v>3450</v>
      </c>
      <c r="B1035" s="7" t="s">
        <v>3450</v>
      </c>
      <c r="C1035" s="7" t="s">
        <v>3467</v>
      </c>
      <c r="D1035" s="7" t="s">
        <v>3467</v>
      </c>
      <c r="E1035" s="7" t="s">
        <v>3468</v>
      </c>
      <c r="F1035" s="7" t="s">
        <v>3468</v>
      </c>
      <c r="G1035" s="7" t="s">
        <v>3469</v>
      </c>
      <c r="H1035" s="7" t="s">
        <v>3469</v>
      </c>
      <c r="I1035" s="7" t="s">
        <v>3470</v>
      </c>
      <c r="J1035" s="7" t="s">
        <v>3470</v>
      </c>
      <c r="K1035" s="7" t="s">
        <v>3471</v>
      </c>
      <c r="L1035" s="7" t="s">
        <v>3471</v>
      </c>
      <c r="M1035" s="7" t="s">
        <v>3472</v>
      </c>
      <c r="N1035" s="7" t="s">
        <v>3472</v>
      </c>
      <c r="O1035" s="7" t="s">
        <v>3473</v>
      </c>
      <c r="P1035" s="7" t="s">
        <v>3473</v>
      </c>
      <c r="Q1035" s="7" t="s">
        <v>3474</v>
      </c>
      <c r="R1035" s="7" t="s">
        <v>3474</v>
      </c>
      <c r="S1035" s="7" t="s">
        <v>3475</v>
      </c>
      <c r="T1035" s="7" t="s">
        <v>3475</v>
      </c>
      <c r="U1035" s="7" t="s">
        <v>3476</v>
      </c>
      <c r="V1035" s="7" t="s">
        <v>3476</v>
      </c>
      <c r="W1035" s="7" t="s">
        <v>3477</v>
      </c>
      <c r="X1035" s="7" t="s">
        <v>3477</v>
      </c>
      <c r="Y1035" s="7" t="s">
        <v>3478</v>
      </c>
      <c r="Z1035" s="7" t="s">
        <v>3478</v>
      </c>
      <c r="AA1035" s="7" t="s">
        <v>3479</v>
      </c>
      <c r="AB1035" s="7" t="s">
        <v>3479</v>
      </c>
      <c r="AC1035" s="7" t="s">
        <v>3480</v>
      </c>
      <c r="AD1035" s="7" t="s">
        <v>3480</v>
      </c>
      <c r="AE1035" s="7" t="s">
        <v>3466</v>
      </c>
      <c r="AF1035" s="7" t="s">
        <v>3466</v>
      </c>
      <c r="AG1035" s="7" t="s">
        <v>3481</v>
      </c>
      <c r="AH1035" s="7" t="s">
        <v>3481</v>
      </c>
      <c r="AI1035" s="7" t="s">
        <v>3482</v>
      </c>
      <c r="AJ1035" s="7" t="s">
        <v>3482</v>
      </c>
      <c r="AK1035" s="7" t="s">
        <v>3483</v>
      </c>
      <c r="AL1035" s="7" t="s">
        <v>3483</v>
      </c>
      <c r="AM1035" s="7" t="s">
        <v>3484</v>
      </c>
      <c r="AN1035" s="7" t="s">
        <v>3484</v>
      </c>
      <c r="AO1035" s="7" t="s">
        <v>3485</v>
      </c>
      <c r="AP1035" s="7" t="s">
        <v>3485</v>
      </c>
      <c r="AQ1035" s="7" t="s">
        <v>3486</v>
      </c>
      <c r="AR1035" s="7" t="s">
        <v>3486</v>
      </c>
      <c r="AS1035" s="7" t="s">
        <v>3487</v>
      </c>
      <c r="AT1035" s="7" t="s">
        <v>3487</v>
      </c>
      <c r="AU1035" s="7" t="s">
        <v>3488</v>
      </c>
      <c r="AV1035" s="7" t="s">
        <v>3488</v>
      </c>
      <c r="AW1035" s="7" t="s">
        <v>3489</v>
      </c>
      <c r="AX1035" s="7" t="s">
        <v>3489</v>
      </c>
      <c r="AY1035" s="7" t="s">
        <v>3490</v>
      </c>
      <c r="AZ1035" s="7" t="s">
        <v>3490</v>
      </c>
      <c r="BA1035" s="7" t="s">
        <v>3491</v>
      </c>
      <c r="BB1035" s="7" t="s">
        <v>3491</v>
      </c>
      <c r="BE1035" s="9" t="s">
        <v>3450</v>
      </c>
      <c r="BF1035" s="8">
        <v>2015</v>
      </c>
    </row>
    <row r="1036" spans="1:58">
      <c r="B1036"/>
      <c r="Y1036" s="18" t="s">
        <v>964</v>
      </c>
      <c r="Z1036" s="20">
        <v>3144672</v>
      </c>
      <c r="AW1036" s="18" t="s">
        <v>965</v>
      </c>
      <c r="AX1036" s="19">
        <v>3546108</v>
      </c>
    </row>
    <row r="1037" spans="1:58" s="8" customFormat="1">
      <c r="A1037" s="7" t="s">
        <v>3450</v>
      </c>
      <c r="B1037" s="7" t="s">
        <v>3450</v>
      </c>
      <c r="C1037" s="7" t="s">
        <v>3467</v>
      </c>
      <c r="D1037" s="7" t="s">
        <v>3467</v>
      </c>
      <c r="E1037" s="7" t="s">
        <v>3468</v>
      </c>
      <c r="F1037" s="7" t="s">
        <v>3468</v>
      </c>
      <c r="G1037" s="7" t="s">
        <v>3469</v>
      </c>
      <c r="H1037" s="7" t="s">
        <v>3469</v>
      </c>
      <c r="I1037" s="7" t="s">
        <v>3470</v>
      </c>
      <c r="J1037" s="7" t="s">
        <v>3470</v>
      </c>
      <c r="K1037" s="7" t="s">
        <v>3471</v>
      </c>
      <c r="L1037" s="7" t="s">
        <v>3471</v>
      </c>
      <c r="M1037" s="7" t="s">
        <v>3472</v>
      </c>
      <c r="N1037" s="7" t="s">
        <v>3472</v>
      </c>
      <c r="O1037" s="7" t="s">
        <v>3473</v>
      </c>
      <c r="P1037" s="7" t="s">
        <v>3473</v>
      </c>
      <c r="Q1037" s="7" t="s">
        <v>3474</v>
      </c>
      <c r="R1037" s="7" t="s">
        <v>3474</v>
      </c>
      <c r="S1037" s="7" t="s">
        <v>3475</v>
      </c>
      <c r="T1037" s="7" t="s">
        <v>3475</v>
      </c>
      <c r="U1037" s="7" t="s">
        <v>3476</v>
      </c>
      <c r="V1037" s="7" t="s">
        <v>3476</v>
      </c>
      <c r="W1037" s="7" t="s">
        <v>3477</v>
      </c>
      <c r="X1037" s="7" t="s">
        <v>3477</v>
      </c>
      <c r="Y1037" s="7" t="s">
        <v>3478</v>
      </c>
      <c r="Z1037" s="7" t="s">
        <v>3478</v>
      </c>
      <c r="AA1037" s="7" t="s">
        <v>3479</v>
      </c>
      <c r="AB1037" s="7" t="s">
        <v>3479</v>
      </c>
      <c r="AC1037" s="7" t="s">
        <v>3480</v>
      </c>
      <c r="AD1037" s="7" t="s">
        <v>3480</v>
      </c>
      <c r="AE1037" s="7" t="s">
        <v>3466</v>
      </c>
      <c r="AF1037" s="7" t="s">
        <v>3466</v>
      </c>
      <c r="AG1037" s="7" t="s">
        <v>3481</v>
      </c>
      <c r="AH1037" s="7" t="s">
        <v>3481</v>
      </c>
      <c r="AI1037" s="7" t="s">
        <v>3482</v>
      </c>
      <c r="AJ1037" s="7" t="s">
        <v>3482</v>
      </c>
      <c r="AK1037" s="7" t="s">
        <v>3483</v>
      </c>
      <c r="AL1037" s="7" t="s">
        <v>3483</v>
      </c>
      <c r="AM1037" s="7" t="s">
        <v>3484</v>
      </c>
      <c r="AN1037" s="7" t="s">
        <v>3484</v>
      </c>
      <c r="AO1037" s="7" t="s">
        <v>3485</v>
      </c>
      <c r="AP1037" s="7" t="s">
        <v>3485</v>
      </c>
      <c r="AQ1037" s="7" t="s">
        <v>3486</v>
      </c>
      <c r="AR1037" s="7" t="s">
        <v>3486</v>
      </c>
      <c r="AS1037" s="7" t="s">
        <v>3487</v>
      </c>
      <c r="AT1037" s="7" t="s">
        <v>3487</v>
      </c>
      <c r="AU1037" s="7" t="s">
        <v>3488</v>
      </c>
      <c r="AV1037" s="7" t="s">
        <v>3488</v>
      </c>
      <c r="AW1037" s="7" t="s">
        <v>3489</v>
      </c>
      <c r="AX1037" s="7" t="s">
        <v>3489</v>
      </c>
      <c r="AY1037" s="7" t="s">
        <v>3490</v>
      </c>
      <c r="AZ1037" s="7" t="s">
        <v>3490</v>
      </c>
      <c r="BA1037" s="7" t="s">
        <v>3491</v>
      </c>
      <c r="BB1037" s="7" t="s">
        <v>3491</v>
      </c>
      <c r="BE1037" s="9" t="s">
        <v>3450</v>
      </c>
      <c r="BF1037" s="8">
        <v>2015</v>
      </c>
    </row>
    <row r="1038" spans="1:58">
      <c r="B1038"/>
      <c r="Y1038" s="18" t="s">
        <v>966</v>
      </c>
      <c r="Z1038" s="20">
        <v>3144706</v>
      </c>
      <c r="AW1038" s="18" t="s">
        <v>967</v>
      </c>
      <c r="AX1038" s="19">
        <v>3546207</v>
      </c>
    </row>
    <row r="1039" spans="1:58" s="8" customFormat="1">
      <c r="A1039" s="7" t="s">
        <v>3450</v>
      </c>
      <c r="B1039" s="7" t="s">
        <v>3450</v>
      </c>
      <c r="C1039" s="7" t="s">
        <v>3467</v>
      </c>
      <c r="D1039" s="7" t="s">
        <v>3467</v>
      </c>
      <c r="E1039" s="7" t="s">
        <v>3468</v>
      </c>
      <c r="F1039" s="7" t="s">
        <v>3468</v>
      </c>
      <c r="G1039" s="7" t="s">
        <v>3469</v>
      </c>
      <c r="H1039" s="7" t="s">
        <v>3469</v>
      </c>
      <c r="I1039" s="7" t="s">
        <v>3470</v>
      </c>
      <c r="J1039" s="7" t="s">
        <v>3470</v>
      </c>
      <c r="K1039" s="7" t="s">
        <v>3471</v>
      </c>
      <c r="L1039" s="7" t="s">
        <v>3471</v>
      </c>
      <c r="M1039" s="7" t="s">
        <v>3472</v>
      </c>
      <c r="N1039" s="7" t="s">
        <v>3472</v>
      </c>
      <c r="O1039" s="7" t="s">
        <v>3473</v>
      </c>
      <c r="P1039" s="7" t="s">
        <v>3473</v>
      </c>
      <c r="Q1039" s="7" t="s">
        <v>3474</v>
      </c>
      <c r="R1039" s="7" t="s">
        <v>3474</v>
      </c>
      <c r="S1039" s="7" t="s">
        <v>3475</v>
      </c>
      <c r="T1039" s="7" t="s">
        <v>3475</v>
      </c>
      <c r="U1039" s="7" t="s">
        <v>3476</v>
      </c>
      <c r="V1039" s="7" t="s">
        <v>3476</v>
      </c>
      <c r="W1039" s="7" t="s">
        <v>3477</v>
      </c>
      <c r="X1039" s="7" t="s">
        <v>3477</v>
      </c>
      <c r="Y1039" s="7" t="s">
        <v>3478</v>
      </c>
      <c r="Z1039" s="7" t="s">
        <v>3478</v>
      </c>
      <c r="AA1039" s="7" t="s">
        <v>3479</v>
      </c>
      <c r="AB1039" s="7" t="s">
        <v>3479</v>
      </c>
      <c r="AC1039" s="7" t="s">
        <v>3480</v>
      </c>
      <c r="AD1039" s="7" t="s">
        <v>3480</v>
      </c>
      <c r="AE1039" s="7" t="s">
        <v>3466</v>
      </c>
      <c r="AF1039" s="7" t="s">
        <v>3466</v>
      </c>
      <c r="AG1039" s="7" t="s">
        <v>3481</v>
      </c>
      <c r="AH1039" s="7" t="s">
        <v>3481</v>
      </c>
      <c r="AI1039" s="7" t="s">
        <v>3482</v>
      </c>
      <c r="AJ1039" s="7" t="s">
        <v>3482</v>
      </c>
      <c r="AK1039" s="7" t="s">
        <v>3483</v>
      </c>
      <c r="AL1039" s="7" t="s">
        <v>3483</v>
      </c>
      <c r="AM1039" s="7" t="s">
        <v>3484</v>
      </c>
      <c r="AN1039" s="7" t="s">
        <v>3484</v>
      </c>
      <c r="AO1039" s="7" t="s">
        <v>3485</v>
      </c>
      <c r="AP1039" s="7" t="s">
        <v>3485</v>
      </c>
      <c r="AQ1039" s="7" t="s">
        <v>3486</v>
      </c>
      <c r="AR1039" s="7" t="s">
        <v>3486</v>
      </c>
      <c r="AS1039" s="7" t="s">
        <v>3487</v>
      </c>
      <c r="AT1039" s="7" t="s">
        <v>3487</v>
      </c>
      <c r="AU1039" s="7" t="s">
        <v>3488</v>
      </c>
      <c r="AV1039" s="7" t="s">
        <v>3488</v>
      </c>
      <c r="AW1039" s="7" t="s">
        <v>3489</v>
      </c>
      <c r="AX1039" s="7" t="s">
        <v>3489</v>
      </c>
      <c r="AY1039" s="7" t="s">
        <v>3490</v>
      </c>
      <c r="AZ1039" s="7" t="s">
        <v>3490</v>
      </c>
      <c r="BA1039" s="7" t="s">
        <v>3491</v>
      </c>
      <c r="BB1039" s="7" t="s">
        <v>3491</v>
      </c>
      <c r="BE1039" s="9" t="s">
        <v>3450</v>
      </c>
      <c r="BF1039" s="8">
        <v>2015</v>
      </c>
    </row>
    <row r="1040" spans="1:58">
      <c r="B1040"/>
      <c r="Y1040" s="18" t="s">
        <v>968</v>
      </c>
      <c r="Z1040" s="20">
        <v>3144805</v>
      </c>
      <c r="AW1040" s="18" t="s">
        <v>969</v>
      </c>
      <c r="AX1040" s="19">
        <v>3546256</v>
      </c>
    </row>
    <row r="1041" spans="1:58" s="8" customFormat="1">
      <c r="A1041" s="7" t="s">
        <v>3450</v>
      </c>
      <c r="B1041" s="7" t="s">
        <v>3450</v>
      </c>
      <c r="C1041" s="7" t="s">
        <v>3467</v>
      </c>
      <c r="D1041" s="7" t="s">
        <v>3467</v>
      </c>
      <c r="E1041" s="7" t="s">
        <v>3468</v>
      </c>
      <c r="F1041" s="7" t="s">
        <v>3468</v>
      </c>
      <c r="G1041" s="7" t="s">
        <v>3469</v>
      </c>
      <c r="H1041" s="7" t="s">
        <v>3469</v>
      </c>
      <c r="I1041" s="7" t="s">
        <v>3470</v>
      </c>
      <c r="J1041" s="7" t="s">
        <v>3470</v>
      </c>
      <c r="K1041" s="7" t="s">
        <v>3471</v>
      </c>
      <c r="L1041" s="7" t="s">
        <v>3471</v>
      </c>
      <c r="M1041" s="7" t="s">
        <v>3472</v>
      </c>
      <c r="N1041" s="7" t="s">
        <v>3472</v>
      </c>
      <c r="O1041" s="7" t="s">
        <v>3473</v>
      </c>
      <c r="P1041" s="7" t="s">
        <v>3473</v>
      </c>
      <c r="Q1041" s="7" t="s">
        <v>3474</v>
      </c>
      <c r="R1041" s="7" t="s">
        <v>3474</v>
      </c>
      <c r="S1041" s="7" t="s">
        <v>3475</v>
      </c>
      <c r="T1041" s="7" t="s">
        <v>3475</v>
      </c>
      <c r="U1041" s="7" t="s">
        <v>3476</v>
      </c>
      <c r="V1041" s="7" t="s">
        <v>3476</v>
      </c>
      <c r="W1041" s="7" t="s">
        <v>3477</v>
      </c>
      <c r="X1041" s="7" t="s">
        <v>3477</v>
      </c>
      <c r="Y1041" s="7" t="s">
        <v>3478</v>
      </c>
      <c r="Z1041" s="7" t="s">
        <v>3478</v>
      </c>
      <c r="AA1041" s="7" t="s">
        <v>3479</v>
      </c>
      <c r="AB1041" s="7" t="s">
        <v>3479</v>
      </c>
      <c r="AC1041" s="7" t="s">
        <v>3480</v>
      </c>
      <c r="AD1041" s="7" t="s">
        <v>3480</v>
      </c>
      <c r="AE1041" s="7" t="s">
        <v>3466</v>
      </c>
      <c r="AF1041" s="7" t="s">
        <v>3466</v>
      </c>
      <c r="AG1041" s="7" t="s">
        <v>3481</v>
      </c>
      <c r="AH1041" s="7" t="s">
        <v>3481</v>
      </c>
      <c r="AI1041" s="7" t="s">
        <v>3482</v>
      </c>
      <c r="AJ1041" s="7" t="s">
        <v>3482</v>
      </c>
      <c r="AK1041" s="7" t="s">
        <v>3483</v>
      </c>
      <c r="AL1041" s="7" t="s">
        <v>3483</v>
      </c>
      <c r="AM1041" s="7" t="s">
        <v>3484</v>
      </c>
      <c r="AN1041" s="7" t="s">
        <v>3484</v>
      </c>
      <c r="AO1041" s="7" t="s">
        <v>3485</v>
      </c>
      <c r="AP1041" s="7" t="s">
        <v>3485</v>
      </c>
      <c r="AQ1041" s="7" t="s">
        <v>3486</v>
      </c>
      <c r="AR1041" s="7" t="s">
        <v>3486</v>
      </c>
      <c r="AS1041" s="7" t="s">
        <v>3487</v>
      </c>
      <c r="AT1041" s="7" t="s">
        <v>3487</v>
      </c>
      <c r="AU1041" s="7" t="s">
        <v>3488</v>
      </c>
      <c r="AV1041" s="7" t="s">
        <v>3488</v>
      </c>
      <c r="AW1041" s="7" t="s">
        <v>3489</v>
      </c>
      <c r="AX1041" s="7" t="s">
        <v>3489</v>
      </c>
      <c r="AY1041" s="7" t="s">
        <v>3490</v>
      </c>
      <c r="AZ1041" s="7" t="s">
        <v>3490</v>
      </c>
      <c r="BA1041" s="7" t="s">
        <v>3491</v>
      </c>
      <c r="BB1041" s="7" t="s">
        <v>3491</v>
      </c>
      <c r="BE1041" s="9" t="s">
        <v>3450</v>
      </c>
      <c r="BF1041" s="8">
        <v>2015</v>
      </c>
    </row>
    <row r="1042" spans="1:58">
      <c r="B1042"/>
      <c r="Y1042" s="18" t="s">
        <v>970</v>
      </c>
      <c r="Z1042" s="20">
        <v>3144904</v>
      </c>
      <c r="AW1042" s="18" t="s">
        <v>971</v>
      </c>
      <c r="AX1042" s="19">
        <v>3546306</v>
      </c>
    </row>
    <row r="1043" spans="1:58" s="8" customFormat="1">
      <c r="A1043" s="7" t="s">
        <v>3450</v>
      </c>
      <c r="B1043" s="7" t="s">
        <v>3450</v>
      </c>
      <c r="C1043" s="7" t="s">
        <v>3467</v>
      </c>
      <c r="D1043" s="7" t="s">
        <v>3467</v>
      </c>
      <c r="E1043" s="7" t="s">
        <v>3468</v>
      </c>
      <c r="F1043" s="7" t="s">
        <v>3468</v>
      </c>
      <c r="G1043" s="7" t="s">
        <v>3469</v>
      </c>
      <c r="H1043" s="7" t="s">
        <v>3469</v>
      </c>
      <c r="I1043" s="7" t="s">
        <v>3470</v>
      </c>
      <c r="J1043" s="7" t="s">
        <v>3470</v>
      </c>
      <c r="K1043" s="7" t="s">
        <v>3471</v>
      </c>
      <c r="L1043" s="7" t="s">
        <v>3471</v>
      </c>
      <c r="M1043" s="7" t="s">
        <v>3472</v>
      </c>
      <c r="N1043" s="7" t="s">
        <v>3472</v>
      </c>
      <c r="O1043" s="7" t="s">
        <v>3473</v>
      </c>
      <c r="P1043" s="7" t="s">
        <v>3473</v>
      </c>
      <c r="Q1043" s="7" t="s">
        <v>3474</v>
      </c>
      <c r="R1043" s="7" t="s">
        <v>3474</v>
      </c>
      <c r="S1043" s="7" t="s">
        <v>3475</v>
      </c>
      <c r="T1043" s="7" t="s">
        <v>3475</v>
      </c>
      <c r="U1043" s="7" t="s">
        <v>3476</v>
      </c>
      <c r="V1043" s="7" t="s">
        <v>3476</v>
      </c>
      <c r="W1043" s="7" t="s">
        <v>3477</v>
      </c>
      <c r="X1043" s="7" t="s">
        <v>3477</v>
      </c>
      <c r="Y1043" s="7" t="s">
        <v>3478</v>
      </c>
      <c r="Z1043" s="7" t="s">
        <v>3478</v>
      </c>
      <c r="AA1043" s="7" t="s">
        <v>3479</v>
      </c>
      <c r="AB1043" s="7" t="s">
        <v>3479</v>
      </c>
      <c r="AC1043" s="7" t="s">
        <v>3480</v>
      </c>
      <c r="AD1043" s="7" t="s">
        <v>3480</v>
      </c>
      <c r="AE1043" s="7" t="s">
        <v>3466</v>
      </c>
      <c r="AF1043" s="7" t="s">
        <v>3466</v>
      </c>
      <c r="AG1043" s="7" t="s">
        <v>3481</v>
      </c>
      <c r="AH1043" s="7" t="s">
        <v>3481</v>
      </c>
      <c r="AI1043" s="7" t="s">
        <v>3482</v>
      </c>
      <c r="AJ1043" s="7" t="s">
        <v>3482</v>
      </c>
      <c r="AK1043" s="7" t="s">
        <v>3483</v>
      </c>
      <c r="AL1043" s="7" t="s">
        <v>3483</v>
      </c>
      <c r="AM1043" s="7" t="s">
        <v>3484</v>
      </c>
      <c r="AN1043" s="7" t="s">
        <v>3484</v>
      </c>
      <c r="AO1043" s="7" t="s">
        <v>3485</v>
      </c>
      <c r="AP1043" s="7" t="s">
        <v>3485</v>
      </c>
      <c r="AQ1043" s="7" t="s">
        <v>3486</v>
      </c>
      <c r="AR1043" s="7" t="s">
        <v>3486</v>
      </c>
      <c r="AS1043" s="7" t="s">
        <v>3487</v>
      </c>
      <c r="AT1043" s="7" t="s">
        <v>3487</v>
      </c>
      <c r="AU1043" s="7" t="s">
        <v>3488</v>
      </c>
      <c r="AV1043" s="7" t="s">
        <v>3488</v>
      </c>
      <c r="AW1043" s="7" t="s">
        <v>3489</v>
      </c>
      <c r="AX1043" s="7" t="s">
        <v>3489</v>
      </c>
      <c r="AY1043" s="7" t="s">
        <v>3490</v>
      </c>
      <c r="AZ1043" s="7" t="s">
        <v>3490</v>
      </c>
      <c r="BA1043" s="7" t="s">
        <v>3491</v>
      </c>
      <c r="BB1043" s="7" t="s">
        <v>3491</v>
      </c>
      <c r="BE1043" s="9" t="s">
        <v>3450</v>
      </c>
      <c r="BF1043" s="8">
        <v>2015</v>
      </c>
    </row>
    <row r="1044" spans="1:58">
      <c r="B1044"/>
      <c r="Y1044" s="18" t="s">
        <v>972</v>
      </c>
      <c r="Z1044" s="20">
        <v>3145000</v>
      </c>
      <c r="AW1044" s="18" t="s">
        <v>973</v>
      </c>
      <c r="AX1044" s="19">
        <v>3546405</v>
      </c>
    </row>
    <row r="1045" spans="1:58" s="8" customFormat="1">
      <c r="A1045" s="7" t="s">
        <v>3450</v>
      </c>
      <c r="B1045" s="7" t="s">
        <v>3450</v>
      </c>
      <c r="C1045" s="7" t="s">
        <v>3467</v>
      </c>
      <c r="D1045" s="7" t="s">
        <v>3467</v>
      </c>
      <c r="E1045" s="7" t="s">
        <v>3468</v>
      </c>
      <c r="F1045" s="7" t="s">
        <v>3468</v>
      </c>
      <c r="G1045" s="7" t="s">
        <v>3469</v>
      </c>
      <c r="H1045" s="7" t="s">
        <v>3469</v>
      </c>
      <c r="I1045" s="7" t="s">
        <v>3470</v>
      </c>
      <c r="J1045" s="7" t="s">
        <v>3470</v>
      </c>
      <c r="K1045" s="7" t="s">
        <v>3471</v>
      </c>
      <c r="L1045" s="7" t="s">
        <v>3471</v>
      </c>
      <c r="M1045" s="7" t="s">
        <v>3472</v>
      </c>
      <c r="N1045" s="7" t="s">
        <v>3472</v>
      </c>
      <c r="O1045" s="7" t="s">
        <v>3473</v>
      </c>
      <c r="P1045" s="7" t="s">
        <v>3473</v>
      </c>
      <c r="Q1045" s="7" t="s">
        <v>3474</v>
      </c>
      <c r="R1045" s="7" t="s">
        <v>3474</v>
      </c>
      <c r="S1045" s="7" t="s">
        <v>3475</v>
      </c>
      <c r="T1045" s="7" t="s">
        <v>3475</v>
      </c>
      <c r="U1045" s="7" t="s">
        <v>3476</v>
      </c>
      <c r="V1045" s="7" t="s">
        <v>3476</v>
      </c>
      <c r="W1045" s="7" t="s">
        <v>3477</v>
      </c>
      <c r="X1045" s="7" t="s">
        <v>3477</v>
      </c>
      <c r="Y1045" s="7" t="s">
        <v>3478</v>
      </c>
      <c r="Z1045" s="7" t="s">
        <v>3478</v>
      </c>
      <c r="AA1045" s="7" t="s">
        <v>3479</v>
      </c>
      <c r="AB1045" s="7" t="s">
        <v>3479</v>
      </c>
      <c r="AC1045" s="7" t="s">
        <v>3480</v>
      </c>
      <c r="AD1045" s="7" t="s">
        <v>3480</v>
      </c>
      <c r="AE1045" s="7" t="s">
        <v>3466</v>
      </c>
      <c r="AF1045" s="7" t="s">
        <v>3466</v>
      </c>
      <c r="AG1045" s="7" t="s">
        <v>3481</v>
      </c>
      <c r="AH1045" s="7" t="s">
        <v>3481</v>
      </c>
      <c r="AI1045" s="7" t="s">
        <v>3482</v>
      </c>
      <c r="AJ1045" s="7" t="s">
        <v>3482</v>
      </c>
      <c r="AK1045" s="7" t="s">
        <v>3483</v>
      </c>
      <c r="AL1045" s="7" t="s">
        <v>3483</v>
      </c>
      <c r="AM1045" s="7" t="s">
        <v>3484</v>
      </c>
      <c r="AN1045" s="7" t="s">
        <v>3484</v>
      </c>
      <c r="AO1045" s="7" t="s">
        <v>3485</v>
      </c>
      <c r="AP1045" s="7" t="s">
        <v>3485</v>
      </c>
      <c r="AQ1045" s="7" t="s">
        <v>3486</v>
      </c>
      <c r="AR1045" s="7" t="s">
        <v>3486</v>
      </c>
      <c r="AS1045" s="7" t="s">
        <v>3487</v>
      </c>
      <c r="AT1045" s="7" t="s">
        <v>3487</v>
      </c>
      <c r="AU1045" s="7" t="s">
        <v>3488</v>
      </c>
      <c r="AV1045" s="7" t="s">
        <v>3488</v>
      </c>
      <c r="AW1045" s="7" t="s">
        <v>3489</v>
      </c>
      <c r="AX1045" s="7" t="s">
        <v>3489</v>
      </c>
      <c r="AY1045" s="7" t="s">
        <v>3490</v>
      </c>
      <c r="AZ1045" s="7" t="s">
        <v>3490</v>
      </c>
      <c r="BA1045" s="7" t="s">
        <v>3491</v>
      </c>
      <c r="BB1045" s="7" t="s">
        <v>3491</v>
      </c>
      <c r="BE1045" s="9" t="s">
        <v>3450</v>
      </c>
      <c r="BF1045" s="8">
        <v>2015</v>
      </c>
    </row>
    <row r="1046" spans="1:58">
      <c r="B1046"/>
      <c r="Y1046" s="18" t="s">
        <v>974</v>
      </c>
      <c r="Z1046" s="20">
        <v>3145059</v>
      </c>
      <c r="AW1046" s="18" t="s">
        <v>975</v>
      </c>
      <c r="AX1046" s="19">
        <v>3546504</v>
      </c>
    </row>
    <row r="1047" spans="1:58" s="8" customFormat="1">
      <c r="A1047" s="7" t="s">
        <v>3450</v>
      </c>
      <c r="B1047" s="7" t="s">
        <v>3450</v>
      </c>
      <c r="C1047" s="7" t="s">
        <v>3467</v>
      </c>
      <c r="D1047" s="7" t="s">
        <v>3467</v>
      </c>
      <c r="E1047" s="7" t="s">
        <v>3468</v>
      </c>
      <c r="F1047" s="7" t="s">
        <v>3468</v>
      </c>
      <c r="G1047" s="7" t="s">
        <v>3469</v>
      </c>
      <c r="H1047" s="7" t="s">
        <v>3469</v>
      </c>
      <c r="I1047" s="7" t="s">
        <v>3470</v>
      </c>
      <c r="J1047" s="7" t="s">
        <v>3470</v>
      </c>
      <c r="K1047" s="7" t="s">
        <v>3471</v>
      </c>
      <c r="L1047" s="7" t="s">
        <v>3471</v>
      </c>
      <c r="M1047" s="7" t="s">
        <v>3472</v>
      </c>
      <c r="N1047" s="7" t="s">
        <v>3472</v>
      </c>
      <c r="O1047" s="7" t="s">
        <v>3473</v>
      </c>
      <c r="P1047" s="7" t="s">
        <v>3473</v>
      </c>
      <c r="Q1047" s="7" t="s">
        <v>3474</v>
      </c>
      <c r="R1047" s="7" t="s">
        <v>3474</v>
      </c>
      <c r="S1047" s="7" t="s">
        <v>3475</v>
      </c>
      <c r="T1047" s="7" t="s">
        <v>3475</v>
      </c>
      <c r="U1047" s="7" t="s">
        <v>3476</v>
      </c>
      <c r="V1047" s="7" t="s">
        <v>3476</v>
      </c>
      <c r="W1047" s="7" t="s">
        <v>3477</v>
      </c>
      <c r="X1047" s="7" t="s">
        <v>3477</v>
      </c>
      <c r="Y1047" s="7" t="s">
        <v>3478</v>
      </c>
      <c r="Z1047" s="7" t="s">
        <v>3478</v>
      </c>
      <c r="AA1047" s="7" t="s">
        <v>3479</v>
      </c>
      <c r="AB1047" s="7" t="s">
        <v>3479</v>
      </c>
      <c r="AC1047" s="7" t="s">
        <v>3480</v>
      </c>
      <c r="AD1047" s="7" t="s">
        <v>3480</v>
      </c>
      <c r="AE1047" s="7" t="s">
        <v>3466</v>
      </c>
      <c r="AF1047" s="7" t="s">
        <v>3466</v>
      </c>
      <c r="AG1047" s="7" t="s">
        <v>3481</v>
      </c>
      <c r="AH1047" s="7" t="s">
        <v>3481</v>
      </c>
      <c r="AI1047" s="7" t="s">
        <v>3482</v>
      </c>
      <c r="AJ1047" s="7" t="s">
        <v>3482</v>
      </c>
      <c r="AK1047" s="7" t="s">
        <v>3483</v>
      </c>
      <c r="AL1047" s="7" t="s">
        <v>3483</v>
      </c>
      <c r="AM1047" s="7" t="s">
        <v>3484</v>
      </c>
      <c r="AN1047" s="7" t="s">
        <v>3484</v>
      </c>
      <c r="AO1047" s="7" t="s">
        <v>3485</v>
      </c>
      <c r="AP1047" s="7" t="s">
        <v>3485</v>
      </c>
      <c r="AQ1047" s="7" t="s">
        <v>3486</v>
      </c>
      <c r="AR1047" s="7" t="s">
        <v>3486</v>
      </c>
      <c r="AS1047" s="7" t="s">
        <v>3487</v>
      </c>
      <c r="AT1047" s="7" t="s">
        <v>3487</v>
      </c>
      <c r="AU1047" s="7" t="s">
        <v>3488</v>
      </c>
      <c r="AV1047" s="7" t="s">
        <v>3488</v>
      </c>
      <c r="AW1047" s="7" t="s">
        <v>3489</v>
      </c>
      <c r="AX1047" s="7" t="s">
        <v>3489</v>
      </c>
      <c r="AY1047" s="7" t="s">
        <v>3490</v>
      </c>
      <c r="AZ1047" s="7" t="s">
        <v>3490</v>
      </c>
      <c r="BA1047" s="7" t="s">
        <v>3491</v>
      </c>
      <c r="BB1047" s="7" t="s">
        <v>3491</v>
      </c>
      <c r="BE1047" s="9" t="s">
        <v>3450</v>
      </c>
      <c r="BF1047" s="8">
        <v>2015</v>
      </c>
    </row>
    <row r="1048" spans="1:58">
      <c r="B1048"/>
      <c r="Y1048" s="18" t="s">
        <v>976</v>
      </c>
      <c r="Z1048" s="20">
        <v>3145109</v>
      </c>
      <c r="AW1048" s="18" t="s">
        <v>977</v>
      </c>
      <c r="AX1048" s="19">
        <v>3546603</v>
      </c>
    </row>
    <row r="1049" spans="1:58" s="8" customFormat="1">
      <c r="A1049" s="7" t="s">
        <v>3450</v>
      </c>
      <c r="B1049" s="7" t="s">
        <v>3450</v>
      </c>
      <c r="C1049" s="7" t="s">
        <v>3467</v>
      </c>
      <c r="D1049" s="7" t="s">
        <v>3467</v>
      </c>
      <c r="E1049" s="7" t="s">
        <v>3468</v>
      </c>
      <c r="F1049" s="7" t="s">
        <v>3468</v>
      </c>
      <c r="G1049" s="7" t="s">
        <v>3469</v>
      </c>
      <c r="H1049" s="7" t="s">
        <v>3469</v>
      </c>
      <c r="I1049" s="7" t="s">
        <v>3470</v>
      </c>
      <c r="J1049" s="7" t="s">
        <v>3470</v>
      </c>
      <c r="K1049" s="7" t="s">
        <v>3471</v>
      </c>
      <c r="L1049" s="7" t="s">
        <v>3471</v>
      </c>
      <c r="M1049" s="7" t="s">
        <v>3472</v>
      </c>
      <c r="N1049" s="7" t="s">
        <v>3472</v>
      </c>
      <c r="O1049" s="7" t="s">
        <v>3473</v>
      </c>
      <c r="P1049" s="7" t="s">
        <v>3473</v>
      </c>
      <c r="Q1049" s="7" t="s">
        <v>3474</v>
      </c>
      <c r="R1049" s="7" t="s">
        <v>3474</v>
      </c>
      <c r="S1049" s="7" t="s">
        <v>3475</v>
      </c>
      <c r="T1049" s="7" t="s">
        <v>3475</v>
      </c>
      <c r="U1049" s="7" t="s">
        <v>3476</v>
      </c>
      <c r="V1049" s="7" t="s">
        <v>3476</v>
      </c>
      <c r="W1049" s="7" t="s">
        <v>3477</v>
      </c>
      <c r="X1049" s="7" t="s">
        <v>3477</v>
      </c>
      <c r="Y1049" s="7" t="s">
        <v>3478</v>
      </c>
      <c r="Z1049" s="7" t="s">
        <v>3478</v>
      </c>
      <c r="AA1049" s="7" t="s">
        <v>3479</v>
      </c>
      <c r="AB1049" s="7" t="s">
        <v>3479</v>
      </c>
      <c r="AC1049" s="7" t="s">
        <v>3480</v>
      </c>
      <c r="AD1049" s="7" t="s">
        <v>3480</v>
      </c>
      <c r="AE1049" s="7" t="s">
        <v>3466</v>
      </c>
      <c r="AF1049" s="7" t="s">
        <v>3466</v>
      </c>
      <c r="AG1049" s="7" t="s">
        <v>3481</v>
      </c>
      <c r="AH1049" s="7" t="s">
        <v>3481</v>
      </c>
      <c r="AI1049" s="7" t="s">
        <v>3482</v>
      </c>
      <c r="AJ1049" s="7" t="s">
        <v>3482</v>
      </c>
      <c r="AK1049" s="7" t="s">
        <v>3483</v>
      </c>
      <c r="AL1049" s="7" t="s">
        <v>3483</v>
      </c>
      <c r="AM1049" s="7" t="s">
        <v>3484</v>
      </c>
      <c r="AN1049" s="7" t="s">
        <v>3484</v>
      </c>
      <c r="AO1049" s="7" t="s">
        <v>3485</v>
      </c>
      <c r="AP1049" s="7" t="s">
        <v>3485</v>
      </c>
      <c r="AQ1049" s="7" t="s">
        <v>3486</v>
      </c>
      <c r="AR1049" s="7" t="s">
        <v>3486</v>
      </c>
      <c r="AS1049" s="7" t="s">
        <v>3487</v>
      </c>
      <c r="AT1049" s="7" t="s">
        <v>3487</v>
      </c>
      <c r="AU1049" s="7" t="s">
        <v>3488</v>
      </c>
      <c r="AV1049" s="7" t="s">
        <v>3488</v>
      </c>
      <c r="AW1049" s="7" t="s">
        <v>3489</v>
      </c>
      <c r="AX1049" s="7" t="s">
        <v>3489</v>
      </c>
      <c r="AY1049" s="7" t="s">
        <v>3490</v>
      </c>
      <c r="AZ1049" s="7" t="s">
        <v>3490</v>
      </c>
      <c r="BA1049" s="7" t="s">
        <v>3491</v>
      </c>
      <c r="BB1049" s="7" t="s">
        <v>3491</v>
      </c>
      <c r="BE1049" s="9" t="s">
        <v>3450</v>
      </c>
      <c r="BF1049" s="8">
        <v>2015</v>
      </c>
    </row>
    <row r="1050" spans="1:58">
      <c r="B1050"/>
      <c r="Y1050" s="18" t="s">
        <v>978</v>
      </c>
      <c r="Z1050" s="20">
        <v>3145208</v>
      </c>
      <c r="AW1050" s="18" t="s">
        <v>979</v>
      </c>
      <c r="AX1050" s="19">
        <v>3546702</v>
      </c>
    </row>
    <row r="1051" spans="1:58" s="8" customFormat="1">
      <c r="A1051" s="7" t="s">
        <v>3450</v>
      </c>
      <c r="B1051" s="7" t="s">
        <v>3450</v>
      </c>
      <c r="C1051" s="7" t="s">
        <v>3467</v>
      </c>
      <c r="D1051" s="7" t="s">
        <v>3467</v>
      </c>
      <c r="E1051" s="7" t="s">
        <v>3468</v>
      </c>
      <c r="F1051" s="7" t="s">
        <v>3468</v>
      </c>
      <c r="G1051" s="7" t="s">
        <v>3469</v>
      </c>
      <c r="H1051" s="7" t="s">
        <v>3469</v>
      </c>
      <c r="I1051" s="7" t="s">
        <v>3470</v>
      </c>
      <c r="J1051" s="7" t="s">
        <v>3470</v>
      </c>
      <c r="K1051" s="7" t="s">
        <v>3471</v>
      </c>
      <c r="L1051" s="7" t="s">
        <v>3471</v>
      </c>
      <c r="M1051" s="7" t="s">
        <v>3472</v>
      </c>
      <c r="N1051" s="7" t="s">
        <v>3472</v>
      </c>
      <c r="O1051" s="7" t="s">
        <v>3473</v>
      </c>
      <c r="P1051" s="7" t="s">
        <v>3473</v>
      </c>
      <c r="Q1051" s="7" t="s">
        <v>3474</v>
      </c>
      <c r="R1051" s="7" t="s">
        <v>3474</v>
      </c>
      <c r="S1051" s="7" t="s">
        <v>3475</v>
      </c>
      <c r="T1051" s="7" t="s">
        <v>3475</v>
      </c>
      <c r="U1051" s="7" t="s">
        <v>3476</v>
      </c>
      <c r="V1051" s="7" t="s">
        <v>3476</v>
      </c>
      <c r="W1051" s="7" t="s">
        <v>3477</v>
      </c>
      <c r="X1051" s="7" t="s">
        <v>3477</v>
      </c>
      <c r="Y1051" s="7" t="s">
        <v>3478</v>
      </c>
      <c r="Z1051" s="7" t="s">
        <v>3478</v>
      </c>
      <c r="AA1051" s="7" t="s">
        <v>3479</v>
      </c>
      <c r="AB1051" s="7" t="s">
        <v>3479</v>
      </c>
      <c r="AC1051" s="7" t="s">
        <v>3480</v>
      </c>
      <c r="AD1051" s="7" t="s">
        <v>3480</v>
      </c>
      <c r="AE1051" s="7" t="s">
        <v>3466</v>
      </c>
      <c r="AF1051" s="7" t="s">
        <v>3466</v>
      </c>
      <c r="AG1051" s="7" t="s">
        <v>3481</v>
      </c>
      <c r="AH1051" s="7" t="s">
        <v>3481</v>
      </c>
      <c r="AI1051" s="7" t="s">
        <v>3482</v>
      </c>
      <c r="AJ1051" s="7" t="s">
        <v>3482</v>
      </c>
      <c r="AK1051" s="7" t="s">
        <v>3483</v>
      </c>
      <c r="AL1051" s="7" t="s">
        <v>3483</v>
      </c>
      <c r="AM1051" s="7" t="s">
        <v>3484</v>
      </c>
      <c r="AN1051" s="7" t="s">
        <v>3484</v>
      </c>
      <c r="AO1051" s="7" t="s">
        <v>3485</v>
      </c>
      <c r="AP1051" s="7" t="s">
        <v>3485</v>
      </c>
      <c r="AQ1051" s="7" t="s">
        <v>3486</v>
      </c>
      <c r="AR1051" s="7" t="s">
        <v>3486</v>
      </c>
      <c r="AS1051" s="7" t="s">
        <v>3487</v>
      </c>
      <c r="AT1051" s="7" t="s">
        <v>3487</v>
      </c>
      <c r="AU1051" s="7" t="s">
        <v>3488</v>
      </c>
      <c r="AV1051" s="7" t="s">
        <v>3488</v>
      </c>
      <c r="AW1051" s="7" t="s">
        <v>3489</v>
      </c>
      <c r="AX1051" s="7" t="s">
        <v>3489</v>
      </c>
      <c r="AY1051" s="7" t="s">
        <v>3490</v>
      </c>
      <c r="AZ1051" s="7" t="s">
        <v>3490</v>
      </c>
      <c r="BA1051" s="7" t="s">
        <v>3491</v>
      </c>
      <c r="BB1051" s="7" t="s">
        <v>3491</v>
      </c>
      <c r="BE1051" s="9" t="s">
        <v>3450</v>
      </c>
      <c r="BF1051" s="8">
        <v>2015</v>
      </c>
    </row>
    <row r="1052" spans="1:58">
      <c r="B1052"/>
      <c r="Y1052" s="18" t="s">
        <v>4214</v>
      </c>
      <c r="Z1052" s="20">
        <v>3136603</v>
      </c>
      <c r="AW1052" s="18" t="s">
        <v>2989</v>
      </c>
      <c r="AX1052" s="19">
        <v>3546801</v>
      </c>
    </row>
    <row r="1053" spans="1:58" s="8" customFormat="1">
      <c r="A1053" s="7" t="s">
        <v>3450</v>
      </c>
      <c r="B1053" s="7" t="s">
        <v>3450</v>
      </c>
      <c r="C1053" s="7" t="s">
        <v>3467</v>
      </c>
      <c r="D1053" s="7" t="s">
        <v>3467</v>
      </c>
      <c r="E1053" s="7" t="s">
        <v>3468</v>
      </c>
      <c r="F1053" s="7" t="s">
        <v>3468</v>
      </c>
      <c r="G1053" s="7" t="s">
        <v>3469</v>
      </c>
      <c r="H1053" s="7" t="s">
        <v>3469</v>
      </c>
      <c r="I1053" s="7" t="s">
        <v>3470</v>
      </c>
      <c r="J1053" s="7" t="s">
        <v>3470</v>
      </c>
      <c r="K1053" s="7" t="s">
        <v>3471</v>
      </c>
      <c r="L1053" s="7" t="s">
        <v>3471</v>
      </c>
      <c r="M1053" s="7" t="s">
        <v>3472</v>
      </c>
      <c r="N1053" s="7" t="s">
        <v>3472</v>
      </c>
      <c r="O1053" s="7" t="s">
        <v>3473</v>
      </c>
      <c r="P1053" s="7" t="s">
        <v>3473</v>
      </c>
      <c r="Q1053" s="7" t="s">
        <v>3474</v>
      </c>
      <c r="R1053" s="7" t="s">
        <v>3474</v>
      </c>
      <c r="S1053" s="7" t="s">
        <v>3475</v>
      </c>
      <c r="T1053" s="7" t="s">
        <v>3475</v>
      </c>
      <c r="U1053" s="7" t="s">
        <v>3476</v>
      </c>
      <c r="V1053" s="7" t="s">
        <v>3476</v>
      </c>
      <c r="W1053" s="7" t="s">
        <v>3477</v>
      </c>
      <c r="X1053" s="7" t="s">
        <v>3477</v>
      </c>
      <c r="Y1053" s="7" t="s">
        <v>3478</v>
      </c>
      <c r="Z1053" s="7" t="s">
        <v>3478</v>
      </c>
      <c r="AA1053" s="7" t="s">
        <v>3479</v>
      </c>
      <c r="AB1053" s="7" t="s">
        <v>3479</v>
      </c>
      <c r="AC1053" s="7" t="s">
        <v>3480</v>
      </c>
      <c r="AD1053" s="7" t="s">
        <v>3480</v>
      </c>
      <c r="AE1053" s="7" t="s">
        <v>3466</v>
      </c>
      <c r="AF1053" s="7" t="s">
        <v>3466</v>
      </c>
      <c r="AG1053" s="7" t="s">
        <v>3481</v>
      </c>
      <c r="AH1053" s="7" t="s">
        <v>3481</v>
      </c>
      <c r="AI1053" s="7" t="s">
        <v>3482</v>
      </c>
      <c r="AJ1053" s="7" t="s">
        <v>3482</v>
      </c>
      <c r="AK1053" s="7" t="s">
        <v>3483</v>
      </c>
      <c r="AL1053" s="7" t="s">
        <v>3483</v>
      </c>
      <c r="AM1053" s="7" t="s">
        <v>3484</v>
      </c>
      <c r="AN1053" s="7" t="s">
        <v>3484</v>
      </c>
      <c r="AO1053" s="7" t="s">
        <v>3485</v>
      </c>
      <c r="AP1053" s="7" t="s">
        <v>3485</v>
      </c>
      <c r="AQ1053" s="7" t="s">
        <v>3486</v>
      </c>
      <c r="AR1053" s="7" t="s">
        <v>3486</v>
      </c>
      <c r="AS1053" s="7" t="s">
        <v>3487</v>
      </c>
      <c r="AT1053" s="7" t="s">
        <v>3487</v>
      </c>
      <c r="AU1053" s="7" t="s">
        <v>3488</v>
      </c>
      <c r="AV1053" s="7" t="s">
        <v>3488</v>
      </c>
      <c r="AW1053" s="7" t="s">
        <v>3489</v>
      </c>
      <c r="AX1053" s="7" t="s">
        <v>3489</v>
      </c>
      <c r="AY1053" s="7" t="s">
        <v>3490</v>
      </c>
      <c r="AZ1053" s="7" t="s">
        <v>3490</v>
      </c>
      <c r="BA1053" s="7" t="s">
        <v>3491</v>
      </c>
      <c r="BB1053" s="7" t="s">
        <v>3491</v>
      </c>
      <c r="BE1053" s="9" t="s">
        <v>3450</v>
      </c>
      <c r="BF1053" s="8">
        <v>2015</v>
      </c>
    </row>
    <row r="1054" spans="1:58">
      <c r="B1054"/>
      <c r="Y1054" s="18" t="s">
        <v>980</v>
      </c>
      <c r="Z1054" s="20">
        <v>3145307</v>
      </c>
      <c r="AW1054" s="18" t="s">
        <v>302</v>
      </c>
      <c r="AX1054" s="19">
        <v>3546900</v>
      </c>
    </row>
    <row r="1055" spans="1:58" s="8" customFormat="1">
      <c r="A1055" s="7" t="s">
        <v>3450</v>
      </c>
      <c r="B1055" s="7" t="s">
        <v>3450</v>
      </c>
      <c r="C1055" s="7" t="s">
        <v>3467</v>
      </c>
      <c r="D1055" s="7" t="s">
        <v>3467</v>
      </c>
      <c r="E1055" s="7" t="s">
        <v>3468</v>
      </c>
      <c r="F1055" s="7" t="s">
        <v>3468</v>
      </c>
      <c r="G1055" s="7" t="s">
        <v>3469</v>
      </c>
      <c r="H1055" s="7" t="s">
        <v>3469</v>
      </c>
      <c r="I1055" s="7" t="s">
        <v>3470</v>
      </c>
      <c r="J1055" s="7" t="s">
        <v>3470</v>
      </c>
      <c r="K1055" s="7" t="s">
        <v>3471</v>
      </c>
      <c r="L1055" s="7" t="s">
        <v>3471</v>
      </c>
      <c r="M1055" s="7" t="s">
        <v>3472</v>
      </c>
      <c r="N1055" s="7" t="s">
        <v>3472</v>
      </c>
      <c r="O1055" s="7" t="s">
        <v>3473</v>
      </c>
      <c r="P1055" s="7" t="s">
        <v>3473</v>
      </c>
      <c r="Q1055" s="7" t="s">
        <v>3474</v>
      </c>
      <c r="R1055" s="7" t="s">
        <v>3474</v>
      </c>
      <c r="S1055" s="7" t="s">
        <v>3475</v>
      </c>
      <c r="T1055" s="7" t="s">
        <v>3475</v>
      </c>
      <c r="U1055" s="7" t="s">
        <v>3476</v>
      </c>
      <c r="V1055" s="7" t="s">
        <v>3476</v>
      </c>
      <c r="W1055" s="7" t="s">
        <v>3477</v>
      </c>
      <c r="X1055" s="7" t="s">
        <v>3477</v>
      </c>
      <c r="Y1055" s="7" t="s">
        <v>3478</v>
      </c>
      <c r="Z1055" s="7" t="s">
        <v>3478</v>
      </c>
      <c r="AA1055" s="7" t="s">
        <v>3479</v>
      </c>
      <c r="AB1055" s="7" t="s">
        <v>3479</v>
      </c>
      <c r="AC1055" s="7" t="s">
        <v>3480</v>
      </c>
      <c r="AD1055" s="7" t="s">
        <v>3480</v>
      </c>
      <c r="AE1055" s="7" t="s">
        <v>3466</v>
      </c>
      <c r="AF1055" s="7" t="s">
        <v>3466</v>
      </c>
      <c r="AG1055" s="7" t="s">
        <v>3481</v>
      </c>
      <c r="AH1055" s="7" t="s">
        <v>3481</v>
      </c>
      <c r="AI1055" s="7" t="s">
        <v>3482</v>
      </c>
      <c r="AJ1055" s="7" t="s">
        <v>3482</v>
      </c>
      <c r="AK1055" s="7" t="s">
        <v>3483</v>
      </c>
      <c r="AL1055" s="7" t="s">
        <v>3483</v>
      </c>
      <c r="AM1055" s="7" t="s">
        <v>3484</v>
      </c>
      <c r="AN1055" s="7" t="s">
        <v>3484</v>
      </c>
      <c r="AO1055" s="7" t="s">
        <v>3485</v>
      </c>
      <c r="AP1055" s="7" t="s">
        <v>3485</v>
      </c>
      <c r="AQ1055" s="7" t="s">
        <v>3486</v>
      </c>
      <c r="AR1055" s="7" t="s">
        <v>3486</v>
      </c>
      <c r="AS1055" s="7" t="s">
        <v>3487</v>
      </c>
      <c r="AT1055" s="7" t="s">
        <v>3487</v>
      </c>
      <c r="AU1055" s="7" t="s">
        <v>3488</v>
      </c>
      <c r="AV1055" s="7" t="s">
        <v>3488</v>
      </c>
      <c r="AW1055" s="7" t="s">
        <v>3489</v>
      </c>
      <c r="AX1055" s="7" t="s">
        <v>3489</v>
      </c>
      <c r="AY1055" s="7" t="s">
        <v>3490</v>
      </c>
      <c r="AZ1055" s="7" t="s">
        <v>3490</v>
      </c>
      <c r="BA1055" s="7" t="s">
        <v>3491</v>
      </c>
      <c r="BB1055" s="7" t="s">
        <v>3491</v>
      </c>
      <c r="BE1055" s="9" t="s">
        <v>3450</v>
      </c>
      <c r="BF1055" s="8">
        <v>2015</v>
      </c>
    </row>
    <row r="1056" spans="1:58">
      <c r="B1056"/>
      <c r="Y1056" s="18" t="s">
        <v>981</v>
      </c>
      <c r="Z1056" s="20">
        <v>3145356</v>
      </c>
      <c r="AW1056" s="18" t="s">
        <v>982</v>
      </c>
      <c r="AX1056" s="19">
        <v>3547007</v>
      </c>
    </row>
    <row r="1057" spans="1:58" s="8" customFormat="1">
      <c r="A1057" s="7" t="s">
        <v>3450</v>
      </c>
      <c r="B1057" s="7" t="s">
        <v>3450</v>
      </c>
      <c r="C1057" s="7" t="s">
        <v>3467</v>
      </c>
      <c r="D1057" s="7" t="s">
        <v>3467</v>
      </c>
      <c r="E1057" s="7" t="s">
        <v>3468</v>
      </c>
      <c r="F1057" s="7" t="s">
        <v>3468</v>
      </c>
      <c r="G1057" s="7" t="s">
        <v>3469</v>
      </c>
      <c r="H1057" s="7" t="s">
        <v>3469</v>
      </c>
      <c r="I1057" s="7" t="s">
        <v>3470</v>
      </c>
      <c r="J1057" s="7" t="s">
        <v>3470</v>
      </c>
      <c r="K1057" s="7" t="s">
        <v>3471</v>
      </c>
      <c r="L1057" s="7" t="s">
        <v>3471</v>
      </c>
      <c r="M1057" s="7" t="s">
        <v>3472</v>
      </c>
      <c r="N1057" s="7" t="s">
        <v>3472</v>
      </c>
      <c r="O1057" s="7" t="s">
        <v>3473</v>
      </c>
      <c r="P1057" s="7" t="s">
        <v>3473</v>
      </c>
      <c r="Q1057" s="7" t="s">
        <v>3474</v>
      </c>
      <c r="R1057" s="7" t="s">
        <v>3474</v>
      </c>
      <c r="S1057" s="7" t="s">
        <v>3475</v>
      </c>
      <c r="T1057" s="7" t="s">
        <v>3475</v>
      </c>
      <c r="U1057" s="7" t="s">
        <v>3476</v>
      </c>
      <c r="V1057" s="7" t="s">
        <v>3476</v>
      </c>
      <c r="W1057" s="7" t="s">
        <v>3477</v>
      </c>
      <c r="X1057" s="7" t="s">
        <v>3477</v>
      </c>
      <c r="Y1057" s="7" t="s">
        <v>3478</v>
      </c>
      <c r="Z1057" s="7" t="s">
        <v>3478</v>
      </c>
      <c r="AA1057" s="7" t="s">
        <v>3479</v>
      </c>
      <c r="AB1057" s="7" t="s">
        <v>3479</v>
      </c>
      <c r="AC1057" s="7" t="s">
        <v>3480</v>
      </c>
      <c r="AD1057" s="7" t="s">
        <v>3480</v>
      </c>
      <c r="AE1057" s="7" t="s">
        <v>3466</v>
      </c>
      <c r="AF1057" s="7" t="s">
        <v>3466</v>
      </c>
      <c r="AG1057" s="7" t="s">
        <v>3481</v>
      </c>
      <c r="AH1057" s="7" t="s">
        <v>3481</v>
      </c>
      <c r="AI1057" s="7" t="s">
        <v>3482</v>
      </c>
      <c r="AJ1057" s="7" t="s">
        <v>3482</v>
      </c>
      <c r="AK1057" s="7" t="s">
        <v>3483</v>
      </c>
      <c r="AL1057" s="7" t="s">
        <v>3483</v>
      </c>
      <c r="AM1057" s="7" t="s">
        <v>3484</v>
      </c>
      <c r="AN1057" s="7" t="s">
        <v>3484</v>
      </c>
      <c r="AO1057" s="7" t="s">
        <v>3485</v>
      </c>
      <c r="AP1057" s="7" t="s">
        <v>3485</v>
      </c>
      <c r="AQ1057" s="7" t="s">
        <v>3486</v>
      </c>
      <c r="AR1057" s="7" t="s">
        <v>3486</v>
      </c>
      <c r="AS1057" s="7" t="s">
        <v>3487</v>
      </c>
      <c r="AT1057" s="7" t="s">
        <v>3487</v>
      </c>
      <c r="AU1057" s="7" t="s">
        <v>3488</v>
      </c>
      <c r="AV1057" s="7" t="s">
        <v>3488</v>
      </c>
      <c r="AW1057" s="7" t="s">
        <v>3489</v>
      </c>
      <c r="AX1057" s="7" t="s">
        <v>3489</v>
      </c>
      <c r="AY1057" s="7" t="s">
        <v>3490</v>
      </c>
      <c r="AZ1057" s="7" t="s">
        <v>3490</v>
      </c>
      <c r="BA1057" s="7" t="s">
        <v>3491</v>
      </c>
      <c r="BB1057" s="7" t="s">
        <v>3491</v>
      </c>
      <c r="BE1057" s="9" t="s">
        <v>3450</v>
      </c>
      <c r="BF1057" s="8">
        <v>2015</v>
      </c>
    </row>
    <row r="1058" spans="1:58">
      <c r="B1058"/>
      <c r="Y1058" s="18" t="s">
        <v>983</v>
      </c>
      <c r="Z1058" s="20">
        <v>3145372</v>
      </c>
      <c r="AW1058" s="18" t="s">
        <v>984</v>
      </c>
      <c r="AX1058" s="19">
        <v>3547106</v>
      </c>
    </row>
    <row r="1059" spans="1:58" s="8" customFormat="1">
      <c r="A1059" s="7" t="s">
        <v>3450</v>
      </c>
      <c r="B1059" s="7" t="s">
        <v>3450</v>
      </c>
      <c r="C1059" s="7" t="s">
        <v>3467</v>
      </c>
      <c r="D1059" s="7" t="s">
        <v>3467</v>
      </c>
      <c r="E1059" s="7" t="s">
        <v>3468</v>
      </c>
      <c r="F1059" s="7" t="s">
        <v>3468</v>
      </c>
      <c r="G1059" s="7" t="s">
        <v>3469</v>
      </c>
      <c r="H1059" s="7" t="s">
        <v>3469</v>
      </c>
      <c r="I1059" s="7" t="s">
        <v>3470</v>
      </c>
      <c r="J1059" s="7" t="s">
        <v>3470</v>
      </c>
      <c r="K1059" s="7" t="s">
        <v>3471</v>
      </c>
      <c r="L1059" s="7" t="s">
        <v>3471</v>
      </c>
      <c r="M1059" s="7" t="s">
        <v>3472</v>
      </c>
      <c r="N1059" s="7" t="s">
        <v>3472</v>
      </c>
      <c r="O1059" s="7" t="s">
        <v>3473</v>
      </c>
      <c r="P1059" s="7" t="s">
        <v>3473</v>
      </c>
      <c r="Q1059" s="7" t="s">
        <v>3474</v>
      </c>
      <c r="R1059" s="7" t="s">
        <v>3474</v>
      </c>
      <c r="S1059" s="7" t="s">
        <v>3475</v>
      </c>
      <c r="T1059" s="7" t="s">
        <v>3475</v>
      </c>
      <c r="U1059" s="7" t="s">
        <v>3476</v>
      </c>
      <c r="V1059" s="7" t="s">
        <v>3476</v>
      </c>
      <c r="W1059" s="7" t="s">
        <v>3477</v>
      </c>
      <c r="X1059" s="7" t="s">
        <v>3477</v>
      </c>
      <c r="Y1059" s="7" t="s">
        <v>3478</v>
      </c>
      <c r="Z1059" s="7" t="s">
        <v>3478</v>
      </c>
      <c r="AA1059" s="7" t="s">
        <v>3479</v>
      </c>
      <c r="AB1059" s="7" t="s">
        <v>3479</v>
      </c>
      <c r="AC1059" s="7" t="s">
        <v>3480</v>
      </c>
      <c r="AD1059" s="7" t="s">
        <v>3480</v>
      </c>
      <c r="AE1059" s="7" t="s">
        <v>3466</v>
      </c>
      <c r="AF1059" s="7" t="s">
        <v>3466</v>
      </c>
      <c r="AG1059" s="7" t="s">
        <v>3481</v>
      </c>
      <c r="AH1059" s="7" t="s">
        <v>3481</v>
      </c>
      <c r="AI1059" s="7" t="s">
        <v>3482</v>
      </c>
      <c r="AJ1059" s="7" t="s">
        <v>3482</v>
      </c>
      <c r="AK1059" s="7" t="s">
        <v>3483</v>
      </c>
      <c r="AL1059" s="7" t="s">
        <v>3483</v>
      </c>
      <c r="AM1059" s="7" t="s">
        <v>3484</v>
      </c>
      <c r="AN1059" s="7" t="s">
        <v>3484</v>
      </c>
      <c r="AO1059" s="7" t="s">
        <v>3485</v>
      </c>
      <c r="AP1059" s="7" t="s">
        <v>3485</v>
      </c>
      <c r="AQ1059" s="7" t="s">
        <v>3486</v>
      </c>
      <c r="AR1059" s="7" t="s">
        <v>3486</v>
      </c>
      <c r="AS1059" s="7" t="s">
        <v>3487</v>
      </c>
      <c r="AT1059" s="7" t="s">
        <v>3487</v>
      </c>
      <c r="AU1059" s="7" t="s">
        <v>3488</v>
      </c>
      <c r="AV1059" s="7" t="s">
        <v>3488</v>
      </c>
      <c r="AW1059" s="7" t="s">
        <v>3489</v>
      </c>
      <c r="AX1059" s="7" t="s">
        <v>3489</v>
      </c>
      <c r="AY1059" s="7" t="s">
        <v>3490</v>
      </c>
      <c r="AZ1059" s="7" t="s">
        <v>3490</v>
      </c>
      <c r="BA1059" s="7" t="s">
        <v>3491</v>
      </c>
      <c r="BB1059" s="7" t="s">
        <v>3491</v>
      </c>
      <c r="BE1059" s="9" t="s">
        <v>3450</v>
      </c>
      <c r="BF1059" s="8">
        <v>2015</v>
      </c>
    </row>
    <row r="1060" spans="1:58">
      <c r="B1060"/>
      <c r="Y1060" s="18" t="s">
        <v>985</v>
      </c>
      <c r="Z1060" s="20">
        <v>3145406</v>
      </c>
      <c r="AW1060" s="18" t="s">
        <v>986</v>
      </c>
      <c r="AX1060" s="19">
        <v>3547502</v>
      </c>
    </row>
    <row r="1061" spans="1:58" s="8" customFormat="1">
      <c r="A1061" s="7" t="s">
        <v>3450</v>
      </c>
      <c r="B1061" s="7" t="s">
        <v>3450</v>
      </c>
      <c r="C1061" s="7" t="s">
        <v>3467</v>
      </c>
      <c r="D1061" s="7" t="s">
        <v>3467</v>
      </c>
      <c r="E1061" s="7" t="s">
        <v>3468</v>
      </c>
      <c r="F1061" s="7" t="s">
        <v>3468</v>
      </c>
      <c r="G1061" s="7" t="s">
        <v>3469</v>
      </c>
      <c r="H1061" s="7" t="s">
        <v>3469</v>
      </c>
      <c r="I1061" s="7" t="s">
        <v>3470</v>
      </c>
      <c r="J1061" s="7" t="s">
        <v>3470</v>
      </c>
      <c r="K1061" s="7" t="s">
        <v>3471</v>
      </c>
      <c r="L1061" s="7" t="s">
        <v>3471</v>
      </c>
      <c r="M1061" s="7" t="s">
        <v>3472</v>
      </c>
      <c r="N1061" s="7" t="s">
        <v>3472</v>
      </c>
      <c r="O1061" s="7" t="s">
        <v>3473</v>
      </c>
      <c r="P1061" s="7" t="s">
        <v>3473</v>
      </c>
      <c r="Q1061" s="7" t="s">
        <v>3474</v>
      </c>
      <c r="R1061" s="7" t="s">
        <v>3474</v>
      </c>
      <c r="S1061" s="7" t="s">
        <v>3475</v>
      </c>
      <c r="T1061" s="7" t="s">
        <v>3475</v>
      </c>
      <c r="U1061" s="7" t="s">
        <v>3476</v>
      </c>
      <c r="V1061" s="7" t="s">
        <v>3476</v>
      </c>
      <c r="W1061" s="7" t="s">
        <v>3477</v>
      </c>
      <c r="X1061" s="7" t="s">
        <v>3477</v>
      </c>
      <c r="Y1061" s="7" t="s">
        <v>3478</v>
      </c>
      <c r="Z1061" s="7" t="s">
        <v>3478</v>
      </c>
      <c r="AA1061" s="7" t="s">
        <v>3479</v>
      </c>
      <c r="AB1061" s="7" t="s">
        <v>3479</v>
      </c>
      <c r="AC1061" s="7" t="s">
        <v>3480</v>
      </c>
      <c r="AD1061" s="7" t="s">
        <v>3480</v>
      </c>
      <c r="AE1061" s="7" t="s">
        <v>3466</v>
      </c>
      <c r="AF1061" s="7" t="s">
        <v>3466</v>
      </c>
      <c r="AG1061" s="7" t="s">
        <v>3481</v>
      </c>
      <c r="AH1061" s="7" t="s">
        <v>3481</v>
      </c>
      <c r="AI1061" s="7" t="s">
        <v>3482</v>
      </c>
      <c r="AJ1061" s="7" t="s">
        <v>3482</v>
      </c>
      <c r="AK1061" s="7" t="s">
        <v>3483</v>
      </c>
      <c r="AL1061" s="7" t="s">
        <v>3483</v>
      </c>
      <c r="AM1061" s="7" t="s">
        <v>3484</v>
      </c>
      <c r="AN1061" s="7" t="s">
        <v>3484</v>
      </c>
      <c r="AO1061" s="7" t="s">
        <v>3485</v>
      </c>
      <c r="AP1061" s="7" t="s">
        <v>3485</v>
      </c>
      <c r="AQ1061" s="7" t="s">
        <v>3486</v>
      </c>
      <c r="AR1061" s="7" t="s">
        <v>3486</v>
      </c>
      <c r="AS1061" s="7" t="s">
        <v>3487</v>
      </c>
      <c r="AT1061" s="7" t="s">
        <v>3487</v>
      </c>
      <c r="AU1061" s="7" t="s">
        <v>3488</v>
      </c>
      <c r="AV1061" s="7" t="s">
        <v>3488</v>
      </c>
      <c r="AW1061" s="7" t="s">
        <v>3489</v>
      </c>
      <c r="AX1061" s="7" t="s">
        <v>3489</v>
      </c>
      <c r="AY1061" s="7" t="s">
        <v>3490</v>
      </c>
      <c r="AZ1061" s="7" t="s">
        <v>3490</v>
      </c>
      <c r="BA1061" s="7" t="s">
        <v>3491</v>
      </c>
      <c r="BB1061" s="7" t="s">
        <v>3491</v>
      </c>
      <c r="BE1061" s="9" t="s">
        <v>3450</v>
      </c>
      <c r="BF1061" s="8">
        <v>2015</v>
      </c>
    </row>
    <row r="1062" spans="1:58">
      <c r="B1062"/>
      <c r="Y1062" s="18" t="s">
        <v>987</v>
      </c>
      <c r="Z1062" s="20">
        <v>3145455</v>
      </c>
      <c r="AW1062" s="18" t="s">
        <v>988</v>
      </c>
      <c r="AX1062" s="19">
        <v>3547403</v>
      </c>
    </row>
    <row r="1063" spans="1:58" s="8" customFormat="1">
      <c r="A1063" s="7" t="s">
        <v>3450</v>
      </c>
      <c r="B1063" s="7" t="s">
        <v>3450</v>
      </c>
      <c r="C1063" s="7" t="s">
        <v>3467</v>
      </c>
      <c r="D1063" s="7" t="s">
        <v>3467</v>
      </c>
      <c r="E1063" s="7" t="s">
        <v>3468</v>
      </c>
      <c r="F1063" s="7" t="s">
        <v>3468</v>
      </c>
      <c r="G1063" s="7" t="s">
        <v>3469</v>
      </c>
      <c r="H1063" s="7" t="s">
        <v>3469</v>
      </c>
      <c r="I1063" s="7" t="s">
        <v>3470</v>
      </c>
      <c r="J1063" s="7" t="s">
        <v>3470</v>
      </c>
      <c r="K1063" s="7" t="s">
        <v>3471</v>
      </c>
      <c r="L1063" s="7" t="s">
        <v>3471</v>
      </c>
      <c r="M1063" s="7" t="s">
        <v>3472</v>
      </c>
      <c r="N1063" s="7" t="s">
        <v>3472</v>
      </c>
      <c r="O1063" s="7" t="s">
        <v>3473</v>
      </c>
      <c r="P1063" s="7" t="s">
        <v>3473</v>
      </c>
      <c r="Q1063" s="7" t="s">
        <v>3474</v>
      </c>
      <c r="R1063" s="7" t="s">
        <v>3474</v>
      </c>
      <c r="S1063" s="7" t="s">
        <v>3475</v>
      </c>
      <c r="T1063" s="7" t="s">
        <v>3475</v>
      </c>
      <c r="U1063" s="7" t="s">
        <v>3476</v>
      </c>
      <c r="V1063" s="7" t="s">
        <v>3476</v>
      </c>
      <c r="W1063" s="7" t="s">
        <v>3477</v>
      </c>
      <c r="X1063" s="7" t="s">
        <v>3477</v>
      </c>
      <c r="Y1063" s="7" t="s">
        <v>3478</v>
      </c>
      <c r="Z1063" s="7" t="s">
        <v>3478</v>
      </c>
      <c r="AA1063" s="7" t="s">
        <v>3479</v>
      </c>
      <c r="AB1063" s="7" t="s">
        <v>3479</v>
      </c>
      <c r="AC1063" s="7" t="s">
        <v>3480</v>
      </c>
      <c r="AD1063" s="7" t="s">
        <v>3480</v>
      </c>
      <c r="AE1063" s="7" t="s">
        <v>3466</v>
      </c>
      <c r="AF1063" s="7" t="s">
        <v>3466</v>
      </c>
      <c r="AG1063" s="7" t="s">
        <v>3481</v>
      </c>
      <c r="AH1063" s="7" t="s">
        <v>3481</v>
      </c>
      <c r="AI1063" s="7" t="s">
        <v>3482</v>
      </c>
      <c r="AJ1063" s="7" t="s">
        <v>3482</v>
      </c>
      <c r="AK1063" s="7" t="s">
        <v>3483</v>
      </c>
      <c r="AL1063" s="7" t="s">
        <v>3483</v>
      </c>
      <c r="AM1063" s="7" t="s">
        <v>3484</v>
      </c>
      <c r="AN1063" s="7" t="s">
        <v>3484</v>
      </c>
      <c r="AO1063" s="7" t="s">
        <v>3485</v>
      </c>
      <c r="AP1063" s="7" t="s">
        <v>3485</v>
      </c>
      <c r="AQ1063" s="7" t="s">
        <v>3486</v>
      </c>
      <c r="AR1063" s="7" t="s">
        <v>3486</v>
      </c>
      <c r="AS1063" s="7" t="s">
        <v>3487</v>
      </c>
      <c r="AT1063" s="7" t="s">
        <v>3487</v>
      </c>
      <c r="AU1063" s="7" t="s">
        <v>3488</v>
      </c>
      <c r="AV1063" s="7" t="s">
        <v>3488</v>
      </c>
      <c r="AW1063" s="7" t="s">
        <v>3489</v>
      </c>
      <c r="AX1063" s="7" t="s">
        <v>3489</v>
      </c>
      <c r="AY1063" s="7" t="s">
        <v>3490</v>
      </c>
      <c r="AZ1063" s="7" t="s">
        <v>3490</v>
      </c>
      <c r="BA1063" s="7" t="s">
        <v>3491</v>
      </c>
      <c r="BB1063" s="7" t="s">
        <v>3491</v>
      </c>
      <c r="BE1063" s="9" t="s">
        <v>3450</v>
      </c>
      <c r="BF1063" s="8">
        <v>2015</v>
      </c>
    </row>
    <row r="1064" spans="1:58">
      <c r="B1064"/>
      <c r="Y1064" s="18" t="s">
        <v>989</v>
      </c>
      <c r="Z1064" s="20">
        <v>3145505</v>
      </c>
      <c r="AW1064" s="18" t="s">
        <v>990</v>
      </c>
      <c r="AX1064" s="19">
        <v>3547601</v>
      </c>
    </row>
    <row r="1065" spans="1:58" s="8" customFormat="1">
      <c r="A1065" s="7" t="s">
        <v>3450</v>
      </c>
      <c r="B1065" s="7" t="s">
        <v>3450</v>
      </c>
      <c r="C1065" s="7" t="s">
        <v>3467</v>
      </c>
      <c r="D1065" s="7" t="s">
        <v>3467</v>
      </c>
      <c r="E1065" s="7" t="s">
        <v>3468</v>
      </c>
      <c r="F1065" s="7" t="s">
        <v>3468</v>
      </c>
      <c r="G1065" s="7" t="s">
        <v>3469</v>
      </c>
      <c r="H1065" s="7" t="s">
        <v>3469</v>
      </c>
      <c r="I1065" s="7" t="s">
        <v>3470</v>
      </c>
      <c r="J1065" s="7" t="s">
        <v>3470</v>
      </c>
      <c r="K1065" s="7" t="s">
        <v>3471</v>
      </c>
      <c r="L1065" s="7" t="s">
        <v>3471</v>
      </c>
      <c r="M1065" s="7" t="s">
        <v>3472</v>
      </c>
      <c r="N1065" s="7" t="s">
        <v>3472</v>
      </c>
      <c r="O1065" s="7" t="s">
        <v>3473</v>
      </c>
      <c r="P1065" s="7" t="s">
        <v>3473</v>
      </c>
      <c r="Q1065" s="7" t="s">
        <v>3474</v>
      </c>
      <c r="R1065" s="7" t="s">
        <v>3474</v>
      </c>
      <c r="S1065" s="7" t="s">
        <v>3475</v>
      </c>
      <c r="T1065" s="7" t="s">
        <v>3475</v>
      </c>
      <c r="U1065" s="7" t="s">
        <v>3476</v>
      </c>
      <c r="V1065" s="7" t="s">
        <v>3476</v>
      </c>
      <c r="W1065" s="7" t="s">
        <v>3477</v>
      </c>
      <c r="X1065" s="7" t="s">
        <v>3477</v>
      </c>
      <c r="Y1065" s="7" t="s">
        <v>3478</v>
      </c>
      <c r="Z1065" s="7" t="s">
        <v>3478</v>
      </c>
      <c r="AA1065" s="7" t="s">
        <v>3479</v>
      </c>
      <c r="AB1065" s="7" t="s">
        <v>3479</v>
      </c>
      <c r="AC1065" s="7" t="s">
        <v>3480</v>
      </c>
      <c r="AD1065" s="7" t="s">
        <v>3480</v>
      </c>
      <c r="AE1065" s="7" t="s">
        <v>3466</v>
      </c>
      <c r="AF1065" s="7" t="s">
        <v>3466</v>
      </c>
      <c r="AG1065" s="7" t="s">
        <v>3481</v>
      </c>
      <c r="AH1065" s="7" t="s">
        <v>3481</v>
      </c>
      <c r="AI1065" s="7" t="s">
        <v>3482</v>
      </c>
      <c r="AJ1065" s="7" t="s">
        <v>3482</v>
      </c>
      <c r="AK1065" s="7" t="s">
        <v>3483</v>
      </c>
      <c r="AL1065" s="7" t="s">
        <v>3483</v>
      </c>
      <c r="AM1065" s="7" t="s">
        <v>3484</v>
      </c>
      <c r="AN1065" s="7" t="s">
        <v>3484</v>
      </c>
      <c r="AO1065" s="7" t="s">
        <v>3485</v>
      </c>
      <c r="AP1065" s="7" t="s">
        <v>3485</v>
      </c>
      <c r="AQ1065" s="7" t="s">
        <v>3486</v>
      </c>
      <c r="AR1065" s="7" t="s">
        <v>3486</v>
      </c>
      <c r="AS1065" s="7" t="s">
        <v>3487</v>
      </c>
      <c r="AT1065" s="7" t="s">
        <v>3487</v>
      </c>
      <c r="AU1065" s="7" t="s">
        <v>3488</v>
      </c>
      <c r="AV1065" s="7" t="s">
        <v>3488</v>
      </c>
      <c r="AW1065" s="7" t="s">
        <v>3489</v>
      </c>
      <c r="AX1065" s="7" t="s">
        <v>3489</v>
      </c>
      <c r="AY1065" s="7" t="s">
        <v>3490</v>
      </c>
      <c r="AZ1065" s="7" t="s">
        <v>3490</v>
      </c>
      <c r="BA1065" s="7" t="s">
        <v>3491</v>
      </c>
      <c r="BB1065" s="7" t="s">
        <v>3491</v>
      </c>
      <c r="BE1065" s="9" t="s">
        <v>3450</v>
      </c>
      <c r="BF1065" s="8">
        <v>2015</v>
      </c>
    </row>
    <row r="1066" spans="1:58">
      <c r="B1066"/>
      <c r="Y1066" s="18" t="s">
        <v>991</v>
      </c>
      <c r="Z1066" s="20">
        <v>3145604</v>
      </c>
      <c r="AW1066" s="18" t="s">
        <v>992</v>
      </c>
      <c r="AX1066" s="19">
        <v>3547650</v>
      </c>
    </row>
    <row r="1067" spans="1:58" s="8" customFormat="1">
      <c r="A1067" s="7" t="s">
        <v>3450</v>
      </c>
      <c r="B1067" s="7" t="s">
        <v>3450</v>
      </c>
      <c r="C1067" s="7" t="s">
        <v>3467</v>
      </c>
      <c r="D1067" s="7" t="s">
        <v>3467</v>
      </c>
      <c r="E1067" s="7" t="s">
        <v>3468</v>
      </c>
      <c r="F1067" s="7" t="s">
        <v>3468</v>
      </c>
      <c r="G1067" s="7" t="s">
        <v>3469</v>
      </c>
      <c r="H1067" s="7" t="s">
        <v>3469</v>
      </c>
      <c r="I1067" s="7" t="s">
        <v>3470</v>
      </c>
      <c r="J1067" s="7" t="s">
        <v>3470</v>
      </c>
      <c r="K1067" s="7" t="s">
        <v>3471</v>
      </c>
      <c r="L1067" s="7" t="s">
        <v>3471</v>
      </c>
      <c r="M1067" s="7" t="s">
        <v>3472</v>
      </c>
      <c r="N1067" s="7" t="s">
        <v>3472</v>
      </c>
      <c r="O1067" s="7" t="s">
        <v>3473</v>
      </c>
      <c r="P1067" s="7" t="s">
        <v>3473</v>
      </c>
      <c r="Q1067" s="7" t="s">
        <v>3474</v>
      </c>
      <c r="R1067" s="7" t="s">
        <v>3474</v>
      </c>
      <c r="S1067" s="7" t="s">
        <v>3475</v>
      </c>
      <c r="T1067" s="7" t="s">
        <v>3475</v>
      </c>
      <c r="U1067" s="7" t="s">
        <v>3476</v>
      </c>
      <c r="V1067" s="7" t="s">
        <v>3476</v>
      </c>
      <c r="W1067" s="7" t="s">
        <v>3477</v>
      </c>
      <c r="X1067" s="7" t="s">
        <v>3477</v>
      </c>
      <c r="Y1067" s="7" t="s">
        <v>3478</v>
      </c>
      <c r="Z1067" s="7" t="s">
        <v>3478</v>
      </c>
      <c r="AA1067" s="7" t="s">
        <v>3479</v>
      </c>
      <c r="AB1067" s="7" t="s">
        <v>3479</v>
      </c>
      <c r="AC1067" s="7" t="s">
        <v>3480</v>
      </c>
      <c r="AD1067" s="7" t="s">
        <v>3480</v>
      </c>
      <c r="AE1067" s="7" t="s">
        <v>3466</v>
      </c>
      <c r="AF1067" s="7" t="s">
        <v>3466</v>
      </c>
      <c r="AG1067" s="7" t="s">
        <v>3481</v>
      </c>
      <c r="AH1067" s="7" t="s">
        <v>3481</v>
      </c>
      <c r="AI1067" s="7" t="s">
        <v>3482</v>
      </c>
      <c r="AJ1067" s="7" t="s">
        <v>3482</v>
      </c>
      <c r="AK1067" s="7" t="s">
        <v>3483</v>
      </c>
      <c r="AL1067" s="7" t="s">
        <v>3483</v>
      </c>
      <c r="AM1067" s="7" t="s">
        <v>3484</v>
      </c>
      <c r="AN1067" s="7" t="s">
        <v>3484</v>
      </c>
      <c r="AO1067" s="7" t="s">
        <v>3485</v>
      </c>
      <c r="AP1067" s="7" t="s">
        <v>3485</v>
      </c>
      <c r="AQ1067" s="7" t="s">
        <v>3486</v>
      </c>
      <c r="AR1067" s="7" t="s">
        <v>3486</v>
      </c>
      <c r="AS1067" s="7" t="s">
        <v>3487</v>
      </c>
      <c r="AT1067" s="7" t="s">
        <v>3487</v>
      </c>
      <c r="AU1067" s="7" t="s">
        <v>3488</v>
      </c>
      <c r="AV1067" s="7" t="s">
        <v>3488</v>
      </c>
      <c r="AW1067" s="7" t="s">
        <v>3489</v>
      </c>
      <c r="AX1067" s="7" t="s">
        <v>3489</v>
      </c>
      <c r="AY1067" s="7" t="s">
        <v>3490</v>
      </c>
      <c r="AZ1067" s="7" t="s">
        <v>3490</v>
      </c>
      <c r="BA1067" s="7" t="s">
        <v>3491</v>
      </c>
      <c r="BB1067" s="7" t="s">
        <v>3491</v>
      </c>
      <c r="BE1067" s="9" t="s">
        <v>3450</v>
      </c>
      <c r="BF1067" s="8">
        <v>2015</v>
      </c>
    </row>
    <row r="1068" spans="1:58">
      <c r="B1068"/>
      <c r="Y1068" s="18" t="s">
        <v>993</v>
      </c>
      <c r="Z1068" s="20">
        <v>3145703</v>
      </c>
      <c r="AW1068" s="18" t="s">
        <v>994</v>
      </c>
      <c r="AX1068" s="19">
        <v>3547205</v>
      </c>
    </row>
    <row r="1069" spans="1:58" s="8" customFormat="1">
      <c r="A1069" s="7" t="s">
        <v>3450</v>
      </c>
      <c r="B1069" s="7" t="s">
        <v>3450</v>
      </c>
      <c r="C1069" s="7" t="s">
        <v>3467</v>
      </c>
      <c r="D1069" s="7" t="s">
        <v>3467</v>
      </c>
      <c r="E1069" s="7" t="s">
        <v>3468</v>
      </c>
      <c r="F1069" s="7" t="s">
        <v>3468</v>
      </c>
      <c r="G1069" s="7" t="s">
        <v>3469</v>
      </c>
      <c r="H1069" s="7" t="s">
        <v>3469</v>
      </c>
      <c r="I1069" s="7" t="s">
        <v>3470</v>
      </c>
      <c r="J1069" s="7" t="s">
        <v>3470</v>
      </c>
      <c r="K1069" s="7" t="s">
        <v>3471</v>
      </c>
      <c r="L1069" s="7" t="s">
        <v>3471</v>
      </c>
      <c r="M1069" s="7" t="s">
        <v>3472</v>
      </c>
      <c r="N1069" s="7" t="s">
        <v>3472</v>
      </c>
      <c r="O1069" s="7" t="s">
        <v>3473</v>
      </c>
      <c r="P1069" s="7" t="s">
        <v>3473</v>
      </c>
      <c r="Q1069" s="7" t="s">
        <v>3474</v>
      </c>
      <c r="R1069" s="7" t="s">
        <v>3474</v>
      </c>
      <c r="S1069" s="7" t="s">
        <v>3475</v>
      </c>
      <c r="T1069" s="7" t="s">
        <v>3475</v>
      </c>
      <c r="U1069" s="7" t="s">
        <v>3476</v>
      </c>
      <c r="V1069" s="7" t="s">
        <v>3476</v>
      </c>
      <c r="W1069" s="7" t="s">
        <v>3477</v>
      </c>
      <c r="X1069" s="7" t="s">
        <v>3477</v>
      </c>
      <c r="Y1069" s="7" t="s">
        <v>3478</v>
      </c>
      <c r="Z1069" s="7" t="s">
        <v>3478</v>
      </c>
      <c r="AA1069" s="7" t="s">
        <v>3479</v>
      </c>
      <c r="AB1069" s="7" t="s">
        <v>3479</v>
      </c>
      <c r="AC1069" s="7" t="s">
        <v>3480</v>
      </c>
      <c r="AD1069" s="7" t="s">
        <v>3480</v>
      </c>
      <c r="AE1069" s="7" t="s">
        <v>3466</v>
      </c>
      <c r="AF1069" s="7" t="s">
        <v>3466</v>
      </c>
      <c r="AG1069" s="7" t="s">
        <v>3481</v>
      </c>
      <c r="AH1069" s="7" t="s">
        <v>3481</v>
      </c>
      <c r="AI1069" s="7" t="s">
        <v>3482</v>
      </c>
      <c r="AJ1069" s="7" t="s">
        <v>3482</v>
      </c>
      <c r="AK1069" s="7" t="s">
        <v>3483</v>
      </c>
      <c r="AL1069" s="7" t="s">
        <v>3483</v>
      </c>
      <c r="AM1069" s="7" t="s">
        <v>3484</v>
      </c>
      <c r="AN1069" s="7" t="s">
        <v>3484</v>
      </c>
      <c r="AO1069" s="7" t="s">
        <v>3485</v>
      </c>
      <c r="AP1069" s="7" t="s">
        <v>3485</v>
      </c>
      <c r="AQ1069" s="7" t="s">
        <v>3486</v>
      </c>
      <c r="AR1069" s="7" t="s">
        <v>3486</v>
      </c>
      <c r="AS1069" s="7" t="s">
        <v>3487</v>
      </c>
      <c r="AT1069" s="7" t="s">
        <v>3487</v>
      </c>
      <c r="AU1069" s="7" t="s">
        <v>3488</v>
      </c>
      <c r="AV1069" s="7" t="s">
        <v>3488</v>
      </c>
      <c r="AW1069" s="7" t="s">
        <v>3489</v>
      </c>
      <c r="AX1069" s="7" t="s">
        <v>3489</v>
      </c>
      <c r="AY1069" s="7" t="s">
        <v>3490</v>
      </c>
      <c r="AZ1069" s="7" t="s">
        <v>3490</v>
      </c>
      <c r="BA1069" s="7" t="s">
        <v>3491</v>
      </c>
      <c r="BB1069" s="7" t="s">
        <v>3491</v>
      </c>
      <c r="BE1069" s="9" t="s">
        <v>3450</v>
      </c>
      <c r="BF1069" s="8">
        <v>2015</v>
      </c>
    </row>
    <row r="1070" spans="1:58">
      <c r="B1070"/>
      <c r="Y1070" s="18" t="s">
        <v>995</v>
      </c>
      <c r="Z1070" s="20">
        <v>3145802</v>
      </c>
      <c r="AW1070" s="18" t="s">
        <v>996</v>
      </c>
      <c r="AX1070" s="19">
        <v>3547304</v>
      </c>
    </row>
    <row r="1071" spans="1:58" s="8" customFormat="1">
      <c r="A1071" s="7" t="s">
        <v>3450</v>
      </c>
      <c r="B1071" s="7" t="s">
        <v>3450</v>
      </c>
      <c r="C1071" s="7" t="s">
        <v>3467</v>
      </c>
      <c r="D1071" s="7" t="s">
        <v>3467</v>
      </c>
      <c r="E1071" s="7" t="s">
        <v>3468</v>
      </c>
      <c r="F1071" s="7" t="s">
        <v>3468</v>
      </c>
      <c r="G1071" s="7" t="s">
        <v>3469</v>
      </c>
      <c r="H1071" s="7" t="s">
        <v>3469</v>
      </c>
      <c r="I1071" s="7" t="s">
        <v>3470</v>
      </c>
      <c r="J1071" s="7" t="s">
        <v>3470</v>
      </c>
      <c r="K1071" s="7" t="s">
        <v>3471</v>
      </c>
      <c r="L1071" s="7" t="s">
        <v>3471</v>
      </c>
      <c r="M1071" s="7" t="s">
        <v>3472</v>
      </c>
      <c r="N1071" s="7" t="s">
        <v>3472</v>
      </c>
      <c r="O1071" s="7" t="s">
        <v>3473</v>
      </c>
      <c r="P1071" s="7" t="s">
        <v>3473</v>
      </c>
      <c r="Q1071" s="7" t="s">
        <v>3474</v>
      </c>
      <c r="R1071" s="7" t="s">
        <v>3474</v>
      </c>
      <c r="S1071" s="7" t="s">
        <v>3475</v>
      </c>
      <c r="T1071" s="7" t="s">
        <v>3475</v>
      </c>
      <c r="U1071" s="7" t="s">
        <v>3476</v>
      </c>
      <c r="V1071" s="7" t="s">
        <v>3476</v>
      </c>
      <c r="W1071" s="7" t="s">
        <v>3477</v>
      </c>
      <c r="X1071" s="7" t="s">
        <v>3477</v>
      </c>
      <c r="Y1071" s="7" t="s">
        <v>3478</v>
      </c>
      <c r="Z1071" s="7" t="s">
        <v>3478</v>
      </c>
      <c r="AA1071" s="7" t="s">
        <v>3479</v>
      </c>
      <c r="AB1071" s="7" t="s">
        <v>3479</v>
      </c>
      <c r="AC1071" s="7" t="s">
        <v>3480</v>
      </c>
      <c r="AD1071" s="7" t="s">
        <v>3480</v>
      </c>
      <c r="AE1071" s="7" t="s">
        <v>3466</v>
      </c>
      <c r="AF1071" s="7" t="s">
        <v>3466</v>
      </c>
      <c r="AG1071" s="7" t="s">
        <v>3481</v>
      </c>
      <c r="AH1071" s="7" t="s">
        <v>3481</v>
      </c>
      <c r="AI1071" s="7" t="s">
        <v>3482</v>
      </c>
      <c r="AJ1071" s="7" t="s">
        <v>3482</v>
      </c>
      <c r="AK1071" s="7" t="s">
        <v>3483</v>
      </c>
      <c r="AL1071" s="7" t="s">
        <v>3483</v>
      </c>
      <c r="AM1071" s="7" t="s">
        <v>3484</v>
      </c>
      <c r="AN1071" s="7" t="s">
        <v>3484</v>
      </c>
      <c r="AO1071" s="7" t="s">
        <v>3485</v>
      </c>
      <c r="AP1071" s="7" t="s">
        <v>3485</v>
      </c>
      <c r="AQ1071" s="7" t="s">
        <v>3486</v>
      </c>
      <c r="AR1071" s="7" t="s">
        <v>3486</v>
      </c>
      <c r="AS1071" s="7" t="s">
        <v>3487</v>
      </c>
      <c r="AT1071" s="7" t="s">
        <v>3487</v>
      </c>
      <c r="AU1071" s="7" t="s">
        <v>3488</v>
      </c>
      <c r="AV1071" s="7" t="s">
        <v>3488</v>
      </c>
      <c r="AW1071" s="7" t="s">
        <v>3489</v>
      </c>
      <c r="AX1071" s="7" t="s">
        <v>3489</v>
      </c>
      <c r="AY1071" s="7" t="s">
        <v>3490</v>
      </c>
      <c r="AZ1071" s="7" t="s">
        <v>3490</v>
      </c>
      <c r="BA1071" s="7" t="s">
        <v>3491</v>
      </c>
      <c r="BB1071" s="7" t="s">
        <v>3491</v>
      </c>
      <c r="BE1071" s="9" t="s">
        <v>3450</v>
      </c>
      <c r="BF1071" s="8">
        <v>2015</v>
      </c>
    </row>
    <row r="1072" spans="1:58">
      <c r="B1072"/>
      <c r="Y1072" s="18" t="s">
        <v>997</v>
      </c>
      <c r="Z1072" s="20">
        <v>3145851</v>
      </c>
      <c r="AW1072" s="18" t="s">
        <v>998</v>
      </c>
      <c r="AX1072" s="19">
        <v>3547700</v>
      </c>
    </row>
    <row r="1073" spans="1:58" s="8" customFormat="1">
      <c r="A1073" s="7" t="s">
        <v>3450</v>
      </c>
      <c r="B1073" s="7" t="s">
        <v>3450</v>
      </c>
      <c r="C1073" s="7" t="s">
        <v>3467</v>
      </c>
      <c r="D1073" s="7" t="s">
        <v>3467</v>
      </c>
      <c r="E1073" s="7" t="s">
        <v>3468</v>
      </c>
      <c r="F1073" s="7" t="s">
        <v>3468</v>
      </c>
      <c r="G1073" s="7" t="s">
        <v>3469</v>
      </c>
      <c r="H1073" s="7" t="s">
        <v>3469</v>
      </c>
      <c r="I1073" s="7" t="s">
        <v>3470</v>
      </c>
      <c r="J1073" s="7" t="s">
        <v>3470</v>
      </c>
      <c r="K1073" s="7" t="s">
        <v>3471</v>
      </c>
      <c r="L1073" s="7" t="s">
        <v>3471</v>
      </c>
      <c r="M1073" s="7" t="s">
        <v>3472</v>
      </c>
      <c r="N1073" s="7" t="s">
        <v>3472</v>
      </c>
      <c r="O1073" s="7" t="s">
        <v>3473</v>
      </c>
      <c r="P1073" s="7" t="s">
        <v>3473</v>
      </c>
      <c r="Q1073" s="7" t="s">
        <v>3474</v>
      </c>
      <c r="R1073" s="7" t="s">
        <v>3474</v>
      </c>
      <c r="S1073" s="7" t="s">
        <v>3475</v>
      </c>
      <c r="T1073" s="7" t="s">
        <v>3475</v>
      </c>
      <c r="U1073" s="7" t="s">
        <v>3476</v>
      </c>
      <c r="V1073" s="7" t="s">
        <v>3476</v>
      </c>
      <c r="W1073" s="7" t="s">
        <v>3477</v>
      </c>
      <c r="X1073" s="7" t="s">
        <v>3477</v>
      </c>
      <c r="Y1073" s="7" t="s">
        <v>3478</v>
      </c>
      <c r="Z1073" s="7" t="s">
        <v>3478</v>
      </c>
      <c r="AA1073" s="7" t="s">
        <v>3479</v>
      </c>
      <c r="AB1073" s="7" t="s">
        <v>3479</v>
      </c>
      <c r="AC1073" s="7" t="s">
        <v>3480</v>
      </c>
      <c r="AD1073" s="7" t="s">
        <v>3480</v>
      </c>
      <c r="AE1073" s="7" t="s">
        <v>3466</v>
      </c>
      <c r="AF1073" s="7" t="s">
        <v>3466</v>
      </c>
      <c r="AG1073" s="7" t="s">
        <v>3481</v>
      </c>
      <c r="AH1073" s="7" t="s">
        <v>3481</v>
      </c>
      <c r="AI1073" s="7" t="s">
        <v>3482</v>
      </c>
      <c r="AJ1073" s="7" t="s">
        <v>3482</v>
      </c>
      <c r="AK1073" s="7" t="s">
        <v>3483</v>
      </c>
      <c r="AL1073" s="7" t="s">
        <v>3483</v>
      </c>
      <c r="AM1073" s="7" t="s">
        <v>3484</v>
      </c>
      <c r="AN1073" s="7" t="s">
        <v>3484</v>
      </c>
      <c r="AO1073" s="7" t="s">
        <v>3485</v>
      </c>
      <c r="AP1073" s="7" t="s">
        <v>3485</v>
      </c>
      <c r="AQ1073" s="7" t="s">
        <v>3486</v>
      </c>
      <c r="AR1073" s="7" t="s">
        <v>3486</v>
      </c>
      <c r="AS1073" s="7" t="s">
        <v>3487</v>
      </c>
      <c r="AT1073" s="7" t="s">
        <v>3487</v>
      </c>
      <c r="AU1073" s="7" t="s">
        <v>3488</v>
      </c>
      <c r="AV1073" s="7" t="s">
        <v>3488</v>
      </c>
      <c r="AW1073" s="7" t="s">
        <v>3489</v>
      </c>
      <c r="AX1073" s="7" t="s">
        <v>3489</v>
      </c>
      <c r="AY1073" s="7" t="s">
        <v>3490</v>
      </c>
      <c r="AZ1073" s="7" t="s">
        <v>3490</v>
      </c>
      <c r="BA1073" s="7" t="s">
        <v>3491</v>
      </c>
      <c r="BB1073" s="7" t="s">
        <v>3491</v>
      </c>
      <c r="BE1073" s="9" t="s">
        <v>3450</v>
      </c>
      <c r="BF1073" s="8">
        <v>2015</v>
      </c>
    </row>
    <row r="1074" spans="1:58">
      <c r="B1074"/>
      <c r="Y1074" s="18" t="s">
        <v>999</v>
      </c>
      <c r="Z1074" s="20">
        <v>3145877</v>
      </c>
      <c r="AW1074" s="18" t="s">
        <v>2687</v>
      </c>
      <c r="AX1074" s="19">
        <v>3547809</v>
      </c>
    </row>
    <row r="1075" spans="1:58" s="8" customFormat="1">
      <c r="A1075" s="7" t="s">
        <v>3450</v>
      </c>
      <c r="B1075" s="7" t="s">
        <v>3450</v>
      </c>
      <c r="C1075" s="7" t="s">
        <v>3467</v>
      </c>
      <c r="D1075" s="7" t="s">
        <v>3467</v>
      </c>
      <c r="E1075" s="7" t="s">
        <v>3468</v>
      </c>
      <c r="F1075" s="7" t="s">
        <v>3468</v>
      </c>
      <c r="G1075" s="7" t="s">
        <v>3469</v>
      </c>
      <c r="H1075" s="7" t="s">
        <v>3469</v>
      </c>
      <c r="I1075" s="7" t="s">
        <v>3470</v>
      </c>
      <c r="J1075" s="7" t="s">
        <v>3470</v>
      </c>
      <c r="K1075" s="7" t="s">
        <v>3471</v>
      </c>
      <c r="L1075" s="7" t="s">
        <v>3471</v>
      </c>
      <c r="M1075" s="7" t="s">
        <v>3472</v>
      </c>
      <c r="N1075" s="7" t="s">
        <v>3472</v>
      </c>
      <c r="O1075" s="7" t="s">
        <v>3473</v>
      </c>
      <c r="P1075" s="7" t="s">
        <v>3473</v>
      </c>
      <c r="Q1075" s="7" t="s">
        <v>3474</v>
      </c>
      <c r="R1075" s="7" t="s">
        <v>3474</v>
      </c>
      <c r="S1075" s="7" t="s">
        <v>3475</v>
      </c>
      <c r="T1075" s="7" t="s">
        <v>3475</v>
      </c>
      <c r="U1075" s="7" t="s">
        <v>3476</v>
      </c>
      <c r="V1075" s="7" t="s">
        <v>3476</v>
      </c>
      <c r="W1075" s="7" t="s">
        <v>3477</v>
      </c>
      <c r="X1075" s="7" t="s">
        <v>3477</v>
      </c>
      <c r="Y1075" s="7" t="s">
        <v>3478</v>
      </c>
      <c r="Z1075" s="7" t="s">
        <v>3478</v>
      </c>
      <c r="AA1075" s="7" t="s">
        <v>3479</v>
      </c>
      <c r="AB1075" s="7" t="s">
        <v>3479</v>
      </c>
      <c r="AC1075" s="7" t="s">
        <v>3480</v>
      </c>
      <c r="AD1075" s="7" t="s">
        <v>3480</v>
      </c>
      <c r="AE1075" s="7" t="s">
        <v>3466</v>
      </c>
      <c r="AF1075" s="7" t="s">
        <v>3466</v>
      </c>
      <c r="AG1075" s="7" t="s">
        <v>3481</v>
      </c>
      <c r="AH1075" s="7" t="s">
        <v>3481</v>
      </c>
      <c r="AI1075" s="7" t="s">
        <v>3482</v>
      </c>
      <c r="AJ1075" s="7" t="s">
        <v>3482</v>
      </c>
      <c r="AK1075" s="7" t="s">
        <v>3483</v>
      </c>
      <c r="AL1075" s="7" t="s">
        <v>3483</v>
      </c>
      <c r="AM1075" s="7" t="s">
        <v>3484</v>
      </c>
      <c r="AN1075" s="7" t="s">
        <v>3484</v>
      </c>
      <c r="AO1075" s="7" t="s">
        <v>3485</v>
      </c>
      <c r="AP1075" s="7" t="s">
        <v>3485</v>
      </c>
      <c r="AQ1075" s="7" t="s">
        <v>3486</v>
      </c>
      <c r="AR1075" s="7" t="s">
        <v>3486</v>
      </c>
      <c r="AS1075" s="7" t="s">
        <v>3487</v>
      </c>
      <c r="AT1075" s="7" t="s">
        <v>3487</v>
      </c>
      <c r="AU1075" s="7" t="s">
        <v>3488</v>
      </c>
      <c r="AV1075" s="7" t="s">
        <v>3488</v>
      </c>
      <c r="AW1075" s="7" t="s">
        <v>3489</v>
      </c>
      <c r="AX1075" s="7" t="s">
        <v>3489</v>
      </c>
      <c r="AY1075" s="7" t="s">
        <v>3490</v>
      </c>
      <c r="AZ1075" s="7" t="s">
        <v>3490</v>
      </c>
      <c r="BA1075" s="7" t="s">
        <v>3491</v>
      </c>
      <c r="BB1075" s="7" t="s">
        <v>3491</v>
      </c>
      <c r="BE1075" s="9" t="s">
        <v>3450</v>
      </c>
      <c r="BF1075" s="8">
        <v>2015</v>
      </c>
    </row>
    <row r="1076" spans="1:58">
      <c r="B1076"/>
      <c r="Y1076" s="18" t="s">
        <v>4945</v>
      </c>
      <c r="Z1076" s="20">
        <v>3145901</v>
      </c>
      <c r="AW1076" s="18" t="s">
        <v>1000</v>
      </c>
      <c r="AX1076" s="19">
        <v>3547908</v>
      </c>
    </row>
    <row r="1077" spans="1:58" s="8" customFormat="1">
      <c r="A1077" s="7" t="s">
        <v>3450</v>
      </c>
      <c r="B1077" s="7" t="s">
        <v>3450</v>
      </c>
      <c r="C1077" s="7" t="s">
        <v>3467</v>
      </c>
      <c r="D1077" s="7" t="s">
        <v>3467</v>
      </c>
      <c r="E1077" s="7" t="s">
        <v>3468</v>
      </c>
      <c r="F1077" s="7" t="s">
        <v>3468</v>
      </c>
      <c r="G1077" s="7" t="s">
        <v>3469</v>
      </c>
      <c r="H1077" s="7" t="s">
        <v>3469</v>
      </c>
      <c r="I1077" s="7" t="s">
        <v>3470</v>
      </c>
      <c r="J1077" s="7" t="s">
        <v>3470</v>
      </c>
      <c r="K1077" s="7" t="s">
        <v>3471</v>
      </c>
      <c r="L1077" s="7" t="s">
        <v>3471</v>
      </c>
      <c r="M1077" s="7" t="s">
        <v>3472</v>
      </c>
      <c r="N1077" s="7" t="s">
        <v>3472</v>
      </c>
      <c r="O1077" s="7" t="s">
        <v>3473</v>
      </c>
      <c r="P1077" s="7" t="s">
        <v>3473</v>
      </c>
      <c r="Q1077" s="7" t="s">
        <v>3474</v>
      </c>
      <c r="R1077" s="7" t="s">
        <v>3474</v>
      </c>
      <c r="S1077" s="7" t="s">
        <v>3475</v>
      </c>
      <c r="T1077" s="7" t="s">
        <v>3475</v>
      </c>
      <c r="U1077" s="7" t="s">
        <v>3476</v>
      </c>
      <c r="V1077" s="7" t="s">
        <v>3476</v>
      </c>
      <c r="W1077" s="7" t="s">
        <v>3477</v>
      </c>
      <c r="X1077" s="7" t="s">
        <v>3477</v>
      </c>
      <c r="Y1077" s="7" t="s">
        <v>3478</v>
      </c>
      <c r="Z1077" s="7" t="s">
        <v>3478</v>
      </c>
      <c r="AA1077" s="7" t="s">
        <v>3479</v>
      </c>
      <c r="AB1077" s="7" t="s">
        <v>3479</v>
      </c>
      <c r="AC1077" s="7" t="s">
        <v>3480</v>
      </c>
      <c r="AD1077" s="7" t="s">
        <v>3480</v>
      </c>
      <c r="AE1077" s="7" t="s">
        <v>3466</v>
      </c>
      <c r="AF1077" s="7" t="s">
        <v>3466</v>
      </c>
      <c r="AG1077" s="7" t="s">
        <v>3481</v>
      </c>
      <c r="AH1077" s="7" t="s">
        <v>3481</v>
      </c>
      <c r="AI1077" s="7" t="s">
        <v>3482</v>
      </c>
      <c r="AJ1077" s="7" t="s">
        <v>3482</v>
      </c>
      <c r="AK1077" s="7" t="s">
        <v>3483</v>
      </c>
      <c r="AL1077" s="7" t="s">
        <v>3483</v>
      </c>
      <c r="AM1077" s="7" t="s">
        <v>3484</v>
      </c>
      <c r="AN1077" s="7" t="s">
        <v>3484</v>
      </c>
      <c r="AO1077" s="7" t="s">
        <v>3485</v>
      </c>
      <c r="AP1077" s="7" t="s">
        <v>3485</v>
      </c>
      <c r="AQ1077" s="7" t="s">
        <v>3486</v>
      </c>
      <c r="AR1077" s="7" t="s">
        <v>3486</v>
      </c>
      <c r="AS1077" s="7" t="s">
        <v>3487</v>
      </c>
      <c r="AT1077" s="7" t="s">
        <v>3487</v>
      </c>
      <c r="AU1077" s="7" t="s">
        <v>3488</v>
      </c>
      <c r="AV1077" s="7" t="s">
        <v>3488</v>
      </c>
      <c r="AW1077" s="7" t="s">
        <v>3489</v>
      </c>
      <c r="AX1077" s="7" t="s">
        <v>3489</v>
      </c>
      <c r="AY1077" s="7" t="s">
        <v>3490</v>
      </c>
      <c r="AZ1077" s="7" t="s">
        <v>3490</v>
      </c>
      <c r="BA1077" s="7" t="s">
        <v>3491</v>
      </c>
      <c r="BB1077" s="7" t="s">
        <v>3491</v>
      </c>
      <c r="BE1077" s="9" t="s">
        <v>3450</v>
      </c>
      <c r="BF1077" s="8">
        <v>2015</v>
      </c>
    </row>
    <row r="1078" spans="1:58">
      <c r="B1078"/>
      <c r="Y1078" s="18" t="s">
        <v>1001</v>
      </c>
      <c r="Z1078" s="20">
        <v>3146008</v>
      </c>
      <c r="AW1078" s="18" t="s">
        <v>1002</v>
      </c>
      <c r="AX1078" s="19">
        <v>3548005</v>
      </c>
    </row>
    <row r="1079" spans="1:58" s="8" customFormat="1">
      <c r="A1079" s="7" t="s">
        <v>3450</v>
      </c>
      <c r="B1079" s="7" t="s">
        <v>3450</v>
      </c>
      <c r="C1079" s="7" t="s">
        <v>3467</v>
      </c>
      <c r="D1079" s="7" t="s">
        <v>3467</v>
      </c>
      <c r="E1079" s="7" t="s">
        <v>3468</v>
      </c>
      <c r="F1079" s="7" t="s">
        <v>3468</v>
      </c>
      <c r="G1079" s="7" t="s">
        <v>3469</v>
      </c>
      <c r="H1079" s="7" t="s">
        <v>3469</v>
      </c>
      <c r="I1079" s="7" t="s">
        <v>3470</v>
      </c>
      <c r="J1079" s="7" t="s">
        <v>3470</v>
      </c>
      <c r="K1079" s="7" t="s">
        <v>3471</v>
      </c>
      <c r="L1079" s="7" t="s">
        <v>3471</v>
      </c>
      <c r="M1079" s="7" t="s">
        <v>3472</v>
      </c>
      <c r="N1079" s="7" t="s">
        <v>3472</v>
      </c>
      <c r="O1079" s="7" t="s">
        <v>3473</v>
      </c>
      <c r="P1079" s="7" t="s">
        <v>3473</v>
      </c>
      <c r="Q1079" s="7" t="s">
        <v>3474</v>
      </c>
      <c r="R1079" s="7" t="s">
        <v>3474</v>
      </c>
      <c r="S1079" s="7" t="s">
        <v>3475</v>
      </c>
      <c r="T1079" s="7" t="s">
        <v>3475</v>
      </c>
      <c r="U1079" s="7" t="s">
        <v>3476</v>
      </c>
      <c r="V1079" s="7" t="s">
        <v>3476</v>
      </c>
      <c r="W1079" s="7" t="s">
        <v>3477</v>
      </c>
      <c r="X1079" s="7" t="s">
        <v>3477</v>
      </c>
      <c r="Y1079" s="7" t="s">
        <v>3478</v>
      </c>
      <c r="Z1079" s="7" t="s">
        <v>3478</v>
      </c>
      <c r="AA1079" s="7" t="s">
        <v>3479</v>
      </c>
      <c r="AB1079" s="7" t="s">
        <v>3479</v>
      </c>
      <c r="AC1079" s="7" t="s">
        <v>3480</v>
      </c>
      <c r="AD1079" s="7" t="s">
        <v>3480</v>
      </c>
      <c r="AE1079" s="7" t="s">
        <v>3466</v>
      </c>
      <c r="AF1079" s="7" t="s">
        <v>3466</v>
      </c>
      <c r="AG1079" s="7" t="s">
        <v>3481</v>
      </c>
      <c r="AH1079" s="7" t="s">
        <v>3481</v>
      </c>
      <c r="AI1079" s="7" t="s">
        <v>3482</v>
      </c>
      <c r="AJ1079" s="7" t="s">
        <v>3482</v>
      </c>
      <c r="AK1079" s="7" t="s">
        <v>3483</v>
      </c>
      <c r="AL1079" s="7" t="s">
        <v>3483</v>
      </c>
      <c r="AM1079" s="7" t="s">
        <v>3484</v>
      </c>
      <c r="AN1079" s="7" t="s">
        <v>3484</v>
      </c>
      <c r="AO1079" s="7" t="s">
        <v>3485</v>
      </c>
      <c r="AP1079" s="7" t="s">
        <v>3485</v>
      </c>
      <c r="AQ1079" s="7" t="s">
        <v>3486</v>
      </c>
      <c r="AR1079" s="7" t="s">
        <v>3486</v>
      </c>
      <c r="AS1079" s="7" t="s">
        <v>3487</v>
      </c>
      <c r="AT1079" s="7" t="s">
        <v>3487</v>
      </c>
      <c r="AU1079" s="7" t="s">
        <v>3488</v>
      </c>
      <c r="AV1079" s="7" t="s">
        <v>3488</v>
      </c>
      <c r="AW1079" s="7" t="s">
        <v>3489</v>
      </c>
      <c r="AX1079" s="7" t="s">
        <v>3489</v>
      </c>
      <c r="AY1079" s="7" t="s">
        <v>3490</v>
      </c>
      <c r="AZ1079" s="7" t="s">
        <v>3490</v>
      </c>
      <c r="BA1079" s="7" t="s">
        <v>3491</v>
      </c>
      <c r="BB1079" s="7" t="s">
        <v>3491</v>
      </c>
      <c r="BE1079" s="9" t="s">
        <v>3450</v>
      </c>
      <c r="BF1079" s="8">
        <v>2015</v>
      </c>
    </row>
    <row r="1080" spans="1:58">
      <c r="B1080"/>
      <c r="Y1080" s="18" t="s">
        <v>1003</v>
      </c>
      <c r="Z1080" s="20">
        <v>3146107</v>
      </c>
      <c r="AW1080" s="18" t="s">
        <v>1004</v>
      </c>
      <c r="AX1080" s="19">
        <v>3548054</v>
      </c>
    </row>
    <row r="1081" spans="1:58" s="8" customFormat="1">
      <c r="A1081" s="7" t="s">
        <v>3450</v>
      </c>
      <c r="B1081" s="7" t="s">
        <v>3450</v>
      </c>
      <c r="C1081" s="7" t="s">
        <v>3467</v>
      </c>
      <c r="D1081" s="7" t="s">
        <v>3467</v>
      </c>
      <c r="E1081" s="7" t="s">
        <v>3468</v>
      </c>
      <c r="F1081" s="7" t="s">
        <v>3468</v>
      </c>
      <c r="G1081" s="7" t="s">
        <v>3469</v>
      </c>
      <c r="H1081" s="7" t="s">
        <v>3469</v>
      </c>
      <c r="I1081" s="7" t="s">
        <v>3470</v>
      </c>
      <c r="J1081" s="7" t="s">
        <v>3470</v>
      </c>
      <c r="K1081" s="7" t="s">
        <v>3471</v>
      </c>
      <c r="L1081" s="7" t="s">
        <v>3471</v>
      </c>
      <c r="M1081" s="7" t="s">
        <v>3472</v>
      </c>
      <c r="N1081" s="7" t="s">
        <v>3472</v>
      </c>
      <c r="O1081" s="7" t="s">
        <v>3473</v>
      </c>
      <c r="P1081" s="7" t="s">
        <v>3473</v>
      </c>
      <c r="Q1081" s="7" t="s">
        <v>3474</v>
      </c>
      <c r="R1081" s="7" t="s">
        <v>3474</v>
      </c>
      <c r="S1081" s="7" t="s">
        <v>3475</v>
      </c>
      <c r="T1081" s="7" t="s">
        <v>3475</v>
      </c>
      <c r="U1081" s="7" t="s">
        <v>3476</v>
      </c>
      <c r="V1081" s="7" t="s">
        <v>3476</v>
      </c>
      <c r="W1081" s="7" t="s">
        <v>3477</v>
      </c>
      <c r="X1081" s="7" t="s">
        <v>3477</v>
      </c>
      <c r="Y1081" s="7" t="s">
        <v>3478</v>
      </c>
      <c r="Z1081" s="7" t="s">
        <v>3478</v>
      </c>
      <c r="AA1081" s="7" t="s">
        <v>3479</v>
      </c>
      <c r="AB1081" s="7" t="s">
        <v>3479</v>
      </c>
      <c r="AC1081" s="7" t="s">
        <v>3480</v>
      </c>
      <c r="AD1081" s="7" t="s">
        <v>3480</v>
      </c>
      <c r="AE1081" s="7" t="s">
        <v>3466</v>
      </c>
      <c r="AF1081" s="7" t="s">
        <v>3466</v>
      </c>
      <c r="AG1081" s="7" t="s">
        <v>3481</v>
      </c>
      <c r="AH1081" s="7" t="s">
        <v>3481</v>
      </c>
      <c r="AI1081" s="7" t="s">
        <v>3482</v>
      </c>
      <c r="AJ1081" s="7" t="s">
        <v>3482</v>
      </c>
      <c r="AK1081" s="7" t="s">
        <v>3483</v>
      </c>
      <c r="AL1081" s="7" t="s">
        <v>3483</v>
      </c>
      <c r="AM1081" s="7" t="s">
        <v>3484</v>
      </c>
      <c r="AN1081" s="7" t="s">
        <v>3484</v>
      </c>
      <c r="AO1081" s="7" t="s">
        <v>3485</v>
      </c>
      <c r="AP1081" s="7" t="s">
        <v>3485</v>
      </c>
      <c r="AQ1081" s="7" t="s">
        <v>3486</v>
      </c>
      <c r="AR1081" s="7" t="s">
        <v>3486</v>
      </c>
      <c r="AS1081" s="7" t="s">
        <v>3487</v>
      </c>
      <c r="AT1081" s="7" t="s">
        <v>3487</v>
      </c>
      <c r="AU1081" s="7" t="s">
        <v>3488</v>
      </c>
      <c r="AV1081" s="7" t="s">
        <v>3488</v>
      </c>
      <c r="AW1081" s="7" t="s">
        <v>3489</v>
      </c>
      <c r="AX1081" s="7" t="s">
        <v>3489</v>
      </c>
      <c r="AY1081" s="7" t="s">
        <v>3490</v>
      </c>
      <c r="AZ1081" s="7" t="s">
        <v>3490</v>
      </c>
      <c r="BA1081" s="7" t="s">
        <v>3491</v>
      </c>
      <c r="BB1081" s="7" t="s">
        <v>3491</v>
      </c>
      <c r="BE1081" s="9" t="s">
        <v>3450</v>
      </c>
      <c r="BF1081" s="8">
        <v>2015</v>
      </c>
    </row>
    <row r="1082" spans="1:58">
      <c r="B1082"/>
      <c r="Y1082" s="18" t="s">
        <v>1005</v>
      </c>
      <c r="Z1082" s="20">
        <v>3146206</v>
      </c>
      <c r="AW1082" s="18" t="s">
        <v>1006</v>
      </c>
      <c r="AX1082" s="19">
        <v>3548104</v>
      </c>
    </row>
    <row r="1083" spans="1:58" s="8" customFormat="1">
      <c r="A1083" s="7" t="s">
        <v>3450</v>
      </c>
      <c r="B1083" s="7" t="s">
        <v>3450</v>
      </c>
      <c r="C1083" s="7" t="s">
        <v>3467</v>
      </c>
      <c r="D1083" s="7" t="s">
        <v>3467</v>
      </c>
      <c r="E1083" s="7" t="s">
        <v>3468</v>
      </c>
      <c r="F1083" s="7" t="s">
        <v>3468</v>
      </c>
      <c r="G1083" s="7" t="s">
        <v>3469</v>
      </c>
      <c r="H1083" s="7" t="s">
        <v>3469</v>
      </c>
      <c r="I1083" s="7" t="s">
        <v>3470</v>
      </c>
      <c r="J1083" s="7" t="s">
        <v>3470</v>
      </c>
      <c r="K1083" s="7" t="s">
        <v>3471</v>
      </c>
      <c r="L1083" s="7" t="s">
        <v>3471</v>
      </c>
      <c r="M1083" s="7" t="s">
        <v>3472</v>
      </c>
      <c r="N1083" s="7" t="s">
        <v>3472</v>
      </c>
      <c r="O1083" s="7" t="s">
        <v>3473</v>
      </c>
      <c r="P1083" s="7" t="s">
        <v>3473</v>
      </c>
      <c r="Q1083" s="7" t="s">
        <v>3474</v>
      </c>
      <c r="R1083" s="7" t="s">
        <v>3474</v>
      </c>
      <c r="S1083" s="7" t="s">
        <v>3475</v>
      </c>
      <c r="T1083" s="7" t="s">
        <v>3475</v>
      </c>
      <c r="U1083" s="7" t="s">
        <v>3476</v>
      </c>
      <c r="V1083" s="7" t="s">
        <v>3476</v>
      </c>
      <c r="W1083" s="7" t="s">
        <v>3477</v>
      </c>
      <c r="X1083" s="7" t="s">
        <v>3477</v>
      </c>
      <c r="Y1083" s="7" t="s">
        <v>3478</v>
      </c>
      <c r="Z1083" s="7" t="s">
        <v>3478</v>
      </c>
      <c r="AA1083" s="7" t="s">
        <v>3479</v>
      </c>
      <c r="AB1083" s="7" t="s">
        <v>3479</v>
      </c>
      <c r="AC1083" s="7" t="s">
        <v>3480</v>
      </c>
      <c r="AD1083" s="7" t="s">
        <v>3480</v>
      </c>
      <c r="AE1083" s="7" t="s">
        <v>3466</v>
      </c>
      <c r="AF1083" s="7" t="s">
        <v>3466</v>
      </c>
      <c r="AG1083" s="7" t="s">
        <v>3481</v>
      </c>
      <c r="AH1083" s="7" t="s">
        <v>3481</v>
      </c>
      <c r="AI1083" s="7" t="s">
        <v>3482</v>
      </c>
      <c r="AJ1083" s="7" t="s">
        <v>3482</v>
      </c>
      <c r="AK1083" s="7" t="s">
        <v>3483</v>
      </c>
      <c r="AL1083" s="7" t="s">
        <v>3483</v>
      </c>
      <c r="AM1083" s="7" t="s">
        <v>3484</v>
      </c>
      <c r="AN1083" s="7" t="s">
        <v>3484</v>
      </c>
      <c r="AO1083" s="7" t="s">
        <v>3485</v>
      </c>
      <c r="AP1083" s="7" t="s">
        <v>3485</v>
      </c>
      <c r="AQ1083" s="7" t="s">
        <v>3486</v>
      </c>
      <c r="AR1083" s="7" t="s">
        <v>3486</v>
      </c>
      <c r="AS1083" s="7" t="s">
        <v>3487</v>
      </c>
      <c r="AT1083" s="7" t="s">
        <v>3487</v>
      </c>
      <c r="AU1083" s="7" t="s">
        <v>3488</v>
      </c>
      <c r="AV1083" s="7" t="s">
        <v>3488</v>
      </c>
      <c r="AW1083" s="7" t="s">
        <v>3489</v>
      </c>
      <c r="AX1083" s="7" t="s">
        <v>3489</v>
      </c>
      <c r="AY1083" s="7" t="s">
        <v>3490</v>
      </c>
      <c r="AZ1083" s="7" t="s">
        <v>3490</v>
      </c>
      <c r="BA1083" s="7" t="s">
        <v>3491</v>
      </c>
      <c r="BB1083" s="7" t="s">
        <v>3491</v>
      </c>
      <c r="BE1083" s="9" t="s">
        <v>3450</v>
      </c>
      <c r="BF1083" s="8">
        <v>2015</v>
      </c>
    </row>
    <row r="1084" spans="1:58">
      <c r="B1084"/>
      <c r="Y1084" s="18" t="s">
        <v>1007</v>
      </c>
      <c r="Z1084" s="20">
        <v>3146255</v>
      </c>
      <c r="AW1084" s="18" t="s">
        <v>1008</v>
      </c>
      <c r="AX1084" s="19">
        <v>3548203</v>
      </c>
    </row>
    <row r="1085" spans="1:58" s="8" customFormat="1">
      <c r="A1085" s="7" t="s">
        <v>3450</v>
      </c>
      <c r="B1085" s="7" t="s">
        <v>3450</v>
      </c>
      <c r="C1085" s="7" t="s">
        <v>3467</v>
      </c>
      <c r="D1085" s="7" t="s">
        <v>3467</v>
      </c>
      <c r="E1085" s="7" t="s">
        <v>3468</v>
      </c>
      <c r="F1085" s="7" t="s">
        <v>3468</v>
      </c>
      <c r="G1085" s="7" t="s">
        <v>3469</v>
      </c>
      <c r="H1085" s="7" t="s">
        <v>3469</v>
      </c>
      <c r="I1085" s="7" t="s">
        <v>3470</v>
      </c>
      <c r="J1085" s="7" t="s">
        <v>3470</v>
      </c>
      <c r="K1085" s="7" t="s">
        <v>3471</v>
      </c>
      <c r="L1085" s="7" t="s">
        <v>3471</v>
      </c>
      <c r="M1085" s="7" t="s">
        <v>3472</v>
      </c>
      <c r="N1085" s="7" t="s">
        <v>3472</v>
      </c>
      <c r="O1085" s="7" t="s">
        <v>3473</v>
      </c>
      <c r="P1085" s="7" t="s">
        <v>3473</v>
      </c>
      <c r="Q1085" s="7" t="s">
        <v>3474</v>
      </c>
      <c r="R1085" s="7" t="s">
        <v>3474</v>
      </c>
      <c r="S1085" s="7" t="s">
        <v>3475</v>
      </c>
      <c r="T1085" s="7" t="s">
        <v>3475</v>
      </c>
      <c r="U1085" s="7" t="s">
        <v>3476</v>
      </c>
      <c r="V1085" s="7" t="s">
        <v>3476</v>
      </c>
      <c r="W1085" s="7" t="s">
        <v>3477</v>
      </c>
      <c r="X1085" s="7" t="s">
        <v>3477</v>
      </c>
      <c r="Y1085" s="7" t="s">
        <v>3478</v>
      </c>
      <c r="Z1085" s="7" t="s">
        <v>3478</v>
      </c>
      <c r="AA1085" s="7" t="s">
        <v>3479</v>
      </c>
      <c r="AB1085" s="7" t="s">
        <v>3479</v>
      </c>
      <c r="AC1085" s="7" t="s">
        <v>3480</v>
      </c>
      <c r="AD1085" s="7" t="s">
        <v>3480</v>
      </c>
      <c r="AE1085" s="7" t="s">
        <v>3466</v>
      </c>
      <c r="AF1085" s="7" t="s">
        <v>3466</v>
      </c>
      <c r="AG1085" s="7" t="s">
        <v>3481</v>
      </c>
      <c r="AH1085" s="7" t="s">
        <v>3481</v>
      </c>
      <c r="AI1085" s="7" t="s">
        <v>3482</v>
      </c>
      <c r="AJ1085" s="7" t="s">
        <v>3482</v>
      </c>
      <c r="AK1085" s="7" t="s">
        <v>3483</v>
      </c>
      <c r="AL1085" s="7" t="s">
        <v>3483</v>
      </c>
      <c r="AM1085" s="7" t="s">
        <v>3484</v>
      </c>
      <c r="AN1085" s="7" t="s">
        <v>3484</v>
      </c>
      <c r="AO1085" s="7" t="s">
        <v>3485</v>
      </c>
      <c r="AP1085" s="7" t="s">
        <v>3485</v>
      </c>
      <c r="AQ1085" s="7" t="s">
        <v>3486</v>
      </c>
      <c r="AR1085" s="7" t="s">
        <v>3486</v>
      </c>
      <c r="AS1085" s="7" t="s">
        <v>3487</v>
      </c>
      <c r="AT1085" s="7" t="s">
        <v>3487</v>
      </c>
      <c r="AU1085" s="7" t="s">
        <v>3488</v>
      </c>
      <c r="AV1085" s="7" t="s">
        <v>3488</v>
      </c>
      <c r="AW1085" s="7" t="s">
        <v>3489</v>
      </c>
      <c r="AX1085" s="7" t="s">
        <v>3489</v>
      </c>
      <c r="AY1085" s="7" t="s">
        <v>3490</v>
      </c>
      <c r="AZ1085" s="7" t="s">
        <v>3490</v>
      </c>
      <c r="BA1085" s="7" t="s">
        <v>3491</v>
      </c>
      <c r="BB1085" s="7" t="s">
        <v>3491</v>
      </c>
      <c r="BE1085" s="9" t="s">
        <v>3450</v>
      </c>
      <c r="BF1085" s="8">
        <v>2015</v>
      </c>
    </row>
    <row r="1086" spans="1:58">
      <c r="B1086"/>
      <c r="Y1086" s="18" t="s">
        <v>1009</v>
      </c>
      <c r="Z1086" s="20">
        <v>3146305</v>
      </c>
      <c r="AW1086" s="18" t="s">
        <v>1010</v>
      </c>
      <c r="AX1086" s="19">
        <v>3548302</v>
      </c>
    </row>
    <row r="1087" spans="1:58" s="8" customFormat="1">
      <c r="A1087" s="7" t="s">
        <v>3450</v>
      </c>
      <c r="B1087" s="7" t="s">
        <v>3450</v>
      </c>
      <c r="C1087" s="7" t="s">
        <v>3467</v>
      </c>
      <c r="D1087" s="7" t="s">
        <v>3467</v>
      </c>
      <c r="E1087" s="7" t="s">
        <v>3468</v>
      </c>
      <c r="F1087" s="7" t="s">
        <v>3468</v>
      </c>
      <c r="G1087" s="7" t="s">
        <v>3469</v>
      </c>
      <c r="H1087" s="7" t="s">
        <v>3469</v>
      </c>
      <c r="I1087" s="7" t="s">
        <v>3470</v>
      </c>
      <c r="J1087" s="7" t="s">
        <v>3470</v>
      </c>
      <c r="K1087" s="7" t="s">
        <v>3471</v>
      </c>
      <c r="L1087" s="7" t="s">
        <v>3471</v>
      </c>
      <c r="M1087" s="7" t="s">
        <v>3472</v>
      </c>
      <c r="N1087" s="7" t="s">
        <v>3472</v>
      </c>
      <c r="O1087" s="7" t="s">
        <v>3473</v>
      </c>
      <c r="P1087" s="7" t="s">
        <v>3473</v>
      </c>
      <c r="Q1087" s="7" t="s">
        <v>3474</v>
      </c>
      <c r="R1087" s="7" t="s">
        <v>3474</v>
      </c>
      <c r="S1087" s="7" t="s">
        <v>3475</v>
      </c>
      <c r="T1087" s="7" t="s">
        <v>3475</v>
      </c>
      <c r="U1087" s="7" t="s">
        <v>3476</v>
      </c>
      <c r="V1087" s="7" t="s">
        <v>3476</v>
      </c>
      <c r="W1087" s="7" t="s">
        <v>3477</v>
      </c>
      <c r="X1087" s="7" t="s">
        <v>3477</v>
      </c>
      <c r="Y1087" s="7" t="s">
        <v>3478</v>
      </c>
      <c r="Z1087" s="7" t="s">
        <v>3478</v>
      </c>
      <c r="AA1087" s="7" t="s">
        <v>3479</v>
      </c>
      <c r="AB1087" s="7" t="s">
        <v>3479</v>
      </c>
      <c r="AC1087" s="7" t="s">
        <v>3480</v>
      </c>
      <c r="AD1087" s="7" t="s">
        <v>3480</v>
      </c>
      <c r="AE1087" s="7" t="s">
        <v>3466</v>
      </c>
      <c r="AF1087" s="7" t="s">
        <v>3466</v>
      </c>
      <c r="AG1087" s="7" t="s">
        <v>3481</v>
      </c>
      <c r="AH1087" s="7" t="s">
        <v>3481</v>
      </c>
      <c r="AI1087" s="7" t="s">
        <v>3482</v>
      </c>
      <c r="AJ1087" s="7" t="s">
        <v>3482</v>
      </c>
      <c r="AK1087" s="7" t="s">
        <v>3483</v>
      </c>
      <c r="AL1087" s="7" t="s">
        <v>3483</v>
      </c>
      <c r="AM1087" s="7" t="s">
        <v>3484</v>
      </c>
      <c r="AN1087" s="7" t="s">
        <v>3484</v>
      </c>
      <c r="AO1087" s="7" t="s">
        <v>3485</v>
      </c>
      <c r="AP1087" s="7" t="s">
        <v>3485</v>
      </c>
      <c r="AQ1087" s="7" t="s">
        <v>3486</v>
      </c>
      <c r="AR1087" s="7" t="s">
        <v>3486</v>
      </c>
      <c r="AS1087" s="7" t="s">
        <v>3487</v>
      </c>
      <c r="AT1087" s="7" t="s">
        <v>3487</v>
      </c>
      <c r="AU1087" s="7" t="s">
        <v>3488</v>
      </c>
      <c r="AV1087" s="7" t="s">
        <v>3488</v>
      </c>
      <c r="AW1087" s="7" t="s">
        <v>3489</v>
      </c>
      <c r="AX1087" s="7" t="s">
        <v>3489</v>
      </c>
      <c r="AY1087" s="7" t="s">
        <v>3490</v>
      </c>
      <c r="AZ1087" s="7" t="s">
        <v>3490</v>
      </c>
      <c r="BA1087" s="7" t="s">
        <v>3491</v>
      </c>
      <c r="BB1087" s="7" t="s">
        <v>3491</v>
      </c>
      <c r="BE1087" s="9" t="s">
        <v>3450</v>
      </c>
      <c r="BF1087" s="8">
        <v>2015</v>
      </c>
    </row>
    <row r="1088" spans="1:58">
      <c r="B1088"/>
      <c r="Y1088" s="18" t="s">
        <v>1011</v>
      </c>
      <c r="Z1088" s="20">
        <v>3146552</v>
      </c>
      <c r="AW1088" s="18" t="s">
        <v>1012</v>
      </c>
      <c r="AX1088" s="19">
        <v>3548401</v>
      </c>
    </row>
    <row r="1089" spans="1:58" s="8" customFormat="1">
      <c r="A1089" s="7" t="s">
        <v>3450</v>
      </c>
      <c r="B1089" s="7" t="s">
        <v>3450</v>
      </c>
      <c r="C1089" s="7" t="s">
        <v>3467</v>
      </c>
      <c r="D1089" s="7" t="s">
        <v>3467</v>
      </c>
      <c r="E1089" s="7" t="s">
        <v>3468</v>
      </c>
      <c r="F1089" s="7" t="s">
        <v>3468</v>
      </c>
      <c r="G1089" s="7" t="s">
        <v>3469</v>
      </c>
      <c r="H1089" s="7" t="s">
        <v>3469</v>
      </c>
      <c r="I1089" s="7" t="s">
        <v>3470</v>
      </c>
      <c r="J1089" s="7" t="s">
        <v>3470</v>
      </c>
      <c r="K1089" s="7" t="s">
        <v>3471</v>
      </c>
      <c r="L1089" s="7" t="s">
        <v>3471</v>
      </c>
      <c r="M1089" s="7" t="s">
        <v>3472</v>
      </c>
      <c r="N1089" s="7" t="s">
        <v>3472</v>
      </c>
      <c r="O1089" s="7" t="s">
        <v>3473</v>
      </c>
      <c r="P1089" s="7" t="s">
        <v>3473</v>
      </c>
      <c r="Q1089" s="7" t="s">
        <v>3474</v>
      </c>
      <c r="R1089" s="7" t="s">
        <v>3474</v>
      </c>
      <c r="S1089" s="7" t="s">
        <v>3475</v>
      </c>
      <c r="T1089" s="7" t="s">
        <v>3475</v>
      </c>
      <c r="U1089" s="7" t="s">
        <v>3476</v>
      </c>
      <c r="V1089" s="7" t="s">
        <v>3476</v>
      </c>
      <c r="W1089" s="7" t="s">
        <v>3477</v>
      </c>
      <c r="X1089" s="7" t="s">
        <v>3477</v>
      </c>
      <c r="Y1089" s="7" t="s">
        <v>3478</v>
      </c>
      <c r="Z1089" s="7" t="s">
        <v>3478</v>
      </c>
      <c r="AA1089" s="7" t="s">
        <v>3479</v>
      </c>
      <c r="AB1089" s="7" t="s">
        <v>3479</v>
      </c>
      <c r="AC1089" s="7" t="s">
        <v>3480</v>
      </c>
      <c r="AD1089" s="7" t="s">
        <v>3480</v>
      </c>
      <c r="AE1089" s="7" t="s">
        <v>3466</v>
      </c>
      <c r="AF1089" s="7" t="s">
        <v>3466</v>
      </c>
      <c r="AG1089" s="7" t="s">
        <v>3481</v>
      </c>
      <c r="AH1089" s="7" t="s">
        <v>3481</v>
      </c>
      <c r="AI1089" s="7" t="s">
        <v>3482</v>
      </c>
      <c r="AJ1089" s="7" t="s">
        <v>3482</v>
      </c>
      <c r="AK1089" s="7" t="s">
        <v>3483</v>
      </c>
      <c r="AL1089" s="7" t="s">
        <v>3483</v>
      </c>
      <c r="AM1089" s="7" t="s">
        <v>3484</v>
      </c>
      <c r="AN1089" s="7" t="s">
        <v>3484</v>
      </c>
      <c r="AO1089" s="7" t="s">
        <v>3485</v>
      </c>
      <c r="AP1089" s="7" t="s">
        <v>3485</v>
      </c>
      <c r="AQ1089" s="7" t="s">
        <v>3486</v>
      </c>
      <c r="AR1089" s="7" t="s">
        <v>3486</v>
      </c>
      <c r="AS1089" s="7" t="s">
        <v>3487</v>
      </c>
      <c r="AT1089" s="7" t="s">
        <v>3487</v>
      </c>
      <c r="AU1089" s="7" t="s">
        <v>3488</v>
      </c>
      <c r="AV1089" s="7" t="s">
        <v>3488</v>
      </c>
      <c r="AW1089" s="7" t="s">
        <v>3489</v>
      </c>
      <c r="AX1089" s="7" t="s">
        <v>3489</v>
      </c>
      <c r="AY1089" s="7" t="s">
        <v>3490</v>
      </c>
      <c r="AZ1089" s="7" t="s">
        <v>3490</v>
      </c>
      <c r="BA1089" s="7" t="s">
        <v>3491</v>
      </c>
      <c r="BB1089" s="7" t="s">
        <v>3491</v>
      </c>
      <c r="BE1089" s="9" t="s">
        <v>3450</v>
      </c>
      <c r="BF1089" s="8">
        <v>2015</v>
      </c>
    </row>
    <row r="1090" spans="1:58">
      <c r="B1090"/>
      <c r="Y1090" s="18" t="s">
        <v>1013</v>
      </c>
      <c r="Z1090" s="20">
        <v>3146404</v>
      </c>
      <c r="AW1090" s="18" t="s">
        <v>1014</v>
      </c>
      <c r="AX1090" s="19">
        <v>3548500</v>
      </c>
    </row>
    <row r="1091" spans="1:58" s="8" customFormat="1">
      <c r="A1091" s="7" t="s">
        <v>3450</v>
      </c>
      <c r="B1091" s="7" t="s">
        <v>3450</v>
      </c>
      <c r="C1091" s="7" t="s">
        <v>3467</v>
      </c>
      <c r="D1091" s="7" t="s">
        <v>3467</v>
      </c>
      <c r="E1091" s="7" t="s">
        <v>3468</v>
      </c>
      <c r="F1091" s="7" t="s">
        <v>3468</v>
      </c>
      <c r="G1091" s="7" t="s">
        <v>3469</v>
      </c>
      <c r="H1091" s="7" t="s">
        <v>3469</v>
      </c>
      <c r="I1091" s="7" t="s">
        <v>3470</v>
      </c>
      <c r="J1091" s="7" t="s">
        <v>3470</v>
      </c>
      <c r="K1091" s="7" t="s">
        <v>3471</v>
      </c>
      <c r="L1091" s="7" t="s">
        <v>3471</v>
      </c>
      <c r="M1091" s="7" t="s">
        <v>3472</v>
      </c>
      <c r="N1091" s="7" t="s">
        <v>3472</v>
      </c>
      <c r="O1091" s="7" t="s">
        <v>3473</v>
      </c>
      <c r="P1091" s="7" t="s">
        <v>3473</v>
      </c>
      <c r="Q1091" s="7" t="s">
        <v>3474</v>
      </c>
      <c r="R1091" s="7" t="s">
        <v>3474</v>
      </c>
      <c r="S1091" s="7" t="s">
        <v>3475</v>
      </c>
      <c r="T1091" s="7" t="s">
        <v>3475</v>
      </c>
      <c r="U1091" s="7" t="s">
        <v>3476</v>
      </c>
      <c r="V1091" s="7" t="s">
        <v>3476</v>
      </c>
      <c r="W1091" s="7" t="s">
        <v>3477</v>
      </c>
      <c r="X1091" s="7" t="s">
        <v>3477</v>
      </c>
      <c r="Y1091" s="7" t="s">
        <v>3478</v>
      </c>
      <c r="Z1091" s="7" t="s">
        <v>3478</v>
      </c>
      <c r="AA1091" s="7" t="s">
        <v>3479</v>
      </c>
      <c r="AB1091" s="7" t="s">
        <v>3479</v>
      </c>
      <c r="AC1091" s="7" t="s">
        <v>3480</v>
      </c>
      <c r="AD1091" s="7" t="s">
        <v>3480</v>
      </c>
      <c r="AE1091" s="7" t="s">
        <v>3466</v>
      </c>
      <c r="AF1091" s="7" t="s">
        <v>3466</v>
      </c>
      <c r="AG1091" s="7" t="s">
        <v>3481</v>
      </c>
      <c r="AH1091" s="7" t="s">
        <v>3481</v>
      </c>
      <c r="AI1091" s="7" t="s">
        <v>3482</v>
      </c>
      <c r="AJ1091" s="7" t="s">
        <v>3482</v>
      </c>
      <c r="AK1091" s="7" t="s">
        <v>3483</v>
      </c>
      <c r="AL1091" s="7" t="s">
        <v>3483</v>
      </c>
      <c r="AM1091" s="7" t="s">
        <v>3484</v>
      </c>
      <c r="AN1091" s="7" t="s">
        <v>3484</v>
      </c>
      <c r="AO1091" s="7" t="s">
        <v>3485</v>
      </c>
      <c r="AP1091" s="7" t="s">
        <v>3485</v>
      </c>
      <c r="AQ1091" s="7" t="s">
        <v>3486</v>
      </c>
      <c r="AR1091" s="7" t="s">
        <v>3486</v>
      </c>
      <c r="AS1091" s="7" t="s">
        <v>3487</v>
      </c>
      <c r="AT1091" s="7" t="s">
        <v>3487</v>
      </c>
      <c r="AU1091" s="7" t="s">
        <v>3488</v>
      </c>
      <c r="AV1091" s="7" t="s">
        <v>3488</v>
      </c>
      <c r="AW1091" s="7" t="s">
        <v>3489</v>
      </c>
      <c r="AX1091" s="7" t="s">
        <v>3489</v>
      </c>
      <c r="AY1091" s="7" t="s">
        <v>3490</v>
      </c>
      <c r="AZ1091" s="7" t="s">
        <v>3490</v>
      </c>
      <c r="BA1091" s="7" t="s">
        <v>3491</v>
      </c>
      <c r="BB1091" s="7" t="s">
        <v>3491</v>
      </c>
      <c r="BE1091" s="9" t="s">
        <v>3450</v>
      </c>
      <c r="BF1091" s="8">
        <v>2015</v>
      </c>
    </row>
    <row r="1092" spans="1:58">
      <c r="B1092"/>
      <c r="Y1092" s="18" t="s">
        <v>1015</v>
      </c>
      <c r="Z1092" s="20">
        <v>3146503</v>
      </c>
      <c r="AW1092" s="18" t="s">
        <v>1016</v>
      </c>
      <c r="AX1092" s="19">
        <v>3548609</v>
      </c>
    </row>
    <row r="1093" spans="1:58" s="8" customFormat="1">
      <c r="A1093" s="7" t="s">
        <v>3450</v>
      </c>
      <c r="B1093" s="7" t="s">
        <v>3450</v>
      </c>
      <c r="C1093" s="7" t="s">
        <v>3467</v>
      </c>
      <c r="D1093" s="7" t="s">
        <v>3467</v>
      </c>
      <c r="E1093" s="7" t="s">
        <v>3468</v>
      </c>
      <c r="F1093" s="7" t="s">
        <v>3468</v>
      </c>
      <c r="G1093" s="7" t="s">
        <v>3469</v>
      </c>
      <c r="H1093" s="7" t="s">
        <v>3469</v>
      </c>
      <c r="I1093" s="7" t="s">
        <v>3470</v>
      </c>
      <c r="J1093" s="7" t="s">
        <v>3470</v>
      </c>
      <c r="K1093" s="7" t="s">
        <v>3471</v>
      </c>
      <c r="L1093" s="7" t="s">
        <v>3471</v>
      </c>
      <c r="M1093" s="7" t="s">
        <v>3472</v>
      </c>
      <c r="N1093" s="7" t="s">
        <v>3472</v>
      </c>
      <c r="O1093" s="7" t="s">
        <v>3473</v>
      </c>
      <c r="P1093" s="7" t="s">
        <v>3473</v>
      </c>
      <c r="Q1093" s="7" t="s">
        <v>3474</v>
      </c>
      <c r="R1093" s="7" t="s">
        <v>3474</v>
      </c>
      <c r="S1093" s="7" t="s">
        <v>3475</v>
      </c>
      <c r="T1093" s="7" t="s">
        <v>3475</v>
      </c>
      <c r="U1093" s="7" t="s">
        <v>3476</v>
      </c>
      <c r="V1093" s="7" t="s">
        <v>3476</v>
      </c>
      <c r="W1093" s="7" t="s">
        <v>3477</v>
      </c>
      <c r="X1093" s="7" t="s">
        <v>3477</v>
      </c>
      <c r="Y1093" s="7" t="s">
        <v>3478</v>
      </c>
      <c r="Z1093" s="7" t="s">
        <v>3478</v>
      </c>
      <c r="AA1093" s="7" t="s">
        <v>3479</v>
      </c>
      <c r="AB1093" s="7" t="s">
        <v>3479</v>
      </c>
      <c r="AC1093" s="7" t="s">
        <v>3480</v>
      </c>
      <c r="AD1093" s="7" t="s">
        <v>3480</v>
      </c>
      <c r="AE1093" s="7" t="s">
        <v>3466</v>
      </c>
      <c r="AF1093" s="7" t="s">
        <v>3466</v>
      </c>
      <c r="AG1093" s="7" t="s">
        <v>3481</v>
      </c>
      <c r="AH1093" s="7" t="s">
        <v>3481</v>
      </c>
      <c r="AI1093" s="7" t="s">
        <v>3482</v>
      </c>
      <c r="AJ1093" s="7" t="s">
        <v>3482</v>
      </c>
      <c r="AK1093" s="7" t="s">
        <v>3483</v>
      </c>
      <c r="AL1093" s="7" t="s">
        <v>3483</v>
      </c>
      <c r="AM1093" s="7" t="s">
        <v>3484</v>
      </c>
      <c r="AN1093" s="7" t="s">
        <v>3484</v>
      </c>
      <c r="AO1093" s="7" t="s">
        <v>3485</v>
      </c>
      <c r="AP1093" s="7" t="s">
        <v>3485</v>
      </c>
      <c r="AQ1093" s="7" t="s">
        <v>3486</v>
      </c>
      <c r="AR1093" s="7" t="s">
        <v>3486</v>
      </c>
      <c r="AS1093" s="7" t="s">
        <v>3487</v>
      </c>
      <c r="AT1093" s="7" t="s">
        <v>3487</v>
      </c>
      <c r="AU1093" s="7" t="s">
        <v>3488</v>
      </c>
      <c r="AV1093" s="7" t="s">
        <v>3488</v>
      </c>
      <c r="AW1093" s="7" t="s">
        <v>3489</v>
      </c>
      <c r="AX1093" s="7" t="s">
        <v>3489</v>
      </c>
      <c r="AY1093" s="7" t="s">
        <v>3490</v>
      </c>
      <c r="AZ1093" s="7" t="s">
        <v>3490</v>
      </c>
      <c r="BA1093" s="7" t="s">
        <v>3491</v>
      </c>
      <c r="BB1093" s="7" t="s">
        <v>3491</v>
      </c>
      <c r="BE1093" s="9" t="s">
        <v>3450</v>
      </c>
      <c r="BF1093" s="8">
        <v>2015</v>
      </c>
    </row>
    <row r="1094" spans="1:58">
      <c r="B1094"/>
      <c r="Y1094" s="18" t="s">
        <v>1017</v>
      </c>
      <c r="Z1094" s="20">
        <v>3146602</v>
      </c>
      <c r="AW1094" s="18" t="s">
        <v>1018</v>
      </c>
      <c r="AX1094" s="19">
        <v>3548708</v>
      </c>
    </row>
    <row r="1095" spans="1:58" s="8" customFormat="1">
      <c r="A1095" s="7" t="s">
        <v>3450</v>
      </c>
      <c r="B1095" s="7" t="s">
        <v>3450</v>
      </c>
      <c r="C1095" s="7" t="s">
        <v>3467</v>
      </c>
      <c r="D1095" s="7" t="s">
        <v>3467</v>
      </c>
      <c r="E1095" s="7" t="s">
        <v>3468</v>
      </c>
      <c r="F1095" s="7" t="s">
        <v>3468</v>
      </c>
      <c r="G1095" s="7" t="s">
        <v>3469</v>
      </c>
      <c r="H1095" s="7" t="s">
        <v>3469</v>
      </c>
      <c r="I1095" s="7" t="s">
        <v>3470</v>
      </c>
      <c r="J1095" s="7" t="s">
        <v>3470</v>
      </c>
      <c r="K1095" s="7" t="s">
        <v>3471</v>
      </c>
      <c r="L1095" s="7" t="s">
        <v>3471</v>
      </c>
      <c r="M1095" s="7" t="s">
        <v>3472</v>
      </c>
      <c r="N1095" s="7" t="s">
        <v>3472</v>
      </c>
      <c r="O1095" s="7" t="s">
        <v>3473</v>
      </c>
      <c r="P1095" s="7" t="s">
        <v>3473</v>
      </c>
      <c r="Q1095" s="7" t="s">
        <v>3474</v>
      </c>
      <c r="R1095" s="7" t="s">
        <v>3474</v>
      </c>
      <c r="S1095" s="7" t="s">
        <v>3475</v>
      </c>
      <c r="T1095" s="7" t="s">
        <v>3475</v>
      </c>
      <c r="U1095" s="7" t="s">
        <v>3476</v>
      </c>
      <c r="V1095" s="7" t="s">
        <v>3476</v>
      </c>
      <c r="W1095" s="7" t="s">
        <v>3477</v>
      </c>
      <c r="X1095" s="7" t="s">
        <v>3477</v>
      </c>
      <c r="Y1095" s="7" t="s">
        <v>3478</v>
      </c>
      <c r="Z1095" s="7" t="s">
        <v>3478</v>
      </c>
      <c r="AA1095" s="7" t="s">
        <v>3479</v>
      </c>
      <c r="AB1095" s="7" t="s">
        <v>3479</v>
      </c>
      <c r="AC1095" s="7" t="s">
        <v>3480</v>
      </c>
      <c r="AD1095" s="7" t="s">
        <v>3480</v>
      </c>
      <c r="AE1095" s="7" t="s">
        <v>3466</v>
      </c>
      <c r="AF1095" s="7" t="s">
        <v>3466</v>
      </c>
      <c r="AG1095" s="7" t="s">
        <v>3481</v>
      </c>
      <c r="AH1095" s="7" t="s">
        <v>3481</v>
      </c>
      <c r="AI1095" s="7" t="s">
        <v>3482</v>
      </c>
      <c r="AJ1095" s="7" t="s">
        <v>3482</v>
      </c>
      <c r="AK1095" s="7" t="s">
        <v>3483</v>
      </c>
      <c r="AL1095" s="7" t="s">
        <v>3483</v>
      </c>
      <c r="AM1095" s="7" t="s">
        <v>3484</v>
      </c>
      <c r="AN1095" s="7" t="s">
        <v>3484</v>
      </c>
      <c r="AO1095" s="7" t="s">
        <v>3485</v>
      </c>
      <c r="AP1095" s="7" t="s">
        <v>3485</v>
      </c>
      <c r="AQ1095" s="7" t="s">
        <v>3486</v>
      </c>
      <c r="AR1095" s="7" t="s">
        <v>3486</v>
      </c>
      <c r="AS1095" s="7" t="s">
        <v>3487</v>
      </c>
      <c r="AT1095" s="7" t="s">
        <v>3487</v>
      </c>
      <c r="AU1095" s="7" t="s">
        <v>3488</v>
      </c>
      <c r="AV1095" s="7" t="s">
        <v>3488</v>
      </c>
      <c r="AW1095" s="7" t="s">
        <v>3489</v>
      </c>
      <c r="AX1095" s="7" t="s">
        <v>3489</v>
      </c>
      <c r="AY1095" s="7" t="s">
        <v>3490</v>
      </c>
      <c r="AZ1095" s="7" t="s">
        <v>3490</v>
      </c>
      <c r="BA1095" s="7" t="s">
        <v>3491</v>
      </c>
      <c r="BB1095" s="7" t="s">
        <v>3491</v>
      </c>
      <c r="BE1095" s="9" t="s">
        <v>3450</v>
      </c>
      <c r="BF1095" s="8">
        <v>2015</v>
      </c>
    </row>
    <row r="1096" spans="1:58">
      <c r="B1096"/>
      <c r="Y1096" s="18" t="s">
        <v>1019</v>
      </c>
      <c r="Z1096" s="20">
        <v>3146701</v>
      </c>
      <c r="AW1096" s="18" t="s">
        <v>1020</v>
      </c>
      <c r="AX1096" s="19">
        <v>3548807</v>
      </c>
    </row>
    <row r="1097" spans="1:58" s="8" customFormat="1">
      <c r="A1097" s="7" t="s">
        <v>3450</v>
      </c>
      <c r="B1097" s="7" t="s">
        <v>3450</v>
      </c>
      <c r="C1097" s="7" t="s">
        <v>3467</v>
      </c>
      <c r="D1097" s="7" t="s">
        <v>3467</v>
      </c>
      <c r="E1097" s="7" t="s">
        <v>3468</v>
      </c>
      <c r="F1097" s="7" t="s">
        <v>3468</v>
      </c>
      <c r="G1097" s="7" t="s">
        <v>3469</v>
      </c>
      <c r="H1097" s="7" t="s">
        <v>3469</v>
      </c>
      <c r="I1097" s="7" t="s">
        <v>3470</v>
      </c>
      <c r="J1097" s="7" t="s">
        <v>3470</v>
      </c>
      <c r="K1097" s="7" t="s">
        <v>3471</v>
      </c>
      <c r="L1097" s="7" t="s">
        <v>3471</v>
      </c>
      <c r="M1097" s="7" t="s">
        <v>3472</v>
      </c>
      <c r="N1097" s="7" t="s">
        <v>3472</v>
      </c>
      <c r="O1097" s="7" t="s">
        <v>3473</v>
      </c>
      <c r="P1097" s="7" t="s">
        <v>3473</v>
      </c>
      <c r="Q1097" s="7" t="s">
        <v>3474</v>
      </c>
      <c r="R1097" s="7" t="s">
        <v>3474</v>
      </c>
      <c r="S1097" s="7" t="s">
        <v>3475</v>
      </c>
      <c r="T1097" s="7" t="s">
        <v>3475</v>
      </c>
      <c r="U1097" s="7" t="s">
        <v>3476</v>
      </c>
      <c r="V1097" s="7" t="s">
        <v>3476</v>
      </c>
      <c r="W1097" s="7" t="s">
        <v>3477</v>
      </c>
      <c r="X1097" s="7" t="s">
        <v>3477</v>
      </c>
      <c r="Y1097" s="7" t="s">
        <v>3478</v>
      </c>
      <c r="Z1097" s="7" t="s">
        <v>3478</v>
      </c>
      <c r="AA1097" s="7" t="s">
        <v>3479</v>
      </c>
      <c r="AB1097" s="7" t="s">
        <v>3479</v>
      </c>
      <c r="AC1097" s="7" t="s">
        <v>3480</v>
      </c>
      <c r="AD1097" s="7" t="s">
        <v>3480</v>
      </c>
      <c r="AE1097" s="7" t="s">
        <v>3466</v>
      </c>
      <c r="AF1097" s="7" t="s">
        <v>3466</v>
      </c>
      <c r="AG1097" s="7" t="s">
        <v>3481</v>
      </c>
      <c r="AH1097" s="7" t="s">
        <v>3481</v>
      </c>
      <c r="AI1097" s="7" t="s">
        <v>3482</v>
      </c>
      <c r="AJ1097" s="7" t="s">
        <v>3482</v>
      </c>
      <c r="AK1097" s="7" t="s">
        <v>3483</v>
      </c>
      <c r="AL1097" s="7" t="s">
        <v>3483</v>
      </c>
      <c r="AM1097" s="7" t="s">
        <v>3484</v>
      </c>
      <c r="AN1097" s="7" t="s">
        <v>3484</v>
      </c>
      <c r="AO1097" s="7" t="s">
        <v>3485</v>
      </c>
      <c r="AP1097" s="7" t="s">
        <v>3485</v>
      </c>
      <c r="AQ1097" s="7" t="s">
        <v>3486</v>
      </c>
      <c r="AR1097" s="7" t="s">
        <v>3486</v>
      </c>
      <c r="AS1097" s="7" t="s">
        <v>3487</v>
      </c>
      <c r="AT1097" s="7" t="s">
        <v>3487</v>
      </c>
      <c r="AU1097" s="7" t="s">
        <v>3488</v>
      </c>
      <c r="AV1097" s="7" t="s">
        <v>3488</v>
      </c>
      <c r="AW1097" s="7" t="s">
        <v>3489</v>
      </c>
      <c r="AX1097" s="7" t="s">
        <v>3489</v>
      </c>
      <c r="AY1097" s="7" t="s">
        <v>3490</v>
      </c>
      <c r="AZ1097" s="7" t="s">
        <v>3490</v>
      </c>
      <c r="BA1097" s="7" t="s">
        <v>3491</v>
      </c>
      <c r="BB1097" s="7" t="s">
        <v>3491</v>
      </c>
      <c r="BE1097" s="9" t="s">
        <v>3450</v>
      </c>
      <c r="BF1097" s="8">
        <v>2015</v>
      </c>
    </row>
    <row r="1098" spans="1:58">
      <c r="B1098"/>
      <c r="Y1098" s="18" t="s">
        <v>1021</v>
      </c>
      <c r="Z1098" s="20">
        <v>3146750</v>
      </c>
      <c r="AW1098" s="18" t="s">
        <v>3279</v>
      </c>
      <c r="AX1098" s="19">
        <v>3548906</v>
      </c>
    </row>
    <row r="1099" spans="1:58" s="8" customFormat="1">
      <c r="A1099" s="7" t="s">
        <v>3450</v>
      </c>
      <c r="B1099" s="7" t="s">
        <v>3450</v>
      </c>
      <c r="C1099" s="7" t="s">
        <v>3467</v>
      </c>
      <c r="D1099" s="7" t="s">
        <v>3467</v>
      </c>
      <c r="E1099" s="7" t="s">
        <v>3468</v>
      </c>
      <c r="F1099" s="7" t="s">
        <v>3468</v>
      </c>
      <c r="G1099" s="7" t="s">
        <v>3469</v>
      </c>
      <c r="H1099" s="7" t="s">
        <v>3469</v>
      </c>
      <c r="I1099" s="7" t="s">
        <v>3470</v>
      </c>
      <c r="J1099" s="7" t="s">
        <v>3470</v>
      </c>
      <c r="K1099" s="7" t="s">
        <v>3471</v>
      </c>
      <c r="L1099" s="7" t="s">
        <v>3471</v>
      </c>
      <c r="M1099" s="7" t="s">
        <v>3472</v>
      </c>
      <c r="N1099" s="7" t="s">
        <v>3472</v>
      </c>
      <c r="O1099" s="7" t="s">
        <v>3473</v>
      </c>
      <c r="P1099" s="7" t="s">
        <v>3473</v>
      </c>
      <c r="Q1099" s="7" t="s">
        <v>3474</v>
      </c>
      <c r="R1099" s="7" t="s">
        <v>3474</v>
      </c>
      <c r="S1099" s="7" t="s">
        <v>3475</v>
      </c>
      <c r="T1099" s="7" t="s">
        <v>3475</v>
      </c>
      <c r="U1099" s="7" t="s">
        <v>3476</v>
      </c>
      <c r="V1099" s="7" t="s">
        <v>3476</v>
      </c>
      <c r="W1099" s="7" t="s">
        <v>3477</v>
      </c>
      <c r="X1099" s="7" t="s">
        <v>3477</v>
      </c>
      <c r="Y1099" s="7" t="s">
        <v>3478</v>
      </c>
      <c r="Z1099" s="7" t="s">
        <v>3478</v>
      </c>
      <c r="AA1099" s="7" t="s">
        <v>3479</v>
      </c>
      <c r="AB1099" s="7" t="s">
        <v>3479</v>
      </c>
      <c r="AC1099" s="7" t="s">
        <v>3480</v>
      </c>
      <c r="AD1099" s="7" t="s">
        <v>3480</v>
      </c>
      <c r="AE1099" s="7" t="s">
        <v>3466</v>
      </c>
      <c r="AF1099" s="7" t="s">
        <v>3466</v>
      </c>
      <c r="AG1099" s="7" t="s">
        <v>3481</v>
      </c>
      <c r="AH1099" s="7" t="s">
        <v>3481</v>
      </c>
      <c r="AI1099" s="7" t="s">
        <v>3482</v>
      </c>
      <c r="AJ1099" s="7" t="s">
        <v>3482</v>
      </c>
      <c r="AK1099" s="7" t="s">
        <v>3483</v>
      </c>
      <c r="AL1099" s="7" t="s">
        <v>3483</v>
      </c>
      <c r="AM1099" s="7" t="s">
        <v>3484</v>
      </c>
      <c r="AN1099" s="7" t="s">
        <v>3484</v>
      </c>
      <c r="AO1099" s="7" t="s">
        <v>3485</v>
      </c>
      <c r="AP1099" s="7" t="s">
        <v>3485</v>
      </c>
      <c r="AQ1099" s="7" t="s">
        <v>3486</v>
      </c>
      <c r="AR1099" s="7" t="s">
        <v>3486</v>
      </c>
      <c r="AS1099" s="7" t="s">
        <v>3487</v>
      </c>
      <c r="AT1099" s="7" t="s">
        <v>3487</v>
      </c>
      <c r="AU1099" s="7" t="s">
        <v>3488</v>
      </c>
      <c r="AV1099" s="7" t="s">
        <v>3488</v>
      </c>
      <c r="AW1099" s="7" t="s">
        <v>3489</v>
      </c>
      <c r="AX1099" s="7" t="s">
        <v>3489</v>
      </c>
      <c r="AY1099" s="7" t="s">
        <v>3490</v>
      </c>
      <c r="AZ1099" s="7" t="s">
        <v>3490</v>
      </c>
      <c r="BA1099" s="7" t="s">
        <v>3491</v>
      </c>
      <c r="BB1099" s="7" t="s">
        <v>3491</v>
      </c>
      <c r="BE1099" s="9" t="s">
        <v>3450</v>
      </c>
      <c r="BF1099" s="8">
        <v>2015</v>
      </c>
    </row>
    <row r="1100" spans="1:58">
      <c r="B1100"/>
      <c r="Y1100" s="18" t="s">
        <v>1022</v>
      </c>
      <c r="Z1100" s="20">
        <v>3146909</v>
      </c>
      <c r="AW1100" s="18" t="s">
        <v>5023</v>
      </c>
      <c r="AX1100" s="19">
        <v>3549003</v>
      </c>
    </row>
    <row r="1101" spans="1:58" s="8" customFormat="1">
      <c r="A1101" s="7" t="s">
        <v>3450</v>
      </c>
      <c r="B1101" s="7" t="s">
        <v>3450</v>
      </c>
      <c r="C1101" s="7" t="s">
        <v>3467</v>
      </c>
      <c r="D1101" s="7" t="s">
        <v>3467</v>
      </c>
      <c r="E1101" s="7" t="s">
        <v>3468</v>
      </c>
      <c r="F1101" s="7" t="s">
        <v>3468</v>
      </c>
      <c r="G1101" s="7" t="s">
        <v>3469</v>
      </c>
      <c r="H1101" s="7" t="s">
        <v>3469</v>
      </c>
      <c r="I1101" s="7" t="s">
        <v>3470</v>
      </c>
      <c r="J1101" s="7" t="s">
        <v>3470</v>
      </c>
      <c r="K1101" s="7" t="s">
        <v>3471</v>
      </c>
      <c r="L1101" s="7" t="s">
        <v>3471</v>
      </c>
      <c r="M1101" s="7" t="s">
        <v>3472</v>
      </c>
      <c r="N1101" s="7" t="s">
        <v>3472</v>
      </c>
      <c r="O1101" s="7" t="s">
        <v>3473</v>
      </c>
      <c r="P1101" s="7" t="s">
        <v>3473</v>
      </c>
      <c r="Q1101" s="7" t="s">
        <v>3474</v>
      </c>
      <c r="R1101" s="7" t="s">
        <v>3474</v>
      </c>
      <c r="S1101" s="7" t="s">
        <v>3475</v>
      </c>
      <c r="T1101" s="7" t="s">
        <v>3475</v>
      </c>
      <c r="U1101" s="7" t="s">
        <v>3476</v>
      </c>
      <c r="V1101" s="7" t="s">
        <v>3476</v>
      </c>
      <c r="W1101" s="7" t="s">
        <v>3477</v>
      </c>
      <c r="X1101" s="7" t="s">
        <v>3477</v>
      </c>
      <c r="Y1101" s="7" t="s">
        <v>3478</v>
      </c>
      <c r="Z1101" s="7" t="s">
        <v>3478</v>
      </c>
      <c r="AA1101" s="7" t="s">
        <v>3479</v>
      </c>
      <c r="AB1101" s="7" t="s">
        <v>3479</v>
      </c>
      <c r="AC1101" s="7" t="s">
        <v>3480</v>
      </c>
      <c r="AD1101" s="7" t="s">
        <v>3480</v>
      </c>
      <c r="AE1101" s="7" t="s">
        <v>3466</v>
      </c>
      <c r="AF1101" s="7" t="s">
        <v>3466</v>
      </c>
      <c r="AG1101" s="7" t="s">
        <v>3481</v>
      </c>
      <c r="AH1101" s="7" t="s">
        <v>3481</v>
      </c>
      <c r="AI1101" s="7" t="s">
        <v>3482</v>
      </c>
      <c r="AJ1101" s="7" t="s">
        <v>3482</v>
      </c>
      <c r="AK1101" s="7" t="s">
        <v>3483</v>
      </c>
      <c r="AL1101" s="7" t="s">
        <v>3483</v>
      </c>
      <c r="AM1101" s="7" t="s">
        <v>3484</v>
      </c>
      <c r="AN1101" s="7" t="s">
        <v>3484</v>
      </c>
      <c r="AO1101" s="7" t="s">
        <v>3485</v>
      </c>
      <c r="AP1101" s="7" t="s">
        <v>3485</v>
      </c>
      <c r="AQ1101" s="7" t="s">
        <v>3486</v>
      </c>
      <c r="AR1101" s="7" t="s">
        <v>3486</v>
      </c>
      <c r="AS1101" s="7" t="s">
        <v>3487</v>
      </c>
      <c r="AT1101" s="7" t="s">
        <v>3487</v>
      </c>
      <c r="AU1101" s="7" t="s">
        <v>3488</v>
      </c>
      <c r="AV1101" s="7" t="s">
        <v>3488</v>
      </c>
      <c r="AW1101" s="7" t="s">
        <v>3489</v>
      </c>
      <c r="AX1101" s="7" t="s">
        <v>3489</v>
      </c>
      <c r="AY1101" s="7" t="s">
        <v>3490</v>
      </c>
      <c r="AZ1101" s="7" t="s">
        <v>3490</v>
      </c>
      <c r="BA1101" s="7" t="s">
        <v>3491</v>
      </c>
      <c r="BB1101" s="7" t="s">
        <v>3491</v>
      </c>
      <c r="BE1101" s="9" t="s">
        <v>3450</v>
      </c>
      <c r="BF1101" s="8">
        <v>2015</v>
      </c>
    </row>
    <row r="1102" spans="1:58">
      <c r="B1102"/>
      <c r="Y1102" s="18" t="s">
        <v>1023</v>
      </c>
      <c r="Z1102" s="20">
        <v>3147105</v>
      </c>
      <c r="AW1102" s="18" t="s">
        <v>1024</v>
      </c>
      <c r="AX1102" s="19">
        <v>3549102</v>
      </c>
    </row>
    <row r="1103" spans="1:58" s="8" customFormat="1">
      <c r="A1103" s="7" t="s">
        <v>3450</v>
      </c>
      <c r="B1103" s="7" t="s">
        <v>3450</v>
      </c>
      <c r="C1103" s="7" t="s">
        <v>3467</v>
      </c>
      <c r="D1103" s="7" t="s">
        <v>3467</v>
      </c>
      <c r="E1103" s="7" t="s">
        <v>3468</v>
      </c>
      <c r="F1103" s="7" t="s">
        <v>3468</v>
      </c>
      <c r="G1103" s="7" t="s">
        <v>3469</v>
      </c>
      <c r="H1103" s="7" t="s">
        <v>3469</v>
      </c>
      <c r="I1103" s="7" t="s">
        <v>3470</v>
      </c>
      <c r="J1103" s="7" t="s">
        <v>3470</v>
      </c>
      <c r="K1103" s="7" t="s">
        <v>3471</v>
      </c>
      <c r="L1103" s="7" t="s">
        <v>3471</v>
      </c>
      <c r="M1103" s="7" t="s">
        <v>3472</v>
      </c>
      <c r="N1103" s="7" t="s">
        <v>3472</v>
      </c>
      <c r="O1103" s="7" t="s">
        <v>3473</v>
      </c>
      <c r="P1103" s="7" t="s">
        <v>3473</v>
      </c>
      <c r="Q1103" s="7" t="s">
        <v>3474</v>
      </c>
      <c r="R1103" s="7" t="s">
        <v>3474</v>
      </c>
      <c r="S1103" s="7" t="s">
        <v>3475</v>
      </c>
      <c r="T1103" s="7" t="s">
        <v>3475</v>
      </c>
      <c r="U1103" s="7" t="s">
        <v>3476</v>
      </c>
      <c r="V1103" s="7" t="s">
        <v>3476</v>
      </c>
      <c r="W1103" s="7" t="s">
        <v>3477</v>
      </c>
      <c r="X1103" s="7" t="s">
        <v>3477</v>
      </c>
      <c r="Y1103" s="7" t="s">
        <v>3478</v>
      </c>
      <c r="Z1103" s="7" t="s">
        <v>3478</v>
      </c>
      <c r="AA1103" s="7" t="s">
        <v>3479</v>
      </c>
      <c r="AB1103" s="7" t="s">
        <v>3479</v>
      </c>
      <c r="AC1103" s="7" t="s">
        <v>3480</v>
      </c>
      <c r="AD1103" s="7" t="s">
        <v>3480</v>
      </c>
      <c r="AE1103" s="7" t="s">
        <v>3466</v>
      </c>
      <c r="AF1103" s="7" t="s">
        <v>3466</v>
      </c>
      <c r="AG1103" s="7" t="s">
        <v>3481</v>
      </c>
      <c r="AH1103" s="7" t="s">
        <v>3481</v>
      </c>
      <c r="AI1103" s="7" t="s">
        <v>3482</v>
      </c>
      <c r="AJ1103" s="7" t="s">
        <v>3482</v>
      </c>
      <c r="AK1103" s="7" t="s">
        <v>3483</v>
      </c>
      <c r="AL1103" s="7" t="s">
        <v>3483</v>
      </c>
      <c r="AM1103" s="7" t="s">
        <v>3484</v>
      </c>
      <c r="AN1103" s="7" t="s">
        <v>3484</v>
      </c>
      <c r="AO1103" s="7" t="s">
        <v>3485</v>
      </c>
      <c r="AP1103" s="7" t="s">
        <v>3485</v>
      </c>
      <c r="AQ1103" s="7" t="s">
        <v>3486</v>
      </c>
      <c r="AR1103" s="7" t="s">
        <v>3486</v>
      </c>
      <c r="AS1103" s="7" t="s">
        <v>3487</v>
      </c>
      <c r="AT1103" s="7" t="s">
        <v>3487</v>
      </c>
      <c r="AU1103" s="7" t="s">
        <v>3488</v>
      </c>
      <c r="AV1103" s="7" t="s">
        <v>3488</v>
      </c>
      <c r="AW1103" s="7" t="s">
        <v>3489</v>
      </c>
      <c r="AX1103" s="7" t="s">
        <v>3489</v>
      </c>
      <c r="AY1103" s="7" t="s">
        <v>3490</v>
      </c>
      <c r="AZ1103" s="7" t="s">
        <v>3490</v>
      </c>
      <c r="BA1103" s="7" t="s">
        <v>3491</v>
      </c>
      <c r="BB1103" s="7" t="s">
        <v>3491</v>
      </c>
      <c r="BE1103" s="9" t="s">
        <v>3450</v>
      </c>
      <c r="BF1103" s="8">
        <v>2015</v>
      </c>
    </row>
    <row r="1104" spans="1:58">
      <c r="B1104"/>
      <c r="Y1104" s="18" t="s">
        <v>1025</v>
      </c>
      <c r="Z1104" s="20">
        <v>3147006</v>
      </c>
      <c r="AW1104" s="18" t="s">
        <v>1026</v>
      </c>
      <c r="AX1104" s="19">
        <v>3549201</v>
      </c>
    </row>
    <row r="1105" spans="1:58" s="8" customFormat="1">
      <c r="A1105" s="7" t="s">
        <v>3450</v>
      </c>
      <c r="B1105" s="7" t="s">
        <v>3450</v>
      </c>
      <c r="C1105" s="7" t="s">
        <v>3467</v>
      </c>
      <c r="D1105" s="7" t="s">
        <v>3467</v>
      </c>
      <c r="E1105" s="7" t="s">
        <v>3468</v>
      </c>
      <c r="F1105" s="7" t="s">
        <v>3468</v>
      </c>
      <c r="G1105" s="7" t="s">
        <v>3469</v>
      </c>
      <c r="H1105" s="7" t="s">
        <v>3469</v>
      </c>
      <c r="I1105" s="7" t="s">
        <v>3470</v>
      </c>
      <c r="J1105" s="7" t="s">
        <v>3470</v>
      </c>
      <c r="K1105" s="7" t="s">
        <v>3471</v>
      </c>
      <c r="L1105" s="7" t="s">
        <v>3471</v>
      </c>
      <c r="M1105" s="7" t="s">
        <v>3472</v>
      </c>
      <c r="N1105" s="7" t="s">
        <v>3472</v>
      </c>
      <c r="O1105" s="7" t="s">
        <v>3473</v>
      </c>
      <c r="P1105" s="7" t="s">
        <v>3473</v>
      </c>
      <c r="Q1105" s="7" t="s">
        <v>3474</v>
      </c>
      <c r="R1105" s="7" t="s">
        <v>3474</v>
      </c>
      <c r="S1105" s="7" t="s">
        <v>3475</v>
      </c>
      <c r="T1105" s="7" t="s">
        <v>3475</v>
      </c>
      <c r="U1105" s="7" t="s">
        <v>3476</v>
      </c>
      <c r="V1105" s="7" t="s">
        <v>3476</v>
      </c>
      <c r="W1105" s="7" t="s">
        <v>3477</v>
      </c>
      <c r="X1105" s="7" t="s">
        <v>3477</v>
      </c>
      <c r="Y1105" s="7" t="s">
        <v>3478</v>
      </c>
      <c r="Z1105" s="7" t="s">
        <v>3478</v>
      </c>
      <c r="AA1105" s="7" t="s">
        <v>3479</v>
      </c>
      <c r="AB1105" s="7" t="s">
        <v>3479</v>
      </c>
      <c r="AC1105" s="7" t="s">
        <v>3480</v>
      </c>
      <c r="AD1105" s="7" t="s">
        <v>3480</v>
      </c>
      <c r="AE1105" s="7" t="s">
        <v>3466</v>
      </c>
      <c r="AF1105" s="7" t="s">
        <v>3466</v>
      </c>
      <c r="AG1105" s="7" t="s">
        <v>3481</v>
      </c>
      <c r="AH1105" s="7" t="s">
        <v>3481</v>
      </c>
      <c r="AI1105" s="7" t="s">
        <v>3482</v>
      </c>
      <c r="AJ1105" s="7" t="s">
        <v>3482</v>
      </c>
      <c r="AK1105" s="7" t="s">
        <v>3483</v>
      </c>
      <c r="AL1105" s="7" t="s">
        <v>3483</v>
      </c>
      <c r="AM1105" s="7" t="s">
        <v>3484</v>
      </c>
      <c r="AN1105" s="7" t="s">
        <v>3484</v>
      </c>
      <c r="AO1105" s="7" t="s">
        <v>3485</v>
      </c>
      <c r="AP1105" s="7" t="s">
        <v>3485</v>
      </c>
      <c r="AQ1105" s="7" t="s">
        <v>3486</v>
      </c>
      <c r="AR1105" s="7" t="s">
        <v>3486</v>
      </c>
      <c r="AS1105" s="7" t="s">
        <v>3487</v>
      </c>
      <c r="AT1105" s="7" t="s">
        <v>3487</v>
      </c>
      <c r="AU1105" s="7" t="s">
        <v>3488</v>
      </c>
      <c r="AV1105" s="7" t="s">
        <v>3488</v>
      </c>
      <c r="AW1105" s="7" t="s">
        <v>3489</v>
      </c>
      <c r="AX1105" s="7" t="s">
        <v>3489</v>
      </c>
      <c r="AY1105" s="7" t="s">
        <v>3490</v>
      </c>
      <c r="AZ1105" s="7" t="s">
        <v>3490</v>
      </c>
      <c r="BA1105" s="7" t="s">
        <v>3491</v>
      </c>
      <c r="BB1105" s="7" t="s">
        <v>3491</v>
      </c>
      <c r="BE1105" s="9" t="s">
        <v>3450</v>
      </c>
      <c r="BF1105" s="8">
        <v>2015</v>
      </c>
    </row>
    <row r="1106" spans="1:58">
      <c r="B1106"/>
      <c r="Y1106" s="18" t="s">
        <v>1027</v>
      </c>
      <c r="Z1106" s="20">
        <v>3147204</v>
      </c>
      <c r="AW1106" s="18" t="s">
        <v>1028</v>
      </c>
      <c r="AX1106" s="19">
        <v>3549250</v>
      </c>
    </row>
    <row r="1107" spans="1:58" s="8" customFormat="1">
      <c r="A1107" s="7" t="s">
        <v>3450</v>
      </c>
      <c r="B1107" s="7" t="s">
        <v>3450</v>
      </c>
      <c r="C1107" s="7" t="s">
        <v>3467</v>
      </c>
      <c r="D1107" s="7" t="s">
        <v>3467</v>
      </c>
      <c r="E1107" s="7" t="s">
        <v>3468</v>
      </c>
      <c r="F1107" s="7" t="s">
        <v>3468</v>
      </c>
      <c r="G1107" s="7" t="s">
        <v>3469</v>
      </c>
      <c r="H1107" s="7" t="s">
        <v>3469</v>
      </c>
      <c r="I1107" s="7" t="s">
        <v>3470</v>
      </c>
      <c r="J1107" s="7" t="s">
        <v>3470</v>
      </c>
      <c r="K1107" s="7" t="s">
        <v>3471</v>
      </c>
      <c r="L1107" s="7" t="s">
        <v>3471</v>
      </c>
      <c r="M1107" s="7" t="s">
        <v>3472</v>
      </c>
      <c r="N1107" s="7" t="s">
        <v>3472</v>
      </c>
      <c r="O1107" s="7" t="s">
        <v>3473</v>
      </c>
      <c r="P1107" s="7" t="s">
        <v>3473</v>
      </c>
      <c r="Q1107" s="7" t="s">
        <v>3474</v>
      </c>
      <c r="R1107" s="7" t="s">
        <v>3474</v>
      </c>
      <c r="S1107" s="7" t="s">
        <v>3475</v>
      </c>
      <c r="T1107" s="7" t="s">
        <v>3475</v>
      </c>
      <c r="U1107" s="7" t="s">
        <v>3476</v>
      </c>
      <c r="V1107" s="7" t="s">
        <v>3476</v>
      </c>
      <c r="W1107" s="7" t="s">
        <v>3477</v>
      </c>
      <c r="X1107" s="7" t="s">
        <v>3477</v>
      </c>
      <c r="Y1107" s="7" t="s">
        <v>3478</v>
      </c>
      <c r="Z1107" s="7" t="s">
        <v>3478</v>
      </c>
      <c r="AA1107" s="7" t="s">
        <v>3479</v>
      </c>
      <c r="AB1107" s="7" t="s">
        <v>3479</v>
      </c>
      <c r="AC1107" s="7" t="s">
        <v>3480</v>
      </c>
      <c r="AD1107" s="7" t="s">
        <v>3480</v>
      </c>
      <c r="AE1107" s="7" t="s">
        <v>3466</v>
      </c>
      <c r="AF1107" s="7" t="s">
        <v>3466</v>
      </c>
      <c r="AG1107" s="7" t="s">
        <v>3481</v>
      </c>
      <c r="AH1107" s="7" t="s">
        <v>3481</v>
      </c>
      <c r="AI1107" s="7" t="s">
        <v>3482</v>
      </c>
      <c r="AJ1107" s="7" t="s">
        <v>3482</v>
      </c>
      <c r="AK1107" s="7" t="s">
        <v>3483</v>
      </c>
      <c r="AL1107" s="7" t="s">
        <v>3483</v>
      </c>
      <c r="AM1107" s="7" t="s">
        <v>3484</v>
      </c>
      <c r="AN1107" s="7" t="s">
        <v>3484</v>
      </c>
      <c r="AO1107" s="7" t="s">
        <v>3485</v>
      </c>
      <c r="AP1107" s="7" t="s">
        <v>3485</v>
      </c>
      <c r="AQ1107" s="7" t="s">
        <v>3486</v>
      </c>
      <c r="AR1107" s="7" t="s">
        <v>3486</v>
      </c>
      <c r="AS1107" s="7" t="s">
        <v>3487</v>
      </c>
      <c r="AT1107" s="7" t="s">
        <v>3487</v>
      </c>
      <c r="AU1107" s="7" t="s">
        <v>3488</v>
      </c>
      <c r="AV1107" s="7" t="s">
        <v>3488</v>
      </c>
      <c r="AW1107" s="7" t="s">
        <v>3489</v>
      </c>
      <c r="AX1107" s="7" t="s">
        <v>3489</v>
      </c>
      <c r="AY1107" s="7" t="s">
        <v>3490</v>
      </c>
      <c r="AZ1107" s="7" t="s">
        <v>3490</v>
      </c>
      <c r="BA1107" s="7" t="s">
        <v>3491</v>
      </c>
      <c r="BB1107" s="7" t="s">
        <v>3491</v>
      </c>
      <c r="BE1107" s="9" t="s">
        <v>3450</v>
      </c>
      <c r="BF1107" s="8">
        <v>2015</v>
      </c>
    </row>
    <row r="1108" spans="1:58">
      <c r="B1108"/>
      <c r="Y1108" s="18" t="s">
        <v>1029</v>
      </c>
      <c r="Z1108" s="20">
        <v>3147303</v>
      </c>
      <c r="AW1108" s="18" t="s">
        <v>1030</v>
      </c>
      <c r="AX1108" s="19">
        <v>3549300</v>
      </c>
    </row>
    <row r="1109" spans="1:58" s="8" customFormat="1">
      <c r="A1109" s="7" t="s">
        <v>3450</v>
      </c>
      <c r="B1109" s="7" t="s">
        <v>3450</v>
      </c>
      <c r="C1109" s="7" t="s">
        <v>3467</v>
      </c>
      <c r="D1109" s="7" t="s">
        <v>3467</v>
      </c>
      <c r="E1109" s="7" t="s">
        <v>3468</v>
      </c>
      <c r="F1109" s="7" t="s">
        <v>3468</v>
      </c>
      <c r="G1109" s="7" t="s">
        <v>3469</v>
      </c>
      <c r="H1109" s="7" t="s">
        <v>3469</v>
      </c>
      <c r="I1109" s="7" t="s">
        <v>3470</v>
      </c>
      <c r="J1109" s="7" t="s">
        <v>3470</v>
      </c>
      <c r="K1109" s="7" t="s">
        <v>3471</v>
      </c>
      <c r="L1109" s="7" t="s">
        <v>3471</v>
      </c>
      <c r="M1109" s="7" t="s">
        <v>3472</v>
      </c>
      <c r="N1109" s="7" t="s">
        <v>3472</v>
      </c>
      <c r="O1109" s="7" t="s">
        <v>3473</v>
      </c>
      <c r="P1109" s="7" t="s">
        <v>3473</v>
      </c>
      <c r="Q1109" s="7" t="s">
        <v>3474</v>
      </c>
      <c r="R1109" s="7" t="s">
        <v>3474</v>
      </c>
      <c r="S1109" s="7" t="s">
        <v>3475</v>
      </c>
      <c r="T1109" s="7" t="s">
        <v>3475</v>
      </c>
      <c r="U1109" s="7" t="s">
        <v>3476</v>
      </c>
      <c r="V1109" s="7" t="s">
        <v>3476</v>
      </c>
      <c r="W1109" s="7" t="s">
        <v>3477</v>
      </c>
      <c r="X1109" s="7" t="s">
        <v>3477</v>
      </c>
      <c r="Y1109" s="7" t="s">
        <v>3478</v>
      </c>
      <c r="Z1109" s="7" t="s">
        <v>3478</v>
      </c>
      <c r="AA1109" s="7" t="s">
        <v>3479</v>
      </c>
      <c r="AB1109" s="7" t="s">
        <v>3479</v>
      </c>
      <c r="AC1109" s="7" t="s">
        <v>3480</v>
      </c>
      <c r="AD1109" s="7" t="s">
        <v>3480</v>
      </c>
      <c r="AE1109" s="7" t="s">
        <v>3466</v>
      </c>
      <c r="AF1109" s="7" t="s">
        <v>3466</v>
      </c>
      <c r="AG1109" s="7" t="s">
        <v>3481</v>
      </c>
      <c r="AH1109" s="7" t="s">
        <v>3481</v>
      </c>
      <c r="AI1109" s="7" t="s">
        <v>3482</v>
      </c>
      <c r="AJ1109" s="7" t="s">
        <v>3482</v>
      </c>
      <c r="AK1109" s="7" t="s">
        <v>3483</v>
      </c>
      <c r="AL1109" s="7" t="s">
        <v>3483</v>
      </c>
      <c r="AM1109" s="7" t="s">
        <v>3484</v>
      </c>
      <c r="AN1109" s="7" t="s">
        <v>3484</v>
      </c>
      <c r="AO1109" s="7" t="s">
        <v>3485</v>
      </c>
      <c r="AP1109" s="7" t="s">
        <v>3485</v>
      </c>
      <c r="AQ1109" s="7" t="s">
        <v>3486</v>
      </c>
      <c r="AR1109" s="7" t="s">
        <v>3486</v>
      </c>
      <c r="AS1109" s="7" t="s">
        <v>3487</v>
      </c>
      <c r="AT1109" s="7" t="s">
        <v>3487</v>
      </c>
      <c r="AU1109" s="7" t="s">
        <v>3488</v>
      </c>
      <c r="AV1109" s="7" t="s">
        <v>3488</v>
      </c>
      <c r="AW1109" s="7" t="s">
        <v>3489</v>
      </c>
      <c r="AX1109" s="7" t="s">
        <v>3489</v>
      </c>
      <c r="AY1109" s="7" t="s">
        <v>3490</v>
      </c>
      <c r="AZ1109" s="7" t="s">
        <v>3490</v>
      </c>
      <c r="BA1109" s="7" t="s">
        <v>3491</v>
      </c>
      <c r="BB1109" s="7" t="s">
        <v>3491</v>
      </c>
      <c r="BE1109" s="9" t="s">
        <v>3450</v>
      </c>
      <c r="BF1109" s="8">
        <v>2015</v>
      </c>
    </row>
    <row r="1110" spans="1:58">
      <c r="B1110"/>
      <c r="Y1110" s="18" t="s">
        <v>1031</v>
      </c>
      <c r="Z1110" s="20">
        <v>3147402</v>
      </c>
      <c r="AW1110" s="18" t="s">
        <v>1032</v>
      </c>
      <c r="AX1110" s="19">
        <v>3549409</v>
      </c>
    </row>
    <row r="1111" spans="1:58" s="8" customFormat="1">
      <c r="A1111" s="7" t="s">
        <v>3450</v>
      </c>
      <c r="B1111" s="7" t="s">
        <v>3450</v>
      </c>
      <c r="C1111" s="7" t="s">
        <v>3467</v>
      </c>
      <c r="D1111" s="7" t="s">
        <v>3467</v>
      </c>
      <c r="E1111" s="7" t="s">
        <v>3468</v>
      </c>
      <c r="F1111" s="7" t="s">
        <v>3468</v>
      </c>
      <c r="G1111" s="7" t="s">
        <v>3469</v>
      </c>
      <c r="H1111" s="7" t="s">
        <v>3469</v>
      </c>
      <c r="I1111" s="7" t="s">
        <v>3470</v>
      </c>
      <c r="J1111" s="7" t="s">
        <v>3470</v>
      </c>
      <c r="K1111" s="7" t="s">
        <v>3471</v>
      </c>
      <c r="L1111" s="7" t="s">
        <v>3471</v>
      </c>
      <c r="M1111" s="7" t="s">
        <v>3472</v>
      </c>
      <c r="N1111" s="7" t="s">
        <v>3472</v>
      </c>
      <c r="O1111" s="7" t="s">
        <v>3473</v>
      </c>
      <c r="P1111" s="7" t="s">
        <v>3473</v>
      </c>
      <c r="Q1111" s="7" t="s">
        <v>3474</v>
      </c>
      <c r="R1111" s="7" t="s">
        <v>3474</v>
      </c>
      <c r="S1111" s="7" t="s">
        <v>3475</v>
      </c>
      <c r="T1111" s="7" t="s">
        <v>3475</v>
      </c>
      <c r="U1111" s="7" t="s">
        <v>3476</v>
      </c>
      <c r="V1111" s="7" t="s">
        <v>3476</v>
      </c>
      <c r="W1111" s="7" t="s">
        <v>3477</v>
      </c>
      <c r="X1111" s="7" t="s">
        <v>3477</v>
      </c>
      <c r="Y1111" s="7" t="s">
        <v>3478</v>
      </c>
      <c r="Z1111" s="7" t="s">
        <v>3478</v>
      </c>
      <c r="AA1111" s="7" t="s">
        <v>3479</v>
      </c>
      <c r="AB1111" s="7" t="s">
        <v>3479</v>
      </c>
      <c r="AC1111" s="7" t="s">
        <v>3480</v>
      </c>
      <c r="AD1111" s="7" t="s">
        <v>3480</v>
      </c>
      <c r="AE1111" s="7" t="s">
        <v>3466</v>
      </c>
      <c r="AF1111" s="7" t="s">
        <v>3466</v>
      </c>
      <c r="AG1111" s="7" t="s">
        <v>3481</v>
      </c>
      <c r="AH1111" s="7" t="s">
        <v>3481</v>
      </c>
      <c r="AI1111" s="7" t="s">
        <v>3482</v>
      </c>
      <c r="AJ1111" s="7" t="s">
        <v>3482</v>
      </c>
      <c r="AK1111" s="7" t="s">
        <v>3483</v>
      </c>
      <c r="AL1111" s="7" t="s">
        <v>3483</v>
      </c>
      <c r="AM1111" s="7" t="s">
        <v>3484</v>
      </c>
      <c r="AN1111" s="7" t="s">
        <v>3484</v>
      </c>
      <c r="AO1111" s="7" t="s">
        <v>3485</v>
      </c>
      <c r="AP1111" s="7" t="s">
        <v>3485</v>
      </c>
      <c r="AQ1111" s="7" t="s">
        <v>3486</v>
      </c>
      <c r="AR1111" s="7" t="s">
        <v>3486</v>
      </c>
      <c r="AS1111" s="7" t="s">
        <v>3487</v>
      </c>
      <c r="AT1111" s="7" t="s">
        <v>3487</v>
      </c>
      <c r="AU1111" s="7" t="s">
        <v>3488</v>
      </c>
      <c r="AV1111" s="7" t="s">
        <v>3488</v>
      </c>
      <c r="AW1111" s="7" t="s">
        <v>3489</v>
      </c>
      <c r="AX1111" s="7" t="s">
        <v>3489</v>
      </c>
      <c r="AY1111" s="7" t="s">
        <v>3490</v>
      </c>
      <c r="AZ1111" s="7" t="s">
        <v>3490</v>
      </c>
      <c r="BA1111" s="7" t="s">
        <v>3491</v>
      </c>
      <c r="BB1111" s="7" t="s">
        <v>3491</v>
      </c>
      <c r="BE1111" s="9" t="s">
        <v>3450</v>
      </c>
      <c r="BF1111" s="8">
        <v>2015</v>
      </c>
    </row>
    <row r="1112" spans="1:58">
      <c r="B1112"/>
      <c r="Y1112" s="18" t="s">
        <v>1033</v>
      </c>
      <c r="Z1112" s="20">
        <v>3147600</v>
      </c>
      <c r="AW1112" s="18" t="s">
        <v>1034</v>
      </c>
      <c r="AX1112" s="19">
        <v>3549508</v>
      </c>
    </row>
    <row r="1113" spans="1:58" s="8" customFormat="1">
      <c r="A1113" s="7" t="s">
        <v>3450</v>
      </c>
      <c r="B1113" s="7" t="s">
        <v>3450</v>
      </c>
      <c r="C1113" s="7" t="s">
        <v>3467</v>
      </c>
      <c r="D1113" s="7" t="s">
        <v>3467</v>
      </c>
      <c r="E1113" s="7" t="s">
        <v>3468</v>
      </c>
      <c r="F1113" s="7" t="s">
        <v>3468</v>
      </c>
      <c r="G1113" s="7" t="s">
        <v>3469</v>
      </c>
      <c r="H1113" s="7" t="s">
        <v>3469</v>
      </c>
      <c r="I1113" s="7" t="s">
        <v>3470</v>
      </c>
      <c r="J1113" s="7" t="s">
        <v>3470</v>
      </c>
      <c r="K1113" s="7" t="s">
        <v>3471</v>
      </c>
      <c r="L1113" s="7" t="s">
        <v>3471</v>
      </c>
      <c r="M1113" s="7" t="s">
        <v>3472</v>
      </c>
      <c r="N1113" s="7" t="s">
        <v>3472</v>
      </c>
      <c r="O1113" s="7" t="s">
        <v>3473</v>
      </c>
      <c r="P1113" s="7" t="s">
        <v>3473</v>
      </c>
      <c r="Q1113" s="7" t="s">
        <v>3474</v>
      </c>
      <c r="R1113" s="7" t="s">
        <v>3474</v>
      </c>
      <c r="S1113" s="7" t="s">
        <v>3475</v>
      </c>
      <c r="T1113" s="7" t="s">
        <v>3475</v>
      </c>
      <c r="U1113" s="7" t="s">
        <v>3476</v>
      </c>
      <c r="V1113" s="7" t="s">
        <v>3476</v>
      </c>
      <c r="W1113" s="7" t="s">
        <v>3477</v>
      </c>
      <c r="X1113" s="7" t="s">
        <v>3477</v>
      </c>
      <c r="Y1113" s="7" t="s">
        <v>3478</v>
      </c>
      <c r="Z1113" s="7" t="s">
        <v>3478</v>
      </c>
      <c r="AA1113" s="7" t="s">
        <v>3479</v>
      </c>
      <c r="AB1113" s="7" t="s">
        <v>3479</v>
      </c>
      <c r="AC1113" s="7" t="s">
        <v>3480</v>
      </c>
      <c r="AD1113" s="7" t="s">
        <v>3480</v>
      </c>
      <c r="AE1113" s="7" t="s">
        <v>3466</v>
      </c>
      <c r="AF1113" s="7" t="s">
        <v>3466</v>
      </c>
      <c r="AG1113" s="7" t="s">
        <v>3481</v>
      </c>
      <c r="AH1113" s="7" t="s">
        <v>3481</v>
      </c>
      <c r="AI1113" s="7" t="s">
        <v>3482</v>
      </c>
      <c r="AJ1113" s="7" t="s">
        <v>3482</v>
      </c>
      <c r="AK1113" s="7" t="s">
        <v>3483</v>
      </c>
      <c r="AL1113" s="7" t="s">
        <v>3483</v>
      </c>
      <c r="AM1113" s="7" t="s">
        <v>3484</v>
      </c>
      <c r="AN1113" s="7" t="s">
        <v>3484</v>
      </c>
      <c r="AO1113" s="7" t="s">
        <v>3485</v>
      </c>
      <c r="AP1113" s="7" t="s">
        <v>3485</v>
      </c>
      <c r="AQ1113" s="7" t="s">
        <v>3486</v>
      </c>
      <c r="AR1113" s="7" t="s">
        <v>3486</v>
      </c>
      <c r="AS1113" s="7" t="s">
        <v>3487</v>
      </c>
      <c r="AT1113" s="7" t="s">
        <v>3487</v>
      </c>
      <c r="AU1113" s="7" t="s">
        <v>3488</v>
      </c>
      <c r="AV1113" s="7" t="s">
        <v>3488</v>
      </c>
      <c r="AW1113" s="7" t="s">
        <v>3489</v>
      </c>
      <c r="AX1113" s="7" t="s">
        <v>3489</v>
      </c>
      <c r="AY1113" s="7" t="s">
        <v>3490</v>
      </c>
      <c r="AZ1113" s="7" t="s">
        <v>3490</v>
      </c>
      <c r="BA1113" s="7" t="s">
        <v>3491</v>
      </c>
      <c r="BB1113" s="7" t="s">
        <v>3491</v>
      </c>
      <c r="BE1113" s="9" t="s">
        <v>3450</v>
      </c>
      <c r="BF1113" s="8">
        <v>2015</v>
      </c>
    </row>
    <row r="1114" spans="1:58">
      <c r="B1114"/>
      <c r="Y1114" s="18" t="s">
        <v>1035</v>
      </c>
      <c r="Z1114" s="20">
        <v>3147709</v>
      </c>
      <c r="AW1114" s="18" t="s">
        <v>1036</v>
      </c>
      <c r="AX1114" s="19">
        <v>3549607</v>
      </c>
    </row>
    <row r="1115" spans="1:58" s="8" customFormat="1">
      <c r="A1115" s="7" t="s">
        <v>3450</v>
      </c>
      <c r="B1115" s="7" t="s">
        <v>3450</v>
      </c>
      <c r="C1115" s="7" t="s">
        <v>3467</v>
      </c>
      <c r="D1115" s="7" t="s">
        <v>3467</v>
      </c>
      <c r="E1115" s="7" t="s">
        <v>3468</v>
      </c>
      <c r="F1115" s="7" t="s">
        <v>3468</v>
      </c>
      <c r="G1115" s="7" t="s">
        <v>3469</v>
      </c>
      <c r="H1115" s="7" t="s">
        <v>3469</v>
      </c>
      <c r="I1115" s="7" t="s">
        <v>3470</v>
      </c>
      <c r="J1115" s="7" t="s">
        <v>3470</v>
      </c>
      <c r="K1115" s="7" t="s">
        <v>3471</v>
      </c>
      <c r="L1115" s="7" t="s">
        <v>3471</v>
      </c>
      <c r="M1115" s="7" t="s">
        <v>3472</v>
      </c>
      <c r="N1115" s="7" t="s">
        <v>3472</v>
      </c>
      <c r="O1115" s="7" t="s">
        <v>3473</v>
      </c>
      <c r="P1115" s="7" t="s">
        <v>3473</v>
      </c>
      <c r="Q1115" s="7" t="s">
        <v>3474</v>
      </c>
      <c r="R1115" s="7" t="s">
        <v>3474</v>
      </c>
      <c r="S1115" s="7" t="s">
        <v>3475</v>
      </c>
      <c r="T1115" s="7" t="s">
        <v>3475</v>
      </c>
      <c r="U1115" s="7" t="s">
        <v>3476</v>
      </c>
      <c r="V1115" s="7" t="s">
        <v>3476</v>
      </c>
      <c r="W1115" s="7" t="s">
        <v>3477</v>
      </c>
      <c r="X1115" s="7" t="s">
        <v>3477</v>
      </c>
      <c r="Y1115" s="7" t="s">
        <v>3478</v>
      </c>
      <c r="Z1115" s="7" t="s">
        <v>3478</v>
      </c>
      <c r="AA1115" s="7" t="s">
        <v>3479</v>
      </c>
      <c r="AB1115" s="7" t="s">
        <v>3479</v>
      </c>
      <c r="AC1115" s="7" t="s">
        <v>3480</v>
      </c>
      <c r="AD1115" s="7" t="s">
        <v>3480</v>
      </c>
      <c r="AE1115" s="7" t="s">
        <v>3466</v>
      </c>
      <c r="AF1115" s="7" t="s">
        <v>3466</v>
      </c>
      <c r="AG1115" s="7" t="s">
        <v>3481</v>
      </c>
      <c r="AH1115" s="7" t="s">
        <v>3481</v>
      </c>
      <c r="AI1115" s="7" t="s">
        <v>3482</v>
      </c>
      <c r="AJ1115" s="7" t="s">
        <v>3482</v>
      </c>
      <c r="AK1115" s="7" t="s">
        <v>3483</v>
      </c>
      <c r="AL1115" s="7" t="s">
        <v>3483</v>
      </c>
      <c r="AM1115" s="7" t="s">
        <v>3484</v>
      </c>
      <c r="AN1115" s="7" t="s">
        <v>3484</v>
      </c>
      <c r="AO1115" s="7" t="s">
        <v>3485</v>
      </c>
      <c r="AP1115" s="7" t="s">
        <v>3485</v>
      </c>
      <c r="AQ1115" s="7" t="s">
        <v>3486</v>
      </c>
      <c r="AR1115" s="7" t="s">
        <v>3486</v>
      </c>
      <c r="AS1115" s="7" t="s">
        <v>3487</v>
      </c>
      <c r="AT1115" s="7" t="s">
        <v>3487</v>
      </c>
      <c r="AU1115" s="7" t="s">
        <v>3488</v>
      </c>
      <c r="AV1115" s="7" t="s">
        <v>3488</v>
      </c>
      <c r="AW1115" s="7" t="s">
        <v>3489</v>
      </c>
      <c r="AX1115" s="7" t="s">
        <v>3489</v>
      </c>
      <c r="AY1115" s="7" t="s">
        <v>3490</v>
      </c>
      <c r="AZ1115" s="7" t="s">
        <v>3490</v>
      </c>
      <c r="BA1115" s="7" t="s">
        <v>3491</v>
      </c>
      <c r="BB1115" s="7" t="s">
        <v>3491</v>
      </c>
      <c r="BE1115" s="9" t="s">
        <v>3450</v>
      </c>
      <c r="BF1115" s="8">
        <v>2015</v>
      </c>
    </row>
    <row r="1116" spans="1:58">
      <c r="B1116"/>
      <c r="Y1116" s="18" t="s">
        <v>1037</v>
      </c>
      <c r="Z1116" s="20">
        <v>3147501</v>
      </c>
      <c r="AW1116" s="18" t="s">
        <v>1038</v>
      </c>
      <c r="AX1116" s="19">
        <v>3549706</v>
      </c>
    </row>
    <row r="1117" spans="1:58" s="8" customFormat="1">
      <c r="A1117" s="7" t="s">
        <v>3450</v>
      </c>
      <c r="B1117" s="7" t="s">
        <v>3450</v>
      </c>
      <c r="C1117" s="7" t="s">
        <v>3467</v>
      </c>
      <c r="D1117" s="7" t="s">
        <v>3467</v>
      </c>
      <c r="E1117" s="7" t="s">
        <v>3468</v>
      </c>
      <c r="F1117" s="7" t="s">
        <v>3468</v>
      </c>
      <c r="G1117" s="7" t="s">
        <v>3469</v>
      </c>
      <c r="H1117" s="7" t="s">
        <v>3469</v>
      </c>
      <c r="I1117" s="7" t="s">
        <v>3470</v>
      </c>
      <c r="J1117" s="7" t="s">
        <v>3470</v>
      </c>
      <c r="K1117" s="7" t="s">
        <v>3471</v>
      </c>
      <c r="L1117" s="7" t="s">
        <v>3471</v>
      </c>
      <c r="M1117" s="7" t="s">
        <v>3472</v>
      </c>
      <c r="N1117" s="7" t="s">
        <v>3472</v>
      </c>
      <c r="O1117" s="7" t="s">
        <v>3473</v>
      </c>
      <c r="P1117" s="7" t="s">
        <v>3473</v>
      </c>
      <c r="Q1117" s="7" t="s">
        <v>3474</v>
      </c>
      <c r="R1117" s="7" t="s">
        <v>3474</v>
      </c>
      <c r="S1117" s="7" t="s">
        <v>3475</v>
      </c>
      <c r="T1117" s="7" t="s">
        <v>3475</v>
      </c>
      <c r="U1117" s="7" t="s">
        <v>3476</v>
      </c>
      <c r="V1117" s="7" t="s">
        <v>3476</v>
      </c>
      <c r="W1117" s="7" t="s">
        <v>3477</v>
      </c>
      <c r="X1117" s="7" t="s">
        <v>3477</v>
      </c>
      <c r="Y1117" s="7" t="s">
        <v>3478</v>
      </c>
      <c r="Z1117" s="7" t="s">
        <v>3478</v>
      </c>
      <c r="AA1117" s="7" t="s">
        <v>3479</v>
      </c>
      <c r="AB1117" s="7" t="s">
        <v>3479</v>
      </c>
      <c r="AC1117" s="7" t="s">
        <v>3480</v>
      </c>
      <c r="AD1117" s="7" t="s">
        <v>3480</v>
      </c>
      <c r="AE1117" s="7" t="s">
        <v>3466</v>
      </c>
      <c r="AF1117" s="7" t="s">
        <v>3466</v>
      </c>
      <c r="AG1117" s="7" t="s">
        <v>3481</v>
      </c>
      <c r="AH1117" s="7" t="s">
        <v>3481</v>
      </c>
      <c r="AI1117" s="7" t="s">
        <v>3482</v>
      </c>
      <c r="AJ1117" s="7" t="s">
        <v>3482</v>
      </c>
      <c r="AK1117" s="7" t="s">
        <v>3483</v>
      </c>
      <c r="AL1117" s="7" t="s">
        <v>3483</v>
      </c>
      <c r="AM1117" s="7" t="s">
        <v>3484</v>
      </c>
      <c r="AN1117" s="7" t="s">
        <v>3484</v>
      </c>
      <c r="AO1117" s="7" t="s">
        <v>3485</v>
      </c>
      <c r="AP1117" s="7" t="s">
        <v>3485</v>
      </c>
      <c r="AQ1117" s="7" t="s">
        <v>3486</v>
      </c>
      <c r="AR1117" s="7" t="s">
        <v>3486</v>
      </c>
      <c r="AS1117" s="7" t="s">
        <v>3487</v>
      </c>
      <c r="AT1117" s="7" t="s">
        <v>3487</v>
      </c>
      <c r="AU1117" s="7" t="s">
        <v>3488</v>
      </c>
      <c r="AV1117" s="7" t="s">
        <v>3488</v>
      </c>
      <c r="AW1117" s="7" t="s">
        <v>3489</v>
      </c>
      <c r="AX1117" s="7" t="s">
        <v>3489</v>
      </c>
      <c r="AY1117" s="7" t="s">
        <v>3490</v>
      </c>
      <c r="AZ1117" s="7" t="s">
        <v>3490</v>
      </c>
      <c r="BA1117" s="7" t="s">
        <v>3491</v>
      </c>
      <c r="BB1117" s="7" t="s">
        <v>3491</v>
      </c>
      <c r="BE1117" s="9" t="s">
        <v>3450</v>
      </c>
      <c r="BF1117" s="8">
        <v>2015</v>
      </c>
    </row>
    <row r="1118" spans="1:58">
      <c r="B1118"/>
      <c r="Y1118" s="18" t="s">
        <v>1039</v>
      </c>
      <c r="Z1118" s="20">
        <v>3147808</v>
      </c>
      <c r="AW1118" s="18" t="s">
        <v>1040</v>
      </c>
      <c r="AX1118" s="19">
        <v>3549805</v>
      </c>
    </row>
    <row r="1119" spans="1:58" s="8" customFormat="1">
      <c r="A1119" s="7" t="s">
        <v>3450</v>
      </c>
      <c r="B1119" s="7" t="s">
        <v>3450</v>
      </c>
      <c r="C1119" s="7" t="s">
        <v>3467</v>
      </c>
      <c r="D1119" s="7" t="s">
        <v>3467</v>
      </c>
      <c r="E1119" s="7" t="s">
        <v>3468</v>
      </c>
      <c r="F1119" s="7" t="s">
        <v>3468</v>
      </c>
      <c r="G1119" s="7" t="s">
        <v>3469</v>
      </c>
      <c r="H1119" s="7" t="s">
        <v>3469</v>
      </c>
      <c r="I1119" s="7" t="s">
        <v>3470</v>
      </c>
      <c r="J1119" s="7" t="s">
        <v>3470</v>
      </c>
      <c r="K1119" s="7" t="s">
        <v>3471</v>
      </c>
      <c r="L1119" s="7" t="s">
        <v>3471</v>
      </c>
      <c r="M1119" s="7" t="s">
        <v>3472</v>
      </c>
      <c r="N1119" s="7" t="s">
        <v>3472</v>
      </c>
      <c r="O1119" s="7" t="s">
        <v>3473</v>
      </c>
      <c r="P1119" s="7" t="s">
        <v>3473</v>
      </c>
      <c r="Q1119" s="7" t="s">
        <v>3474</v>
      </c>
      <c r="R1119" s="7" t="s">
        <v>3474</v>
      </c>
      <c r="S1119" s="7" t="s">
        <v>3475</v>
      </c>
      <c r="T1119" s="7" t="s">
        <v>3475</v>
      </c>
      <c r="U1119" s="7" t="s">
        <v>3476</v>
      </c>
      <c r="V1119" s="7" t="s">
        <v>3476</v>
      </c>
      <c r="W1119" s="7" t="s">
        <v>3477</v>
      </c>
      <c r="X1119" s="7" t="s">
        <v>3477</v>
      </c>
      <c r="Y1119" s="7" t="s">
        <v>3478</v>
      </c>
      <c r="Z1119" s="7" t="s">
        <v>3478</v>
      </c>
      <c r="AA1119" s="7" t="s">
        <v>3479</v>
      </c>
      <c r="AB1119" s="7" t="s">
        <v>3479</v>
      </c>
      <c r="AC1119" s="7" t="s">
        <v>3480</v>
      </c>
      <c r="AD1119" s="7" t="s">
        <v>3480</v>
      </c>
      <c r="AE1119" s="7" t="s">
        <v>3466</v>
      </c>
      <c r="AF1119" s="7" t="s">
        <v>3466</v>
      </c>
      <c r="AG1119" s="7" t="s">
        <v>3481</v>
      </c>
      <c r="AH1119" s="7" t="s">
        <v>3481</v>
      </c>
      <c r="AI1119" s="7" t="s">
        <v>3482</v>
      </c>
      <c r="AJ1119" s="7" t="s">
        <v>3482</v>
      </c>
      <c r="AK1119" s="7" t="s">
        <v>3483</v>
      </c>
      <c r="AL1119" s="7" t="s">
        <v>3483</v>
      </c>
      <c r="AM1119" s="7" t="s">
        <v>3484</v>
      </c>
      <c r="AN1119" s="7" t="s">
        <v>3484</v>
      </c>
      <c r="AO1119" s="7" t="s">
        <v>3485</v>
      </c>
      <c r="AP1119" s="7" t="s">
        <v>3485</v>
      </c>
      <c r="AQ1119" s="7" t="s">
        <v>3486</v>
      </c>
      <c r="AR1119" s="7" t="s">
        <v>3486</v>
      </c>
      <c r="AS1119" s="7" t="s">
        <v>3487</v>
      </c>
      <c r="AT1119" s="7" t="s">
        <v>3487</v>
      </c>
      <c r="AU1119" s="7" t="s">
        <v>3488</v>
      </c>
      <c r="AV1119" s="7" t="s">
        <v>3488</v>
      </c>
      <c r="AW1119" s="7" t="s">
        <v>3489</v>
      </c>
      <c r="AX1119" s="7" t="s">
        <v>3489</v>
      </c>
      <c r="AY1119" s="7" t="s">
        <v>3490</v>
      </c>
      <c r="AZ1119" s="7" t="s">
        <v>3490</v>
      </c>
      <c r="BA1119" s="7" t="s">
        <v>3491</v>
      </c>
      <c r="BB1119" s="7" t="s">
        <v>3491</v>
      </c>
      <c r="BE1119" s="9" t="s">
        <v>3450</v>
      </c>
      <c r="BF1119" s="8">
        <v>2015</v>
      </c>
    </row>
    <row r="1120" spans="1:58">
      <c r="B1120"/>
      <c r="Y1120" s="18" t="s">
        <v>1041</v>
      </c>
      <c r="Z1120" s="20">
        <v>3147907</v>
      </c>
      <c r="AW1120" s="18" t="s">
        <v>1042</v>
      </c>
      <c r="AX1120" s="19">
        <v>3549904</v>
      </c>
    </row>
    <row r="1121" spans="1:58" s="8" customFormat="1">
      <c r="A1121" s="7" t="s">
        <v>3450</v>
      </c>
      <c r="B1121" s="7" t="s">
        <v>3450</v>
      </c>
      <c r="C1121" s="7" t="s">
        <v>3467</v>
      </c>
      <c r="D1121" s="7" t="s">
        <v>3467</v>
      </c>
      <c r="E1121" s="7" t="s">
        <v>3468</v>
      </c>
      <c r="F1121" s="7" t="s">
        <v>3468</v>
      </c>
      <c r="G1121" s="7" t="s">
        <v>3469</v>
      </c>
      <c r="H1121" s="7" t="s">
        <v>3469</v>
      </c>
      <c r="I1121" s="7" t="s">
        <v>3470</v>
      </c>
      <c r="J1121" s="7" t="s">
        <v>3470</v>
      </c>
      <c r="K1121" s="7" t="s">
        <v>3471</v>
      </c>
      <c r="L1121" s="7" t="s">
        <v>3471</v>
      </c>
      <c r="M1121" s="7" t="s">
        <v>3472</v>
      </c>
      <c r="N1121" s="7" t="s">
        <v>3472</v>
      </c>
      <c r="O1121" s="7" t="s">
        <v>3473</v>
      </c>
      <c r="P1121" s="7" t="s">
        <v>3473</v>
      </c>
      <c r="Q1121" s="7" t="s">
        <v>3474</v>
      </c>
      <c r="R1121" s="7" t="s">
        <v>3474</v>
      </c>
      <c r="S1121" s="7" t="s">
        <v>3475</v>
      </c>
      <c r="T1121" s="7" t="s">
        <v>3475</v>
      </c>
      <c r="U1121" s="7" t="s">
        <v>3476</v>
      </c>
      <c r="V1121" s="7" t="s">
        <v>3476</v>
      </c>
      <c r="W1121" s="7" t="s">
        <v>3477</v>
      </c>
      <c r="X1121" s="7" t="s">
        <v>3477</v>
      </c>
      <c r="Y1121" s="7" t="s">
        <v>3478</v>
      </c>
      <c r="Z1121" s="7" t="s">
        <v>3478</v>
      </c>
      <c r="AA1121" s="7" t="s">
        <v>3479</v>
      </c>
      <c r="AB1121" s="7" t="s">
        <v>3479</v>
      </c>
      <c r="AC1121" s="7" t="s">
        <v>3480</v>
      </c>
      <c r="AD1121" s="7" t="s">
        <v>3480</v>
      </c>
      <c r="AE1121" s="7" t="s">
        <v>3466</v>
      </c>
      <c r="AF1121" s="7" t="s">
        <v>3466</v>
      </c>
      <c r="AG1121" s="7" t="s">
        <v>3481</v>
      </c>
      <c r="AH1121" s="7" t="s">
        <v>3481</v>
      </c>
      <c r="AI1121" s="7" t="s">
        <v>3482</v>
      </c>
      <c r="AJ1121" s="7" t="s">
        <v>3482</v>
      </c>
      <c r="AK1121" s="7" t="s">
        <v>3483</v>
      </c>
      <c r="AL1121" s="7" t="s">
        <v>3483</v>
      </c>
      <c r="AM1121" s="7" t="s">
        <v>3484</v>
      </c>
      <c r="AN1121" s="7" t="s">
        <v>3484</v>
      </c>
      <c r="AO1121" s="7" t="s">
        <v>3485</v>
      </c>
      <c r="AP1121" s="7" t="s">
        <v>3485</v>
      </c>
      <c r="AQ1121" s="7" t="s">
        <v>3486</v>
      </c>
      <c r="AR1121" s="7" t="s">
        <v>3486</v>
      </c>
      <c r="AS1121" s="7" t="s">
        <v>3487</v>
      </c>
      <c r="AT1121" s="7" t="s">
        <v>3487</v>
      </c>
      <c r="AU1121" s="7" t="s">
        <v>3488</v>
      </c>
      <c r="AV1121" s="7" t="s">
        <v>3488</v>
      </c>
      <c r="AW1121" s="7" t="s">
        <v>3489</v>
      </c>
      <c r="AX1121" s="7" t="s">
        <v>3489</v>
      </c>
      <c r="AY1121" s="7" t="s">
        <v>3490</v>
      </c>
      <c r="AZ1121" s="7" t="s">
        <v>3490</v>
      </c>
      <c r="BA1121" s="7" t="s">
        <v>3491</v>
      </c>
      <c r="BB1121" s="7" t="s">
        <v>3491</v>
      </c>
      <c r="BE1121" s="9" t="s">
        <v>3450</v>
      </c>
      <c r="BF1121" s="8">
        <v>2015</v>
      </c>
    </row>
    <row r="1122" spans="1:58">
      <c r="B1122"/>
      <c r="Y1122" s="18" t="s">
        <v>1043</v>
      </c>
      <c r="Z1122" s="20">
        <v>3147956</v>
      </c>
      <c r="AW1122" s="18" t="s">
        <v>1044</v>
      </c>
      <c r="AX1122" s="19">
        <v>3549953</v>
      </c>
    </row>
    <row r="1123" spans="1:58" s="8" customFormat="1">
      <c r="A1123" s="7" t="s">
        <v>3450</v>
      </c>
      <c r="B1123" s="7" t="s">
        <v>3450</v>
      </c>
      <c r="C1123" s="7" t="s">
        <v>3467</v>
      </c>
      <c r="D1123" s="7" t="s">
        <v>3467</v>
      </c>
      <c r="E1123" s="7" t="s">
        <v>3468</v>
      </c>
      <c r="F1123" s="7" t="s">
        <v>3468</v>
      </c>
      <c r="G1123" s="7" t="s">
        <v>3469</v>
      </c>
      <c r="H1123" s="7" t="s">
        <v>3469</v>
      </c>
      <c r="I1123" s="7" t="s">
        <v>3470</v>
      </c>
      <c r="J1123" s="7" t="s">
        <v>3470</v>
      </c>
      <c r="K1123" s="7" t="s">
        <v>3471</v>
      </c>
      <c r="L1123" s="7" t="s">
        <v>3471</v>
      </c>
      <c r="M1123" s="7" t="s">
        <v>3472</v>
      </c>
      <c r="N1123" s="7" t="s">
        <v>3472</v>
      </c>
      <c r="O1123" s="7" t="s">
        <v>3473</v>
      </c>
      <c r="P1123" s="7" t="s">
        <v>3473</v>
      </c>
      <c r="Q1123" s="7" t="s">
        <v>3474</v>
      </c>
      <c r="R1123" s="7" t="s">
        <v>3474</v>
      </c>
      <c r="S1123" s="7" t="s">
        <v>3475</v>
      </c>
      <c r="T1123" s="7" t="s">
        <v>3475</v>
      </c>
      <c r="U1123" s="7" t="s">
        <v>3476</v>
      </c>
      <c r="V1123" s="7" t="s">
        <v>3476</v>
      </c>
      <c r="W1123" s="7" t="s">
        <v>3477</v>
      </c>
      <c r="X1123" s="7" t="s">
        <v>3477</v>
      </c>
      <c r="Y1123" s="7" t="s">
        <v>3478</v>
      </c>
      <c r="Z1123" s="7" t="s">
        <v>3478</v>
      </c>
      <c r="AA1123" s="7" t="s">
        <v>3479</v>
      </c>
      <c r="AB1123" s="7" t="s">
        <v>3479</v>
      </c>
      <c r="AC1123" s="7" t="s">
        <v>3480</v>
      </c>
      <c r="AD1123" s="7" t="s">
        <v>3480</v>
      </c>
      <c r="AE1123" s="7" t="s">
        <v>3466</v>
      </c>
      <c r="AF1123" s="7" t="s">
        <v>3466</v>
      </c>
      <c r="AG1123" s="7" t="s">
        <v>3481</v>
      </c>
      <c r="AH1123" s="7" t="s">
        <v>3481</v>
      </c>
      <c r="AI1123" s="7" t="s">
        <v>3482</v>
      </c>
      <c r="AJ1123" s="7" t="s">
        <v>3482</v>
      </c>
      <c r="AK1123" s="7" t="s">
        <v>3483</v>
      </c>
      <c r="AL1123" s="7" t="s">
        <v>3483</v>
      </c>
      <c r="AM1123" s="7" t="s">
        <v>3484</v>
      </c>
      <c r="AN1123" s="7" t="s">
        <v>3484</v>
      </c>
      <c r="AO1123" s="7" t="s">
        <v>3485</v>
      </c>
      <c r="AP1123" s="7" t="s">
        <v>3485</v>
      </c>
      <c r="AQ1123" s="7" t="s">
        <v>3486</v>
      </c>
      <c r="AR1123" s="7" t="s">
        <v>3486</v>
      </c>
      <c r="AS1123" s="7" t="s">
        <v>3487</v>
      </c>
      <c r="AT1123" s="7" t="s">
        <v>3487</v>
      </c>
      <c r="AU1123" s="7" t="s">
        <v>3488</v>
      </c>
      <c r="AV1123" s="7" t="s">
        <v>3488</v>
      </c>
      <c r="AW1123" s="7" t="s">
        <v>3489</v>
      </c>
      <c r="AX1123" s="7" t="s">
        <v>3489</v>
      </c>
      <c r="AY1123" s="7" t="s">
        <v>3490</v>
      </c>
      <c r="AZ1123" s="7" t="s">
        <v>3490</v>
      </c>
      <c r="BA1123" s="7" t="s">
        <v>3491</v>
      </c>
      <c r="BB1123" s="7" t="s">
        <v>3491</v>
      </c>
      <c r="BE1123" s="9" t="s">
        <v>3450</v>
      </c>
      <c r="BF1123" s="8">
        <v>2015</v>
      </c>
    </row>
    <row r="1124" spans="1:58">
      <c r="B1124"/>
      <c r="Y1124" s="18" t="s">
        <v>1045</v>
      </c>
      <c r="Z1124" s="20">
        <v>3148004</v>
      </c>
      <c r="AW1124" s="18" t="s">
        <v>1046</v>
      </c>
      <c r="AX1124" s="19">
        <v>3550001</v>
      </c>
    </row>
    <row r="1125" spans="1:58" s="8" customFormat="1">
      <c r="A1125" s="7" t="s">
        <v>3450</v>
      </c>
      <c r="B1125" s="7" t="s">
        <v>3450</v>
      </c>
      <c r="C1125" s="7" t="s">
        <v>3467</v>
      </c>
      <c r="D1125" s="7" t="s">
        <v>3467</v>
      </c>
      <c r="E1125" s="7" t="s">
        <v>3468</v>
      </c>
      <c r="F1125" s="7" t="s">
        <v>3468</v>
      </c>
      <c r="G1125" s="7" t="s">
        <v>3469</v>
      </c>
      <c r="H1125" s="7" t="s">
        <v>3469</v>
      </c>
      <c r="I1125" s="7" t="s">
        <v>3470</v>
      </c>
      <c r="J1125" s="7" t="s">
        <v>3470</v>
      </c>
      <c r="K1125" s="7" t="s">
        <v>3471</v>
      </c>
      <c r="L1125" s="7" t="s">
        <v>3471</v>
      </c>
      <c r="M1125" s="7" t="s">
        <v>3472</v>
      </c>
      <c r="N1125" s="7" t="s">
        <v>3472</v>
      </c>
      <c r="O1125" s="7" t="s">
        <v>3473</v>
      </c>
      <c r="P1125" s="7" t="s">
        <v>3473</v>
      </c>
      <c r="Q1125" s="7" t="s">
        <v>3474</v>
      </c>
      <c r="R1125" s="7" t="s">
        <v>3474</v>
      </c>
      <c r="S1125" s="7" t="s">
        <v>3475</v>
      </c>
      <c r="T1125" s="7" t="s">
        <v>3475</v>
      </c>
      <c r="U1125" s="7" t="s">
        <v>3476</v>
      </c>
      <c r="V1125" s="7" t="s">
        <v>3476</v>
      </c>
      <c r="W1125" s="7" t="s">
        <v>3477</v>
      </c>
      <c r="X1125" s="7" t="s">
        <v>3477</v>
      </c>
      <c r="Y1125" s="7" t="s">
        <v>3478</v>
      </c>
      <c r="Z1125" s="7" t="s">
        <v>3478</v>
      </c>
      <c r="AA1125" s="7" t="s">
        <v>3479</v>
      </c>
      <c r="AB1125" s="7" t="s">
        <v>3479</v>
      </c>
      <c r="AC1125" s="7" t="s">
        <v>3480</v>
      </c>
      <c r="AD1125" s="7" t="s">
        <v>3480</v>
      </c>
      <c r="AE1125" s="7" t="s">
        <v>3466</v>
      </c>
      <c r="AF1125" s="7" t="s">
        <v>3466</v>
      </c>
      <c r="AG1125" s="7" t="s">
        <v>3481</v>
      </c>
      <c r="AH1125" s="7" t="s">
        <v>3481</v>
      </c>
      <c r="AI1125" s="7" t="s">
        <v>3482</v>
      </c>
      <c r="AJ1125" s="7" t="s">
        <v>3482</v>
      </c>
      <c r="AK1125" s="7" t="s">
        <v>3483</v>
      </c>
      <c r="AL1125" s="7" t="s">
        <v>3483</v>
      </c>
      <c r="AM1125" s="7" t="s">
        <v>3484</v>
      </c>
      <c r="AN1125" s="7" t="s">
        <v>3484</v>
      </c>
      <c r="AO1125" s="7" t="s">
        <v>3485</v>
      </c>
      <c r="AP1125" s="7" t="s">
        <v>3485</v>
      </c>
      <c r="AQ1125" s="7" t="s">
        <v>3486</v>
      </c>
      <c r="AR1125" s="7" t="s">
        <v>3486</v>
      </c>
      <c r="AS1125" s="7" t="s">
        <v>3487</v>
      </c>
      <c r="AT1125" s="7" t="s">
        <v>3487</v>
      </c>
      <c r="AU1125" s="7" t="s">
        <v>3488</v>
      </c>
      <c r="AV1125" s="7" t="s">
        <v>3488</v>
      </c>
      <c r="AW1125" s="7" t="s">
        <v>3489</v>
      </c>
      <c r="AX1125" s="7" t="s">
        <v>3489</v>
      </c>
      <c r="AY1125" s="7" t="s">
        <v>3490</v>
      </c>
      <c r="AZ1125" s="7" t="s">
        <v>3490</v>
      </c>
      <c r="BA1125" s="7" t="s">
        <v>3491</v>
      </c>
      <c r="BB1125" s="7" t="s">
        <v>3491</v>
      </c>
      <c r="BE1125" s="9" t="s">
        <v>3450</v>
      </c>
      <c r="BF1125" s="8">
        <v>2015</v>
      </c>
    </row>
    <row r="1126" spans="1:58">
      <c r="B1126"/>
      <c r="Y1126" s="18" t="s">
        <v>1047</v>
      </c>
      <c r="Z1126" s="20">
        <v>3148103</v>
      </c>
      <c r="AW1126" s="18" t="s">
        <v>1048</v>
      </c>
      <c r="AX1126" s="19">
        <v>3550100</v>
      </c>
    </row>
    <row r="1127" spans="1:58" s="8" customFormat="1">
      <c r="A1127" s="7" t="s">
        <v>3450</v>
      </c>
      <c r="B1127" s="7" t="s">
        <v>3450</v>
      </c>
      <c r="C1127" s="7" t="s">
        <v>3467</v>
      </c>
      <c r="D1127" s="7" t="s">
        <v>3467</v>
      </c>
      <c r="E1127" s="7" t="s">
        <v>3468</v>
      </c>
      <c r="F1127" s="7" t="s">
        <v>3468</v>
      </c>
      <c r="G1127" s="7" t="s">
        <v>3469</v>
      </c>
      <c r="H1127" s="7" t="s">
        <v>3469</v>
      </c>
      <c r="I1127" s="7" t="s">
        <v>3470</v>
      </c>
      <c r="J1127" s="7" t="s">
        <v>3470</v>
      </c>
      <c r="K1127" s="7" t="s">
        <v>3471</v>
      </c>
      <c r="L1127" s="7" t="s">
        <v>3471</v>
      </c>
      <c r="M1127" s="7" t="s">
        <v>3472</v>
      </c>
      <c r="N1127" s="7" t="s">
        <v>3472</v>
      </c>
      <c r="O1127" s="7" t="s">
        <v>3473</v>
      </c>
      <c r="P1127" s="7" t="s">
        <v>3473</v>
      </c>
      <c r="Q1127" s="7" t="s">
        <v>3474</v>
      </c>
      <c r="R1127" s="7" t="s">
        <v>3474</v>
      </c>
      <c r="S1127" s="7" t="s">
        <v>3475</v>
      </c>
      <c r="T1127" s="7" t="s">
        <v>3475</v>
      </c>
      <c r="U1127" s="7" t="s">
        <v>3476</v>
      </c>
      <c r="V1127" s="7" t="s">
        <v>3476</v>
      </c>
      <c r="W1127" s="7" t="s">
        <v>3477</v>
      </c>
      <c r="X1127" s="7" t="s">
        <v>3477</v>
      </c>
      <c r="Y1127" s="7" t="s">
        <v>3478</v>
      </c>
      <c r="Z1127" s="7" t="s">
        <v>3478</v>
      </c>
      <c r="AA1127" s="7" t="s">
        <v>3479</v>
      </c>
      <c r="AB1127" s="7" t="s">
        <v>3479</v>
      </c>
      <c r="AC1127" s="7" t="s">
        <v>3480</v>
      </c>
      <c r="AD1127" s="7" t="s">
        <v>3480</v>
      </c>
      <c r="AE1127" s="7" t="s">
        <v>3466</v>
      </c>
      <c r="AF1127" s="7" t="s">
        <v>3466</v>
      </c>
      <c r="AG1127" s="7" t="s">
        <v>3481</v>
      </c>
      <c r="AH1127" s="7" t="s">
        <v>3481</v>
      </c>
      <c r="AI1127" s="7" t="s">
        <v>3482</v>
      </c>
      <c r="AJ1127" s="7" t="s">
        <v>3482</v>
      </c>
      <c r="AK1127" s="7" t="s">
        <v>3483</v>
      </c>
      <c r="AL1127" s="7" t="s">
        <v>3483</v>
      </c>
      <c r="AM1127" s="7" t="s">
        <v>3484</v>
      </c>
      <c r="AN1127" s="7" t="s">
        <v>3484</v>
      </c>
      <c r="AO1127" s="7" t="s">
        <v>3485</v>
      </c>
      <c r="AP1127" s="7" t="s">
        <v>3485</v>
      </c>
      <c r="AQ1127" s="7" t="s">
        <v>3486</v>
      </c>
      <c r="AR1127" s="7" t="s">
        <v>3486</v>
      </c>
      <c r="AS1127" s="7" t="s">
        <v>3487</v>
      </c>
      <c r="AT1127" s="7" t="s">
        <v>3487</v>
      </c>
      <c r="AU1127" s="7" t="s">
        <v>3488</v>
      </c>
      <c r="AV1127" s="7" t="s">
        <v>3488</v>
      </c>
      <c r="AW1127" s="7" t="s">
        <v>3489</v>
      </c>
      <c r="AX1127" s="7" t="s">
        <v>3489</v>
      </c>
      <c r="AY1127" s="7" t="s">
        <v>3490</v>
      </c>
      <c r="AZ1127" s="7" t="s">
        <v>3490</v>
      </c>
      <c r="BA1127" s="7" t="s">
        <v>3491</v>
      </c>
      <c r="BB1127" s="7" t="s">
        <v>3491</v>
      </c>
      <c r="BE1127" s="9" t="s">
        <v>3450</v>
      </c>
      <c r="BF1127" s="8">
        <v>2015</v>
      </c>
    </row>
    <row r="1128" spans="1:58">
      <c r="B1128"/>
      <c r="Y1128" s="18" t="s">
        <v>1049</v>
      </c>
      <c r="Z1128" s="20">
        <v>3148202</v>
      </c>
      <c r="AW1128" s="18" t="s">
        <v>1050</v>
      </c>
      <c r="AX1128" s="19">
        <v>3550209</v>
      </c>
    </row>
    <row r="1129" spans="1:58" s="8" customFormat="1">
      <c r="A1129" s="7" t="s">
        <v>3450</v>
      </c>
      <c r="B1129" s="7" t="s">
        <v>3450</v>
      </c>
      <c r="C1129" s="7" t="s">
        <v>3467</v>
      </c>
      <c r="D1129" s="7" t="s">
        <v>3467</v>
      </c>
      <c r="E1129" s="7" t="s">
        <v>3468</v>
      </c>
      <c r="F1129" s="7" t="s">
        <v>3468</v>
      </c>
      <c r="G1129" s="7" t="s">
        <v>3469</v>
      </c>
      <c r="H1129" s="7" t="s">
        <v>3469</v>
      </c>
      <c r="I1129" s="7" t="s">
        <v>3470</v>
      </c>
      <c r="J1129" s="7" t="s">
        <v>3470</v>
      </c>
      <c r="K1129" s="7" t="s">
        <v>3471</v>
      </c>
      <c r="L1129" s="7" t="s">
        <v>3471</v>
      </c>
      <c r="M1129" s="7" t="s">
        <v>3472</v>
      </c>
      <c r="N1129" s="7" t="s">
        <v>3472</v>
      </c>
      <c r="O1129" s="7" t="s">
        <v>3473</v>
      </c>
      <c r="P1129" s="7" t="s">
        <v>3473</v>
      </c>
      <c r="Q1129" s="7" t="s">
        <v>3474</v>
      </c>
      <c r="R1129" s="7" t="s">
        <v>3474</v>
      </c>
      <c r="S1129" s="7" t="s">
        <v>3475</v>
      </c>
      <c r="T1129" s="7" t="s">
        <v>3475</v>
      </c>
      <c r="U1129" s="7" t="s">
        <v>3476</v>
      </c>
      <c r="V1129" s="7" t="s">
        <v>3476</v>
      </c>
      <c r="W1129" s="7" t="s">
        <v>3477</v>
      </c>
      <c r="X1129" s="7" t="s">
        <v>3477</v>
      </c>
      <c r="Y1129" s="7" t="s">
        <v>3478</v>
      </c>
      <c r="Z1129" s="7" t="s">
        <v>3478</v>
      </c>
      <c r="AA1129" s="7" t="s">
        <v>3479</v>
      </c>
      <c r="AB1129" s="7" t="s">
        <v>3479</v>
      </c>
      <c r="AC1129" s="7" t="s">
        <v>3480</v>
      </c>
      <c r="AD1129" s="7" t="s">
        <v>3480</v>
      </c>
      <c r="AE1129" s="7" t="s">
        <v>3466</v>
      </c>
      <c r="AF1129" s="7" t="s">
        <v>3466</v>
      </c>
      <c r="AG1129" s="7" t="s">
        <v>3481</v>
      </c>
      <c r="AH1129" s="7" t="s">
        <v>3481</v>
      </c>
      <c r="AI1129" s="7" t="s">
        <v>3482</v>
      </c>
      <c r="AJ1129" s="7" t="s">
        <v>3482</v>
      </c>
      <c r="AK1129" s="7" t="s">
        <v>3483</v>
      </c>
      <c r="AL1129" s="7" t="s">
        <v>3483</v>
      </c>
      <c r="AM1129" s="7" t="s">
        <v>3484</v>
      </c>
      <c r="AN1129" s="7" t="s">
        <v>3484</v>
      </c>
      <c r="AO1129" s="7" t="s">
        <v>3485</v>
      </c>
      <c r="AP1129" s="7" t="s">
        <v>3485</v>
      </c>
      <c r="AQ1129" s="7" t="s">
        <v>3486</v>
      </c>
      <c r="AR1129" s="7" t="s">
        <v>3486</v>
      </c>
      <c r="AS1129" s="7" t="s">
        <v>3487</v>
      </c>
      <c r="AT1129" s="7" t="s">
        <v>3487</v>
      </c>
      <c r="AU1129" s="7" t="s">
        <v>3488</v>
      </c>
      <c r="AV1129" s="7" t="s">
        <v>3488</v>
      </c>
      <c r="AW1129" s="7" t="s">
        <v>3489</v>
      </c>
      <c r="AX1129" s="7" t="s">
        <v>3489</v>
      </c>
      <c r="AY1129" s="7" t="s">
        <v>3490</v>
      </c>
      <c r="AZ1129" s="7" t="s">
        <v>3490</v>
      </c>
      <c r="BA1129" s="7" t="s">
        <v>3491</v>
      </c>
      <c r="BB1129" s="7" t="s">
        <v>3491</v>
      </c>
      <c r="BE1129" s="9" t="s">
        <v>3450</v>
      </c>
      <c r="BF1129" s="8">
        <v>2015</v>
      </c>
    </row>
    <row r="1130" spans="1:58">
      <c r="B1130"/>
      <c r="Y1130" s="18" t="s">
        <v>1051</v>
      </c>
      <c r="Z1130" s="20">
        <v>3148301</v>
      </c>
      <c r="AW1130" s="18" t="s">
        <v>1052</v>
      </c>
      <c r="AX1130" s="19">
        <v>3550308</v>
      </c>
    </row>
    <row r="1131" spans="1:58" s="8" customFormat="1">
      <c r="A1131" s="7" t="s">
        <v>3450</v>
      </c>
      <c r="B1131" s="7" t="s">
        <v>3450</v>
      </c>
      <c r="C1131" s="7" t="s">
        <v>3467</v>
      </c>
      <c r="D1131" s="7" t="s">
        <v>3467</v>
      </c>
      <c r="E1131" s="7" t="s">
        <v>3468</v>
      </c>
      <c r="F1131" s="7" t="s">
        <v>3468</v>
      </c>
      <c r="G1131" s="7" t="s">
        <v>3469</v>
      </c>
      <c r="H1131" s="7" t="s">
        <v>3469</v>
      </c>
      <c r="I1131" s="7" t="s">
        <v>3470</v>
      </c>
      <c r="J1131" s="7" t="s">
        <v>3470</v>
      </c>
      <c r="K1131" s="7" t="s">
        <v>3471</v>
      </c>
      <c r="L1131" s="7" t="s">
        <v>3471</v>
      </c>
      <c r="M1131" s="7" t="s">
        <v>3472</v>
      </c>
      <c r="N1131" s="7" t="s">
        <v>3472</v>
      </c>
      <c r="O1131" s="7" t="s">
        <v>3473</v>
      </c>
      <c r="P1131" s="7" t="s">
        <v>3473</v>
      </c>
      <c r="Q1131" s="7" t="s">
        <v>3474</v>
      </c>
      <c r="R1131" s="7" t="s">
        <v>3474</v>
      </c>
      <c r="S1131" s="7" t="s">
        <v>3475</v>
      </c>
      <c r="T1131" s="7" t="s">
        <v>3475</v>
      </c>
      <c r="U1131" s="7" t="s">
        <v>3476</v>
      </c>
      <c r="V1131" s="7" t="s">
        <v>3476</v>
      </c>
      <c r="W1131" s="7" t="s">
        <v>3477</v>
      </c>
      <c r="X1131" s="7" t="s">
        <v>3477</v>
      </c>
      <c r="Y1131" s="7" t="s">
        <v>3478</v>
      </c>
      <c r="Z1131" s="7" t="s">
        <v>3478</v>
      </c>
      <c r="AA1131" s="7" t="s">
        <v>3479</v>
      </c>
      <c r="AB1131" s="7" t="s">
        <v>3479</v>
      </c>
      <c r="AC1131" s="7" t="s">
        <v>3480</v>
      </c>
      <c r="AD1131" s="7" t="s">
        <v>3480</v>
      </c>
      <c r="AE1131" s="7" t="s">
        <v>3466</v>
      </c>
      <c r="AF1131" s="7" t="s">
        <v>3466</v>
      </c>
      <c r="AG1131" s="7" t="s">
        <v>3481</v>
      </c>
      <c r="AH1131" s="7" t="s">
        <v>3481</v>
      </c>
      <c r="AI1131" s="7" t="s">
        <v>3482</v>
      </c>
      <c r="AJ1131" s="7" t="s">
        <v>3482</v>
      </c>
      <c r="AK1131" s="7" t="s">
        <v>3483</v>
      </c>
      <c r="AL1131" s="7" t="s">
        <v>3483</v>
      </c>
      <c r="AM1131" s="7" t="s">
        <v>3484</v>
      </c>
      <c r="AN1131" s="7" t="s">
        <v>3484</v>
      </c>
      <c r="AO1131" s="7" t="s">
        <v>3485</v>
      </c>
      <c r="AP1131" s="7" t="s">
        <v>3485</v>
      </c>
      <c r="AQ1131" s="7" t="s">
        <v>3486</v>
      </c>
      <c r="AR1131" s="7" t="s">
        <v>3486</v>
      </c>
      <c r="AS1131" s="7" t="s">
        <v>3487</v>
      </c>
      <c r="AT1131" s="7" t="s">
        <v>3487</v>
      </c>
      <c r="AU1131" s="7" t="s">
        <v>3488</v>
      </c>
      <c r="AV1131" s="7" t="s">
        <v>3488</v>
      </c>
      <c r="AW1131" s="7" t="s">
        <v>3489</v>
      </c>
      <c r="AX1131" s="7" t="s">
        <v>3489</v>
      </c>
      <c r="AY1131" s="7" t="s">
        <v>3490</v>
      </c>
      <c r="AZ1131" s="7" t="s">
        <v>3490</v>
      </c>
      <c r="BA1131" s="7" t="s">
        <v>3491</v>
      </c>
      <c r="BB1131" s="7" t="s">
        <v>3491</v>
      </c>
      <c r="BE1131" s="9" t="s">
        <v>3450</v>
      </c>
      <c r="BF1131" s="8">
        <v>2015</v>
      </c>
    </row>
    <row r="1132" spans="1:58">
      <c r="B1132"/>
      <c r="Y1132" s="18" t="s">
        <v>1053</v>
      </c>
      <c r="Z1132" s="20">
        <v>3148400</v>
      </c>
      <c r="AW1132" s="18" t="s">
        <v>2233</v>
      </c>
      <c r="AX1132" s="19">
        <v>3550407</v>
      </c>
    </row>
    <row r="1133" spans="1:58" s="8" customFormat="1">
      <c r="A1133" s="7" t="s">
        <v>3450</v>
      </c>
      <c r="B1133" s="7" t="s">
        <v>3450</v>
      </c>
      <c r="C1133" s="7" t="s">
        <v>3467</v>
      </c>
      <c r="D1133" s="7" t="s">
        <v>3467</v>
      </c>
      <c r="E1133" s="7" t="s">
        <v>3468</v>
      </c>
      <c r="F1133" s="7" t="s">
        <v>3468</v>
      </c>
      <c r="G1133" s="7" t="s">
        <v>3469</v>
      </c>
      <c r="H1133" s="7" t="s">
        <v>3469</v>
      </c>
      <c r="I1133" s="7" t="s">
        <v>3470</v>
      </c>
      <c r="J1133" s="7" t="s">
        <v>3470</v>
      </c>
      <c r="K1133" s="7" t="s">
        <v>3471</v>
      </c>
      <c r="L1133" s="7" t="s">
        <v>3471</v>
      </c>
      <c r="M1133" s="7" t="s">
        <v>3472</v>
      </c>
      <c r="N1133" s="7" t="s">
        <v>3472</v>
      </c>
      <c r="O1133" s="7" t="s">
        <v>3473</v>
      </c>
      <c r="P1133" s="7" t="s">
        <v>3473</v>
      </c>
      <c r="Q1133" s="7" t="s">
        <v>3474</v>
      </c>
      <c r="R1133" s="7" t="s">
        <v>3474</v>
      </c>
      <c r="S1133" s="7" t="s">
        <v>3475</v>
      </c>
      <c r="T1133" s="7" t="s">
        <v>3475</v>
      </c>
      <c r="U1133" s="7" t="s">
        <v>3476</v>
      </c>
      <c r="V1133" s="7" t="s">
        <v>3476</v>
      </c>
      <c r="W1133" s="7" t="s">
        <v>3477</v>
      </c>
      <c r="X1133" s="7" t="s">
        <v>3477</v>
      </c>
      <c r="Y1133" s="7" t="s">
        <v>3478</v>
      </c>
      <c r="Z1133" s="7" t="s">
        <v>3478</v>
      </c>
      <c r="AA1133" s="7" t="s">
        <v>3479</v>
      </c>
      <c r="AB1133" s="7" t="s">
        <v>3479</v>
      </c>
      <c r="AC1133" s="7" t="s">
        <v>3480</v>
      </c>
      <c r="AD1133" s="7" t="s">
        <v>3480</v>
      </c>
      <c r="AE1133" s="7" t="s">
        <v>3466</v>
      </c>
      <c r="AF1133" s="7" t="s">
        <v>3466</v>
      </c>
      <c r="AG1133" s="7" t="s">
        <v>3481</v>
      </c>
      <c r="AH1133" s="7" t="s">
        <v>3481</v>
      </c>
      <c r="AI1133" s="7" t="s">
        <v>3482</v>
      </c>
      <c r="AJ1133" s="7" t="s">
        <v>3482</v>
      </c>
      <c r="AK1133" s="7" t="s">
        <v>3483</v>
      </c>
      <c r="AL1133" s="7" t="s">
        <v>3483</v>
      </c>
      <c r="AM1133" s="7" t="s">
        <v>3484</v>
      </c>
      <c r="AN1133" s="7" t="s">
        <v>3484</v>
      </c>
      <c r="AO1133" s="7" t="s">
        <v>3485</v>
      </c>
      <c r="AP1133" s="7" t="s">
        <v>3485</v>
      </c>
      <c r="AQ1133" s="7" t="s">
        <v>3486</v>
      </c>
      <c r="AR1133" s="7" t="s">
        <v>3486</v>
      </c>
      <c r="AS1133" s="7" t="s">
        <v>3487</v>
      </c>
      <c r="AT1133" s="7" t="s">
        <v>3487</v>
      </c>
      <c r="AU1133" s="7" t="s">
        <v>3488</v>
      </c>
      <c r="AV1133" s="7" t="s">
        <v>3488</v>
      </c>
      <c r="AW1133" s="7" t="s">
        <v>3489</v>
      </c>
      <c r="AX1133" s="7" t="s">
        <v>3489</v>
      </c>
      <c r="AY1133" s="7" t="s">
        <v>3490</v>
      </c>
      <c r="AZ1133" s="7" t="s">
        <v>3490</v>
      </c>
      <c r="BA1133" s="7" t="s">
        <v>3491</v>
      </c>
      <c r="BB1133" s="7" t="s">
        <v>3491</v>
      </c>
      <c r="BE1133" s="9" t="s">
        <v>3450</v>
      </c>
      <c r="BF1133" s="8">
        <v>2015</v>
      </c>
    </row>
    <row r="1134" spans="1:58">
      <c r="B1134"/>
      <c r="Y1134" s="18" t="s">
        <v>1054</v>
      </c>
      <c r="Z1134" s="20">
        <v>3148509</v>
      </c>
      <c r="AW1134" s="18" t="s">
        <v>1055</v>
      </c>
      <c r="AX1134" s="19">
        <v>3550506</v>
      </c>
    </row>
    <row r="1135" spans="1:58" s="8" customFormat="1">
      <c r="A1135" s="7" t="s">
        <v>3450</v>
      </c>
      <c r="B1135" s="7" t="s">
        <v>3450</v>
      </c>
      <c r="C1135" s="7" t="s">
        <v>3467</v>
      </c>
      <c r="D1135" s="7" t="s">
        <v>3467</v>
      </c>
      <c r="E1135" s="7" t="s">
        <v>3468</v>
      </c>
      <c r="F1135" s="7" t="s">
        <v>3468</v>
      </c>
      <c r="G1135" s="7" t="s">
        <v>3469</v>
      </c>
      <c r="H1135" s="7" t="s">
        <v>3469</v>
      </c>
      <c r="I1135" s="7" t="s">
        <v>3470</v>
      </c>
      <c r="J1135" s="7" t="s">
        <v>3470</v>
      </c>
      <c r="K1135" s="7" t="s">
        <v>3471</v>
      </c>
      <c r="L1135" s="7" t="s">
        <v>3471</v>
      </c>
      <c r="M1135" s="7" t="s">
        <v>3472</v>
      </c>
      <c r="N1135" s="7" t="s">
        <v>3472</v>
      </c>
      <c r="O1135" s="7" t="s">
        <v>3473</v>
      </c>
      <c r="P1135" s="7" t="s">
        <v>3473</v>
      </c>
      <c r="Q1135" s="7" t="s">
        <v>3474</v>
      </c>
      <c r="R1135" s="7" t="s">
        <v>3474</v>
      </c>
      <c r="S1135" s="7" t="s">
        <v>3475</v>
      </c>
      <c r="T1135" s="7" t="s">
        <v>3475</v>
      </c>
      <c r="U1135" s="7" t="s">
        <v>3476</v>
      </c>
      <c r="V1135" s="7" t="s">
        <v>3476</v>
      </c>
      <c r="W1135" s="7" t="s">
        <v>3477</v>
      </c>
      <c r="X1135" s="7" t="s">
        <v>3477</v>
      </c>
      <c r="Y1135" s="7" t="s">
        <v>3478</v>
      </c>
      <c r="Z1135" s="7" t="s">
        <v>3478</v>
      </c>
      <c r="AA1135" s="7" t="s">
        <v>3479</v>
      </c>
      <c r="AB1135" s="7" t="s">
        <v>3479</v>
      </c>
      <c r="AC1135" s="7" t="s">
        <v>3480</v>
      </c>
      <c r="AD1135" s="7" t="s">
        <v>3480</v>
      </c>
      <c r="AE1135" s="7" t="s">
        <v>3466</v>
      </c>
      <c r="AF1135" s="7" t="s">
        <v>3466</v>
      </c>
      <c r="AG1135" s="7" t="s">
        <v>3481</v>
      </c>
      <c r="AH1135" s="7" t="s">
        <v>3481</v>
      </c>
      <c r="AI1135" s="7" t="s">
        <v>3482</v>
      </c>
      <c r="AJ1135" s="7" t="s">
        <v>3482</v>
      </c>
      <c r="AK1135" s="7" t="s">
        <v>3483</v>
      </c>
      <c r="AL1135" s="7" t="s">
        <v>3483</v>
      </c>
      <c r="AM1135" s="7" t="s">
        <v>3484</v>
      </c>
      <c r="AN1135" s="7" t="s">
        <v>3484</v>
      </c>
      <c r="AO1135" s="7" t="s">
        <v>3485</v>
      </c>
      <c r="AP1135" s="7" t="s">
        <v>3485</v>
      </c>
      <c r="AQ1135" s="7" t="s">
        <v>3486</v>
      </c>
      <c r="AR1135" s="7" t="s">
        <v>3486</v>
      </c>
      <c r="AS1135" s="7" t="s">
        <v>3487</v>
      </c>
      <c r="AT1135" s="7" t="s">
        <v>3487</v>
      </c>
      <c r="AU1135" s="7" t="s">
        <v>3488</v>
      </c>
      <c r="AV1135" s="7" t="s">
        <v>3488</v>
      </c>
      <c r="AW1135" s="7" t="s">
        <v>3489</v>
      </c>
      <c r="AX1135" s="7" t="s">
        <v>3489</v>
      </c>
      <c r="AY1135" s="7" t="s">
        <v>3490</v>
      </c>
      <c r="AZ1135" s="7" t="s">
        <v>3490</v>
      </c>
      <c r="BA1135" s="7" t="s">
        <v>3491</v>
      </c>
      <c r="BB1135" s="7" t="s">
        <v>3491</v>
      </c>
      <c r="BE1135" s="9" t="s">
        <v>3450</v>
      </c>
      <c r="BF1135" s="8">
        <v>2015</v>
      </c>
    </row>
    <row r="1136" spans="1:58">
      <c r="B1136"/>
      <c r="Y1136" s="18" t="s">
        <v>1056</v>
      </c>
      <c r="Z1136" s="20">
        <v>3148608</v>
      </c>
      <c r="AW1136" s="18" t="s">
        <v>1057</v>
      </c>
      <c r="AX1136" s="19">
        <v>3550605</v>
      </c>
    </row>
    <row r="1137" spans="1:58" s="8" customFormat="1">
      <c r="A1137" s="7" t="s">
        <v>3450</v>
      </c>
      <c r="B1137" s="7" t="s">
        <v>3450</v>
      </c>
      <c r="C1137" s="7" t="s">
        <v>3467</v>
      </c>
      <c r="D1137" s="7" t="s">
        <v>3467</v>
      </c>
      <c r="E1137" s="7" t="s">
        <v>3468</v>
      </c>
      <c r="F1137" s="7" t="s">
        <v>3468</v>
      </c>
      <c r="G1137" s="7" t="s">
        <v>3469</v>
      </c>
      <c r="H1137" s="7" t="s">
        <v>3469</v>
      </c>
      <c r="I1137" s="7" t="s">
        <v>3470</v>
      </c>
      <c r="J1137" s="7" t="s">
        <v>3470</v>
      </c>
      <c r="K1137" s="7" t="s">
        <v>3471</v>
      </c>
      <c r="L1137" s="7" t="s">
        <v>3471</v>
      </c>
      <c r="M1137" s="7" t="s">
        <v>3472</v>
      </c>
      <c r="N1137" s="7" t="s">
        <v>3472</v>
      </c>
      <c r="O1137" s="7" t="s">
        <v>3473</v>
      </c>
      <c r="P1137" s="7" t="s">
        <v>3473</v>
      </c>
      <c r="Q1137" s="7" t="s">
        <v>3474</v>
      </c>
      <c r="R1137" s="7" t="s">
        <v>3474</v>
      </c>
      <c r="S1137" s="7" t="s">
        <v>3475</v>
      </c>
      <c r="T1137" s="7" t="s">
        <v>3475</v>
      </c>
      <c r="U1137" s="7" t="s">
        <v>3476</v>
      </c>
      <c r="V1137" s="7" t="s">
        <v>3476</v>
      </c>
      <c r="W1137" s="7" t="s">
        <v>3477</v>
      </c>
      <c r="X1137" s="7" t="s">
        <v>3477</v>
      </c>
      <c r="Y1137" s="7" t="s">
        <v>3478</v>
      </c>
      <c r="Z1137" s="7" t="s">
        <v>3478</v>
      </c>
      <c r="AA1137" s="7" t="s">
        <v>3479</v>
      </c>
      <c r="AB1137" s="7" t="s">
        <v>3479</v>
      </c>
      <c r="AC1137" s="7" t="s">
        <v>3480</v>
      </c>
      <c r="AD1137" s="7" t="s">
        <v>3480</v>
      </c>
      <c r="AE1137" s="7" t="s">
        <v>3466</v>
      </c>
      <c r="AF1137" s="7" t="s">
        <v>3466</v>
      </c>
      <c r="AG1137" s="7" t="s">
        <v>3481</v>
      </c>
      <c r="AH1137" s="7" t="s">
        <v>3481</v>
      </c>
      <c r="AI1137" s="7" t="s">
        <v>3482</v>
      </c>
      <c r="AJ1137" s="7" t="s">
        <v>3482</v>
      </c>
      <c r="AK1137" s="7" t="s">
        <v>3483</v>
      </c>
      <c r="AL1137" s="7" t="s">
        <v>3483</v>
      </c>
      <c r="AM1137" s="7" t="s">
        <v>3484</v>
      </c>
      <c r="AN1137" s="7" t="s">
        <v>3484</v>
      </c>
      <c r="AO1137" s="7" t="s">
        <v>3485</v>
      </c>
      <c r="AP1137" s="7" t="s">
        <v>3485</v>
      </c>
      <c r="AQ1137" s="7" t="s">
        <v>3486</v>
      </c>
      <c r="AR1137" s="7" t="s">
        <v>3486</v>
      </c>
      <c r="AS1137" s="7" t="s">
        <v>3487</v>
      </c>
      <c r="AT1137" s="7" t="s">
        <v>3487</v>
      </c>
      <c r="AU1137" s="7" t="s">
        <v>3488</v>
      </c>
      <c r="AV1137" s="7" t="s">
        <v>3488</v>
      </c>
      <c r="AW1137" s="7" t="s">
        <v>3489</v>
      </c>
      <c r="AX1137" s="7" t="s">
        <v>3489</v>
      </c>
      <c r="AY1137" s="7" t="s">
        <v>3490</v>
      </c>
      <c r="AZ1137" s="7" t="s">
        <v>3490</v>
      </c>
      <c r="BA1137" s="7" t="s">
        <v>3491</v>
      </c>
      <c r="BB1137" s="7" t="s">
        <v>3491</v>
      </c>
      <c r="BE1137" s="9" t="s">
        <v>3450</v>
      </c>
      <c r="BF1137" s="8">
        <v>2015</v>
      </c>
    </row>
    <row r="1138" spans="1:58">
      <c r="B1138"/>
      <c r="Y1138" s="18" t="s">
        <v>1058</v>
      </c>
      <c r="Z1138" s="20">
        <v>3148707</v>
      </c>
      <c r="AW1138" s="18" t="s">
        <v>1549</v>
      </c>
      <c r="AX1138" s="19">
        <v>3550704</v>
      </c>
    </row>
    <row r="1139" spans="1:58" s="8" customFormat="1">
      <c r="A1139" s="7" t="s">
        <v>3450</v>
      </c>
      <c r="B1139" s="7" t="s">
        <v>3450</v>
      </c>
      <c r="C1139" s="7" t="s">
        <v>3467</v>
      </c>
      <c r="D1139" s="7" t="s">
        <v>3467</v>
      </c>
      <c r="E1139" s="7" t="s">
        <v>3468</v>
      </c>
      <c r="F1139" s="7" t="s">
        <v>3468</v>
      </c>
      <c r="G1139" s="7" t="s">
        <v>3469</v>
      </c>
      <c r="H1139" s="7" t="s">
        <v>3469</v>
      </c>
      <c r="I1139" s="7" t="s">
        <v>3470</v>
      </c>
      <c r="J1139" s="7" t="s">
        <v>3470</v>
      </c>
      <c r="K1139" s="7" t="s">
        <v>3471</v>
      </c>
      <c r="L1139" s="7" t="s">
        <v>3471</v>
      </c>
      <c r="M1139" s="7" t="s">
        <v>3472</v>
      </c>
      <c r="N1139" s="7" t="s">
        <v>3472</v>
      </c>
      <c r="O1139" s="7" t="s">
        <v>3473</v>
      </c>
      <c r="P1139" s="7" t="s">
        <v>3473</v>
      </c>
      <c r="Q1139" s="7" t="s">
        <v>3474</v>
      </c>
      <c r="R1139" s="7" t="s">
        <v>3474</v>
      </c>
      <c r="S1139" s="7" t="s">
        <v>3475</v>
      </c>
      <c r="T1139" s="7" t="s">
        <v>3475</v>
      </c>
      <c r="U1139" s="7" t="s">
        <v>3476</v>
      </c>
      <c r="V1139" s="7" t="s">
        <v>3476</v>
      </c>
      <c r="W1139" s="7" t="s">
        <v>3477</v>
      </c>
      <c r="X1139" s="7" t="s">
        <v>3477</v>
      </c>
      <c r="Y1139" s="7" t="s">
        <v>3478</v>
      </c>
      <c r="Z1139" s="7" t="s">
        <v>3478</v>
      </c>
      <c r="AA1139" s="7" t="s">
        <v>3479</v>
      </c>
      <c r="AB1139" s="7" t="s">
        <v>3479</v>
      </c>
      <c r="AC1139" s="7" t="s">
        <v>3480</v>
      </c>
      <c r="AD1139" s="7" t="s">
        <v>3480</v>
      </c>
      <c r="AE1139" s="7" t="s">
        <v>3466</v>
      </c>
      <c r="AF1139" s="7" t="s">
        <v>3466</v>
      </c>
      <c r="AG1139" s="7" t="s">
        <v>3481</v>
      </c>
      <c r="AH1139" s="7" t="s">
        <v>3481</v>
      </c>
      <c r="AI1139" s="7" t="s">
        <v>3482</v>
      </c>
      <c r="AJ1139" s="7" t="s">
        <v>3482</v>
      </c>
      <c r="AK1139" s="7" t="s">
        <v>3483</v>
      </c>
      <c r="AL1139" s="7" t="s">
        <v>3483</v>
      </c>
      <c r="AM1139" s="7" t="s">
        <v>3484</v>
      </c>
      <c r="AN1139" s="7" t="s">
        <v>3484</v>
      </c>
      <c r="AO1139" s="7" t="s">
        <v>3485</v>
      </c>
      <c r="AP1139" s="7" t="s">
        <v>3485</v>
      </c>
      <c r="AQ1139" s="7" t="s">
        <v>3486</v>
      </c>
      <c r="AR1139" s="7" t="s">
        <v>3486</v>
      </c>
      <c r="AS1139" s="7" t="s">
        <v>3487</v>
      </c>
      <c r="AT1139" s="7" t="s">
        <v>3487</v>
      </c>
      <c r="AU1139" s="7" t="s">
        <v>3488</v>
      </c>
      <c r="AV1139" s="7" t="s">
        <v>3488</v>
      </c>
      <c r="AW1139" s="7" t="s">
        <v>3489</v>
      </c>
      <c r="AX1139" s="7" t="s">
        <v>3489</v>
      </c>
      <c r="AY1139" s="7" t="s">
        <v>3490</v>
      </c>
      <c r="AZ1139" s="7" t="s">
        <v>3490</v>
      </c>
      <c r="BA1139" s="7" t="s">
        <v>3491</v>
      </c>
      <c r="BB1139" s="7" t="s">
        <v>3491</v>
      </c>
      <c r="BE1139" s="9" t="s">
        <v>3450</v>
      </c>
      <c r="BF1139" s="8">
        <v>2015</v>
      </c>
    </row>
    <row r="1140" spans="1:58">
      <c r="B1140"/>
      <c r="Y1140" s="18" t="s">
        <v>1059</v>
      </c>
      <c r="Z1140" s="20">
        <v>3148756</v>
      </c>
      <c r="AW1140" s="18" t="s">
        <v>1060</v>
      </c>
      <c r="AX1140" s="19">
        <v>3550803</v>
      </c>
    </row>
    <row r="1141" spans="1:58" s="8" customFormat="1">
      <c r="A1141" s="7" t="s">
        <v>3450</v>
      </c>
      <c r="B1141" s="7" t="s">
        <v>3450</v>
      </c>
      <c r="C1141" s="7" t="s">
        <v>3467</v>
      </c>
      <c r="D1141" s="7" t="s">
        <v>3467</v>
      </c>
      <c r="E1141" s="7" t="s">
        <v>3468</v>
      </c>
      <c r="F1141" s="7" t="s">
        <v>3468</v>
      </c>
      <c r="G1141" s="7" t="s">
        <v>3469</v>
      </c>
      <c r="H1141" s="7" t="s">
        <v>3469</v>
      </c>
      <c r="I1141" s="7" t="s">
        <v>3470</v>
      </c>
      <c r="J1141" s="7" t="s">
        <v>3470</v>
      </c>
      <c r="K1141" s="7" t="s">
        <v>3471</v>
      </c>
      <c r="L1141" s="7" t="s">
        <v>3471</v>
      </c>
      <c r="M1141" s="7" t="s">
        <v>3472</v>
      </c>
      <c r="N1141" s="7" t="s">
        <v>3472</v>
      </c>
      <c r="O1141" s="7" t="s">
        <v>3473</v>
      </c>
      <c r="P1141" s="7" t="s">
        <v>3473</v>
      </c>
      <c r="Q1141" s="7" t="s">
        <v>3474</v>
      </c>
      <c r="R1141" s="7" t="s">
        <v>3474</v>
      </c>
      <c r="S1141" s="7" t="s">
        <v>3475</v>
      </c>
      <c r="T1141" s="7" t="s">
        <v>3475</v>
      </c>
      <c r="U1141" s="7" t="s">
        <v>3476</v>
      </c>
      <c r="V1141" s="7" t="s">
        <v>3476</v>
      </c>
      <c r="W1141" s="7" t="s">
        <v>3477</v>
      </c>
      <c r="X1141" s="7" t="s">
        <v>3477</v>
      </c>
      <c r="Y1141" s="7" t="s">
        <v>3478</v>
      </c>
      <c r="Z1141" s="7" t="s">
        <v>3478</v>
      </c>
      <c r="AA1141" s="7" t="s">
        <v>3479</v>
      </c>
      <c r="AB1141" s="7" t="s">
        <v>3479</v>
      </c>
      <c r="AC1141" s="7" t="s">
        <v>3480</v>
      </c>
      <c r="AD1141" s="7" t="s">
        <v>3480</v>
      </c>
      <c r="AE1141" s="7" t="s">
        <v>3466</v>
      </c>
      <c r="AF1141" s="7" t="s">
        <v>3466</v>
      </c>
      <c r="AG1141" s="7" t="s">
        <v>3481</v>
      </c>
      <c r="AH1141" s="7" t="s">
        <v>3481</v>
      </c>
      <c r="AI1141" s="7" t="s">
        <v>3482</v>
      </c>
      <c r="AJ1141" s="7" t="s">
        <v>3482</v>
      </c>
      <c r="AK1141" s="7" t="s">
        <v>3483</v>
      </c>
      <c r="AL1141" s="7" t="s">
        <v>3483</v>
      </c>
      <c r="AM1141" s="7" t="s">
        <v>3484</v>
      </c>
      <c r="AN1141" s="7" t="s">
        <v>3484</v>
      </c>
      <c r="AO1141" s="7" t="s">
        <v>3485</v>
      </c>
      <c r="AP1141" s="7" t="s">
        <v>3485</v>
      </c>
      <c r="AQ1141" s="7" t="s">
        <v>3486</v>
      </c>
      <c r="AR1141" s="7" t="s">
        <v>3486</v>
      </c>
      <c r="AS1141" s="7" t="s">
        <v>3487</v>
      </c>
      <c r="AT1141" s="7" t="s">
        <v>3487</v>
      </c>
      <c r="AU1141" s="7" t="s">
        <v>3488</v>
      </c>
      <c r="AV1141" s="7" t="s">
        <v>3488</v>
      </c>
      <c r="AW1141" s="7" t="s">
        <v>3489</v>
      </c>
      <c r="AX1141" s="7" t="s">
        <v>3489</v>
      </c>
      <c r="AY1141" s="7" t="s">
        <v>3490</v>
      </c>
      <c r="AZ1141" s="7" t="s">
        <v>3490</v>
      </c>
      <c r="BA1141" s="7" t="s">
        <v>3491</v>
      </c>
      <c r="BB1141" s="7" t="s">
        <v>3491</v>
      </c>
      <c r="BE1141" s="9" t="s">
        <v>3450</v>
      </c>
      <c r="BF1141" s="8">
        <v>2015</v>
      </c>
    </row>
    <row r="1142" spans="1:58">
      <c r="B1142"/>
      <c r="Y1142" s="18" t="s">
        <v>1061</v>
      </c>
      <c r="Z1142" s="20">
        <v>3148806</v>
      </c>
      <c r="AW1142" s="18" t="s">
        <v>3155</v>
      </c>
      <c r="AX1142" s="19">
        <v>3550902</v>
      </c>
    </row>
    <row r="1143" spans="1:58" s="8" customFormat="1">
      <c r="A1143" s="7" t="s">
        <v>3450</v>
      </c>
      <c r="B1143" s="7" t="s">
        <v>3450</v>
      </c>
      <c r="C1143" s="7" t="s">
        <v>3467</v>
      </c>
      <c r="D1143" s="7" t="s">
        <v>3467</v>
      </c>
      <c r="E1143" s="7" t="s">
        <v>3468</v>
      </c>
      <c r="F1143" s="7" t="s">
        <v>3468</v>
      </c>
      <c r="G1143" s="7" t="s">
        <v>3469</v>
      </c>
      <c r="H1143" s="7" t="s">
        <v>3469</v>
      </c>
      <c r="I1143" s="7" t="s">
        <v>3470</v>
      </c>
      <c r="J1143" s="7" t="s">
        <v>3470</v>
      </c>
      <c r="K1143" s="7" t="s">
        <v>3471</v>
      </c>
      <c r="L1143" s="7" t="s">
        <v>3471</v>
      </c>
      <c r="M1143" s="7" t="s">
        <v>3472</v>
      </c>
      <c r="N1143" s="7" t="s">
        <v>3472</v>
      </c>
      <c r="O1143" s="7" t="s">
        <v>3473</v>
      </c>
      <c r="P1143" s="7" t="s">
        <v>3473</v>
      </c>
      <c r="Q1143" s="7" t="s">
        <v>3474</v>
      </c>
      <c r="R1143" s="7" t="s">
        <v>3474</v>
      </c>
      <c r="S1143" s="7" t="s">
        <v>3475</v>
      </c>
      <c r="T1143" s="7" t="s">
        <v>3475</v>
      </c>
      <c r="U1143" s="7" t="s">
        <v>3476</v>
      </c>
      <c r="V1143" s="7" t="s">
        <v>3476</v>
      </c>
      <c r="W1143" s="7" t="s">
        <v>3477</v>
      </c>
      <c r="X1143" s="7" t="s">
        <v>3477</v>
      </c>
      <c r="Y1143" s="7" t="s">
        <v>3478</v>
      </c>
      <c r="Z1143" s="7" t="s">
        <v>3478</v>
      </c>
      <c r="AA1143" s="7" t="s">
        <v>3479</v>
      </c>
      <c r="AB1143" s="7" t="s">
        <v>3479</v>
      </c>
      <c r="AC1143" s="7" t="s">
        <v>3480</v>
      </c>
      <c r="AD1143" s="7" t="s">
        <v>3480</v>
      </c>
      <c r="AE1143" s="7" t="s">
        <v>3466</v>
      </c>
      <c r="AF1143" s="7" t="s">
        <v>3466</v>
      </c>
      <c r="AG1143" s="7" t="s">
        <v>3481</v>
      </c>
      <c r="AH1143" s="7" t="s">
        <v>3481</v>
      </c>
      <c r="AI1143" s="7" t="s">
        <v>3482</v>
      </c>
      <c r="AJ1143" s="7" t="s">
        <v>3482</v>
      </c>
      <c r="AK1143" s="7" t="s">
        <v>3483</v>
      </c>
      <c r="AL1143" s="7" t="s">
        <v>3483</v>
      </c>
      <c r="AM1143" s="7" t="s">
        <v>3484</v>
      </c>
      <c r="AN1143" s="7" t="s">
        <v>3484</v>
      </c>
      <c r="AO1143" s="7" t="s">
        <v>3485</v>
      </c>
      <c r="AP1143" s="7" t="s">
        <v>3485</v>
      </c>
      <c r="AQ1143" s="7" t="s">
        <v>3486</v>
      </c>
      <c r="AR1143" s="7" t="s">
        <v>3486</v>
      </c>
      <c r="AS1143" s="7" t="s">
        <v>3487</v>
      </c>
      <c r="AT1143" s="7" t="s">
        <v>3487</v>
      </c>
      <c r="AU1143" s="7" t="s">
        <v>3488</v>
      </c>
      <c r="AV1143" s="7" t="s">
        <v>3488</v>
      </c>
      <c r="AW1143" s="7" t="s">
        <v>3489</v>
      </c>
      <c r="AX1143" s="7" t="s">
        <v>3489</v>
      </c>
      <c r="AY1143" s="7" t="s">
        <v>3490</v>
      </c>
      <c r="AZ1143" s="7" t="s">
        <v>3490</v>
      </c>
      <c r="BA1143" s="7" t="s">
        <v>3491</v>
      </c>
      <c r="BB1143" s="7" t="s">
        <v>3491</v>
      </c>
      <c r="BE1143" s="9" t="s">
        <v>3450</v>
      </c>
      <c r="BF1143" s="8">
        <v>2015</v>
      </c>
    </row>
    <row r="1144" spans="1:58">
      <c r="B1144"/>
      <c r="Y1144" s="18" t="s">
        <v>1062</v>
      </c>
      <c r="Z1144" s="20">
        <v>3148905</v>
      </c>
      <c r="AW1144" s="18" t="s">
        <v>2279</v>
      </c>
      <c r="AX1144" s="19">
        <v>3551009</v>
      </c>
    </row>
    <row r="1145" spans="1:58" s="8" customFormat="1">
      <c r="A1145" s="7" t="s">
        <v>3450</v>
      </c>
      <c r="B1145" s="7" t="s">
        <v>3450</v>
      </c>
      <c r="C1145" s="7" t="s">
        <v>3467</v>
      </c>
      <c r="D1145" s="7" t="s">
        <v>3467</v>
      </c>
      <c r="E1145" s="7" t="s">
        <v>3468</v>
      </c>
      <c r="F1145" s="7" t="s">
        <v>3468</v>
      </c>
      <c r="G1145" s="7" t="s">
        <v>3469</v>
      </c>
      <c r="H1145" s="7" t="s">
        <v>3469</v>
      </c>
      <c r="I1145" s="7" t="s">
        <v>3470</v>
      </c>
      <c r="J1145" s="7" t="s">
        <v>3470</v>
      </c>
      <c r="K1145" s="7" t="s">
        <v>3471</v>
      </c>
      <c r="L1145" s="7" t="s">
        <v>3471</v>
      </c>
      <c r="M1145" s="7" t="s">
        <v>3472</v>
      </c>
      <c r="N1145" s="7" t="s">
        <v>3472</v>
      </c>
      <c r="O1145" s="7" t="s">
        <v>3473</v>
      </c>
      <c r="P1145" s="7" t="s">
        <v>3473</v>
      </c>
      <c r="Q1145" s="7" t="s">
        <v>3474</v>
      </c>
      <c r="R1145" s="7" t="s">
        <v>3474</v>
      </c>
      <c r="S1145" s="7" t="s">
        <v>3475</v>
      </c>
      <c r="T1145" s="7" t="s">
        <v>3475</v>
      </c>
      <c r="U1145" s="7" t="s">
        <v>3476</v>
      </c>
      <c r="V1145" s="7" t="s">
        <v>3476</v>
      </c>
      <c r="W1145" s="7" t="s">
        <v>3477</v>
      </c>
      <c r="X1145" s="7" t="s">
        <v>3477</v>
      </c>
      <c r="Y1145" s="7" t="s">
        <v>3478</v>
      </c>
      <c r="Z1145" s="7" t="s">
        <v>3478</v>
      </c>
      <c r="AA1145" s="7" t="s">
        <v>3479</v>
      </c>
      <c r="AB1145" s="7" t="s">
        <v>3479</v>
      </c>
      <c r="AC1145" s="7" t="s">
        <v>3480</v>
      </c>
      <c r="AD1145" s="7" t="s">
        <v>3480</v>
      </c>
      <c r="AE1145" s="7" t="s">
        <v>3466</v>
      </c>
      <c r="AF1145" s="7" t="s">
        <v>3466</v>
      </c>
      <c r="AG1145" s="7" t="s">
        <v>3481</v>
      </c>
      <c r="AH1145" s="7" t="s">
        <v>3481</v>
      </c>
      <c r="AI1145" s="7" t="s">
        <v>3482</v>
      </c>
      <c r="AJ1145" s="7" t="s">
        <v>3482</v>
      </c>
      <c r="AK1145" s="7" t="s">
        <v>3483</v>
      </c>
      <c r="AL1145" s="7" t="s">
        <v>3483</v>
      </c>
      <c r="AM1145" s="7" t="s">
        <v>3484</v>
      </c>
      <c r="AN1145" s="7" t="s">
        <v>3484</v>
      </c>
      <c r="AO1145" s="7" t="s">
        <v>3485</v>
      </c>
      <c r="AP1145" s="7" t="s">
        <v>3485</v>
      </c>
      <c r="AQ1145" s="7" t="s">
        <v>3486</v>
      </c>
      <c r="AR1145" s="7" t="s">
        <v>3486</v>
      </c>
      <c r="AS1145" s="7" t="s">
        <v>3487</v>
      </c>
      <c r="AT1145" s="7" t="s">
        <v>3487</v>
      </c>
      <c r="AU1145" s="7" t="s">
        <v>3488</v>
      </c>
      <c r="AV1145" s="7" t="s">
        <v>3488</v>
      </c>
      <c r="AW1145" s="7" t="s">
        <v>3489</v>
      </c>
      <c r="AX1145" s="7" t="s">
        <v>3489</v>
      </c>
      <c r="AY1145" s="7" t="s">
        <v>3490</v>
      </c>
      <c r="AZ1145" s="7" t="s">
        <v>3490</v>
      </c>
      <c r="BA1145" s="7" t="s">
        <v>3491</v>
      </c>
      <c r="BB1145" s="7" t="s">
        <v>3491</v>
      </c>
      <c r="BE1145" s="9" t="s">
        <v>3450</v>
      </c>
      <c r="BF1145" s="8">
        <v>2015</v>
      </c>
    </row>
    <row r="1146" spans="1:58">
      <c r="B1146"/>
      <c r="Y1146" s="18" t="s">
        <v>1063</v>
      </c>
      <c r="Z1146" s="20">
        <v>3149002</v>
      </c>
      <c r="AW1146" s="18" t="s">
        <v>1064</v>
      </c>
      <c r="AX1146" s="19">
        <v>3551108</v>
      </c>
    </row>
    <row r="1147" spans="1:58" s="8" customFormat="1">
      <c r="A1147" s="7" t="s">
        <v>3450</v>
      </c>
      <c r="B1147" s="7" t="s">
        <v>3450</v>
      </c>
      <c r="C1147" s="7" t="s">
        <v>3467</v>
      </c>
      <c r="D1147" s="7" t="s">
        <v>3467</v>
      </c>
      <c r="E1147" s="7" t="s">
        <v>3468</v>
      </c>
      <c r="F1147" s="7" t="s">
        <v>3468</v>
      </c>
      <c r="G1147" s="7" t="s">
        <v>3469</v>
      </c>
      <c r="H1147" s="7" t="s">
        <v>3469</v>
      </c>
      <c r="I1147" s="7" t="s">
        <v>3470</v>
      </c>
      <c r="J1147" s="7" t="s">
        <v>3470</v>
      </c>
      <c r="K1147" s="7" t="s">
        <v>3471</v>
      </c>
      <c r="L1147" s="7" t="s">
        <v>3471</v>
      </c>
      <c r="M1147" s="7" t="s">
        <v>3472</v>
      </c>
      <c r="N1147" s="7" t="s">
        <v>3472</v>
      </c>
      <c r="O1147" s="7" t="s">
        <v>3473</v>
      </c>
      <c r="P1147" s="7" t="s">
        <v>3473</v>
      </c>
      <c r="Q1147" s="7" t="s">
        <v>3474</v>
      </c>
      <c r="R1147" s="7" t="s">
        <v>3474</v>
      </c>
      <c r="S1147" s="7" t="s">
        <v>3475</v>
      </c>
      <c r="T1147" s="7" t="s">
        <v>3475</v>
      </c>
      <c r="U1147" s="7" t="s">
        <v>3476</v>
      </c>
      <c r="V1147" s="7" t="s">
        <v>3476</v>
      </c>
      <c r="W1147" s="7" t="s">
        <v>3477</v>
      </c>
      <c r="X1147" s="7" t="s">
        <v>3477</v>
      </c>
      <c r="Y1147" s="7" t="s">
        <v>3478</v>
      </c>
      <c r="Z1147" s="7" t="s">
        <v>3478</v>
      </c>
      <c r="AA1147" s="7" t="s">
        <v>3479</v>
      </c>
      <c r="AB1147" s="7" t="s">
        <v>3479</v>
      </c>
      <c r="AC1147" s="7" t="s">
        <v>3480</v>
      </c>
      <c r="AD1147" s="7" t="s">
        <v>3480</v>
      </c>
      <c r="AE1147" s="7" t="s">
        <v>3466</v>
      </c>
      <c r="AF1147" s="7" t="s">
        <v>3466</v>
      </c>
      <c r="AG1147" s="7" t="s">
        <v>3481</v>
      </c>
      <c r="AH1147" s="7" t="s">
        <v>3481</v>
      </c>
      <c r="AI1147" s="7" t="s">
        <v>3482</v>
      </c>
      <c r="AJ1147" s="7" t="s">
        <v>3482</v>
      </c>
      <c r="AK1147" s="7" t="s">
        <v>3483</v>
      </c>
      <c r="AL1147" s="7" t="s">
        <v>3483</v>
      </c>
      <c r="AM1147" s="7" t="s">
        <v>3484</v>
      </c>
      <c r="AN1147" s="7" t="s">
        <v>3484</v>
      </c>
      <c r="AO1147" s="7" t="s">
        <v>3485</v>
      </c>
      <c r="AP1147" s="7" t="s">
        <v>3485</v>
      </c>
      <c r="AQ1147" s="7" t="s">
        <v>3486</v>
      </c>
      <c r="AR1147" s="7" t="s">
        <v>3486</v>
      </c>
      <c r="AS1147" s="7" t="s">
        <v>3487</v>
      </c>
      <c r="AT1147" s="7" t="s">
        <v>3487</v>
      </c>
      <c r="AU1147" s="7" t="s">
        <v>3488</v>
      </c>
      <c r="AV1147" s="7" t="s">
        <v>3488</v>
      </c>
      <c r="AW1147" s="7" t="s">
        <v>3489</v>
      </c>
      <c r="AX1147" s="7" t="s">
        <v>3489</v>
      </c>
      <c r="AY1147" s="7" t="s">
        <v>3490</v>
      </c>
      <c r="AZ1147" s="7" t="s">
        <v>3490</v>
      </c>
      <c r="BA1147" s="7" t="s">
        <v>3491</v>
      </c>
      <c r="BB1147" s="7" t="s">
        <v>3491</v>
      </c>
      <c r="BE1147" s="9" t="s">
        <v>3450</v>
      </c>
      <c r="BF1147" s="8">
        <v>2015</v>
      </c>
    </row>
    <row r="1148" spans="1:58">
      <c r="B1148"/>
      <c r="Y1148" s="18" t="s">
        <v>1065</v>
      </c>
      <c r="Z1148" s="20">
        <v>3149101</v>
      </c>
      <c r="AW1148" s="18" t="s">
        <v>1066</v>
      </c>
      <c r="AX1148" s="19">
        <v>3551207</v>
      </c>
    </row>
    <row r="1149" spans="1:58" s="8" customFormat="1">
      <c r="A1149" s="7" t="s">
        <v>3450</v>
      </c>
      <c r="B1149" s="7" t="s">
        <v>3450</v>
      </c>
      <c r="C1149" s="7" t="s">
        <v>3467</v>
      </c>
      <c r="D1149" s="7" t="s">
        <v>3467</v>
      </c>
      <c r="E1149" s="7" t="s">
        <v>3468</v>
      </c>
      <c r="F1149" s="7" t="s">
        <v>3468</v>
      </c>
      <c r="G1149" s="7" t="s">
        <v>3469</v>
      </c>
      <c r="H1149" s="7" t="s">
        <v>3469</v>
      </c>
      <c r="I1149" s="7" t="s">
        <v>3470</v>
      </c>
      <c r="J1149" s="7" t="s">
        <v>3470</v>
      </c>
      <c r="K1149" s="7" t="s">
        <v>3471</v>
      </c>
      <c r="L1149" s="7" t="s">
        <v>3471</v>
      </c>
      <c r="M1149" s="7" t="s">
        <v>3472</v>
      </c>
      <c r="N1149" s="7" t="s">
        <v>3472</v>
      </c>
      <c r="O1149" s="7" t="s">
        <v>3473</v>
      </c>
      <c r="P1149" s="7" t="s">
        <v>3473</v>
      </c>
      <c r="Q1149" s="7" t="s">
        <v>3474</v>
      </c>
      <c r="R1149" s="7" t="s">
        <v>3474</v>
      </c>
      <c r="S1149" s="7" t="s">
        <v>3475</v>
      </c>
      <c r="T1149" s="7" t="s">
        <v>3475</v>
      </c>
      <c r="U1149" s="7" t="s">
        <v>3476</v>
      </c>
      <c r="V1149" s="7" t="s">
        <v>3476</v>
      </c>
      <c r="W1149" s="7" t="s">
        <v>3477</v>
      </c>
      <c r="X1149" s="7" t="s">
        <v>3477</v>
      </c>
      <c r="Y1149" s="7" t="s">
        <v>3478</v>
      </c>
      <c r="Z1149" s="7" t="s">
        <v>3478</v>
      </c>
      <c r="AA1149" s="7" t="s">
        <v>3479</v>
      </c>
      <c r="AB1149" s="7" t="s">
        <v>3479</v>
      </c>
      <c r="AC1149" s="7" t="s">
        <v>3480</v>
      </c>
      <c r="AD1149" s="7" t="s">
        <v>3480</v>
      </c>
      <c r="AE1149" s="7" t="s">
        <v>3466</v>
      </c>
      <c r="AF1149" s="7" t="s">
        <v>3466</v>
      </c>
      <c r="AG1149" s="7" t="s">
        <v>3481</v>
      </c>
      <c r="AH1149" s="7" t="s">
        <v>3481</v>
      </c>
      <c r="AI1149" s="7" t="s">
        <v>3482</v>
      </c>
      <c r="AJ1149" s="7" t="s">
        <v>3482</v>
      </c>
      <c r="AK1149" s="7" t="s">
        <v>3483</v>
      </c>
      <c r="AL1149" s="7" t="s">
        <v>3483</v>
      </c>
      <c r="AM1149" s="7" t="s">
        <v>3484</v>
      </c>
      <c r="AN1149" s="7" t="s">
        <v>3484</v>
      </c>
      <c r="AO1149" s="7" t="s">
        <v>3485</v>
      </c>
      <c r="AP1149" s="7" t="s">
        <v>3485</v>
      </c>
      <c r="AQ1149" s="7" t="s">
        <v>3486</v>
      </c>
      <c r="AR1149" s="7" t="s">
        <v>3486</v>
      </c>
      <c r="AS1149" s="7" t="s">
        <v>3487</v>
      </c>
      <c r="AT1149" s="7" t="s">
        <v>3487</v>
      </c>
      <c r="AU1149" s="7" t="s">
        <v>3488</v>
      </c>
      <c r="AV1149" s="7" t="s">
        <v>3488</v>
      </c>
      <c r="AW1149" s="7" t="s">
        <v>3489</v>
      </c>
      <c r="AX1149" s="7" t="s">
        <v>3489</v>
      </c>
      <c r="AY1149" s="7" t="s">
        <v>3490</v>
      </c>
      <c r="AZ1149" s="7" t="s">
        <v>3490</v>
      </c>
      <c r="BA1149" s="7" t="s">
        <v>3491</v>
      </c>
      <c r="BB1149" s="7" t="s">
        <v>3491</v>
      </c>
      <c r="BE1149" s="9" t="s">
        <v>3450</v>
      </c>
      <c r="BF1149" s="8">
        <v>2015</v>
      </c>
    </row>
    <row r="1150" spans="1:58">
      <c r="B1150"/>
      <c r="Y1150" s="18" t="s">
        <v>1067</v>
      </c>
      <c r="Z1150" s="20">
        <v>3149150</v>
      </c>
      <c r="AW1150" s="18" t="s">
        <v>1068</v>
      </c>
      <c r="AX1150" s="19">
        <v>3551306</v>
      </c>
    </row>
    <row r="1151" spans="1:58" s="8" customFormat="1">
      <c r="A1151" s="7" t="s">
        <v>3450</v>
      </c>
      <c r="B1151" s="7" t="s">
        <v>3450</v>
      </c>
      <c r="C1151" s="7" t="s">
        <v>3467</v>
      </c>
      <c r="D1151" s="7" t="s">
        <v>3467</v>
      </c>
      <c r="E1151" s="7" t="s">
        <v>3468</v>
      </c>
      <c r="F1151" s="7" t="s">
        <v>3468</v>
      </c>
      <c r="G1151" s="7" t="s">
        <v>3469</v>
      </c>
      <c r="H1151" s="7" t="s">
        <v>3469</v>
      </c>
      <c r="I1151" s="7" t="s">
        <v>3470</v>
      </c>
      <c r="J1151" s="7" t="s">
        <v>3470</v>
      </c>
      <c r="K1151" s="7" t="s">
        <v>3471</v>
      </c>
      <c r="L1151" s="7" t="s">
        <v>3471</v>
      </c>
      <c r="M1151" s="7" t="s">
        <v>3472</v>
      </c>
      <c r="N1151" s="7" t="s">
        <v>3472</v>
      </c>
      <c r="O1151" s="7" t="s">
        <v>3473</v>
      </c>
      <c r="P1151" s="7" t="s">
        <v>3473</v>
      </c>
      <c r="Q1151" s="7" t="s">
        <v>3474</v>
      </c>
      <c r="R1151" s="7" t="s">
        <v>3474</v>
      </c>
      <c r="S1151" s="7" t="s">
        <v>3475</v>
      </c>
      <c r="T1151" s="7" t="s">
        <v>3475</v>
      </c>
      <c r="U1151" s="7" t="s">
        <v>3476</v>
      </c>
      <c r="V1151" s="7" t="s">
        <v>3476</v>
      </c>
      <c r="W1151" s="7" t="s">
        <v>3477</v>
      </c>
      <c r="X1151" s="7" t="s">
        <v>3477</v>
      </c>
      <c r="Y1151" s="7" t="s">
        <v>3478</v>
      </c>
      <c r="Z1151" s="7" t="s">
        <v>3478</v>
      </c>
      <c r="AA1151" s="7" t="s">
        <v>3479</v>
      </c>
      <c r="AB1151" s="7" t="s">
        <v>3479</v>
      </c>
      <c r="AC1151" s="7" t="s">
        <v>3480</v>
      </c>
      <c r="AD1151" s="7" t="s">
        <v>3480</v>
      </c>
      <c r="AE1151" s="7" t="s">
        <v>3466</v>
      </c>
      <c r="AF1151" s="7" t="s">
        <v>3466</v>
      </c>
      <c r="AG1151" s="7" t="s">
        <v>3481</v>
      </c>
      <c r="AH1151" s="7" t="s">
        <v>3481</v>
      </c>
      <c r="AI1151" s="7" t="s">
        <v>3482</v>
      </c>
      <c r="AJ1151" s="7" t="s">
        <v>3482</v>
      </c>
      <c r="AK1151" s="7" t="s">
        <v>3483</v>
      </c>
      <c r="AL1151" s="7" t="s">
        <v>3483</v>
      </c>
      <c r="AM1151" s="7" t="s">
        <v>3484</v>
      </c>
      <c r="AN1151" s="7" t="s">
        <v>3484</v>
      </c>
      <c r="AO1151" s="7" t="s">
        <v>3485</v>
      </c>
      <c r="AP1151" s="7" t="s">
        <v>3485</v>
      </c>
      <c r="AQ1151" s="7" t="s">
        <v>3486</v>
      </c>
      <c r="AR1151" s="7" t="s">
        <v>3486</v>
      </c>
      <c r="AS1151" s="7" t="s">
        <v>3487</v>
      </c>
      <c r="AT1151" s="7" t="s">
        <v>3487</v>
      </c>
      <c r="AU1151" s="7" t="s">
        <v>3488</v>
      </c>
      <c r="AV1151" s="7" t="s">
        <v>3488</v>
      </c>
      <c r="AW1151" s="7" t="s">
        <v>3489</v>
      </c>
      <c r="AX1151" s="7" t="s">
        <v>3489</v>
      </c>
      <c r="AY1151" s="7" t="s">
        <v>3490</v>
      </c>
      <c r="AZ1151" s="7" t="s">
        <v>3490</v>
      </c>
      <c r="BA1151" s="7" t="s">
        <v>3491</v>
      </c>
      <c r="BB1151" s="7" t="s">
        <v>3491</v>
      </c>
      <c r="BE1151" s="9" t="s">
        <v>3450</v>
      </c>
      <c r="BF1151" s="8">
        <v>2015</v>
      </c>
    </row>
    <row r="1152" spans="1:58">
      <c r="B1152"/>
      <c r="Y1152" s="18" t="s">
        <v>1069</v>
      </c>
      <c r="Z1152" s="20">
        <v>3149200</v>
      </c>
      <c r="AW1152" s="18" t="s">
        <v>1070</v>
      </c>
      <c r="AX1152" s="19">
        <v>3551405</v>
      </c>
    </row>
    <row r="1153" spans="1:58" s="8" customFormat="1">
      <c r="A1153" s="7" t="s">
        <v>3450</v>
      </c>
      <c r="B1153" s="7" t="s">
        <v>3450</v>
      </c>
      <c r="C1153" s="7" t="s">
        <v>3467</v>
      </c>
      <c r="D1153" s="7" t="s">
        <v>3467</v>
      </c>
      <c r="E1153" s="7" t="s">
        <v>3468</v>
      </c>
      <c r="F1153" s="7" t="s">
        <v>3468</v>
      </c>
      <c r="G1153" s="7" t="s">
        <v>3469</v>
      </c>
      <c r="H1153" s="7" t="s">
        <v>3469</v>
      </c>
      <c r="I1153" s="7" t="s">
        <v>3470</v>
      </c>
      <c r="J1153" s="7" t="s">
        <v>3470</v>
      </c>
      <c r="K1153" s="7" t="s">
        <v>3471</v>
      </c>
      <c r="L1153" s="7" t="s">
        <v>3471</v>
      </c>
      <c r="M1153" s="7" t="s">
        <v>3472</v>
      </c>
      <c r="N1153" s="7" t="s">
        <v>3472</v>
      </c>
      <c r="O1153" s="7" t="s">
        <v>3473</v>
      </c>
      <c r="P1153" s="7" t="s">
        <v>3473</v>
      </c>
      <c r="Q1153" s="7" t="s">
        <v>3474</v>
      </c>
      <c r="R1153" s="7" t="s">
        <v>3474</v>
      </c>
      <c r="S1153" s="7" t="s">
        <v>3475</v>
      </c>
      <c r="T1153" s="7" t="s">
        <v>3475</v>
      </c>
      <c r="U1153" s="7" t="s">
        <v>3476</v>
      </c>
      <c r="V1153" s="7" t="s">
        <v>3476</v>
      </c>
      <c r="W1153" s="7" t="s">
        <v>3477</v>
      </c>
      <c r="X1153" s="7" t="s">
        <v>3477</v>
      </c>
      <c r="Y1153" s="7" t="s">
        <v>3478</v>
      </c>
      <c r="Z1153" s="7" t="s">
        <v>3478</v>
      </c>
      <c r="AA1153" s="7" t="s">
        <v>3479</v>
      </c>
      <c r="AB1153" s="7" t="s">
        <v>3479</v>
      </c>
      <c r="AC1153" s="7" t="s">
        <v>3480</v>
      </c>
      <c r="AD1153" s="7" t="s">
        <v>3480</v>
      </c>
      <c r="AE1153" s="7" t="s">
        <v>3466</v>
      </c>
      <c r="AF1153" s="7" t="s">
        <v>3466</v>
      </c>
      <c r="AG1153" s="7" t="s">
        <v>3481</v>
      </c>
      <c r="AH1153" s="7" t="s">
        <v>3481</v>
      </c>
      <c r="AI1153" s="7" t="s">
        <v>3482</v>
      </c>
      <c r="AJ1153" s="7" t="s">
        <v>3482</v>
      </c>
      <c r="AK1153" s="7" t="s">
        <v>3483</v>
      </c>
      <c r="AL1153" s="7" t="s">
        <v>3483</v>
      </c>
      <c r="AM1153" s="7" t="s">
        <v>3484</v>
      </c>
      <c r="AN1153" s="7" t="s">
        <v>3484</v>
      </c>
      <c r="AO1153" s="7" t="s">
        <v>3485</v>
      </c>
      <c r="AP1153" s="7" t="s">
        <v>3485</v>
      </c>
      <c r="AQ1153" s="7" t="s">
        <v>3486</v>
      </c>
      <c r="AR1153" s="7" t="s">
        <v>3486</v>
      </c>
      <c r="AS1153" s="7" t="s">
        <v>3487</v>
      </c>
      <c r="AT1153" s="7" t="s">
        <v>3487</v>
      </c>
      <c r="AU1153" s="7" t="s">
        <v>3488</v>
      </c>
      <c r="AV1153" s="7" t="s">
        <v>3488</v>
      </c>
      <c r="AW1153" s="7" t="s">
        <v>3489</v>
      </c>
      <c r="AX1153" s="7" t="s">
        <v>3489</v>
      </c>
      <c r="AY1153" s="7" t="s">
        <v>3490</v>
      </c>
      <c r="AZ1153" s="7" t="s">
        <v>3490</v>
      </c>
      <c r="BA1153" s="7" t="s">
        <v>3491</v>
      </c>
      <c r="BB1153" s="7" t="s">
        <v>3491</v>
      </c>
      <c r="BE1153" s="9" t="s">
        <v>3450</v>
      </c>
      <c r="BF1153" s="8">
        <v>2015</v>
      </c>
    </row>
    <row r="1154" spans="1:58">
      <c r="B1154"/>
      <c r="Y1154" s="18" t="s">
        <v>1071</v>
      </c>
      <c r="Z1154" s="20">
        <v>3149309</v>
      </c>
      <c r="AW1154" s="18" t="s">
        <v>1072</v>
      </c>
      <c r="AX1154" s="19">
        <v>3551603</v>
      </c>
    </row>
    <row r="1155" spans="1:58" s="8" customFormat="1">
      <c r="A1155" s="7" t="s">
        <v>3450</v>
      </c>
      <c r="B1155" s="7" t="s">
        <v>3450</v>
      </c>
      <c r="C1155" s="7" t="s">
        <v>3467</v>
      </c>
      <c r="D1155" s="7" t="s">
        <v>3467</v>
      </c>
      <c r="E1155" s="7" t="s">
        <v>3468</v>
      </c>
      <c r="F1155" s="7" t="s">
        <v>3468</v>
      </c>
      <c r="G1155" s="7" t="s">
        <v>3469</v>
      </c>
      <c r="H1155" s="7" t="s">
        <v>3469</v>
      </c>
      <c r="I1155" s="7" t="s">
        <v>3470</v>
      </c>
      <c r="J1155" s="7" t="s">
        <v>3470</v>
      </c>
      <c r="K1155" s="7" t="s">
        <v>3471</v>
      </c>
      <c r="L1155" s="7" t="s">
        <v>3471</v>
      </c>
      <c r="M1155" s="7" t="s">
        <v>3472</v>
      </c>
      <c r="N1155" s="7" t="s">
        <v>3472</v>
      </c>
      <c r="O1155" s="7" t="s">
        <v>3473</v>
      </c>
      <c r="P1155" s="7" t="s">
        <v>3473</v>
      </c>
      <c r="Q1155" s="7" t="s">
        <v>3474</v>
      </c>
      <c r="R1155" s="7" t="s">
        <v>3474</v>
      </c>
      <c r="S1155" s="7" t="s">
        <v>3475</v>
      </c>
      <c r="T1155" s="7" t="s">
        <v>3475</v>
      </c>
      <c r="U1155" s="7" t="s">
        <v>3476</v>
      </c>
      <c r="V1155" s="7" t="s">
        <v>3476</v>
      </c>
      <c r="W1155" s="7" t="s">
        <v>3477</v>
      </c>
      <c r="X1155" s="7" t="s">
        <v>3477</v>
      </c>
      <c r="Y1155" s="7" t="s">
        <v>3478</v>
      </c>
      <c r="Z1155" s="7" t="s">
        <v>3478</v>
      </c>
      <c r="AA1155" s="7" t="s">
        <v>3479</v>
      </c>
      <c r="AB1155" s="7" t="s">
        <v>3479</v>
      </c>
      <c r="AC1155" s="7" t="s">
        <v>3480</v>
      </c>
      <c r="AD1155" s="7" t="s">
        <v>3480</v>
      </c>
      <c r="AE1155" s="7" t="s">
        <v>3466</v>
      </c>
      <c r="AF1155" s="7" t="s">
        <v>3466</v>
      </c>
      <c r="AG1155" s="7" t="s">
        <v>3481</v>
      </c>
      <c r="AH1155" s="7" t="s">
        <v>3481</v>
      </c>
      <c r="AI1155" s="7" t="s">
        <v>3482</v>
      </c>
      <c r="AJ1155" s="7" t="s">
        <v>3482</v>
      </c>
      <c r="AK1155" s="7" t="s">
        <v>3483</v>
      </c>
      <c r="AL1155" s="7" t="s">
        <v>3483</v>
      </c>
      <c r="AM1155" s="7" t="s">
        <v>3484</v>
      </c>
      <c r="AN1155" s="7" t="s">
        <v>3484</v>
      </c>
      <c r="AO1155" s="7" t="s">
        <v>3485</v>
      </c>
      <c r="AP1155" s="7" t="s">
        <v>3485</v>
      </c>
      <c r="AQ1155" s="7" t="s">
        <v>3486</v>
      </c>
      <c r="AR1155" s="7" t="s">
        <v>3486</v>
      </c>
      <c r="AS1155" s="7" t="s">
        <v>3487</v>
      </c>
      <c r="AT1155" s="7" t="s">
        <v>3487</v>
      </c>
      <c r="AU1155" s="7" t="s">
        <v>3488</v>
      </c>
      <c r="AV1155" s="7" t="s">
        <v>3488</v>
      </c>
      <c r="AW1155" s="7" t="s">
        <v>3489</v>
      </c>
      <c r="AX1155" s="7" t="s">
        <v>3489</v>
      </c>
      <c r="AY1155" s="7" t="s">
        <v>3490</v>
      </c>
      <c r="AZ1155" s="7" t="s">
        <v>3490</v>
      </c>
      <c r="BA1155" s="7" t="s">
        <v>3491</v>
      </c>
      <c r="BB1155" s="7" t="s">
        <v>3491</v>
      </c>
      <c r="BE1155" s="9" t="s">
        <v>3450</v>
      </c>
      <c r="BF1155" s="8">
        <v>2015</v>
      </c>
    </row>
    <row r="1156" spans="1:58">
      <c r="B1156"/>
      <c r="Y1156" s="18" t="s">
        <v>1073</v>
      </c>
      <c r="Z1156" s="20">
        <v>3149408</v>
      </c>
      <c r="AW1156" s="18" t="s">
        <v>1074</v>
      </c>
      <c r="AX1156" s="19">
        <v>3551504</v>
      </c>
    </row>
    <row r="1157" spans="1:58" s="8" customFormat="1">
      <c r="A1157" s="7" t="s">
        <v>3450</v>
      </c>
      <c r="B1157" s="7" t="s">
        <v>3450</v>
      </c>
      <c r="C1157" s="7" t="s">
        <v>3467</v>
      </c>
      <c r="D1157" s="7" t="s">
        <v>3467</v>
      </c>
      <c r="E1157" s="7" t="s">
        <v>3468</v>
      </c>
      <c r="F1157" s="7" t="s">
        <v>3468</v>
      </c>
      <c r="G1157" s="7" t="s">
        <v>3469</v>
      </c>
      <c r="H1157" s="7" t="s">
        <v>3469</v>
      </c>
      <c r="I1157" s="7" t="s">
        <v>3470</v>
      </c>
      <c r="J1157" s="7" t="s">
        <v>3470</v>
      </c>
      <c r="K1157" s="7" t="s">
        <v>3471</v>
      </c>
      <c r="L1157" s="7" t="s">
        <v>3471</v>
      </c>
      <c r="M1157" s="7" t="s">
        <v>3472</v>
      </c>
      <c r="N1157" s="7" t="s">
        <v>3472</v>
      </c>
      <c r="O1157" s="7" t="s">
        <v>3473</v>
      </c>
      <c r="P1157" s="7" t="s">
        <v>3473</v>
      </c>
      <c r="Q1157" s="7" t="s">
        <v>3474</v>
      </c>
      <c r="R1157" s="7" t="s">
        <v>3474</v>
      </c>
      <c r="S1157" s="7" t="s">
        <v>3475</v>
      </c>
      <c r="T1157" s="7" t="s">
        <v>3475</v>
      </c>
      <c r="U1157" s="7" t="s">
        <v>3476</v>
      </c>
      <c r="V1157" s="7" t="s">
        <v>3476</v>
      </c>
      <c r="W1157" s="7" t="s">
        <v>3477</v>
      </c>
      <c r="X1157" s="7" t="s">
        <v>3477</v>
      </c>
      <c r="Y1157" s="7" t="s">
        <v>3478</v>
      </c>
      <c r="Z1157" s="7" t="s">
        <v>3478</v>
      </c>
      <c r="AA1157" s="7" t="s">
        <v>3479</v>
      </c>
      <c r="AB1157" s="7" t="s">
        <v>3479</v>
      </c>
      <c r="AC1157" s="7" t="s">
        <v>3480</v>
      </c>
      <c r="AD1157" s="7" t="s">
        <v>3480</v>
      </c>
      <c r="AE1157" s="7" t="s">
        <v>3466</v>
      </c>
      <c r="AF1157" s="7" t="s">
        <v>3466</v>
      </c>
      <c r="AG1157" s="7" t="s">
        <v>3481</v>
      </c>
      <c r="AH1157" s="7" t="s">
        <v>3481</v>
      </c>
      <c r="AI1157" s="7" t="s">
        <v>3482</v>
      </c>
      <c r="AJ1157" s="7" t="s">
        <v>3482</v>
      </c>
      <c r="AK1157" s="7" t="s">
        <v>3483</v>
      </c>
      <c r="AL1157" s="7" t="s">
        <v>3483</v>
      </c>
      <c r="AM1157" s="7" t="s">
        <v>3484</v>
      </c>
      <c r="AN1157" s="7" t="s">
        <v>3484</v>
      </c>
      <c r="AO1157" s="7" t="s">
        <v>3485</v>
      </c>
      <c r="AP1157" s="7" t="s">
        <v>3485</v>
      </c>
      <c r="AQ1157" s="7" t="s">
        <v>3486</v>
      </c>
      <c r="AR1157" s="7" t="s">
        <v>3486</v>
      </c>
      <c r="AS1157" s="7" t="s">
        <v>3487</v>
      </c>
      <c r="AT1157" s="7" t="s">
        <v>3487</v>
      </c>
      <c r="AU1157" s="7" t="s">
        <v>3488</v>
      </c>
      <c r="AV1157" s="7" t="s">
        <v>3488</v>
      </c>
      <c r="AW1157" s="7" t="s">
        <v>3489</v>
      </c>
      <c r="AX1157" s="7" t="s">
        <v>3489</v>
      </c>
      <c r="AY1157" s="7" t="s">
        <v>3490</v>
      </c>
      <c r="AZ1157" s="7" t="s">
        <v>3490</v>
      </c>
      <c r="BA1157" s="7" t="s">
        <v>3491</v>
      </c>
      <c r="BB1157" s="7" t="s">
        <v>3491</v>
      </c>
      <c r="BE1157" s="9" t="s">
        <v>3450</v>
      </c>
      <c r="BF1157" s="8">
        <v>2015</v>
      </c>
    </row>
    <row r="1158" spans="1:58">
      <c r="B1158"/>
      <c r="Y1158" s="18" t="s">
        <v>1075</v>
      </c>
      <c r="Z1158" s="20">
        <v>3149507</v>
      </c>
      <c r="AW1158" s="18" t="s">
        <v>2992</v>
      </c>
      <c r="AX1158" s="19">
        <v>3551702</v>
      </c>
    </row>
    <row r="1159" spans="1:58" s="8" customFormat="1">
      <c r="A1159" s="7" t="s">
        <v>3450</v>
      </c>
      <c r="B1159" s="7" t="s">
        <v>3450</v>
      </c>
      <c r="C1159" s="7" t="s">
        <v>3467</v>
      </c>
      <c r="D1159" s="7" t="s">
        <v>3467</v>
      </c>
      <c r="E1159" s="7" t="s">
        <v>3468</v>
      </c>
      <c r="F1159" s="7" t="s">
        <v>3468</v>
      </c>
      <c r="G1159" s="7" t="s">
        <v>3469</v>
      </c>
      <c r="H1159" s="7" t="s">
        <v>3469</v>
      </c>
      <c r="I1159" s="7" t="s">
        <v>3470</v>
      </c>
      <c r="J1159" s="7" t="s">
        <v>3470</v>
      </c>
      <c r="K1159" s="7" t="s">
        <v>3471</v>
      </c>
      <c r="L1159" s="7" t="s">
        <v>3471</v>
      </c>
      <c r="M1159" s="7" t="s">
        <v>3472</v>
      </c>
      <c r="N1159" s="7" t="s">
        <v>3472</v>
      </c>
      <c r="O1159" s="7" t="s">
        <v>3473</v>
      </c>
      <c r="P1159" s="7" t="s">
        <v>3473</v>
      </c>
      <c r="Q1159" s="7" t="s">
        <v>3474</v>
      </c>
      <c r="R1159" s="7" t="s">
        <v>3474</v>
      </c>
      <c r="S1159" s="7" t="s">
        <v>3475</v>
      </c>
      <c r="T1159" s="7" t="s">
        <v>3475</v>
      </c>
      <c r="U1159" s="7" t="s">
        <v>3476</v>
      </c>
      <c r="V1159" s="7" t="s">
        <v>3476</v>
      </c>
      <c r="W1159" s="7" t="s">
        <v>3477</v>
      </c>
      <c r="X1159" s="7" t="s">
        <v>3477</v>
      </c>
      <c r="Y1159" s="7" t="s">
        <v>3478</v>
      </c>
      <c r="Z1159" s="7" t="s">
        <v>3478</v>
      </c>
      <c r="AA1159" s="7" t="s">
        <v>3479</v>
      </c>
      <c r="AB1159" s="7" t="s">
        <v>3479</v>
      </c>
      <c r="AC1159" s="7" t="s">
        <v>3480</v>
      </c>
      <c r="AD1159" s="7" t="s">
        <v>3480</v>
      </c>
      <c r="AE1159" s="7" t="s">
        <v>3466</v>
      </c>
      <c r="AF1159" s="7" t="s">
        <v>3466</v>
      </c>
      <c r="AG1159" s="7" t="s">
        <v>3481</v>
      </c>
      <c r="AH1159" s="7" t="s">
        <v>3481</v>
      </c>
      <c r="AI1159" s="7" t="s">
        <v>3482</v>
      </c>
      <c r="AJ1159" s="7" t="s">
        <v>3482</v>
      </c>
      <c r="AK1159" s="7" t="s">
        <v>3483</v>
      </c>
      <c r="AL1159" s="7" t="s">
        <v>3483</v>
      </c>
      <c r="AM1159" s="7" t="s">
        <v>3484</v>
      </c>
      <c r="AN1159" s="7" t="s">
        <v>3484</v>
      </c>
      <c r="AO1159" s="7" t="s">
        <v>3485</v>
      </c>
      <c r="AP1159" s="7" t="s">
        <v>3485</v>
      </c>
      <c r="AQ1159" s="7" t="s">
        <v>3486</v>
      </c>
      <c r="AR1159" s="7" t="s">
        <v>3486</v>
      </c>
      <c r="AS1159" s="7" t="s">
        <v>3487</v>
      </c>
      <c r="AT1159" s="7" t="s">
        <v>3487</v>
      </c>
      <c r="AU1159" s="7" t="s">
        <v>3488</v>
      </c>
      <c r="AV1159" s="7" t="s">
        <v>3488</v>
      </c>
      <c r="AW1159" s="7" t="s">
        <v>3489</v>
      </c>
      <c r="AX1159" s="7" t="s">
        <v>3489</v>
      </c>
      <c r="AY1159" s="7" t="s">
        <v>3490</v>
      </c>
      <c r="AZ1159" s="7" t="s">
        <v>3490</v>
      </c>
      <c r="BA1159" s="7" t="s">
        <v>3491</v>
      </c>
      <c r="BB1159" s="7" t="s">
        <v>3491</v>
      </c>
      <c r="BE1159" s="9" t="s">
        <v>3450</v>
      </c>
      <c r="BF1159" s="8">
        <v>2015</v>
      </c>
    </row>
    <row r="1160" spans="1:58">
      <c r="B1160"/>
      <c r="Y1160" s="18" t="s">
        <v>1076</v>
      </c>
      <c r="Z1160" s="20">
        <v>3149606</v>
      </c>
      <c r="AW1160" s="18" t="s">
        <v>1077</v>
      </c>
      <c r="AX1160" s="19">
        <v>3551801</v>
      </c>
    </row>
    <row r="1161" spans="1:58" s="8" customFormat="1">
      <c r="A1161" s="7" t="s">
        <v>3450</v>
      </c>
      <c r="B1161" s="7" t="s">
        <v>3450</v>
      </c>
      <c r="C1161" s="7" t="s">
        <v>3467</v>
      </c>
      <c r="D1161" s="7" t="s">
        <v>3467</v>
      </c>
      <c r="E1161" s="7" t="s">
        <v>3468</v>
      </c>
      <c r="F1161" s="7" t="s">
        <v>3468</v>
      </c>
      <c r="G1161" s="7" t="s">
        <v>3469</v>
      </c>
      <c r="H1161" s="7" t="s">
        <v>3469</v>
      </c>
      <c r="I1161" s="7" t="s">
        <v>3470</v>
      </c>
      <c r="J1161" s="7" t="s">
        <v>3470</v>
      </c>
      <c r="K1161" s="7" t="s">
        <v>3471</v>
      </c>
      <c r="L1161" s="7" t="s">
        <v>3471</v>
      </c>
      <c r="M1161" s="7" t="s">
        <v>3472</v>
      </c>
      <c r="N1161" s="7" t="s">
        <v>3472</v>
      </c>
      <c r="O1161" s="7" t="s">
        <v>3473</v>
      </c>
      <c r="P1161" s="7" t="s">
        <v>3473</v>
      </c>
      <c r="Q1161" s="7" t="s">
        <v>3474</v>
      </c>
      <c r="R1161" s="7" t="s">
        <v>3474</v>
      </c>
      <c r="S1161" s="7" t="s">
        <v>3475</v>
      </c>
      <c r="T1161" s="7" t="s">
        <v>3475</v>
      </c>
      <c r="U1161" s="7" t="s">
        <v>3476</v>
      </c>
      <c r="V1161" s="7" t="s">
        <v>3476</v>
      </c>
      <c r="W1161" s="7" t="s">
        <v>3477</v>
      </c>
      <c r="X1161" s="7" t="s">
        <v>3477</v>
      </c>
      <c r="Y1161" s="7" t="s">
        <v>3478</v>
      </c>
      <c r="Z1161" s="7" t="s">
        <v>3478</v>
      </c>
      <c r="AA1161" s="7" t="s">
        <v>3479</v>
      </c>
      <c r="AB1161" s="7" t="s">
        <v>3479</v>
      </c>
      <c r="AC1161" s="7" t="s">
        <v>3480</v>
      </c>
      <c r="AD1161" s="7" t="s">
        <v>3480</v>
      </c>
      <c r="AE1161" s="7" t="s">
        <v>3466</v>
      </c>
      <c r="AF1161" s="7" t="s">
        <v>3466</v>
      </c>
      <c r="AG1161" s="7" t="s">
        <v>3481</v>
      </c>
      <c r="AH1161" s="7" t="s">
        <v>3481</v>
      </c>
      <c r="AI1161" s="7" t="s">
        <v>3482</v>
      </c>
      <c r="AJ1161" s="7" t="s">
        <v>3482</v>
      </c>
      <c r="AK1161" s="7" t="s">
        <v>3483</v>
      </c>
      <c r="AL1161" s="7" t="s">
        <v>3483</v>
      </c>
      <c r="AM1161" s="7" t="s">
        <v>3484</v>
      </c>
      <c r="AN1161" s="7" t="s">
        <v>3484</v>
      </c>
      <c r="AO1161" s="7" t="s">
        <v>3485</v>
      </c>
      <c r="AP1161" s="7" t="s">
        <v>3485</v>
      </c>
      <c r="AQ1161" s="7" t="s">
        <v>3486</v>
      </c>
      <c r="AR1161" s="7" t="s">
        <v>3486</v>
      </c>
      <c r="AS1161" s="7" t="s">
        <v>3487</v>
      </c>
      <c r="AT1161" s="7" t="s">
        <v>3487</v>
      </c>
      <c r="AU1161" s="7" t="s">
        <v>3488</v>
      </c>
      <c r="AV1161" s="7" t="s">
        <v>3488</v>
      </c>
      <c r="AW1161" s="7" t="s">
        <v>3489</v>
      </c>
      <c r="AX1161" s="7" t="s">
        <v>3489</v>
      </c>
      <c r="AY1161" s="7" t="s">
        <v>3490</v>
      </c>
      <c r="AZ1161" s="7" t="s">
        <v>3490</v>
      </c>
      <c r="BA1161" s="7" t="s">
        <v>3491</v>
      </c>
      <c r="BB1161" s="7" t="s">
        <v>3491</v>
      </c>
      <c r="BE1161" s="9" t="s">
        <v>3450</v>
      </c>
      <c r="BF1161" s="8">
        <v>2015</v>
      </c>
    </row>
    <row r="1162" spans="1:58">
      <c r="B1162"/>
      <c r="Y1162" s="18" t="s">
        <v>1078</v>
      </c>
      <c r="Z1162" s="20">
        <v>3149705</v>
      </c>
      <c r="AW1162" s="18" t="s">
        <v>1079</v>
      </c>
      <c r="AX1162" s="19">
        <v>3551900</v>
      </c>
    </row>
    <row r="1163" spans="1:58" s="8" customFormat="1">
      <c r="A1163" s="7" t="s">
        <v>3450</v>
      </c>
      <c r="B1163" s="7" t="s">
        <v>3450</v>
      </c>
      <c r="C1163" s="7" t="s">
        <v>3467</v>
      </c>
      <c r="D1163" s="7" t="s">
        <v>3467</v>
      </c>
      <c r="E1163" s="7" t="s">
        <v>3468</v>
      </c>
      <c r="F1163" s="7" t="s">
        <v>3468</v>
      </c>
      <c r="G1163" s="7" t="s">
        <v>3469</v>
      </c>
      <c r="H1163" s="7" t="s">
        <v>3469</v>
      </c>
      <c r="I1163" s="7" t="s">
        <v>3470</v>
      </c>
      <c r="J1163" s="7" t="s">
        <v>3470</v>
      </c>
      <c r="K1163" s="7" t="s">
        <v>3471</v>
      </c>
      <c r="L1163" s="7" t="s">
        <v>3471</v>
      </c>
      <c r="M1163" s="7" t="s">
        <v>3472</v>
      </c>
      <c r="N1163" s="7" t="s">
        <v>3472</v>
      </c>
      <c r="O1163" s="7" t="s">
        <v>3473</v>
      </c>
      <c r="P1163" s="7" t="s">
        <v>3473</v>
      </c>
      <c r="Q1163" s="7" t="s">
        <v>3474</v>
      </c>
      <c r="R1163" s="7" t="s">
        <v>3474</v>
      </c>
      <c r="S1163" s="7" t="s">
        <v>3475</v>
      </c>
      <c r="T1163" s="7" t="s">
        <v>3475</v>
      </c>
      <c r="U1163" s="7" t="s">
        <v>3476</v>
      </c>
      <c r="V1163" s="7" t="s">
        <v>3476</v>
      </c>
      <c r="W1163" s="7" t="s">
        <v>3477</v>
      </c>
      <c r="X1163" s="7" t="s">
        <v>3477</v>
      </c>
      <c r="Y1163" s="7" t="s">
        <v>3478</v>
      </c>
      <c r="Z1163" s="7" t="s">
        <v>3478</v>
      </c>
      <c r="AA1163" s="7" t="s">
        <v>3479</v>
      </c>
      <c r="AB1163" s="7" t="s">
        <v>3479</v>
      </c>
      <c r="AC1163" s="7" t="s">
        <v>3480</v>
      </c>
      <c r="AD1163" s="7" t="s">
        <v>3480</v>
      </c>
      <c r="AE1163" s="7" t="s">
        <v>3466</v>
      </c>
      <c r="AF1163" s="7" t="s">
        <v>3466</v>
      </c>
      <c r="AG1163" s="7" t="s">
        <v>3481</v>
      </c>
      <c r="AH1163" s="7" t="s">
        <v>3481</v>
      </c>
      <c r="AI1163" s="7" t="s">
        <v>3482</v>
      </c>
      <c r="AJ1163" s="7" t="s">
        <v>3482</v>
      </c>
      <c r="AK1163" s="7" t="s">
        <v>3483</v>
      </c>
      <c r="AL1163" s="7" t="s">
        <v>3483</v>
      </c>
      <c r="AM1163" s="7" t="s">
        <v>3484</v>
      </c>
      <c r="AN1163" s="7" t="s">
        <v>3484</v>
      </c>
      <c r="AO1163" s="7" t="s">
        <v>3485</v>
      </c>
      <c r="AP1163" s="7" t="s">
        <v>3485</v>
      </c>
      <c r="AQ1163" s="7" t="s">
        <v>3486</v>
      </c>
      <c r="AR1163" s="7" t="s">
        <v>3486</v>
      </c>
      <c r="AS1163" s="7" t="s">
        <v>3487</v>
      </c>
      <c r="AT1163" s="7" t="s">
        <v>3487</v>
      </c>
      <c r="AU1163" s="7" t="s">
        <v>3488</v>
      </c>
      <c r="AV1163" s="7" t="s">
        <v>3488</v>
      </c>
      <c r="AW1163" s="7" t="s">
        <v>3489</v>
      </c>
      <c r="AX1163" s="7" t="s">
        <v>3489</v>
      </c>
      <c r="AY1163" s="7" t="s">
        <v>3490</v>
      </c>
      <c r="AZ1163" s="7" t="s">
        <v>3490</v>
      </c>
      <c r="BA1163" s="7" t="s">
        <v>3491</v>
      </c>
      <c r="BB1163" s="7" t="s">
        <v>3491</v>
      </c>
      <c r="BE1163" s="9" t="s">
        <v>3450</v>
      </c>
      <c r="BF1163" s="8">
        <v>2015</v>
      </c>
    </row>
    <row r="1164" spans="1:58">
      <c r="B1164"/>
      <c r="Y1164" s="18" t="s">
        <v>1080</v>
      </c>
      <c r="Z1164" s="20">
        <v>3149804</v>
      </c>
      <c r="AW1164" s="18" t="s">
        <v>1081</v>
      </c>
      <c r="AX1164" s="19">
        <v>3552007</v>
      </c>
    </row>
    <row r="1165" spans="1:58" s="8" customFormat="1">
      <c r="A1165" s="7" t="s">
        <v>3450</v>
      </c>
      <c r="B1165" s="7" t="s">
        <v>3450</v>
      </c>
      <c r="C1165" s="7" t="s">
        <v>3467</v>
      </c>
      <c r="D1165" s="7" t="s">
        <v>3467</v>
      </c>
      <c r="E1165" s="7" t="s">
        <v>3468</v>
      </c>
      <c r="F1165" s="7" t="s">
        <v>3468</v>
      </c>
      <c r="G1165" s="7" t="s">
        <v>3469</v>
      </c>
      <c r="H1165" s="7" t="s">
        <v>3469</v>
      </c>
      <c r="I1165" s="7" t="s">
        <v>3470</v>
      </c>
      <c r="J1165" s="7" t="s">
        <v>3470</v>
      </c>
      <c r="K1165" s="7" t="s">
        <v>3471</v>
      </c>
      <c r="L1165" s="7" t="s">
        <v>3471</v>
      </c>
      <c r="M1165" s="7" t="s">
        <v>3472</v>
      </c>
      <c r="N1165" s="7" t="s">
        <v>3472</v>
      </c>
      <c r="O1165" s="7" t="s">
        <v>3473</v>
      </c>
      <c r="P1165" s="7" t="s">
        <v>3473</v>
      </c>
      <c r="Q1165" s="7" t="s">
        <v>3474</v>
      </c>
      <c r="R1165" s="7" t="s">
        <v>3474</v>
      </c>
      <c r="S1165" s="7" t="s">
        <v>3475</v>
      </c>
      <c r="T1165" s="7" t="s">
        <v>3475</v>
      </c>
      <c r="U1165" s="7" t="s">
        <v>3476</v>
      </c>
      <c r="V1165" s="7" t="s">
        <v>3476</v>
      </c>
      <c r="W1165" s="7" t="s">
        <v>3477</v>
      </c>
      <c r="X1165" s="7" t="s">
        <v>3477</v>
      </c>
      <c r="Y1165" s="7" t="s">
        <v>3478</v>
      </c>
      <c r="Z1165" s="7" t="s">
        <v>3478</v>
      </c>
      <c r="AA1165" s="7" t="s">
        <v>3479</v>
      </c>
      <c r="AB1165" s="7" t="s">
        <v>3479</v>
      </c>
      <c r="AC1165" s="7" t="s">
        <v>3480</v>
      </c>
      <c r="AD1165" s="7" t="s">
        <v>3480</v>
      </c>
      <c r="AE1165" s="7" t="s">
        <v>3466</v>
      </c>
      <c r="AF1165" s="7" t="s">
        <v>3466</v>
      </c>
      <c r="AG1165" s="7" t="s">
        <v>3481</v>
      </c>
      <c r="AH1165" s="7" t="s">
        <v>3481</v>
      </c>
      <c r="AI1165" s="7" t="s">
        <v>3482</v>
      </c>
      <c r="AJ1165" s="7" t="s">
        <v>3482</v>
      </c>
      <c r="AK1165" s="7" t="s">
        <v>3483</v>
      </c>
      <c r="AL1165" s="7" t="s">
        <v>3483</v>
      </c>
      <c r="AM1165" s="7" t="s">
        <v>3484</v>
      </c>
      <c r="AN1165" s="7" t="s">
        <v>3484</v>
      </c>
      <c r="AO1165" s="7" t="s">
        <v>3485</v>
      </c>
      <c r="AP1165" s="7" t="s">
        <v>3485</v>
      </c>
      <c r="AQ1165" s="7" t="s">
        <v>3486</v>
      </c>
      <c r="AR1165" s="7" t="s">
        <v>3486</v>
      </c>
      <c r="AS1165" s="7" t="s">
        <v>3487</v>
      </c>
      <c r="AT1165" s="7" t="s">
        <v>3487</v>
      </c>
      <c r="AU1165" s="7" t="s">
        <v>3488</v>
      </c>
      <c r="AV1165" s="7" t="s">
        <v>3488</v>
      </c>
      <c r="AW1165" s="7" t="s">
        <v>3489</v>
      </c>
      <c r="AX1165" s="7" t="s">
        <v>3489</v>
      </c>
      <c r="AY1165" s="7" t="s">
        <v>3490</v>
      </c>
      <c r="AZ1165" s="7" t="s">
        <v>3490</v>
      </c>
      <c r="BA1165" s="7" t="s">
        <v>3491</v>
      </c>
      <c r="BB1165" s="7" t="s">
        <v>3491</v>
      </c>
      <c r="BE1165" s="9" t="s">
        <v>3450</v>
      </c>
      <c r="BF1165" s="8">
        <v>2015</v>
      </c>
    </row>
    <row r="1166" spans="1:58">
      <c r="B1166"/>
      <c r="Y1166" s="18" t="s">
        <v>1082</v>
      </c>
      <c r="Z1166" s="20">
        <v>3149903</v>
      </c>
      <c r="AW1166" s="18" t="s">
        <v>1083</v>
      </c>
      <c r="AX1166" s="19">
        <v>3552106</v>
      </c>
    </row>
    <row r="1167" spans="1:58" s="8" customFormat="1">
      <c r="A1167" s="7" t="s">
        <v>3450</v>
      </c>
      <c r="B1167" s="7" t="s">
        <v>3450</v>
      </c>
      <c r="C1167" s="7" t="s">
        <v>3467</v>
      </c>
      <c r="D1167" s="7" t="s">
        <v>3467</v>
      </c>
      <c r="E1167" s="7" t="s">
        <v>3468</v>
      </c>
      <c r="F1167" s="7" t="s">
        <v>3468</v>
      </c>
      <c r="G1167" s="7" t="s">
        <v>3469</v>
      </c>
      <c r="H1167" s="7" t="s">
        <v>3469</v>
      </c>
      <c r="I1167" s="7" t="s">
        <v>3470</v>
      </c>
      <c r="J1167" s="7" t="s">
        <v>3470</v>
      </c>
      <c r="K1167" s="7" t="s">
        <v>3471</v>
      </c>
      <c r="L1167" s="7" t="s">
        <v>3471</v>
      </c>
      <c r="M1167" s="7" t="s">
        <v>3472</v>
      </c>
      <c r="N1167" s="7" t="s">
        <v>3472</v>
      </c>
      <c r="O1167" s="7" t="s">
        <v>3473</v>
      </c>
      <c r="P1167" s="7" t="s">
        <v>3473</v>
      </c>
      <c r="Q1167" s="7" t="s">
        <v>3474</v>
      </c>
      <c r="R1167" s="7" t="s">
        <v>3474</v>
      </c>
      <c r="S1167" s="7" t="s">
        <v>3475</v>
      </c>
      <c r="T1167" s="7" t="s">
        <v>3475</v>
      </c>
      <c r="U1167" s="7" t="s">
        <v>3476</v>
      </c>
      <c r="V1167" s="7" t="s">
        <v>3476</v>
      </c>
      <c r="W1167" s="7" t="s">
        <v>3477</v>
      </c>
      <c r="X1167" s="7" t="s">
        <v>3477</v>
      </c>
      <c r="Y1167" s="7" t="s">
        <v>3478</v>
      </c>
      <c r="Z1167" s="7" t="s">
        <v>3478</v>
      </c>
      <c r="AA1167" s="7" t="s">
        <v>3479</v>
      </c>
      <c r="AB1167" s="7" t="s">
        <v>3479</v>
      </c>
      <c r="AC1167" s="7" t="s">
        <v>3480</v>
      </c>
      <c r="AD1167" s="7" t="s">
        <v>3480</v>
      </c>
      <c r="AE1167" s="7" t="s">
        <v>3466</v>
      </c>
      <c r="AF1167" s="7" t="s">
        <v>3466</v>
      </c>
      <c r="AG1167" s="7" t="s">
        <v>3481</v>
      </c>
      <c r="AH1167" s="7" t="s">
        <v>3481</v>
      </c>
      <c r="AI1167" s="7" t="s">
        <v>3482</v>
      </c>
      <c r="AJ1167" s="7" t="s">
        <v>3482</v>
      </c>
      <c r="AK1167" s="7" t="s">
        <v>3483</v>
      </c>
      <c r="AL1167" s="7" t="s">
        <v>3483</v>
      </c>
      <c r="AM1167" s="7" t="s">
        <v>3484</v>
      </c>
      <c r="AN1167" s="7" t="s">
        <v>3484</v>
      </c>
      <c r="AO1167" s="7" t="s">
        <v>3485</v>
      </c>
      <c r="AP1167" s="7" t="s">
        <v>3485</v>
      </c>
      <c r="AQ1167" s="7" t="s">
        <v>3486</v>
      </c>
      <c r="AR1167" s="7" t="s">
        <v>3486</v>
      </c>
      <c r="AS1167" s="7" t="s">
        <v>3487</v>
      </c>
      <c r="AT1167" s="7" t="s">
        <v>3487</v>
      </c>
      <c r="AU1167" s="7" t="s">
        <v>3488</v>
      </c>
      <c r="AV1167" s="7" t="s">
        <v>3488</v>
      </c>
      <c r="AW1167" s="7" t="s">
        <v>3489</v>
      </c>
      <c r="AX1167" s="7" t="s">
        <v>3489</v>
      </c>
      <c r="AY1167" s="7" t="s">
        <v>3490</v>
      </c>
      <c r="AZ1167" s="7" t="s">
        <v>3490</v>
      </c>
      <c r="BA1167" s="7" t="s">
        <v>3491</v>
      </c>
      <c r="BB1167" s="7" t="s">
        <v>3491</v>
      </c>
      <c r="BE1167" s="9" t="s">
        <v>3450</v>
      </c>
      <c r="BF1167" s="8">
        <v>2015</v>
      </c>
    </row>
    <row r="1168" spans="1:58">
      <c r="B1168"/>
      <c r="Y1168" s="18" t="s">
        <v>1084</v>
      </c>
      <c r="Z1168" s="20">
        <v>3149952</v>
      </c>
      <c r="AW1168" s="18" t="s">
        <v>1085</v>
      </c>
      <c r="AX1168" s="19">
        <v>3552205</v>
      </c>
    </row>
    <row r="1169" spans="1:58" s="8" customFormat="1">
      <c r="A1169" s="7" t="s">
        <v>3450</v>
      </c>
      <c r="B1169" s="7" t="s">
        <v>3450</v>
      </c>
      <c r="C1169" s="7" t="s">
        <v>3467</v>
      </c>
      <c r="D1169" s="7" t="s">
        <v>3467</v>
      </c>
      <c r="E1169" s="7" t="s">
        <v>3468</v>
      </c>
      <c r="F1169" s="7" t="s">
        <v>3468</v>
      </c>
      <c r="G1169" s="7" t="s">
        <v>3469</v>
      </c>
      <c r="H1169" s="7" t="s">
        <v>3469</v>
      </c>
      <c r="I1169" s="7" t="s">
        <v>3470</v>
      </c>
      <c r="J1169" s="7" t="s">
        <v>3470</v>
      </c>
      <c r="K1169" s="7" t="s">
        <v>3471</v>
      </c>
      <c r="L1169" s="7" t="s">
        <v>3471</v>
      </c>
      <c r="M1169" s="7" t="s">
        <v>3472</v>
      </c>
      <c r="N1169" s="7" t="s">
        <v>3472</v>
      </c>
      <c r="O1169" s="7" t="s">
        <v>3473</v>
      </c>
      <c r="P1169" s="7" t="s">
        <v>3473</v>
      </c>
      <c r="Q1169" s="7" t="s">
        <v>3474</v>
      </c>
      <c r="R1169" s="7" t="s">
        <v>3474</v>
      </c>
      <c r="S1169" s="7" t="s">
        <v>3475</v>
      </c>
      <c r="T1169" s="7" t="s">
        <v>3475</v>
      </c>
      <c r="U1169" s="7" t="s">
        <v>3476</v>
      </c>
      <c r="V1169" s="7" t="s">
        <v>3476</v>
      </c>
      <c r="W1169" s="7" t="s">
        <v>3477</v>
      </c>
      <c r="X1169" s="7" t="s">
        <v>3477</v>
      </c>
      <c r="Y1169" s="7" t="s">
        <v>3478</v>
      </c>
      <c r="Z1169" s="7" t="s">
        <v>3478</v>
      </c>
      <c r="AA1169" s="7" t="s">
        <v>3479</v>
      </c>
      <c r="AB1169" s="7" t="s">
        <v>3479</v>
      </c>
      <c r="AC1169" s="7" t="s">
        <v>3480</v>
      </c>
      <c r="AD1169" s="7" t="s">
        <v>3480</v>
      </c>
      <c r="AE1169" s="7" t="s">
        <v>3466</v>
      </c>
      <c r="AF1169" s="7" t="s">
        <v>3466</v>
      </c>
      <c r="AG1169" s="7" t="s">
        <v>3481</v>
      </c>
      <c r="AH1169" s="7" t="s">
        <v>3481</v>
      </c>
      <c r="AI1169" s="7" t="s">
        <v>3482</v>
      </c>
      <c r="AJ1169" s="7" t="s">
        <v>3482</v>
      </c>
      <c r="AK1169" s="7" t="s">
        <v>3483</v>
      </c>
      <c r="AL1169" s="7" t="s">
        <v>3483</v>
      </c>
      <c r="AM1169" s="7" t="s">
        <v>3484</v>
      </c>
      <c r="AN1169" s="7" t="s">
        <v>3484</v>
      </c>
      <c r="AO1169" s="7" t="s">
        <v>3485</v>
      </c>
      <c r="AP1169" s="7" t="s">
        <v>3485</v>
      </c>
      <c r="AQ1169" s="7" t="s">
        <v>3486</v>
      </c>
      <c r="AR1169" s="7" t="s">
        <v>3486</v>
      </c>
      <c r="AS1169" s="7" t="s">
        <v>3487</v>
      </c>
      <c r="AT1169" s="7" t="s">
        <v>3487</v>
      </c>
      <c r="AU1169" s="7" t="s">
        <v>3488</v>
      </c>
      <c r="AV1169" s="7" t="s">
        <v>3488</v>
      </c>
      <c r="AW1169" s="7" t="s">
        <v>3489</v>
      </c>
      <c r="AX1169" s="7" t="s">
        <v>3489</v>
      </c>
      <c r="AY1169" s="7" t="s">
        <v>3490</v>
      </c>
      <c r="AZ1169" s="7" t="s">
        <v>3490</v>
      </c>
      <c r="BA1169" s="7" t="s">
        <v>3491</v>
      </c>
      <c r="BB1169" s="7" t="s">
        <v>3491</v>
      </c>
      <c r="BE1169" s="9" t="s">
        <v>3450</v>
      </c>
      <c r="BF1169" s="8">
        <v>2015</v>
      </c>
    </row>
    <row r="1170" spans="1:58">
      <c r="B1170"/>
      <c r="Y1170" s="18" t="s">
        <v>1086</v>
      </c>
      <c r="Z1170" s="20">
        <v>3150000</v>
      </c>
      <c r="AW1170" s="18" t="s">
        <v>1087</v>
      </c>
      <c r="AX1170" s="19">
        <v>3552304</v>
      </c>
    </row>
    <row r="1171" spans="1:58" s="8" customFormat="1">
      <c r="A1171" s="7" t="s">
        <v>3450</v>
      </c>
      <c r="B1171" s="7" t="s">
        <v>3450</v>
      </c>
      <c r="C1171" s="7" t="s">
        <v>3467</v>
      </c>
      <c r="D1171" s="7" t="s">
        <v>3467</v>
      </c>
      <c r="E1171" s="7" t="s">
        <v>3468</v>
      </c>
      <c r="F1171" s="7" t="s">
        <v>3468</v>
      </c>
      <c r="G1171" s="7" t="s">
        <v>3469</v>
      </c>
      <c r="H1171" s="7" t="s">
        <v>3469</v>
      </c>
      <c r="I1171" s="7" t="s">
        <v>3470</v>
      </c>
      <c r="J1171" s="7" t="s">
        <v>3470</v>
      </c>
      <c r="K1171" s="7" t="s">
        <v>3471</v>
      </c>
      <c r="L1171" s="7" t="s">
        <v>3471</v>
      </c>
      <c r="M1171" s="7" t="s">
        <v>3472</v>
      </c>
      <c r="N1171" s="7" t="s">
        <v>3472</v>
      </c>
      <c r="O1171" s="7" t="s">
        <v>3473</v>
      </c>
      <c r="P1171" s="7" t="s">
        <v>3473</v>
      </c>
      <c r="Q1171" s="7" t="s">
        <v>3474</v>
      </c>
      <c r="R1171" s="7" t="s">
        <v>3474</v>
      </c>
      <c r="S1171" s="7" t="s">
        <v>3475</v>
      </c>
      <c r="T1171" s="7" t="s">
        <v>3475</v>
      </c>
      <c r="U1171" s="7" t="s">
        <v>3476</v>
      </c>
      <c r="V1171" s="7" t="s">
        <v>3476</v>
      </c>
      <c r="W1171" s="7" t="s">
        <v>3477</v>
      </c>
      <c r="X1171" s="7" t="s">
        <v>3477</v>
      </c>
      <c r="Y1171" s="7" t="s">
        <v>3478</v>
      </c>
      <c r="Z1171" s="7" t="s">
        <v>3478</v>
      </c>
      <c r="AA1171" s="7" t="s">
        <v>3479</v>
      </c>
      <c r="AB1171" s="7" t="s">
        <v>3479</v>
      </c>
      <c r="AC1171" s="7" t="s">
        <v>3480</v>
      </c>
      <c r="AD1171" s="7" t="s">
        <v>3480</v>
      </c>
      <c r="AE1171" s="7" t="s">
        <v>3466</v>
      </c>
      <c r="AF1171" s="7" t="s">
        <v>3466</v>
      </c>
      <c r="AG1171" s="7" t="s">
        <v>3481</v>
      </c>
      <c r="AH1171" s="7" t="s">
        <v>3481</v>
      </c>
      <c r="AI1171" s="7" t="s">
        <v>3482</v>
      </c>
      <c r="AJ1171" s="7" t="s">
        <v>3482</v>
      </c>
      <c r="AK1171" s="7" t="s">
        <v>3483</v>
      </c>
      <c r="AL1171" s="7" t="s">
        <v>3483</v>
      </c>
      <c r="AM1171" s="7" t="s">
        <v>3484</v>
      </c>
      <c r="AN1171" s="7" t="s">
        <v>3484</v>
      </c>
      <c r="AO1171" s="7" t="s">
        <v>3485</v>
      </c>
      <c r="AP1171" s="7" t="s">
        <v>3485</v>
      </c>
      <c r="AQ1171" s="7" t="s">
        <v>3486</v>
      </c>
      <c r="AR1171" s="7" t="s">
        <v>3486</v>
      </c>
      <c r="AS1171" s="7" t="s">
        <v>3487</v>
      </c>
      <c r="AT1171" s="7" t="s">
        <v>3487</v>
      </c>
      <c r="AU1171" s="7" t="s">
        <v>3488</v>
      </c>
      <c r="AV1171" s="7" t="s">
        <v>3488</v>
      </c>
      <c r="AW1171" s="7" t="s">
        <v>3489</v>
      </c>
      <c r="AX1171" s="7" t="s">
        <v>3489</v>
      </c>
      <c r="AY1171" s="7" t="s">
        <v>3490</v>
      </c>
      <c r="AZ1171" s="7" t="s">
        <v>3490</v>
      </c>
      <c r="BA1171" s="7" t="s">
        <v>3491</v>
      </c>
      <c r="BB1171" s="7" t="s">
        <v>3491</v>
      </c>
      <c r="BE1171" s="9" t="s">
        <v>3450</v>
      </c>
      <c r="BF1171" s="8">
        <v>2015</v>
      </c>
    </row>
    <row r="1172" spans="1:58">
      <c r="B1172"/>
      <c r="Y1172" s="18" t="s">
        <v>1088</v>
      </c>
      <c r="Z1172" s="20">
        <v>3150109</v>
      </c>
      <c r="AW1172" s="18" t="s">
        <v>1089</v>
      </c>
      <c r="AX1172" s="19">
        <v>3552403</v>
      </c>
    </row>
    <row r="1173" spans="1:58" s="8" customFormat="1">
      <c r="A1173" s="7" t="s">
        <v>3450</v>
      </c>
      <c r="B1173" s="7" t="s">
        <v>3450</v>
      </c>
      <c r="C1173" s="7" t="s">
        <v>3467</v>
      </c>
      <c r="D1173" s="7" t="s">
        <v>3467</v>
      </c>
      <c r="E1173" s="7" t="s">
        <v>3468</v>
      </c>
      <c r="F1173" s="7" t="s">
        <v>3468</v>
      </c>
      <c r="G1173" s="7" t="s">
        <v>3469</v>
      </c>
      <c r="H1173" s="7" t="s">
        <v>3469</v>
      </c>
      <c r="I1173" s="7" t="s">
        <v>3470</v>
      </c>
      <c r="J1173" s="7" t="s">
        <v>3470</v>
      </c>
      <c r="K1173" s="7" t="s">
        <v>3471</v>
      </c>
      <c r="L1173" s="7" t="s">
        <v>3471</v>
      </c>
      <c r="M1173" s="7" t="s">
        <v>3472</v>
      </c>
      <c r="N1173" s="7" t="s">
        <v>3472</v>
      </c>
      <c r="O1173" s="7" t="s">
        <v>3473</v>
      </c>
      <c r="P1173" s="7" t="s">
        <v>3473</v>
      </c>
      <c r="Q1173" s="7" t="s">
        <v>3474</v>
      </c>
      <c r="R1173" s="7" t="s">
        <v>3474</v>
      </c>
      <c r="S1173" s="7" t="s">
        <v>3475</v>
      </c>
      <c r="T1173" s="7" t="s">
        <v>3475</v>
      </c>
      <c r="U1173" s="7" t="s">
        <v>3476</v>
      </c>
      <c r="V1173" s="7" t="s">
        <v>3476</v>
      </c>
      <c r="W1173" s="7" t="s">
        <v>3477</v>
      </c>
      <c r="X1173" s="7" t="s">
        <v>3477</v>
      </c>
      <c r="Y1173" s="7" t="s">
        <v>3478</v>
      </c>
      <c r="Z1173" s="7" t="s">
        <v>3478</v>
      </c>
      <c r="AA1173" s="7" t="s">
        <v>3479</v>
      </c>
      <c r="AB1173" s="7" t="s">
        <v>3479</v>
      </c>
      <c r="AC1173" s="7" t="s">
        <v>3480</v>
      </c>
      <c r="AD1173" s="7" t="s">
        <v>3480</v>
      </c>
      <c r="AE1173" s="7" t="s">
        <v>3466</v>
      </c>
      <c r="AF1173" s="7" t="s">
        <v>3466</v>
      </c>
      <c r="AG1173" s="7" t="s">
        <v>3481</v>
      </c>
      <c r="AH1173" s="7" t="s">
        <v>3481</v>
      </c>
      <c r="AI1173" s="7" t="s">
        <v>3482</v>
      </c>
      <c r="AJ1173" s="7" t="s">
        <v>3482</v>
      </c>
      <c r="AK1173" s="7" t="s">
        <v>3483</v>
      </c>
      <c r="AL1173" s="7" t="s">
        <v>3483</v>
      </c>
      <c r="AM1173" s="7" t="s">
        <v>3484</v>
      </c>
      <c r="AN1173" s="7" t="s">
        <v>3484</v>
      </c>
      <c r="AO1173" s="7" t="s">
        <v>3485</v>
      </c>
      <c r="AP1173" s="7" t="s">
        <v>3485</v>
      </c>
      <c r="AQ1173" s="7" t="s">
        <v>3486</v>
      </c>
      <c r="AR1173" s="7" t="s">
        <v>3486</v>
      </c>
      <c r="AS1173" s="7" t="s">
        <v>3487</v>
      </c>
      <c r="AT1173" s="7" t="s">
        <v>3487</v>
      </c>
      <c r="AU1173" s="7" t="s">
        <v>3488</v>
      </c>
      <c r="AV1173" s="7" t="s">
        <v>3488</v>
      </c>
      <c r="AW1173" s="7" t="s">
        <v>3489</v>
      </c>
      <c r="AX1173" s="7" t="s">
        <v>3489</v>
      </c>
      <c r="AY1173" s="7" t="s">
        <v>3490</v>
      </c>
      <c r="AZ1173" s="7" t="s">
        <v>3490</v>
      </c>
      <c r="BA1173" s="7" t="s">
        <v>3491</v>
      </c>
      <c r="BB1173" s="7" t="s">
        <v>3491</v>
      </c>
      <c r="BE1173" s="9" t="s">
        <v>3450</v>
      </c>
      <c r="BF1173" s="8">
        <v>2015</v>
      </c>
    </row>
    <row r="1174" spans="1:58">
      <c r="B1174"/>
      <c r="Y1174" s="18" t="s">
        <v>1090</v>
      </c>
      <c r="Z1174" s="20">
        <v>3150158</v>
      </c>
      <c r="AW1174" s="18" t="s">
        <v>1091</v>
      </c>
      <c r="AX1174" s="19">
        <v>3552551</v>
      </c>
    </row>
    <row r="1175" spans="1:58" s="8" customFormat="1">
      <c r="A1175" s="7" t="s">
        <v>3450</v>
      </c>
      <c r="B1175" s="7" t="s">
        <v>3450</v>
      </c>
      <c r="C1175" s="7" t="s">
        <v>3467</v>
      </c>
      <c r="D1175" s="7" t="s">
        <v>3467</v>
      </c>
      <c r="E1175" s="7" t="s">
        <v>3468</v>
      </c>
      <c r="F1175" s="7" t="s">
        <v>3468</v>
      </c>
      <c r="G1175" s="7" t="s">
        <v>3469</v>
      </c>
      <c r="H1175" s="7" t="s">
        <v>3469</v>
      </c>
      <c r="I1175" s="7" t="s">
        <v>3470</v>
      </c>
      <c r="J1175" s="7" t="s">
        <v>3470</v>
      </c>
      <c r="K1175" s="7" t="s">
        <v>3471</v>
      </c>
      <c r="L1175" s="7" t="s">
        <v>3471</v>
      </c>
      <c r="M1175" s="7" t="s">
        <v>3472</v>
      </c>
      <c r="N1175" s="7" t="s">
        <v>3472</v>
      </c>
      <c r="O1175" s="7" t="s">
        <v>3473</v>
      </c>
      <c r="P1175" s="7" t="s">
        <v>3473</v>
      </c>
      <c r="Q1175" s="7" t="s">
        <v>3474</v>
      </c>
      <c r="R1175" s="7" t="s">
        <v>3474</v>
      </c>
      <c r="S1175" s="7" t="s">
        <v>3475</v>
      </c>
      <c r="T1175" s="7" t="s">
        <v>3475</v>
      </c>
      <c r="U1175" s="7" t="s">
        <v>3476</v>
      </c>
      <c r="V1175" s="7" t="s">
        <v>3476</v>
      </c>
      <c r="W1175" s="7" t="s">
        <v>3477</v>
      </c>
      <c r="X1175" s="7" t="s">
        <v>3477</v>
      </c>
      <c r="Y1175" s="7" t="s">
        <v>3478</v>
      </c>
      <c r="Z1175" s="7" t="s">
        <v>3478</v>
      </c>
      <c r="AA1175" s="7" t="s">
        <v>3479</v>
      </c>
      <c r="AB1175" s="7" t="s">
        <v>3479</v>
      </c>
      <c r="AC1175" s="7" t="s">
        <v>3480</v>
      </c>
      <c r="AD1175" s="7" t="s">
        <v>3480</v>
      </c>
      <c r="AE1175" s="7" t="s">
        <v>3466</v>
      </c>
      <c r="AF1175" s="7" t="s">
        <v>3466</v>
      </c>
      <c r="AG1175" s="7" t="s">
        <v>3481</v>
      </c>
      <c r="AH1175" s="7" t="s">
        <v>3481</v>
      </c>
      <c r="AI1175" s="7" t="s">
        <v>3482</v>
      </c>
      <c r="AJ1175" s="7" t="s">
        <v>3482</v>
      </c>
      <c r="AK1175" s="7" t="s">
        <v>3483</v>
      </c>
      <c r="AL1175" s="7" t="s">
        <v>3483</v>
      </c>
      <c r="AM1175" s="7" t="s">
        <v>3484</v>
      </c>
      <c r="AN1175" s="7" t="s">
        <v>3484</v>
      </c>
      <c r="AO1175" s="7" t="s">
        <v>3485</v>
      </c>
      <c r="AP1175" s="7" t="s">
        <v>3485</v>
      </c>
      <c r="AQ1175" s="7" t="s">
        <v>3486</v>
      </c>
      <c r="AR1175" s="7" t="s">
        <v>3486</v>
      </c>
      <c r="AS1175" s="7" t="s">
        <v>3487</v>
      </c>
      <c r="AT1175" s="7" t="s">
        <v>3487</v>
      </c>
      <c r="AU1175" s="7" t="s">
        <v>3488</v>
      </c>
      <c r="AV1175" s="7" t="s">
        <v>3488</v>
      </c>
      <c r="AW1175" s="7" t="s">
        <v>3489</v>
      </c>
      <c r="AX1175" s="7" t="s">
        <v>3489</v>
      </c>
      <c r="AY1175" s="7" t="s">
        <v>3490</v>
      </c>
      <c r="AZ1175" s="7" t="s">
        <v>3490</v>
      </c>
      <c r="BA1175" s="7" t="s">
        <v>3491</v>
      </c>
      <c r="BB1175" s="7" t="s">
        <v>3491</v>
      </c>
      <c r="BE1175" s="9" t="s">
        <v>3450</v>
      </c>
      <c r="BF1175" s="8">
        <v>2015</v>
      </c>
    </row>
    <row r="1176" spans="1:58">
      <c r="B1176"/>
      <c r="Y1176" s="18" t="s">
        <v>1092</v>
      </c>
      <c r="Z1176" s="20">
        <v>3150208</v>
      </c>
      <c r="AW1176" s="18" t="s">
        <v>1093</v>
      </c>
      <c r="AX1176" s="19">
        <v>3552502</v>
      </c>
    </row>
    <row r="1177" spans="1:58" s="8" customFormat="1">
      <c r="A1177" s="7" t="s">
        <v>3450</v>
      </c>
      <c r="B1177" s="7" t="s">
        <v>3450</v>
      </c>
      <c r="C1177" s="7" t="s">
        <v>3467</v>
      </c>
      <c r="D1177" s="7" t="s">
        <v>3467</v>
      </c>
      <c r="E1177" s="7" t="s">
        <v>3468</v>
      </c>
      <c r="F1177" s="7" t="s">
        <v>3468</v>
      </c>
      <c r="G1177" s="7" t="s">
        <v>3469</v>
      </c>
      <c r="H1177" s="7" t="s">
        <v>3469</v>
      </c>
      <c r="I1177" s="7" t="s">
        <v>3470</v>
      </c>
      <c r="J1177" s="7" t="s">
        <v>3470</v>
      </c>
      <c r="K1177" s="7" t="s">
        <v>3471</v>
      </c>
      <c r="L1177" s="7" t="s">
        <v>3471</v>
      </c>
      <c r="M1177" s="7" t="s">
        <v>3472</v>
      </c>
      <c r="N1177" s="7" t="s">
        <v>3472</v>
      </c>
      <c r="O1177" s="7" t="s">
        <v>3473</v>
      </c>
      <c r="P1177" s="7" t="s">
        <v>3473</v>
      </c>
      <c r="Q1177" s="7" t="s">
        <v>3474</v>
      </c>
      <c r="R1177" s="7" t="s">
        <v>3474</v>
      </c>
      <c r="S1177" s="7" t="s">
        <v>3475</v>
      </c>
      <c r="T1177" s="7" t="s">
        <v>3475</v>
      </c>
      <c r="U1177" s="7" t="s">
        <v>3476</v>
      </c>
      <c r="V1177" s="7" t="s">
        <v>3476</v>
      </c>
      <c r="W1177" s="7" t="s">
        <v>3477</v>
      </c>
      <c r="X1177" s="7" t="s">
        <v>3477</v>
      </c>
      <c r="Y1177" s="7" t="s">
        <v>3478</v>
      </c>
      <c r="Z1177" s="7" t="s">
        <v>3478</v>
      </c>
      <c r="AA1177" s="7" t="s">
        <v>3479</v>
      </c>
      <c r="AB1177" s="7" t="s">
        <v>3479</v>
      </c>
      <c r="AC1177" s="7" t="s">
        <v>3480</v>
      </c>
      <c r="AD1177" s="7" t="s">
        <v>3480</v>
      </c>
      <c r="AE1177" s="7" t="s">
        <v>3466</v>
      </c>
      <c r="AF1177" s="7" t="s">
        <v>3466</v>
      </c>
      <c r="AG1177" s="7" t="s">
        <v>3481</v>
      </c>
      <c r="AH1177" s="7" t="s">
        <v>3481</v>
      </c>
      <c r="AI1177" s="7" t="s">
        <v>3482</v>
      </c>
      <c r="AJ1177" s="7" t="s">
        <v>3482</v>
      </c>
      <c r="AK1177" s="7" t="s">
        <v>3483</v>
      </c>
      <c r="AL1177" s="7" t="s">
        <v>3483</v>
      </c>
      <c r="AM1177" s="7" t="s">
        <v>3484</v>
      </c>
      <c r="AN1177" s="7" t="s">
        <v>3484</v>
      </c>
      <c r="AO1177" s="7" t="s">
        <v>3485</v>
      </c>
      <c r="AP1177" s="7" t="s">
        <v>3485</v>
      </c>
      <c r="AQ1177" s="7" t="s">
        <v>3486</v>
      </c>
      <c r="AR1177" s="7" t="s">
        <v>3486</v>
      </c>
      <c r="AS1177" s="7" t="s">
        <v>3487</v>
      </c>
      <c r="AT1177" s="7" t="s">
        <v>3487</v>
      </c>
      <c r="AU1177" s="7" t="s">
        <v>3488</v>
      </c>
      <c r="AV1177" s="7" t="s">
        <v>3488</v>
      </c>
      <c r="AW1177" s="7" t="s">
        <v>3489</v>
      </c>
      <c r="AX1177" s="7" t="s">
        <v>3489</v>
      </c>
      <c r="AY1177" s="7" t="s">
        <v>3490</v>
      </c>
      <c r="AZ1177" s="7" t="s">
        <v>3490</v>
      </c>
      <c r="BA1177" s="7" t="s">
        <v>3491</v>
      </c>
      <c r="BB1177" s="7" t="s">
        <v>3491</v>
      </c>
      <c r="BE1177" s="9" t="s">
        <v>3450</v>
      </c>
      <c r="BF1177" s="8">
        <v>2015</v>
      </c>
    </row>
    <row r="1178" spans="1:58">
      <c r="B1178"/>
      <c r="Y1178" s="18" t="s">
        <v>1094</v>
      </c>
      <c r="Z1178" s="20">
        <v>3150307</v>
      </c>
      <c r="AW1178" s="18" t="s">
        <v>1095</v>
      </c>
      <c r="AX1178" s="19">
        <v>3552601</v>
      </c>
    </row>
    <row r="1179" spans="1:58" s="8" customFormat="1">
      <c r="A1179" s="7" t="s">
        <v>3450</v>
      </c>
      <c r="B1179" s="7" t="s">
        <v>3450</v>
      </c>
      <c r="C1179" s="7" t="s">
        <v>3467</v>
      </c>
      <c r="D1179" s="7" t="s">
        <v>3467</v>
      </c>
      <c r="E1179" s="7" t="s">
        <v>3468</v>
      </c>
      <c r="F1179" s="7" t="s">
        <v>3468</v>
      </c>
      <c r="G1179" s="7" t="s">
        <v>3469</v>
      </c>
      <c r="H1179" s="7" t="s">
        <v>3469</v>
      </c>
      <c r="I1179" s="7" t="s">
        <v>3470</v>
      </c>
      <c r="J1179" s="7" t="s">
        <v>3470</v>
      </c>
      <c r="K1179" s="7" t="s">
        <v>3471</v>
      </c>
      <c r="L1179" s="7" t="s">
        <v>3471</v>
      </c>
      <c r="M1179" s="7" t="s">
        <v>3472</v>
      </c>
      <c r="N1179" s="7" t="s">
        <v>3472</v>
      </c>
      <c r="O1179" s="7" t="s">
        <v>3473</v>
      </c>
      <c r="P1179" s="7" t="s">
        <v>3473</v>
      </c>
      <c r="Q1179" s="7" t="s">
        <v>3474</v>
      </c>
      <c r="R1179" s="7" t="s">
        <v>3474</v>
      </c>
      <c r="S1179" s="7" t="s">
        <v>3475</v>
      </c>
      <c r="T1179" s="7" t="s">
        <v>3475</v>
      </c>
      <c r="U1179" s="7" t="s">
        <v>3476</v>
      </c>
      <c r="V1179" s="7" t="s">
        <v>3476</v>
      </c>
      <c r="W1179" s="7" t="s">
        <v>3477</v>
      </c>
      <c r="X1179" s="7" t="s">
        <v>3477</v>
      </c>
      <c r="Y1179" s="7" t="s">
        <v>3478</v>
      </c>
      <c r="Z1179" s="7" t="s">
        <v>3478</v>
      </c>
      <c r="AA1179" s="7" t="s">
        <v>3479</v>
      </c>
      <c r="AB1179" s="7" t="s">
        <v>3479</v>
      </c>
      <c r="AC1179" s="7" t="s">
        <v>3480</v>
      </c>
      <c r="AD1179" s="7" t="s">
        <v>3480</v>
      </c>
      <c r="AE1179" s="7" t="s">
        <v>3466</v>
      </c>
      <c r="AF1179" s="7" t="s">
        <v>3466</v>
      </c>
      <c r="AG1179" s="7" t="s">
        <v>3481</v>
      </c>
      <c r="AH1179" s="7" t="s">
        <v>3481</v>
      </c>
      <c r="AI1179" s="7" t="s">
        <v>3482</v>
      </c>
      <c r="AJ1179" s="7" t="s">
        <v>3482</v>
      </c>
      <c r="AK1179" s="7" t="s">
        <v>3483</v>
      </c>
      <c r="AL1179" s="7" t="s">
        <v>3483</v>
      </c>
      <c r="AM1179" s="7" t="s">
        <v>3484</v>
      </c>
      <c r="AN1179" s="7" t="s">
        <v>3484</v>
      </c>
      <c r="AO1179" s="7" t="s">
        <v>3485</v>
      </c>
      <c r="AP1179" s="7" t="s">
        <v>3485</v>
      </c>
      <c r="AQ1179" s="7" t="s">
        <v>3486</v>
      </c>
      <c r="AR1179" s="7" t="s">
        <v>3486</v>
      </c>
      <c r="AS1179" s="7" t="s">
        <v>3487</v>
      </c>
      <c r="AT1179" s="7" t="s">
        <v>3487</v>
      </c>
      <c r="AU1179" s="7" t="s">
        <v>3488</v>
      </c>
      <c r="AV1179" s="7" t="s">
        <v>3488</v>
      </c>
      <c r="AW1179" s="7" t="s">
        <v>3489</v>
      </c>
      <c r="AX1179" s="7" t="s">
        <v>3489</v>
      </c>
      <c r="AY1179" s="7" t="s">
        <v>3490</v>
      </c>
      <c r="AZ1179" s="7" t="s">
        <v>3490</v>
      </c>
      <c r="BA1179" s="7" t="s">
        <v>3491</v>
      </c>
      <c r="BB1179" s="7" t="s">
        <v>3491</v>
      </c>
      <c r="BE1179" s="9" t="s">
        <v>3450</v>
      </c>
      <c r="BF1179" s="8">
        <v>2015</v>
      </c>
    </row>
    <row r="1180" spans="1:58">
      <c r="B1180"/>
      <c r="Y1180" s="18" t="s">
        <v>1096</v>
      </c>
      <c r="Z1180" s="20">
        <v>3150406</v>
      </c>
      <c r="AW1180" s="18" t="s">
        <v>4754</v>
      </c>
      <c r="AX1180" s="19">
        <v>3552700</v>
      </c>
    </row>
    <row r="1181" spans="1:58" s="8" customFormat="1">
      <c r="A1181" s="7" t="s">
        <v>3450</v>
      </c>
      <c r="B1181" s="7" t="s">
        <v>3450</v>
      </c>
      <c r="C1181" s="7" t="s">
        <v>3467</v>
      </c>
      <c r="D1181" s="7" t="s">
        <v>3467</v>
      </c>
      <c r="E1181" s="7" t="s">
        <v>3468</v>
      </c>
      <c r="F1181" s="7" t="s">
        <v>3468</v>
      </c>
      <c r="G1181" s="7" t="s">
        <v>3469</v>
      </c>
      <c r="H1181" s="7" t="s">
        <v>3469</v>
      </c>
      <c r="I1181" s="7" t="s">
        <v>3470</v>
      </c>
      <c r="J1181" s="7" t="s">
        <v>3470</v>
      </c>
      <c r="K1181" s="7" t="s">
        <v>3471</v>
      </c>
      <c r="L1181" s="7" t="s">
        <v>3471</v>
      </c>
      <c r="M1181" s="7" t="s">
        <v>3472</v>
      </c>
      <c r="N1181" s="7" t="s">
        <v>3472</v>
      </c>
      <c r="O1181" s="7" t="s">
        <v>3473</v>
      </c>
      <c r="P1181" s="7" t="s">
        <v>3473</v>
      </c>
      <c r="Q1181" s="7" t="s">
        <v>3474</v>
      </c>
      <c r="R1181" s="7" t="s">
        <v>3474</v>
      </c>
      <c r="S1181" s="7" t="s">
        <v>3475</v>
      </c>
      <c r="T1181" s="7" t="s">
        <v>3475</v>
      </c>
      <c r="U1181" s="7" t="s">
        <v>3476</v>
      </c>
      <c r="V1181" s="7" t="s">
        <v>3476</v>
      </c>
      <c r="W1181" s="7" t="s">
        <v>3477</v>
      </c>
      <c r="X1181" s="7" t="s">
        <v>3477</v>
      </c>
      <c r="Y1181" s="7" t="s">
        <v>3478</v>
      </c>
      <c r="Z1181" s="7" t="s">
        <v>3478</v>
      </c>
      <c r="AA1181" s="7" t="s">
        <v>3479</v>
      </c>
      <c r="AB1181" s="7" t="s">
        <v>3479</v>
      </c>
      <c r="AC1181" s="7" t="s">
        <v>3480</v>
      </c>
      <c r="AD1181" s="7" t="s">
        <v>3480</v>
      </c>
      <c r="AE1181" s="7" t="s">
        <v>3466</v>
      </c>
      <c r="AF1181" s="7" t="s">
        <v>3466</v>
      </c>
      <c r="AG1181" s="7" t="s">
        <v>3481</v>
      </c>
      <c r="AH1181" s="7" t="s">
        <v>3481</v>
      </c>
      <c r="AI1181" s="7" t="s">
        <v>3482</v>
      </c>
      <c r="AJ1181" s="7" t="s">
        <v>3482</v>
      </c>
      <c r="AK1181" s="7" t="s">
        <v>3483</v>
      </c>
      <c r="AL1181" s="7" t="s">
        <v>3483</v>
      </c>
      <c r="AM1181" s="7" t="s">
        <v>3484</v>
      </c>
      <c r="AN1181" s="7" t="s">
        <v>3484</v>
      </c>
      <c r="AO1181" s="7" t="s">
        <v>3485</v>
      </c>
      <c r="AP1181" s="7" t="s">
        <v>3485</v>
      </c>
      <c r="AQ1181" s="7" t="s">
        <v>3486</v>
      </c>
      <c r="AR1181" s="7" t="s">
        <v>3486</v>
      </c>
      <c r="AS1181" s="7" t="s">
        <v>3487</v>
      </c>
      <c r="AT1181" s="7" t="s">
        <v>3487</v>
      </c>
      <c r="AU1181" s="7" t="s">
        <v>3488</v>
      </c>
      <c r="AV1181" s="7" t="s">
        <v>3488</v>
      </c>
      <c r="AW1181" s="7" t="s">
        <v>3489</v>
      </c>
      <c r="AX1181" s="7" t="s">
        <v>3489</v>
      </c>
      <c r="AY1181" s="7" t="s">
        <v>3490</v>
      </c>
      <c r="AZ1181" s="7" t="s">
        <v>3490</v>
      </c>
      <c r="BA1181" s="7" t="s">
        <v>3491</v>
      </c>
      <c r="BB1181" s="7" t="s">
        <v>3491</v>
      </c>
      <c r="BE1181" s="9" t="s">
        <v>3450</v>
      </c>
      <c r="BF1181" s="8">
        <v>2015</v>
      </c>
    </row>
    <row r="1182" spans="1:58">
      <c r="B1182"/>
      <c r="Y1182" s="18" t="s">
        <v>1097</v>
      </c>
      <c r="Z1182" s="20">
        <v>3150505</v>
      </c>
      <c r="AW1182" s="18" t="s">
        <v>1098</v>
      </c>
      <c r="AX1182" s="19">
        <v>3552809</v>
      </c>
    </row>
    <row r="1183" spans="1:58" s="8" customFormat="1">
      <c r="A1183" s="7" t="s">
        <v>3450</v>
      </c>
      <c r="B1183" s="7" t="s">
        <v>3450</v>
      </c>
      <c r="C1183" s="7" t="s">
        <v>3467</v>
      </c>
      <c r="D1183" s="7" t="s">
        <v>3467</v>
      </c>
      <c r="E1183" s="7" t="s">
        <v>3468</v>
      </c>
      <c r="F1183" s="7" t="s">
        <v>3468</v>
      </c>
      <c r="G1183" s="7" t="s">
        <v>3469</v>
      </c>
      <c r="H1183" s="7" t="s">
        <v>3469</v>
      </c>
      <c r="I1183" s="7" t="s">
        <v>3470</v>
      </c>
      <c r="J1183" s="7" t="s">
        <v>3470</v>
      </c>
      <c r="K1183" s="7" t="s">
        <v>3471</v>
      </c>
      <c r="L1183" s="7" t="s">
        <v>3471</v>
      </c>
      <c r="M1183" s="7" t="s">
        <v>3472</v>
      </c>
      <c r="N1183" s="7" t="s">
        <v>3472</v>
      </c>
      <c r="O1183" s="7" t="s">
        <v>3473</v>
      </c>
      <c r="P1183" s="7" t="s">
        <v>3473</v>
      </c>
      <c r="Q1183" s="7" t="s">
        <v>3474</v>
      </c>
      <c r="R1183" s="7" t="s">
        <v>3474</v>
      </c>
      <c r="S1183" s="7" t="s">
        <v>3475</v>
      </c>
      <c r="T1183" s="7" t="s">
        <v>3475</v>
      </c>
      <c r="U1183" s="7" t="s">
        <v>3476</v>
      </c>
      <c r="V1183" s="7" t="s">
        <v>3476</v>
      </c>
      <c r="W1183" s="7" t="s">
        <v>3477</v>
      </c>
      <c r="X1183" s="7" t="s">
        <v>3477</v>
      </c>
      <c r="Y1183" s="7" t="s">
        <v>3478</v>
      </c>
      <c r="Z1183" s="7" t="s">
        <v>3478</v>
      </c>
      <c r="AA1183" s="7" t="s">
        <v>3479</v>
      </c>
      <c r="AB1183" s="7" t="s">
        <v>3479</v>
      </c>
      <c r="AC1183" s="7" t="s">
        <v>3480</v>
      </c>
      <c r="AD1183" s="7" t="s">
        <v>3480</v>
      </c>
      <c r="AE1183" s="7" t="s">
        <v>3466</v>
      </c>
      <c r="AF1183" s="7" t="s">
        <v>3466</v>
      </c>
      <c r="AG1183" s="7" t="s">
        <v>3481</v>
      </c>
      <c r="AH1183" s="7" t="s">
        <v>3481</v>
      </c>
      <c r="AI1183" s="7" t="s">
        <v>3482</v>
      </c>
      <c r="AJ1183" s="7" t="s">
        <v>3482</v>
      </c>
      <c r="AK1183" s="7" t="s">
        <v>3483</v>
      </c>
      <c r="AL1183" s="7" t="s">
        <v>3483</v>
      </c>
      <c r="AM1183" s="7" t="s">
        <v>3484</v>
      </c>
      <c r="AN1183" s="7" t="s">
        <v>3484</v>
      </c>
      <c r="AO1183" s="7" t="s">
        <v>3485</v>
      </c>
      <c r="AP1183" s="7" t="s">
        <v>3485</v>
      </c>
      <c r="AQ1183" s="7" t="s">
        <v>3486</v>
      </c>
      <c r="AR1183" s="7" t="s">
        <v>3486</v>
      </c>
      <c r="AS1183" s="7" t="s">
        <v>3487</v>
      </c>
      <c r="AT1183" s="7" t="s">
        <v>3487</v>
      </c>
      <c r="AU1183" s="7" t="s">
        <v>3488</v>
      </c>
      <c r="AV1183" s="7" t="s">
        <v>3488</v>
      </c>
      <c r="AW1183" s="7" t="s">
        <v>3489</v>
      </c>
      <c r="AX1183" s="7" t="s">
        <v>3489</v>
      </c>
      <c r="AY1183" s="7" t="s">
        <v>3490</v>
      </c>
      <c r="AZ1183" s="7" t="s">
        <v>3490</v>
      </c>
      <c r="BA1183" s="7" t="s">
        <v>3491</v>
      </c>
      <c r="BB1183" s="7" t="s">
        <v>3491</v>
      </c>
      <c r="BE1183" s="9" t="s">
        <v>3450</v>
      </c>
      <c r="BF1183" s="8">
        <v>2015</v>
      </c>
    </row>
    <row r="1184" spans="1:58">
      <c r="B1184"/>
      <c r="Y1184" s="18" t="s">
        <v>1099</v>
      </c>
      <c r="Z1184" s="20">
        <v>3150539</v>
      </c>
      <c r="AW1184" s="18" t="s">
        <v>1100</v>
      </c>
      <c r="AX1184" s="19">
        <v>3552908</v>
      </c>
    </row>
    <row r="1185" spans="1:58" s="8" customFormat="1">
      <c r="A1185" s="7" t="s">
        <v>3450</v>
      </c>
      <c r="B1185" s="7" t="s">
        <v>3450</v>
      </c>
      <c r="C1185" s="7" t="s">
        <v>3467</v>
      </c>
      <c r="D1185" s="7" t="s">
        <v>3467</v>
      </c>
      <c r="E1185" s="7" t="s">
        <v>3468</v>
      </c>
      <c r="F1185" s="7" t="s">
        <v>3468</v>
      </c>
      <c r="G1185" s="7" t="s">
        <v>3469</v>
      </c>
      <c r="H1185" s="7" t="s">
        <v>3469</v>
      </c>
      <c r="I1185" s="7" t="s">
        <v>3470</v>
      </c>
      <c r="J1185" s="7" t="s">
        <v>3470</v>
      </c>
      <c r="K1185" s="7" t="s">
        <v>3471</v>
      </c>
      <c r="L1185" s="7" t="s">
        <v>3471</v>
      </c>
      <c r="M1185" s="7" t="s">
        <v>3472</v>
      </c>
      <c r="N1185" s="7" t="s">
        <v>3472</v>
      </c>
      <c r="O1185" s="7" t="s">
        <v>3473</v>
      </c>
      <c r="P1185" s="7" t="s">
        <v>3473</v>
      </c>
      <c r="Q1185" s="7" t="s">
        <v>3474</v>
      </c>
      <c r="R1185" s="7" t="s">
        <v>3474</v>
      </c>
      <c r="S1185" s="7" t="s">
        <v>3475</v>
      </c>
      <c r="T1185" s="7" t="s">
        <v>3475</v>
      </c>
      <c r="U1185" s="7" t="s">
        <v>3476</v>
      </c>
      <c r="V1185" s="7" t="s">
        <v>3476</v>
      </c>
      <c r="W1185" s="7" t="s">
        <v>3477</v>
      </c>
      <c r="X1185" s="7" t="s">
        <v>3477</v>
      </c>
      <c r="Y1185" s="7" t="s">
        <v>3478</v>
      </c>
      <c r="Z1185" s="7" t="s">
        <v>3478</v>
      </c>
      <c r="AA1185" s="7" t="s">
        <v>3479</v>
      </c>
      <c r="AB1185" s="7" t="s">
        <v>3479</v>
      </c>
      <c r="AC1185" s="7" t="s">
        <v>3480</v>
      </c>
      <c r="AD1185" s="7" t="s">
        <v>3480</v>
      </c>
      <c r="AE1185" s="7" t="s">
        <v>3466</v>
      </c>
      <c r="AF1185" s="7" t="s">
        <v>3466</v>
      </c>
      <c r="AG1185" s="7" t="s">
        <v>3481</v>
      </c>
      <c r="AH1185" s="7" t="s">
        <v>3481</v>
      </c>
      <c r="AI1185" s="7" t="s">
        <v>3482</v>
      </c>
      <c r="AJ1185" s="7" t="s">
        <v>3482</v>
      </c>
      <c r="AK1185" s="7" t="s">
        <v>3483</v>
      </c>
      <c r="AL1185" s="7" t="s">
        <v>3483</v>
      </c>
      <c r="AM1185" s="7" t="s">
        <v>3484</v>
      </c>
      <c r="AN1185" s="7" t="s">
        <v>3484</v>
      </c>
      <c r="AO1185" s="7" t="s">
        <v>3485</v>
      </c>
      <c r="AP1185" s="7" t="s">
        <v>3485</v>
      </c>
      <c r="AQ1185" s="7" t="s">
        <v>3486</v>
      </c>
      <c r="AR1185" s="7" t="s">
        <v>3486</v>
      </c>
      <c r="AS1185" s="7" t="s">
        <v>3487</v>
      </c>
      <c r="AT1185" s="7" t="s">
        <v>3487</v>
      </c>
      <c r="AU1185" s="7" t="s">
        <v>3488</v>
      </c>
      <c r="AV1185" s="7" t="s">
        <v>3488</v>
      </c>
      <c r="AW1185" s="7" t="s">
        <v>3489</v>
      </c>
      <c r="AX1185" s="7" t="s">
        <v>3489</v>
      </c>
      <c r="AY1185" s="7" t="s">
        <v>3490</v>
      </c>
      <c r="AZ1185" s="7" t="s">
        <v>3490</v>
      </c>
      <c r="BA1185" s="7" t="s">
        <v>3491</v>
      </c>
      <c r="BB1185" s="7" t="s">
        <v>3491</v>
      </c>
      <c r="BE1185" s="9" t="s">
        <v>3450</v>
      </c>
      <c r="BF1185" s="8">
        <v>2015</v>
      </c>
    </row>
    <row r="1186" spans="1:58">
      <c r="B1186"/>
      <c r="Y1186" s="18" t="s">
        <v>1101</v>
      </c>
      <c r="Z1186" s="20">
        <v>3150570</v>
      </c>
      <c r="AW1186" s="18" t="s">
        <v>1102</v>
      </c>
      <c r="AX1186" s="19">
        <v>3553005</v>
      </c>
    </row>
    <row r="1187" spans="1:58" s="8" customFormat="1">
      <c r="A1187" s="7" t="s">
        <v>3450</v>
      </c>
      <c r="B1187" s="7" t="s">
        <v>3450</v>
      </c>
      <c r="C1187" s="7" t="s">
        <v>3467</v>
      </c>
      <c r="D1187" s="7" t="s">
        <v>3467</v>
      </c>
      <c r="E1187" s="7" t="s">
        <v>3468</v>
      </c>
      <c r="F1187" s="7" t="s">
        <v>3468</v>
      </c>
      <c r="G1187" s="7" t="s">
        <v>3469</v>
      </c>
      <c r="H1187" s="7" t="s">
        <v>3469</v>
      </c>
      <c r="I1187" s="7" t="s">
        <v>3470</v>
      </c>
      <c r="J1187" s="7" t="s">
        <v>3470</v>
      </c>
      <c r="K1187" s="7" t="s">
        <v>3471</v>
      </c>
      <c r="L1187" s="7" t="s">
        <v>3471</v>
      </c>
      <c r="M1187" s="7" t="s">
        <v>3472</v>
      </c>
      <c r="N1187" s="7" t="s">
        <v>3472</v>
      </c>
      <c r="O1187" s="7" t="s">
        <v>3473</v>
      </c>
      <c r="P1187" s="7" t="s">
        <v>3473</v>
      </c>
      <c r="Q1187" s="7" t="s">
        <v>3474</v>
      </c>
      <c r="R1187" s="7" t="s">
        <v>3474</v>
      </c>
      <c r="S1187" s="7" t="s">
        <v>3475</v>
      </c>
      <c r="T1187" s="7" t="s">
        <v>3475</v>
      </c>
      <c r="U1187" s="7" t="s">
        <v>3476</v>
      </c>
      <c r="V1187" s="7" t="s">
        <v>3476</v>
      </c>
      <c r="W1187" s="7" t="s">
        <v>3477</v>
      </c>
      <c r="X1187" s="7" t="s">
        <v>3477</v>
      </c>
      <c r="Y1187" s="7" t="s">
        <v>3478</v>
      </c>
      <c r="Z1187" s="7" t="s">
        <v>3478</v>
      </c>
      <c r="AA1187" s="7" t="s">
        <v>3479</v>
      </c>
      <c r="AB1187" s="7" t="s">
        <v>3479</v>
      </c>
      <c r="AC1187" s="7" t="s">
        <v>3480</v>
      </c>
      <c r="AD1187" s="7" t="s">
        <v>3480</v>
      </c>
      <c r="AE1187" s="7" t="s">
        <v>3466</v>
      </c>
      <c r="AF1187" s="7" t="s">
        <v>3466</v>
      </c>
      <c r="AG1187" s="7" t="s">
        <v>3481</v>
      </c>
      <c r="AH1187" s="7" t="s">
        <v>3481</v>
      </c>
      <c r="AI1187" s="7" t="s">
        <v>3482</v>
      </c>
      <c r="AJ1187" s="7" t="s">
        <v>3482</v>
      </c>
      <c r="AK1187" s="7" t="s">
        <v>3483</v>
      </c>
      <c r="AL1187" s="7" t="s">
        <v>3483</v>
      </c>
      <c r="AM1187" s="7" t="s">
        <v>3484</v>
      </c>
      <c r="AN1187" s="7" t="s">
        <v>3484</v>
      </c>
      <c r="AO1187" s="7" t="s">
        <v>3485</v>
      </c>
      <c r="AP1187" s="7" t="s">
        <v>3485</v>
      </c>
      <c r="AQ1187" s="7" t="s">
        <v>3486</v>
      </c>
      <c r="AR1187" s="7" t="s">
        <v>3486</v>
      </c>
      <c r="AS1187" s="7" t="s">
        <v>3487</v>
      </c>
      <c r="AT1187" s="7" t="s">
        <v>3487</v>
      </c>
      <c r="AU1187" s="7" t="s">
        <v>3488</v>
      </c>
      <c r="AV1187" s="7" t="s">
        <v>3488</v>
      </c>
      <c r="AW1187" s="7" t="s">
        <v>3489</v>
      </c>
      <c r="AX1187" s="7" t="s">
        <v>3489</v>
      </c>
      <c r="AY1187" s="7" t="s">
        <v>3490</v>
      </c>
      <c r="AZ1187" s="7" t="s">
        <v>3490</v>
      </c>
      <c r="BA1187" s="7" t="s">
        <v>3491</v>
      </c>
      <c r="BB1187" s="7" t="s">
        <v>3491</v>
      </c>
      <c r="BE1187" s="9" t="s">
        <v>3450</v>
      </c>
      <c r="BF1187" s="8">
        <v>2015</v>
      </c>
    </row>
    <row r="1188" spans="1:58">
      <c r="B1188"/>
      <c r="Y1188" s="18" t="s">
        <v>1103</v>
      </c>
      <c r="Z1188" s="20">
        <v>3150604</v>
      </c>
      <c r="AW1188" s="18" t="s">
        <v>1104</v>
      </c>
      <c r="AX1188" s="19">
        <v>3553104</v>
      </c>
    </row>
    <row r="1189" spans="1:58" s="8" customFormat="1">
      <c r="A1189" s="7" t="s">
        <v>3450</v>
      </c>
      <c r="B1189" s="7" t="s">
        <v>3450</v>
      </c>
      <c r="C1189" s="7" t="s">
        <v>3467</v>
      </c>
      <c r="D1189" s="7" t="s">
        <v>3467</v>
      </c>
      <c r="E1189" s="7" t="s">
        <v>3468</v>
      </c>
      <c r="F1189" s="7" t="s">
        <v>3468</v>
      </c>
      <c r="G1189" s="7" t="s">
        <v>3469</v>
      </c>
      <c r="H1189" s="7" t="s">
        <v>3469</v>
      </c>
      <c r="I1189" s="7" t="s">
        <v>3470</v>
      </c>
      <c r="J1189" s="7" t="s">
        <v>3470</v>
      </c>
      <c r="K1189" s="7" t="s">
        <v>3471</v>
      </c>
      <c r="L1189" s="7" t="s">
        <v>3471</v>
      </c>
      <c r="M1189" s="7" t="s">
        <v>3472</v>
      </c>
      <c r="N1189" s="7" t="s">
        <v>3472</v>
      </c>
      <c r="O1189" s="7" t="s">
        <v>3473</v>
      </c>
      <c r="P1189" s="7" t="s">
        <v>3473</v>
      </c>
      <c r="Q1189" s="7" t="s">
        <v>3474</v>
      </c>
      <c r="R1189" s="7" t="s">
        <v>3474</v>
      </c>
      <c r="S1189" s="7" t="s">
        <v>3475</v>
      </c>
      <c r="T1189" s="7" t="s">
        <v>3475</v>
      </c>
      <c r="U1189" s="7" t="s">
        <v>3476</v>
      </c>
      <c r="V1189" s="7" t="s">
        <v>3476</v>
      </c>
      <c r="W1189" s="7" t="s">
        <v>3477</v>
      </c>
      <c r="X1189" s="7" t="s">
        <v>3477</v>
      </c>
      <c r="Y1189" s="7" t="s">
        <v>3478</v>
      </c>
      <c r="Z1189" s="7" t="s">
        <v>3478</v>
      </c>
      <c r="AA1189" s="7" t="s">
        <v>3479</v>
      </c>
      <c r="AB1189" s="7" t="s">
        <v>3479</v>
      </c>
      <c r="AC1189" s="7" t="s">
        <v>3480</v>
      </c>
      <c r="AD1189" s="7" t="s">
        <v>3480</v>
      </c>
      <c r="AE1189" s="7" t="s">
        <v>3466</v>
      </c>
      <c r="AF1189" s="7" t="s">
        <v>3466</v>
      </c>
      <c r="AG1189" s="7" t="s">
        <v>3481</v>
      </c>
      <c r="AH1189" s="7" t="s">
        <v>3481</v>
      </c>
      <c r="AI1189" s="7" t="s">
        <v>3482</v>
      </c>
      <c r="AJ1189" s="7" t="s">
        <v>3482</v>
      </c>
      <c r="AK1189" s="7" t="s">
        <v>3483</v>
      </c>
      <c r="AL1189" s="7" t="s">
        <v>3483</v>
      </c>
      <c r="AM1189" s="7" t="s">
        <v>3484</v>
      </c>
      <c r="AN1189" s="7" t="s">
        <v>3484</v>
      </c>
      <c r="AO1189" s="7" t="s">
        <v>3485</v>
      </c>
      <c r="AP1189" s="7" t="s">
        <v>3485</v>
      </c>
      <c r="AQ1189" s="7" t="s">
        <v>3486</v>
      </c>
      <c r="AR1189" s="7" t="s">
        <v>3486</v>
      </c>
      <c r="AS1189" s="7" t="s">
        <v>3487</v>
      </c>
      <c r="AT1189" s="7" t="s">
        <v>3487</v>
      </c>
      <c r="AU1189" s="7" t="s">
        <v>3488</v>
      </c>
      <c r="AV1189" s="7" t="s">
        <v>3488</v>
      </c>
      <c r="AW1189" s="7" t="s">
        <v>3489</v>
      </c>
      <c r="AX1189" s="7" t="s">
        <v>3489</v>
      </c>
      <c r="AY1189" s="7" t="s">
        <v>3490</v>
      </c>
      <c r="AZ1189" s="7" t="s">
        <v>3490</v>
      </c>
      <c r="BA1189" s="7" t="s">
        <v>3491</v>
      </c>
      <c r="BB1189" s="7" t="s">
        <v>3491</v>
      </c>
      <c r="BE1189" s="9" t="s">
        <v>3450</v>
      </c>
      <c r="BF1189" s="8">
        <v>2015</v>
      </c>
    </row>
    <row r="1190" spans="1:58">
      <c r="B1190"/>
      <c r="Y1190" s="18" t="s">
        <v>1105</v>
      </c>
      <c r="Z1190" s="20">
        <v>3150703</v>
      </c>
      <c r="AW1190" s="18" t="s">
        <v>1106</v>
      </c>
      <c r="AX1190" s="19">
        <v>3553203</v>
      </c>
    </row>
    <row r="1191" spans="1:58" s="8" customFormat="1">
      <c r="A1191" s="7" t="s">
        <v>3450</v>
      </c>
      <c r="B1191" s="7" t="s">
        <v>3450</v>
      </c>
      <c r="C1191" s="7" t="s">
        <v>3467</v>
      </c>
      <c r="D1191" s="7" t="s">
        <v>3467</v>
      </c>
      <c r="E1191" s="7" t="s">
        <v>3468</v>
      </c>
      <c r="F1191" s="7" t="s">
        <v>3468</v>
      </c>
      <c r="G1191" s="7" t="s">
        <v>3469</v>
      </c>
      <c r="H1191" s="7" t="s">
        <v>3469</v>
      </c>
      <c r="I1191" s="7" t="s">
        <v>3470</v>
      </c>
      <c r="J1191" s="7" t="s">
        <v>3470</v>
      </c>
      <c r="K1191" s="7" t="s">
        <v>3471</v>
      </c>
      <c r="L1191" s="7" t="s">
        <v>3471</v>
      </c>
      <c r="M1191" s="7" t="s">
        <v>3472</v>
      </c>
      <c r="N1191" s="7" t="s">
        <v>3472</v>
      </c>
      <c r="O1191" s="7" t="s">
        <v>3473</v>
      </c>
      <c r="P1191" s="7" t="s">
        <v>3473</v>
      </c>
      <c r="Q1191" s="7" t="s">
        <v>3474</v>
      </c>
      <c r="R1191" s="7" t="s">
        <v>3474</v>
      </c>
      <c r="S1191" s="7" t="s">
        <v>3475</v>
      </c>
      <c r="T1191" s="7" t="s">
        <v>3475</v>
      </c>
      <c r="U1191" s="7" t="s">
        <v>3476</v>
      </c>
      <c r="V1191" s="7" t="s">
        <v>3476</v>
      </c>
      <c r="W1191" s="7" t="s">
        <v>3477</v>
      </c>
      <c r="X1191" s="7" t="s">
        <v>3477</v>
      </c>
      <c r="Y1191" s="7" t="s">
        <v>3478</v>
      </c>
      <c r="Z1191" s="7" t="s">
        <v>3478</v>
      </c>
      <c r="AA1191" s="7" t="s">
        <v>3479</v>
      </c>
      <c r="AB1191" s="7" t="s">
        <v>3479</v>
      </c>
      <c r="AC1191" s="7" t="s">
        <v>3480</v>
      </c>
      <c r="AD1191" s="7" t="s">
        <v>3480</v>
      </c>
      <c r="AE1191" s="7" t="s">
        <v>3466</v>
      </c>
      <c r="AF1191" s="7" t="s">
        <v>3466</v>
      </c>
      <c r="AG1191" s="7" t="s">
        <v>3481</v>
      </c>
      <c r="AH1191" s="7" t="s">
        <v>3481</v>
      </c>
      <c r="AI1191" s="7" t="s">
        <v>3482</v>
      </c>
      <c r="AJ1191" s="7" t="s">
        <v>3482</v>
      </c>
      <c r="AK1191" s="7" t="s">
        <v>3483</v>
      </c>
      <c r="AL1191" s="7" t="s">
        <v>3483</v>
      </c>
      <c r="AM1191" s="7" t="s">
        <v>3484</v>
      </c>
      <c r="AN1191" s="7" t="s">
        <v>3484</v>
      </c>
      <c r="AO1191" s="7" t="s">
        <v>3485</v>
      </c>
      <c r="AP1191" s="7" t="s">
        <v>3485</v>
      </c>
      <c r="AQ1191" s="7" t="s">
        <v>3486</v>
      </c>
      <c r="AR1191" s="7" t="s">
        <v>3486</v>
      </c>
      <c r="AS1191" s="7" t="s">
        <v>3487</v>
      </c>
      <c r="AT1191" s="7" t="s">
        <v>3487</v>
      </c>
      <c r="AU1191" s="7" t="s">
        <v>3488</v>
      </c>
      <c r="AV1191" s="7" t="s">
        <v>3488</v>
      </c>
      <c r="AW1191" s="7" t="s">
        <v>3489</v>
      </c>
      <c r="AX1191" s="7" t="s">
        <v>3489</v>
      </c>
      <c r="AY1191" s="7" t="s">
        <v>3490</v>
      </c>
      <c r="AZ1191" s="7" t="s">
        <v>3490</v>
      </c>
      <c r="BA1191" s="7" t="s">
        <v>3491</v>
      </c>
      <c r="BB1191" s="7" t="s">
        <v>3491</v>
      </c>
      <c r="BE1191" s="9" t="s">
        <v>3450</v>
      </c>
      <c r="BF1191" s="8">
        <v>2015</v>
      </c>
    </row>
    <row r="1192" spans="1:58">
      <c r="B1192"/>
      <c r="Y1192" s="18" t="s">
        <v>1107</v>
      </c>
      <c r="Z1192" s="20">
        <v>3150802</v>
      </c>
      <c r="AW1192" s="18" t="s">
        <v>1108</v>
      </c>
      <c r="AX1192" s="19">
        <v>3553302</v>
      </c>
    </row>
    <row r="1193" spans="1:58" s="8" customFormat="1">
      <c r="A1193" s="7" t="s">
        <v>3450</v>
      </c>
      <c r="B1193" s="7" t="s">
        <v>3450</v>
      </c>
      <c r="C1193" s="7" t="s">
        <v>3467</v>
      </c>
      <c r="D1193" s="7" t="s">
        <v>3467</v>
      </c>
      <c r="E1193" s="7" t="s">
        <v>3468</v>
      </c>
      <c r="F1193" s="7" t="s">
        <v>3468</v>
      </c>
      <c r="G1193" s="7" t="s">
        <v>3469</v>
      </c>
      <c r="H1193" s="7" t="s">
        <v>3469</v>
      </c>
      <c r="I1193" s="7" t="s">
        <v>3470</v>
      </c>
      <c r="J1193" s="7" t="s">
        <v>3470</v>
      </c>
      <c r="K1193" s="7" t="s">
        <v>3471</v>
      </c>
      <c r="L1193" s="7" t="s">
        <v>3471</v>
      </c>
      <c r="M1193" s="7" t="s">
        <v>3472</v>
      </c>
      <c r="N1193" s="7" t="s">
        <v>3472</v>
      </c>
      <c r="O1193" s="7" t="s">
        <v>3473</v>
      </c>
      <c r="P1193" s="7" t="s">
        <v>3473</v>
      </c>
      <c r="Q1193" s="7" t="s">
        <v>3474</v>
      </c>
      <c r="R1193" s="7" t="s">
        <v>3474</v>
      </c>
      <c r="S1193" s="7" t="s">
        <v>3475</v>
      </c>
      <c r="T1193" s="7" t="s">
        <v>3475</v>
      </c>
      <c r="U1193" s="7" t="s">
        <v>3476</v>
      </c>
      <c r="V1193" s="7" t="s">
        <v>3476</v>
      </c>
      <c r="W1193" s="7" t="s">
        <v>3477</v>
      </c>
      <c r="X1193" s="7" t="s">
        <v>3477</v>
      </c>
      <c r="Y1193" s="7" t="s">
        <v>3478</v>
      </c>
      <c r="Z1193" s="7" t="s">
        <v>3478</v>
      </c>
      <c r="AA1193" s="7" t="s">
        <v>3479</v>
      </c>
      <c r="AB1193" s="7" t="s">
        <v>3479</v>
      </c>
      <c r="AC1193" s="7" t="s">
        <v>3480</v>
      </c>
      <c r="AD1193" s="7" t="s">
        <v>3480</v>
      </c>
      <c r="AE1193" s="7" t="s">
        <v>3466</v>
      </c>
      <c r="AF1193" s="7" t="s">
        <v>3466</v>
      </c>
      <c r="AG1193" s="7" t="s">
        <v>3481</v>
      </c>
      <c r="AH1193" s="7" t="s">
        <v>3481</v>
      </c>
      <c r="AI1193" s="7" t="s">
        <v>3482</v>
      </c>
      <c r="AJ1193" s="7" t="s">
        <v>3482</v>
      </c>
      <c r="AK1193" s="7" t="s">
        <v>3483</v>
      </c>
      <c r="AL1193" s="7" t="s">
        <v>3483</v>
      </c>
      <c r="AM1193" s="7" t="s">
        <v>3484</v>
      </c>
      <c r="AN1193" s="7" t="s">
        <v>3484</v>
      </c>
      <c r="AO1193" s="7" t="s">
        <v>3485</v>
      </c>
      <c r="AP1193" s="7" t="s">
        <v>3485</v>
      </c>
      <c r="AQ1193" s="7" t="s">
        <v>3486</v>
      </c>
      <c r="AR1193" s="7" t="s">
        <v>3486</v>
      </c>
      <c r="AS1193" s="7" t="s">
        <v>3487</v>
      </c>
      <c r="AT1193" s="7" t="s">
        <v>3487</v>
      </c>
      <c r="AU1193" s="7" t="s">
        <v>3488</v>
      </c>
      <c r="AV1193" s="7" t="s">
        <v>3488</v>
      </c>
      <c r="AW1193" s="7" t="s">
        <v>3489</v>
      </c>
      <c r="AX1193" s="7" t="s">
        <v>3489</v>
      </c>
      <c r="AY1193" s="7" t="s">
        <v>3490</v>
      </c>
      <c r="AZ1193" s="7" t="s">
        <v>3490</v>
      </c>
      <c r="BA1193" s="7" t="s">
        <v>3491</v>
      </c>
      <c r="BB1193" s="7" t="s">
        <v>3491</v>
      </c>
      <c r="BE1193" s="9" t="s">
        <v>3450</v>
      </c>
      <c r="BF1193" s="8">
        <v>2015</v>
      </c>
    </row>
    <row r="1194" spans="1:58">
      <c r="B1194"/>
      <c r="Y1194" s="18" t="s">
        <v>1109</v>
      </c>
      <c r="Z1194" s="20">
        <v>3150901</v>
      </c>
      <c r="AW1194" s="18" t="s">
        <v>1110</v>
      </c>
      <c r="AX1194" s="19">
        <v>3553401</v>
      </c>
    </row>
    <row r="1195" spans="1:58" s="8" customFormat="1">
      <c r="A1195" s="7" t="s">
        <v>3450</v>
      </c>
      <c r="B1195" s="7" t="s">
        <v>3450</v>
      </c>
      <c r="C1195" s="7" t="s">
        <v>3467</v>
      </c>
      <c r="D1195" s="7" t="s">
        <v>3467</v>
      </c>
      <c r="E1195" s="7" t="s">
        <v>3468</v>
      </c>
      <c r="F1195" s="7" t="s">
        <v>3468</v>
      </c>
      <c r="G1195" s="7" t="s">
        <v>3469</v>
      </c>
      <c r="H1195" s="7" t="s">
        <v>3469</v>
      </c>
      <c r="I1195" s="7" t="s">
        <v>3470</v>
      </c>
      <c r="J1195" s="7" t="s">
        <v>3470</v>
      </c>
      <c r="K1195" s="7" t="s">
        <v>3471</v>
      </c>
      <c r="L1195" s="7" t="s">
        <v>3471</v>
      </c>
      <c r="M1195" s="7" t="s">
        <v>3472</v>
      </c>
      <c r="N1195" s="7" t="s">
        <v>3472</v>
      </c>
      <c r="O1195" s="7" t="s">
        <v>3473</v>
      </c>
      <c r="P1195" s="7" t="s">
        <v>3473</v>
      </c>
      <c r="Q1195" s="7" t="s">
        <v>3474</v>
      </c>
      <c r="R1195" s="7" t="s">
        <v>3474</v>
      </c>
      <c r="S1195" s="7" t="s">
        <v>3475</v>
      </c>
      <c r="T1195" s="7" t="s">
        <v>3475</v>
      </c>
      <c r="U1195" s="7" t="s">
        <v>3476</v>
      </c>
      <c r="V1195" s="7" t="s">
        <v>3476</v>
      </c>
      <c r="W1195" s="7" t="s">
        <v>3477</v>
      </c>
      <c r="X1195" s="7" t="s">
        <v>3477</v>
      </c>
      <c r="Y1195" s="7" t="s">
        <v>3478</v>
      </c>
      <c r="Z1195" s="7" t="s">
        <v>3478</v>
      </c>
      <c r="AA1195" s="7" t="s">
        <v>3479</v>
      </c>
      <c r="AB1195" s="7" t="s">
        <v>3479</v>
      </c>
      <c r="AC1195" s="7" t="s">
        <v>3480</v>
      </c>
      <c r="AD1195" s="7" t="s">
        <v>3480</v>
      </c>
      <c r="AE1195" s="7" t="s">
        <v>3466</v>
      </c>
      <c r="AF1195" s="7" t="s">
        <v>3466</v>
      </c>
      <c r="AG1195" s="7" t="s">
        <v>3481</v>
      </c>
      <c r="AH1195" s="7" t="s">
        <v>3481</v>
      </c>
      <c r="AI1195" s="7" t="s">
        <v>3482</v>
      </c>
      <c r="AJ1195" s="7" t="s">
        <v>3482</v>
      </c>
      <c r="AK1195" s="7" t="s">
        <v>3483</v>
      </c>
      <c r="AL1195" s="7" t="s">
        <v>3483</v>
      </c>
      <c r="AM1195" s="7" t="s">
        <v>3484</v>
      </c>
      <c r="AN1195" s="7" t="s">
        <v>3484</v>
      </c>
      <c r="AO1195" s="7" t="s">
        <v>3485</v>
      </c>
      <c r="AP1195" s="7" t="s">
        <v>3485</v>
      </c>
      <c r="AQ1195" s="7" t="s">
        <v>3486</v>
      </c>
      <c r="AR1195" s="7" t="s">
        <v>3486</v>
      </c>
      <c r="AS1195" s="7" t="s">
        <v>3487</v>
      </c>
      <c r="AT1195" s="7" t="s">
        <v>3487</v>
      </c>
      <c r="AU1195" s="7" t="s">
        <v>3488</v>
      </c>
      <c r="AV1195" s="7" t="s">
        <v>3488</v>
      </c>
      <c r="AW1195" s="7" t="s">
        <v>3489</v>
      </c>
      <c r="AX1195" s="7" t="s">
        <v>3489</v>
      </c>
      <c r="AY1195" s="7" t="s">
        <v>3490</v>
      </c>
      <c r="AZ1195" s="7" t="s">
        <v>3490</v>
      </c>
      <c r="BA1195" s="7" t="s">
        <v>3491</v>
      </c>
      <c r="BB1195" s="7" t="s">
        <v>3491</v>
      </c>
      <c r="BE1195" s="9" t="s">
        <v>3450</v>
      </c>
      <c r="BF1195" s="8">
        <v>2015</v>
      </c>
    </row>
    <row r="1196" spans="1:58">
      <c r="B1196"/>
      <c r="Y1196" s="18" t="s">
        <v>1111</v>
      </c>
      <c r="Z1196" s="20">
        <v>3151008</v>
      </c>
      <c r="AW1196" s="18" t="s">
        <v>1112</v>
      </c>
      <c r="AX1196" s="19">
        <v>3553500</v>
      </c>
    </row>
    <row r="1197" spans="1:58" s="8" customFormat="1">
      <c r="A1197" s="7" t="s">
        <v>3450</v>
      </c>
      <c r="B1197" s="7" t="s">
        <v>3450</v>
      </c>
      <c r="C1197" s="7" t="s">
        <v>3467</v>
      </c>
      <c r="D1197" s="7" t="s">
        <v>3467</v>
      </c>
      <c r="E1197" s="7" t="s">
        <v>3468</v>
      </c>
      <c r="F1197" s="7" t="s">
        <v>3468</v>
      </c>
      <c r="G1197" s="7" t="s">
        <v>3469</v>
      </c>
      <c r="H1197" s="7" t="s">
        <v>3469</v>
      </c>
      <c r="I1197" s="7" t="s">
        <v>3470</v>
      </c>
      <c r="J1197" s="7" t="s">
        <v>3470</v>
      </c>
      <c r="K1197" s="7" t="s">
        <v>3471</v>
      </c>
      <c r="L1197" s="7" t="s">
        <v>3471</v>
      </c>
      <c r="M1197" s="7" t="s">
        <v>3472</v>
      </c>
      <c r="N1197" s="7" t="s">
        <v>3472</v>
      </c>
      <c r="O1197" s="7" t="s">
        <v>3473</v>
      </c>
      <c r="P1197" s="7" t="s">
        <v>3473</v>
      </c>
      <c r="Q1197" s="7" t="s">
        <v>3474</v>
      </c>
      <c r="R1197" s="7" t="s">
        <v>3474</v>
      </c>
      <c r="S1197" s="7" t="s">
        <v>3475</v>
      </c>
      <c r="T1197" s="7" t="s">
        <v>3475</v>
      </c>
      <c r="U1197" s="7" t="s">
        <v>3476</v>
      </c>
      <c r="V1197" s="7" t="s">
        <v>3476</v>
      </c>
      <c r="W1197" s="7" t="s">
        <v>3477</v>
      </c>
      <c r="X1197" s="7" t="s">
        <v>3477</v>
      </c>
      <c r="Y1197" s="7" t="s">
        <v>3478</v>
      </c>
      <c r="Z1197" s="7" t="s">
        <v>3478</v>
      </c>
      <c r="AA1197" s="7" t="s">
        <v>3479</v>
      </c>
      <c r="AB1197" s="7" t="s">
        <v>3479</v>
      </c>
      <c r="AC1197" s="7" t="s">
        <v>3480</v>
      </c>
      <c r="AD1197" s="7" t="s">
        <v>3480</v>
      </c>
      <c r="AE1197" s="7" t="s">
        <v>3466</v>
      </c>
      <c r="AF1197" s="7" t="s">
        <v>3466</v>
      </c>
      <c r="AG1197" s="7" t="s">
        <v>3481</v>
      </c>
      <c r="AH1197" s="7" t="s">
        <v>3481</v>
      </c>
      <c r="AI1197" s="7" t="s">
        <v>3482</v>
      </c>
      <c r="AJ1197" s="7" t="s">
        <v>3482</v>
      </c>
      <c r="AK1197" s="7" t="s">
        <v>3483</v>
      </c>
      <c r="AL1197" s="7" t="s">
        <v>3483</v>
      </c>
      <c r="AM1197" s="7" t="s">
        <v>3484</v>
      </c>
      <c r="AN1197" s="7" t="s">
        <v>3484</v>
      </c>
      <c r="AO1197" s="7" t="s">
        <v>3485</v>
      </c>
      <c r="AP1197" s="7" t="s">
        <v>3485</v>
      </c>
      <c r="AQ1197" s="7" t="s">
        <v>3486</v>
      </c>
      <c r="AR1197" s="7" t="s">
        <v>3486</v>
      </c>
      <c r="AS1197" s="7" t="s">
        <v>3487</v>
      </c>
      <c r="AT1197" s="7" t="s">
        <v>3487</v>
      </c>
      <c r="AU1197" s="7" t="s">
        <v>3488</v>
      </c>
      <c r="AV1197" s="7" t="s">
        <v>3488</v>
      </c>
      <c r="AW1197" s="7" t="s">
        <v>3489</v>
      </c>
      <c r="AX1197" s="7" t="s">
        <v>3489</v>
      </c>
      <c r="AY1197" s="7" t="s">
        <v>3490</v>
      </c>
      <c r="AZ1197" s="7" t="s">
        <v>3490</v>
      </c>
      <c r="BA1197" s="7" t="s">
        <v>3491</v>
      </c>
      <c r="BB1197" s="7" t="s">
        <v>3491</v>
      </c>
      <c r="BE1197" s="9" t="s">
        <v>3450</v>
      </c>
      <c r="BF1197" s="8">
        <v>2015</v>
      </c>
    </row>
    <row r="1198" spans="1:58">
      <c r="B1198"/>
      <c r="Y1198" s="18" t="s">
        <v>1113</v>
      </c>
      <c r="Z1198" s="20">
        <v>3151107</v>
      </c>
      <c r="AW1198" s="18" t="s">
        <v>1114</v>
      </c>
      <c r="AX1198" s="19">
        <v>3553609</v>
      </c>
    </row>
    <row r="1199" spans="1:58" s="8" customFormat="1">
      <c r="A1199" s="7" t="s">
        <v>3450</v>
      </c>
      <c r="B1199" s="7" t="s">
        <v>3450</v>
      </c>
      <c r="C1199" s="7" t="s">
        <v>3467</v>
      </c>
      <c r="D1199" s="7" t="s">
        <v>3467</v>
      </c>
      <c r="E1199" s="7" t="s">
        <v>3468</v>
      </c>
      <c r="F1199" s="7" t="s">
        <v>3468</v>
      </c>
      <c r="G1199" s="7" t="s">
        <v>3469</v>
      </c>
      <c r="H1199" s="7" t="s">
        <v>3469</v>
      </c>
      <c r="I1199" s="7" t="s">
        <v>3470</v>
      </c>
      <c r="J1199" s="7" t="s">
        <v>3470</v>
      </c>
      <c r="K1199" s="7" t="s">
        <v>3471</v>
      </c>
      <c r="L1199" s="7" t="s">
        <v>3471</v>
      </c>
      <c r="M1199" s="7" t="s">
        <v>3472</v>
      </c>
      <c r="N1199" s="7" t="s">
        <v>3472</v>
      </c>
      <c r="O1199" s="7" t="s">
        <v>3473</v>
      </c>
      <c r="P1199" s="7" t="s">
        <v>3473</v>
      </c>
      <c r="Q1199" s="7" t="s">
        <v>3474</v>
      </c>
      <c r="R1199" s="7" t="s">
        <v>3474</v>
      </c>
      <c r="S1199" s="7" t="s">
        <v>3475</v>
      </c>
      <c r="T1199" s="7" t="s">
        <v>3475</v>
      </c>
      <c r="U1199" s="7" t="s">
        <v>3476</v>
      </c>
      <c r="V1199" s="7" t="s">
        <v>3476</v>
      </c>
      <c r="W1199" s="7" t="s">
        <v>3477</v>
      </c>
      <c r="X1199" s="7" t="s">
        <v>3477</v>
      </c>
      <c r="Y1199" s="7" t="s">
        <v>3478</v>
      </c>
      <c r="Z1199" s="7" t="s">
        <v>3478</v>
      </c>
      <c r="AA1199" s="7" t="s">
        <v>3479</v>
      </c>
      <c r="AB1199" s="7" t="s">
        <v>3479</v>
      </c>
      <c r="AC1199" s="7" t="s">
        <v>3480</v>
      </c>
      <c r="AD1199" s="7" t="s">
        <v>3480</v>
      </c>
      <c r="AE1199" s="7" t="s">
        <v>3466</v>
      </c>
      <c r="AF1199" s="7" t="s">
        <v>3466</v>
      </c>
      <c r="AG1199" s="7" t="s">
        <v>3481</v>
      </c>
      <c r="AH1199" s="7" t="s">
        <v>3481</v>
      </c>
      <c r="AI1199" s="7" t="s">
        <v>3482</v>
      </c>
      <c r="AJ1199" s="7" t="s">
        <v>3482</v>
      </c>
      <c r="AK1199" s="7" t="s">
        <v>3483</v>
      </c>
      <c r="AL1199" s="7" t="s">
        <v>3483</v>
      </c>
      <c r="AM1199" s="7" t="s">
        <v>3484</v>
      </c>
      <c r="AN1199" s="7" t="s">
        <v>3484</v>
      </c>
      <c r="AO1199" s="7" t="s">
        <v>3485</v>
      </c>
      <c r="AP1199" s="7" t="s">
        <v>3485</v>
      </c>
      <c r="AQ1199" s="7" t="s">
        <v>3486</v>
      </c>
      <c r="AR1199" s="7" t="s">
        <v>3486</v>
      </c>
      <c r="AS1199" s="7" t="s">
        <v>3487</v>
      </c>
      <c r="AT1199" s="7" t="s">
        <v>3487</v>
      </c>
      <c r="AU1199" s="7" t="s">
        <v>3488</v>
      </c>
      <c r="AV1199" s="7" t="s">
        <v>3488</v>
      </c>
      <c r="AW1199" s="7" t="s">
        <v>3489</v>
      </c>
      <c r="AX1199" s="7" t="s">
        <v>3489</v>
      </c>
      <c r="AY1199" s="7" t="s">
        <v>3490</v>
      </c>
      <c r="AZ1199" s="7" t="s">
        <v>3490</v>
      </c>
      <c r="BA1199" s="7" t="s">
        <v>3491</v>
      </c>
      <c r="BB1199" s="7" t="s">
        <v>3491</v>
      </c>
      <c r="BE1199" s="9" t="s">
        <v>3450</v>
      </c>
      <c r="BF1199" s="8">
        <v>2015</v>
      </c>
    </row>
    <row r="1200" spans="1:58">
      <c r="B1200"/>
      <c r="Y1200" s="18" t="s">
        <v>1115</v>
      </c>
      <c r="Z1200" s="20">
        <v>3151206</v>
      </c>
      <c r="AW1200" s="18" t="s">
        <v>1116</v>
      </c>
      <c r="AX1200" s="19">
        <v>3553658</v>
      </c>
    </row>
    <row r="1201" spans="1:58" s="8" customFormat="1">
      <c r="A1201" s="7" t="s">
        <v>3450</v>
      </c>
      <c r="B1201" s="7" t="s">
        <v>3450</v>
      </c>
      <c r="C1201" s="7" t="s">
        <v>3467</v>
      </c>
      <c r="D1201" s="7" t="s">
        <v>3467</v>
      </c>
      <c r="E1201" s="7" t="s">
        <v>3468</v>
      </c>
      <c r="F1201" s="7" t="s">
        <v>3468</v>
      </c>
      <c r="G1201" s="7" t="s">
        <v>3469</v>
      </c>
      <c r="H1201" s="7" t="s">
        <v>3469</v>
      </c>
      <c r="I1201" s="7" t="s">
        <v>3470</v>
      </c>
      <c r="J1201" s="7" t="s">
        <v>3470</v>
      </c>
      <c r="K1201" s="7" t="s">
        <v>3471</v>
      </c>
      <c r="L1201" s="7" t="s">
        <v>3471</v>
      </c>
      <c r="M1201" s="7" t="s">
        <v>3472</v>
      </c>
      <c r="N1201" s="7" t="s">
        <v>3472</v>
      </c>
      <c r="O1201" s="7" t="s">
        <v>3473</v>
      </c>
      <c r="P1201" s="7" t="s">
        <v>3473</v>
      </c>
      <c r="Q1201" s="7" t="s">
        <v>3474</v>
      </c>
      <c r="R1201" s="7" t="s">
        <v>3474</v>
      </c>
      <c r="S1201" s="7" t="s">
        <v>3475</v>
      </c>
      <c r="T1201" s="7" t="s">
        <v>3475</v>
      </c>
      <c r="U1201" s="7" t="s">
        <v>3476</v>
      </c>
      <c r="V1201" s="7" t="s">
        <v>3476</v>
      </c>
      <c r="W1201" s="7" t="s">
        <v>3477</v>
      </c>
      <c r="X1201" s="7" t="s">
        <v>3477</v>
      </c>
      <c r="Y1201" s="7" t="s">
        <v>3478</v>
      </c>
      <c r="Z1201" s="7" t="s">
        <v>3478</v>
      </c>
      <c r="AA1201" s="7" t="s">
        <v>3479</v>
      </c>
      <c r="AB1201" s="7" t="s">
        <v>3479</v>
      </c>
      <c r="AC1201" s="7" t="s">
        <v>3480</v>
      </c>
      <c r="AD1201" s="7" t="s">
        <v>3480</v>
      </c>
      <c r="AE1201" s="7" t="s">
        <v>3466</v>
      </c>
      <c r="AF1201" s="7" t="s">
        <v>3466</v>
      </c>
      <c r="AG1201" s="7" t="s">
        <v>3481</v>
      </c>
      <c r="AH1201" s="7" t="s">
        <v>3481</v>
      </c>
      <c r="AI1201" s="7" t="s">
        <v>3482</v>
      </c>
      <c r="AJ1201" s="7" t="s">
        <v>3482</v>
      </c>
      <c r="AK1201" s="7" t="s">
        <v>3483</v>
      </c>
      <c r="AL1201" s="7" t="s">
        <v>3483</v>
      </c>
      <c r="AM1201" s="7" t="s">
        <v>3484</v>
      </c>
      <c r="AN1201" s="7" t="s">
        <v>3484</v>
      </c>
      <c r="AO1201" s="7" t="s">
        <v>3485</v>
      </c>
      <c r="AP1201" s="7" t="s">
        <v>3485</v>
      </c>
      <c r="AQ1201" s="7" t="s">
        <v>3486</v>
      </c>
      <c r="AR1201" s="7" t="s">
        <v>3486</v>
      </c>
      <c r="AS1201" s="7" t="s">
        <v>3487</v>
      </c>
      <c r="AT1201" s="7" t="s">
        <v>3487</v>
      </c>
      <c r="AU1201" s="7" t="s">
        <v>3488</v>
      </c>
      <c r="AV1201" s="7" t="s">
        <v>3488</v>
      </c>
      <c r="AW1201" s="7" t="s">
        <v>3489</v>
      </c>
      <c r="AX1201" s="7" t="s">
        <v>3489</v>
      </c>
      <c r="AY1201" s="7" t="s">
        <v>3490</v>
      </c>
      <c r="AZ1201" s="7" t="s">
        <v>3490</v>
      </c>
      <c r="BA1201" s="7" t="s">
        <v>3491</v>
      </c>
      <c r="BB1201" s="7" t="s">
        <v>3491</v>
      </c>
      <c r="BE1201" s="9" t="s">
        <v>3450</v>
      </c>
      <c r="BF1201" s="8">
        <v>2015</v>
      </c>
    </row>
    <row r="1202" spans="1:58">
      <c r="B1202"/>
      <c r="Y1202" s="18" t="s">
        <v>1117</v>
      </c>
      <c r="Z1202" s="20">
        <v>3151305</v>
      </c>
      <c r="AW1202" s="18" t="s">
        <v>1118</v>
      </c>
      <c r="AX1202" s="19">
        <v>3553708</v>
      </c>
    </row>
    <row r="1203" spans="1:58" s="8" customFormat="1">
      <c r="A1203" s="7" t="s">
        <v>3450</v>
      </c>
      <c r="B1203" s="7" t="s">
        <v>3450</v>
      </c>
      <c r="C1203" s="7" t="s">
        <v>3467</v>
      </c>
      <c r="D1203" s="7" t="s">
        <v>3467</v>
      </c>
      <c r="E1203" s="7" t="s">
        <v>3468</v>
      </c>
      <c r="F1203" s="7" t="s">
        <v>3468</v>
      </c>
      <c r="G1203" s="7" t="s">
        <v>3469</v>
      </c>
      <c r="H1203" s="7" t="s">
        <v>3469</v>
      </c>
      <c r="I1203" s="7" t="s">
        <v>3470</v>
      </c>
      <c r="J1203" s="7" t="s">
        <v>3470</v>
      </c>
      <c r="K1203" s="7" t="s">
        <v>3471</v>
      </c>
      <c r="L1203" s="7" t="s">
        <v>3471</v>
      </c>
      <c r="M1203" s="7" t="s">
        <v>3472</v>
      </c>
      <c r="N1203" s="7" t="s">
        <v>3472</v>
      </c>
      <c r="O1203" s="7" t="s">
        <v>3473</v>
      </c>
      <c r="P1203" s="7" t="s">
        <v>3473</v>
      </c>
      <c r="Q1203" s="7" t="s">
        <v>3474</v>
      </c>
      <c r="R1203" s="7" t="s">
        <v>3474</v>
      </c>
      <c r="S1203" s="7" t="s">
        <v>3475</v>
      </c>
      <c r="T1203" s="7" t="s">
        <v>3475</v>
      </c>
      <c r="U1203" s="7" t="s">
        <v>3476</v>
      </c>
      <c r="V1203" s="7" t="s">
        <v>3476</v>
      </c>
      <c r="W1203" s="7" t="s">
        <v>3477</v>
      </c>
      <c r="X1203" s="7" t="s">
        <v>3477</v>
      </c>
      <c r="Y1203" s="7" t="s">
        <v>3478</v>
      </c>
      <c r="Z1203" s="7" t="s">
        <v>3478</v>
      </c>
      <c r="AA1203" s="7" t="s">
        <v>3479</v>
      </c>
      <c r="AB1203" s="7" t="s">
        <v>3479</v>
      </c>
      <c r="AC1203" s="7" t="s">
        <v>3480</v>
      </c>
      <c r="AD1203" s="7" t="s">
        <v>3480</v>
      </c>
      <c r="AE1203" s="7" t="s">
        <v>3466</v>
      </c>
      <c r="AF1203" s="7" t="s">
        <v>3466</v>
      </c>
      <c r="AG1203" s="7" t="s">
        <v>3481</v>
      </c>
      <c r="AH1203" s="7" t="s">
        <v>3481</v>
      </c>
      <c r="AI1203" s="7" t="s">
        <v>3482</v>
      </c>
      <c r="AJ1203" s="7" t="s">
        <v>3482</v>
      </c>
      <c r="AK1203" s="7" t="s">
        <v>3483</v>
      </c>
      <c r="AL1203" s="7" t="s">
        <v>3483</v>
      </c>
      <c r="AM1203" s="7" t="s">
        <v>3484</v>
      </c>
      <c r="AN1203" s="7" t="s">
        <v>3484</v>
      </c>
      <c r="AO1203" s="7" t="s">
        <v>3485</v>
      </c>
      <c r="AP1203" s="7" t="s">
        <v>3485</v>
      </c>
      <c r="AQ1203" s="7" t="s">
        <v>3486</v>
      </c>
      <c r="AR1203" s="7" t="s">
        <v>3486</v>
      </c>
      <c r="AS1203" s="7" t="s">
        <v>3487</v>
      </c>
      <c r="AT1203" s="7" t="s">
        <v>3487</v>
      </c>
      <c r="AU1203" s="7" t="s">
        <v>3488</v>
      </c>
      <c r="AV1203" s="7" t="s">
        <v>3488</v>
      </c>
      <c r="AW1203" s="7" t="s">
        <v>3489</v>
      </c>
      <c r="AX1203" s="7" t="s">
        <v>3489</v>
      </c>
      <c r="AY1203" s="7" t="s">
        <v>3490</v>
      </c>
      <c r="AZ1203" s="7" t="s">
        <v>3490</v>
      </c>
      <c r="BA1203" s="7" t="s">
        <v>3491</v>
      </c>
      <c r="BB1203" s="7" t="s">
        <v>3491</v>
      </c>
      <c r="BE1203" s="9" t="s">
        <v>3450</v>
      </c>
      <c r="BF1203" s="8">
        <v>2015</v>
      </c>
    </row>
    <row r="1204" spans="1:58">
      <c r="B1204"/>
      <c r="Y1204" s="18" t="s">
        <v>1119</v>
      </c>
      <c r="Z1204" s="20">
        <v>3151404</v>
      </c>
      <c r="AW1204" s="18" t="s">
        <v>1120</v>
      </c>
      <c r="AX1204" s="19">
        <v>3553807</v>
      </c>
    </row>
    <row r="1205" spans="1:58" s="8" customFormat="1">
      <c r="A1205" s="7" t="s">
        <v>3450</v>
      </c>
      <c r="B1205" s="7" t="s">
        <v>3450</v>
      </c>
      <c r="C1205" s="7" t="s">
        <v>3467</v>
      </c>
      <c r="D1205" s="7" t="s">
        <v>3467</v>
      </c>
      <c r="E1205" s="7" t="s">
        <v>3468</v>
      </c>
      <c r="F1205" s="7" t="s">
        <v>3468</v>
      </c>
      <c r="G1205" s="7" t="s">
        <v>3469</v>
      </c>
      <c r="H1205" s="7" t="s">
        <v>3469</v>
      </c>
      <c r="I1205" s="7" t="s">
        <v>3470</v>
      </c>
      <c r="J1205" s="7" t="s">
        <v>3470</v>
      </c>
      <c r="K1205" s="7" t="s">
        <v>3471</v>
      </c>
      <c r="L1205" s="7" t="s">
        <v>3471</v>
      </c>
      <c r="M1205" s="7" t="s">
        <v>3472</v>
      </c>
      <c r="N1205" s="7" t="s">
        <v>3472</v>
      </c>
      <c r="O1205" s="7" t="s">
        <v>3473</v>
      </c>
      <c r="P1205" s="7" t="s">
        <v>3473</v>
      </c>
      <c r="Q1205" s="7" t="s">
        <v>3474</v>
      </c>
      <c r="R1205" s="7" t="s">
        <v>3474</v>
      </c>
      <c r="S1205" s="7" t="s">
        <v>3475</v>
      </c>
      <c r="T1205" s="7" t="s">
        <v>3475</v>
      </c>
      <c r="U1205" s="7" t="s">
        <v>3476</v>
      </c>
      <c r="V1205" s="7" t="s">
        <v>3476</v>
      </c>
      <c r="W1205" s="7" t="s">
        <v>3477</v>
      </c>
      <c r="X1205" s="7" t="s">
        <v>3477</v>
      </c>
      <c r="Y1205" s="7" t="s">
        <v>3478</v>
      </c>
      <c r="Z1205" s="7" t="s">
        <v>3478</v>
      </c>
      <c r="AA1205" s="7" t="s">
        <v>3479</v>
      </c>
      <c r="AB1205" s="7" t="s">
        <v>3479</v>
      </c>
      <c r="AC1205" s="7" t="s">
        <v>3480</v>
      </c>
      <c r="AD1205" s="7" t="s">
        <v>3480</v>
      </c>
      <c r="AE1205" s="7" t="s">
        <v>3466</v>
      </c>
      <c r="AF1205" s="7" t="s">
        <v>3466</v>
      </c>
      <c r="AG1205" s="7" t="s">
        <v>3481</v>
      </c>
      <c r="AH1205" s="7" t="s">
        <v>3481</v>
      </c>
      <c r="AI1205" s="7" t="s">
        <v>3482</v>
      </c>
      <c r="AJ1205" s="7" t="s">
        <v>3482</v>
      </c>
      <c r="AK1205" s="7" t="s">
        <v>3483</v>
      </c>
      <c r="AL1205" s="7" t="s">
        <v>3483</v>
      </c>
      <c r="AM1205" s="7" t="s">
        <v>3484</v>
      </c>
      <c r="AN1205" s="7" t="s">
        <v>3484</v>
      </c>
      <c r="AO1205" s="7" t="s">
        <v>3485</v>
      </c>
      <c r="AP1205" s="7" t="s">
        <v>3485</v>
      </c>
      <c r="AQ1205" s="7" t="s">
        <v>3486</v>
      </c>
      <c r="AR1205" s="7" t="s">
        <v>3486</v>
      </c>
      <c r="AS1205" s="7" t="s">
        <v>3487</v>
      </c>
      <c r="AT1205" s="7" t="s">
        <v>3487</v>
      </c>
      <c r="AU1205" s="7" t="s">
        <v>3488</v>
      </c>
      <c r="AV1205" s="7" t="s">
        <v>3488</v>
      </c>
      <c r="AW1205" s="7" t="s">
        <v>3489</v>
      </c>
      <c r="AX1205" s="7" t="s">
        <v>3489</v>
      </c>
      <c r="AY1205" s="7" t="s">
        <v>3490</v>
      </c>
      <c r="AZ1205" s="7" t="s">
        <v>3490</v>
      </c>
      <c r="BA1205" s="7" t="s">
        <v>3491</v>
      </c>
      <c r="BB1205" s="7" t="s">
        <v>3491</v>
      </c>
      <c r="BE1205" s="9" t="s">
        <v>3450</v>
      </c>
      <c r="BF1205" s="8">
        <v>2015</v>
      </c>
    </row>
    <row r="1206" spans="1:58">
      <c r="B1206"/>
      <c r="Y1206" s="18" t="s">
        <v>1121</v>
      </c>
      <c r="Z1206" s="20">
        <v>3151503</v>
      </c>
      <c r="AW1206" s="18" t="s">
        <v>1122</v>
      </c>
      <c r="AX1206" s="19">
        <v>3553856</v>
      </c>
    </row>
    <row r="1207" spans="1:58" s="8" customFormat="1">
      <c r="A1207" s="7" t="s">
        <v>3450</v>
      </c>
      <c r="B1207" s="7" t="s">
        <v>3450</v>
      </c>
      <c r="C1207" s="7" t="s">
        <v>3467</v>
      </c>
      <c r="D1207" s="7" t="s">
        <v>3467</v>
      </c>
      <c r="E1207" s="7" t="s">
        <v>3468</v>
      </c>
      <c r="F1207" s="7" t="s">
        <v>3468</v>
      </c>
      <c r="G1207" s="7" t="s">
        <v>3469</v>
      </c>
      <c r="H1207" s="7" t="s">
        <v>3469</v>
      </c>
      <c r="I1207" s="7" t="s">
        <v>3470</v>
      </c>
      <c r="J1207" s="7" t="s">
        <v>3470</v>
      </c>
      <c r="K1207" s="7" t="s">
        <v>3471</v>
      </c>
      <c r="L1207" s="7" t="s">
        <v>3471</v>
      </c>
      <c r="M1207" s="7" t="s">
        <v>3472</v>
      </c>
      <c r="N1207" s="7" t="s">
        <v>3472</v>
      </c>
      <c r="O1207" s="7" t="s">
        <v>3473</v>
      </c>
      <c r="P1207" s="7" t="s">
        <v>3473</v>
      </c>
      <c r="Q1207" s="7" t="s">
        <v>3474</v>
      </c>
      <c r="R1207" s="7" t="s">
        <v>3474</v>
      </c>
      <c r="S1207" s="7" t="s">
        <v>3475</v>
      </c>
      <c r="T1207" s="7" t="s">
        <v>3475</v>
      </c>
      <c r="U1207" s="7" t="s">
        <v>3476</v>
      </c>
      <c r="V1207" s="7" t="s">
        <v>3476</v>
      </c>
      <c r="W1207" s="7" t="s">
        <v>3477</v>
      </c>
      <c r="X1207" s="7" t="s">
        <v>3477</v>
      </c>
      <c r="Y1207" s="7" t="s">
        <v>3478</v>
      </c>
      <c r="Z1207" s="7" t="s">
        <v>3478</v>
      </c>
      <c r="AA1207" s="7" t="s">
        <v>3479</v>
      </c>
      <c r="AB1207" s="7" t="s">
        <v>3479</v>
      </c>
      <c r="AC1207" s="7" t="s">
        <v>3480</v>
      </c>
      <c r="AD1207" s="7" t="s">
        <v>3480</v>
      </c>
      <c r="AE1207" s="7" t="s">
        <v>3466</v>
      </c>
      <c r="AF1207" s="7" t="s">
        <v>3466</v>
      </c>
      <c r="AG1207" s="7" t="s">
        <v>3481</v>
      </c>
      <c r="AH1207" s="7" t="s">
        <v>3481</v>
      </c>
      <c r="AI1207" s="7" t="s">
        <v>3482</v>
      </c>
      <c r="AJ1207" s="7" t="s">
        <v>3482</v>
      </c>
      <c r="AK1207" s="7" t="s">
        <v>3483</v>
      </c>
      <c r="AL1207" s="7" t="s">
        <v>3483</v>
      </c>
      <c r="AM1207" s="7" t="s">
        <v>3484</v>
      </c>
      <c r="AN1207" s="7" t="s">
        <v>3484</v>
      </c>
      <c r="AO1207" s="7" t="s">
        <v>3485</v>
      </c>
      <c r="AP1207" s="7" t="s">
        <v>3485</v>
      </c>
      <c r="AQ1207" s="7" t="s">
        <v>3486</v>
      </c>
      <c r="AR1207" s="7" t="s">
        <v>3486</v>
      </c>
      <c r="AS1207" s="7" t="s">
        <v>3487</v>
      </c>
      <c r="AT1207" s="7" t="s">
        <v>3487</v>
      </c>
      <c r="AU1207" s="7" t="s">
        <v>3488</v>
      </c>
      <c r="AV1207" s="7" t="s">
        <v>3488</v>
      </c>
      <c r="AW1207" s="7" t="s">
        <v>3489</v>
      </c>
      <c r="AX1207" s="7" t="s">
        <v>3489</v>
      </c>
      <c r="AY1207" s="7" t="s">
        <v>3490</v>
      </c>
      <c r="AZ1207" s="7" t="s">
        <v>3490</v>
      </c>
      <c r="BA1207" s="7" t="s">
        <v>3491</v>
      </c>
      <c r="BB1207" s="7" t="s">
        <v>3491</v>
      </c>
      <c r="BE1207" s="9" t="s">
        <v>3450</v>
      </c>
      <c r="BF1207" s="8">
        <v>2015</v>
      </c>
    </row>
    <row r="1208" spans="1:58">
      <c r="B1208"/>
      <c r="Y1208" s="18" t="s">
        <v>1123</v>
      </c>
      <c r="Z1208" s="20">
        <v>3151602</v>
      </c>
      <c r="AW1208" s="18" t="s">
        <v>1124</v>
      </c>
      <c r="AX1208" s="19">
        <v>3553906</v>
      </c>
    </row>
    <row r="1209" spans="1:58" s="8" customFormat="1">
      <c r="A1209" s="7" t="s">
        <v>3450</v>
      </c>
      <c r="B1209" s="7" t="s">
        <v>3450</v>
      </c>
      <c r="C1209" s="7" t="s">
        <v>3467</v>
      </c>
      <c r="D1209" s="7" t="s">
        <v>3467</v>
      </c>
      <c r="E1209" s="7" t="s">
        <v>3468</v>
      </c>
      <c r="F1209" s="7" t="s">
        <v>3468</v>
      </c>
      <c r="G1209" s="7" t="s">
        <v>3469</v>
      </c>
      <c r="H1209" s="7" t="s">
        <v>3469</v>
      </c>
      <c r="I1209" s="7" t="s">
        <v>3470</v>
      </c>
      <c r="J1209" s="7" t="s">
        <v>3470</v>
      </c>
      <c r="K1209" s="7" t="s">
        <v>3471</v>
      </c>
      <c r="L1209" s="7" t="s">
        <v>3471</v>
      </c>
      <c r="M1209" s="7" t="s">
        <v>3472</v>
      </c>
      <c r="N1209" s="7" t="s">
        <v>3472</v>
      </c>
      <c r="O1209" s="7" t="s">
        <v>3473</v>
      </c>
      <c r="P1209" s="7" t="s">
        <v>3473</v>
      </c>
      <c r="Q1209" s="7" t="s">
        <v>3474</v>
      </c>
      <c r="R1209" s="7" t="s">
        <v>3474</v>
      </c>
      <c r="S1209" s="7" t="s">
        <v>3475</v>
      </c>
      <c r="T1209" s="7" t="s">
        <v>3475</v>
      </c>
      <c r="U1209" s="7" t="s">
        <v>3476</v>
      </c>
      <c r="V1209" s="7" t="s">
        <v>3476</v>
      </c>
      <c r="W1209" s="7" t="s">
        <v>3477</v>
      </c>
      <c r="X1209" s="7" t="s">
        <v>3477</v>
      </c>
      <c r="Y1209" s="7" t="s">
        <v>3478</v>
      </c>
      <c r="Z1209" s="7" t="s">
        <v>3478</v>
      </c>
      <c r="AA1209" s="7" t="s">
        <v>3479</v>
      </c>
      <c r="AB1209" s="7" t="s">
        <v>3479</v>
      </c>
      <c r="AC1209" s="7" t="s">
        <v>3480</v>
      </c>
      <c r="AD1209" s="7" t="s">
        <v>3480</v>
      </c>
      <c r="AE1209" s="7" t="s">
        <v>3466</v>
      </c>
      <c r="AF1209" s="7" t="s">
        <v>3466</v>
      </c>
      <c r="AG1209" s="7" t="s">
        <v>3481</v>
      </c>
      <c r="AH1209" s="7" t="s">
        <v>3481</v>
      </c>
      <c r="AI1209" s="7" t="s">
        <v>3482</v>
      </c>
      <c r="AJ1209" s="7" t="s">
        <v>3482</v>
      </c>
      <c r="AK1209" s="7" t="s">
        <v>3483</v>
      </c>
      <c r="AL1209" s="7" t="s">
        <v>3483</v>
      </c>
      <c r="AM1209" s="7" t="s">
        <v>3484</v>
      </c>
      <c r="AN1209" s="7" t="s">
        <v>3484</v>
      </c>
      <c r="AO1209" s="7" t="s">
        <v>3485</v>
      </c>
      <c r="AP1209" s="7" t="s">
        <v>3485</v>
      </c>
      <c r="AQ1209" s="7" t="s">
        <v>3486</v>
      </c>
      <c r="AR1209" s="7" t="s">
        <v>3486</v>
      </c>
      <c r="AS1209" s="7" t="s">
        <v>3487</v>
      </c>
      <c r="AT1209" s="7" t="s">
        <v>3487</v>
      </c>
      <c r="AU1209" s="7" t="s">
        <v>3488</v>
      </c>
      <c r="AV1209" s="7" t="s">
        <v>3488</v>
      </c>
      <c r="AW1209" s="7" t="s">
        <v>3489</v>
      </c>
      <c r="AX1209" s="7" t="s">
        <v>3489</v>
      </c>
      <c r="AY1209" s="7" t="s">
        <v>3490</v>
      </c>
      <c r="AZ1209" s="7" t="s">
        <v>3490</v>
      </c>
      <c r="BA1209" s="7" t="s">
        <v>3491</v>
      </c>
      <c r="BB1209" s="7" t="s">
        <v>3491</v>
      </c>
      <c r="BE1209" s="9" t="s">
        <v>3450</v>
      </c>
      <c r="BF1209" s="8">
        <v>2015</v>
      </c>
    </row>
    <row r="1210" spans="1:58">
      <c r="B1210"/>
      <c r="Y1210" s="18" t="s">
        <v>1125</v>
      </c>
      <c r="Z1210" s="20">
        <v>3151701</v>
      </c>
      <c r="AW1210" s="18" t="s">
        <v>1126</v>
      </c>
      <c r="AX1210" s="19">
        <v>3553955</v>
      </c>
    </row>
    <row r="1211" spans="1:58" s="8" customFormat="1">
      <c r="A1211" s="7" t="s">
        <v>3450</v>
      </c>
      <c r="B1211" s="7" t="s">
        <v>3450</v>
      </c>
      <c r="C1211" s="7" t="s">
        <v>3467</v>
      </c>
      <c r="D1211" s="7" t="s">
        <v>3467</v>
      </c>
      <c r="E1211" s="7" t="s">
        <v>3468</v>
      </c>
      <c r="F1211" s="7" t="s">
        <v>3468</v>
      </c>
      <c r="G1211" s="7" t="s">
        <v>3469</v>
      </c>
      <c r="H1211" s="7" t="s">
        <v>3469</v>
      </c>
      <c r="I1211" s="7" t="s">
        <v>3470</v>
      </c>
      <c r="J1211" s="7" t="s">
        <v>3470</v>
      </c>
      <c r="K1211" s="7" t="s">
        <v>3471</v>
      </c>
      <c r="L1211" s="7" t="s">
        <v>3471</v>
      </c>
      <c r="M1211" s="7" t="s">
        <v>3472</v>
      </c>
      <c r="N1211" s="7" t="s">
        <v>3472</v>
      </c>
      <c r="O1211" s="7" t="s">
        <v>3473</v>
      </c>
      <c r="P1211" s="7" t="s">
        <v>3473</v>
      </c>
      <c r="Q1211" s="7" t="s">
        <v>3474</v>
      </c>
      <c r="R1211" s="7" t="s">
        <v>3474</v>
      </c>
      <c r="S1211" s="7" t="s">
        <v>3475</v>
      </c>
      <c r="T1211" s="7" t="s">
        <v>3475</v>
      </c>
      <c r="U1211" s="7" t="s">
        <v>3476</v>
      </c>
      <c r="V1211" s="7" t="s">
        <v>3476</v>
      </c>
      <c r="W1211" s="7" t="s">
        <v>3477</v>
      </c>
      <c r="X1211" s="7" t="s">
        <v>3477</v>
      </c>
      <c r="Y1211" s="7" t="s">
        <v>3478</v>
      </c>
      <c r="Z1211" s="7" t="s">
        <v>3478</v>
      </c>
      <c r="AA1211" s="7" t="s">
        <v>3479</v>
      </c>
      <c r="AB1211" s="7" t="s">
        <v>3479</v>
      </c>
      <c r="AC1211" s="7" t="s">
        <v>3480</v>
      </c>
      <c r="AD1211" s="7" t="s">
        <v>3480</v>
      </c>
      <c r="AE1211" s="7" t="s">
        <v>3466</v>
      </c>
      <c r="AF1211" s="7" t="s">
        <v>3466</v>
      </c>
      <c r="AG1211" s="7" t="s">
        <v>3481</v>
      </c>
      <c r="AH1211" s="7" t="s">
        <v>3481</v>
      </c>
      <c r="AI1211" s="7" t="s">
        <v>3482</v>
      </c>
      <c r="AJ1211" s="7" t="s">
        <v>3482</v>
      </c>
      <c r="AK1211" s="7" t="s">
        <v>3483</v>
      </c>
      <c r="AL1211" s="7" t="s">
        <v>3483</v>
      </c>
      <c r="AM1211" s="7" t="s">
        <v>3484</v>
      </c>
      <c r="AN1211" s="7" t="s">
        <v>3484</v>
      </c>
      <c r="AO1211" s="7" t="s">
        <v>3485</v>
      </c>
      <c r="AP1211" s="7" t="s">
        <v>3485</v>
      </c>
      <c r="AQ1211" s="7" t="s">
        <v>3486</v>
      </c>
      <c r="AR1211" s="7" t="s">
        <v>3486</v>
      </c>
      <c r="AS1211" s="7" t="s">
        <v>3487</v>
      </c>
      <c r="AT1211" s="7" t="s">
        <v>3487</v>
      </c>
      <c r="AU1211" s="7" t="s">
        <v>3488</v>
      </c>
      <c r="AV1211" s="7" t="s">
        <v>3488</v>
      </c>
      <c r="AW1211" s="7" t="s">
        <v>3489</v>
      </c>
      <c r="AX1211" s="7" t="s">
        <v>3489</v>
      </c>
      <c r="AY1211" s="7" t="s">
        <v>3490</v>
      </c>
      <c r="AZ1211" s="7" t="s">
        <v>3490</v>
      </c>
      <c r="BA1211" s="7" t="s">
        <v>3491</v>
      </c>
      <c r="BB1211" s="7" t="s">
        <v>3491</v>
      </c>
      <c r="BE1211" s="9" t="s">
        <v>3450</v>
      </c>
      <c r="BF1211" s="8">
        <v>2015</v>
      </c>
    </row>
    <row r="1212" spans="1:58">
      <c r="B1212"/>
      <c r="Y1212" s="18" t="s">
        <v>1127</v>
      </c>
      <c r="Z1212" s="20">
        <v>3151800</v>
      </c>
      <c r="AW1212" s="18" t="s">
        <v>1128</v>
      </c>
      <c r="AX1212" s="19">
        <v>3554003</v>
      </c>
    </row>
    <row r="1213" spans="1:58" s="8" customFormat="1">
      <c r="A1213" s="7" t="s">
        <v>3450</v>
      </c>
      <c r="B1213" s="7" t="s">
        <v>3450</v>
      </c>
      <c r="C1213" s="7" t="s">
        <v>3467</v>
      </c>
      <c r="D1213" s="7" t="s">
        <v>3467</v>
      </c>
      <c r="E1213" s="7" t="s">
        <v>3468</v>
      </c>
      <c r="F1213" s="7" t="s">
        <v>3468</v>
      </c>
      <c r="G1213" s="7" t="s">
        <v>3469</v>
      </c>
      <c r="H1213" s="7" t="s">
        <v>3469</v>
      </c>
      <c r="I1213" s="7" t="s">
        <v>3470</v>
      </c>
      <c r="J1213" s="7" t="s">
        <v>3470</v>
      </c>
      <c r="K1213" s="7" t="s">
        <v>3471</v>
      </c>
      <c r="L1213" s="7" t="s">
        <v>3471</v>
      </c>
      <c r="M1213" s="7" t="s">
        <v>3472</v>
      </c>
      <c r="N1213" s="7" t="s">
        <v>3472</v>
      </c>
      <c r="O1213" s="7" t="s">
        <v>3473</v>
      </c>
      <c r="P1213" s="7" t="s">
        <v>3473</v>
      </c>
      <c r="Q1213" s="7" t="s">
        <v>3474</v>
      </c>
      <c r="R1213" s="7" t="s">
        <v>3474</v>
      </c>
      <c r="S1213" s="7" t="s">
        <v>3475</v>
      </c>
      <c r="T1213" s="7" t="s">
        <v>3475</v>
      </c>
      <c r="U1213" s="7" t="s">
        <v>3476</v>
      </c>
      <c r="V1213" s="7" t="s">
        <v>3476</v>
      </c>
      <c r="W1213" s="7" t="s">
        <v>3477</v>
      </c>
      <c r="X1213" s="7" t="s">
        <v>3477</v>
      </c>
      <c r="Y1213" s="7" t="s">
        <v>3478</v>
      </c>
      <c r="Z1213" s="7" t="s">
        <v>3478</v>
      </c>
      <c r="AA1213" s="7" t="s">
        <v>3479</v>
      </c>
      <c r="AB1213" s="7" t="s">
        <v>3479</v>
      </c>
      <c r="AC1213" s="7" t="s">
        <v>3480</v>
      </c>
      <c r="AD1213" s="7" t="s">
        <v>3480</v>
      </c>
      <c r="AE1213" s="7" t="s">
        <v>3466</v>
      </c>
      <c r="AF1213" s="7" t="s">
        <v>3466</v>
      </c>
      <c r="AG1213" s="7" t="s">
        <v>3481</v>
      </c>
      <c r="AH1213" s="7" t="s">
        <v>3481</v>
      </c>
      <c r="AI1213" s="7" t="s">
        <v>3482</v>
      </c>
      <c r="AJ1213" s="7" t="s">
        <v>3482</v>
      </c>
      <c r="AK1213" s="7" t="s">
        <v>3483</v>
      </c>
      <c r="AL1213" s="7" t="s">
        <v>3483</v>
      </c>
      <c r="AM1213" s="7" t="s">
        <v>3484</v>
      </c>
      <c r="AN1213" s="7" t="s">
        <v>3484</v>
      </c>
      <c r="AO1213" s="7" t="s">
        <v>3485</v>
      </c>
      <c r="AP1213" s="7" t="s">
        <v>3485</v>
      </c>
      <c r="AQ1213" s="7" t="s">
        <v>3486</v>
      </c>
      <c r="AR1213" s="7" t="s">
        <v>3486</v>
      </c>
      <c r="AS1213" s="7" t="s">
        <v>3487</v>
      </c>
      <c r="AT1213" s="7" t="s">
        <v>3487</v>
      </c>
      <c r="AU1213" s="7" t="s">
        <v>3488</v>
      </c>
      <c r="AV1213" s="7" t="s">
        <v>3488</v>
      </c>
      <c r="AW1213" s="7" t="s">
        <v>3489</v>
      </c>
      <c r="AX1213" s="7" t="s">
        <v>3489</v>
      </c>
      <c r="AY1213" s="7" t="s">
        <v>3490</v>
      </c>
      <c r="AZ1213" s="7" t="s">
        <v>3490</v>
      </c>
      <c r="BA1213" s="7" t="s">
        <v>3491</v>
      </c>
      <c r="BB1213" s="7" t="s">
        <v>3491</v>
      </c>
      <c r="BE1213" s="9" t="s">
        <v>3450</v>
      </c>
      <c r="BF1213" s="8">
        <v>2015</v>
      </c>
    </row>
    <row r="1214" spans="1:58">
      <c r="B1214"/>
      <c r="Y1214" s="18" t="s">
        <v>1129</v>
      </c>
      <c r="Z1214" s="20">
        <v>3151909</v>
      </c>
      <c r="AW1214" s="18" t="s">
        <v>1130</v>
      </c>
      <c r="AX1214" s="19">
        <v>3554102</v>
      </c>
    </row>
    <row r="1215" spans="1:58" s="8" customFormat="1">
      <c r="A1215" s="7" t="s">
        <v>3450</v>
      </c>
      <c r="B1215" s="7" t="s">
        <v>3450</v>
      </c>
      <c r="C1215" s="7" t="s">
        <v>3467</v>
      </c>
      <c r="D1215" s="7" t="s">
        <v>3467</v>
      </c>
      <c r="E1215" s="7" t="s">
        <v>3468</v>
      </c>
      <c r="F1215" s="7" t="s">
        <v>3468</v>
      </c>
      <c r="G1215" s="7" t="s">
        <v>3469</v>
      </c>
      <c r="H1215" s="7" t="s">
        <v>3469</v>
      </c>
      <c r="I1215" s="7" t="s">
        <v>3470</v>
      </c>
      <c r="J1215" s="7" t="s">
        <v>3470</v>
      </c>
      <c r="K1215" s="7" t="s">
        <v>3471</v>
      </c>
      <c r="L1215" s="7" t="s">
        <v>3471</v>
      </c>
      <c r="M1215" s="7" t="s">
        <v>3472</v>
      </c>
      <c r="N1215" s="7" t="s">
        <v>3472</v>
      </c>
      <c r="O1215" s="7" t="s">
        <v>3473</v>
      </c>
      <c r="P1215" s="7" t="s">
        <v>3473</v>
      </c>
      <c r="Q1215" s="7" t="s">
        <v>3474</v>
      </c>
      <c r="R1215" s="7" t="s">
        <v>3474</v>
      </c>
      <c r="S1215" s="7" t="s">
        <v>3475</v>
      </c>
      <c r="T1215" s="7" t="s">
        <v>3475</v>
      </c>
      <c r="U1215" s="7" t="s">
        <v>3476</v>
      </c>
      <c r="V1215" s="7" t="s">
        <v>3476</v>
      </c>
      <c r="W1215" s="7" t="s">
        <v>3477</v>
      </c>
      <c r="X1215" s="7" t="s">
        <v>3477</v>
      </c>
      <c r="Y1215" s="7" t="s">
        <v>3478</v>
      </c>
      <c r="Z1215" s="7" t="s">
        <v>3478</v>
      </c>
      <c r="AA1215" s="7" t="s">
        <v>3479</v>
      </c>
      <c r="AB1215" s="7" t="s">
        <v>3479</v>
      </c>
      <c r="AC1215" s="7" t="s">
        <v>3480</v>
      </c>
      <c r="AD1215" s="7" t="s">
        <v>3480</v>
      </c>
      <c r="AE1215" s="7" t="s">
        <v>3466</v>
      </c>
      <c r="AF1215" s="7" t="s">
        <v>3466</v>
      </c>
      <c r="AG1215" s="7" t="s">
        <v>3481</v>
      </c>
      <c r="AH1215" s="7" t="s">
        <v>3481</v>
      </c>
      <c r="AI1215" s="7" t="s">
        <v>3482</v>
      </c>
      <c r="AJ1215" s="7" t="s">
        <v>3482</v>
      </c>
      <c r="AK1215" s="7" t="s">
        <v>3483</v>
      </c>
      <c r="AL1215" s="7" t="s">
        <v>3483</v>
      </c>
      <c r="AM1215" s="7" t="s">
        <v>3484</v>
      </c>
      <c r="AN1215" s="7" t="s">
        <v>3484</v>
      </c>
      <c r="AO1215" s="7" t="s">
        <v>3485</v>
      </c>
      <c r="AP1215" s="7" t="s">
        <v>3485</v>
      </c>
      <c r="AQ1215" s="7" t="s">
        <v>3486</v>
      </c>
      <c r="AR1215" s="7" t="s">
        <v>3486</v>
      </c>
      <c r="AS1215" s="7" t="s">
        <v>3487</v>
      </c>
      <c r="AT1215" s="7" t="s">
        <v>3487</v>
      </c>
      <c r="AU1215" s="7" t="s">
        <v>3488</v>
      </c>
      <c r="AV1215" s="7" t="s">
        <v>3488</v>
      </c>
      <c r="AW1215" s="7" t="s">
        <v>3489</v>
      </c>
      <c r="AX1215" s="7" t="s">
        <v>3489</v>
      </c>
      <c r="AY1215" s="7" t="s">
        <v>3490</v>
      </c>
      <c r="AZ1215" s="7" t="s">
        <v>3490</v>
      </c>
      <c r="BA1215" s="7" t="s">
        <v>3491</v>
      </c>
      <c r="BB1215" s="7" t="s">
        <v>3491</v>
      </c>
      <c r="BE1215" s="9" t="s">
        <v>3450</v>
      </c>
      <c r="BF1215" s="8">
        <v>2015</v>
      </c>
    </row>
    <row r="1216" spans="1:58">
      <c r="B1216"/>
      <c r="Y1216" s="18" t="s">
        <v>1131</v>
      </c>
      <c r="Z1216" s="20">
        <v>3152006</v>
      </c>
      <c r="AW1216" s="18" t="s">
        <v>1132</v>
      </c>
      <c r="AX1216" s="19">
        <v>3554201</v>
      </c>
    </row>
    <row r="1217" spans="1:58" s="8" customFormat="1">
      <c r="A1217" s="7" t="s">
        <v>3450</v>
      </c>
      <c r="B1217" s="7" t="s">
        <v>3450</v>
      </c>
      <c r="C1217" s="7" t="s">
        <v>3467</v>
      </c>
      <c r="D1217" s="7" t="s">
        <v>3467</v>
      </c>
      <c r="E1217" s="7" t="s">
        <v>3468</v>
      </c>
      <c r="F1217" s="7" t="s">
        <v>3468</v>
      </c>
      <c r="G1217" s="7" t="s">
        <v>3469</v>
      </c>
      <c r="H1217" s="7" t="s">
        <v>3469</v>
      </c>
      <c r="I1217" s="7" t="s">
        <v>3470</v>
      </c>
      <c r="J1217" s="7" t="s">
        <v>3470</v>
      </c>
      <c r="K1217" s="7" t="s">
        <v>3471</v>
      </c>
      <c r="L1217" s="7" t="s">
        <v>3471</v>
      </c>
      <c r="M1217" s="7" t="s">
        <v>3472</v>
      </c>
      <c r="N1217" s="7" t="s">
        <v>3472</v>
      </c>
      <c r="O1217" s="7" t="s">
        <v>3473</v>
      </c>
      <c r="P1217" s="7" t="s">
        <v>3473</v>
      </c>
      <c r="Q1217" s="7" t="s">
        <v>3474</v>
      </c>
      <c r="R1217" s="7" t="s">
        <v>3474</v>
      </c>
      <c r="S1217" s="7" t="s">
        <v>3475</v>
      </c>
      <c r="T1217" s="7" t="s">
        <v>3475</v>
      </c>
      <c r="U1217" s="7" t="s">
        <v>3476</v>
      </c>
      <c r="V1217" s="7" t="s">
        <v>3476</v>
      </c>
      <c r="W1217" s="7" t="s">
        <v>3477</v>
      </c>
      <c r="X1217" s="7" t="s">
        <v>3477</v>
      </c>
      <c r="Y1217" s="7" t="s">
        <v>3478</v>
      </c>
      <c r="Z1217" s="7" t="s">
        <v>3478</v>
      </c>
      <c r="AA1217" s="7" t="s">
        <v>3479</v>
      </c>
      <c r="AB1217" s="7" t="s">
        <v>3479</v>
      </c>
      <c r="AC1217" s="7" t="s">
        <v>3480</v>
      </c>
      <c r="AD1217" s="7" t="s">
        <v>3480</v>
      </c>
      <c r="AE1217" s="7" t="s">
        <v>3466</v>
      </c>
      <c r="AF1217" s="7" t="s">
        <v>3466</v>
      </c>
      <c r="AG1217" s="7" t="s">
        <v>3481</v>
      </c>
      <c r="AH1217" s="7" t="s">
        <v>3481</v>
      </c>
      <c r="AI1217" s="7" t="s">
        <v>3482</v>
      </c>
      <c r="AJ1217" s="7" t="s">
        <v>3482</v>
      </c>
      <c r="AK1217" s="7" t="s">
        <v>3483</v>
      </c>
      <c r="AL1217" s="7" t="s">
        <v>3483</v>
      </c>
      <c r="AM1217" s="7" t="s">
        <v>3484</v>
      </c>
      <c r="AN1217" s="7" t="s">
        <v>3484</v>
      </c>
      <c r="AO1217" s="7" t="s">
        <v>3485</v>
      </c>
      <c r="AP1217" s="7" t="s">
        <v>3485</v>
      </c>
      <c r="AQ1217" s="7" t="s">
        <v>3486</v>
      </c>
      <c r="AR1217" s="7" t="s">
        <v>3486</v>
      </c>
      <c r="AS1217" s="7" t="s">
        <v>3487</v>
      </c>
      <c r="AT1217" s="7" t="s">
        <v>3487</v>
      </c>
      <c r="AU1217" s="7" t="s">
        <v>3488</v>
      </c>
      <c r="AV1217" s="7" t="s">
        <v>3488</v>
      </c>
      <c r="AW1217" s="7" t="s">
        <v>3489</v>
      </c>
      <c r="AX1217" s="7" t="s">
        <v>3489</v>
      </c>
      <c r="AY1217" s="7" t="s">
        <v>3490</v>
      </c>
      <c r="AZ1217" s="7" t="s">
        <v>3490</v>
      </c>
      <c r="BA1217" s="7" t="s">
        <v>3491</v>
      </c>
      <c r="BB1217" s="7" t="s">
        <v>3491</v>
      </c>
      <c r="BE1217" s="9" t="s">
        <v>3450</v>
      </c>
      <c r="BF1217" s="8">
        <v>2015</v>
      </c>
    </row>
    <row r="1218" spans="1:58">
      <c r="B1218"/>
      <c r="Y1218" s="18" t="s">
        <v>1133</v>
      </c>
      <c r="Z1218" s="20">
        <v>3152105</v>
      </c>
      <c r="AW1218" s="18" t="s">
        <v>583</v>
      </c>
      <c r="AX1218" s="19">
        <v>3554300</v>
      </c>
    </row>
    <row r="1219" spans="1:58" s="8" customFormat="1">
      <c r="A1219" s="7" t="s">
        <v>3450</v>
      </c>
      <c r="B1219" s="7" t="s">
        <v>3450</v>
      </c>
      <c r="C1219" s="7" t="s">
        <v>3467</v>
      </c>
      <c r="D1219" s="7" t="s">
        <v>3467</v>
      </c>
      <c r="E1219" s="7" t="s">
        <v>3468</v>
      </c>
      <c r="F1219" s="7" t="s">
        <v>3468</v>
      </c>
      <c r="G1219" s="7" t="s">
        <v>3469</v>
      </c>
      <c r="H1219" s="7" t="s">
        <v>3469</v>
      </c>
      <c r="I1219" s="7" t="s">
        <v>3470</v>
      </c>
      <c r="J1219" s="7" t="s">
        <v>3470</v>
      </c>
      <c r="K1219" s="7" t="s">
        <v>3471</v>
      </c>
      <c r="L1219" s="7" t="s">
        <v>3471</v>
      </c>
      <c r="M1219" s="7" t="s">
        <v>3472</v>
      </c>
      <c r="N1219" s="7" t="s">
        <v>3472</v>
      </c>
      <c r="O1219" s="7" t="s">
        <v>3473</v>
      </c>
      <c r="P1219" s="7" t="s">
        <v>3473</v>
      </c>
      <c r="Q1219" s="7" t="s">
        <v>3474</v>
      </c>
      <c r="R1219" s="7" t="s">
        <v>3474</v>
      </c>
      <c r="S1219" s="7" t="s">
        <v>3475</v>
      </c>
      <c r="T1219" s="7" t="s">
        <v>3475</v>
      </c>
      <c r="U1219" s="7" t="s">
        <v>3476</v>
      </c>
      <c r="V1219" s="7" t="s">
        <v>3476</v>
      </c>
      <c r="W1219" s="7" t="s">
        <v>3477</v>
      </c>
      <c r="X1219" s="7" t="s">
        <v>3477</v>
      </c>
      <c r="Y1219" s="7" t="s">
        <v>3478</v>
      </c>
      <c r="Z1219" s="7" t="s">
        <v>3478</v>
      </c>
      <c r="AA1219" s="7" t="s">
        <v>3479</v>
      </c>
      <c r="AB1219" s="7" t="s">
        <v>3479</v>
      </c>
      <c r="AC1219" s="7" t="s">
        <v>3480</v>
      </c>
      <c r="AD1219" s="7" t="s">
        <v>3480</v>
      </c>
      <c r="AE1219" s="7" t="s">
        <v>3466</v>
      </c>
      <c r="AF1219" s="7" t="s">
        <v>3466</v>
      </c>
      <c r="AG1219" s="7" t="s">
        <v>3481</v>
      </c>
      <c r="AH1219" s="7" t="s">
        <v>3481</v>
      </c>
      <c r="AI1219" s="7" t="s">
        <v>3482</v>
      </c>
      <c r="AJ1219" s="7" t="s">
        <v>3482</v>
      </c>
      <c r="AK1219" s="7" t="s">
        <v>3483</v>
      </c>
      <c r="AL1219" s="7" t="s">
        <v>3483</v>
      </c>
      <c r="AM1219" s="7" t="s">
        <v>3484</v>
      </c>
      <c r="AN1219" s="7" t="s">
        <v>3484</v>
      </c>
      <c r="AO1219" s="7" t="s">
        <v>3485</v>
      </c>
      <c r="AP1219" s="7" t="s">
        <v>3485</v>
      </c>
      <c r="AQ1219" s="7" t="s">
        <v>3486</v>
      </c>
      <c r="AR1219" s="7" t="s">
        <v>3486</v>
      </c>
      <c r="AS1219" s="7" t="s">
        <v>3487</v>
      </c>
      <c r="AT1219" s="7" t="s">
        <v>3487</v>
      </c>
      <c r="AU1219" s="7" t="s">
        <v>3488</v>
      </c>
      <c r="AV1219" s="7" t="s">
        <v>3488</v>
      </c>
      <c r="AW1219" s="7" t="s">
        <v>3489</v>
      </c>
      <c r="AX1219" s="7" t="s">
        <v>3489</v>
      </c>
      <c r="AY1219" s="7" t="s">
        <v>3490</v>
      </c>
      <c r="AZ1219" s="7" t="s">
        <v>3490</v>
      </c>
      <c r="BA1219" s="7" t="s">
        <v>3491</v>
      </c>
      <c r="BB1219" s="7" t="s">
        <v>3491</v>
      </c>
      <c r="BE1219" s="9" t="s">
        <v>3450</v>
      </c>
      <c r="BF1219" s="8">
        <v>2015</v>
      </c>
    </row>
    <row r="1220" spans="1:58">
      <c r="B1220"/>
      <c r="Y1220" s="18" t="s">
        <v>1134</v>
      </c>
      <c r="Z1220" s="20">
        <v>3152131</v>
      </c>
      <c r="AW1220" s="18" t="s">
        <v>535</v>
      </c>
      <c r="AX1220" s="19">
        <v>3554409</v>
      </c>
    </row>
    <row r="1221" spans="1:58" s="8" customFormat="1">
      <c r="A1221" s="7" t="s">
        <v>3450</v>
      </c>
      <c r="B1221" s="7" t="s">
        <v>3450</v>
      </c>
      <c r="C1221" s="7" t="s">
        <v>3467</v>
      </c>
      <c r="D1221" s="7" t="s">
        <v>3467</v>
      </c>
      <c r="E1221" s="7" t="s">
        <v>3468</v>
      </c>
      <c r="F1221" s="7" t="s">
        <v>3468</v>
      </c>
      <c r="G1221" s="7" t="s">
        <v>3469</v>
      </c>
      <c r="H1221" s="7" t="s">
        <v>3469</v>
      </c>
      <c r="I1221" s="7" t="s">
        <v>3470</v>
      </c>
      <c r="J1221" s="7" t="s">
        <v>3470</v>
      </c>
      <c r="K1221" s="7" t="s">
        <v>3471</v>
      </c>
      <c r="L1221" s="7" t="s">
        <v>3471</v>
      </c>
      <c r="M1221" s="7" t="s">
        <v>3472</v>
      </c>
      <c r="N1221" s="7" t="s">
        <v>3472</v>
      </c>
      <c r="O1221" s="7" t="s">
        <v>3473</v>
      </c>
      <c r="P1221" s="7" t="s">
        <v>3473</v>
      </c>
      <c r="Q1221" s="7" t="s">
        <v>3474</v>
      </c>
      <c r="R1221" s="7" t="s">
        <v>3474</v>
      </c>
      <c r="S1221" s="7" t="s">
        <v>3475</v>
      </c>
      <c r="T1221" s="7" t="s">
        <v>3475</v>
      </c>
      <c r="U1221" s="7" t="s">
        <v>3476</v>
      </c>
      <c r="V1221" s="7" t="s">
        <v>3476</v>
      </c>
      <c r="W1221" s="7" t="s">
        <v>3477</v>
      </c>
      <c r="X1221" s="7" t="s">
        <v>3477</v>
      </c>
      <c r="Y1221" s="7" t="s">
        <v>3478</v>
      </c>
      <c r="Z1221" s="7" t="s">
        <v>3478</v>
      </c>
      <c r="AA1221" s="7" t="s">
        <v>3479</v>
      </c>
      <c r="AB1221" s="7" t="s">
        <v>3479</v>
      </c>
      <c r="AC1221" s="7" t="s">
        <v>3480</v>
      </c>
      <c r="AD1221" s="7" t="s">
        <v>3480</v>
      </c>
      <c r="AE1221" s="7" t="s">
        <v>3466</v>
      </c>
      <c r="AF1221" s="7" t="s">
        <v>3466</v>
      </c>
      <c r="AG1221" s="7" t="s">
        <v>3481</v>
      </c>
      <c r="AH1221" s="7" t="s">
        <v>3481</v>
      </c>
      <c r="AI1221" s="7" t="s">
        <v>3482</v>
      </c>
      <c r="AJ1221" s="7" t="s">
        <v>3482</v>
      </c>
      <c r="AK1221" s="7" t="s">
        <v>3483</v>
      </c>
      <c r="AL1221" s="7" t="s">
        <v>3483</v>
      </c>
      <c r="AM1221" s="7" t="s">
        <v>3484</v>
      </c>
      <c r="AN1221" s="7" t="s">
        <v>3484</v>
      </c>
      <c r="AO1221" s="7" t="s">
        <v>3485</v>
      </c>
      <c r="AP1221" s="7" t="s">
        <v>3485</v>
      </c>
      <c r="AQ1221" s="7" t="s">
        <v>3486</v>
      </c>
      <c r="AR1221" s="7" t="s">
        <v>3486</v>
      </c>
      <c r="AS1221" s="7" t="s">
        <v>3487</v>
      </c>
      <c r="AT1221" s="7" t="s">
        <v>3487</v>
      </c>
      <c r="AU1221" s="7" t="s">
        <v>3488</v>
      </c>
      <c r="AV1221" s="7" t="s">
        <v>3488</v>
      </c>
      <c r="AW1221" s="7" t="s">
        <v>3489</v>
      </c>
      <c r="AX1221" s="7" t="s">
        <v>3489</v>
      </c>
      <c r="AY1221" s="7" t="s">
        <v>3490</v>
      </c>
      <c r="AZ1221" s="7" t="s">
        <v>3490</v>
      </c>
      <c r="BA1221" s="7" t="s">
        <v>3491</v>
      </c>
      <c r="BB1221" s="7" t="s">
        <v>3491</v>
      </c>
      <c r="BE1221" s="9" t="s">
        <v>3450</v>
      </c>
      <c r="BF1221" s="8">
        <v>2015</v>
      </c>
    </row>
    <row r="1222" spans="1:58">
      <c r="B1222"/>
      <c r="Y1222" s="18" t="s">
        <v>1135</v>
      </c>
      <c r="Z1222" s="20">
        <v>3152170</v>
      </c>
      <c r="AW1222" s="18" t="s">
        <v>1136</v>
      </c>
      <c r="AX1222" s="19">
        <v>3554508</v>
      </c>
    </row>
    <row r="1223" spans="1:58" s="8" customFormat="1">
      <c r="A1223" s="7" t="s">
        <v>3450</v>
      </c>
      <c r="B1223" s="7" t="s">
        <v>3450</v>
      </c>
      <c r="C1223" s="7" t="s">
        <v>3467</v>
      </c>
      <c r="D1223" s="7" t="s">
        <v>3467</v>
      </c>
      <c r="E1223" s="7" t="s">
        <v>3468</v>
      </c>
      <c r="F1223" s="7" t="s">
        <v>3468</v>
      </c>
      <c r="G1223" s="7" t="s">
        <v>3469</v>
      </c>
      <c r="H1223" s="7" t="s">
        <v>3469</v>
      </c>
      <c r="I1223" s="7" t="s">
        <v>3470</v>
      </c>
      <c r="J1223" s="7" t="s">
        <v>3470</v>
      </c>
      <c r="K1223" s="7" t="s">
        <v>3471</v>
      </c>
      <c r="L1223" s="7" t="s">
        <v>3471</v>
      </c>
      <c r="M1223" s="7" t="s">
        <v>3472</v>
      </c>
      <c r="N1223" s="7" t="s">
        <v>3472</v>
      </c>
      <c r="O1223" s="7" t="s">
        <v>3473</v>
      </c>
      <c r="P1223" s="7" t="s">
        <v>3473</v>
      </c>
      <c r="Q1223" s="7" t="s">
        <v>3474</v>
      </c>
      <c r="R1223" s="7" t="s">
        <v>3474</v>
      </c>
      <c r="S1223" s="7" t="s">
        <v>3475</v>
      </c>
      <c r="T1223" s="7" t="s">
        <v>3475</v>
      </c>
      <c r="U1223" s="7" t="s">
        <v>3476</v>
      </c>
      <c r="V1223" s="7" t="s">
        <v>3476</v>
      </c>
      <c r="W1223" s="7" t="s">
        <v>3477</v>
      </c>
      <c r="X1223" s="7" t="s">
        <v>3477</v>
      </c>
      <c r="Y1223" s="7" t="s">
        <v>3478</v>
      </c>
      <c r="Z1223" s="7" t="s">
        <v>3478</v>
      </c>
      <c r="AA1223" s="7" t="s">
        <v>3479</v>
      </c>
      <c r="AB1223" s="7" t="s">
        <v>3479</v>
      </c>
      <c r="AC1223" s="7" t="s">
        <v>3480</v>
      </c>
      <c r="AD1223" s="7" t="s">
        <v>3480</v>
      </c>
      <c r="AE1223" s="7" t="s">
        <v>3466</v>
      </c>
      <c r="AF1223" s="7" t="s">
        <v>3466</v>
      </c>
      <c r="AG1223" s="7" t="s">
        <v>3481</v>
      </c>
      <c r="AH1223" s="7" t="s">
        <v>3481</v>
      </c>
      <c r="AI1223" s="7" t="s">
        <v>3482</v>
      </c>
      <c r="AJ1223" s="7" t="s">
        <v>3482</v>
      </c>
      <c r="AK1223" s="7" t="s">
        <v>3483</v>
      </c>
      <c r="AL1223" s="7" t="s">
        <v>3483</v>
      </c>
      <c r="AM1223" s="7" t="s">
        <v>3484</v>
      </c>
      <c r="AN1223" s="7" t="s">
        <v>3484</v>
      </c>
      <c r="AO1223" s="7" t="s">
        <v>3485</v>
      </c>
      <c r="AP1223" s="7" t="s">
        <v>3485</v>
      </c>
      <c r="AQ1223" s="7" t="s">
        <v>3486</v>
      </c>
      <c r="AR1223" s="7" t="s">
        <v>3486</v>
      </c>
      <c r="AS1223" s="7" t="s">
        <v>3487</v>
      </c>
      <c r="AT1223" s="7" t="s">
        <v>3487</v>
      </c>
      <c r="AU1223" s="7" t="s">
        <v>3488</v>
      </c>
      <c r="AV1223" s="7" t="s">
        <v>3488</v>
      </c>
      <c r="AW1223" s="7" t="s">
        <v>3489</v>
      </c>
      <c r="AX1223" s="7" t="s">
        <v>3489</v>
      </c>
      <c r="AY1223" s="7" t="s">
        <v>3490</v>
      </c>
      <c r="AZ1223" s="7" t="s">
        <v>3490</v>
      </c>
      <c r="BA1223" s="7" t="s">
        <v>3491</v>
      </c>
      <c r="BB1223" s="7" t="s">
        <v>3491</v>
      </c>
      <c r="BE1223" s="9" t="s">
        <v>3450</v>
      </c>
      <c r="BF1223" s="8">
        <v>2015</v>
      </c>
    </row>
    <row r="1224" spans="1:58">
      <c r="B1224"/>
      <c r="Y1224" s="18" t="s">
        <v>1137</v>
      </c>
      <c r="Z1224" s="20">
        <v>3152204</v>
      </c>
      <c r="AW1224" s="18" t="s">
        <v>1138</v>
      </c>
      <c r="AX1224" s="19">
        <v>3554607</v>
      </c>
    </row>
    <row r="1225" spans="1:58" s="8" customFormat="1">
      <c r="A1225" s="7" t="s">
        <v>3450</v>
      </c>
      <c r="B1225" s="7" t="s">
        <v>3450</v>
      </c>
      <c r="C1225" s="7" t="s">
        <v>3467</v>
      </c>
      <c r="D1225" s="7" t="s">
        <v>3467</v>
      </c>
      <c r="E1225" s="7" t="s">
        <v>3468</v>
      </c>
      <c r="F1225" s="7" t="s">
        <v>3468</v>
      </c>
      <c r="G1225" s="7" t="s">
        <v>3469</v>
      </c>
      <c r="H1225" s="7" t="s">
        <v>3469</v>
      </c>
      <c r="I1225" s="7" t="s">
        <v>3470</v>
      </c>
      <c r="J1225" s="7" t="s">
        <v>3470</v>
      </c>
      <c r="K1225" s="7" t="s">
        <v>3471</v>
      </c>
      <c r="L1225" s="7" t="s">
        <v>3471</v>
      </c>
      <c r="M1225" s="7" t="s">
        <v>3472</v>
      </c>
      <c r="N1225" s="7" t="s">
        <v>3472</v>
      </c>
      <c r="O1225" s="7" t="s">
        <v>3473</v>
      </c>
      <c r="P1225" s="7" t="s">
        <v>3473</v>
      </c>
      <c r="Q1225" s="7" t="s">
        <v>3474</v>
      </c>
      <c r="R1225" s="7" t="s">
        <v>3474</v>
      </c>
      <c r="S1225" s="7" t="s">
        <v>3475</v>
      </c>
      <c r="T1225" s="7" t="s">
        <v>3475</v>
      </c>
      <c r="U1225" s="7" t="s">
        <v>3476</v>
      </c>
      <c r="V1225" s="7" t="s">
        <v>3476</v>
      </c>
      <c r="W1225" s="7" t="s">
        <v>3477</v>
      </c>
      <c r="X1225" s="7" t="s">
        <v>3477</v>
      </c>
      <c r="Y1225" s="7" t="s">
        <v>3478</v>
      </c>
      <c r="Z1225" s="7" t="s">
        <v>3478</v>
      </c>
      <c r="AA1225" s="7" t="s">
        <v>3479</v>
      </c>
      <c r="AB1225" s="7" t="s">
        <v>3479</v>
      </c>
      <c r="AC1225" s="7" t="s">
        <v>3480</v>
      </c>
      <c r="AD1225" s="7" t="s">
        <v>3480</v>
      </c>
      <c r="AE1225" s="7" t="s">
        <v>3466</v>
      </c>
      <c r="AF1225" s="7" t="s">
        <v>3466</v>
      </c>
      <c r="AG1225" s="7" t="s">
        <v>3481</v>
      </c>
      <c r="AH1225" s="7" t="s">
        <v>3481</v>
      </c>
      <c r="AI1225" s="7" t="s">
        <v>3482</v>
      </c>
      <c r="AJ1225" s="7" t="s">
        <v>3482</v>
      </c>
      <c r="AK1225" s="7" t="s">
        <v>3483</v>
      </c>
      <c r="AL1225" s="7" t="s">
        <v>3483</v>
      </c>
      <c r="AM1225" s="7" t="s">
        <v>3484</v>
      </c>
      <c r="AN1225" s="7" t="s">
        <v>3484</v>
      </c>
      <c r="AO1225" s="7" t="s">
        <v>3485</v>
      </c>
      <c r="AP1225" s="7" t="s">
        <v>3485</v>
      </c>
      <c r="AQ1225" s="7" t="s">
        <v>3486</v>
      </c>
      <c r="AR1225" s="7" t="s">
        <v>3486</v>
      </c>
      <c r="AS1225" s="7" t="s">
        <v>3487</v>
      </c>
      <c r="AT1225" s="7" t="s">
        <v>3487</v>
      </c>
      <c r="AU1225" s="7" t="s">
        <v>3488</v>
      </c>
      <c r="AV1225" s="7" t="s">
        <v>3488</v>
      </c>
      <c r="AW1225" s="7" t="s">
        <v>3489</v>
      </c>
      <c r="AX1225" s="7" t="s">
        <v>3489</v>
      </c>
      <c r="AY1225" s="7" t="s">
        <v>3490</v>
      </c>
      <c r="AZ1225" s="7" t="s">
        <v>3490</v>
      </c>
      <c r="BA1225" s="7" t="s">
        <v>3491</v>
      </c>
      <c r="BB1225" s="7" t="s">
        <v>3491</v>
      </c>
      <c r="BE1225" s="9" t="s">
        <v>3450</v>
      </c>
      <c r="BF1225" s="8">
        <v>2015</v>
      </c>
    </row>
    <row r="1226" spans="1:58">
      <c r="B1226"/>
      <c r="Y1226" s="18" t="s">
        <v>1139</v>
      </c>
      <c r="Z1226" s="20">
        <v>3152303</v>
      </c>
      <c r="AW1226" s="18" t="s">
        <v>1140</v>
      </c>
      <c r="AX1226" s="19">
        <v>3554656</v>
      </c>
    </row>
    <row r="1227" spans="1:58" s="8" customFormat="1">
      <c r="A1227" s="7" t="s">
        <v>3450</v>
      </c>
      <c r="B1227" s="7" t="s">
        <v>3450</v>
      </c>
      <c r="C1227" s="7" t="s">
        <v>3467</v>
      </c>
      <c r="D1227" s="7" t="s">
        <v>3467</v>
      </c>
      <c r="E1227" s="7" t="s">
        <v>3468</v>
      </c>
      <c r="F1227" s="7" t="s">
        <v>3468</v>
      </c>
      <c r="G1227" s="7" t="s">
        <v>3469</v>
      </c>
      <c r="H1227" s="7" t="s">
        <v>3469</v>
      </c>
      <c r="I1227" s="7" t="s">
        <v>3470</v>
      </c>
      <c r="J1227" s="7" t="s">
        <v>3470</v>
      </c>
      <c r="K1227" s="7" t="s">
        <v>3471</v>
      </c>
      <c r="L1227" s="7" t="s">
        <v>3471</v>
      </c>
      <c r="M1227" s="7" t="s">
        <v>3472</v>
      </c>
      <c r="N1227" s="7" t="s">
        <v>3472</v>
      </c>
      <c r="O1227" s="7" t="s">
        <v>3473</v>
      </c>
      <c r="P1227" s="7" t="s">
        <v>3473</v>
      </c>
      <c r="Q1227" s="7" t="s">
        <v>3474</v>
      </c>
      <c r="R1227" s="7" t="s">
        <v>3474</v>
      </c>
      <c r="S1227" s="7" t="s">
        <v>3475</v>
      </c>
      <c r="T1227" s="7" t="s">
        <v>3475</v>
      </c>
      <c r="U1227" s="7" t="s">
        <v>3476</v>
      </c>
      <c r="V1227" s="7" t="s">
        <v>3476</v>
      </c>
      <c r="W1227" s="7" t="s">
        <v>3477</v>
      </c>
      <c r="X1227" s="7" t="s">
        <v>3477</v>
      </c>
      <c r="Y1227" s="7" t="s">
        <v>3478</v>
      </c>
      <c r="Z1227" s="7" t="s">
        <v>3478</v>
      </c>
      <c r="AA1227" s="7" t="s">
        <v>3479</v>
      </c>
      <c r="AB1227" s="7" t="s">
        <v>3479</v>
      </c>
      <c r="AC1227" s="7" t="s">
        <v>3480</v>
      </c>
      <c r="AD1227" s="7" t="s">
        <v>3480</v>
      </c>
      <c r="AE1227" s="7" t="s">
        <v>3466</v>
      </c>
      <c r="AF1227" s="7" t="s">
        <v>3466</v>
      </c>
      <c r="AG1227" s="7" t="s">
        <v>3481</v>
      </c>
      <c r="AH1227" s="7" t="s">
        <v>3481</v>
      </c>
      <c r="AI1227" s="7" t="s">
        <v>3482</v>
      </c>
      <c r="AJ1227" s="7" t="s">
        <v>3482</v>
      </c>
      <c r="AK1227" s="7" t="s">
        <v>3483</v>
      </c>
      <c r="AL1227" s="7" t="s">
        <v>3483</v>
      </c>
      <c r="AM1227" s="7" t="s">
        <v>3484</v>
      </c>
      <c r="AN1227" s="7" t="s">
        <v>3484</v>
      </c>
      <c r="AO1227" s="7" t="s">
        <v>3485</v>
      </c>
      <c r="AP1227" s="7" t="s">
        <v>3485</v>
      </c>
      <c r="AQ1227" s="7" t="s">
        <v>3486</v>
      </c>
      <c r="AR1227" s="7" t="s">
        <v>3486</v>
      </c>
      <c r="AS1227" s="7" t="s">
        <v>3487</v>
      </c>
      <c r="AT1227" s="7" t="s">
        <v>3487</v>
      </c>
      <c r="AU1227" s="7" t="s">
        <v>3488</v>
      </c>
      <c r="AV1227" s="7" t="s">
        <v>3488</v>
      </c>
      <c r="AW1227" s="7" t="s">
        <v>3489</v>
      </c>
      <c r="AX1227" s="7" t="s">
        <v>3489</v>
      </c>
      <c r="AY1227" s="7" t="s">
        <v>3490</v>
      </c>
      <c r="AZ1227" s="7" t="s">
        <v>3490</v>
      </c>
      <c r="BA1227" s="7" t="s">
        <v>3491</v>
      </c>
      <c r="BB1227" s="7" t="s">
        <v>3491</v>
      </c>
      <c r="BE1227" s="9" t="s">
        <v>3450</v>
      </c>
      <c r="BF1227" s="8">
        <v>2015</v>
      </c>
    </row>
    <row r="1228" spans="1:58">
      <c r="B1228"/>
      <c r="Y1228" s="18" t="s">
        <v>1141</v>
      </c>
      <c r="Z1228" s="20">
        <v>3152402</v>
      </c>
      <c r="AW1228" s="18" t="s">
        <v>1142</v>
      </c>
      <c r="AX1228" s="19">
        <v>3554706</v>
      </c>
    </row>
    <row r="1229" spans="1:58" s="8" customFormat="1">
      <c r="A1229" s="7" t="s">
        <v>3450</v>
      </c>
      <c r="B1229" s="7" t="s">
        <v>3450</v>
      </c>
      <c r="C1229" s="7" t="s">
        <v>3467</v>
      </c>
      <c r="D1229" s="7" t="s">
        <v>3467</v>
      </c>
      <c r="E1229" s="7" t="s">
        <v>3468</v>
      </c>
      <c r="F1229" s="7" t="s">
        <v>3468</v>
      </c>
      <c r="G1229" s="7" t="s">
        <v>3469</v>
      </c>
      <c r="H1229" s="7" t="s">
        <v>3469</v>
      </c>
      <c r="I1229" s="7" t="s">
        <v>3470</v>
      </c>
      <c r="J1229" s="7" t="s">
        <v>3470</v>
      </c>
      <c r="K1229" s="7" t="s">
        <v>3471</v>
      </c>
      <c r="L1229" s="7" t="s">
        <v>3471</v>
      </c>
      <c r="M1229" s="7" t="s">
        <v>3472</v>
      </c>
      <c r="N1229" s="7" t="s">
        <v>3472</v>
      </c>
      <c r="O1229" s="7" t="s">
        <v>3473</v>
      </c>
      <c r="P1229" s="7" t="s">
        <v>3473</v>
      </c>
      <c r="Q1229" s="7" t="s">
        <v>3474</v>
      </c>
      <c r="R1229" s="7" t="s">
        <v>3474</v>
      </c>
      <c r="S1229" s="7" t="s">
        <v>3475</v>
      </c>
      <c r="T1229" s="7" t="s">
        <v>3475</v>
      </c>
      <c r="U1229" s="7" t="s">
        <v>3476</v>
      </c>
      <c r="V1229" s="7" t="s">
        <v>3476</v>
      </c>
      <c r="W1229" s="7" t="s">
        <v>3477</v>
      </c>
      <c r="X1229" s="7" t="s">
        <v>3477</v>
      </c>
      <c r="Y1229" s="7" t="s">
        <v>3478</v>
      </c>
      <c r="Z1229" s="7" t="s">
        <v>3478</v>
      </c>
      <c r="AA1229" s="7" t="s">
        <v>3479</v>
      </c>
      <c r="AB1229" s="7" t="s">
        <v>3479</v>
      </c>
      <c r="AC1229" s="7" t="s">
        <v>3480</v>
      </c>
      <c r="AD1229" s="7" t="s">
        <v>3480</v>
      </c>
      <c r="AE1229" s="7" t="s">
        <v>3466</v>
      </c>
      <c r="AF1229" s="7" t="s">
        <v>3466</v>
      </c>
      <c r="AG1229" s="7" t="s">
        <v>3481</v>
      </c>
      <c r="AH1229" s="7" t="s">
        <v>3481</v>
      </c>
      <c r="AI1229" s="7" t="s">
        <v>3482</v>
      </c>
      <c r="AJ1229" s="7" t="s">
        <v>3482</v>
      </c>
      <c r="AK1229" s="7" t="s">
        <v>3483</v>
      </c>
      <c r="AL1229" s="7" t="s">
        <v>3483</v>
      </c>
      <c r="AM1229" s="7" t="s">
        <v>3484</v>
      </c>
      <c r="AN1229" s="7" t="s">
        <v>3484</v>
      </c>
      <c r="AO1229" s="7" t="s">
        <v>3485</v>
      </c>
      <c r="AP1229" s="7" t="s">
        <v>3485</v>
      </c>
      <c r="AQ1229" s="7" t="s">
        <v>3486</v>
      </c>
      <c r="AR1229" s="7" t="s">
        <v>3486</v>
      </c>
      <c r="AS1229" s="7" t="s">
        <v>3487</v>
      </c>
      <c r="AT1229" s="7" t="s">
        <v>3487</v>
      </c>
      <c r="AU1229" s="7" t="s">
        <v>3488</v>
      </c>
      <c r="AV1229" s="7" t="s">
        <v>3488</v>
      </c>
      <c r="AW1229" s="7" t="s">
        <v>3489</v>
      </c>
      <c r="AX1229" s="7" t="s">
        <v>3489</v>
      </c>
      <c r="AY1229" s="7" t="s">
        <v>3490</v>
      </c>
      <c r="AZ1229" s="7" t="s">
        <v>3490</v>
      </c>
      <c r="BA1229" s="7" t="s">
        <v>3491</v>
      </c>
      <c r="BB1229" s="7" t="s">
        <v>3491</v>
      </c>
      <c r="BE1229" s="9" t="s">
        <v>3450</v>
      </c>
      <c r="BF1229" s="8">
        <v>2015</v>
      </c>
    </row>
    <row r="1230" spans="1:58">
      <c r="B1230"/>
      <c r="Y1230" s="18" t="s">
        <v>1143</v>
      </c>
      <c r="Z1230" s="20">
        <v>3152501</v>
      </c>
      <c r="AW1230" s="18" t="s">
        <v>1144</v>
      </c>
      <c r="AX1230" s="19">
        <v>3554755</v>
      </c>
    </row>
    <row r="1231" spans="1:58" s="8" customFormat="1">
      <c r="A1231" s="7" t="s">
        <v>3450</v>
      </c>
      <c r="B1231" s="7" t="s">
        <v>3450</v>
      </c>
      <c r="C1231" s="7" t="s">
        <v>3467</v>
      </c>
      <c r="D1231" s="7" t="s">
        <v>3467</v>
      </c>
      <c r="E1231" s="7" t="s">
        <v>3468</v>
      </c>
      <c r="F1231" s="7" t="s">
        <v>3468</v>
      </c>
      <c r="G1231" s="7" t="s">
        <v>3469</v>
      </c>
      <c r="H1231" s="7" t="s">
        <v>3469</v>
      </c>
      <c r="I1231" s="7" t="s">
        <v>3470</v>
      </c>
      <c r="J1231" s="7" t="s">
        <v>3470</v>
      </c>
      <c r="K1231" s="7" t="s">
        <v>3471</v>
      </c>
      <c r="L1231" s="7" t="s">
        <v>3471</v>
      </c>
      <c r="M1231" s="7" t="s">
        <v>3472</v>
      </c>
      <c r="N1231" s="7" t="s">
        <v>3472</v>
      </c>
      <c r="O1231" s="7" t="s">
        <v>3473</v>
      </c>
      <c r="P1231" s="7" t="s">
        <v>3473</v>
      </c>
      <c r="Q1231" s="7" t="s">
        <v>3474</v>
      </c>
      <c r="R1231" s="7" t="s">
        <v>3474</v>
      </c>
      <c r="S1231" s="7" t="s">
        <v>3475</v>
      </c>
      <c r="T1231" s="7" t="s">
        <v>3475</v>
      </c>
      <c r="U1231" s="7" t="s">
        <v>3476</v>
      </c>
      <c r="V1231" s="7" t="s">
        <v>3476</v>
      </c>
      <c r="W1231" s="7" t="s">
        <v>3477</v>
      </c>
      <c r="X1231" s="7" t="s">
        <v>3477</v>
      </c>
      <c r="Y1231" s="7" t="s">
        <v>3478</v>
      </c>
      <c r="Z1231" s="7" t="s">
        <v>3478</v>
      </c>
      <c r="AA1231" s="7" t="s">
        <v>3479</v>
      </c>
      <c r="AB1231" s="7" t="s">
        <v>3479</v>
      </c>
      <c r="AC1231" s="7" t="s">
        <v>3480</v>
      </c>
      <c r="AD1231" s="7" t="s">
        <v>3480</v>
      </c>
      <c r="AE1231" s="7" t="s">
        <v>3466</v>
      </c>
      <c r="AF1231" s="7" t="s">
        <v>3466</v>
      </c>
      <c r="AG1231" s="7" t="s">
        <v>3481</v>
      </c>
      <c r="AH1231" s="7" t="s">
        <v>3481</v>
      </c>
      <c r="AI1231" s="7" t="s">
        <v>3482</v>
      </c>
      <c r="AJ1231" s="7" t="s">
        <v>3482</v>
      </c>
      <c r="AK1231" s="7" t="s">
        <v>3483</v>
      </c>
      <c r="AL1231" s="7" t="s">
        <v>3483</v>
      </c>
      <c r="AM1231" s="7" t="s">
        <v>3484</v>
      </c>
      <c r="AN1231" s="7" t="s">
        <v>3484</v>
      </c>
      <c r="AO1231" s="7" t="s">
        <v>3485</v>
      </c>
      <c r="AP1231" s="7" t="s">
        <v>3485</v>
      </c>
      <c r="AQ1231" s="7" t="s">
        <v>3486</v>
      </c>
      <c r="AR1231" s="7" t="s">
        <v>3486</v>
      </c>
      <c r="AS1231" s="7" t="s">
        <v>3487</v>
      </c>
      <c r="AT1231" s="7" t="s">
        <v>3487</v>
      </c>
      <c r="AU1231" s="7" t="s">
        <v>3488</v>
      </c>
      <c r="AV1231" s="7" t="s">
        <v>3488</v>
      </c>
      <c r="AW1231" s="7" t="s">
        <v>3489</v>
      </c>
      <c r="AX1231" s="7" t="s">
        <v>3489</v>
      </c>
      <c r="AY1231" s="7" t="s">
        <v>3490</v>
      </c>
      <c r="AZ1231" s="7" t="s">
        <v>3490</v>
      </c>
      <c r="BA1231" s="7" t="s">
        <v>3491</v>
      </c>
      <c r="BB1231" s="7" t="s">
        <v>3491</v>
      </c>
      <c r="BE1231" s="9" t="s">
        <v>3450</v>
      </c>
      <c r="BF1231" s="8">
        <v>2015</v>
      </c>
    </row>
    <row r="1232" spans="1:58">
      <c r="B1232"/>
      <c r="Y1232" s="18" t="s">
        <v>1145</v>
      </c>
      <c r="Z1232" s="20">
        <v>3152600</v>
      </c>
      <c r="AW1232" s="18" t="s">
        <v>1146</v>
      </c>
      <c r="AX1232" s="19">
        <v>3554805</v>
      </c>
    </row>
    <row r="1233" spans="1:58" s="8" customFormat="1">
      <c r="A1233" s="7" t="s">
        <v>3450</v>
      </c>
      <c r="B1233" s="7" t="s">
        <v>3450</v>
      </c>
      <c r="C1233" s="7" t="s">
        <v>3467</v>
      </c>
      <c r="D1233" s="7" t="s">
        <v>3467</v>
      </c>
      <c r="E1233" s="7" t="s">
        <v>3468</v>
      </c>
      <c r="F1233" s="7" t="s">
        <v>3468</v>
      </c>
      <c r="G1233" s="7" t="s">
        <v>3469</v>
      </c>
      <c r="H1233" s="7" t="s">
        <v>3469</v>
      </c>
      <c r="I1233" s="7" t="s">
        <v>3470</v>
      </c>
      <c r="J1233" s="7" t="s">
        <v>3470</v>
      </c>
      <c r="K1233" s="7" t="s">
        <v>3471</v>
      </c>
      <c r="L1233" s="7" t="s">
        <v>3471</v>
      </c>
      <c r="M1233" s="7" t="s">
        <v>3472</v>
      </c>
      <c r="N1233" s="7" t="s">
        <v>3472</v>
      </c>
      <c r="O1233" s="7" t="s">
        <v>3473</v>
      </c>
      <c r="P1233" s="7" t="s">
        <v>3473</v>
      </c>
      <c r="Q1233" s="7" t="s">
        <v>3474</v>
      </c>
      <c r="R1233" s="7" t="s">
        <v>3474</v>
      </c>
      <c r="S1233" s="7" t="s">
        <v>3475</v>
      </c>
      <c r="T1233" s="7" t="s">
        <v>3475</v>
      </c>
      <c r="U1233" s="7" t="s">
        <v>3476</v>
      </c>
      <c r="V1233" s="7" t="s">
        <v>3476</v>
      </c>
      <c r="W1233" s="7" t="s">
        <v>3477</v>
      </c>
      <c r="X1233" s="7" t="s">
        <v>3477</v>
      </c>
      <c r="Y1233" s="7" t="s">
        <v>3478</v>
      </c>
      <c r="Z1233" s="7" t="s">
        <v>3478</v>
      </c>
      <c r="AA1233" s="7" t="s">
        <v>3479</v>
      </c>
      <c r="AB1233" s="7" t="s">
        <v>3479</v>
      </c>
      <c r="AC1233" s="7" t="s">
        <v>3480</v>
      </c>
      <c r="AD1233" s="7" t="s">
        <v>3480</v>
      </c>
      <c r="AE1233" s="7" t="s">
        <v>3466</v>
      </c>
      <c r="AF1233" s="7" t="s">
        <v>3466</v>
      </c>
      <c r="AG1233" s="7" t="s">
        <v>3481</v>
      </c>
      <c r="AH1233" s="7" t="s">
        <v>3481</v>
      </c>
      <c r="AI1233" s="7" t="s">
        <v>3482</v>
      </c>
      <c r="AJ1233" s="7" t="s">
        <v>3482</v>
      </c>
      <c r="AK1233" s="7" t="s">
        <v>3483</v>
      </c>
      <c r="AL1233" s="7" t="s">
        <v>3483</v>
      </c>
      <c r="AM1233" s="7" t="s">
        <v>3484</v>
      </c>
      <c r="AN1233" s="7" t="s">
        <v>3484</v>
      </c>
      <c r="AO1233" s="7" t="s">
        <v>3485</v>
      </c>
      <c r="AP1233" s="7" t="s">
        <v>3485</v>
      </c>
      <c r="AQ1233" s="7" t="s">
        <v>3486</v>
      </c>
      <c r="AR1233" s="7" t="s">
        <v>3486</v>
      </c>
      <c r="AS1233" s="7" t="s">
        <v>3487</v>
      </c>
      <c r="AT1233" s="7" t="s">
        <v>3487</v>
      </c>
      <c r="AU1233" s="7" t="s">
        <v>3488</v>
      </c>
      <c r="AV1233" s="7" t="s">
        <v>3488</v>
      </c>
      <c r="AW1233" s="7" t="s">
        <v>3489</v>
      </c>
      <c r="AX1233" s="7" t="s">
        <v>3489</v>
      </c>
      <c r="AY1233" s="7" t="s">
        <v>3490</v>
      </c>
      <c r="AZ1233" s="7" t="s">
        <v>3490</v>
      </c>
      <c r="BA1233" s="7" t="s">
        <v>3491</v>
      </c>
      <c r="BB1233" s="7" t="s">
        <v>3491</v>
      </c>
      <c r="BE1233" s="9" t="s">
        <v>3450</v>
      </c>
      <c r="BF1233" s="8">
        <v>2015</v>
      </c>
    </row>
    <row r="1234" spans="1:58">
      <c r="B1234"/>
      <c r="Y1234" s="18" t="s">
        <v>1147</v>
      </c>
      <c r="Z1234" s="20">
        <v>3152709</v>
      </c>
      <c r="AW1234" s="18" t="s">
        <v>1148</v>
      </c>
      <c r="AX1234" s="19">
        <v>3554904</v>
      </c>
    </row>
    <row r="1235" spans="1:58" s="8" customFormat="1">
      <c r="A1235" s="7" t="s">
        <v>3450</v>
      </c>
      <c r="B1235" s="7" t="s">
        <v>3450</v>
      </c>
      <c r="C1235" s="7" t="s">
        <v>3467</v>
      </c>
      <c r="D1235" s="7" t="s">
        <v>3467</v>
      </c>
      <c r="E1235" s="7" t="s">
        <v>3468</v>
      </c>
      <c r="F1235" s="7" t="s">
        <v>3468</v>
      </c>
      <c r="G1235" s="7" t="s">
        <v>3469</v>
      </c>
      <c r="H1235" s="7" t="s">
        <v>3469</v>
      </c>
      <c r="I1235" s="7" t="s">
        <v>3470</v>
      </c>
      <c r="J1235" s="7" t="s">
        <v>3470</v>
      </c>
      <c r="K1235" s="7" t="s">
        <v>3471</v>
      </c>
      <c r="L1235" s="7" t="s">
        <v>3471</v>
      </c>
      <c r="M1235" s="7" t="s">
        <v>3472</v>
      </c>
      <c r="N1235" s="7" t="s">
        <v>3472</v>
      </c>
      <c r="O1235" s="7" t="s">
        <v>3473</v>
      </c>
      <c r="P1235" s="7" t="s">
        <v>3473</v>
      </c>
      <c r="Q1235" s="7" t="s">
        <v>3474</v>
      </c>
      <c r="R1235" s="7" t="s">
        <v>3474</v>
      </c>
      <c r="S1235" s="7" t="s">
        <v>3475</v>
      </c>
      <c r="T1235" s="7" t="s">
        <v>3475</v>
      </c>
      <c r="U1235" s="7" t="s">
        <v>3476</v>
      </c>
      <c r="V1235" s="7" t="s">
        <v>3476</v>
      </c>
      <c r="W1235" s="7" t="s">
        <v>3477</v>
      </c>
      <c r="X1235" s="7" t="s">
        <v>3477</v>
      </c>
      <c r="Y1235" s="7" t="s">
        <v>3478</v>
      </c>
      <c r="Z1235" s="7" t="s">
        <v>3478</v>
      </c>
      <c r="AA1235" s="7" t="s">
        <v>3479</v>
      </c>
      <c r="AB1235" s="7" t="s">
        <v>3479</v>
      </c>
      <c r="AC1235" s="7" t="s">
        <v>3480</v>
      </c>
      <c r="AD1235" s="7" t="s">
        <v>3480</v>
      </c>
      <c r="AE1235" s="7" t="s">
        <v>3466</v>
      </c>
      <c r="AF1235" s="7" t="s">
        <v>3466</v>
      </c>
      <c r="AG1235" s="7" t="s">
        <v>3481</v>
      </c>
      <c r="AH1235" s="7" t="s">
        <v>3481</v>
      </c>
      <c r="AI1235" s="7" t="s">
        <v>3482</v>
      </c>
      <c r="AJ1235" s="7" t="s">
        <v>3482</v>
      </c>
      <c r="AK1235" s="7" t="s">
        <v>3483</v>
      </c>
      <c r="AL1235" s="7" t="s">
        <v>3483</v>
      </c>
      <c r="AM1235" s="7" t="s">
        <v>3484</v>
      </c>
      <c r="AN1235" s="7" t="s">
        <v>3484</v>
      </c>
      <c r="AO1235" s="7" t="s">
        <v>3485</v>
      </c>
      <c r="AP1235" s="7" t="s">
        <v>3485</v>
      </c>
      <c r="AQ1235" s="7" t="s">
        <v>3486</v>
      </c>
      <c r="AR1235" s="7" t="s">
        <v>3486</v>
      </c>
      <c r="AS1235" s="7" t="s">
        <v>3487</v>
      </c>
      <c r="AT1235" s="7" t="s">
        <v>3487</v>
      </c>
      <c r="AU1235" s="7" t="s">
        <v>3488</v>
      </c>
      <c r="AV1235" s="7" t="s">
        <v>3488</v>
      </c>
      <c r="AW1235" s="7" t="s">
        <v>3489</v>
      </c>
      <c r="AX1235" s="7" t="s">
        <v>3489</v>
      </c>
      <c r="AY1235" s="7" t="s">
        <v>3490</v>
      </c>
      <c r="AZ1235" s="7" t="s">
        <v>3490</v>
      </c>
      <c r="BA1235" s="7" t="s">
        <v>3491</v>
      </c>
      <c r="BB1235" s="7" t="s">
        <v>3491</v>
      </c>
      <c r="BE1235" s="9" t="s">
        <v>3450</v>
      </c>
      <c r="BF1235" s="8">
        <v>2015</v>
      </c>
    </row>
    <row r="1236" spans="1:58">
      <c r="B1236"/>
      <c r="Y1236" s="18" t="s">
        <v>2411</v>
      </c>
      <c r="Z1236" s="20">
        <v>3152808</v>
      </c>
      <c r="AW1236" s="18" t="s">
        <v>1149</v>
      </c>
      <c r="AX1236" s="19">
        <v>3554953</v>
      </c>
    </row>
    <row r="1237" spans="1:58" s="8" customFormat="1">
      <c r="A1237" s="7" t="s">
        <v>3450</v>
      </c>
      <c r="B1237" s="7" t="s">
        <v>3450</v>
      </c>
      <c r="C1237" s="7" t="s">
        <v>3467</v>
      </c>
      <c r="D1237" s="7" t="s">
        <v>3467</v>
      </c>
      <c r="E1237" s="7" t="s">
        <v>3468</v>
      </c>
      <c r="F1237" s="7" t="s">
        <v>3468</v>
      </c>
      <c r="G1237" s="7" t="s">
        <v>3469</v>
      </c>
      <c r="H1237" s="7" t="s">
        <v>3469</v>
      </c>
      <c r="I1237" s="7" t="s">
        <v>3470</v>
      </c>
      <c r="J1237" s="7" t="s">
        <v>3470</v>
      </c>
      <c r="K1237" s="7" t="s">
        <v>3471</v>
      </c>
      <c r="L1237" s="7" t="s">
        <v>3471</v>
      </c>
      <c r="M1237" s="7" t="s">
        <v>3472</v>
      </c>
      <c r="N1237" s="7" t="s">
        <v>3472</v>
      </c>
      <c r="O1237" s="7" t="s">
        <v>3473</v>
      </c>
      <c r="P1237" s="7" t="s">
        <v>3473</v>
      </c>
      <c r="Q1237" s="7" t="s">
        <v>3474</v>
      </c>
      <c r="R1237" s="7" t="s">
        <v>3474</v>
      </c>
      <c r="S1237" s="7" t="s">
        <v>3475</v>
      </c>
      <c r="T1237" s="7" t="s">
        <v>3475</v>
      </c>
      <c r="U1237" s="7" t="s">
        <v>3476</v>
      </c>
      <c r="V1237" s="7" t="s">
        <v>3476</v>
      </c>
      <c r="W1237" s="7" t="s">
        <v>3477</v>
      </c>
      <c r="X1237" s="7" t="s">
        <v>3477</v>
      </c>
      <c r="Y1237" s="7" t="s">
        <v>3478</v>
      </c>
      <c r="Z1237" s="7" t="s">
        <v>3478</v>
      </c>
      <c r="AA1237" s="7" t="s">
        <v>3479</v>
      </c>
      <c r="AB1237" s="7" t="s">
        <v>3479</v>
      </c>
      <c r="AC1237" s="7" t="s">
        <v>3480</v>
      </c>
      <c r="AD1237" s="7" t="s">
        <v>3480</v>
      </c>
      <c r="AE1237" s="7" t="s">
        <v>3466</v>
      </c>
      <c r="AF1237" s="7" t="s">
        <v>3466</v>
      </c>
      <c r="AG1237" s="7" t="s">
        <v>3481</v>
      </c>
      <c r="AH1237" s="7" t="s">
        <v>3481</v>
      </c>
      <c r="AI1237" s="7" t="s">
        <v>3482</v>
      </c>
      <c r="AJ1237" s="7" t="s">
        <v>3482</v>
      </c>
      <c r="AK1237" s="7" t="s">
        <v>3483</v>
      </c>
      <c r="AL1237" s="7" t="s">
        <v>3483</v>
      </c>
      <c r="AM1237" s="7" t="s">
        <v>3484</v>
      </c>
      <c r="AN1237" s="7" t="s">
        <v>3484</v>
      </c>
      <c r="AO1237" s="7" t="s">
        <v>3485</v>
      </c>
      <c r="AP1237" s="7" t="s">
        <v>3485</v>
      </c>
      <c r="AQ1237" s="7" t="s">
        <v>3486</v>
      </c>
      <c r="AR1237" s="7" t="s">
        <v>3486</v>
      </c>
      <c r="AS1237" s="7" t="s">
        <v>3487</v>
      </c>
      <c r="AT1237" s="7" t="s">
        <v>3487</v>
      </c>
      <c r="AU1237" s="7" t="s">
        <v>3488</v>
      </c>
      <c r="AV1237" s="7" t="s">
        <v>3488</v>
      </c>
      <c r="AW1237" s="7" t="s">
        <v>3489</v>
      </c>
      <c r="AX1237" s="7" t="s">
        <v>3489</v>
      </c>
      <c r="AY1237" s="7" t="s">
        <v>3490</v>
      </c>
      <c r="AZ1237" s="7" t="s">
        <v>3490</v>
      </c>
      <c r="BA1237" s="7" t="s">
        <v>3491</v>
      </c>
      <c r="BB1237" s="7" t="s">
        <v>3491</v>
      </c>
      <c r="BE1237" s="9" t="s">
        <v>3450</v>
      </c>
      <c r="BF1237" s="8">
        <v>2015</v>
      </c>
    </row>
    <row r="1238" spans="1:58">
      <c r="B1238"/>
      <c r="Y1238" s="18" t="s">
        <v>1150</v>
      </c>
      <c r="Z1238" s="20">
        <v>3152907</v>
      </c>
      <c r="AW1238" s="18" t="s">
        <v>1151</v>
      </c>
      <c r="AX1238" s="19">
        <v>3555000</v>
      </c>
    </row>
    <row r="1239" spans="1:58" s="8" customFormat="1">
      <c r="A1239" s="7" t="s">
        <v>3450</v>
      </c>
      <c r="B1239" s="7" t="s">
        <v>3450</v>
      </c>
      <c r="C1239" s="7" t="s">
        <v>3467</v>
      </c>
      <c r="D1239" s="7" t="s">
        <v>3467</v>
      </c>
      <c r="E1239" s="7" t="s">
        <v>3468</v>
      </c>
      <c r="F1239" s="7" t="s">
        <v>3468</v>
      </c>
      <c r="G1239" s="7" t="s">
        <v>3469</v>
      </c>
      <c r="H1239" s="7" t="s">
        <v>3469</v>
      </c>
      <c r="I1239" s="7" t="s">
        <v>3470</v>
      </c>
      <c r="J1239" s="7" t="s">
        <v>3470</v>
      </c>
      <c r="K1239" s="7" t="s">
        <v>3471</v>
      </c>
      <c r="L1239" s="7" t="s">
        <v>3471</v>
      </c>
      <c r="M1239" s="7" t="s">
        <v>3472</v>
      </c>
      <c r="N1239" s="7" t="s">
        <v>3472</v>
      </c>
      <c r="O1239" s="7" t="s">
        <v>3473</v>
      </c>
      <c r="P1239" s="7" t="s">
        <v>3473</v>
      </c>
      <c r="Q1239" s="7" t="s">
        <v>3474</v>
      </c>
      <c r="R1239" s="7" t="s">
        <v>3474</v>
      </c>
      <c r="S1239" s="7" t="s">
        <v>3475</v>
      </c>
      <c r="T1239" s="7" t="s">
        <v>3475</v>
      </c>
      <c r="U1239" s="7" t="s">
        <v>3476</v>
      </c>
      <c r="V1239" s="7" t="s">
        <v>3476</v>
      </c>
      <c r="W1239" s="7" t="s">
        <v>3477</v>
      </c>
      <c r="X1239" s="7" t="s">
        <v>3477</v>
      </c>
      <c r="Y1239" s="7" t="s">
        <v>3478</v>
      </c>
      <c r="Z1239" s="7" t="s">
        <v>3478</v>
      </c>
      <c r="AA1239" s="7" t="s">
        <v>3479</v>
      </c>
      <c r="AB1239" s="7" t="s">
        <v>3479</v>
      </c>
      <c r="AC1239" s="7" t="s">
        <v>3480</v>
      </c>
      <c r="AD1239" s="7" t="s">
        <v>3480</v>
      </c>
      <c r="AE1239" s="7" t="s">
        <v>3466</v>
      </c>
      <c r="AF1239" s="7" t="s">
        <v>3466</v>
      </c>
      <c r="AG1239" s="7" t="s">
        <v>3481</v>
      </c>
      <c r="AH1239" s="7" t="s">
        <v>3481</v>
      </c>
      <c r="AI1239" s="7" t="s">
        <v>3482</v>
      </c>
      <c r="AJ1239" s="7" t="s">
        <v>3482</v>
      </c>
      <c r="AK1239" s="7" t="s">
        <v>3483</v>
      </c>
      <c r="AL1239" s="7" t="s">
        <v>3483</v>
      </c>
      <c r="AM1239" s="7" t="s">
        <v>3484</v>
      </c>
      <c r="AN1239" s="7" t="s">
        <v>3484</v>
      </c>
      <c r="AO1239" s="7" t="s">
        <v>3485</v>
      </c>
      <c r="AP1239" s="7" t="s">
        <v>3485</v>
      </c>
      <c r="AQ1239" s="7" t="s">
        <v>3486</v>
      </c>
      <c r="AR1239" s="7" t="s">
        <v>3486</v>
      </c>
      <c r="AS1239" s="7" t="s">
        <v>3487</v>
      </c>
      <c r="AT1239" s="7" t="s">
        <v>3487</v>
      </c>
      <c r="AU1239" s="7" t="s">
        <v>3488</v>
      </c>
      <c r="AV1239" s="7" t="s">
        <v>3488</v>
      </c>
      <c r="AW1239" s="7" t="s">
        <v>3489</v>
      </c>
      <c r="AX1239" s="7" t="s">
        <v>3489</v>
      </c>
      <c r="AY1239" s="7" t="s">
        <v>3490</v>
      </c>
      <c r="AZ1239" s="7" t="s">
        <v>3490</v>
      </c>
      <c r="BA1239" s="7" t="s">
        <v>3491</v>
      </c>
      <c r="BB1239" s="7" t="s">
        <v>3491</v>
      </c>
      <c r="BE1239" s="9" t="s">
        <v>3450</v>
      </c>
      <c r="BF1239" s="8">
        <v>2015</v>
      </c>
    </row>
    <row r="1240" spans="1:58">
      <c r="B1240"/>
      <c r="Y1240" s="18" t="s">
        <v>1152</v>
      </c>
      <c r="Z1240" s="20">
        <v>3153004</v>
      </c>
      <c r="AW1240" s="18" t="s">
        <v>1153</v>
      </c>
      <c r="AX1240" s="19">
        <v>3555109</v>
      </c>
    </row>
    <row r="1241" spans="1:58" s="8" customFormat="1">
      <c r="A1241" s="7" t="s">
        <v>3450</v>
      </c>
      <c r="B1241" s="7" t="s">
        <v>3450</v>
      </c>
      <c r="C1241" s="7" t="s">
        <v>3467</v>
      </c>
      <c r="D1241" s="7" t="s">
        <v>3467</v>
      </c>
      <c r="E1241" s="7" t="s">
        <v>3468</v>
      </c>
      <c r="F1241" s="7" t="s">
        <v>3468</v>
      </c>
      <c r="G1241" s="7" t="s">
        <v>3469</v>
      </c>
      <c r="H1241" s="7" t="s">
        <v>3469</v>
      </c>
      <c r="I1241" s="7" t="s">
        <v>3470</v>
      </c>
      <c r="J1241" s="7" t="s">
        <v>3470</v>
      </c>
      <c r="K1241" s="7" t="s">
        <v>3471</v>
      </c>
      <c r="L1241" s="7" t="s">
        <v>3471</v>
      </c>
      <c r="M1241" s="7" t="s">
        <v>3472</v>
      </c>
      <c r="N1241" s="7" t="s">
        <v>3472</v>
      </c>
      <c r="O1241" s="7" t="s">
        <v>3473</v>
      </c>
      <c r="P1241" s="7" t="s">
        <v>3473</v>
      </c>
      <c r="Q1241" s="7" t="s">
        <v>3474</v>
      </c>
      <c r="R1241" s="7" t="s">
        <v>3474</v>
      </c>
      <c r="S1241" s="7" t="s">
        <v>3475</v>
      </c>
      <c r="T1241" s="7" t="s">
        <v>3475</v>
      </c>
      <c r="U1241" s="7" t="s">
        <v>3476</v>
      </c>
      <c r="V1241" s="7" t="s">
        <v>3476</v>
      </c>
      <c r="W1241" s="7" t="s">
        <v>3477</v>
      </c>
      <c r="X1241" s="7" t="s">
        <v>3477</v>
      </c>
      <c r="Y1241" s="7" t="s">
        <v>3478</v>
      </c>
      <c r="Z1241" s="7" t="s">
        <v>3478</v>
      </c>
      <c r="AA1241" s="7" t="s">
        <v>3479</v>
      </c>
      <c r="AB1241" s="7" t="s">
        <v>3479</v>
      </c>
      <c r="AC1241" s="7" t="s">
        <v>3480</v>
      </c>
      <c r="AD1241" s="7" t="s">
        <v>3480</v>
      </c>
      <c r="AE1241" s="7" t="s">
        <v>3466</v>
      </c>
      <c r="AF1241" s="7" t="s">
        <v>3466</v>
      </c>
      <c r="AG1241" s="7" t="s">
        <v>3481</v>
      </c>
      <c r="AH1241" s="7" t="s">
        <v>3481</v>
      </c>
      <c r="AI1241" s="7" t="s">
        <v>3482</v>
      </c>
      <c r="AJ1241" s="7" t="s">
        <v>3482</v>
      </c>
      <c r="AK1241" s="7" t="s">
        <v>3483</v>
      </c>
      <c r="AL1241" s="7" t="s">
        <v>3483</v>
      </c>
      <c r="AM1241" s="7" t="s">
        <v>3484</v>
      </c>
      <c r="AN1241" s="7" t="s">
        <v>3484</v>
      </c>
      <c r="AO1241" s="7" t="s">
        <v>3485</v>
      </c>
      <c r="AP1241" s="7" t="s">
        <v>3485</v>
      </c>
      <c r="AQ1241" s="7" t="s">
        <v>3486</v>
      </c>
      <c r="AR1241" s="7" t="s">
        <v>3486</v>
      </c>
      <c r="AS1241" s="7" t="s">
        <v>3487</v>
      </c>
      <c r="AT1241" s="7" t="s">
        <v>3487</v>
      </c>
      <c r="AU1241" s="7" t="s">
        <v>3488</v>
      </c>
      <c r="AV1241" s="7" t="s">
        <v>3488</v>
      </c>
      <c r="AW1241" s="7" t="s">
        <v>3489</v>
      </c>
      <c r="AX1241" s="7" t="s">
        <v>3489</v>
      </c>
      <c r="AY1241" s="7" t="s">
        <v>3490</v>
      </c>
      <c r="AZ1241" s="7" t="s">
        <v>3490</v>
      </c>
      <c r="BA1241" s="7" t="s">
        <v>3491</v>
      </c>
      <c r="BB1241" s="7" t="s">
        <v>3491</v>
      </c>
      <c r="BE1241" s="9" t="s">
        <v>3450</v>
      </c>
      <c r="BF1241" s="8">
        <v>2015</v>
      </c>
    </row>
    <row r="1242" spans="1:58">
      <c r="B1242"/>
      <c r="Y1242" s="18" t="s">
        <v>831</v>
      </c>
      <c r="Z1242" s="20">
        <v>3153103</v>
      </c>
      <c r="AW1242" s="18" t="s">
        <v>1154</v>
      </c>
      <c r="AX1242" s="19">
        <v>3555208</v>
      </c>
    </row>
    <row r="1243" spans="1:58" s="8" customFormat="1">
      <c r="A1243" s="7" t="s">
        <v>3450</v>
      </c>
      <c r="B1243" s="7" t="s">
        <v>3450</v>
      </c>
      <c r="C1243" s="7" t="s">
        <v>3467</v>
      </c>
      <c r="D1243" s="7" t="s">
        <v>3467</v>
      </c>
      <c r="E1243" s="7" t="s">
        <v>3468</v>
      </c>
      <c r="F1243" s="7" t="s">
        <v>3468</v>
      </c>
      <c r="G1243" s="7" t="s">
        <v>3469</v>
      </c>
      <c r="H1243" s="7" t="s">
        <v>3469</v>
      </c>
      <c r="I1243" s="7" t="s">
        <v>3470</v>
      </c>
      <c r="J1243" s="7" t="s">
        <v>3470</v>
      </c>
      <c r="K1243" s="7" t="s">
        <v>3471</v>
      </c>
      <c r="L1243" s="7" t="s">
        <v>3471</v>
      </c>
      <c r="M1243" s="7" t="s">
        <v>3472</v>
      </c>
      <c r="N1243" s="7" t="s">
        <v>3472</v>
      </c>
      <c r="O1243" s="7" t="s">
        <v>3473</v>
      </c>
      <c r="P1243" s="7" t="s">
        <v>3473</v>
      </c>
      <c r="Q1243" s="7" t="s">
        <v>3474</v>
      </c>
      <c r="R1243" s="7" t="s">
        <v>3474</v>
      </c>
      <c r="S1243" s="7" t="s">
        <v>3475</v>
      </c>
      <c r="T1243" s="7" t="s">
        <v>3475</v>
      </c>
      <c r="U1243" s="7" t="s">
        <v>3476</v>
      </c>
      <c r="V1243" s="7" t="s">
        <v>3476</v>
      </c>
      <c r="W1243" s="7" t="s">
        <v>3477</v>
      </c>
      <c r="X1243" s="7" t="s">
        <v>3477</v>
      </c>
      <c r="Y1243" s="7" t="s">
        <v>3478</v>
      </c>
      <c r="Z1243" s="7" t="s">
        <v>3478</v>
      </c>
      <c r="AA1243" s="7" t="s">
        <v>3479</v>
      </c>
      <c r="AB1243" s="7" t="s">
        <v>3479</v>
      </c>
      <c r="AC1243" s="7" t="s">
        <v>3480</v>
      </c>
      <c r="AD1243" s="7" t="s">
        <v>3480</v>
      </c>
      <c r="AE1243" s="7" t="s">
        <v>3466</v>
      </c>
      <c r="AF1243" s="7" t="s">
        <v>3466</v>
      </c>
      <c r="AG1243" s="7" t="s">
        <v>3481</v>
      </c>
      <c r="AH1243" s="7" t="s">
        <v>3481</v>
      </c>
      <c r="AI1243" s="7" t="s">
        <v>3482</v>
      </c>
      <c r="AJ1243" s="7" t="s">
        <v>3482</v>
      </c>
      <c r="AK1243" s="7" t="s">
        <v>3483</v>
      </c>
      <c r="AL1243" s="7" t="s">
        <v>3483</v>
      </c>
      <c r="AM1243" s="7" t="s">
        <v>3484</v>
      </c>
      <c r="AN1243" s="7" t="s">
        <v>3484</v>
      </c>
      <c r="AO1243" s="7" t="s">
        <v>3485</v>
      </c>
      <c r="AP1243" s="7" t="s">
        <v>3485</v>
      </c>
      <c r="AQ1243" s="7" t="s">
        <v>3486</v>
      </c>
      <c r="AR1243" s="7" t="s">
        <v>3486</v>
      </c>
      <c r="AS1243" s="7" t="s">
        <v>3487</v>
      </c>
      <c r="AT1243" s="7" t="s">
        <v>3487</v>
      </c>
      <c r="AU1243" s="7" t="s">
        <v>3488</v>
      </c>
      <c r="AV1243" s="7" t="s">
        <v>3488</v>
      </c>
      <c r="AW1243" s="7" t="s">
        <v>3489</v>
      </c>
      <c r="AX1243" s="7" t="s">
        <v>3489</v>
      </c>
      <c r="AY1243" s="7" t="s">
        <v>3490</v>
      </c>
      <c r="AZ1243" s="7" t="s">
        <v>3490</v>
      </c>
      <c r="BA1243" s="7" t="s">
        <v>3491</v>
      </c>
      <c r="BB1243" s="7" t="s">
        <v>3491</v>
      </c>
      <c r="BE1243" s="9" t="s">
        <v>3450</v>
      </c>
      <c r="BF1243" s="8">
        <v>2015</v>
      </c>
    </row>
    <row r="1244" spans="1:58">
      <c r="B1244"/>
      <c r="Y1244" s="18" t="s">
        <v>1827</v>
      </c>
      <c r="Z1244" s="20">
        <v>3153202</v>
      </c>
      <c r="AW1244" s="18" t="s">
        <v>1155</v>
      </c>
      <c r="AX1244" s="19">
        <v>3555307</v>
      </c>
    </row>
    <row r="1245" spans="1:58" s="8" customFormat="1">
      <c r="A1245" s="7" t="s">
        <v>3450</v>
      </c>
      <c r="B1245" s="7" t="s">
        <v>3450</v>
      </c>
      <c r="C1245" s="7" t="s">
        <v>3467</v>
      </c>
      <c r="D1245" s="7" t="s">
        <v>3467</v>
      </c>
      <c r="E1245" s="7" t="s">
        <v>3468</v>
      </c>
      <c r="F1245" s="7" t="s">
        <v>3468</v>
      </c>
      <c r="G1245" s="7" t="s">
        <v>3469</v>
      </c>
      <c r="H1245" s="7" t="s">
        <v>3469</v>
      </c>
      <c r="I1245" s="7" t="s">
        <v>3470</v>
      </c>
      <c r="J1245" s="7" t="s">
        <v>3470</v>
      </c>
      <c r="K1245" s="7" t="s">
        <v>3471</v>
      </c>
      <c r="L1245" s="7" t="s">
        <v>3471</v>
      </c>
      <c r="M1245" s="7" t="s">
        <v>3472</v>
      </c>
      <c r="N1245" s="7" t="s">
        <v>3472</v>
      </c>
      <c r="O1245" s="7" t="s">
        <v>3473</v>
      </c>
      <c r="P1245" s="7" t="s">
        <v>3473</v>
      </c>
      <c r="Q1245" s="7" t="s">
        <v>3474</v>
      </c>
      <c r="R1245" s="7" t="s">
        <v>3474</v>
      </c>
      <c r="S1245" s="7" t="s">
        <v>3475</v>
      </c>
      <c r="T1245" s="7" t="s">
        <v>3475</v>
      </c>
      <c r="U1245" s="7" t="s">
        <v>3476</v>
      </c>
      <c r="V1245" s="7" t="s">
        <v>3476</v>
      </c>
      <c r="W1245" s="7" t="s">
        <v>3477</v>
      </c>
      <c r="X1245" s="7" t="s">
        <v>3477</v>
      </c>
      <c r="Y1245" s="7" t="s">
        <v>3478</v>
      </c>
      <c r="Z1245" s="7" t="s">
        <v>3478</v>
      </c>
      <c r="AA1245" s="7" t="s">
        <v>3479</v>
      </c>
      <c r="AB1245" s="7" t="s">
        <v>3479</v>
      </c>
      <c r="AC1245" s="7" t="s">
        <v>3480</v>
      </c>
      <c r="AD1245" s="7" t="s">
        <v>3480</v>
      </c>
      <c r="AE1245" s="7" t="s">
        <v>3466</v>
      </c>
      <c r="AF1245" s="7" t="s">
        <v>3466</v>
      </c>
      <c r="AG1245" s="7" t="s">
        <v>3481</v>
      </c>
      <c r="AH1245" s="7" t="s">
        <v>3481</v>
      </c>
      <c r="AI1245" s="7" t="s">
        <v>3482</v>
      </c>
      <c r="AJ1245" s="7" t="s">
        <v>3482</v>
      </c>
      <c r="AK1245" s="7" t="s">
        <v>3483</v>
      </c>
      <c r="AL1245" s="7" t="s">
        <v>3483</v>
      </c>
      <c r="AM1245" s="7" t="s">
        <v>3484</v>
      </c>
      <c r="AN1245" s="7" t="s">
        <v>3484</v>
      </c>
      <c r="AO1245" s="7" t="s">
        <v>3485</v>
      </c>
      <c r="AP1245" s="7" t="s">
        <v>3485</v>
      </c>
      <c r="AQ1245" s="7" t="s">
        <v>3486</v>
      </c>
      <c r="AR1245" s="7" t="s">
        <v>3486</v>
      </c>
      <c r="AS1245" s="7" t="s">
        <v>3487</v>
      </c>
      <c r="AT1245" s="7" t="s">
        <v>3487</v>
      </c>
      <c r="AU1245" s="7" t="s">
        <v>3488</v>
      </c>
      <c r="AV1245" s="7" t="s">
        <v>3488</v>
      </c>
      <c r="AW1245" s="7" t="s">
        <v>3489</v>
      </c>
      <c r="AX1245" s="7" t="s">
        <v>3489</v>
      </c>
      <c r="AY1245" s="7" t="s">
        <v>3490</v>
      </c>
      <c r="AZ1245" s="7" t="s">
        <v>3490</v>
      </c>
      <c r="BA1245" s="7" t="s">
        <v>3491</v>
      </c>
      <c r="BB1245" s="7" t="s">
        <v>3491</v>
      </c>
      <c r="BE1245" s="9" t="s">
        <v>3450</v>
      </c>
      <c r="BF1245" s="8">
        <v>2015</v>
      </c>
    </row>
    <row r="1246" spans="1:58">
      <c r="B1246"/>
      <c r="Y1246" s="18" t="s">
        <v>1156</v>
      </c>
      <c r="Z1246" s="20">
        <v>3153301</v>
      </c>
      <c r="AW1246" s="18" t="s">
        <v>1157</v>
      </c>
      <c r="AX1246" s="19">
        <v>3555356</v>
      </c>
    </row>
    <row r="1247" spans="1:58" s="8" customFormat="1">
      <c r="A1247" s="7" t="s">
        <v>3450</v>
      </c>
      <c r="B1247" s="7" t="s">
        <v>3450</v>
      </c>
      <c r="C1247" s="7" t="s">
        <v>3467</v>
      </c>
      <c r="D1247" s="7" t="s">
        <v>3467</v>
      </c>
      <c r="E1247" s="7" t="s">
        <v>3468</v>
      </c>
      <c r="F1247" s="7" t="s">
        <v>3468</v>
      </c>
      <c r="G1247" s="7" t="s">
        <v>3469</v>
      </c>
      <c r="H1247" s="7" t="s">
        <v>3469</v>
      </c>
      <c r="I1247" s="7" t="s">
        <v>3470</v>
      </c>
      <c r="J1247" s="7" t="s">
        <v>3470</v>
      </c>
      <c r="K1247" s="7" t="s">
        <v>3471</v>
      </c>
      <c r="L1247" s="7" t="s">
        <v>3471</v>
      </c>
      <c r="M1247" s="7" t="s">
        <v>3472</v>
      </c>
      <c r="N1247" s="7" t="s">
        <v>3472</v>
      </c>
      <c r="O1247" s="7" t="s">
        <v>3473</v>
      </c>
      <c r="P1247" s="7" t="s">
        <v>3473</v>
      </c>
      <c r="Q1247" s="7" t="s">
        <v>3474</v>
      </c>
      <c r="R1247" s="7" t="s">
        <v>3474</v>
      </c>
      <c r="S1247" s="7" t="s">
        <v>3475</v>
      </c>
      <c r="T1247" s="7" t="s">
        <v>3475</v>
      </c>
      <c r="U1247" s="7" t="s">
        <v>3476</v>
      </c>
      <c r="V1247" s="7" t="s">
        <v>3476</v>
      </c>
      <c r="W1247" s="7" t="s">
        <v>3477</v>
      </c>
      <c r="X1247" s="7" t="s">
        <v>3477</v>
      </c>
      <c r="Y1247" s="7" t="s">
        <v>3478</v>
      </c>
      <c r="Z1247" s="7" t="s">
        <v>3478</v>
      </c>
      <c r="AA1247" s="7" t="s">
        <v>3479</v>
      </c>
      <c r="AB1247" s="7" t="s">
        <v>3479</v>
      </c>
      <c r="AC1247" s="7" t="s">
        <v>3480</v>
      </c>
      <c r="AD1247" s="7" t="s">
        <v>3480</v>
      </c>
      <c r="AE1247" s="7" t="s">
        <v>3466</v>
      </c>
      <c r="AF1247" s="7" t="s">
        <v>3466</v>
      </c>
      <c r="AG1247" s="7" t="s">
        <v>3481</v>
      </c>
      <c r="AH1247" s="7" t="s">
        <v>3481</v>
      </c>
      <c r="AI1247" s="7" t="s">
        <v>3482</v>
      </c>
      <c r="AJ1247" s="7" t="s">
        <v>3482</v>
      </c>
      <c r="AK1247" s="7" t="s">
        <v>3483</v>
      </c>
      <c r="AL1247" s="7" t="s">
        <v>3483</v>
      </c>
      <c r="AM1247" s="7" t="s">
        <v>3484</v>
      </c>
      <c r="AN1247" s="7" t="s">
        <v>3484</v>
      </c>
      <c r="AO1247" s="7" t="s">
        <v>3485</v>
      </c>
      <c r="AP1247" s="7" t="s">
        <v>3485</v>
      </c>
      <c r="AQ1247" s="7" t="s">
        <v>3486</v>
      </c>
      <c r="AR1247" s="7" t="s">
        <v>3486</v>
      </c>
      <c r="AS1247" s="7" t="s">
        <v>3487</v>
      </c>
      <c r="AT1247" s="7" t="s">
        <v>3487</v>
      </c>
      <c r="AU1247" s="7" t="s">
        <v>3488</v>
      </c>
      <c r="AV1247" s="7" t="s">
        <v>3488</v>
      </c>
      <c r="AW1247" s="7" t="s">
        <v>3489</v>
      </c>
      <c r="AX1247" s="7" t="s">
        <v>3489</v>
      </c>
      <c r="AY1247" s="7" t="s">
        <v>3490</v>
      </c>
      <c r="AZ1247" s="7" t="s">
        <v>3490</v>
      </c>
      <c r="BA1247" s="7" t="s">
        <v>3491</v>
      </c>
      <c r="BB1247" s="7" t="s">
        <v>3491</v>
      </c>
      <c r="BE1247" s="9" t="s">
        <v>3450</v>
      </c>
      <c r="BF1247" s="8">
        <v>2015</v>
      </c>
    </row>
    <row r="1248" spans="1:58">
      <c r="B1248"/>
      <c r="Y1248" s="18" t="s">
        <v>1158</v>
      </c>
      <c r="Z1248" s="20">
        <v>3153400</v>
      </c>
      <c r="AW1248" s="18" t="s">
        <v>1159</v>
      </c>
      <c r="AX1248" s="19">
        <v>3555406</v>
      </c>
    </row>
    <row r="1249" spans="1:58" s="8" customFormat="1">
      <c r="A1249" s="7" t="s">
        <v>3450</v>
      </c>
      <c r="B1249" s="7" t="s">
        <v>3450</v>
      </c>
      <c r="C1249" s="7" t="s">
        <v>3467</v>
      </c>
      <c r="D1249" s="7" t="s">
        <v>3467</v>
      </c>
      <c r="E1249" s="7" t="s">
        <v>3468</v>
      </c>
      <c r="F1249" s="7" t="s">
        <v>3468</v>
      </c>
      <c r="G1249" s="7" t="s">
        <v>3469</v>
      </c>
      <c r="H1249" s="7" t="s">
        <v>3469</v>
      </c>
      <c r="I1249" s="7" t="s">
        <v>3470</v>
      </c>
      <c r="J1249" s="7" t="s">
        <v>3470</v>
      </c>
      <c r="K1249" s="7" t="s">
        <v>3471</v>
      </c>
      <c r="L1249" s="7" t="s">
        <v>3471</v>
      </c>
      <c r="M1249" s="7" t="s">
        <v>3472</v>
      </c>
      <c r="N1249" s="7" t="s">
        <v>3472</v>
      </c>
      <c r="O1249" s="7" t="s">
        <v>3473</v>
      </c>
      <c r="P1249" s="7" t="s">
        <v>3473</v>
      </c>
      <c r="Q1249" s="7" t="s">
        <v>3474</v>
      </c>
      <c r="R1249" s="7" t="s">
        <v>3474</v>
      </c>
      <c r="S1249" s="7" t="s">
        <v>3475</v>
      </c>
      <c r="T1249" s="7" t="s">
        <v>3475</v>
      </c>
      <c r="U1249" s="7" t="s">
        <v>3476</v>
      </c>
      <c r="V1249" s="7" t="s">
        <v>3476</v>
      </c>
      <c r="W1249" s="7" t="s">
        <v>3477</v>
      </c>
      <c r="X1249" s="7" t="s">
        <v>3477</v>
      </c>
      <c r="Y1249" s="7" t="s">
        <v>3478</v>
      </c>
      <c r="Z1249" s="7" t="s">
        <v>3478</v>
      </c>
      <c r="AA1249" s="7" t="s">
        <v>3479</v>
      </c>
      <c r="AB1249" s="7" t="s">
        <v>3479</v>
      </c>
      <c r="AC1249" s="7" t="s">
        <v>3480</v>
      </c>
      <c r="AD1249" s="7" t="s">
        <v>3480</v>
      </c>
      <c r="AE1249" s="7" t="s">
        <v>3466</v>
      </c>
      <c r="AF1249" s="7" t="s">
        <v>3466</v>
      </c>
      <c r="AG1249" s="7" t="s">
        <v>3481</v>
      </c>
      <c r="AH1249" s="7" t="s">
        <v>3481</v>
      </c>
      <c r="AI1249" s="7" t="s">
        <v>3482</v>
      </c>
      <c r="AJ1249" s="7" t="s">
        <v>3482</v>
      </c>
      <c r="AK1249" s="7" t="s">
        <v>3483</v>
      </c>
      <c r="AL1249" s="7" t="s">
        <v>3483</v>
      </c>
      <c r="AM1249" s="7" t="s">
        <v>3484</v>
      </c>
      <c r="AN1249" s="7" t="s">
        <v>3484</v>
      </c>
      <c r="AO1249" s="7" t="s">
        <v>3485</v>
      </c>
      <c r="AP1249" s="7" t="s">
        <v>3485</v>
      </c>
      <c r="AQ1249" s="7" t="s">
        <v>3486</v>
      </c>
      <c r="AR1249" s="7" t="s">
        <v>3486</v>
      </c>
      <c r="AS1249" s="7" t="s">
        <v>3487</v>
      </c>
      <c r="AT1249" s="7" t="s">
        <v>3487</v>
      </c>
      <c r="AU1249" s="7" t="s">
        <v>3488</v>
      </c>
      <c r="AV1249" s="7" t="s">
        <v>3488</v>
      </c>
      <c r="AW1249" s="7" t="s">
        <v>3489</v>
      </c>
      <c r="AX1249" s="7" t="s">
        <v>3489</v>
      </c>
      <c r="AY1249" s="7" t="s">
        <v>3490</v>
      </c>
      <c r="AZ1249" s="7" t="s">
        <v>3490</v>
      </c>
      <c r="BA1249" s="7" t="s">
        <v>3491</v>
      </c>
      <c r="BB1249" s="7" t="s">
        <v>3491</v>
      </c>
      <c r="BE1249" s="9" t="s">
        <v>3450</v>
      </c>
      <c r="BF1249" s="8">
        <v>2015</v>
      </c>
    </row>
    <row r="1250" spans="1:58">
      <c r="B1250"/>
      <c r="Y1250" s="18" t="s">
        <v>1160</v>
      </c>
      <c r="Z1250" s="20">
        <v>3153608</v>
      </c>
      <c r="AW1250" s="18" t="s">
        <v>1161</v>
      </c>
      <c r="AX1250" s="19">
        <v>3555505</v>
      </c>
    </row>
    <row r="1251" spans="1:58" s="8" customFormat="1">
      <c r="A1251" s="7" t="s">
        <v>3450</v>
      </c>
      <c r="B1251" s="7" t="s">
        <v>3450</v>
      </c>
      <c r="C1251" s="7" t="s">
        <v>3467</v>
      </c>
      <c r="D1251" s="7" t="s">
        <v>3467</v>
      </c>
      <c r="E1251" s="7" t="s">
        <v>3468</v>
      </c>
      <c r="F1251" s="7" t="s">
        <v>3468</v>
      </c>
      <c r="G1251" s="7" t="s">
        <v>3469</v>
      </c>
      <c r="H1251" s="7" t="s">
        <v>3469</v>
      </c>
      <c r="I1251" s="7" t="s">
        <v>3470</v>
      </c>
      <c r="J1251" s="7" t="s">
        <v>3470</v>
      </c>
      <c r="K1251" s="7" t="s">
        <v>3471</v>
      </c>
      <c r="L1251" s="7" t="s">
        <v>3471</v>
      </c>
      <c r="M1251" s="7" t="s">
        <v>3472</v>
      </c>
      <c r="N1251" s="7" t="s">
        <v>3472</v>
      </c>
      <c r="O1251" s="7" t="s">
        <v>3473</v>
      </c>
      <c r="P1251" s="7" t="s">
        <v>3473</v>
      </c>
      <c r="Q1251" s="7" t="s">
        <v>3474</v>
      </c>
      <c r="R1251" s="7" t="s">
        <v>3474</v>
      </c>
      <c r="S1251" s="7" t="s">
        <v>3475</v>
      </c>
      <c r="T1251" s="7" t="s">
        <v>3475</v>
      </c>
      <c r="U1251" s="7" t="s">
        <v>3476</v>
      </c>
      <c r="V1251" s="7" t="s">
        <v>3476</v>
      </c>
      <c r="W1251" s="7" t="s">
        <v>3477</v>
      </c>
      <c r="X1251" s="7" t="s">
        <v>3477</v>
      </c>
      <c r="Y1251" s="7" t="s">
        <v>3478</v>
      </c>
      <c r="Z1251" s="7" t="s">
        <v>3478</v>
      </c>
      <c r="AA1251" s="7" t="s">
        <v>3479</v>
      </c>
      <c r="AB1251" s="7" t="s">
        <v>3479</v>
      </c>
      <c r="AC1251" s="7" t="s">
        <v>3480</v>
      </c>
      <c r="AD1251" s="7" t="s">
        <v>3480</v>
      </c>
      <c r="AE1251" s="7" t="s">
        <v>3466</v>
      </c>
      <c r="AF1251" s="7" t="s">
        <v>3466</v>
      </c>
      <c r="AG1251" s="7" t="s">
        <v>3481</v>
      </c>
      <c r="AH1251" s="7" t="s">
        <v>3481</v>
      </c>
      <c r="AI1251" s="7" t="s">
        <v>3482</v>
      </c>
      <c r="AJ1251" s="7" t="s">
        <v>3482</v>
      </c>
      <c r="AK1251" s="7" t="s">
        <v>3483</v>
      </c>
      <c r="AL1251" s="7" t="s">
        <v>3483</v>
      </c>
      <c r="AM1251" s="7" t="s">
        <v>3484</v>
      </c>
      <c r="AN1251" s="7" t="s">
        <v>3484</v>
      </c>
      <c r="AO1251" s="7" t="s">
        <v>3485</v>
      </c>
      <c r="AP1251" s="7" t="s">
        <v>3485</v>
      </c>
      <c r="AQ1251" s="7" t="s">
        <v>3486</v>
      </c>
      <c r="AR1251" s="7" t="s">
        <v>3486</v>
      </c>
      <c r="AS1251" s="7" t="s">
        <v>3487</v>
      </c>
      <c r="AT1251" s="7" t="s">
        <v>3487</v>
      </c>
      <c r="AU1251" s="7" t="s">
        <v>3488</v>
      </c>
      <c r="AV1251" s="7" t="s">
        <v>3488</v>
      </c>
      <c r="AW1251" s="7" t="s">
        <v>3489</v>
      </c>
      <c r="AX1251" s="7" t="s">
        <v>3489</v>
      </c>
      <c r="AY1251" s="7" t="s">
        <v>3490</v>
      </c>
      <c r="AZ1251" s="7" t="s">
        <v>3490</v>
      </c>
      <c r="BA1251" s="7" t="s">
        <v>3491</v>
      </c>
      <c r="BB1251" s="7" t="s">
        <v>3491</v>
      </c>
      <c r="BE1251" s="9" t="s">
        <v>3450</v>
      </c>
      <c r="BF1251" s="8">
        <v>2015</v>
      </c>
    </row>
    <row r="1252" spans="1:58">
      <c r="B1252"/>
      <c r="Y1252" s="18" t="s">
        <v>1162</v>
      </c>
      <c r="Z1252" s="20">
        <v>3153707</v>
      </c>
      <c r="AW1252" s="18" t="s">
        <v>1163</v>
      </c>
      <c r="AX1252" s="19">
        <v>3555604</v>
      </c>
    </row>
    <row r="1253" spans="1:58" s="8" customFormat="1">
      <c r="A1253" s="7" t="s">
        <v>3450</v>
      </c>
      <c r="B1253" s="7" t="s">
        <v>3450</v>
      </c>
      <c r="C1253" s="7" t="s">
        <v>3467</v>
      </c>
      <c r="D1253" s="7" t="s">
        <v>3467</v>
      </c>
      <c r="E1253" s="7" t="s">
        <v>3468</v>
      </c>
      <c r="F1253" s="7" t="s">
        <v>3468</v>
      </c>
      <c r="G1253" s="7" t="s">
        <v>3469</v>
      </c>
      <c r="H1253" s="7" t="s">
        <v>3469</v>
      </c>
      <c r="I1253" s="7" t="s">
        <v>3470</v>
      </c>
      <c r="J1253" s="7" t="s">
        <v>3470</v>
      </c>
      <c r="K1253" s="7" t="s">
        <v>3471</v>
      </c>
      <c r="L1253" s="7" t="s">
        <v>3471</v>
      </c>
      <c r="M1253" s="7" t="s">
        <v>3472</v>
      </c>
      <c r="N1253" s="7" t="s">
        <v>3472</v>
      </c>
      <c r="O1253" s="7" t="s">
        <v>3473</v>
      </c>
      <c r="P1253" s="7" t="s">
        <v>3473</v>
      </c>
      <c r="Q1253" s="7" t="s">
        <v>3474</v>
      </c>
      <c r="R1253" s="7" t="s">
        <v>3474</v>
      </c>
      <c r="S1253" s="7" t="s">
        <v>3475</v>
      </c>
      <c r="T1253" s="7" t="s">
        <v>3475</v>
      </c>
      <c r="U1253" s="7" t="s">
        <v>3476</v>
      </c>
      <c r="V1253" s="7" t="s">
        <v>3476</v>
      </c>
      <c r="W1253" s="7" t="s">
        <v>3477</v>
      </c>
      <c r="X1253" s="7" t="s">
        <v>3477</v>
      </c>
      <c r="Y1253" s="7" t="s">
        <v>3478</v>
      </c>
      <c r="Z1253" s="7" t="s">
        <v>3478</v>
      </c>
      <c r="AA1253" s="7" t="s">
        <v>3479</v>
      </c>
      <c r="AB1253" s="7" t="s">
        <v>3479</v>
      </c>
      <c r="AC1253" s="7" t="s">
        <v>3480</v>
      </c>
      <c r="AD1253" s="7" t="s">
        <v>3480</v>
      </c>
      <c r="AE1253" s="7" t="s">
        <v>3466</v>
      </c>
      <c r="AF1253" s="7" t="s">
        <v>3466</v>
      </c>
      <c r="AG1253" s="7" t="s">
        <v>3481</v>
      </c>
      <c r="AH1253" s="7" t="s">
        <v>3481</v>
      </c>
      <c r="AI1253" s="7" t="s">
        <v>3482</v>
      </c>
      <c r="AJ1253" s="7" t="s">
        <v>3482</v>
      </c>
      <c r="AK1253" s="7" t="s">
        <v>3483</v>
      </c>
      <c r="AL1253" s="7" t="s">
        <v>3483</v>
      </c>
      <c r="AM1253" s="7" t="s">
        <v>3484</v>
      </c>
      <c r="AN1253" s="7" t="s">
        <v>3484</v>
      </c>
      <c r="AO1253" s="7" t="s">
        <v>3485</v>
      </c>
      <c r="AP1253" s="7" t="s">
        <v>3485</v>
      </c>
      <c r="AQ1253" s="7" t="s">
        <v>3486</v>
      </c>
      <c r="AR1253" s="7" t="s">
        <v>3486</v>
      </c>
      <c r="AS1253" s="7" t="s">
        <v>3487</v>
      </c>
      <c r="AT1253" s="7" t="s">
        <v>3487</v>
      </c>
      <c r="AU1253" s="7" t="s">
        <v>3488</v>
      </c>
      <c r="AV1253" s="7" t="s">
        <v>3488</v>
      </c>
      <c r="AW1253" s="7" t="s">
        <v>3489</v>
      </c>
      <c r="AX1253" s="7" t="s">
        <v>3489</v>
      </c>
      <c r="AY1253" s="7" t="s">
        <v>3490</v>
      </c>
      <c r="AZ1253" s="7" t="s">
        <v>3490</v>
      </c>
      <c r="BA1253" s="7" t="s">
        <v>3491</v>
      </c>
      <c r="BB1253" s="7" t="s">
        <v>3491</v>
      </c>
      <c r="BE1253" s="9" t="s">
        <v>3450</v>
      </c>
      <c r="BF1253" s="8">
        <v>2015</v>
      </c>
    </row>
    <row r="1254" spans="1:58">
      <c r="B1254"/>
      <c r="Y1254" s="18" t="s">
        <v>1164</v>
      </c>
      <c r="Z1254" s="20">
        <v>3153806</v>
      </c>
      <c r="AW1254" s="18" t="s">
        <v>1165</v>
      </c>
      <c r="AX1254" s="19">
        <v>3555703</v>
      </c>
    </row>
    <row r="1255" spans="1:58" s="8" customFormat="1">
      <c r="A1255" s="7" t="s">
        <v>3450</v>
      </c>
      <c r="B1255" s="7" t="s">
        <v>3450</v>
      </c>
      <c r="C1255" s="7" t="s">
        <v>3467</v>
      </c>
      <c r="D1255" s="7" t="s">
        <v>3467</v>
      </c>
      <c r="E1255" s="7" t="s">
        <v>3468</v>
      </c>
      <c r="F1255" s="7" t="s">
        <v>3468</v>
      </c>
      <c r="G1255" s="7" t="s">
        <v>3469</v>
      </c>
      <c r="H1255" s="7" t="s">
        <v>3469</v>
      </c>
      <c r="I1255" s="7" t="s">
        <v>3470</v>
      </c>
      <c r="J1255" s="7" t="s">
        <v>3470</v>
      </c>
      <c r="K1255" s="7" t="s">
        <v>3471</v>
      </c>
      <c r="L1255" s="7" t="s">
        <v>3471</v>
      </c>
      <c r="M1255" s="7" t="s">
        <v>3472</v>
      </c>
      <c r="N1255" s="7" t="s">
        <v>3472</v>
      </c>
      <c r="O1255" s="7" t="s">
        <v>3473</v>
      </c>
      <c r="P1255" s="7" t="s">
        <v>3473</v>
      </c>
      <c r="Q1255" s="7" t="s">
        <v>3474</v>
      </c>
      <c r="R1255" s="7" t="s">
        <v>3474</v>
      </c>
      <c r="S1255" s="7" t="s">
        <v>3475</v>
      </c>
      <c r="T1255" s="7" t="s">
        <v>3475</v>
      </c>
      <c r="U1255" s="7" t="s">
        <v>3476</v>
      </c>
      <c r="V1255" s="7" t="s">
        <v>3476</v>
      </c>
      <c r="W1255" s="7" t="s">
        <v>3477</v>
      </c>
      <c r="X1255" s="7" t="s">
        <v>3477</v>
      </c>
      <c r="Y1255" s="7" t="s">
        <v>3478</v>
      </c>
      <c r="Z1255" s="7" t="s">
        <v>3478</v>
      </c>
      <c r="AA1255" s="7" t="s">
        <v>3479</v>
      </c>
      <c r="AB1255" s="7" t="s">
        <v>3479</v>
      </c>
      <c r="AC1255" s="7" t="s">
        <v>3480</v>
      </c>
      <c r="AD1255" s="7" t="s">
        <v>3480</v>
      </c>
      <c r="AE1255" s="7" t="s">
        <v>3466</v>
      </c>
      <c r="AF1255" s="7" t="s">
        <v>3466</v>
      </c>
      <c r="AG1255" s="7" t="s">
        <v>3481</v>
      </c>
      <c r="AH1255" s="7" t="s">
        <v>3481</v>
      </c>
      <c r="AI1255" s="7" t="s">
        <v>3482</v>
      </c>
      <c r="AJ1255" s="7" t="s">
        <v>3482</v>
      </c>
      <c r="AK1255" s="7" t="s">
        <v>3483</v>
      </c>
      <c r="AL1255" s="7" t="s">
        <v>3483</v>
      </c>
      <c r="AM1255" s="7" t="s">
        <v>3484</v>
      </c>
      <c r="AN1255" s="7" t="s">
        <v>3484</v>
      </c>
      <c r="AO1255" s="7" t="s">
        <v>3485</v>
      </c>
      <c r="AP1255" s="7" t="s">
        <v>3485</v>
      </c>
      <c r="AQ1255" s="7" t="s">
        <v>3486</v>
      </c>
      <c r="AR1255" s="7" t="s">
        <v>3486</v>
      </c>
      <c r="AS1255" s="7" t="s">
        <v>3487</v>
      </c>
      <c r="AT1255" s="7" t="s">
        <v>3487</v>
      </c>
      <c r="AU1255" s="7" t="s">
        <v>3488</v>
      </c>
      <c r="AV1255" s="7" t="s">
        <v>3488</v>
      </c>
      <c r="AW1255" s="7" t="s">
        <v>3489</v>
      </c>
      <c r="AX1255" s="7" t="s">
        <v>3489</v>
      </c>
      <c r="AY1255" s="7" t="s">
        <v>3490</v>
      </c>
      <c r="AZ1255" s="7" t="s">
        <v>3490</v>
      </c>
      <c r="BA1255" s="7" t="s">
        <v>3491</v>
      </c>
      <c r="BB1255" s="7" t="s">
        <v>3491</v>
      </c>
      <c r="BE1255" s="9" t="s">
        <v>3450</v>
      </c>
      <c r="BF1255" s="8">
        <v>2015</v>
      </c>
    </row>
    <row r="1256" spans="1:58">
      <c r="B1256"/>
      <c r="Y1256" s="18" t="s">
        <v>1166</v>
      </c>
      <c r="Z1256" s="20">
        <v>3153905</v>
      </c>
      <c r="AW1256" s="18" t="s">
        <v>1167</v>
      </c>
      <c r="AX1256" s="19">
        <v>3555802</v>
      </c>
    </row>
    <row r="1257" spans="1:58" s="8" customFormat="1">
      <c r="A1257" s="7" t="s">
        <v>3450</v>
      </c>
      <c r="B1257" s="7" t="s">
        <v>3450</v>
      </c>
      <c r="C1257" s="7" t="s">
        <v>3467</v>
      </c>
      <c r="D1257" s="7" t="s">
        <v>3467</v>
      </c>
      <c r="E1257" s="7" t="s">
        <v>3468</v>
      </c>
      <c r="F1257" s="7" t="s">
        <v>3468</v>
      </c>
      <c r="G1257" s="7" t="s">
        <v>3469</v>
      </c>
      <c r="H1257" s="7" t="s">
        <v>3469</v>
      </c>
      <c r="I1257" s="7" t="s">
        <v>3470</v>
      </c>
      <c r="J1257" s="7" t="s">
        <v>3470</v>
      </c>
      <c r="K1257" s="7" t="s">
        <v>3471</v>
      </c>
      <c r="L1257" s="7" t="s">
        <v>3471</v>
      </c>
      <c r="M1257" s="7" t="s">
        <v>3472</v>
      </c>
      <c r="N1257" s="7" t="s">
        <v>3472</v>
      </c>
      <c r="O1257" s="7" t="s">
        <v>3473</v>
      </c>
      <c r="P1257" s="7" t="s">
        <v>3473</v>
      </c>
      <c r="Q1257" s="7" t="s">
        <v>3474</v>
      </c>
      <c r="R1257" s="7" t="s">
        <v>3474</v>
      </c>
      <c r="S1257" s="7" t="s">
        <v>3475</v>
      </c>
      <c r="T1257" s="7" t="s">
        <v>3475</v>
      </c>
      <c r="U1257" s="7" t="s">
        <v>3476</v>
      </c>
      <c r="V1257" s="7" t="s">
        <v>3476</v>
      </c>
      <c r="W1257" s="7" t="s">
        <v>3477</v>
      </c>
      <c r="X1257" s="7" t="s">
        <v>3477</v>
      </c>
      <c r="Y1257" s="7" t="s">
        <v>3478</v>
      </c>
      <c r="Z1257" s="7" t="s">
        <v>3478</v>
      </c>
      <c r="AA1257" s="7" t="s">
        <v>3479</v>
      </c>
      <c r="AB1257" s="7" t="s">
        <v>3479</v>
      </c>
      <c r="AC1257" s="7" t="s">
        <v>3480</v>
      </c>
      <c r="AD1257" s="7" t="s">
        <v>3480</v>
      </c>
      <c r="AE1257" s="7" t="s">
        <v>3466</v>
      </c>
      <c r="AF1257" s="7" t="s">
        <v>3466</v>
      </c>
      <c r="AG1257" s="7" t="s">
        <v>3481</v>
      </c>
      <c r="AH1257" s="7" t="s">
        <v>3481</v>
      </c>
      <c r="AI1257" s="7" t="s">
        <v>3482</v>
      </c>
      <c r="AJ1257" s="7" t="s">
        <v>3482</v>
      </c>
      <c r="AK1257" s="7" t="s">
        <v>3483</v>
      </c>
      <c r="AL1257" s="7" t="s">
        <v>3483</v>
      </c>
      <c r="AM1257" s="7" t="s">
        <v>3484</v>
      </c>
      <c r="AN1257" s="7" t="s">
        <v>3484</v>
      </c>
      <c r="AO1257" s="7" t="s">
        <v>3485</v>
      </c>
      <c r="AP1257" s="7" t="s">
        <v>3485</v>
      </c>
      <c r="AQ1257" s="7" t="s">
        <v>3486</v>
      </c>
      <c r="AR1257" s="7" t="s">
        <v>3486</v>
      </c>
      <c r="AS1257" s="7" t="s">
        <v>3487</v>
      </c>
      <c r="AT1257" s="7" t="s">
        <v>3487</v>
      </c>
      <c r="AU1257" s="7" t="s">
        <v>3488</v>
      </c>
      <c r="AV1257" s="7" t="s">
        <v>3488</v>
      </c>
      <c r="AW1257" s="7" t="s">
        <v>3489</v>
      </c>
      <c r="AX1257" s="7" t="s">
        <v>3489</v>
      </c>
      <c r="AY1257" s="7" t="s">
        <v>3490</v>
      </c>
      <c r="AZ1257" s="7" t="s">
        <v>3490</v>
      </c>
      <c r="BA1257" s="7" t="s">
        <v>3491</v>
      </c>
      <c r="BB1257" s="7" t="s">
        <v>3491</v>
      </c>
      <c r="BE1257" s="9" t="s">
        <v>3450</v>
      </c>
      <c r="BF1257" s="8">
        <v>2015</v>
      </c>
    </row>
    <row r="1258" spans="1:58">
      <c r="B1258"/>
      <c r="Y1258" s="18" t="s">
        <v>1168</v>
      </c>
      <c r="Z1258" s="20">
        <v>3154002</v>
      </c>
      <c r="AW1258" s="18" t="s">
        <v>1169</v>
      </c>
      <c r="AX1258" s="19">
        <v>3555901</v>
      </c>
    </row>
    <row r="1259" spans="1:58" s="8" customFormat="1">
      <c r="A1259" s="7" t="s">
        <v>3450</v>
      </c>
      <c r="B1259" s="7" t="s">
        <v>3450</v>
      </c>
      <c r="C1259" s="7" t="s">
        <v>3467</v>
      </c>
      <c r="D1259" s="7" t="s">
        <v>3467</v>
      </c>
      <c r="E1259" s="7" t="s">
        <v>3468</v>
      </c>
      <c r="F1259" s="7" t="s">
        <v>3468</v>
      </c>
      <c r="G1259" s="7" t="s">
        <v>3469</v>
      </c>
      <c r="H1259" s="7" t="s">
        <v>3469</v>
      </c>
      <c r="I1259" s="7" t="s">
        <v>3470</v>
      </c>
      <c r="J1259" s="7" t="s">
        <v>3470</v>
      </c>
      <c r="K1259" s="7" t="s">
        <v>3471</v>
      </c>
      <c r="L1259" s="7" t="s">
        <v>3471</v>
      </c>
      <c r="M1259" s="7" t="s">
        <v>3472</v>
      </c>
      <c r="N1259" s="7" t="s">
        <v>3472</v>
      </c>
      <c r="O1259" s="7" t="s">
        <v>3473</v>
      </c>
      <c r="P1259" s="7" t="s">
        <v>3473</v>
      </c>
      <c r="Q1259" s="7" t="s">
        <v>3474</v>
      </c>
      <c r="R1259" s="7" t="s">
        <v>3474</v>
      </c>
      <c r="S1259" s="7" t="s">
        <v>3475</v>
      </c>
      <c r="T1259" s="7" t="s">
        <v>3475</v>
      </c>
      <c r="U1259" s="7" t="s">
        <v>3476</v>
      </c>
      <c r="V1259" s="7" t="s">
        <v>3476</v>
      </c>
      <c r="W1259" s="7" t="s">
        <v>3477</v>
      </c>
      <c r="X1259" s="7" t="s">
        <v>3477</v>
      </c>
      <c r="Y1259" s="7" t="s">
        <v>3478</v>
      </c>
      <c r="Z1259" s="7" t="s">
        <v>3478</v>
      </c>
      <c r="AA1259" s="7" t="s">
        <v>3479</v>
      </c>
      <c r="AB1259" s="7" t="s">
        <v>3479</v>
      </c>
      <c r="AC1259" s="7" t="s">
        <v>3480</v>
      </c>
      <c r="AD1259" s="7" t="s">
        <v>3480</v>
      </c>
      <c r="AE1259" s="7" t="s">
        <v>3466</v>
      </c>
      <c r="AF1259" s="7" t="s">
        <v>3466</v>
      </c>
      <c r="AG1259" s="7" t="s">
        <v>3481</v>
      </c>
      <c r="AH1259" s="7" t="s">
        <v>3481</v>
      </c>
      <c r="AI1259" s="7" t="s">
        <v>3482</v>
      </c>
      <c r="AJ1259" s="7" t="s">
        <v>3482</v>
      </c>
      <c r="AK1259" s="7" t="s">
        <v>3483</v>
      </c>
      <c r="AL1259" s="7" t="s">
        <v>3483</v>
      </c>
      <c r="AM1259" s="7" t="s">
        <v>3484</v>
      </c>
      <c r="AN1259" s="7" t="s">
        <v>3484</v>
      </c>
      <c r="AO1259" s="7" t="s">
        <v>3485</v>
      </c>
      <c r="AP1259" s="7" t="s">
        <v>3485</v>
      </c>
      <c r="AQ1259" s="7" t="s">
        <v>3486</v>
      </c>
      <c r="AR1259" s="7" t="s">
        <v>3486</v>
      </c>
      <c r="AS1259" s="7" t="s">
        <v>3487</v>
      </c>
      <c r="AT1259" s="7" t="s">
        <v>3487</v>
      </c>
      <c r="AU1259" s="7" t="s">
        <v>3488</v>
      </c>
      <c r="AV1259" s="7" t="s">
        <v>3488</v>
      </c>
      <c r="AW1259" s="7" t="s">
        <v>3489</v>
      </c>
      <c r="AX1259" s="7" t="s">
        <v>3489</v>
      </c>
      <c r="AY1259" s="7" t="s">
        <v>3490</v>
      </c>
      <c r="AZ1259" s="7" t="s">
        <v>3490</v>
      </c>
      <c r="BA1259" s="7" t="s">
        <v>3491</v>
      </c>
      <c r="BB1259" s="7" t="s">
        <v>3491</v>
      </c>
      <c r="BE1259" s="9" t="s">
        <v>3450</v>
      </c>
      <c r="BF1259" s="8">
        <v>2015</v>
      </c>
    </row>
    <row r="1260" spans="1:58">
      <c r="B1260"/>
      <c r="Y1260" s="18" t="s">
        <v>1170</v>
      </c>
      <c r="Z1260" s="20">
        <v>3154101</v>
      </c>
      <c r="AW1260" s="18" t="s">
        <v>1171</v>
      </c>
      <c r="AX1260" s="19">
        <v>3556008</v>
      </c>
    </row>
    <row r="1261" spans="1:58" s="8" customFormat="1">
      <c r="A1261" s="7" t="s">
        <v>3450</v>
      </c>
      <c r="B1261" s="7" t="s">
        <v>3450</v>
      </c>
      <c r="C1261" s="7" t="s">
        <v>3467</v>
      </c>
      <c r="D1261" s="7" t="s">
        <v>3467</v>
      </c>
      <c r="E1261" s="7" t="s">
        <v>3468</v>
      </c>
      <c r="F1261" s="7" t="s">
        <v>3468</v>
      </c>
      <c r="G1261" s="7" t="s">
        <v>3469</v>
      </c>
      <c r="H1261" s="7" t="s">
        <v>3469</v>
      </c>
      <c r="I1261" s="7" t="s">
        <v>3470</v>
      </c>
      <c r="J1261" s="7" t="s">
        <v>3470</v>
      </c>
      <c r="K1261" s="7" t="s">
        <v>3471</v>
      </c>
      <c r="L1261" s="7" t="s">
        <v>3471</v>
      </c>
      <c r="M1261" s="7" t="s">
        <v>3472</v>
      </c>
      <c r="N1261" s="7" t="s">
        <v>3472</v>
      </c>
      <c r="O1261" s="7" t="s">
        <v>3473</v>
      </c>
      <c r="P1261" s="7" t="s">
        <v>3473</v>
      </c>
      <c r="Q1261" s="7" t="s">
        <v>3474</v>
      </c>
      <c r="R1261" s="7" t="s">
        <v>3474</v>
      </c>
      <c r="S1261" s="7" t="s">
        <v>3475</v>
      </c>
      <c r="T1261" s="7" t="s">
        <v>3475</v>
      </c>
      <c r="U1261" s="7" t="s">
        <v>3476</v>
      </c>
      <c r="V1261" s="7" t="s">
        <v>3476</v>
      </c>
      <c r="W1261" s="7" t="s">
        <v>3477</v>
      </c>
      <c r="X1261" s="7" t="s">
        <v>3477</v>
      </c>
      <c r="Y1261" s="7" t="s">
        <v>3478</v>
      </c>
      <c r="Z1261" s="7" t="s">
        <v>3478</v>
      </c>
      <c r="AA1261" s="7" t="s">
        <v>3479</v>
      </c>
      <c r="AB1261" s="7" t="s">
        <v>3479</v>
      </c>
      <c r="AC1261" s="7" t="s">
        <v>3480</v>
      </c>
      <c r="AD1261" s="7" t="s">
        <v>3480</v>
      </c>
      <c r="AE1261" s="7" t="s">
        <v>3466</v>
      </c>
      <c r="AF1261" s="7" t="s">
        <v>3466</v>
      </c>
      <c r="AG1261" s="7" t="s">
        <v>3481</v>
      </c>
      <c r="AH1261" s="7" t="s">
        <v>3481</v>
      </c>
      <c r="AI1261" s="7" t="s">
        <v>3482</v>
      </c>
      <c r="AJ1261" s="7" t="s">
        <v>3482</v>
      </c>
      <c r="AK1261" s="7" t="s">
        <v>3483</v>
      </c>
      <c r="AL1261" s="7" t="s">
        <v>3483</v>
      </c>
      <c r="AM1261" s="7" t="s">
        <v>3484</v>
      </c>
      <c r="AN1261" s="7" t="s">
        <v>3484</v>
      </c>
      <c r="AO1261" s="7" t="s">
        <v>3485</v>
      </c>
      <c r="AP1261" s="7" t="s">
        <v>3485</v>
      </c>
      <c r="AQ1261" s="7" t="s">
        <v>3486</v>
      </c>
      <c r="AR1261" s="7" t="s">
        <v>3486</v>
      </c>
      <c r="AS1261" s="7" t="s">
        <v>3487</v>
      </c>
      <c r="AT1261" s="7" t="s">
        <v>3487</v>
      </c>
      <c r="AU1261" s="7" t="s">
        <v>3488</v>
      </c>
      <c r="AV1261" s="7" t="s">
        <v>3488</v>
      </c>
      <c r="AW1261" s="7" t="s">
        <v>3489</v>
      </c>
      <c r="AX1261" s="7" t="s">
        <v>3489</v>
      </c>
      <c r="AY1261" s="7" t="s">
        <v>3490</v>
      </c>
      <c r="AZ1261" s="7" t="s">
        <v>3490</v>
      </c>
      <c r="BA1261" s="7" t="s">
        <v>3491</v>
      </c>
      <c r="BB1261" s="7" t="s">
        <v>3491</v>
      </c>
      <c r="BE1261" s="9" t="s">
        <v>3450</v>
      </c>
      <c r="BF1261" s="8">
        <v>2015</v>
      </c>
    </row>
    <row r="1262" spans="1:58">
      <c r="B1262"/>
      <c r="Y1262" s="18" t="s">
        <v>1172</v>
      </c>
      <c r="Z1262" s="20">
        <v>3154150</v>
      </c>
      <c r="AW1262" s="18" t="s">
        <v>1173</v>
      </c>
      <c r="AX1262" s="19">
        <v>3556107</v>
      </c>
    </row>
    <row r="1263" spans="1:58" s="8" customFormat="1">
      <c r="A1263" s="7" t="s">
        <v>3450</v>
      </c>
      <c r="B1263" s="7" t="s">
        <v>3450</v>
      </c>
      <c r="C1263" s="7" t="s">
        <v>3467</v>
      </c>
      <c r="D1263" s="7" t="s">
        <v>3467</v>
      </c>
      <c r="E1263" s="7" t="s">
        <v>3468</v>
      </c>
      <c r="F1263" s="7" t="s">
        <v>3468</v>
      </c>
      <c r="G1263" s="7" t="s">
        <v>3469</v>
      </c>
      <c r="H1263" s="7" t="s">
        <v>3469</v>
      </c>
      <c r="I1263" s="7" t="s">
        <v>3470</v>
      </c>
      <c r="J1263" s="7" t="s">
        <v>3470</v>
      </c>
      <c r="K1263" s="7" t="s">
        <v>3471</v>
      </c>
      <c r="L1263" s="7" t="s">
        <v>3471</v>
      </c>
      <c r="M1263" s="7" t="s">
        <v>3472</v>
      </c>
      <c r="N1263" s="7" t="s">
        <v>3472</v>
      </c>
      <c r="O1263" s="7" t="s">
        <v>3473</v>
      </c>
      <c r="P1263" s="7" t="s">
        <v>3473</v>
      </c>
      <c r="Q1263" s="7" t="s">
        <v>3474</v>
      </c>
      <c r="R1263" s="7" t="s">
        <v>3474</v>
      </c>
      <c r="S1263" s="7" t="s">
        <v>3475</v>
      </c>
      <c r="T1263" s="7" t="s">
        <v>3475</v>
      </c>
      <c r="U1263" s="7" t="s">
        <v>3476</v>
      </c>
      <c r="V1263" s="7" t="s">
        <v>3476</v>
      </c>
      <c r="W1263" s="7" t="s">
        <v>3477</v>
      </c>
      <c r="X1263" s="7" t="s">
        <v>3477</v>
      </c>
      <c r="Y1263" s="7" t="s">
        <v>3478</v>
      </c>
      <c r="Z1263" s="7" t="s">
        <v>3478</v>
      </c>
      <c r="AA1263" s="7" t="s">
        <v>3479</v>
      </c>
      <c r="AB1263" s="7" t="s">
        <v>3479</v>
      </c>
      <c r="AC1263" s="7" t="s">
        <v>3480</v>
      </c>
      <c r="AD1263" s="7" t="s">
        <v>3480</v>
      </c>
      <c r="AE1263" s="7" t="s">
        <v>3466</v>
      </c>
      <c r="AF1263" s="7" t="s">
        <v>3466</v>
      </c>
      <c r="AG1263" s="7" t="s">
        <v>3481</v>
      </c>
      <c r="AH1263" s="7" t="s">
        <v>3481</v>
      </c>
      <c r="AI1263" s="7" t="s">
        <v>3482</v>
      </c>
      <c r="AJ1263" s="7" t="s">
        <v>3482</v>
      </c>
      <c r="AK1263" s="7" t="s">
        <v>3483</v>
      </c>
      <c r="AL1263" s="7" t="s">
        <v>3483</v>
      </c>
      <c r="AM1263" s="7" t="s">
        <v>3484</v>
      </c>
      <c r="AN1263" s="7" t="s">
        <v>3484</v>
      </c>
      <c r="AO1263" s="7" t="s">
        <v>3485</v>
      </c>
      <c r="AP1263" s="7" t="s">
        <v>3485</v>
      </c>
      <c r="AQ1263" s="7" t="s">
        <v>3486</v>
      </c>
      <c r="AR1263" s="7" t="s">
        <v>3486</v>
      </c>
      <c r="AS1263" s="7" t="s">
        <v>3487</v>
      </c>
      <c r="AT1263" s="7" t="s">
        <v>3487</v>
      </c>
      <c r="AU1263" s="7" t="s">
        <v>3488</v>
      </c>
      <c r="AV1263" s="7" t="s">
        <v>3488</v>
      </c>
      <c r="AW1263" s="7" t="s">
        <v>3489</v>
      </c>
      <c r="AX1263" s="7" t="s">
        <v>3489</v>
      </c>
      <c r="AY1263" s="7" t="s">
        <v>3490</v>
      </c>
      <c r="AZ1263" s="7" t="s">
        <v>3490</v>
      </c>
      <c r="BA1263" s="7" t="s">
        <v>3491</v>
      </c>
      <c r="BB1263" s="7" t="s">
        <v>3491</v>
      </c>
      <c r="BE1263" s="9" t="s">
        <v>3450</v>
      </c>
      <c r="BF1263" s="8">
        <v>2015</v>
      </c>
    </row>
    <row r="1264" spans="1:58">
      <c r="B1264"/>
      <c r="Y1264" s="18" t="s">
        <v>1174</v>
      </c>
      <c r="Z1264" s="20">
        <v>3154200</v>
      </c>
      <c r="AW1264" s="18" t="s">
        <v>1175</v>
      </c>
      <c r="AX1264" s="19">
        <v>3556206</v>
      </c>
    </row>
    <row r="1265" spans="1:58" s="8" customFormat="1">
      <c r="A1265" s="7" t="s">
        <v>3450</v>
      </c>
      <c r="B1265" s="7" t="s">
        <v>3450</v>
      </c>
      <c r="C1265" s="7" t="s">
        <v>3467</v>
      </c>
      <c r="D1265" s="7" t="s">
        <v>3467</v>
      </c>
      <c r="E1265" s="7" t="s">
        <v>3468</v>
      </c>
      <c r="F1265" s="7" t="s">
        <v>3468</v>
      </c>
      <c r="G1265" s="7" t="s">
        <v>3469</v>
      </c>
      <c r="H1265" s="7" t="s">
        <v>3469</v>
      </c>
      <c r="I1265" s="7" t="s">
        <v>3470</v>
      </c>
      <c r="J1265" s="7" t="s">
        <v>3470</v>
      </c>
      <c r="K1265" s="7" t="s">
        <v>3471</v>
      </c>
      <c r="L1265" s="7" t="s">
        <v>3471</v>
      </c>
      <c r="M1265" s="7" t="s">
        <v>3472</v>
      </c>
      <c r="N1265" s="7" t="s">
        <v>3472</v>
      </c>
      <c r="O1265" s="7" t="s">
        <v>3473</v>
      </c>
      <c r="P1265" s="7" t="s">
        <v>3473</v>
      </c>
      <c r="Q1265" s="7" t="s">
        <v>3474</v>
      </c>
      <c r="R1265" s="7" t="s">
        <v>3474</v>
      </c>
      <c r="S1265" s="7" t="s">
        <v>3475</v>
      </c>
      <c r="T1265" s="7" t="s">
        <v>3475</v>
      </c>
      <c r="U1265" s="7" t="s">
        <v>3476</v>
      </c>
      <c r="V1265" s="7" t="s">
        <v>3476</v>
      </c>
      <c r="W1265" s="7" t="s">
        <v>3477</v>
      </c>
      <c r="X1265" s="7" t="s">
        <v>3477</v>
      </c>
      <c r="Y1265" s="7" t="s">
        <v>3478</v>
      </c>
      <c r="Z1265" s="7" t="s">
        <v>3478</v>
      </c>
      <c r="AA1265" s="7" t="s">
        <v>3479</v>
      </c>
      <c r="AB1265" s="7" t="s">
        <v>3479</v>
      </c>
      <c r="AC1265" s="7" t="s">
        <v>3480</v>
      </c>
      <c r="AD1265" s="7" t="s">
        <v>3480</v>
      </c>
      <c r="AE1265" s="7" t="s">
        <v>3466</v>
      </c>
      <c r="AF1265" s="7" t="s">
        <v>3466</v>
      </c>
      <c r="AG1265" s="7" t="s">
        <v>3481</v>
      </c>
      <c r="AH1265" s="7" t="s">
        <v>3481</v>
      </c>
      <c r="AI1265" s="7" t="s">
        <v>3482</v>
      </c>
      <c r="AJ1265" s="7" t="s">
        <v>3482</v>
      </c>
      <c r="AK1265" s="7" t="s">
        <v>3483</v>
      </c>
      <c r="AL1265" s="7" t="s">
        <v>3483</v>
      </c>
      <c r="AM1265" s="7" t="s">
        <v>3484</v>
      </c>
      <c r="AN1265" s="7" t="s">
        <v>3484</v>
      </c>
      <c r="AO1265" s="7" t="s">
        <v>3485</v>
      </c>
      <c r="AP1265" s="7" t="s">
        <v>3485</v>
      </c>
      <c r="AQ1265" s="7" t="s">
        <v>3486</v>
      </c>
      <c r="AR1265" s="7" t="s">
        <v>3486</v>
      </c>
      <c r="AS1265" s="7" t="s">
        <v>3487</v>
      </c>
      <c r="AT1265" s="7" t="s">
        <v>3487</v>
      </c>
      <c r="AU1265" s="7" t="s">
        <v>3488</v>
      </c>
      <c r="AV1265" s="7" t="s">
        <v>3488</v>
      </c>
      <c r="AW1265" s="7" t="s">
        <v>3489</v>
      </c>
      <c r="AX1265" s="7" t="s">
        <v>3489</v>
      </c>
      <c r="AY1265" s="7" t="s">
        <v>3490</v>
      </c>
      <c r="AZ1265" s="7" t="s">
        <v>3490</v>
      </c>
      <c r="BA1265" s="7" t="s">
        <v>3491</v>
      </c>
      <c r="BB1265" s="7" t="s">
        <v>3491</v>
      </c>
      <c r="BE1265" s="9" t="s">
        <v>3450</v>
      </c>
      <c r="BF1265" s="8">
        <v>2015</v>
      </c>
    </row>
    <row r="1266" spans="1:58">
      <c r="B1266"/>
      <c r="Y1266" s="18" t="s">
        <v>1176</v>
      </c>
      <c r="Z1266" s="20">
        <v>3154309</v>
      </c>
      <c r="AW1266" s="18" t="s">
        <v>1177</v>
      </c>
      <c r="AX1266" s="19">
        <v>3556305</v>
      </c>
    </row>
    <row r="1267" spans="1:58" s="8" customFormat="1">
      <c r="A1267" s="7" t="s">
        <v>3450</v>
      </c>
      <c r="B1267" s="7" t="s">
        <v>3450</v>
      </c>
      <c r="C1267" s="7" t="s">
        <v>3467</v>
      </c>
      <c r="D1267" s="7" t="s">
        <v>3467</v>
      </c>
      <c r="E1267" s="7" t="s">
        <v>3468</v>
      </c>
      <c r="F1267" s="7" t="s">
        <v>3468</v>
      </c>
      <c r="G1267" s="7" t="s">
        <v>3469</v>
      </c>
      <c r="H1267" s="7" t="s">
        <v>3469</v>
      </c>
      <c r="I1267" s="7" t="s">
        <v>3470</v>
      </c>
      <c r="J1267" s="7" t="s">
        <v>3470</v>
      </c>
      <c r="K1267" s="7" t="s">
        <v>3471</v>
      </c>
      <c r="L1267" s="7" t="s">
        <v>3471</v>
      </c>
      <c r="M1267" s="7" t="s">
        <v>3472</v>
      </c>
      <c r="N1267" s="7" t="s">
        <v>3472</v>
      </c>
      <c r="O1267" s="7" t="s">
        <v>3473</v>
      </c>
      <c r="P1267" s="7" t="s">
        <v>3473</v>
      </c>
      <c r="Q1267" s="7" t="s">
        <v>3474</v>
      </c>
      <c r="R1267" s="7" t="s">
        <v>3474</v>
      </c>
      <c r="S1267" s="7" t="s">
        <v>3475</v>
      </c>
      <c r="T1267" s="7" t="s">
        <v>3475</v>
      </c>
      <c r="U1267" s="7" t="s">
        <v>3476</v>
      </c>
      <c r="V1267" s="7" t="s">
        <v>3476</v>
      </c>
      <c r="W1267" s="7" t="s">
        <v>3477</v>
      </c>
      <c r="X1267" s="7" t="s">
        <v>3477</v>
      </c>
      <c r="Y1267" s="7" t="s">
        <v>3478</v>
      </c>
      <c r="Z1267" s="7" t="s">
        <v>3478</v>
      </c>
      <c r="AA1267" s="7" t="s">
        <v>3479</v>
      </c>
      <c r="AB1267" s="7" t="s">
        <v>3479</v>
      </c>
      <c r="AC1267" s="7" t="s">
        <v>3480</v>
      </c>
      <c r="AD1267" s="7" t="s">
        <v>3480</v>
      </c>
      <c r="AE1267" s="7" t="s">
        <v>3466</v>
      </c>
      <c r="AF1267" s="7" t="s">
        <v>3466</v>
      </c>
      <c r="AG1267" s="7" t="s">
        <v>3481</v>
      </c>
      <c r="AH1267" s="7" t="s">
        <v>3481</v>
      </c>
      <c r="AI1267" s="7" t="s">
        <v>3482</v>
      </c>
      <c r="AJ1267" s="7" t="s">
        <v>3482</v>
      </c>
      <c r="AK1267" s="7" t="s">
        <v>3483</v>
      </c>
      <c r="AL1267" s="7" t="s">
        <v>3483</v>
      </c>
      <c r="AM1267" s="7" t="s">
        <v>3484</v>
      </c>
      <c r="AN1267" s="7" t="s">
        <v>3484</v>
      </c>
      <c r="AO1267" s="7" t="s">
        <v>3485</v>
      </c>
      <c r="AP1267" s="7" t="s">
        <v>3485</v>
      </c>
      <c r="AQ1267" s="7" t="s">
        <v>3486</v>
      </c>
      <c r="AR1267" s="7" t="s">
        <v>3486</v>
      </c>
      <c r="AS1267" s="7" t="s">
        <v>3487</v>
      </c>
      <c r="AT1267" s="7" t="s">
        <v>3487</v>
      </c>
      <c r="AU1267" s="7" t="s">
        <v>3488</v>
      </c>
      <c r="AV1267" s="7" t="s">
        <v>3488</v>
      </c>
      <c r="AW1267" s="7" t="s">
        <v>3489</v>
      </c>
      <c r="AX1267" s="7" t="s">
        <v>3489</v>
      </c>
      <c r="AY1267" s="7" t="s">
        <v>3490</v>
      </c>
      <c r="AZ1267" s="7" t="s">
        <v>3490</v>
      </c>
      <c r="BA1267" s="7" t="s">
        <v>3491</v>
      </c>
      <c r="BB1267" s="7" t="s">
        <v>3491</v>
      </c>
      <c r="BE1267" s="9" t="s">
        <v>3450</v>
      </c>
      <c r="BF1267" s="8">
        <v>2015</v>
      </c>
    </row>
    <row r="1268" spans="1:58">
      <c r="B1268"/>
      <c r="Y1268" s="18" t="s">
        <v>1178</v>
      </c>
      <c r="Z1268" s="20">
        <v>3154408</v>
      </c>
      <c r="AW1268" s="18" t="s">
        <v>90</v>
      </c>
      <c r="AX1268" s="19">
        <v>3556354</v>
      </c>
    </row>
    <row r="1269" spans="1:58" s="8" customFormat="1">
      <c r="A1269" s="7" t="s">
        <v>3450</v>
      </c>
      <c r="B1269" s="7" t="s">
        <v>3450</v>
      </c>
      <c r="C1269" s="7" t="s">
        <v>3467</v>
      </c>
      <c r="D1269" s="7" t="s">
        <v>3467</v>
      </c>
      <c r="E1269" s="7" t="s">
        <v>3468</v>
      </c>
      <c r="F1269" s="7" t="s">
        <v>3468</v>
      </c>
      <c r="G1269" s="7" t="s">
        <v>3469</v>
      </c>
      <c r="H1269" s="7" t="s">
        <v>3469</v>
      </c>
      <c r="I1269" s="7" t="s">
        <v>3470</v>
      </c>
      <c r="J1269" s="7" t="s">
        <v>3470</v>
      </c>
      <c r="K1269" s="7" t="s">
        <v>3471</v>
      </c>
      <c r="L1269" s="7" t="s">
        <v>3471</v>
      </c>
      <c r="M1269" s="7" t="s">
        <v>3472</v>
      </c>
      <c r="N1269" s="7" t="s">
        <v>3472</v>
      </c>
      <c r="O1269" s="7" t="s">
        <v>3473</v>
      </c>
      <c r="P1269" s="7" t="s">
        <v>3473</v>
      </c>
      <c r="Q1269" s="7" t="s">
        <v>3474</v>
      </c>
      <c r="R1269" s="7" t="s">
        <v>3474</v>
      </c>
      <c r="S1269" s="7" t="s">
        <v>3475</v>
      </c>
      <c r="T1269" s="7" t="s">
        <v>3475</v>
      </c>
      <c r="U1269" s="7" t="s">
        <v>3476</v>
      </c>
      <c r="V1269" s="7" t="s">
        <v>3476</v>
      </c>
      <c r="W1269" s="7" t="s">
        <v>3477</v>
      </c>
      <c r="X1269" s="7" t="s">
        <v>3477</v>
      </c>
      <c r="Y1269" s="7" t="s">
        <v>3478</v>
      </c>
      <c r="Z1269" s="7" t="s">
        <v>3478</v>
      </c>
      <c r="AA1269" s="7" t="s">
        <v>3479</v>
      </c>
      <c r="AB1269" s="7" t="s">
        <v>3479</v>
      </c>
      <c r="AC1269" s="7" t="s">
        <v>3480</v>
      </c>
      <c r="AD1269" s="7" t="s">
        <v>3480</v>
      </c>
      <c r="AE1269" s="7" t="s">
        <v>3466</v>
      </c>
      <c r="AF1269" s="7" t="s">
        <v>3466</v>
      </c>
      <c r="AG1269" s="7" t="s">
        <v>3481</v>
      </c>
      <c r="AH1269" s="7" t="s">
        <v>3481</v>
      </c>
      <c r="AI1269" s="7" t="s">
        <v>3482</v>
      </c>
      <c r="AJ1269" s="7" t="s">
        <v>3482</v>
      </c>
      <c r="AK1269" s="7" t="s">
        <v>3483</v>
      </c>
      <c r="AL1269" s="7" t="s">
        <v>3483</v>
      </c>
      <c r="AM1269" s="7" t="s">
        <v>3484</v>
      </c>
      <c r="AN1269" s="7" t="s">
        <v>3484</v>
      </c>
      <c r="AO1269" s="7" t="s">
        <v>3485</v>
      </c>
      <c r="AP1269" s="7" t="s">
        <v>3485</v>
      </c>
      <c r="AQ1269" s="7" t="s">
        <v>3486</v>
      </c>
      <c r="AR1269" s="7" t="s">
        <v>3486</v>
      </c>
      <c r="AS1269" s="7" t="s">
        <v>3487</v>
      </c>
      <c r="AT1269" s="7" t="s">
        <v>3487</v>
      </c>
      <c r="AU1269" s="7" t="s">
        <v>3488</v>
      </c>
      <c r="AV1269" s="7" t="s">
        <v>3488</v>
      </c>
      <c r="AW1269" s="7" t="s">
        <v>3489</v>
      </c>
      <c r="AX1269" s="7" t="s">
        <v>3489</v>
      </c>
      <c r="AY1269" s="7" t="s">
        <v>3490</v>
      </c>
      <c r="AZ1269" s="7" t="s">
        <v>3490</v>
      </c>
      <c r="BA1269" s="7" t="s">
        <v>3491</v>
      </c>
      <c r="BB1269" s="7" t="s">
        <v>3491</v>
      </c>
      <c r="BE1269" s="9" t="s">
        <v>3450</v>
      </c>
      <c r="BF1269" s="8">
        <v>2015</v>
      </c>
    </row>
    <row r="1270" spans="1:58">
      <c r="B1270"/>
      <c r="Y1270" s="18" t="s">
        <v>1816</v>
      </c>
      <c r="Z1270" s="20">
        <v>3154457</v>
      </c>
      <c r="AW1270" s="18" t="s">
        <v>1179</v>
      </c>
      <c r="AX1270" s="19">
        <v>3556404</v>
      </c>
    </row>
    <row r="1271" spans="1:58" s="8" customFormat="1">
      <c r="A1271" s="7" t="s">
        <v>3450</v>
      </c>
      <c r="B1271" s="7" t="s">
        <v>3450</v>
      </c>
      <c r="C1271" s="7" t="s">
        <v>3467</v>
      </c>
      <c r="D1271" s="7" t="s">
        <v>3467</v>
      </c>
      <c r="E1271" s="7" t="s">
        <v>3468</v>
      </c>
      <c r="F1271" s="7" t="s">
        <v>3468</v>
      </c>
      <c r="G1271" s="7" t="s">
        <v>3469</v>
      </c>
      <c r="H1271" s="7" t="s">
        <v>3469</v>
      </c>
      <c r="I1271" s="7" t="s">
        <v>3470</v>
      </c>
      <c r="J1271" s="7" t="s">
        <v>3470</v>
      </c>
      <c r="K1271" s="7" t="s">
        <v>3471</v>
      </c>
      <c r="L1271" s="7" t="s">
        <v>3471</v>
      </c>
      <c r="M1271" s="7" t="s">
        <v>3472</v>
      </c>
      <c r="N1271" s="7" t="s">
        <v>3472</v>
      </c>
      <c r="O1271" s="7" t="s">
        <v>3473</v>
      </c>
      <c r="P1271" s="7" t="s">
        <v>3473</v>
      </c>
      <c r="Q1271" s="7" t="s">
        <v>3474</v>
      </c>
      <c r="R1271" s="7" t="s">
        <v>3474</v>
      </c>
      <c r="S1271" s="7" t="s">
        <v>3475</v>
      </c>
      <c r="T1271" s="7" t="s">
        <v>3475</v>
      </c>
      <c r="U1271" s="7" t="s">
        <v>3476</v>
      </c>
      <c r="V1271" s="7" t="s">
        <v>3476</v>
      </c>
      <c r="W1271" s="7" t="s">
        <v>3477</v>
      </c>
      <c r="X1271" s="7" t="s">
        <v>3477</v>
      </c>
      <c r="Y1271" s="7" t="s">
        <v>3478</v>
      </c>
      <c r="Z1271" s="7" t="s">
        <v>3478</v>
      </c>
      <c r="AA1271" s="7" t="s">
        <v>3479</v>
      </c>
      <c r="AB1271" s="7" t="s">
        <v>3479</v>
      </c>
      <c r="AC1271" s="7" t="s">
        <v>3480</v>
      </c>
      <c r="AD1271" s="7" t="s">
        <v>3480</v>
      </c>
      <c r="AE1271" s="7" t="s">
        <v>3466</v>
      </c>
      <c r="AF1271" s="7" t="s">
        <v>3466</v>
      </c>
      <c r="AG1271" s="7" t="s">
        <v>3481</v>
      </c>
      <c r="AH1271" s="7" t="s">
        <v>3481</v>
      </c>
      <c r="AI1271" s="7" t="s">
        <v>3482</v>
      </c>
      <c r="AJ1271" s="7" t="s">
        <v>3482</v>
      </c>
      <c r="AK1271" s="7" t="s">
        <v>3483</v>
      </c>
      <c r="AL1271" s="7" t="s">
        <v>3483</v>
      </c>
      <c r="AM1271" s="7" t="s">
        <v>3484</v>
      </c>
      <c r="AN1271" s="7" t="s">
        <v>3484</v>
      </c>
      <c r="AO1271" s="7" t="s">
        <v>3485</v>
      </c>
      <c r="AP1271" s="7" t="s">
        <v>3485</v>
      </c>
      <c r="AQ1271" s="7" t="s">
        <v>3486</v>
      </c>
      <c r="AR1271" s="7" t="s">
        <v>3486</v>
      </c>
      <c r="AS1271" s="7" t="s">
        <v>3487</v>
      </c>
      <c r="AT1271" s="7" t="s">
        <v>3487</v>
      </c>
      <c r="AU1271" s="7" t="s">
        <v>3488</v>
      </c>
      <c r="AV1271" s="7" t="s">
        <v>3488</v>
      </c>
      <c r="AW1271" s="7" t="s">
        <v>3489</v>
      </c>
      <c r="AX1271" s="7" t="s">
        <v>3489</v>
      </c>
      <c r="AY1271" s="7" t="s">
        <v>3490</v>
      </c>
      <c r="AZ1271" s="7" t="s">
        <v>3490</v>
      </c>
      <c r="BA1271" s="7" t="s">
        <v>3491</v>
      </c>
      <c r="BB1271" s="7" t="s">
        <v>3491</v>
      </c>
      <c r="BE1271" s="9" t="s">
        <v>3450</v>
      </c>
      <c r="BF1271" s="8">
        <v>2015</v>
      </c>
    </row>
    <row r="1272" spans="1:58">
      <c r="B1272"/>
      <c r="Y1272" s="18" t="s">
        <v>1180</v>
      </c>
      <c r="Z1272" s="20">
        <v>3154507</v>
      </c>
      <c r="AW1272" s="18" t="s">
        <v>1181</v>
      </c>
      <c r="AX1272" s="19">
        <v>3556453</v>
      </c>
    </row>
    <row r="1273" spans="1:58" s="8" customFormat="1">
      <c r="A1273" s="7" t="s">
        <v>3450</v>
      </c>
      <c r="B1273" s="7" t="s">
        <v>3450</v>
      </c>
      <c r="C1273" s="7" t="s">
        <v>3467</v>
      </c>
      <c r="D1273" s="7" t="s">
        <v>3467</v>
      </c>
      <c r="E1273" s="7" t="s">
        <v>3468</v>
      </c>
      <c r="F1273" s="7" t="s">
        <v>3468</v>
      </c>
      <c r="G1273" s="7" t="s">
        <v>3469</v>
      </c>
      <c r="H1273" s="7" t="s">
        <v>3469</v>
      </c>
      <c r="I1273" s="7" t="s">
        <v>3470</v>
      </c>
      <c r="J1273" s="7" t="s">
        <v>3470</v>
      </c>
      <c r="K1273" s="7" t="s">
        <v>3471</v>
      </c>
      <c r="L1273" s="7" t="s">
        <v>3471</v>
      </c>
      <c r="M1273" s="7" t="s">
        <v>3472</v>
      </c>
      <c r="N1273" s="7" t="s">
        <v>3472</v>
      </c>
      <c r="O1273" s="7" t="s">
        <v>3473</v>
      </c>
      <c r="P1273" s="7" t="s">
        <v>3473</v>
      </c>
      <c r="Q1273" s="7" t="s">
        <v>3474</v>
      </c>
      <c r="R1273" s="7" t="s">
        <v>3474</v>
      </c>
      <c r="S1273" s="7" t="s">
        <v>3475</v>
      </c>
      <c r="T1273" s="7" t="s">
        <v>3475</v>
      </c>
      <c r="U1273" s="7" t="s">
        <v>3476</v>
      </c>
      <c r="V1273" s="7" t="s">
        <v>3476</v>
      </c>
      <c r="W1273" s="7" t="s">
        <v>3477</v>
      </c>
      <c r="X1273" s="7" t="s">
        <v>3477</v>
      </c>
      <c r="Y1273" s="7" t="s">
        <v>3478</v>
      </c>
      <c r="Z1273" s="7" t="s">
        <v>3478</v>
      </c>
      <c r="AA1273" s="7" t="s">
        <v>3479</v>
      </c>
      <c r="AB1273" s="7" t="s">
        <v>3479</v>
      </c>
      <c r="AC1273" s="7" t="s">
        <v>3480</v>
      </c>
      <c r="AD1273" s="7" t="s">
        <v>3480</v>
      </c>
      <c r="AE1273" s="7" t="s">
        <v>3466</v>
      </c>
      <c r="AF1273" s="7" t="s">
        <v>3466</v>
      </c>
      <c r="AG1273" s="7" t="s">
        <v>3481</v>
      </c>
      <c r="AH1273" s="7" t="s">
        <v>3481</v>
      </c>
      <c r="AI1273" s="7" t="s">
        <v>3482</v>
      </c>
      <c r="AJ1273" s="7" t="s">
        <v>3482</v>
      </c>
      <c r="AK1273" s="7" t="s">
        <v>3483</v>
      </c>
      <c r="AL1273" s="7" t="s">
        <v>3483</v>
      </c>
      <c r="AM1273" s="7" t="s">
        <v>3484</v>
      </c>
      <c r="AN1273" s="7" t="s">
        <v>3484</v>
      </c>
      <c r="AO1273" s="7" t="s">
        <v>3485</v>
      </c>
      <c r="AP1273" s="7" t="s">
        <v>3485</v>
      </c>
      <c r="AQ1273" s="7" t="s">
        <v>3486</v>
      </c>
      <c r="AR1273" s="7" t="s">
        <v>3486</v>
      </c>
      <c r="AS1273" s="7" t="s">
        <v>3487</v>
      </c>
      <c r="AT1273" s="7" t="s">
        <v>3487</v>
      </c>
      <c r="AU1273" s="7" t="s">
        <v>3488</v>
      </c>
      <c r="AV1273" s="7" t="s">
        <v>3488</v>
      </c>
      <c r="AW1273" s="7" t="s">
        <v>3489</v>
      </c>
      <c r="AX1273" s="7" t="s">
        <v>3489</v>
      </c>
      <c r="AY1273" s="7" t="s">
        <v>3490</v>
      </c>
      <c r="AZ1273" s="7" t="s">
        <v>3490</v>
      </c>
      <c r="BA1273" s="7" t="s">
        <v>3491</v>
      </c>
      <c r="BB1273" s="7" t="s">
        <v>3491</v>
      </c>
      <c r="BE1273" s="9" t="s">
        <v>3450</v>
      </c>
      <c r="BF1273" s="8">
        <v>2015</v>
      </c>
    </row>
    <row r="1274" spans="1:58">
      <c r="B1274"/>
      <c r="Y1274" s="18" t="s">
        <v>1182</v>
      </c>
      <c r="Z1274" s="20">
        <v>3154606</v>
      </c>
      <c r="AW1274" s="18" t="s">
        <v>1183</v>
      </c>
      <c r="AX1274" s="19">
        <v>3556503</v>
      </c>
    </row>
    <row r="1275" spans="1:58" s="8" customFormat="1">
      <c r="A1275" s="7" t="s">
        <v>3450</v>
      </c>
      <c r="B1275" s="7" t="s">
        <v>3450</v>
      </c>
      <c r="C1275" s="7" t="s">
        <v>3467</v>
      </c>
      <c r="D1275" s="7" t="s">
        <v>3467</v>
      </c>
      <c r="E1275" s="7" t="s">
        <v>3468</v>
      </c>
      <c r="F1275" s="7" t="s">
        <v>3468</v>
      </c>
      <c r="G1275" s="7" t="s">
        <v>3469</v>
      </c>
      <c r="H1275" s="7" t="s">
        <v>3469</v>
      </c>
      <c r="I1275" s="7" t="s">
        <v>3470</v>
      </c>
      <c r="J1275" s="7" t="s">
        <v>3470</v>
      </c>
      <c r="K1275" s="7" t="s">
        <v>3471</v>
      </c>
      <c r="L1275" s="7" t="s">
        <v>3471</v>
      </c>
      <c r="M1275" s="7" t="s">
        <v>3472</v>
      </c>
      <c r="N1275" s="7" t="s">
        <v>3472</v>
      </c>
      <c r="O1275" s="7" t="s">
        <v>3473</v>
      </c>
      <c r="P1275" s="7" t="s">
        <v>3473</v>
      </c>
      <c r="Q1275" s="7" t="s">
        <v>3474</v>
      </c>
      <c r="R1275" s="7" t="s">
        <v>3474</v>
      </c>
      <c r="S1275" s="7" t="s">
        <v>3475</v>
      </c>
      <c r="T1275" s="7" t="s">
        <v>3475</v>
      </c>
      <c r="U1275" s="7" t="s">
        <v>3476</v>
      </c>
      <c r="V1275" s="7" t="s">
        <v>3476</v>
      </c>
      <c r="W1275" s="7" t="s">
        <v>3477</v>
      </c>
      <c r="X1275" s="7" t="s">
        <v>3477</v>
      </c>
      <c r="Y1275" s="7" t="s">
        <v>3478</v>
      </c>
      <c r="Z1275" s="7" t="s">
        <v>3478</v>
      </c>
      <c r="AA1275" s="7" t="s">
        <v>3479</v>
      </c>
      <c r="AB1275" s="7" t="s">
        <v>3479</v>
      </c>
      <c r="AC1275" s="7" t="s">
        <v>3480</v>
      </c>
      <c r="AD1275" s="7" t="s">
        <v>3480</v>
      </c>
      <c r="AE1275" s="7" t="s">
        <v>3466</v>
      </c>
      <c r="AF1275" s="7" t="s">
        <v>3466</v>
      </c>
      <c r="AG1275" s="7" t="s">
        <v>3481</v>
      </c>
      <c r="AH1275" s="7" t="s">
        <v>3481</v>
      </c>
      <c r="AI1275" s="7" t="s">
        <v>3482</v>
      </c>
      <c r="AJ1275" s="7" t="s">
        <v>3482</v>
      </c>
      <c r="AK1275" s="7" t="s">
        <v>3483</v>
      </c>
      <c r="AL1275" s="7" t="s">
        <v>3483</v>
      </c>
      <c r="AM1275" s="7" t="s">
        <v>3484</v>
      </c>
      <c r="AN1275" s="7" t="s">
        <v>3484</v>
      </c>
      <c r="AO1275" s="7" t="s">
        <v>3485</v>
      </c>
      <c r="AP1275" s="7" t="s">
        <v>3485</v>
      </c>
      <c r="AQ1275" s="7" t="s">
        <v>3486</v>
      </c>
      <c r="AR1275" s="7" t="s">
        <v>3486</v>
      </c>
      <c r="AS1275" s="7" t="s">
        <v>3487</v>
      </c>
      <c r="AT1275" s="7" t="s">
        <v>3487</v>
      </c>
      <c r="AU1275" s="7" t="s">
        <v>3488</v>
      </c>
      <c r="AV1275" s="7" t="s">
        <v>3488</v>
      </c>
      <c r="AW1275" s="7" t="s">
        <v>3489</v>
      </c>
      <c r="AX1275" s="7" t="s">
        <v>3489</v>
      </c>
      <c r="AY1275" s="7" t="s">
        <v>3490</v>
      </c>
      <c r="AZ1275" s="7" t="s">
        <v>3490</v>
      </c>
      <c r="BA1275" s="7" t="s">
        <v>3491</v>
      </c>
      <c r="BB1275" s="7" t="s">
        <v>3491</v>
      </c>
      <c r="BE1275" s="9" t="s">
        <v>3450</v>
      </c>
      <c r="BF1275" s="8">
        <v>2015</v>
      </c>
    </row>
    <row r="1276" spans="1:58">
      <c r="B1276"/>
      <c r="Y1276" s="18" t="s">
        <v>1184</v>
      </c>
      <c r="Z1276" s="20">
        <v>3154705</v>
      </c>
      <c r="AW1276" s="18" t="s">
        <v>2575</v>
      </c>
      <c r="AX1276" s="19">
        <v>3556602</v>
      </c>
    </row>
    <row r="1277" spans="1:58" s="8" customFormat="1">
      <c r="A1277" s="7" t="s">
        <v>3450</v>
      </c>
      <c r="B1277" s="7" t="s">
        <v>3450</v>
      </c>
      <c r="C1277" s="7" t="s">
        <v>3467</v>
      </c>
      <c r="D1277" s="7" t="s">
        <v>3467</v>
      </c>
      <c r="E1277" s="7" t="s">
        <v>3468</v>
      </c>
      <c r="F1277" s="7" t="s">
        <v>3468</v>
      </c>
      <c r="G1277" s="7" t="s">
        <v>3469</v>
      </c>
      <c r="H1277" s="7" t="s">
        <v>3469</v>
      </c>
      <c r="I1277" s="7" t="s">
        <v>3470</v>
      </c>
      <c r="J1277" s="7" t="s">
        <v>3470</v>
      </c>
      <c r="K1277" s="7" t="s">
        <v>3471</v>
      </c>
      <c r="L1277" s="7" t="s">
        <v>3471</v>
      </c>
      <c r="M1277" s="7" t="s">
        <v>3472</v>
      </c>
      <c r="N1277" s="7" t="s">
        <v>3472</v>
      </c>
      <c r="O1277" s="7" t="s">
        <v>3473</v>
      </c>
      <c r="P1277" s="7" t="s">
        <v>3473</v>
      </c>
      <c r="Q1277" s="7" t="s">
        <v>3474</v>
      </c>
      <c r="R1277" s="7" t="s">
        <v>3474</v>
      </c>
      <c r="S1277" s="7" t="s">
        <v>3475</v>
      </c>
      <c r="T1277" s="7" t="s">
        <v>3475</v>
      </c>
      <c r="U1277" s="7" t="s">
        <v>3476</v>
      </c>
      <c r="V1277" s="7" t="s">
        <v>3476</v>
      </c>
      <c r="W1277" s="7" t="s">
        <v>3477</v>
      </c>
      <c r="X1277" s="7" t="s">
        <v>3477</v>
      </c>
      <c r="Y1277" s="7" t="s">
        <v>3478</v>
      </c>
      <c r="Z1277" s="7" t="s">
        <v>3478</v>
      </c>
      <c r="AA1277" s="7" t="s">
        <v>3479</v>
      </c>
      <c r="AB1277" s="7" t="s">
        <v>3479</v>
      </c>
      <c r="AC1277" s="7" t="s">
        <v>3480</v>
      </c>
      <c r="AD1277" s="7" t="s">
        <v>3480</v>
      </c>
      <c r="AE1277" s="7" t="s">
        <v>3466</v>
      </c>
      <c r="AF1277" s="7" t="s">
        <v>3466</v>
      </c>
      <c r="AG1277" s="7" t="s">
        <v>3481</v>
      </c>
      <c r="AH1277" s="7" t="s">
        <v>3481</v>
      </c>
      <c r="AI1277" s="7" t="s">
        <v>3482</v>
      </c>
      <c r="AJ1277" s="7" t="s">
        <v>3482</v>
      </c>
      <c r="AK1277" s="7" t="s">
        <v>3483</v>
      </c>
      <c r="AL1277" s="7" t="s">
        <v>3483</v>
      </c>
      <c r="AM1277" s="7" t="s">
        <v>3484</v>
      </c>
      <c r="AN1277" s="7" t="s">
        <v>3484</v>
      </c>
      <c r="AO1277" s="7" t="s">
        <v>3485</v>
      </c>
      <c r="AP1277" s="7" t="s">
        <v>3485</v>
      </c>
      <c r="AQ1277" s="7" t="s">
        <v>3486</v>
      </c>
      <c r="AR1277" s="7" t="s">
        <v>3486</v>
      </c>
      <c r="AS1277" s="7" t="s">
        <v>3487</v>
      </c>
      <c r="AT1277" s="7" t="s">
        <v>3487</v>
      </c>
      <c r="AU1277" s="7" t="s">
        <v>3488</v>
      </c>
      <c r="AV1277" s="7" t="s">
        <v>3488</v>
      </c>
      <c r="AW1277" s="7" t="s">
        <v>3489</v>
      </c>
      <c r="AX1277" s="7" t="s">
        <v>3489</v>
      </c>
      <c r="AY1277" s="7" t="s">
        <v>3490</v>
      </c>
      <c r="AZ1277" s="7" t="s">
        <v>3490</v>
      </c>
      <c r="BA1277" s="7" t="s">
        <v>3491</v>
      </c>
      <c r="BB1277" s="7" t="s">
        <v>3491</v>
      </c>
      <c r="BE1277" s="9" t="s">
        <v>3450</v>
      </c>
      <c r="BF1277" s="8">
        <v>2015</v>
      </c>
    </row>
    <row r="1278" spans="1:58">
      <c r="B1278"/>
      <c r="Y1278" s="18" t="s">
        <v>1185</v>
      </c>
      <c r="Z1278" s="20">
        <v>3154804</v>
      </c>
      <c r="AW1278" s="18" t="s">
        <v>1186</v>
      </c>
      <c r="AX1278" s="19">
        <v>3556701</v>
      </c>
    </row>
    <row r="1279" spans="1:58" s="8" customFormat="1">
      <c r="A1279" s="7" t="s">
        <v>3450</v>
      </c>
      <c r="B1279" s="7" t="s">
        <v>3450</v>
      </c>
      <c r="C1279" s="7" t="s">
        <v>3467</v>
      </c>
      <c r="D1279" s="7" t="s">
        <v>3467</v>
      </c>
      <c r="E1279" s="7" t="s">
        <v>3468</v>
      </c>
      <c r="F1279" s="7" t="s">
        <v>3468</v>
      </c>
      <c r="G1279" s="7" t="s">
        <v>3469</v>
      </c>
      <c r="H1279" s="7" t="s">
        <v>3469</v>
      </c>
      <c r="I1279" s="7" t="s">
        <v>3470</v>
      </c>
      <c r="J1279" s="7" t="s">
        <v>3470</v>
      </c>
      <c r="K1279" s="7" t="s">
        <v>3471</v>
      </c>
      <c r="L1279" s="7" t="s">
        <v>3471</v>
      </c>
      <c r="M1279" s="7" t="s">
        <v>3472</v>
      </c>
      <c r="N1279" s="7" t="s">
        <v>3472</v>
      </c>
      <c r="O1279" s="7" t="s">
        <v>3473</v>
      </c>
      <c r="P1279" s="7" t="s">
        <v>3473</v>
      </c>
      <c r="Q1279" s="7" t="s">
        <v>3474</v>
      </c>
      <c r="R1279" s="7" t="s">
        <v>3474</v>
      </c>
      <c r="S1279" s="7" t="s">
        <v>3475</v>
      </c>
      <c r="T1279" s="7" t="s">
        <v>3475</v>
      </c>
      <c r="U1279" s="7" t="s">
        <v>3476</v>
      </c>
      <c r="V1279" s="7" t="s">
        <v>3476</v>
      </c>
      <c r="W1279" s="7" t="s">
        <v>3477</v>
      </c>
      <c r="X1279" s="7" t="s">
        <v>3477</v>
      </c>
      <c r="Y1279" s="7" t="s">
        <v>3478</v>
      </c>
      <c r="Z1279" s="7" t="s">
        <v>3478</v>
      </c>
      <c r="AA1279" s="7" t="s">
        <v>3479</v>
      </c>
      <c r="AB1279" s="7" t="s">
        <v>3479</v>
      </c>
      <c r="AC1279" s="7" t="s">
        <v>3480</v>
      </c>
      <c r="AD1279" s="7" t="s">
        <v>3480</v>
      </c>
      <c r="AE1279" s="7" t="s">
        <v>3466</v>
      </c>
      <c r="AF1279" s="7" t="s">
        <v>3466</v>
      </c>
      <c r="AG1279" s="7" t="s">
        <v>3481</v>
      </c>
      <c r="AH1279" s="7" t="s">
        <v>3481</v>
      </c>
      <c r="AI1279" s="7" t="s">
        <v>3482</v>
      </c>
      <c r="AJ1279" s="7" t="s">
        <v>3482</v>
      </c>
      <c r="AK1279" s="7" t="s">
        <v>3483</v>
      </c>
      <c r="AL1279" s="7" t="s">
        <v>3483</v>
      </c>
      <c r="AM1279" s="7" t="s">
        <v>3484</v>
      </c>
      <c r="AN1279" s="7" t="s">
        <v>3484</v>
      </c>
      <c r="AO1279" s="7" t="s">
        <v>3485</v>
      </c>
      <c r="AP1279" s="7" t="s">
        <v>3485</v>
      </c>
      <c r="AQ1279" s="7" t="s">
        <v>3486</v>
      </c>
      <c r="AR1279" s="7" t="s">
        <v>3486</v>
      </c>
      <c r="AS1279" s="7" t="s">
        <v>3487</v>
      </c>
      <c r="AT1279" s="7" t="s">
        <v>3487</v>
      </c>
      <c r="AU1279" s="7" t="s">
        <v>3488</v>
      </c>
      <c r="AV1279" s="7" t="s">
        <v>3488</v>
      </c>
      <c r="AW1279" s="7" t="s">
        <v>3489</v>
      </c>
      <c r="AX1279" s="7" t="s">
        <v>3489</v>
      </c>
      <c r="AY1279" s="7" t="s">
        <v>3490</v>
      </c>
      <c r="AZ1279" s="7" t="s">
        <v>3490</v>
      </c>
      <c r="BA1279" s="7" t="s">
        <v>3491</v>
      </c>
      <c r="BB1279" s="7" t="s">
        <v>3491</v>
      </c>
      <c r="BE1279" s="9" t="s">
        <v>3450</v>
      </c>
      <c r="BF1279" s="8">
        <v>2015</v>
      </c>
    </row>
    <row r="1280" spans="1:58">
      <c r="B1280"/>
      <c r="Y1280" s="18" t="s">
        <v>1187</v>
      </c>
      <c r="Z1280" s="20">
        <v>3154903</v>
      </c>
      <c r="AW1280" s="18" t="s">
        <v>1188</v>
      </c>
      <c r="AX1280" s="19">
        <v>3556800</v>
      </c>
    </row>
    <row r="1281" spans="1:58" s="8" customFormat="1">
      <c r="A1281" s="7" t="s">
        <v>3450</v>
      </c>
      <c r="B1281" s="7" t="s">
        <v>3450</v>
      </c>
      <c r="C1281" s="7" t="s">
        <v>3467</v>
      </c>
      <c r="D1281" s="7" t="s">
        <v>3467</v>
      </c>
      <c r="E1281" s="7" t="s">
        <v>3468</v>
      </c>
      <c r="F1281" s="7" t="s">
        <v>3468</v>
      </c>
      <c r="G1281" s="7" t="s">
        <v>3469</v>
      </c>
      <c r="H1281" s="7" t="s">
        <v>3469</v>
      </c>
      <c r="I1281" s="7" t="s">
        <v>3470</v>
      </c>
      <c r="J1281" s="7" t="s">
        <v>3470</v>
      </c>
      <c r="K1281" s="7" t="s">
        <v>3471</v>
      </c>
      <c r="L1281" s="7" t="s">
        <v>3471</v>
      </c>
      <c r="M1281" s="7" t="s">
        <v>3472</v>
      </c>
      <c r="N1281" s="7" t="s">
        <v>3472</v>
      </c>
      <c r="O1281" s="7" t="s">
        <v>3473</v>
      </c>
      <c r="P1281" s="7" t="s">
        <v>3473</v>
      </c>
      <c r="Q1281" s="7" t="s">
        <v>3474</v>
      </c>
      <c r="R1281" s="7" t="s">
        <v>3474</v>
      </c>
      <c r="S1281" s="7" t="s">
        <v>3475</v>
      </c>
      <c r="T1281" s="7" t="s">
        <v>3475</v>
      </c>
      <c r="U1281" s="7" t="s">
        <v>3476</v>
      </c>
      <c r="V1281" s="7" t="s">
        <v>3476</v>
      </c>
      <c r="W1281" s="7" t="s">
        <v>3477</v>
      </c>
      <c r="X1281" s="7" t="s">
        <v>3477</v>
      </c>
      <c r="Y1281" s="7" t="s">
        <v>3478</v>
      </c>
      <c r="Z1281" s="7" t="s">
        <v>3478</v>
      </c>
      <c r="AA1281" s="7" t="s">
        <v>3479</v>
      </c>
      <c r="AB1281" s="7" t="s">
        <v>3479</v>
      </c>
      <c r="AC1281" s="7" t="s">
        <v>3480</v>
      </c>
      <c r="AD1281" s="7" t="s">
        <v>3480</v>
      </c>
      <c r="AE1281" s="7" t="s">
        <v>3466</v>
      </c>
      <c r="AF1281" s="7" t="s">
        <v>3466</v>
      </c>
      <c r="AG1281" s="7" t="s">
        <v>3481</v>
      </c>
      <c r="AH1281" s="7" t="s">
        <v>3481</v>
      </c>
      <c r="AI1281" s="7" t="s">
        <v>3482</v>
      </c>
      <c r="AJ1281" s="7" t="s">
        <v>3482</v>
      </c>
      <c r="AK1281" s="7" t="s">
        <v>3483</v>
      </c>
      <c r="AL1281" s="7" t="s">
        <v>3483</v>
      </c>
      <c r="AM1281" s="7" t="s">
        <v>3484</v>
      </c>
      <c r="AN1281" s="7" t="s">
        <v>3484</v>
      </c>
      <c r="AO1281" s="7" t="s">
        <v>3485</v>
      </c>
      <c r="AP1281" s="7" t="s">
        <v>3485</v>
      </c>
      <c r="AQ1281" s="7" t="s">
        <v>3486</v>
      </c>
      <c r="AR1281" s="7" t="s">
        <v>3486</v>
      </c>
      <c r="AS1281" s="7" t="s">
        <v>3487</v>
      </c>
      <c r="AT1281" s="7" t="s">
        <v>3487</v>
      </c>
      <c r="AU1281" s="7" t="s">
        <v>3488</v>
      </c>
      <c r="AV1281" s="7" t="s">
        <v>3488</v>
      </c>
      <c r="AW1281" s="7" t="s">
        <v>3489</v>
      </c>
      <c r="AX1281" s="7" t="s">
        <v>3489</v>
      </c>
      <c r="AY1281" s="7" t="s">
        <v>3490</v>
      </c>
      <c r="AZ1281" s="7" t="s">
        <v>3490</v>
      </c>
      <c r="BA1281" s="7" t="s">
        <v>3491</v>
      </c>
      <c r="BB1281" s="7" t="s">
        <v>3491</v>
      </c>
      <c r="BE1281" s="9" t="s">
        <v>3450</v>
      </c>
      <c r="BF1281" s="8">
        <v>2015</v>
      </c>
    </row>
    <row r="1282" spans="1:58">
      <c r="B1282"/>
      <c r="Y1282" s="18" t="s">
        <v>1189</v>
      </c>
      <c r="Z1282" s="20">
        <v>3155108</v>
      </c>
      <c r="AW1282" s="18" t="s">
        <v>1190</v>
      </c>
      <c r="AX1282" s="19">
        <v>3556909</v>
      </c>
    </row>
    <row r="1283" spans="1:58" s="8" customFormat="1">
      <c r="A1283" s="7" t="s">
        <v>3450</v>
      </c>
      <c r="B1283" s="7" t="s">
        <v>3450</v>
      </c>
      <c r="C1283" s="7" t="s">
        <v>3467</v>
      </c>
      <c r="D1283" s="7" t="s">
        <v>3467</v>
      </c>
      <c r="E1283" s="7" t="s">
        <v>3468</v>
      </c>
      <c r="F1283" s="7" t="s">
        <v>3468</v>
      </c>
      <c r="G1283" s="7" t="s">
        <v>3469</v>
      </c>
      <c r="H1283" s="7" t="s">
        <v>3469</v>
      </c>
      <c r="I1283" s="7" t="s">
        <v>3470</v>
      </c>
      <c r="J1283" s="7" t="s">
        <v>3470</v>
      </c>
      <c r="K1283" s="7" t="s">
        <v>3471</v>
      </c>
      <c r="L1283" s="7" t="s">
        <v>3471</v>
      </c>
      <c r="M1283" s="7" t="s">
        <v>3472</v>
      </c>
      <c r="N1283" s="7" t="s">
        <v>3472</v>
      </c>
      <c r="O1283" s="7" t="s">
        <v>3473</v>
      </c>
      <c r="P1283" s="7" t="s">
        <v>3473</v>
      </c>
      <c r="Q1283" s="7" t="s">
        <v>3474</v>
      </c>
      <c r="R1283" s="7" t="s">
        <v>3474</v>
      </c>
      <c r="S1283" s="7" t="s">
        <v>3475</v>
      </c>
      <c r="T1283" s="7" t="s">
        <v>3475</v>
      </c>
      <c r="U1283" s="7" t="s">
        <v>3476</v>
      </c>
      <c r="V1283" s="7" t="s">
        <v>3476</v>
      </c>
      <c r="W1283" s="7" t="s">
        <v>3477</v>
      </c>
      <c r="X1283" s="7" t="s">
        <v>3477</v>
      </c>
      <c r="Y1283" s="7" t="s">
        <v>3478</v>
      </c>
      <c r="Z1283" s="7" t="s">
        <v>3478</v>
      </c>
      <c r="AA1283" s="7" t="s">
        <v>3479</v>
      </c>
      <c r="AB1283" s="7" t="s">
        <v>3479</v>
      </c>
      <c r="AC1283" s="7" t="s">
        <v>3480</v>
      </c>
      <c r="AD1283" s="7" t="s">
        <v>3480</v>
      </c>
      <c r="AE1283" s="7" t="s">
        <v>3466</v>
      </c>
      <c r="AF1283" s="7" t="s">
        <v>3466</v>
      </c>
      <c r="AG1283" s="7" t="s">
        <v>3481</v>
      </c>
      <c r="AH1283" s="7" t="s">
        <v>3481</v>
      </c>
      <c r="AI1283" s="7" t="s">
        <v>3482</v>
      </c>
      <c r="AJ1283" s="7" t="s">
        <v>3482</v>
      </c>
      <c r="AK1283" s="7" t="s">
        <v>3483</v>
      </c>
      <c r="AL1283" s="7" t="s">
        <v>3483</v>
      </c>
      <c r="AM1283" s="7" t="s">
        <v>3484</v>
      </c>
      <c r="AN1283" s="7" t="s">
        <v>3484</v>
      </c>
      <c r="AO1283" s="7" t="s">
        <v>3485</v>
      </c>
      <c r="AP1283" s="7" t="s">
        <v>3485</v>
      </c>
      <c r="AQ1283" s="7" t="s">
        <v>3486</v>
      </c>
      <c r="AR1283" s="7" t="s">
        <v>3486</v>
      </c>
      <c r="AS1283" s="7" t="s">
        <v>3487</v>
      </c>
      <c r="AT1283" s="7" t="s">
        <v>3487</v>
      </c>
      <c r="AU1283" s="7" t="s">
        <v>3488</v>
      </c>
      <c r="AV1283" s="7" t="s">
        <v>3488</v>
      </c>
      <c r="AW1283" s="7" t="s">
        <v>3489</v>
      </c>
      <c r="AX1283" s="7" t="s">
        <v>3489</v>
      </c>
      <c r="AY1283" s="7" t="s">
        <v>3490</v>
      </c>
      <c r="AZ1283" s="7" t="s">
        <v>3490</v>
      </c>
      <c r="BA1283" s="7" t="s">
        <v>3491</v>
      </c>
      <c r="BB1283" s="7" t="s">
        <v>3491</v>
      </c>
      <c r="BE1283" s="9" t="s">
        <v>3450</v>
      </c>
      <c r="BF1283" s="8">
        <v>2015</v>
      </c>
    </row>
    <row r="1284" spans="1:58">
      <c r="B1284"/>
      <c r="Y1284" s="18" t="s">
        <v>1191</v>
      </c>
      <c r="Z1284" s="20">
        <v>3155009</v>
      </c>
      <c r="AW1284" s="18" t="s">
        <v>1192</v>
      </c>
      <c r="AX1284" s="19">
        <v>3556958</v>
      </c>
    </row>
    <row r="1285" spans="1:58" s="8" customFormat="1">
      <c r="A1285" s="7" t="s">
        <v>3450</v>
      </c>
      <c r="B1285" s="7" t="s">
        <v>3450</v>
      </c>
      <c r="C1285" s="7" t="s">
        <v>3467</v>
      </c>
      <c r="D1285" s="7" t="s">
        <v>3467</v>
      </c>
      <c r="E1285" s="7" t="s">
        <v>3468</v>
      </c>
      <c r="F1285" s="7" t="s">
        <v>3468</v>
      </c>
      <c r="G1285" s="7" t="s">
        <v>3469</v>
      </c>
      <c r="H1285" s="7" t="s">
        <v>3469</v>
      </c>
      <c r="I1285" s="7" t="s">
        <v>3470</v>
      </c>
      <c r="J1285" s="7" t="s">
        <v>3470</v>
      </c>
      <c r="K1285" s="7" t="s">
        <v>3471</v>
      </c>
      <c r="L1285" s="7" t="s">
        <v>3471</v>
      </c>
      <c r="M1285" s="7" t="s">
        <v>3472</v>
      </c>
      <c r="N1285" s="7" t="s">
        <v>3472</v>
      </c>
      <c r="O1285" s="7" t="s">
        <v>3473</v>
      </c>
      <c r="P1285" s="7" t="s">
        <v>3473</v>
      </c>
      <c r="Q1285" s="7" t="s">
        <v>3474</v>
      </c>
      <c r="R1285" s="7" t="s">
        <v>3474</v>
      </c>
      <c r="S1285" s="7" t="s">
        <v>3475</v>
      </c>
      <c r="T1285" s="7" t="s">
        <v>3475</v>
      </c>
      <c r="U1285" s="7" t="s">
        <v>3476</v>
      </c>
      <c r="V1285" s="7" t="s">
        <v>3476</v>
      </c>
      <c r="W1285" s="7" t="s">
        <v>3477</v>
      </c>
      <c r="X1285" s="7" t="s">
        <v>3477</v>
      </c>
      <c r="Y1285" s="7" t="s">
        <v>3478</v>
      </c>
      <c r="Z1285" s="7" t="s">
        <v>3478</v>
      </c>
      <c r="AA1285" s="7" t="s">
        <v>3479</v>
      </c>
      <c r="AB1285" s="7" t="s">
        <v>3479</v>
      </c>
      <c r="AC1285" s="7" t="s">
        <v>3480</v>
      </c>
      <c r="AD1285" s="7" t="s">
        <v>3480</v>
      </c>
      <c r="AE1285" s="7" t="s">
        <v>3466</v>
      </c>
      <c r="AF1285" s="7" t="s">
        <v>3466</v>
      </c>
      <c r="AG1285" s="7" t="s">
        <v>3481</v>
      </c>
      <c r="AH1285" s="7" t="s">
        <v>3481</v>
      </c>
      <c r="AI1285" s="7" t="s">
        <v>3482</v>
      </c>
      <c r="AJ1285" s="7" t="s">
        <v>3482</v>
      </c>
      <c r="AK1285" s="7" t="s">
        <v>3483</v>
      </c>
      <c r="AL1285" s="7" t="s">
        <v>3483</v>
      </c>
      <c r="AM1285" s="7" t="s">
        <v>3484</v>
      </c>
      <c r="AN1285" s="7" t="s">
        <v>3484</v>
      </c>
      <c r="AO1285" s="7" t="s">
        <v>3485</v>
      </c>
      <c r="AP1285" s="7" t="s">
        <v>3485</v>
      </c>
      <c r="AQ1285" s="7" t="s">
        <v>3486</v>
      </c>
      <c r="AR1285" s="7" t="s">
        <v>3486</v>
      </c>
      <c r="AS1285" s="7" t="s">
        <v>3487</v>
      </c>
      <c r="AT1285" s="7" t="s">
        <v>3487</v>
      </c>
      <c r="AU1285" s="7" t="s">
        <v>3488</v>
      </c>
      <c r="AV1285" s="7" t="s">
        <v>3488</v>
      </c>
      <c r="AW1285" s="7" t="s">
        <v>3489</v>
      </c>
      <c r="AX1285" s="7" t="s">
        <v>3489</v>
      </c>
      <c r="AY1285" s="7" t="s">
        <v>3490</v>
      </c>
      <c r="AZ1285" s="7" t="s">
        <v>3490</v>
      </c>
      <c r="BA1285" s="7" t="s">
        <v>3491</v>
      </c>
      <c r="BB1285" s="7" t="s">
        <v>3491</v>
      </c>
      <c r="BE1285" s="9" t="s">
        <v>3450</v>
      </c>
      <c r="BF1285" s="8">
        <v>2015</v>
      </c>
    </row>
    <row r="1286" spans="1:58">
      <c r="B1286"/>
      <c r="Y1286" s="18" t="s">
        <v>1193</v>
      </c>
      <c r="Z1286" s="20">
        <v>3155207</v>
      </c>
      <c r="AW1286" s="18" t="s">
        <v>1194</v>
      </c>
      <c r="AX1286" s="19">
        <v>3557006</v>
      </c>
    </row>
    <row r="1287" spans="1:58" s="8" customFormat="1">
      <c r="A1287" s="7" t="s">
        <v>3450</v>
      </c>
      <c r="B1287" s="7" t="s">
        <v>3450</v>
      </c>
      <c r="C1287" s="7" t="s">
        <v>3467</v>
      </c>
      <c r="D1287" s="7" t="s">
        <v>3467</v>
      </c>
      <c r="E1287" s="7" t="s">
        <v>3468</v>
      </c>
      <c r="F1287" s="7" t="s">
        <v>3468</v>
      </c>
      <c r="G1287" s="7" t="s">
        <v>3469</v>
      </c>
      <c r="H1287" s="7" t="s">
        <v>3469</v>
      </c>
      <c r="I1287" s="7" t="s">
        <v>3470</v>
      </c>
      <c r="J1287" s="7" t="s">
        <v>3470</v>
      </c>
      <c r="K1287" s="7" t="s">
        <v>3471</v>
      </c>
      <c r="L1287" s="7" t="s">
        <v>3471</v>
      </c>
      <c r="M1287" s="7" t="s">
        <v>3472</v>
      </c>
      <c r="N1287" s="7" t="s">
        <v>3472</v>
      </c>
      <c r="O1287" s="7" t="s">
        <v>3473</v>
      </c>
      <c r="P1287" s="7" t="s">
        <v>3473</v>
      </c>
      <c r="Q1287" s="7" t="s">
        <v>3474</v>
      </c>
      <c r="R1287" s="7" t="s">
        <v>3474</v>
      </c>
      <c r="S1287" s="7" t="s">
        <v>3475</v>
      </c>
      <c r="T1287" s="7" t="s">
        <v>3475</v>
      </c>
      <c r="U1287" s="7" t="s">
        <v>3476</v>
      </c>
      <c r="V1287" s="7" t="s">
        <v>3476</v>
      </c>
      <c r="W1287" s="7" t="s">
        <v>3477</v>
      </c>
      <c r="X1287" s="7" t="s">
        <v>3477</v>
      </c>
      <c r="Y1287" s="7" t="s">
        <v>3478</v>
      </c>
      <c r="Z1287" s="7" t="s">
        <v>3478</v>
      </c>
      <c r="AA1287" s="7" t="s">
        <v>3479</v>
      </c>
      <c r="AB1287" s="7" t="s">
        <v>3479</v>
      </c>
      <c r="AC1287" s="7" t="s">
        <v>3480</v>
      </c>
      <c r="AD1287" s="7" t="s">
        <v>3480</v>
      </c>
      <c r="AE1287" s="7" t="s">
        <v>3466</v>
      </c>
      <c r="AF1287" s="7" t="s">
        <v>3466</v>
      </c>
      <c r="AG1287" s="7" t="s">
        <v>3481</v>
      </c>
      <c r="AH1287" s="7" t="s">
        <v>3481</v>
      </c>
      <c r="AI1287" s="7" t="s">
        <v>3482</v>
      </c>
      <c r="AJ1287" s="7" t="s">
        <v>3482</v>
      </c>
      <c r="AK1287" s="7" t="s">
        <v>3483</v>
      </c>
      <c r="AL1287" s="7" t="s">
        <v>3483</v>
      </c>
      <c r="AM1287" s="7" t="s">
        <v>3484</v>
      </c>
      <c r="AN1287" s="7" t="s">
        <v>3484</v>
      </c>
      <c r="AO1287" s="7" t="s">
        <v>3485</v>
      </c>
      <c r="AP1287" s="7" t="s">
        <v>3485</v>
      </c>
      <c r="AQ1287" s="7" t="s">
        <v>3486</v>
      </c>
      <c r="AR1287" s="7" t="s">
        <v>3486</v>
      </c>
      <c r="AS1287" s="7" t="s">
        <v>3487</v>
      </c>
      <c r="AT1287" s="7" t="s">
        <v>3487</v>
      </c>
      <c r="AU1287" s="7" t="s">
        <v>3488</v>
      </c>
      <c r="AV1287" s="7" t="s">
        <v>3488</v>
      </c>
      <c r="AW1287" s="7" t="s">
        <v>3489</v>
      </c>
      <c r="AX1287" s="7" t="s">
        <v>3489</v>
      </c>
      <c r="AY1287" s="7" t="s">
        <v>3490</v>
      </c>
      <c r="AZ1287" s="7" t="s">
        <v>3490</v>
      </c>
      <c r="BA1287" s="7" t="s">
        <v>3491</v>
      </c>
      <c r="BB1287" s="7" t="s">
        <v>3491</v>
      </c>
      <c r="BE1287" s="9" t="s">
        <v>3450</v>
      </c>
      <c r="BF1287" s="8">
        <v>2015</v>
      </c>
    </row>
    <row r="1288" spans="1:58">
      <c r="B1288"/>
      <c r="Y1288" s="18" t="s">
        <v>1195</v>
      </c>
      <c r="Z1288" s="20">
        <v>3155306</v>
      </c>
      <c r="AW1288" s="18" t="s">
        <v>1196</v>
      </c>
      <c r="AX1288" s="19">
        <v>3557105</v>
      </c>
    </row>
    <row r="1289" spans="1:58" s="8" customFormat="1">
      <c r="A1289" s="7" t="s">
        <v>3450</v>
      </c>
      <c r="B1289" s="7" t="s">
        <v>3450</v>
      </c>
      <c r="C1289" s="7" t="s">
        <v>3467</v>
      </c>
      <c r="D1289" s="7" t="s">
        <v>3467</v>
      </c>
      <c r="E1289" s="7" t="s">
        <v>3468</v>
      </c>
      <c r="F1289" s="7" t="s">
        <v>3468</v>
      </c>
      <c r="G1289" s="7" t="s">
        <v>3469</v>
      </c>
      <c r="H1289" s="7" t="s">
        <v>3469</v>
      </c>
      <c r="I1289" s="7" t="s">
        <v>3470</v>
      </c>
      <c r="J1289" s="7" t="s">
        <v>3470</v>
      </c>
      <c r="K1289" s="7" t="s">
        <v>3471</v>
      </c>
      <c r="L1289" s="7" t="s">
        <v>3471</v>
      </c>
      <c r="M1289" s="7" t="s">
        <v>3472</v>
      </c>
      <c r="N1289" s="7" t="s">
        <v>3472</v>
      </c>
      <c r="O1289" s="7" t="s">
        <v>3473</v>
      </c>
      <c r="P1289" s="7" t="s">
        <v>3473</v>
      </c>
      <c r="Q1289" s="7" t="s">
        <v>3474</v>
      </c>
      <c r="R1289" s="7" t="s">
        <v>3474</v>
      </c>
      <c r="S1289" s="7" t="s">
        <v>3475</v>
      </c>
      <c r="T1289" s="7" t="s">
        <v>3475</v>
      </c>
      <c r="U1289" s="7" t="s">
        <v>3476</v>
      </c>
      <c r="V1289" s="7" t="s">
        <v>3476</v>
      </c>
      <c r="W1289" s="7" t="s">
        <v>3477</v>
      </c>
      <c r="X1289" s="7" t="s">
        <v>3477</v>
      </c>
      <c r="Y1289" s="7" t="s">
        <v>3478</v>
      </c>
      <c r="Z1289" s="7" t="s">
        <v>3478</v>
      </c>
      <c r="AA1289" s="7" t="s">
        <v>3479</v>
      </c>
      <c r="AB1289" s="7" t="s">
        <v>3479</v>
      </c>
      <c r="AC1289" s="7" t="s">
        <v>3480</v>
      </c>
      <c r="AD1289" s="7" t="s">
        <v>3480</v>
      </c>
      <c r="AE1289" s="7" t="s">
        <v>3466</v>
      </c>
      <c r="AF1289" s="7" t="s">
        <v>3466</v>
      </c>
      <c r="AG1289" s="7" t="s">
        <v>3481</v>
      </c>
      <c r="AH1289" s="7" t="s">
        <v>3481</v>
      </c>
      <c r="AI1289" s="7" t="s">
        <v>3482</v>
      </c>
      <c r="AJ1289" s="7" t="s">
        <v>3482</v>
      </c>
      <c r="AK1289" s="7" t="s">
        <v>3483</v>
      </c>
      <c r="AL1289" s="7" t="s">
        <v>3483</v>
      </c>
      <c r="AM1289" s="7" t="s">
        <v>3484</v>
      </c>
      <c r="AN1289" s="7" t="s">
        <v>3484</v>
      </c>
      <c r="AO1289" s="7" t="s">
        <v>3485</v>
      </c>
      <c r="AP1289" s="7" t="s">
        <v>3485</v>
      </c>
      <c r="AQ1289" s="7" t="s">
        <v>3486</v>
      </c>
      <c r="AR1289" s="7" t="s">
        <v>3486</v>
      </c>
      <c r="AS1289" s="7" t="s">
        <v>3487</v>
      </c>
      <c r="AT1289" s="7" t="s">
        <v>3487</v>
      </c>
      <c r="AU1289" s="7" t="s">
        <v>3488</v>
      </c>
      <c r="AV1289" s="7" t="s">
        <v>3488</v>
      </c>
      <c r="AW1289" s="7" t="s">
        <v>3489</v>
      </c>
      <c r="AX1289" s="7" t="s">
        <v>3489</v>
      </c>
      <c r="AY1289" s="7" t="s">
        <v>3490</v>
      </c>
      <c r="AZ1289" s="7" t="s">
        <v>3490</v>
      </c>
      <c r="BA1289" s="7" t="s">
        <v>3491</v>
      </c>
      <c r="BB1289" s="7" t="s">
        <v>3491</v>
      </c>
      <c r="BE1289" s="9" t="s">
        <v>3450</v>
      </c>
      <c r="BF1289" s="8">
        <v>2015</v>
      </c>
    </row>
    <row r="1290" spans="1:58">
      <c r="B1290"/>
      <c r="Y1290" s="18" t="s">
        <v>1197</v>
      </c>
      <c r="Z1290" s="20">
        <v>3155405</v>
      </c>
      <c r="AW1290" s="21" t="s">
        <v>1198</v>
      </c>
      <c r="AX1290" s="24">
        <v>3557154</v>
      </c>
    </row>
    <row r="1291" spans="1:58" s="8" customFormat="1">
      <c r="A1291" s="7" t="s">
        <v>3450</v>
      </c>
      <c r="B1291" s="7" t="s">
        <v>3450</v>
      </c>
      <c r="C1291" s="7" t="s">
        <v>3467</v>
      </c>
      <c r="D1291" s="7" t="s">
        <v>3467</v>
      </c>
      <c r="E1291" s="7" t="s">
        <v>3468</v>
      </c>
      <c r="F1291" s="7" t="s">
        <v>3468</v>
      </c>
      <c r="G1291" s="7" t="s">
        <v>3469</v>
      </c>
      <c r="H1291" s="7" t="s">
        <v>3469</v>
      </c>
      <c r="I1291" s="7" t="s">
        <v>3470</v>
      </c>
      <c r="J1291" s="7" t="s">
        <v>3470</v>
      </c>
      <c r="K1291" s="7" t="s">
        <v>3471</v>
      </c>
      <c r="L1291" s="7" t="s">
        <v>3471</v>
      </c>
      <c r="M1291" s="7" t="s">
        <v>3472</v>
      </c>
      <c r="N1291" s="7" t="s">
        <v>3472</v>
      </c>
      <c r="O1291" s="7" t="s">
        <v>3473</v>
      </c>
      <c r="P1291" s="7" t="s">
        <v>3473</v>
      </c>
      <c r="Q1291" s="7" t="s">
        <v>3474</v>
      </c>
      <c r="R1291" s="7" t="s">
        <v>3474</v>
      </c>
      <c r="S1291" s="7" t="s">
        <v>3475</v>
      </c>
      <c r="T1291" s="7" t="s">
        <v>3475</v>
      </c>
      <c r="U1291" s="7" t="s">
        <v>3476</v>
      </c>
      <c r="V1291" s="7" t="s">
        <v>3476</v>
      </c>
      <c r="W1291" s="7" t="s">
        <v>3477</v>
      </c>
      <c r="X1291" s="7" t="s">
        <v>3477</v>
      </c>
      <c r="Y1291" s="7" t="s">
        <v>3478</v>
      </c>
      <c r="Z1291" s="7" t="s">
        <v>3478</v>
      </c>
      <c r="AA1291" s="7" t="s">
        <v>3479</v>
      </c>
      <c r="AB1291" s="7" t="s">
        <v>3479</v>
      </c>
      <c r="AC1291" s="7" t="s">
        <v>3480</v>
      </c>
      <c r="AD1291" s="7" t="s">
        <v>3480</v>
      </c>
      <c r="AE1291" s="7" t="s">
        <v>3466</v>
      </c>
      <c r="AF1291" s="7" t="s">
        <v>3466</v>
      </c>
      <c r="AG1291" s="7" t="s">
        <v>3481</v>
      </c>
      <c r="AH1291" s="7" t="s">
        <v>3481</v>
      </c>
      <c r="AI1291" s="7" t="s">
        <v>3482</v>
      </c>
      <c r="AJ1291" s="7" t="s">
        <v>3482</v>
      </c>
      <c r="AK1291" s="7" t="s">
        <v>3483</v>
      </c>
      <c r="AL1291" s="7" t="s">
        <v>3483</v>
      </c>
      <c r="AM1291" s="7" t="s">
        <v>3484</v>
      </c>
      <c r="AN1291" s="7" t="s">
        <v>3484</v>
      </c>
      <c r="AO1291" s="7" t="s">
        <v>3485</v>
      </c>
      <c r="AP1291" s="7" t="s">
        <v>3485</v>
      </c>
      <c r="AQ1291" s="7" t="s">
        <v>3486</v>
      </c>
      <c r="AR1291" s="7" t="s">
        <v>3486</v>
      </c>
      <c r="AS1291" s="7" t="s">
        <v>3487</v>
      </c>
      <c r="AT1291" s="7" t="s">
        <v>3487</v>
      </c>
      <c r="AU1291" s="7" t="s">
        <v>3488</v>
      </c>
      <c r="AV1291" s="7" t="s">
        <v>3488</v>
      </c>
      <c r="AW1291" s="7" t="s">
        <v>3489</v>
      </c>
      <c r="AX1291" s="7" t="s">
        <v>3489</v>
      </c>
      <c r="AY1291" s="7" t="s">
        <v>3490</v>
      </c>
      <c r="AZ1291" s="7" t="s">
        <v>3490</v>
      </c>
      <c r="BA1291" s="7" t="s">
        <v>3491</v>
      </c>
      <c r="BB1291" s="7" t="s">
        <v>3491</v>
      </c>
      <c r="BE1291" s="9" t="s">
        <v>3450</v>
      </c>
      <c r="BF1291" s="8">
        <v>2015</v>
      </c>
    </row>
    <row r="1292" spans="1:58">
      <c r="B1292"/>
      <c r="Y1292" s="18" t="s">
        <v>1199</v>
      </c>
      <c r="Z1292" s="20">
        <v>3155504</v>
      </c>
    </row>
    <row r="1293" spans="1:58" s="8" customFormat="1">
      <c r="A1293" s="7" t="s">
        <v>3450</v>
      </c>
      <c r="B1293" s="7" t="s">
        <v>3450</v>
      </c>
      <c r="C1293" s="7" t="s">
        <v>3467</v>
      </c>
      <c r="D1293" s="7" t="s">
        <v>3467</v>
      </c>
      <c r="E1293" s="7" t="s">
        <v>3468</v>
      </c>
      <c r="F1293" s="7" t="s">
        <v>3468</v>
      </c>
      <c r="G1293" s="7" t="s">
        <v>3469</v>
      </c>
      <c r="H1293" s="7" t="s">
        <v>3469</v>
      </c>
      <c r="I1293" s="7" t="s">
        <v>3470</v>
      </c>
      <c r="J1293" s="7" t="s">
        <v>3470</v>
      </c>
      <c r="K1293" s="7" t="s">
        <v>3471</v>
      </c>
      <c r="L1293" s="7" t="s">
        <v>3471</v>
      </c>
      <c r="M1293" s="7" t="s">
        <v>3472</v>
      </c>
      <c r="N1293" s="7" t="s">
        <v>3472</v>
      </c>
      <c r="O1293" s="7" t="s">
        <v>3473</v>
      </c>
      <c r="P1293" s="7" t="s">
        <v>3473</v>
      </c>
      <c r="Q1293" s="7" t="s">
        <v>3474</v>
      </c>
      <c r="R1293" s="7" t="s">
        <v>3474</v>
      </c>
      <c r="S1293" s="7" t="s">
        <v>3475</v>
      </c>
      <c r="T1293" s="7" t="s">
        <v>3475</v>
      </c>
      <c r="U1293" s="7" t="s">
        <v>3476</v>
      </c>
      <c r="V1293" s="7" t="s">
        <v>3476</v>
      </c>
      <c r="W1293" s="7" t="s">
        <v>3477</v>
      </c>
      <c r="X1293" s="7" t="s">
        <v>3477</v>
      </c>
      <c r="Y1293" s="7" t="s">
        <v>3478</v>
      </c>
      <c r="Z1293" s="7" t="s">
        <v>3478</v>
      </c>
      <c r="AA1293" s="7" t="s">
        <v>3479</v>
      </c>
      <c r="AB1293" s="7" t="s">
        <v>3479</v>
      </c>
      <c r="AC1293" s="7" t="s">
        <v>3480</v>
      </c>
      <c r="AD1293" s="7" t="s">
        <v>3480</v>
      </c>
      <c r="AE1293" s="7" t="s">
        <v>3466</v>
      </c>
      <c r="AF1293" s="7" t="s">
        <v>3466</v>
      </c>
      <c r="AG1293" s="7" t="s">
        <v>3481</v>
      </c>
      <c r="AH1293" s="7" t="s">
        <v>3481</v>
      </c>
      <c r="AI1293" s="7" t="s">
        <v>3482</v>
      </c>
      <c r="AJ1293" s="7" t="s">
        <v>3482</v>
      </c>
      <c r="AK1293" s="7" t="s">
        <v>3483</v>
      </c>
      <c r="AL1293" s="7" t="s">
        <v>3483</v>
      </c>
      <c r="AM1293" s="7" t="s">
        <v>3484</v>
      </c>
      <c r="AN1293" s="7" t="s">
        <v>3484</v>
      </c>
      <c r="AO1293" s="7" t="s">
        <v>3485</v>
      </c>
      <c r="AP1293" s="7" t="s">
        <v>3485</v>
      </c>
      <c r="AQ1293" s="7" t="s">
        <v>3486</v>
      </c>
      <c r="AR1293" s="7" t="s">
        <v>3486</v>
      </c>
      <c r="AS1293" s="7" t="s">
        <v>3487</v>
      </c>
      <c r="AT1293" s="7" t="s">
        <v>3487</v>
      </c>
      <c r="AU1293" s="7" t="s">
        <v>3488</v>
      </c>
      <c r="AV1293" s="7" t="s">
        <v>3488</v>
      </c>
      <c r="AW1293" s="7" t="s">
        <v>3489</v>
      </c>
      <c r="AX1293" s="7" t="s">
        <v>3489</v>
      </c>
      <c r="AY1293" s="7" t="s">
        <v>3490</v>
      </c>
      <c r="AZ1293" s="7" t="s">
        <v>3490</v>
      </c>
      <c r="BA1293" s="7" t="s">
        <v>3491</v>
      </c>
      <c r="BB1293" s="7" t="s">
        <v>3491</v>
      </c>
      <c r="BE1293" s="9" t="s">
        <v>3450</v>
      </c>
      <c r="BF1293" s="8">
        <v>2015</v>
      </c>
    </row>
    <row r="1294" spans="1:58">
      <c r="B1294"/>
      <c r="Y1294" s="18" t="s">
        <v>1200</v>
      </c>
      <c r="Z1294" s="20">
        <v>3155603</v>
      </c>
    </row>
    <row r="1295" spans="1:58" s="8" customFormat="1">
      <c r="A1295" s="7" t="s">
        <v>3450</v>
      </c>
      <c r="B1295" s="7" t="s">
        <v>3450</v>
      </c>
      <c r="C1295" s="7" t="s">
        <v>3467</v>
      </c>
      <c r="D1295" s="7" t="s">
        <v>3467</v>
      </c>
      <c r="E1295" s="7" t="s">
        <v>3468</v>
      </c>
      <c r="F1295" s="7" t="s">
        <v>3468</v>
      </c>
      <c r="G1295" s="7" t="s">
        <v>3469</v>
      </c>
      <c r="H1295" s="7" t="s">
        <v>3469</v>
      </c>
      <c r="I1295" s="7" t="s">
        <v>3470</v>
      </c>
      <c r="J1295" s="7" t="s">
        <v>3470</v>
      </c>
      <c r="K1295" s="7" t="s">
        <v>3471</v>
      </c>
      <c r="L1295" s="7" t="s">
        <v>3471</v>
      </c>
      <c r="M1295" s="7" t="s">
        <v>3472</v>
      </c>
      <c r="N1295" s="7" t="s">
        <v>3472</v>
      </c>
      <c r="O1295" s="7" t="s">
        <v>3473</v>
      </c>
      <c r="P1295" s="7" t="s">
        <v>3473</v>
      </c>
      <c r="Q1295" s="7" t="s">
        <v>3474</v>
      </c>
      <c r="R1295" s="7" t="s">
        <v>3474</v>
      </c>
      <c r="S1295" s="7" t="s">
        <v>3475</v>
      </c>
      <c r="T1295" s="7" t="s">
        <v>3475</v>
      </c>
      <c r="U1295" s="7" t="s">
        <v>3476</v>
      </c>
      <c r="V1295" s="7" t="s">
        <v>3476</v>
      </c>
      <c r="W1295" s="7" t="s">
        <v>3477</v>
      </c>
      <c r="X1295" s="7" t="s">
        <v>3477</v>
      </c>
      <c r="Y1295" s="7" t="s">
        <v>3478</v>
      </c>
      <c r="Z1295" s="7" t="s">
        <v>3478</v>
      </c>
      <c r="AA1295" s="7" t="s">
        <v>3479</v>
      </c>
      <c r="AB1295" s="7" t="s">
        <v>3479</v>
      </c>
      <c r="AC1295" s="7" t="s">
        <v>3480</v>
      </c>
      <c r="AD1295" s="7" t="s">
        <v>3480</v>
      </c>
      <c r="AE1295" s="7" t="s">
        <v>3466</v>
      </c>
      <c r="AF1295" s="7" t="s">
        <v>3466</v>
      </c>
      <c r="AG1295" s="7" t="s">
        <v>3481</v>
      </c>
      <c r="AH1295" s="7" t="s">
        <v>3481</v>
      </c>
      <c r="AI1295" s="7" t="s">
        <v>3482</v>
      </c>
      <c r="AJ1295" s="7" t="s">
        <v>3482</v>
      </c>
      <c r="AK1295" s="7" t="s">
        <v>3483</v>
      </c>
      <c r="AL1295" s="7" t="s">
        <v>3483</v>
      </c>
      <c r="AM1295" s="7" t="s">
        <v>3484</v>
      </c>
      <c r="AN1295" s="7" t="s">
        <v>3484</v>
      </c>
      <c r="AO1295" s="7" t="s">
        <v>3485</v>
      </c>
      <c r="AP1295" s="7" t="s">
        <v>3485</v>
      </c>
      <c r="AQ1295" s="7" t="s">
        <v>3486</v>
      </c>
      <c r="AR1295" s="7" t="s">
        <v>3486</v>
      </c>
      <c r="AS1295" s="7" t="s">
        <v>3487</v>
      </c>
      <c r="AT1295" s="7" t="s">
        <v>3487</v>
      </c>
      <c r="AU1295" s="7" t="s">
        <v>3488</v>
      </c>
      <c r="AV1295" s="7" t="s">
        <v>3488</v>
      </c>
      <c r="AW1295" s="7" t="s">
        <v>3489</v>
      </c>
      <c r="AX1295" s="7" t="s">
        <v>3489</v>
      </c>
      <c r="AY1295" s="7" t="s">
        <v>3490</v>
      </c>
      <c r="AZ1295" s="7" t="s">
        <v>3490</v>
      </c>
      <c r="BA1295" s="7" t="s">
        <v>3491</v>
      </c>
      <c r="BB1295" s="7" t="s">
        <v>3491</v>
      </c>
      <c r="BE1295" s="9" t="s">
        <v>3450</v>
      </c>
      <c r="BF1295" s="8">
        <v>2015</v>
      </c>
    </row>
    <row r="1296" spans="1:58">
      <c r="B1296"/>
      <c r="Y1296" s="18" t="s">
        <v>1201</v>
      </c>
      <c r="Z1296" s="20">
        <v>3155702</v>
      </c>
    </row>
    <row r="1297" spans="1:58" s="8" customFormat="1">
      <c r="A1297" s="7" t="s">
        <v>3450</v>
      </c>
      <c r="B1297" s="7" t="s">
        <v>3450</v>
      </c>
      <c r="C1297" s="7" t="s">
        <v>3467</v>
      </c>
      <c r="D1297" s="7" t="s">
        <v>3467</v>
      </c>
      <c r="E1297" s="7" t="s">
        <v>3468</v>
      </c>
      <c r="F1297" s="7" t="s">
        <v>3468</v>
      </c>
      <c r="G1297" s="7" t="s">
        <v>3469</v>
      </c>
      <c r="H1297" s="7" t="s">
        <v>3469</v>
      </c>
      <c r="I1297" s="7" t="s">
        <v>3470</v>
      </c>
      <c r="J1297" s="7" t="s">
        <v>3470</v>
      </c>
      <c r="K1297" s="7" t="s">
        <v>3471</v>
      </c>
      <c r="L1297" s="7" t="s">
        <v>3471</v>
      </c>
      <c r="M1297" s="7" t="s">
        <v>3472</v>
      </c>
      <c r="N1297" s="7" t="s">
        <v>3472</v>
      </c>
      <c r="O1297" s="7" t="s">
        <v>3473</v>
      </c>
      <c r="P1297" s="7" t="s">
        <v>3473</v>
      </c>
      <c r="Q1297" s="7" t="s">
        <v>3474</v>
      </c>
      <c r="R1297" s="7" t="s">
        <v>3474</v>
      </c>
      <c r="S1297" s="7" t="s">
        <v>3475</v>
      </c>
      <c r="T1297" s="7" t="s">
        <v>3475</v>
      </c>
      <c r="U1297" s="7" t="s">
        <v>3476</v>
      </c>
      <c r="V1297" s="7" t="s">
        <v>3476</v>
      </c>
      <c r="W1297" s="7" t="s">
        <v>3477</v>
      </c>
      <c r="X1297" s="7" t="s">
        <v>3477</v>
      </c>
      <c r="Y1297" s="7" t="s">
        <v>3478</v>
      </c>
      <c r="Z1297" s="7" t="s">
        <v>3478</v>
      </c>
      <c r="AA1297" s="7" t="s">
        <v>3479</v>
      </c>
      <c r="AB1297" s="7" t="s">
        <v>3479</v>
      </c>
      <c r="AC1297" s="7" t="s">
        <v>3480</v>
      </c>
      <c r="AD1297" s="7" t="s">
        <v>3480</v>
      </c>
      <c r="AE1297" s="7" t="s">
        <v>3466</v>
      </c>
      <c r="AF1297" s="7" t="s">
        <v>3466</v>
      </c>
      <c r="AG1297" s="7" t="s">
        <v>3481</v>
      </c>
      <c r="AH1297" s="7" t="s">
        <v>3481</v>
      </c>
      <c r="AI1297" s="7" t="s">
        <v>3482</v>
      </c>
      <c r="AJ1297" s="7" t="s">
        <v>3482</v>
      </c>
      <c r="AK1297" s="7" t="s">
        <v>3483</v>
      </c>
      <c r="AL1297" s="7" t="s">
        <v>3483</v>
      </c>
      <c r="AM1297" s="7" t="s">
        <v>3484</v>
      </c>
      <c r="AN1297" s="7" t="s">
        <v>3484</v>
      </c>
      <c r="AO1297" s="7" t="s">
        <v>3485</v>
      </c>
      <c r="AP1297" s="7" t="s">
        <v>3485</v>
      </c>
      <c r="AQ1297" s="7" t="s">
        <v>3486</v>
      </c>
      <c r="AR1297" s="7" t="s">
        <v>3486</v>
      </c>
      <c r="AS1297" s="7" t="s">
        <v>3487</v>
      </c>
      <c r="AT1297" s="7" t="s">
        <v>3487</v>
      </c>
      <c r="AU1297" s="7" t="s">
        <v>3488</v>
      </c>
      <c r="AV1297" s="7" t="s">
        <v>3488</v>
      </c>
      <c r="AW1297" s="7" t="s">
        <v>3489</v>
      </c>
      <c r="AX1297" s="7" t="s">
        <v>3489</v>
      </c>
      <c r="AY1297" s="7" t="s">
        <v>3490</v>
      </c>
      <c r="AZ1297" s="7" t="s">
        <v>3490</v>
      </c>
      <c r="BA1297" s="7" t="s">
        <v>3491</v>
      </c>
      <c r="BB1297" s="7" t="s">
        <v>3491</v>
      </c>
      <c r="BE1297" s="9" t="s">
        <v>3450</v>
      </c>
      <c r="BF1297" s="8">
        <v>2015</v>
      </c>
    </row>
    <row r="1298" spans="1:58">
      <c r="B1298"/>
      <c r="Y1298" s="18" t="s">
        <v>1202</v>
      </c>
      <c r="Z1298" s="20">
        <v>3155801</v>
      </c>
    </row>
    <row r="1299" spans="1:58" s="8" customFormat="1">
      <c r="A1299" s="7" t="s">
        <v>3450</v>
      </c>
      <c r="B1299" s="7" t="s">
        <v>3450</v>
      </c>
      <c r="C1299" s="7" t="s">
        <v>3467</v>
      </c>
      <c r="D1299" s="7" t="s">
        <v>3467</v>
      </c>
      <c r="E1299" s="7" t="s">
        <v>3468</v>
      </c>
      <c r="F1299" s="7" t="s">
        <v>3468</v>
      </c>
      <c r="G1299" s="7" t="s">
        <v>3469</v>
      </c>
      <c r="H1299" s="7" t="s">
        <v>3469</v>
      </c>
      <c r="I1299" s="7" t="s">
        <v>3470</v>
      </c>
      <c r="J1299" s="7" t="s">
        <v>3470</v>
      </c>
      <c r="K1299" s="7" t="s">
        <v>3471</v>
      </c>
      <c r="L1299" s="7" t="s">
        <v>3471</v>
      </c>
      <c r="M1299" s="7" t="s">
        <v>3472</v>
      </c>
      <c r="N1299" s="7" t="s">
        <v>3472</v>
      </c>
      <c r="O1299" s="7" t="s">
        <v>3473</v>
      </c>
      <c r="P1299" s="7" t="s">
        <v>3473</v>
      </c>
      <c r="Q1299" s="7" t="s">
        <v>3474</v>
      </c>
      <c r="R1299" s="7" t="s">
        <v>3474</v>
      </c>
      <c r="S1299" s="7" t="s">
        <v>3475</v>
      </c>
      <c r="T1299" s="7" t="s">
        <v>3475</v>
      </c>
      <c r="U1299" s="7" t="s">
        <v>3476</v>
      </c>
      <c r="V1299" s="7" t="s">
        <v>3476</v>
      </c>
      <c r="W1299" s="7" t="s">
        <v>3477</v>
      </c>
      <c r="X1299" s="7" t="s">
        <v>3477</v>
      </c>
      <c r="Y1299" s="7" t="s">
        <v>3478</v>
      </c>
      <c r="Z1299" s="7" t="s">
        <v>3478</v>
      </c>
      <c r="AA1299" s="7" t="s">
        <v>3479</v>
      </c>
      <c r="AB1299" s="7" t="s">
        <v>3479</v>
      </c>
      <c r="AC1299" s="7" t="s">
        <v>3480</v>
      </c>
      <c r="AD1299" s="7" t="s">
        <v>3480</v>
      </c>
      <c r="AE1299" s="7" t="s">
        <v>3466</v>
      </c>
      <c r="AF1299" s="7" t="s">
        <v>3466</v>
      </c>
      <c r="AG1299" s="7" t="s">
        <v>3481</v>
      </c>
      <c r="AH1299" s="7" t="s">
        <v>3481</v>
      </c>
      <c r="AI1299" s="7" t="s">
        <v>3482</v>
      </c>
      <c r="AJ1299" s="7" t="s">
        <v>3482</v>
      </c>
      <c r="AK1299" s="7" t="s">
        <v>3483</v>
      </c>
      <c r="AL1299" s="7" t="s">
        <v>3483</v>
      </c>
      <c r="AM1299" s="7" t="s">
        <v>3484</v>
      </c>
      <c r="AN1299" s="7" t="s">
        <v>3484</v>
      </c>
      <c r="AO1299" s="7" t="s">
        <v>3485</v>
      </c>
      <c r="AP1299" s="7" t="s">
        <v>3485</v>
      </c>
      <c r="AQ1299" s="7" t="s">
        <v>3486</v>
      </c>
      <c r="AR1299" s="7" t="s">
        <v>3486</v>
      </c>
      <c r="AS1299" s="7" t="s">
        <v>3487</v>
      </c>
      <c r="AT1299" s="7" t="s">
        <v>3487</v>
      </c>
      <c r="AU1299" s="7" t="s">
        <v>3488</v>
      </c>
      <c r="AV1299" s="7" t="s">
        <v>3488</v>
      </c>
      <c r="AW1299" s="7" t="s">
        <v>3489</v>
      </c>
      <c r="AX1299" s="7" t="s">
        <v>3489</v>
      </c>
      <c r="AY1299" s="7" t="s">
        <v>3490</v>
      </c>
      <c r="AZ1299" s="7" t="s">
        <v>3490</v>
      </c>
      <c r="BA1299" s="7" t="s">
        <v>3491</v>
      </c>
      <c r="BB1299" s="7" t="s">
        <v>3491</v>
      </c>
      <c r="BE1299" s="9" t="s">
        <v>3450</v>
      </c>
      <c r="BF1299" s="8">
        <v>2015</v>
      </c>
    </row>
    <row r="1300" spans="1:58">
      <c r="B1300"/>
      <c r="Y1300" s="18" t="s">
        <v>1203</v>
      </c>
      <c r="Z1300" s="20">
        <v>3155900</v>
      </c>
    </row>
    <row r="1301" spans="1:58" s="8" customFormat="1">
      <c r="A1301" s="7" t="s">
        <v>3450</v>
      </c>
      <c r="B1301" s="7" t="s">
        <v>3450</v>
      </c>
      <c r="C1301" s="7" t="s">
        <v>3467</v>
      </c>
      <c r="D1301" s="7" t="s">
        <v>3467</v>
      </c>
      <c r="E1301" s="7" t="s">
        <v>3468</v>
      </c>
      <c r="F1301" s="7" t="s">
        <v>3468</v>
      </c>
      <c r="G1301" s="7" t="s">
        <v>3469</v>
      </c>
      <c r="H1301" s="7" t="s">
        <v>3469</v>
      </c>
      <c r="I1301" s="7" t="s">
        <v>3470</v>
      </c>
      <c r="J1301" s="7" t="s">
        <v>3470</v>
      </c>
      <c r="K1301" s="7" t="s">
        <v>3471</v>
      </c>
      <c r="L1301" s="7" t="s">
        <v>3471</v>
      </c>
      <c r="M1301" s="7" t="s">
        <v>3472</v>
      </c>
      <c r="N1301" s="7" t="s">
        <v>3472</v>
      </c>
      <c r="O1301" s="7" t="s">
        <v>3473</v>
      </c>
      <c r="P1301" s="7" t="s">
        <v>3473</v>
      </c>
      <c r="Q1301" s="7" t="s">
        <v>3474</v>
      </c>
      <c r="R1301" s="7" t="s">
        <v>3474</v>
      </c>
      <c r="S1301" s="7" t="s">
        <v>3475</v>
      </c>
      <c r="T1301" s="7" t="s">
        <v>3475</v>
      </c>
      <c r="U1301" s="7" t="s">
        <v>3476</v>
      </c>
      <c r="V1301" s="7" t="s">
        <v>3476</v>
      </c>
      <c r="W1301" s="7" t="s">
        <v>3477</v>
      </c>
      <c r="X1301" s="7" t="s">
        <v>3477</v>
      </c>
      <c r="Y1301" s="7" t="s">
        <v>3478</v>
      </c>
      <c r="Z1301" s="7" t="s">
        <v>3478</v>
      </c>
      <c r="AA1301" s="7" t="s">
        <v>3479</v>
      </c>
      <c r="AB1301" s="7" t="s">
        <v>3479</v>
      </c>
      <c r="AC1301" s="7" t="s">
        <v>3480</v>
      </c>
      <c r="AD1301" s="7" t="s">
        <v>3480</v>
      </c>
      <c r="AE1301" s="7" t="s">
        <v>3466</v>
      </c>
      <c r="AF1301" s="7" t="s">
        <v>3466</v>
      </c>
      <c r="AG1301" s="7" t="s">
        <v>3481</v>
      </c>
      <c r="AH1301" s="7" t="s">
        <v>3481</v>
      </c>
      <c r="AI1301" s="7" t="s">
        <v>3482</v>
      </c>
      <c r="AJ1301" s="7" t="s">
        <v>3482</v>
      </c>
      <c r="AK1301" s="7" t="s">
        <v>3483</v>
      </c>
      <c r="AL1301" s="7" t="s">
        <v>3483</v>
      </c>
      <c r="AM1301" s="7" t="s">
        <v>3484</v>
      </c>
      <c r="AN1301" s="7" t="s">
        <v>3484</v>
      </c>
      <c r="AO1301" s="7" t="s">
        <v>3485</v>
      </c>
      <c r="AP1301" s="7" t="s">
        <v>3485</v>
      </c>
      <c r="AQ1301" s="7" t="s">
        <v>3486</v>
      </c>
      <c r="AR1301" s="7" t="s">
        <v>3486</v>
      </c>
      <c r="AS1301" s="7" t="s">
        <v>3487</v>
      </c>
      <c r="AT1301" s="7" t="s">
        <v>3487</v>
      </c>
      <c r="AU1301" s="7" t="s">
        <v>3488</v>
      </c>
      <c r="AV1301" s="7" t="s">
        <v>3488</v>
      </c>
      <c r="AW1301" s="7" t="s">
        <v>3489</v>
      </c>
      <c r="AX1301" s="7" t="s">
        <v>3489</v>
      </c>
      <c r="AY1301" s="7" t="s">
        <v>3490</v>
      </c>
      <c r="AZ1301" s="7" t="s">
        <v>3490</v>
      </c>
      <c r="BA1301" s="7" t="s">
        <v>3491</v>
      </c>
      <c r="BB1301" s="7" t="s">
        <v>3491</v>
      </c>
      <c r="BE1301" s="9" t="s">
        <v>3450</v>
      </c>
      <c r="BF1301" s="8">
        <v>2015</v>
      </c>
    </row>
    <row r="1302" spans="1:58">
      <c r="B1302"/>
      <c r="Y1302" s="18" t="s">
        <v>1204</v>
      </c>
      <c r="Z1302" s="20">
        <v>3156007</v>
      </c>
    </row>
    <row r="1303" spans="1:58" s="8" customFormat="1">
      <c r="A1303" s="7" t="s">
        <v>3450</v>
      </c>
      <c r="B1303" s="7" t="s">
        <v>3450</v>
      </c>
      <c r="C1303" s="7" t="s">
        <v>3467</v>
      </c>
      <c r="D1303" s="7" t="s">
        <v>3467</v>
      </c>
      <c r="E1303" s="7" t="s">
        <v>3468</v>
      </c>
      <c r="F1303" s="7" t="s">
        <v>3468</v>
      </c>
      <c r="G1303" s="7" t="s">
        <v>3469</v>
      </c>
      <c r="H1303" s="7" t="s">
        <v>3469</v>
      </c>
      <c r="I1303" s="7" t="s">
        <v>3470</v>
      </c>
      <c r="J1303" s="7" t="s">
        <v>3470</v>
      </c>
      <c r="K1303" s="7" t="s">
        <v>3471</v>
      </c>
      <c r="L1303" s="7" t="s">
        <v>3471</v>
      </c>
      <c r="M1303" s="7" t="s">
        <v>3472</v>
      </c>
      <c r="N1303" s="7" t="s">
        <v>3472</v>
      </c>
      <c r="O1303" s="7" t="s">
        <v>3473</v>
      </c>
      <c r="P1303" s="7" t="s">
        <v>3473</v>
      </c>
      <c r="Q1303" s="7" t="s">
        <v>3474</v>
      </c>
      <c r="R1303" s="7" t="s">
        <v>3474</v>
      </c>
      <c r="S1303" s="7" t="s">
        <v>3475</v>
      </c>
      <c r="T1303" s="7" t="s">
        <v>3475</v>
      </c>
      <c r="U1303" s="7" t="s">
        <v>3476</v>
      </c>
      <c r="V1303" s="7" t="s">
        <v>3476</v>
      </c>
      <c r="W1303" s="7" t="s">
        <v>3477</v>
      </c>
      <c r="X1303" s="7" t="s">
        <v>3477</v>
      </c>
      <c r="Y1303" s="7" t="s">
        <v>3478</v>
      </c>
      <c r="Z1303" s="7" t="s">
        <v>3478</v>
      </c>
      <c r="AA1303" s="7" t="s">
        <v>3479</v>
      </c>
      <c r="AB1303" s="7" t="s">
        <v>3479</v>
      </c>
      <c r="AC1303" s="7" t="s">
        <v>3480</v>
      </c>
      <c r="AD1303" s="7" t="s">
        <v>3480</v>
      </c>
      <c r="AE1303" s="7" t="s">
        <v>3466</v>
      </c>
      <c r="AF1303" s="7" t="s">
        <v>3466</v>
      </c>
      <c r="AG1303" s="7" t="s">
        <v>3481</v>
      </c>
      <c r="AH1303" s="7" t="s">
        <v>3481</v>
      </c>
      <c r="AI1303" s="7" t="s">
        <v>3482</v>
      </c>
      <c r="AJ1303" s="7" t="s">
        <v>3482</v>
      </c>
      <c r="AK1303" s="7" t="s">
        <v>3483</v>
      </c>
      <c r="AL1303" s="7" t="s">
        <v>3483</v>
      </c>
      <c r="AM1303" s="7" t="s">
        <v>3484</v>
      </c>
      <c r="AN1303" s="7" t="s">
        <v>3484</v>
      </c>
      <c r="AO1303" s="7" t="s">
        <v>3485</v>
      </c>
      <c r="AP1303" s="7" t="s">
        <v>3485</v>
      </c>
      <c r="AQ1303" s="7" t="s">
        <v>3486</v>
      </c>
      <c r="AR1303" s="7" t="s">
        <v>3486</v>
      </c>
      <c r="AS1303" s="7" t="s">
        <v>3487</v>
      </c>
      <c r="AT1303" s="7" t="s">
        <v>3487</v>
      </c>
      <c r="AU1303" s="7" t="s">
        <v>3488</v>
      </c>
      <c r="AV1303" s="7" t="s">
        <v>3488</v>
      </c>
      <c r="AW1303" s="7" t="s">
        <v>3489</v>
      </c>
      <c r="AX1303" s="7" t="s">
        <v>3489</v>
      </c>
      <c r="AY1303" s="7" t="s">
        <v>3490</v>
      </c>
      <c r="AZ1303" s="7" t="s">
        <v>3490</v>
      </c>
      <c r="BA1303" s="7" t="s">
        <v>3491</v>
      </c>
      <c r="BB1303" s="7" t="s">
        <v>3491</v>
      </c>
      <c r="BE1303" s="9" t="s">
        <v>3450</v>
      </c>
      <c r="BF1303" s="8">
        <v>2015</v>
      </c>
    </row>
    <row r="1304" spans="1:58">
      <c r="B1304"/>
      <c r="Y1304" s="18" t="s">
        <v>1205</v>
      </c>
      <c r="Z1304" s="20">
        <v>3156106</v>
      </c>
    </row>
    <row r="1305" spans="1:58" s="8" customFormat="1">
      <c r="A1305" s="7" t="s">
        <v>3450</v>
      </c>
      <c r="B1305" s="7" t="s">
        <v>3450</v>
      </c>
      <c r="C1305" s="7" t="s">
        <v>3467</v>
      </c>
      <c r="D1305" s="7" t="s">
        <v>3467</v>
      </c>
      <c r="E1305" s="7" t="s">
        <v>3468</v>
      </c>
      <c r="F1305" s="7" t="s">
        <v>3468</v>
      </c>
      <c r="G1305" s="7" t="s">
        <v>3469</v>
      </c>
      <c r="H1305" s="7" t="s">
        <v>3469</v>
      </c>
      <c r="I1305" s="7" t="s">
        <v>3470</v>
      </c>
      <c r="J1305" s="7" t="s">
        <v>3470</v>
      </c>
      <c r="K1305" s="7" t="s">
        <v>3471</v>
      </c>
      <c r="L1305" s="7" t="s">
        <v>3471</v>
      </c>
      <c r="M1305" s="7" t="s">
        <v>3472</v>
      </c>
      <c r="N1305" s="7" t="s">
        <v>3472</v>
      </c>
      <c r="O1305" s="7" t="s">
        <v>3473</v>
      </c>
      <c r="P1305" s="7" t="s">
        <v>3473</v>
      </c>
      <c r="Q1305" s="7" t="s">
        <v>3474</v>
      </c>
      <c r="R1305" s="7" t="s">
        <v>3474</v>
      </c>
      <c r="S1305" s="7" t="s">
        <v>3475</v>
      </c>
      <c r="T1305" s="7" t="s">
        <v>3475</v>
      </c>
      <c r="U1305" s="7" t="s">
        <v>3476</v>
      </c>
      <c r="V1305" s="7" t="s">
        <v>3476</v>
      </c>
      <c r="W1305" s="7" t="s">
        <v>3477</v>
      </c>
      <c r="X1305" s="7" t="s">
        <v>3477</v>
      </c>
      <c r="Y1305" s="7" t="s">
        <v>3478</v>
      </c>
      <c r="Z1305" s="7" t="s">
        <v>3478</v>
      </c>
      <c r="AA1305" s="7" t="s">
        <v>3479</v>
      </c>
      <c r="AB1305" s="7" t="s">
        <v>3479</v>
      </c>
      <c r="AC1305" s="7" t="s">
        <v>3480</v>
      </c>
      <c r="AD1305" s="7" t="s">
        <v>3480</v>
      </c>
      <c r="AE1305" s="7" t="s">
        <v>3466</v>
      </c>
      <c r="AF1305" s="7" t="s">
        <v>3466</v>
      </c>
      <c r="AG1305" s="7" t="s">
        <v>3481</v>
      </c>
      <c r="AH1305" s="7" t="s">
        <v>3481</v>
      </c>
      <c r="AI1305" s="7" t="s">
        <v>3482</v>
      </c>
      <c r="AJ1305" s="7" t="s">
        <v>3482</v>
      </c>
      <c r="AK1305" s="7" t="s">
        <v>3483</v>
      </c>
      <c r="AL1305" s="7" t="s">
        <v>3483</v>
      </c>
      <c r="AM1305" s="7" t="s">
        <v>3484</v>
      </c>
      <c r="AN1305" s="7" t="s">
        <v>3484</v>
      </c>
      <c r="AO1305" s="7" t="s">
        <v>3485</v>
      </c>
      <c r="AP1305" s="7" t="s">
        <v>3485</v>
      </c>
      <c r="AQ1305" s="7" t="s">
        <v>3486</v>
      </c>
      <c r="AR1305" s="7" t="s">
        <v>3486</v>
      </c>
      <c r="AS1305" s="7" t="s">
        <v>3487</v>
      </c>
      <c r="AT1305" s="7" t="s">
        <v>3487</v>
      </c>
      <c r="AU1305" s="7" t="s">
        <v>3488</v>
      </c>
      <c r="AV1305" s="7" t="s">
        <v>3488</v>
      </c>
      <c r="AW1305" s="7" t="s">
        <v>3489</v>
      </c>
      <c r="AX1305" s="7" t="s">
        <v>3489</v>
      </c>
      <c r="AY1305" s="7" t="s">
        <v>3490</v>
      </c>
      <c r="AZ1305" s="7" t="s">
        <v>3490</v>
      </c>
      <c r="BA1305" s="7" t="s">
        <v>3491</v>
      </c>
      <c r="BB1305" s="7" t="s">
        <v>3491</v>
      </c>
      <c r="BE1305" s="9" t="s">
        <v>3450</v>
      </c>
      <c r="BF1305" s="8">
        <v>2015</v>
      </c>
    </row>
    <row r="1306" spans="1:58">
      <c r="B1306"/>
      <c r="Y1306" s="18" t="s">
        <v>1206</v>
      </c>
      <c r="Z1306" s="20">
        <v>3156205</v>
      </c>
    </row>
    <row r="1307" spans="1:58" s="8" customFormat="1">
      <c r="A1307" s="7" t="s">
        <v>3450</v>
      </c>
      <c r="B1307" s="7" t="s">
        <v>3450</v>
      </c>
      <c r="C1307" s="7" t="s">
        <v>3467</v>
      </c>
      <c r="D1307" s="7" t="s">
        <v>3467</v>
      </c>
      <c r="E1307" s="7" t="s">
        <v>3468</v>
      </c>
      <c r="F1307" s="7" t="s">
        <v>3468</v>
      </c>
      <c r="G1307" s="7" t="s">
        <v>3469</v>
      </c>
      <c r="H1307" s="7" t="s">
        <v>3469</v>
      </c>
      <c r="I1307" s="7" t="s">
        <v>3470</v>
      </c>
      <c r="J1307" s="7" t="s">
        <v>3470</v>
      </c>
      <c r="K1307" s="7" t="s">
        <v>3471</v>
      </c>
      <c r="L1307" s="7" t="s">
        <v>3471</v>
      </c>
      <c r="M1307" s="7" t="s">
        <v>3472</v>
      </c>
      <c r="N1307" s="7" t="s">
        <v>3472</v>
      </c>
      <c r="O1307" s="7" t="s">
        <v>3473</v>
      </c>
      <c r="P1307" s="7" t="s">
        <v>3473</v>
      </c>
      <c r="Q1307" s="7" t="s">
        <v>3474</v>
      </c>
      <c r="R1307" s="7" t="s">
        <v>3474</v>
      </c>
      <c r="S1307" s="7" t="s">
        <v>3475</v>
      </c>
      <c r="T1307" s="7" t="s">
        <v>3475</v>
      </c>
      <c r="U1307" s="7" t="s">
        <v>3476</v>
      </c>
      <c r="V1307" s="7" t="s">
        <v>3476</v>
      </c>
      <c r="W1307" s="7" t="s">
        <v>3477</v>
      </c>
      <c r="X1307" s="7" t="s">
        <v>3477</v>
      </c>
      <c r="Y1307" s="7" t="s">
        <v>3478</v>
      </c>
      <c r="Z1307" s="7" t="s">
        <v>3478</v>
      </c>
      <c r="AA1307" s="7" t="s">
        <v>3479</v>
      </c>
      <c r="AB1307" s="7" t="s">
        <v>3479</v>
      </c>
      <c r="AC1307" s="7" t="s">
        <v>3480</v>
      </c>
      <c r="AD1307" s="7" t="s">
        <v>3480</v>
      </c>
      <c r="AE1307" s="7" t="s">
        <v>3466</v>
      </c>
      <c r="AF1307" s="7" t="s">
        <v>3466</v>
      </c>
      <c r="AG1307" s="7" t="s">
        <v>3481</v>
      </c>
      <c r="AH1307" s="7" t="s">
        <v>3481</v>
      </c>
      <c r="AI1307" s="7" t="s">
        <v>3482</v>
      </c>
      <c r="AJ1307" s="7" t="s">
        <v>3482</v>
      </c>
      <c r="AK1307" s="7" t="s">
        <v>3483</v>
      </c>
      <c r="AL1307" s="7" t="s">
        <v>3483</v>
      </c>
      <c r="AM1307" s="7" t="s">
        <v>3484</v>
      </c>
      <c r="AN1307" s="7" t="s">
        <v>3484</v>
      </c>
      <c r="AO1307" s="7" t="s">
        <v>3485</v>
      </c>
      <c r="AP1307" s="7" t="s">
        <v>3485</v>
      </c>
      <c r="AQ1307" s="7" t="s">
        <v>3486</v>
      </c>
      <c r="AR1307" s="7" t="s">
        <v>3486</v>
      </c>
      <c r="AS1307" s="7" t="s">
        <v>3487</v>
      </c>
      <c r="AT1307" s="7" t="s">
        <v>3487</v>
      </c>
      <c r="AU1307" s="7" t="s">
        <v>3488</v>
      </c>
      <c r="AV1307" s="7" t="s">
        <v>3488</v>
      </c>
      <c r="AW1307" s="7" t="s">
        <v>3489</v>
      </c>
      <c r="AX1307" s="7" t="s">
        <v>3489</v>
      </c>
      <c r="AY1307" s="7" t="s">
        <v>3490</v>
      </c>
      <c r="AZ1307" s="7" t="s">
        <v>3490</v>
      </c>
      <c r="BA1307" s="7" t="s">
        <v>3491</v>
      </c>
      <c r="BB1307" s="7" t="s">
        <v>3491</v>
      </c>
      <c r="BE1307" s="9" t="s">
        <v>3450</v>
      </c>
      <c r="BF1307" s="8">
        <v>2015</v>
      </c>
    </row>
    <row r="1308" spans="1:58">
      <c r="B1308"/>
      <c r="Y1308" s="18" t="s">
        <v>1207</v>
      </c>
      <c r="Z1308" s="20">
        <v>3156304</v>
      </c>
    </row>
    <row r="1309" spans="1:58" s="8" customFormat="1">
      <c r="A1309" s="7" t="s">
        <v>3450</v>
      </c>
      <c r="B1309" s="7" t="s">
        <v>3450</v>
      </c>
      <c r="C1309" s="7" t="s">
        <v>3467</v>
      </c>
      <c r="D1309" s="7" t="s">
        <v>3467</v>
      </c>
      <c r="E1309" s="7" t="s">
        <v>3468</v>
      </c>
      <c r="F1309" s="7" t="s">
        <v>3468</v>
      </c>
      <c r="G1309" s="7" t="s">
        <v>3469</v>
      </c>
      <c r="H1309" s="7" t="s">
        <v>3469</v>
      </c>
      <c r="I1309" s="7" t="s">
        <v>3470</v>
      </c>
      <c r="J1309" s="7" t="s">
        <v>3470</v>
      </c>
      <c r="K1309" s="7" t="s">
        <v>3471</v>
      </c>
      <c r="L1309" s="7" t="s">
        <v>3471</v>
      </c>
      <c r="M1309" s="7" t="s">
        <v>3472</v>
      </c>
      <c r="N1309" s="7" t="s">
        <v>3472</v>
      </c>
      <c r="O1309" s="7" t="s">
        <v>3473</v>
      </c>
      <c r="P1309" s="7" t="s">
        <v>3473</v>
      </c>
      <c r="Q1309" s="7" t="s">
        <v>3474</v>
      </c>
      <c r="R1309" s="7" t="s">
        <v>3474</v>
      </c>
      <c r="S1309" s="7" t="s">
        <v>3475</v>
      </c>
      <c r="T1309" s="7" t="s">
        <v>3475</v>
      </c>
      <c r="U1309" s="7" t="s">
        <v>3476</v>
      </c>
      <c r="V1309" s="7" t="s">
        <v>3476</v>
      </c>
      <c r="W1309" s="7" t="s">
        <v>3477</v>
      </c>
      <c r="X1309" s="7" t="s">
        <v>3477</v>
      </c>
      <c r="Y1309" s="7" t="s">
        <v>3478</v>
      </c>
      <c r="Z1309" s="7" t="s">
        <v>3478</v>
      </c>
      <c r="AA1309" s="7" t="s">
        <v>3479</v>
      </c>
      <c r="AB1309" s="7" t="s">
        <v>3479</v>
      </c>
      <c r="AC1309" s="7" t="s">
        <v>3480</v>
      </c>
      <c r="AD1309" s="7" t="s">
        <v>3480</v>
      </c>
      <c r="AE1309" s="7" t="s">
        <v>3466</v>
      </c>
      <c r="AF1309" s="7" t="s">
        <v>3466</v>
      </c>
      <c r="AG1309" s="7" t="s">
        <v>3481</v>
      </c>
      <c r="AH1309" s="7" t="s">
        <v>3481</v>
      </c>
      <c r="AI1309" s="7" t="s">
        <v>3482</v>
      </c>
      <c r="AJ1309" s="7" t="s">
        <v>3482</v>
      </c>
      <c r="AK1309" s="7" t="s">
        <v>3483</v>
      </c>
      <c r="AL1309" s="7" t="s">
        <v>3483</v>
      </c>
      <c r="AM1309" s="7" t="s">
        <v>3484</v>
      </c>
      <c r="AN1309" s="7" t="s">
        <v>3484</v>
      </c>
      <c r="AO1309" s="7" t="s">
        <v>3485</v>
      </c>
      <c r="AP1309" s="7" t="s">
        <v>3485</v>
      </c>
      <c r="AQ1309" s="7" t="s">
        <v>3486</v>
      </c>
      <c r="AR1309" s="7" t="s">
        <v>3486</v>
      </c>
      <c r="AS1309" s="7" t="s">
        <v>3487</v>
      </c>
      <c r="AT1309" s="7" t="s">
        <v>3487</v>
      </c>
      <c r="AU1309" s="7" t="s">
        <v>3488</v>
      </c>
      <c r="AV1309" s="7" t="s">
        <v>3488</v>
      </c>
      <c r="AW1309" s="7" t="s">
        <v>3489</v>
      </c>
      <c r="AX1309" s="7" t="s">
        <v>3489</v>
      </c>
      <c r="AY1309" s="7" t="s">
        <v>3490</v>
      </c>
      <c r="AZ1309" s="7" t="s">
        <v>3490</v>
      </c>
      <c r="BA1309" s="7" t="s">
        <v>3491</v>
      </c>
      <c r="BB1309" s="7" t="s">
        <v>3491</v>
      </c>
      <c r="BE1309" s="9" t="s">
        <v>3450</v>
      </c>
      <c r="BF1309" s="8">
        <v>2015</v>
      </c>
    </row>
    <row r="1310" spans="1:58">
      <c r="B1310"/>
      <c r="Y1310" s="18" t="s">
        <v>1208</v>
      </c>
      <c r="Z1310" s="20">
        <v>3156403</v>
      </c>
    </row>
    <row r="1311" spans="1:58" s="8" customFormat="1">
      <c r="A1311" s="7" t="s">
        <v>3450</v>
      </c>
      <c r="B1311" s="7" t="s">
        <v>3450</v>
      </c>
      <c r="C1311" s="7" t="s">
        <v>3467</v>
      </c>
      <c r="D1311" s="7" t="s">
        <v>3467</v>
      </c>
      <c r="E1311" s="7" t="s">
        <v>3468</v>
      </c>
      <c r="F1311" s="7" t="s">
        <v>3468</v>
      </c>
      <c r="G1311" s="7" t="s">
        <v>3469</v>
      </c>
      <c r="H1311" s="7" t="s">
        <v>3469</v>
      </c>
      <c r="I1311" s="7" t="s">
        <v>3470</v>
      </c>
      <c r="J1311" s="7" t="s">
        <v>3470</v>
      </c>
      <c r="K1311" s="7" t="s">
        <v>3471</v>
      </c>
      <c r="L1311" s="7" t="s">
        <v>3471</v>
      </c>
      <c r="M1311" s="7" t="s">
        <v>3472</v>
      </c>
      <c r="N1311" s="7" t="s">
        <v>3472</v>
      </c>
      <c r="O1311" s="7" t="s">
        <v>3473</v>
      </c>
      <c r="P1311" s="7" t="s">
        <v>3473</v>
      </c>
      <c r="Q1311" s="7" t="s">
        <v>3474</v>
      </c>
      <c r="R1311" s="7" t="s">
        <v>3474</v>
      </c>
      <c r="S1311" s="7" t="s">
        <v>3475</v>
      </c>
      <c r="T1311" s="7" t="s">
        <v>3475</v>
      </c>
      <c r="U1311" s="7" t="s">
        <v>3476</v>
      </c>
      <c r="V1311" s="7" t="s">
        <v>3476</v>
      </c>
      <c r="W1311" s="7" t="s">
        <v>3477</v>
      </c>
      <c r="X1311" s="7" t="s">
        <v>3477</v>
      </c>
      <c r="Y1311" s="7" t="s">
        <v>3478</v>
      </c>
      <c r="Z1311" s="7" t="s">
        <v>3478</v>
      </c>
      <c r="AA1311" s="7" t="s">
        <v>3479</v>
      </c>
      <c r="AB1311" s="7" t="s">
        <v>3479</v>
      </c>
      <c r="AC1311" s="7" t="s">
        <v>3480</v>
      </c>
      <c r="AD1311" s="7" t="s">
        <v>3480</v>
      </c>
      <c r="AE1311" s="7" t="s">
        <v>3466</v>
      </c>
      <c r="AF1311" s="7" t="s">
        <v>3466</v>
      </c>
      <c r="AG1311" s="7" t="s">
        <v>3481</v>
      </c>
      <c r="AH1311" s="7" t="s">
        <v>3481</v>
      </c>
      <c r="AI1311" s="7" t="s">
        <v>3482</v>
      </c>
      <c r="AJ1311" s="7" t="s">
        <v>3482</v>
      </c>
      <c r="AK1311" s="7" t="s">
        <v>3483</v>
      </c>
      <c r="AL1311" s="7" t="s">
        <v>3483</v>
      </c>
      <c r="AM1311" s="7" t="s">
        <v>3484</v>
      </c>
      <c r="AN1311" s="7" t="s">
        <v>3484</v>
      </c>
      <c r="AO1311" s="7" t="s">
        <v>3485</v>
      </c>
      <c r="AP1311" s="7" t="s">
        <v>3485</v>
      </c>
      <c r="AQ1311" s="7" t="s">
        <v>3486</v>
      </c>
      <c r="AR1311" s="7" t="s">
        <v>3486</v>
      </c>
      <c r="AS1311" s="7" t="s">
        <v>3487</v>
      </c>
      <c r="AT1311" s="7" t="s">
        <v>3487</v>
      </c>
      <c r="AU1311" s="7" t="s">
        <v>3488</v>
      </c>
      <c r="AV1311" s="7" t="s">
        <v>3488</v>
      </c>
      <c r="AW1311" s="7" t="s">
        <v>3489</v>
      </c>
      <c r="AX1311" s="7" t="s">
        <v>3489</v>
      </c>
      <c r="AY1311" s="7" t="s">
        <v>3490</v>
      </c>
      <c r="AZ1311" s="7" t="s">
        <v>3490</v>
      </c>
      <c r="BA1311" s="7" t="s">
        <v>3491</v>
      </c>
      <c r="BB1311" s="7" t="s">
        <v>3491</v>
      </c>
      <c r="BE1311" s="9" t="s">
        <v>3450</v>
      </c>
      <c r="BF1311" s="8">
        <v>2015</v>
      </c>
    </row>
    <row r="1312" spans="1:58">
      <c r="B1312"/>
      <c r="Y1312" s="18" t="s">
        <v>1209</v>
      </c>
      <c r="Z1312" s="20">
        <v>3156452</v>
      </c>
    </row>
    <row r="1313" spans="1:58" s="8" customFormat="1">
      <c r="A1313" s="7" t="s">
        <v>3450</v>
      </c>
      <c r="B1313" s="7" t="s">
        <v>3450</v>
      </c>
      <c r="C1313" s="7" t="s">
        <v>3467</v>
      </c>
      <c r="D1313" s="7" t="s">
        <v>3467</v>
      </c>
      <c r="E1313" s="7" t="s">
        <v>3468</v>
      </c>
      <c r="F1313" s="7" t="s">
        <v>3468</v>
      </c>
      <c r="G1313" s="7" t="s">
        <v>3469</v>
      </c>
      <c r="H1313" s="7" t="s">
        <v>3469</v>
      </c>
      <c r="I1313" s="7" t="s">
        <v>3470</v>
      </c>
      <c r="J1313" s="7" t="s">
        <v>3470</v>
      </c>
      <c r="K1313" s="7" t="s">
        <v>3471</v>
      </c>
      <c r="L1313" s="7" t="s">
        <v>3471</v>
      </c>
      <c r="M1313" s="7" t="s">
        <v>3472</v>
      </c>
      <c r="N1313" s="7" t="s">
        <v>3472</v>
      </c>
      <c r="O1313" s="7" t="s">
        <v>3473</v>
      </c>
      <c r="P1313" s="7" t="s">
        <v>3473</v>
      </c>
      <c r="Q1313" s="7" t="s">
        <v>3474</v>
      </c>
      <c r="R1313" s="7" t="s">
        <v>3474</v>
      </c>
      <c r="S1313" s="7" t="s">
        <v>3475</v>
      </c>
      <c r="T1313" s="7" t="s">
        <v>3475</v>
      </c>
      <c r="U1313" s="7" t="s">
        <v>3476</v>
      </c>
      <c r="V1313" s="7" t="s">
        <v>3476</v>
      </c>
      <c r="W1313" s="7" t="s">
        <v>3477</v>
      </c>
      <c r="X1313" s="7" t="s">
        <v>3477</v>
      </c>
      <c r="Y1313" s="7" t="s">
        <v>3478</v>
      </c>
      <c r="Z1313" s="7" t="s">
        <v>3478</v>
      </c>
      <c r="AA1313" s="7" t="s">
        <v>3479</v>
      </c>
      <c r="AB1313" s="7" t="s">
        <v>3479</v>
      </c>
      <c r="AC1313" s="7" t="s">
        <v>3480</v>
      </c>
      <c r="AD1313" s="7" t="s">
        <v>3480</v>
      </c>
      <c r="AE1313" s="7" t="s">
        <v>3466</v>
      </c>
      <c r="AF1313" s="7" t="s">
        <v>3466</v>
      </c>
      <c r="AG1313" s="7" t="s">
        <v>3481</v>
      </c>
      <c r="AH1313" s="7" t="s">
        <v>3481</v>
      </c>
      <c r="AI1313" s="7" t="s">
        <v>3482</v>
      </c>
      <c r="AJ1313" s="7" t="s">
        <v>3482</v>
      </c>
      <c r="AK1313" s="7" t="s">
        <v>3483</v>
      </c>
      <c r="AL1313" s="7" t="s">
        <v>3483</v>
      </c>
      <c r="AM1313" s="7" t="s">
        <v>3484</v>
      </c>
      <c r="AN1313" s="7" t="s">
        <v>3484</v>
      </c>
      <c r="AO1313" s="7" t="s">
        <v>3485</v>
      </c>
      <c r="AP1313" s="7" t="s">
        <v>3485</v>
      </c>
      <c r="AQ1313" s="7" t="s">
        <v>3486</v>
      </c>
      <c r="AR1313" s="7" t="s">
        <v>3486</v>
      </c>
      <c r="AS1313" s="7" t="s">
        <v>3487</v>
      </c>
      <c r="AT1313" s="7" t="s">
        <v>3487</v>
      </c>
      <c r="AU1313" s="7" t="s">
        <v>3488</v>
      </c>
      <c r="AV1313" s="7" t="s">
        <v>3488</v>
      </c>
      <c r="AW1313" s="7" t="s">
        <v>3489</v>
      </c>
      <c r="AX1313" s="7" t="s">
        <v>3489</v>
      </c>
      <c r="AY1313" s="7" t="s">
        <v>3490</v>
      </c>
      <c r="AZ1313" s="7" t="s">
        <v>3490</v>
      </c>
      <c r="BA1313" s="7" t="s">
        <v>3491</v>
      </c>
      <c r="BB1313" s="7" t="s">
        <v>3491</v>
      </c>
      <c r="BE1313" s="9" t="s">
        <v>3450</v>
      </c>
      <c r="BF1313" s="8">
        <v>2015</v>
      </c>
    </row>
    <row r="1314" spans="1:58">
      <c r="B1314"/>
      <c r="Y1314" s="18" t="s">
        <v>1210</v>
      </c>
      <c r="Z1314" s="20">
        <v>3156502</v>
      </c>
    </row>
    <row r="1315" spans="1:58" s="8" customFormat="1">
      <c r="A1315" s="7" t="s">
        <v>3450</v>
      </c>
      <c r="B1315" s="7" t="s">
        <v>3450</v>
      </c>
      <c r="C1315" s="7" t="s">
        <v>3467</v>
      </c>
      <c r="D1315" s="7" t="s">
        <v>3467</v>
      </c>
      <c r="E1315" s="7" t="s">
        <v>3468</v>
      </c>
      <c r="F1315" s="7" t="s">
        <v>3468</v>
      </c>
      <c r="G1315" s="7" t="s">
        <v>3469</v>
      </c>
      <c r="H1315" s="7" t="s">
        <v>3469</v>
      </c>
      <c r="I1315" s="7" t="s">
        <v>3470</v>
      </c>
      <c r="J1315" s="7" t="s">
        <v>3470</v>
      </c>
      <c r="K1315" s="7" t="s">
        <v>3471</v>
      </c>
      <c r="L1315" s="7" t="s">
        <v>3471</v>
      </c>
      <c r="M1315" s="7" t="s">
        <v>3472</v>
      </c>
      <c r="N1315" s="7" t="s">
        <v>3472</v>
      </c>
      <c r="O1315" s="7" t="s">
        <v>3473</v>
      </c>
      <c r="P1315" s="7" t="s">
        <v>3473</v>
      </c>
      <c r="Q1315" s="7" t="s">
        <v>3474</v>
      </c>
      <c r="R1315" s="7" t="s">
        <v>3474</v>
      </c>
      <c r="S1315" s="7" t="s">
        <v>3475</v>
      </c>
      <c r="T1315" s="7" t="s">
        <v>3475</v>
      </c>
      <c r="U1315" s="7" t="s">
        <v>3476</v>
      </c>
      <c r="V1315" s="7" t="s">
        <v>3476</v>
      </c>
      <c r="W1315" s="7" t="s">
        <v>3477</v>
      </c>
      <c r="X1315" s="7" t="s">
        <v>3477</v>
      </c>
      <c r="Y1315" s="7" t="s">
        <v>3478</v>
      </c>
      <c r="Z1315" s="7" t="s">
        <v>3478</v>
      </c>
      <c r="AA1315" s="7" t="s">
        <v>3479</v>
      </c>
      <c r="AB1315" s="7" t="s">
        <v>3479</v>
      </c>
      <c r="AC1315" s="7" t="s">
        <v>3480</v>
      </c>
      <c r="AD1315" s="7" t="s">
        <v>3480</v>
      </c>
      <c r="AE1315" s="7" t="s">
        <v>3466</v>
      </c>
      <c r="AF1315" s="7" t="s">
        <v>3466</v>
      </c>
      <c r="AG1315" s="7" t="s">
        <v>3481</v>
      </c>
      <c r="AH1315" s="7" t="s">
        <v>3481</v>
      </c>
      <c r="AI1315" s="7" t="s">
        <v>3482</v>
      </c>
      <c r="AJ1315" s="7" t="s">
        <v>3482</v>
      </c>
      <c r="AK1315" s="7" t="s">
        <v>3483</v>
      </c>
      <c r="AL1315" s="7" t="s">
        <v>3483</v>
      </c>
      <c r="AM1315" s="7" t="s">
        <v>3484</v>
      </c>
      <c r="AN1315" s="7" t="s">
        <v>3484</v>
      </c>
      <c r="AO1315" s="7" t="s">
        <v>3485</v>
      </c>
      <c r="AP1315" s="7" t="s">
        <v>3485</v>
      </c>
      <c r="AQ1315" s="7" t="s">
        <v>3486</v>
      </c>
      <c r="AR1315" s="7" t="s">
        <v>3486</v>
      </c>
      <c r="AS1315" s="7" t="s">
        <v>3487</v>
      </c>
      <c r="AT1315" s="7" t="s">
        <v>3487</v>
      </c>
      <c r="AU1315" s="7" t="s">
        <v>3488</v>
      </c>
      <c r="AV1315" s="7" t="s">
        <v>3488</v>
      </c>
      <c r="AW1315" s="7" t="s">
        <v>3489</v>
      </c>
      <c r="AX1315" s="7" t="s">
        <v>3489</v>
      </c>
      <c r="AY1315" s="7" t="s">
        <v>3490</v>
      </c>
      <c r="AZ1315" s="7" t="s">
        <v>3490</v>
      </c>
      <c r="BA1315" s="7" t="s">
        <v>3491</v>
      </c>
      <c r="BB1315" s="7" t="s">
        <v>3491</v>
      </c>
      <c r="BE1315" s="9" t="s">
        <v>3450</v>
      </c>
      <c r="BF1315" s="8">
        <v>2015</v>
      </c>
    </row>
    <row r="1316" spans="1:58">
      <c r="B1316"/>
      <c r="Y1316" s="18" t="s">
        <v>1211</v>
      </c>
      <c r="Z1316" s="20">
        <v>3156601</v>
      </c>
    </row>
    <row r="1317" spans="1:58" s="8" customFormat="1">
      <c r="A1317" s="7" t="s">
        <v>3450</v>
      </c>
      <c r="B1317" s="7" t="s">
        <v>3450</v>
      </c>
      <c r="C1317" s="7" t="s">
        <v>3467</v>
      </c>
      <c r="D1317" s="7" t="s">
        <v>3467</v>
      </c>
      <c r="E1317" s="7" t="s">
        <v>3468</v>
      </c>
      <c r="F1317" s="7" t="s">
        <v>3468</v>
      </c>
      <c r="G1317" s="7" t="s">
        <v>3469</v>
      </c>
      <c r="H1317" s="7" t="s">
        <v>3469</v>
      </c>
      <c r="I1317" s="7" t="s">
        <v>3470</v>
      </c>
      <c r="J1317" s="7" t="s">
        <v>3470</v>
      </c>
      <c r="K1317" s="7" t="s">
        <v>3471</v>
      </c>
      <c r="L1317" s="7" t="s">
        <v>3471</v>
      </c>
      <c r="M1317" s="7" t="s">
        <v>3472</v>
      </c>
      <c r="N1317" s="7" t="s">
        <v>3472</v>
      </c>
      <c r="O1317" s="7" t="s">
        <v>3473</v>
      </c>
      <c r="P1317" s="7" t="s">
        <v>3473</v>
      </c>
      <c r="Q1317" s="7" t="s">
        <v>3474</v>
      </c>
      <c r="R1317" s="7" t="s">
        <v>3474</v>
      </c>
      <c r="S1317" s="7" t="s">
        <v>3475</v>
      </c>
      <c r="T1317" s="7" t="s">
        <v>3475</v>
      </c>
      <c r="U1317" s="7" t="s">
        <v>3476</v>
      </c>
      <c r="V1317" s="7" t="s">
        <v>3476</v>
      </c>
      <c r="W1317" s="7" t="s">
        <v>3477</v>
      </c>
      <c r="X1317" s="7" t="s">
        <v>3477</v>
      </c>
      <c r="Y1317" s="7" t="s">
        <v>3478</v>
      </c>
      <c r="Z1317" s="7" t="s">
        <v>3478</v>
      </c>
      <c r="AA1317" s="7" t="s">
        <v>3479</v>
      </c>
      <c r="AB1317" s="7" t="s">
        <v>3479</v>
      </c>
      <c r="AC1317" s="7" t="s">
        <v>3480</v>
      </c>
      <c r="AD1317" s="7" t="s">
        <v>3480</v>
      </c>
      <c r="AE1317" s="7" t="s">
        <v>3466</v>
      </c>
      <c r="AF1317" s="7" t="s">
        <v>3466</v>
      </c>
      <c r="AG1317" s="7" t="s">
        <v>3481</v>
      </c>
      <c r="AH1317" s="7" t="s">
        <v>3481</v>
      </c>
      <c r="AI1317" s="7" t="s">
        <v>3482</v>
      </c>
      <c r="AJ1317" s="7" t="s">
        <v>3482</v>
      </c>
      <c r="AK1317" s="7" t="s">
        <v>3483</v>
      </c>
      <c r="AL1317" s="7" t="s">
        <v>3483</v>
      </c>
      <c r="AM1317" s="7" t="s">
        <v>3484</v>
      </c>
      <c r="AN1317" s="7" t="s">
        <v>3484</v>
      </c>
      <c r="AO1317" s="7" t="s">
        <v>3485</v>
      </c>
      <c r="AP1317" s="7" t="s">
        <v>3485</v>
      </c>
      <c r="AQ1317" s="7" t="s">
        <v>3486</v>
      </c>
      <c r="AR1317" s="7" t="s">
        <v>3486</v>
      </c>
      <c r="AS1317" s="7" t="s">
        <v>3487</v>
      </c>
      <c r="AT1317" s="7" t="s">
        <v>3487</v>
      </c>
      <c r="AU1317" s="7" t="s">
        <v>3488</v>
      </c>
      <c r="AV1317" s="7" t="s">
        <v>3488</v>
      </c>
      <c r="AW1317" s="7" t="s">
        <v>3489</v>
      </c>
      <c r="AX1317" s="7" t="s">
        <v>3489</v>
      </c>
      <c r="AY1317" s="7" t="s">
        <v>3490</v>
      </c>
      <c r="AZ1317" s="7" t="s">
        <v>3490</v>
      </c>
      <c r="BA1317" s="7" t="s">
        <v>3491</v>
      </c>
      <c r="BB1317" s="7" t="s">
        <v>3491</v>
      </c>
      <c r="BE1317" s="9" t="s">
        <v>3450</v>
      </c>
      <c r="BF1317" s="8">
        <v>2015</v>
      </c>
    </row>
    <row r="1318" spans="1:58">
      <c r="B1318"/>
      <c r="Y1318" s="18" t="s">
        <v>1212</v>
      </c>
      <c r="Z1318" s="20">
        <v>3156700</v>
      </c>
    </row>
    <row r="1319" spans="1:58" s="8" customFormat="1">
      <c r="A1319" s="7" t="s">
        <v>3450</v>
      </c>
      <c r="B1319" s="7" t="s">
        <v>3450</v>
      </c>
      <c r="C1319" s="7" t="s">
        <v>3467</v>
      </c>
      <c r="D1319" s="7" t="s">
        <v>3467</v>
      </c>
      <c r="E1319" s="7" t="s">
        <v>3468</v>
      </c>
      <c r="F1319" s="7" t="s">
        <v>3468</v>
      </c>
      <c r="G1319" s="7" t="s">
        <v>3469</v>
      </c>
      <c r="H1319" s="7" t="s">
        <v>3469</v>
      </c>
      <c r="I1319" s="7" t="s">
        <v>3470</v>
      </c>
      <c r="J1319" s="7" t="s">
        <v>3470</v>
      </c>
      <c r="K1319" s="7" t="s">
        <v>3471</v>
      </c>
      <c r="L1319" s="7" t="s">
        <v>3471</v>
      </c>
      <c r="M1319" s="7" t="s">
        <v>3472</v>
      </c>
      <c r="N1319" s="7" t="s">
        <v>3472</v>
      </c>
      <c r="O1319" s="7" t="s">
        <v>3473</v>
      </c>
      <c r="P1319" s="7" t="s">
        <v>3473</v>
      </c>
      <c r="Q1319" s="7" t="s">
        <v>3474</v>
      </c>
      <c r="R1319" s="7" t="s">
        <v>3474</v>
      </c>
      <c r="S1319" s="7" t="s">
        <v>3475</v>
      </c>
      <c r="T1319" s="7" t="s">
        <v>3475</v>
      </c>
      <c r="U1319" s="7" t="s">
        <v>3476</v>
      </c>
      <c r="V1319" s="7" t="s">
        <v>3476</v>
      </c>
      <c r="W1319" s="7" t="s">
        <v>3477</v>
      </c>
      <c r="X1319" s="7" t="s">
        <v>3477</v>
      </c>
      <c r="Y1319" s="7" t="s">
        <v>3478</v>
      </c>
      <c r="Z1319" s="7" t="s">
        <v>3478</v>
      </c>
      <c r="AA1319" s="7" t="s">
        <v>3479</v>
      </c>
      <c r="AB1319" s="7" t="s">
        <v>3479</v>
      </c>
      <c r="AC1319" s="7" t="s">
        <v>3480</v>
      </c>
      <c r="AD1319" s="7" t="s">
        <v>3480</v>
      </c>
      <c r="AE1319" s="7" t="s">
        <v>3466</v>
      </c>
      <c r="AF1319" s="7" t="s">
        <v>3466</v>
      </c>
      <c r="AG1319" s="7" t="s">
        <v>3481</v>
      </c>
      <c r="AH1319" s="7" t="s">
        <v>3481</v>
      </c>
      <c r="AI1319" s="7" t="s">
        <v>3482</v>
      </c>
      <c r="AJ1319" s="7" t="s">
        <v>3482</v>
      </c>
      <c r="AK1319" s="7" t="s">
        <v>3483</v>
      </c>
      <c r="AL1319" s="7" t="s">
        <v>3483</v>
      </c>
      <c r="AM1319" s="7" t="s">
        <v>3484</v>
      </c>
      <c r="AN1319" s="7" t="s">
        <v>3484</v>
      </c>
      <c r="AO1319" s="7" t="s">
        <v>3485</v>
      </c>
      <c r="AP1319" s="7" t="s">
        <v>3485</v>
      </c>
      <c r="AQ1319" s="7" t="s">
        <v>3486</v>
      </c>
      <c r="AR1319" s="7" t="s">
        <v>3486</v>
      </c>
      <c r="AS1319" s="7" t="s">
        <v>3487</v>
      </c>
      <c r="AT1319" s="7" t="s">
        <v>3487</v>
      </c>
      <c r="AU1319" s="7" t="s">
        <v>3488</v>
      </c>
      <c r="AV1319" s="7" t="s">
        <v>3488</v>
      </c>
      <c r="AW1319" s="7" t="s">
        <v>3489</v>
      </c>
      <c r="AX1319" s="7" t="s">
        <v>3489</v>
      </c>
      <c r="AY1319" s="7" t="s">
        <v>3490</v>
      </c>
      <c r="AZ1319" s="7" t="s">
        <v>3490</v>
      </c>
      <c r="BA1319" s="7" t="s">
        <v>3491</v>
      </c>
      <c r="BB1319" s="7" t="s">
        <v>3491</v>
      </c>
      <c r="BE1319" s="9" t="s">
        <v>3450</v>
      </c>
      <c r="BF1319" s="8">
        <v>2015</v>
      </c>
    </row>
    <row r="1320" spans="1:58">
      <c r="B1320"/>
      <c r="Y1320" s="18" t="s">
        <v>1213</v>
      </c>
      <c r="Z1320" s="20">
        <v>3156809</v>
      </c>
    </row>
    <row r="1321" spans="1:58" s="8" customFormat="1">
      <c r="A1321" s="7" t="s">
        <v>3450</v>
      </c>
      <c r="B1321" s="7" t="s">
        <v>3450</v>
      </c>
      <c r="C1321" s="7" t="s">
        <v>3467</v>
      </c>
      <c r="D1321" s="7" t="s">
        <v>3467</v>
      </c>
      <c r="E1321" s="7" t="s">
        <v>3468</v>
      </c>
      <c r="F1321" s="7" t="s">
        <v>3468</v>
      </c>
      <c r="G1321" s="7" t="s">
        <v>3469</v>
      </c>
      <c r="H1321" s="7" t="s">
        <v>3469</v>
      </c>
      <c r="I1321" s="7" t="s">
        <v>3470</v>
      </c>
      <c r="J1321" s="7" t="s">
        <v>3470</v>
      </c>
      <c r="K1321" s="7" t="s">
        <v>3471</v>
      </c>
      <c r="L1321" s="7" t="s">
        <v>3471</v>
      </c>
      <c r="M1321" s="7" t="s">
        <v>3472</v>
      </c>
      <c r="N1321" s="7" t="s">
        <v>3472</v>
      </c>
      <c r="O1321" s="7" t="s">
        <v>3473</v>
      </c>
      <c r="P1321" s="7" t="s">
        <v>3473</v>
      </c>
      <c r="Q1321" s="7" t="s">
        <v>3474</v>
      </c>
      <c r="R1321" s="7" t="s">
        <v>3474</v>
      </c>
      <c r="S1321" s="7" t="s">
        <v>3475</v>
      </c>
      <c r="T1321" s="7" t="s">
        <v>3475</v>
      </c>
      <c r="U1321" s="7" t="s">
        <v>3476</v>
      </c>
      <c r="V1321" s="7" t="s">
        <v>3476</v>
      </c>
      <c r="W1321" s="7" t="s">
        <v>3477</v>
      </c>
      <c r="X1321" s="7" t="s">
        <v>3477</v>
      </c>
      <c r="Y1321" s="7" t="s">
        <v>3478</v>
      </c>
      <c r="Z1321" s="7" t="s">
        <v>3478</v>
      </c>
      <c r="AA1321" s="7" t="s">
        <v>3479</v>
      </c>
      <c r="AB1321" s="7" t="s">
        <v>3479</v>
      </c>
      <c r="AC1321" s="7" t="s">
        <v>3480</v>
      </c>
      <c r="AD1321" s="7" t="s">
        <v>3480</v>
      </c>
      <c r="AE1321" s="7" t="s">
        <v>3466</v>
      </c>
      <c r="AF1321" s="7" t="s">
        <v>3466</v>
      </c>
      <c r="AG1321" s="7" t="s">
        <v>3481</v>
      </c>
      <c r="AH1321" s="7" t="s">
        <v>3481</v>
      </c>
      <c r="AI1321" s="7" t="s">
        <v>3482</v>
      </c>
      <c r="AJ1321" s="7" t="s">
        <v>3482</v>
      </c>
      <c r="AK1321" s="7" t="s">
        <v>3483</v>
      </c>
      <c r="AL1321" s="7" t="s">
        <v>3483</v>
      </c>
      <c r="AM1321" s="7" t="s">
        <v>3484</v>
      </c>
      <c r="AN1321" s="7" t="s">
        <v>3484</v>
      </c>
      <c r="AO1321" s="7" t="s">
        <v>3485</v>
      </c>
      <c r="AP1321" s="7" t="s">
        <v>3485</v>
      </c>
      <c r="AQ1321" s="7" t="s">
        <v>3486</v>
      </c>
      <c r="AR1321" s="7" t="s">
        <v>3486</v>
      </c>
      <c r="AS1321" s="7" t="s">
        <v>3487</v>
      </c>
      <c r="AT1321" s="7" t="s">
        <v>3487</v>
      </c>
      <c r="AU1321" s="7" t="s">
        <v>3488</v>
      </c>
      <c r="AV1321" s="7" t="s">
        <v>3488</v>
      </c>
      <c r="AW1321" s="7" t="s">
        <v>3489</v>
      </c>
      <c r="AX1321" s="7" t="s">
        <v>3489</v>
      </c>
      <c r="AY1321" s="7" t="s">
        <v>3490</v>
      </c>
      <c r="AZ1321" s="7" t="s">
        <v>3490</v>
      </c>
      <c r="BA1321" s="7" t="s">
        <v>3491</v>
      </c>
      <c r="BB1321" s="7" t="s">
        <v>3491</v>
      </c>
      <c r="BE1321" s="9" t="s">
        <v>3450</v>
      </c>
      <c r="BF1321" s="8">
        <v>2015</v>
      </c>
    </row>
    <row r="1322" spans="1:58">
      <c r="B1322"/>
      <c r="Y1322" s="18" t="s">
        <v>1214</v>
      </c>
      <c r="Z1322" s="20">
        <v>3156908</v>
      </c>
    </row>
    <row r="1323" spans="1:58" s="8" customFormat="1">
      <c r="A1323" s="7" t="s">
        <v>3450</v>
      </c>
      <c r="B1323" s="7" t="s">
        <v>3450</v>
      </c>
      <c r="C1323" s="7" t="s">
        <v>3467</v>
      </c>
      <c r="D1323" s="7" t="s">
        <v>3467</v>
      </c>
      <c r="E1323" s="7" t="s">
        <v>3468</v>
      </c>
      <c r="F1323" s="7" t="s">
        <v>3468</v>
      </c>
      <c r="G1323" s="7" t="s">
        <v>3469</v>
      </c>
      <c r="H1323" s="7" t="s">
        <v>3469</v>
      </c>
      <c r="I1323" s="7" t="s">
        <v>3470</v>
      </c>
      <c r="J1323" s="7" t="s">
        <v>3470</v>
      </c>
      <c r="K1323" s="7" t="s">
        <v>3471</v>
      </c>
      <c r="L1323" s="7" t="s">
        <v>3471</v>
      </c>
      <c r="M1323" s="7" t="s">
        <v>3472</v>
      </c>
      <c r="N1323" s="7" t="s">
        <v>3472</v>
      </c>
      <c r="O1323" s="7" t="s">
        <v>3473</v>
      </c>
      <c r="P1323" s="7" t="s">
        <v>3473</v>
      </c>
      <c r="Q1323" s="7" t="s">
        <v>3474</v>
      </c>
      <c r="R1323" s="7" t="s">
        <v>3474</v>
      </c>
      <c r="S1323" s="7" t="s">
        <v>3475</v>
      </c>
      <c r="T1323" s="7" t="s">
        <v>3475</v>
      </c>
      <c r="U1323" s="7" t="s">
        <v>3476</v>
      </c>
      <c r="V1323" s="7" t="s">
        <v>3476</v>
      </c>
      <c r="W1323" s="7" t="s">
        <v>3477</v>
      </c>
      <c r="X1323" s="7" t="s">
        <v>3477</v>
      </c>
      <c r="Y1323" s="7" t="s">
        <v>3478</v>
      </c>
      <c r="Z1323" s="7" t="s">
        <v>3478</v>
      </c>
      <c r="AA1323" s="7" t="s">
        <v>3479</v>
      </c>
      <c r="AB1323" s="7" t="s">
        <v>3479</v>
      </c>
      <c r="AC1323" s="7" t="s">
        <v>3480</v>
      </c>
      <c r="AD1323" s="7" t="s">
        <v>3480</v>
      </c>
      <c r="AE1323" s="7" t="s">
        <v>3466</v>
      </c>
      <c r="AF1323" s="7" t="s">
        <v>3466</v>
      </c>
      <c r="AG1323" s="7" t="s">
        <v>3481</v>
      </c>
      <c r="AH1323" s="7" t="s">
        <v>3481</v>
      </c>
      <c r="AI1323" s="7" t="s">
        <v>3482</v>
      </c>
      <c r="AJ1323" s="7" t="s">
        <v>3482</v>
      </c>
      <c r="AK1323" s="7" t="s">
        <v>3483</v>
      </c>
      <c r="AL1323" s="7" t="s">
        <v>3483</v>
      </c>
      <c r="AM1323" s="7" t="s">
        <v>3484</v>
      </c>
      <c r="AN1323" s="7" t="s">
        <v>3484</v>
      </c>
      <c r="AO1323" s="7" t="s">
        <v>3485</v>
      </c>
      <c r="AP1323" s="7" t="s">
        <v>3485</v>
      </c>
      <c r="AQ1323" s="7" t="s">
        <v>3486</v>
      </c>
      <c r="AR1323" s="7" t="s">
        <v>3486</v>
      </c>
      <c r="AS1323" s="7" t="s">
        <v>3487</v>
      </c>
      <c r="AT1323" s="7" t="s">
        <v>3487</v>
      </c>
      <c r="AU1323" s="7" t="s">
        <v>3488</v>
      </c>
      <c r="AV1323" s="7" t="s">
        <v>3488</v>
      </c>
      <c r="AW1323" s="7" t="s">
        <v>3489</v>
      </c>
      <c r="AX1323" s="7" t="s">
        <v>3489</v>
      </c>
      <c r="AY1323" s="7" t="s">
        <v>3490</v>
      </c>
      <c r="AZ1323" s="7" t="s">
        <v>3490</v>
      </c>
      <c r="BA1323" s="7" t="s">
        <v>3491</v>
      </c>
      <c r="BB1323" s="7" t="s">
        <v>3491</v>
      </c>
      <c r="BE1323" s="9" t="s">
        <v>3450</v>
      </c>
      <c r="BF1323" s="8">
        <v>2015</v>
      </c>
    </row>
    <row r="1324" spans="1:58">
      <c r="B1324"/>
      <c r="Y1324" s="18" t="s">
        <v>1215</v>
      </c>
      <c r="Z1324" s="20">
        <v>3157005</v>
      </c>
    </row>
    <row r="1325" spans="1:58" s="8" customFormat="1">
      <c r="A1325" s="7" t="s">
        <v>3450</v>
      </c>
      <c r="B1325" s="7" t="s">
        <v>3450</v>
      </c>
      <c r="C1325" s="7" t="s">
        <v>3467</v>
      </c>
      <c r="D1325" s="7" t="s">
        <v>3467</v>
      </c>
      <c r="E1325" s="7" t="s">
        <v>3468</v>
      </c>
      <c r="F1325" s="7" t="s">
        <v>3468</v>
      </c>
      <c r="G1325" s="7" t="s">
        <v>3469</v>
      </c>
      <c r="H1325" s="7" t="s">
        <v>3469</v>
      </c>
      <c r="I1325" s="7" t="s">
        <v>3470</v>
      </c>
      <c r="J1325" s="7" t="s">
        <v>3470</v>
      </c>
      <c r="K1325" s="7" t="s">
        <v>3471</v>
      </c>
      <c r="L1325" s="7" t="s">
        <v>3471</v>
      </c>
      <c r="M1325" s="7" t="s">
        <v>3472</v>
      </c>
      <c r="N1325" s="7" t="s">
        <v>3472</v>
      </c>
      <c r="O1325" s="7" t="s">
        <v>3473</v>
      </c>
      <c r="P1325" s="7" t="s">
        <v>3473</v>
      </c>
      <c r="Q1325" s="7" t="s">
        <v>3474</v>
      </c>
      <c r="R1325" s="7" t="s">
        <v>3474</v>
      </c>
      <c r="S1325" s="7" t="s">
        <v>3475</v>
      </c>
      <c r="T1325" s="7" t="s">
        <v>3475</v>
      </c>
      <c r="U1325" s="7" t="s">
        <v>3476</v>
      </c>
      <c r="V1325" s="7" t="s">
        <v>3476</v>
      </c>
      <c r="W1325" s="7" t="s">
        <v>3477</v>
      </c>
      <c r="X1325" s="7" t="s">
        <v>3477</v>
      </c>
      <c r="Y1325" s="7" t="s">
        <v>3478</v>
      </c>
      <c r="Z1325" s="7" t="s">
        <v>3478</v>
      </c>
      <c r="AA1325" s="7" t="s">
        <v>3479</v>
      </c>
      <c r="AB1325" s="7" t="s">
        <v>3479</v>
      </c>
      <c r="AC1325" s="7" t="s">
        <v>3480</v>
      </c>
      <c r="AD1325" s="7" t="s">
        <v>3480</v>
      </c>
      <c r="AE1325" s="7" t="s">
        <v>3466</v>
      </c>
      <c r="AF1325" s="7" t="s">
        <v>3466</v>
      </c>
      <c r="AG1325" s="7" t="s">
        <v>3481</v>
      </c>
      <c r="AH1325" s="7" t="s">
        <v>3481</v>
      </c>
      <c r="AI1325" s="7" t="s">
        <v>3482</v>
      </c>
      <c r="AJ1325" s="7" t="s">
        <v>3482</v>
      </c>
      <c r="AK1325" s="7" t="s">
        <v>3483</v>
      </c>
      <c r="AL1325" s="7" t="s">
        <v>3483</v>
      </c>
      <c r="AM1325" s="7" t="s">
        <v>3484</v>
      </c>
      <c r="AN1325" s="7" t="s">
        <v>3484</v>
      </c>
      <c r="AO1325" s="7" t="s">
        <v>3485</v>
      </c>
      <c r="AP1325" s="7" t="s">
        <v>3485</v>
      </c>
      <c r="AQ1325" s="7" t="s">
        <v>3486</v>
      </c>
      <c r="AR1325" s="7" t="s">
        <v>3486</v>
      </c>
      <c r="AS1325" s="7" t="s">
        <v>3487</v>
      </c>
      <c r="AT1325" s="7" t="s">
        <v>3487</v>
      </c>
      <c r="AU1325" s="7" t="s">
        <v>3488</v>
      </c>
      <c r="AV1325" s="7" t="s">
        <v>3488</v>
      </c>
      <c r="AW1325" s="7" t="s">
        <v>3489</v>
      </c>
      <c r="AX1325" s="7" t="s">
        <v>3489</v>
      </c>
      <c r="AY1325" s="7" t="s">
        <v>3490</v>
      </c>
      <c r="AZ1325" s="7" t="s">
        <v>3490</v>
      </c>
      <c r="BA1325" s="7" t="s">
        <v>3491</v>
      </c>
      <c r="BB1325" s="7" t="s">
        <v>3491</v>
      </c>
      <c r="BE1325" s="9" t="s">
        <v>3450</v>
      </c>
      <c r="BF1325" s="8">
        <v>2015</v>
      </c>
    </row>
    <row r="1326" spans="1:58">
      <c r="B1326"/>
      <c r="Y1326" s="18" t="s">
        <v>1216</v>
      </c>
      <c r="Z1326" s="20">
        <v>3157104</v>
      </c>
    </row>
    <row r="1327" spans="1:58" s="8" customFormat="1">
      <c r="A1327" s="7" t="s">
        <v>3450</v>
      </c>
      <c r="B1327" s="7" t="s">
        <v>3450</v>
      </c>
      <c r="C1327" s="7" t="s">
        <v>3467</v>
      </c>
      <c r="D1327" s="7" t="s">
        <v>3467</v>
      </c>
      <c r="E1327" s="7" t="s">
        <v>3468</v>
      </c>
      <c r="F1327" s="7" t="s">
        <v>3468</v>
      </c>
      <c r="G1327" s="7" t="s">
        <v>3469</v>
      </c>
      <c r="H1327" s="7" t="s">
        <v>3469</v>
      </c>
      <c r="I1327" s="7" t="s">
        <v>3470</v>
      </c>
      <c r="J1327" s="7" t="s">
        <v>3470</v>
      </c>
      <c r="K1327" s="7" t="s">
        <v>3471</v>
      </c>
      <c r="L1327" s="7" t="s">
        <v>3471</v>
      </c>
      <c r="M1327" s="7" t="s">
        <v>3472</v>
      </c>
      <c r="N1327" s="7" t="s">
        <v>3472</v>
      </c>
      <c r="O1327" s="7" t="s">
        <v>3473</v>
      </c>
      <c r="P1327" s="7" t="s">
        <v>3473</v>
      </c>
      <c r="Q1327" s="7" t="s">
        <v>3474</v>
      </c>
      <c r="R1327" s="7" t="s">
        <v>3474</v>
      </c>
      <c r="S1327" s="7" t="s">
        <v>3475</v>
      </c>
      <c r="T1327" s="7" t="s">
        <v>3475</v>
      </c>
      <c r="U1327" s="7" t="s">
        <v>3476</v>
      </c>
      <c r="V1327" s="7" t="s">
        <v>3476</v>
      </c>
      <c r="W1327" s="7" t="s">
        <v>3477</v>
      </c>
      <c r="X1327" s="7" t="s">
        <v>3477</v>
      </c>
      <c r="Y1327" s="7" t="s">
        <v>3478</v>
      </c>
      <c r="Z1327" s="7" t="s">
        <v>3478</v>
      </c>
      <c r="AA1327" s="7" t="s">
        <v>3479</v>
      </c>
      <c r="AB1327" s="7" t="s">
        <v>3479</v>
      </c>
      <c r="AC1327" s="7" t="s">
        <v>3480</v>
      </c>
      <c r="AD1327" s="7" t="s">
        <v>3480</v>
      </c>
      <c r="AE1327" s="7" t="s">
        <v>3466</v>
      </c>
      <c r="AF1327" s="7" t="s">
        <v>3466</v>
      </c>
      <c r="AG1327" s="7" t="s">
        <v>3481</v>
      </c>
      <c r="AH1327" s="7" t="s">
        <v>3481</v>
      </c>
      <c r="AI1327" s="7" t="s">
        <v>3482</v>
      </c>
      <c r="AJ1327" s="7" t="s">
        <v>3482</v>
      </c>
      <c r="AK1327" s="7" t="s">
        <v>3483</v>
      </c>
      <c r="AL1327" s="7" t="s">
        <v>3483</v>
      </c>
      <c r="AM1327" s="7" t="s">
        <v>3484</v>
      </c>
      <c r="AN1327" s="7" t="s">
        <v>3484</v>
      </c>
      <c r="AO1327" s="7" t="s">
        <v>3485</v>
      </c>
      <c r="AP1327" s="7" t="s">
        <v>3485</v>
      </c>
      <c r="AQ1327" s="7" t="s">
        <v>3486</v>
      </c>
      <c r="AR1327" s="7" t="s">
        <v>3486</v>
      </c>
      <c r="AS1327" s="7" t="s">
        <v>3487</v>
      </c>
      <c r="AT1327" s="7" t="s">
        <v>3487</v>
      </c>
      <c r="AU1327" s="7" t="s">
        <v>3488</v>
      </c>
      <c r="AV1327" s="7" t="s">
        <v>3488</v>
      </c>
      <c r="AW1327" s="7" t="s">
        <v>3489</v>
      </c>
      <c r="AX1327" s="7" t="s">
        <v>3489</v>
      </c>
      <c r="AY1327" s="7" t="s">
        <v>3490</v>
      </c>
      <c r="AZ1327" s="7" t="s">
        <v>3490</v>
      </c>
      <c r="BA1327" s="7" t="s">
        <v>3491</v>
      </c>
      <c r="BB1327" s="7" t="s">
        <v>3491</v>
      </c>
      <c r="BE1327" s="9" t="s">
        <v>3450</v>
      </c>
      <c r="BF1327" s="8">
        <v>2015</v>
      </c>
    </row>
    <row r="1328" spans="1:58">
      <c r="B1328"/>
      <c r="Y1328" s="18" t="s">
        <v>339</v>
      </c>
      <c r="Z1328" s="20">
        <v>3157203</v>
      </c>
    </row>
    <row r="1329" spans="1:58" s="8" customFormat="1">
      <c r="A1329" s="7" t="s">
        <v>3450</v>
      </c>
      <c r="B1329" s="7" t="s">
        <v>3450</v>
      </c>
      <c r="C1329" s="7" t="s">
        <v>3467</v>
      </c>
      <c r="D1329" s="7" t="s">
        <v>3467</v>
      </c>
      <c r="E1329" s="7" t="s">
        <v>3468</v>
      </c>
      <c r="F1329" s="7" t="s">
        <v>3468</v>
      </c>
      <c r="G1329" s="7" t="s">
        <v>3469</v>
      </c>
      <c r="H1329" s="7" t="s">
        <v>3469</v>
      </c>
      <c r="I1329" s="7" t="s">
        <v>3470</v>
      </c>
      <c r="J1329" s="7" t="s">
        <v>3470</v>
      </c>
      <c r="K1329" s="7" t="s">
        <v>3471</v>
      </c>
      <c r="L1329" s="7" t="s">
        <v>3471</v>
      </c>
      <c r="M1329" s="7" t="s">
        <v>3472</v>
      </c>
      <c r="N1329" s="7" t="s">
        <v>3472</v>
      </c>
      <c r="O1329" s="7" t="s">
        <v>3473</v>
      </c>
      <c r="P1329" s="7" t="s">
        <v>3473</v>
      </c>
      <c r="Q1329" s="7" t="s">
        <v>3474</v>
      </c>
      <c r="R1329" s="7" t="s">
        <v>3474</v>
      </c>
      <c r="S1329" s="7" t="s">
        <v>3475</v>
      </c>
      <c r="T1329" s="7" t="s">
        <v>3475</v>
      </c>
      <c r="U1329" s="7" t="s">
        <v>3476</v>
      </c>
      <c r="V1329" s="7" t="s">
        <v>3476</v>
      </c>
      <c r="W1329" s="7" t="s">
        <v>3477</v>
      </c>
      <c r="X1329" s="7" t="s">
        <v>3477</v>
      </c>
      <c r="Y1329" s="7" t="s">
        <v>3478</v>
      </c>
      <c r="Z1329" s="7" t="s">
        <v>3478</v>
      </c>
      <c r="AA1329" s="7" t="s">
        <v>3479</v>
      </c>
      <c r="AB1329" s="7" t="s">
        <v>3479</v>
      </c>
      <c r="AC1329" s="7" t="s">
        <v>3480</v>
      </c>
      <c r="AD1329" s="7" t="s">
        <v>3480</v>
      </c>
      <c r="AE1329" s="7" t="s">
        <v>3466</v>
      </c>
      <c r="AF1329" s="7" t="s">
        <v>3466</v>
      </c>
      <c r="AG1329" s="7" t="s">
        <v>3481</v>
      </c>
      <c r="AH1329" s="7" t="s">
        <v>3481</v>
      </c>
      <c r="AI1329" s="7" t="s">
        <v>3482</v>
      </c>
      <c r="AJ1329" s="7" t="s">
        <v>3482</v>
      </c>
      <c r="AK1329" s="7" t="s">
        <v>3483</v>
      </c>
      <c r="AL1329" s="7" t="s">
        <v>3483</v>
      </c>
      <c r="AM1329" s="7" t="s">
        <v>3484</v>
      </c>
      <c r="AN1329" s="7" t="s">
        <v>3484</v>
      </c>
      <c r="AO1329" s="7" t="s">
        <v>3485</v>
      </c>
      <c r="AP1329" s="7" t="s">
        <v>3485</v>
      </c>
      <c r="AQ1329" s="7" t="s">
        <v>3486</v>
      </c>
      <c r="AR1329" s="7" t="s">
        <v>3486</v>
      </c>
      <c r="AS1329" s="7" t="s">
        <v>3487</v>
      </c>
      <c r="AT1329" s="7" t="s">
        <v>3487</v>
      </c>
      <c r="AU1329" s="7" t="s">
        <v>3488</v>
      </c>
      <c r="AV1329" s="7" t="s">
        <v>3488</v>
      </c>
      <c r="AW1329" s="7" t="s">
        <v>3489</v>
      </c>
      <c r="AX1329" s="7" t="s">
        <v>3489</v>
      </c>
      <c r="AY1329" s="7" t="s">
        <v>3490</v>
      </c>
      <c r="AZ1329" s="7" t="s">
        <v>3490</v>
      </c>
      <c r="BA1329" s="7" t="s">
        <v>3491</v>
      </c>
      <c r="BB1329" s="7" t="s">
        <v>3491</v>
      </c>
      <c r="BE1329" s="9" t="s">
        <v>3450</v>
      </c>
      <c r="BF1329" s="8">
        <v>2015</v>
      </c>
    </row>
    <row r="1330" spans="1:58">
      <c r="B1330"/>
      <c r="Y1330" s="18" t="s">
        <v>1217</v>
      </c>
      <c r="Z1330" s="20">
        <v>3157252</v>
      </c>
    </row>
    <row r="1331" spans="1:58" s="8" customFormat="1">
      <c r="A1331" s="7" t="s">
        <v>3450</v>
      </c>
      <c r="B1331" s="7" t="s">
        <v>3450</v>
      </c>
      <c r="C1331" s="7" t="s">
        <v>3467</v>
      </c>
      <c r="D1331" s="7" t="s">
        <v>3467</v>
      </c>
      <c r="E1331" s="7" t="s">
        <v>3468</v>
      </c>
      <c r="F1331" s="7" t="s">
        <v>3468</v>
      </c>
      <c r="G1331" s="7" t="s">
        <v>3469</v>
      </c>
      <c r="H1331" s="7" t="s">
        <v>3469</v>
      </c>
      <c r="I1331" s="7" t="s">
        <v>3470</v>
      </c>
      <c r="J1331" s="7" t="s">
        <v>3470</v>
      </c>
      <c r="K1331" s="7" t="s">
        <v>3471</v>
      </c>
      <c r="L1331" s="7" t="s">
        <v>3471</v>
      </c>
      <c r="M1331" s="7" t="s">
        <v>3472</v>
      </c>
      <c r="N1331" s="7" t="s">
        <v>3472</v>
      </c>
      <c r="O1331" s="7" t="s">
        <v>3473</v>
      </c>
      <c r="P1331" s="7" t="s">
        <v>3473</v>
      </c>
      <c r="Q1331" s="7" t="s">
        <v>3474</v>
      </c>
      <c r="R1331" s="7" t="s">
        <v>3474</v>
      </c>
      <c r="S1331" s="7" t="s">
        <v>3475</v>
      </c>
      <c r="T1331" s="7" t="s">
        <v>3475</v>
      </c>
      <c r="U1331" s="7" t="s">
        <v>3476</v>
      </c>
      <c r="V1331" s="7" t="s">
        <v>3476</v>
      </c>
      <c r="W1331" s="7" t="s">
        <v>3477</v>
      </c>
      <c r="X1331" s="7" t="s">
        <v>3477</v>
      </c>
      <c r="Y1331" s="7" t="s">
        <v>3478</v>
      </c>
      <c r="Z1331" s="7" t="s">
        <v>3478</v>
      </c>
      <c r="AA1331" s="7" t="s">
        <v>3479</v>
      </c>
      <c r="AB1331" s="7" t="s">
        <v>3479</v>
      </c>
      <c r="AC1331" s="7" t="s">
        <v>3480</v>
      </c>
      <c r="AD1331" s="7" t="s">
        <v>3480</v>
      </c>
      <c r="AE1331" s="7" t="s">
        <v>3466</v>
      </c>
      <c r="AF1331" s="7" t="s">
        <v>3466</v>
      </c>
      <c r="AG1331" s="7" t="s">
        <v>3481</v>
      </c>
      <c r="AH1331" s="7" t="s">
        <v>3481</v>
      </c>
      <c r="AI1331" s="7" t="s">
        <v>3482</v>
      </c>
      <c r="AJ1331" s="7" t="s">
        <v>3482</v>
      </c>
      <c r="AK1331" s="7" t="s">
        <v>3483</v>
      </c>
      <c r="AL1331" s="7" t="s">
        <v>3483</v>
      </c>
      <c r="AM1331" s="7" t="s">
        <v>3484</v>
      </c>
      <c r="AN1331" s="7" t="s">
        <v>3484</v>
      </c>
      <c r="AO1331" s="7" t="s">
        <v>3485</v>
      </c>
      <c r="AP1331" s="7" t="s">
        <v>3485</v>
      </c>
      <c r="AQ1331" s="7" t="s">
        <v>3486</v>
      </c>
      <c r="AR1331" s="7" t="s">
        <v>3486</v>
      </c>
      <c r="AS1331" s="7" t="s">
        <v>3487</v>
      </c>
      <c r="AT1331" s="7" t="s">
        <v>3487</v>
      </c>
      <c r="AU1331" s="7" t="s">
        <v>3488</v>
      </c>
      <c r="AV1331" s="7" t="s">
        <v>3488</v>
      </c>
      <c r="AW1331" s="7" t="s">
        <v>3489</v>
      </c>
      <c r="AX1331" s="7" t="s">
        <v>3489</v>
      </c>
      <c r="AY1331" s="7" t="s">
        <v>3490</v>
      </c>
      <c r="AZ1331" s="7" t="s">
        <v>3490</v>
      </c>
      <c r="BA1331" s="7" t="s">
        <v>3491</v>
      </c>
      <c r="BB1331" s="7" t="s">
        <v>3491</v>
      </c>
      <c r="BE1331" s="9" t="s">
        <v>3450</v>
      </c>
      <c r="BF1331" s="8">
        <v>2015</v>
      </c>
    </row>
    <row r="1332" spans="1:58">
      <c r="B1332"/>
      <c r="Y1332" s="18" t="s">
        <v>1218</v>
      </c>
      <c r="Z1332" s="20">
        <v>3157278</v>
      </c>
    </row>
    <row r="1333" spans="1:58" s="8" customFormat="1">
      <c r="A1333" s="7" t="s">
        <v>3450</v>
      </c>
      <c r="B1333" s="7" t="s">
        <v>3450</v>
      </c>
      <c r="C1333" s="7" t="s">
        <v>3467</v>
      </c>
      <c r="D1333" s="7" t="s">
        <v>3467</v>
      </c>
      <c r="E1333" s="7" t="s">
        <v>3468</v>
      </c>
      <c r="F1333" s="7" t="s">
        <v>3468</v>
      </c>
      <c r="G1333" s="7" t="s">
        <v>3469</v>
      </c>
      <c r="H1333" s="7" t="s">
        <v>3469</v>
      </c>
      <c r="I1333" s="7" t="s">
        <v>3470</v>
      </c>
      <c r="J1333" s="7" t="s">
        <v>3470</v>
      </c>
      <c r="K1333" s="7" t="s">
        <v>3471</v>
      </c>
      <c r="L1333" s="7" t="s">
        <v>3471</v>
      </c>
      <c r="M1333" s="7" t="s">
        <v>3472</v>
      </c>
      <c r="N1333" s="7" t="s">
        <v>3472</v>
      </c>
      <c r="O1333" s="7" t="s">
        <v>3473</v>
      </c>
      <c r="P1333" s="7" t="s">
        <v>3473</v>
      </c>
      <c r="Q1333" s="7" t="s">
        <v>3474</v>
      </c>
      <c r="R1333" s="7" t="s">
        <v>3474</v>
      </c>
      <c r="S1333" s="7" t="s">
        <v>3475</v>
      </c>
      <c r="T1333" s="7" t="s">
        <v>3475</v>
      </c>
      <c r="U1333" s="7" t="s">
        <v>3476</v>
      </c>
      <c r="V1333" s="7" t="s">
        <v>3476</v>
      </c>
      <c r="W1333" s="7" t="s">
        <v>3477</v>
      </c>
      <c r="X1333" s="7" t="s">
        <v>3477</v>
      </c>
      <c r="Y1333" s="7" t="s">
        <v>3478</v>
      </c>
      <c r="Z1333" s="7" t="s">
        <v>3478</v>
      </c>
      <c r="AA1333" s="7" t="s">
        <v>3479</v>
      </c>
      <c r="AB1333" s="7" t="s">
        <v>3479</v>
      </c>
      <c r="AC1333" s="7" t="s">
        <v>3480</v>
      </c>
      <c r="AD1333" s="7" t="s">
        <v>3480</v>
      </c>
      <c r="AE1333" s="7" t="s">
        <v>3466</v>
      </c>
      <c r="AF1333" s="7" t="s">
        <v>3466</v>
      </c>
      <c r="AG1333" s="7" t="s">
        <v>3481</v>
      </c>
      <c r="AH1333" s="7" t="s">
        <v>3481</v>
      </c>
      <c r="AI1333" s="7" t="s">
        <v>3482</v>
      </c>
      <c r="AJ1333" s="7" t="s">
        <v>3482</v>
      </c>
      <c r="AK1333" s="7" t="s">
        <v>3483</v>
      </c>
      <c r="AL1333" s="7" t="s">
        <v>3483</v>
      </c>
      <c r="AM1333" s="7" t="s">
        <v>3484</v>
      </c>
      <c r="AN1333" s="7" t="s">
        <v>3484</v>
      </c>
      <c r="AO1333" s="7" t="s">
        <v>3485</v>
      </c>
      <c r="AP1333" s="7" t="s">
        <v>3485</v>
      </c>
      <c r="AQ1333" s="7" t="s">
        <v>3486</v>
      </c>
      <c r="AR1333" s="7" t="s">
        <v>3486</v>
      </c>
      <c r="AS1333" s="7" t="s">
        <v>3487</v>
      </c>
      <c r="AT1333" s="7" t="s">
        <v>3487</v>
      </c>
      <c r="AU1333" s="7" t="s">
        <v>3488</v>
      </c>
      <c r="AV1333" s="7" t="s">
        <v>3488</v>
      </c>
      <c r="AW1333" s="7" t="s">
        <v>3489</v>
      </c>
      <c r="AX1333" s="7" t="s">
        <v>3489</v>
      </c>
      <c r="AY1333" s="7" t="s">
        <v>3490</v>
      </c>
      <c r="AZ1333" s="7" t="s">
        <v>3490</v>
      </c>
      <c r="BA1333" s="7" t="s">
        <v>3491</v>
      </c>
      <c r="BB1333" s="7" t="s">
        <v>3491</v>
      </c>
      <c r="BE1333" s="9" t="s">
        <v>3450</v>
      </c>
      <c r="BF1333" s="8">
        <v>2015</v>
      </c>
    </row>
    <row r="1334" spans="1:58">
      <c r="B1334"/>
      <c r="Y1334" s="18" t="s">
        <v>1219</v>
      </c>
      <c r="Z1334" s="20">
        <v>3157302</v>
      </c>
    </row>
    <row r="1335" spans="1:58" s="8" customFormat="1">
      <c r="A1335" s="7" t="s">
        <v>3450</v>
      </c>
      <c r="B1335" s="7" t="s">
        <v>3450</v>
      </c>
      <c r="C1335" s="7" t="s">
        <v>3467</v>
      </c>
      <c r="D1335" s="7" t="s">
        <v>3467</v>
      </c>
      <c r="E1335" s="7" t="s">
        <v>3468</v>
      </c>
      <c r="F1335" s="7" t="s">
        <v>3468</v>
      </c>
      <c r="G1335" s="7" t="s">
        <v>3469</v>
      </c>
      <c r="H1335" s="7" t="s">
        <v>3469</v>
      </c>
      <c r="I1335" s="7" t="s">
        <v>3470</v>
      </c>
      <c r="J1335" s="7" t="s">
        <v>3470</v>
      </c>
      <c r="K1335" s="7" t="s">
        <v>3471</v>
      </c>
      <c r="L1335" s="7" t="s">
        <v>3471</v>
      </c>
      <c r="M1335" s="7" t="s">
        <v>3472</v>
      </c>
      <c r="N1335" s="7" t="s">
        <v>3472</v>
      </c>
      <c r="O1335" s="7" t="s">
        <v>3473</v>
      </c>
      <c r="P1335" s="7" t="s">
        <v>3473</v>
      </c>
      <c r="Q1335" s="7" t="s">
        <v>3474</v>
      </c>
      <c r="R1335" s="7" t="s">
        <v>3474</v>
      </c>
      <c r="S1335" s="7" t="s">
        <v>3475</v>
      </c>
      <c r="T1335" s="7" t="s">
        <v>3475</v>
      </c>
      <c r="U1335" s="7" t="s">
        <v>3476</v>
      </c>
      <c r="V1335" s="7" t="s">
        <v>3476</v>
      </c>
      <c r="W1335" s="7" t="s">
        <v>3477</v>
      </c>
      <c r="X1335" s="7" t="s">
        <v>3477</v>
      </c>
      <c r="Y1335" s="7" t="s">
        <v>3478</v>
      </c>
      <c r="Z1335" s="7" t="s">
        <v>3478</v>
      </c>
      <c r="AA1335" s="7" t="s">
        <v>3479</v>
      </c>
      <c r="AB1335" s="7" t="s">
        <v>3479</v>
      </c>
      <c r="AC1335" s="7" t="s">
        <v>3480</v>
      </c>
      <c r="AD1335" s="7" t="s">
        <v>3480</v>
      </c>
      <c r="AE1335" s="7" t="s">
        <v>3466</v>
      </c>
      <c r="AF1335" s="7" t="s">
        <v>3466</v>
      </c>
      <c r="AG1335" s="7" t="s">
        <v>3481</v>
      </c>
      <c r="AH1335" s="7" t="s">
        <v>3481</v>
      </c>
      <c r="AI1335" s="7" t="s">
        <v>3482</v>
      </c>
      <c r="AJ1335" s="7" t="s">
        <v>3482</v>
      </c>
      <c r="AK1335" s="7" t="s">
        <v>3483</v>
      </c>
      <c r="AL1335" s="7" t="s">
        <v>3483</v>
      </c>
      <c r="AM1335" s="7" t="s">
        <v>3484</v>
      </c>
      <c r="AN1335" s="7" t="s">
        <v>3484</v>
      </c>
      <c r="AO1335" s="7" t="s">
        <v>3485</v>
      </c>
      <c r="AP1335" s="7" t="s">
        <v>3485</v>
      </c>
      <c r="AQ1335" s="7" t="s">
        <v>3486</v>
      </c>
      <c r="AR1335" s="7" t="s">
        <v>3486</v>
      </c>
      <c r="AS1335" s="7" t="s">
        <v>3487</v>
      </c>
      <c r="AT1335" s="7" t="s">
        <v>3487</v>
      </c>
      <c r="AU1335" s="7" t="s">
        <v>3488</v>
      </c>
      <c r="AV1335" s="7" t="s">
        <v>3488</v>
      </c>
      <c r="AW1335" s="7" t="s">
        <v>3489</v>
      </c>
      <c r="AX1335" s="7" t="s">
        <v>3489</v>
      </c>
      <c r="AY1335" s="7" t="s">
        <v>3490</v>
      </c>
      <c r="AZ1335" s="7" t="s">
        <v>3490</v>
      </c>
      <c r="BA1335" s="7" t="s">
        <v>3491</v>
      </c>
      <c r="BB1335" s="7" t="s">
        <v>3491</v>
      </c>
      <c r="BE1335" s="9" t="s">
        <v>3450</v>
      </c>
      <c r="BF1335" s="8">
        <v>2015</v>
      </c>
    </row>
    <row r="1336" spans="1:58">
      <c r="B1336"/>
      <c r="Y1336" s="18" t="s">
        <v>1220</v>
      </c>
      <c r="Z1336" s="20">
        <v>3157336</v>
      </c>
    </row>
    <row r="1337" spans="1:58" s="8" customFormat="1">
      <c r="A1337" s="7" t="s">
        <v>3450</v>
      </c>
      <c r="B1337" s="7" t="s">
        <v>3450</v>
      </c>
      <c r="C1337" s="7" t="s">
        <v>3467</v>
      </c>
      <c r="D1337" s="7" t="s">
        <v>3467</v>
      </c>
      <c r="E1337" s="7" t="s">
        <v>3468</v>
      </c>
      <c r="F1337" s="7" t="s">
        <v>3468</v>
      </c>
      <c r="G1337" s="7" t="s">
        <v>3469</v>
      </c>
      <c r="H1337" s="7" t="s">
        <v>3469</v>
      </c>
      <c r="I1337" s="7" t="s">
        <v>3470</v>
      </c>
      <c r="J1337" s="7" t="s">
        <v>3470</v>
      </c>
      <c r="K1337" s="7" t="s">
        <v>3471</v>
      </c>
      <c r="L1337" s="7" t="s">
        <v>3471</v>
      </c>
      <c r="M1337" s="7" t="s">
        <v>3472</v>
      </c>
      <c r="N1337" s="7" t="s">
        <v>3472</v>
      </c>
      <c r="O1337" s="7" t="s">
        <v>3473</v>
      </c>
      <c r="P1337" s="7" t="s">
        <v>3473</v>
      </c>
      <c r="Q1337" s="7" t="s">
        <v>3474</v>
      </c>
      <c r="R1337" s="7" t="s">
        <v>3474</v>
      </c>
      <c r="S1337" s="7" t="s">
        <v>3475</v>
      </c>
      <c r="T1337" s="7" t="s">
        <v>3475</v>
      </c>
      <c r="U1337" s="7" t="s">
        <v>3476</v>
      </c>
      <c r="V1337" s="7" t="s">
        <v>3476</v>
      </c>
      <c r="W1337" s="7" t="s">
        <v>3477</v>
      </c>
      <c r="X1337" s="7" t="s">
        <v>3477</v>
      </c>
      <c r="Y1337" s="7" t="s">
        <v>3478</v>
      </c>
      <c r="Z1337" s="7" t="s">
        <v>3478</v>
      </c>
      <c r="AA1337" s="7" t="s">
        <v>3479</v>
      </c>
      <c r="AB1337" s="7" t="s">
        <v>3479</v>
      </c>
      <c r="AC1337" s="7" t="s">
        <v>3480</v>
      </c>
      <c r="AD1337" s="7" t="s">
        <v>3480</v>
      </c>
      <c r="AE1337" s="7" t="s">
        <v>3466</v>
      </c>
      <c r="AF1337" s="7" t="s">
        <v>3466</v>
      </c>
      <c r="AG1337" s="7" t="s">
        <v>3481</v>
      </c>
      <c r="AH1337" s="7" t="s">
        <v>3481</v>
      </c>
      <c r="AI1337" s="7" t="s">
        <v>3482</v>
      </c>
      <c r="AJ1337" s="7" t="s">
        <v>3482</v>
      </c>
      <c r="AK1337" s="7" t="s">
        <v>3483</v>
      </c>
      <c r="AL1337" s="7" t="s">
        <v>3483</v>
      </c>
      <c r="AM1337" s="7" t="s">
        <v>3484</v>
      </c>
      <c r="AN1337" s="7" t="s">
        <v>3484</v>
      </c>
      <c r="AO1337" s="7" t="s">
        <v>3485</v>
      </c>
      <c r="AP1337" s="7" t="s">
        <v>3485</v>
      </c>
      <c r="AQ1337" s="7" t="s">
        <v>3486</v>
      </c>
      <c r="AR1337" s="7" t="s">
        <v>3486</v>
      </c>
      <c r="AS1337" s="7" t="s">
        <v>3487</v>
      </c>
      <c r="AT1337" s="7" t="s">
        <v>3487</v>
      </c>
      <c r="AU1337" s="7" t="s">
        <v>3488</v>
      </c>
      <c r="AV1337" s="7" t="s">
        <v>3488</v>
      </c>
      <c r="AW1337" s="7" t="s">
        <v>3489</v>
      </c>
      <c r="AX1337" s="7" t="s">
        <v>3489</v>
      </c>
      <c r="AY1337" s="7" t="s">
        <v>3490</v>
      </c>
      <c r="AZ1337" s="7" t="s">
        <v>3490</v>
      </c>
      <c r="BA1337" s="7" t="s">
        <v>3491</v>
      </c>
      <c r="BB1337" s="7" t="s">
        <v>3491</v>
      </c>
      <c r="BE1337" s="9" t="s">
        <v>3450</v>
      </c>
      <c r="BF1337" s="8">
        <v>2015</v>
      </c>
    </row>
    <row r="1338" spans="1:58">
      <c r="B1338"/>
      <c r="Y1338" s="18" t="s">
        <v>1221</v>
      </c>
      <c r="Z1338" s="20">
        <v>3157377</v>
      </c>
    </row>
    <row r="1339" spans="1:58" s="8" customFormat="1">
      <c r="A1339" s="7" t="s">
        <v>3450</v>
      </c>
      <c r="B1339" s="7" t="s">
        <v>3450</v>
      </c>
      <c r="C1339" s="7" t="s">
        <v>3467</v>
      </c>
      <c r="D1339" s="7" t="s">
        <v>3467</v>
      </c>
      <c r="E1339" s="7" t="s">
        <v>3468</v>
      </c>
      <c r="F1339" s="7" t="s">
        <v>3468</v>
      </c>
      <c r="G1339" s="7" t="s">
        <v>3469</v>
      </c>
      <c r="H1339" s="7" t="s">
        <v>3469</v>
      </c>
      <c r="I1339" s="7" t="s">
        <v>3470</v>
      </c>
      <c r="J1339" s="7" t="s">
        <v>3470</v>
      </c>
      <c r="K1339" s="7" t="s">
        <v>3471</v>
      </c>
      <c r="L1339" s="7" t="s">
        <v>3471</v>
      </c>
      <c r="M1339" s="7" t="s">
        <v>3472</v>
      </c>
      <c r="N1339" s="7" t="s">
        <v>3472</v>
      </c>
      <c r="O1339" s="7" t="s">
        <v>3473</v>
      </c>
      <c r="P1339" s="7" t="s">
        <v>3473</v>
      </c>
      <c r="Q1339" s="7" t="s">
        <v>3474</v>
      </c>
      <c r="R1339" s="7" t="s">
        <v>3474</v>
      </c>
      <c r="S1339" s="7" t="s">
        <v>3475</v>
      </c>
      <c r="T1339" s="7" t="s">
        <v>3475</v>
      </c>
      <c r="U1339" s="7" t="s">
        <v>3476</v>
      </c>
      <c r="V1339" s="7" t="s">
        <v>3476</v>
      </c>
      <c r="W1339" s="7" t="s">
        <v>3477</v>
      </c>
      <c r="X1339" s="7" t="s">
        <v>3477</v>
      </c>
      <c r="Y1339" s="7" t="s">
        <v>3478</v>
      </c>
      <c r="Z1339" s="7" t="s">
        <v>3478</v>
      </c>
      <c r="AA1339" s="7" t="s">
        <v>3479</v>
      </c>
      <c r="AB1339" s="7" t="s">
        <v>3479</v>
      </c>
      <c r="AC1339" s="7" t="s">
        <v>3480</v>
      </c>
      <c r="AD1339" s="7" t="s">
        <v>3480</v>
      </c>
      <c r="AE1339" s="7" t="s">
        <v>3466</v>
      </c>
      <c r="AF1339" s="7" t="s">
        <v>3466</v>
      </c>
      <c r="AG1339" s="7" t="s">
        <v>3481</v>
      </c>
      <c r="AH1339" s="7" t="s">
        <v>3481</v>
      </c>
      <c r="AI1339" s="7" t="s">
        <v>3482</v>
      </c>
      <c r="AJ1339" s="7" t="s">
        <v>3482</v>
      </c>
      <c r="AK1339" s="7" t="s">
        <v>3483</v>
      </c>
      <c r="AL1339" s="7" t="s">
        <v>3483</v>
      </c>
      <c r="AM1339" s="7" t="s">
        <v>3484</v>
      </c>
      <c r="AN1339" s="7" t="s">
        <v>3484</v>
      </c>
      <c r="AO1339" s="7" t="s">
        <v>3485</v>
      </c>
      <c r="AP1339" s="7" t="s">
        <v>3485</v>
      </c>
      <c r="AQ1339" s="7" t="s">
        <v>3486</v>
      </c>
      <c r="AR1339" s="7" t="s">
        <v>3486</v>
      </c>
      <c r="AS1339" s="7" t="s">
        <v>3487</v>
      </c>
      <c r="AT1339" s="7" t="s">
        <v>3487</v>
      </c>
      <c r="AU1339" s="7" t="s">
        <v>3488</v>
      </c>
      <c r="AV1339" s="7" t="s">
        <v>3488</v>
      </c>
      <c r="AW1339" s="7" t="s">
        <v>3489</v>
      </c>
      <c r="AX1339" s="7" t="s">
        <v>3489</v>
      </c>
      <c r="AY1339" s="7" t="s">
        <v>3490</v>
      </c>
      <c r="AZ1339" s="7" t="s">
        <v>3490</v>
      </c>
      <c r="BA1339" s="7" t="s">
        <v>3491</v>
      </c>
      <c r="BB1339" s="7" t="s">
        <v>3491</v>
      </c>
      <c r="BE1339" s="9" t="s">
        <v>3450</v>
      </c>
      <c r="BF1339" s="8">
        <v>2015</v>
      </c>
    </row>
    <row r="1340" spans="1:58">
      <c r="B1340"/>
      <c r="Y1340" s="18" t="s">
        <v>1222</v>
      </c>
      <c r="Z1340" s="20">
        <v>3157401</v>
      </c>
    </row>
    <row r="1341" spans="1:58" s="8" customFormat="1">
      <c r="A1341" s="7" t="s">
        <v>3450</v>
      </c>
      <c r="B1341" s="7" t="s">
        <v>3450</v>
      </c>
      <c r="C1341" s="7" t="s">
        <v>3467</v>
      </c>
      <c r="D1341" s="7" t="s">
        <v>3467</v>
      </c>
      <c r="E1341" s="7" t="s">
        <v>3468</v>
      </c>
      <c r="F1341" s="7" t="s">
        <v>3468</v>
      </c>
      <c r="G1341" s="7" t="s">
        <v>3469</v>
      </c>
      <c r="H1341" s="7" t="s">
        <v>3469</v>
      </c>
      <c r="I1341" s="7" t="s">
        <v>3470</v>
      </c>
      <c r="J1341" s="7" t="s">
        <v>3470</v>
      </c>
      <c r="K1341" s="7" t="s">
        <v>3471</v>
      </c>
      <c r="L1341" s="7" t="s">
        <v>3471</v>
      </c>
      <c r="M1341" s="7" t="s">
        <v>3472</v>
      </c>
      <c r="N1341" s="7" t="s">
        <v>3472</v>
      </c>
      <c r="O1341" s="7" t="s">
        <v>3473</v>
      </c>
      <c r="P1341" s="7" t="s">
        <v>3473</v>
      </c>
      <c r="Q1341" s="7" t="s">
        <v>3474</v>
      </c>
      <c r="R1341" s="7" t="s">
        <v>3474</v>
      </c>
      <c r="S1341" s="7" t="s">
        <v>3475</v>
      </c>
      <c r="T1341" s="7" t="s">
        <v>3475</v>
      </c>
      <c r="U1341" s="7" t="s">
        <v>3476</v>
      </c>
      <c r="V1341" s="7" t="s">
        <v>3476</v>
      </c>
      <c r="W1341" s="7" t="s">
        <v>3477</v>
      </c>
      <c r="X1341" s="7" t="s">
        <v>3477</v>
      </c>
      <c r="Y1341" s="7" t="s">
        <v>3478</v>
      </c>
      <c r="Z1341" s="7" t="s">
        <v>3478</v>
      </c>
      <c r="AA1341" s="7" t="s">
        <v>3479</v>
      </c>
      <c r="AB1341" s="7" t="s">
        <v>3479</v>
      </c>
      <c r="AC1341" s="7" t="s">
        <v>3480</v>
      </c>
      <c r="AD1341" s="7" t="s">
        <v>3480</v>
      </c>
      <c r="AE1341" s="7" t="s">
        <v>3466</v>
      </c>
      <c r="AF1341" s="7" t="s">
        <v>3466</v>
      </c>
      <c r="AG1341" s="7" t="s">
        <v>3481</v>
      </c>
      <c r="AH1341" s="7" t="s">
        <v>3481</v>
      </c>
      <c r="AI1341" s="7" t="s">
        <v>3482</v>
      </c>
      <c r="AJ1341" s="7" t="s">
        <v>3482</v>
      </c>
      <c r="AK1341" s="7" t="s">
        <v>3483</v>
      </c>
      <c r="AL1341" s="7" t="s">
        <v>3483</v>
      </c>
      <c r="AM1341" s="7" t="s">
        <v>3484</v>
      </c>
      <c r="AN1341" s="7" t="s">
        <v>3484</v>
      </c>
      <c r="AO1341" s="7" t="s">
        <v>3485</v>
      </c>
      <c r="AP1341" s="7" t="s">
        <v>3485</v>
      </c>
      <c r="AQ1341" s="7" t="s">
        <v>3486</v>
      </c>
      <c r="AR1341" s="7" t="s">
        <v>3486</v>
      </c>
      <c r="AS1341" s="7" t="s">
        <v>3487</v>
      </c>
      <c r="AT1341" s="7" t="s">
        <v>3487</v>
      </c>
      <c r="AU1341" s="7" t="s">
        <v>3488</v>
      </c>
      <c r="AV1341" s="7" t="s">
        <v>3488</v>
      </c>
      <c r="AW1341" s="7" t="s">
        <v>3489</v>
      </c>
      <c r="AX1341" s="7" t="s">
        <v>3489</v>
      </c>
      <c r="AY1341" s="7" t="s">
        <v>3490</v>
      </c>
      <c r="AZ1341" s="7" t="s">
        <v>3490</v>
      </c>
      <c r="BA1341" s="7" t="s">
        <v>3491</v>
      </c>
      <c r="BB1341" s="7" t="s">
        <v>3491</v>
      </c>
      <c r="BE1341" s="9" t="s">
        <v>3450</v>
      </c>
      <c r="BF1341" s="8">
        <v>2015</v>
      </c>
    </row>
    <row r="1342" spans="1:58">
      <c r="B1342"/>
      <c r="Y1342" s="18" t="s">
        <v>1223</v>
      </c>
      <c r="Z1342" s="20">
        <v>3157500</v>
      </c>
    </row>
    <row r="1343" spans="1:58" s="8" customFormat="1">
      <c r="A1343" s="7" t="s">
        <v>3450</v>
      </c>
      <c r="B1343" s="7" t="s">
        <v>3450</v>
      </c>
      <c r="C1343" s="7" t="s">
        <v>3467</v>
      </c>
      <c r="D1343" s="7" t="s">
        <v>3467</v>
      </c>
      <c r="E1343" s="7" t="s">
        <v>3468</v>
      </c>
      <c r="F1343" s="7" t="s">
        <v>3468</v>
      </c>
      <c r="G1343" s="7" t="s">
        <v>3469</v>
      </c>
      <c r="H1343" s="7" t="s">
        <v>3469</v>
      </c>
      <c r="I1343" s="7" t="s">
        <v>3470</v>
      </c>
      <c r="J1343" s="7" t="s">
        <v>3470</v>
      </c>
      <c r="K1343" s="7" t="s">
        <v>3471</v>
      </c>
      <c r="L1343" s="7" t="s">
        <v>3471</v>
      </c>
      <c r="M1343" s="7" t="s">
        <v>3472</v>
      </c>
      <c r="N1343" s="7" t="s">
        <v>3472</v>
      </c>
      <c r="O1343" s="7" t="s">
        <v>3473</v>
      </c>
      <c r="P1343" s="7" t="s">
        <v>3473</v>
      </c>
      <c r="Q1343" s="7" t="s">
        <v>3474</v>
      </c>
      <c r="R1343" s="7" t="s">
        <v>3474</v>
      </c>
      <c r="S1343" s="7" t="s">
        <v>3475</v>
      </c>
      <c r="T1343" s="7" t="s">
        <v>3475</v>
      </c>
      <c r="U1343" s="7" t="s">
        <v>3476</v>
      </c>
      <c r="V1343" s="7" t="s">
        <v>3476</v>
      </c>
      <c r="W1343" s="7" t="s">
        <v>3477</v>
      </c>
      <c r="X1343" s="7" t="s">
        <v>3477</v>
      </c>
      <c r="Y1343" s="7" t="s">
        <v>3478</v>
      </c>
      <c r="Z1343" s="7" t="s">
        <v>3478</v>
      </c>
      <c r="AA1343" s="7" t="s">
        <v>3479</v>
      </c>
      <c r="AB1343" s="7" t="s">
        <v>3479</v>
      </c>
      <c r="AC1343" s="7" t="s">
        <v>3480</v>
      </c>
      <c r="AD1343" s="7" t="s">
        <v>3480</v>
      </c>
      <c r="AE1343" s="7" t="s">
        <v>3466</v>
      </c>
      <c r="AF1343" s="7" t="s">
        <v>3466</v>
      </c>
      <c r="AG1343" s="7" t="s">
        <v>3481</v>
      </c>
      <c r="AH1343" s="7" t="s">
        <v>3481</v>
      </c>
      <c r="AI1343" s="7" t="s">
        <v>3482</v>
      </c>
      <c r="AJ1343" s="7" t="s">
        <v>3482</v>
      </c>
      <c r="AK1343" s="7" t="s">
        <v>3483</v>
      </c>
      <c r="AL1343" s="7" t="s">
        <v>3483</v>
      </c>
      <c r="AM1343" s="7" t="s">
        <v>3484</v>
      </c>
      <c r="AN1343" s="7" t="s">
        <v>3484</v>
      </c>
      <c r="AO1343" s="7" t="s">
        <v>3485</v>
      </c>
      <c r="AP1343" s="7" t="s">
        <v>3485</v>
      </c>
      <c r="AQ1343" s="7" t="s">
        <v>3486</v>
      </c>
      <c r="AR1343" s="7" t="s">
        <v>3486</v>
      </c>
      <c r="AS1343" s="7" t="s">
        <v>3487</v>
      </c>
      <c r="AT1343" s="7" t="s">
        <v>3487</v>
      </c>
      <c r="AU1343" s="7" t="s">
        <v>3488</v>
      </c>
      <c r="AV1343" s="7" t="s">
        <v>3488</v>
      </c>
      <c r="AW1343" s="7" t="s">
        <v>3489</v>
      </c>
      <c r="AX1343" s="7" t="s">
        <v>3489</v>
      </c>
      <c r="AY1343" s="7" t="s">
        <v>3490</v>
      </c>
      <c r="AZ1343" s="7" t="s">
        <v>3490</v>
      </c>
      <c r="BA1343" s="7" t="s">
        <v>3491</v>
      </c>
      <c r="BB1343" s="7" t="s">
        <v>3491</v>
      </c>
      <c r="BE1343" s="9" t="s">
        <v>3450</v>
      </c>
      <c r="BF1343" s="8">
        <v>2015</v>
      </c>
    </row>
    <row r="1344" spans="1:58">
      <c r="B1344"/>
      <c r="Y1344" s="18" t="s">
        <v>1224</v>
      </c>
      <c r="Z1344" s="20">
        <v>3157609</v>
      </c>
    </row>
    <row r="1345" spans="1:58" s="8" customFormat="1">
      <c r="A1345" s="7" t="s">
        <v>3450</v>
      </c>
      <c r="B1345" s="7" t="s">
        <v>3450</v>
      </c>
      <c r="C1345" s="7" t="s">
        <v>3467</v>
      </c>
      <c r="D1345" s="7" t="s">
        <v>3467</v>
      </c>
      <c r="E1345" s="7" t="s">
        <v>3468</v>
      </c>
      <c r="F1345" s="7" t="s">
        <v>3468</v>
      </c>
      <c r="G1345" s="7" t="s">
        <v>3469</v>
      </c>
      <c r="H1345" s="7" t="s">
        <v>3469</v>
      </c>
      <c r="I1345" s="7" t="s">
        <v>3470</v>
      </c>
      <c r="J1345" s="7" t="s">
        <v>3470</v>
      </c>
      <c r="K1345" s="7" t="s">
        <v>3471</v>
      </c>
      <c r="L1345" s="7" t="s">
        <v>3471</v>
      </c>
      <c r="M1345" s="7" t="s">
        <v>3472</v>
      </c>
      <c r="N1345" s="7" t="s">
        <v>3472</v>
      </c>
      <c r="O1345" s="7" t="s">
        <v>3473</v>
      </c>
      <c r="P1345" s="7" t="s">
        <v>3473</v>
      </c>
      <c r="Q1345" s="7" t="s">
        <v>3474</v>
      </c>
      <c r="R1345" s="7" t="s">
        <v>3474</v>
      </c>
      <c r="S1345" s="7" t="s">
        <v>3475</v>
      </c>
      <c r="T1345" s="7" t="s">
        <v>3475</v>
      </c>
      <c r="U1345" s="7" t="s">
        <v>3476</v>
      </c>
      <c r="V1345" s="7" t="s">
        <v>3476</v>
      </c>
      <c r="W1345" s="7" t="s">
        <v>3477</v>
      </c>
      <c r="X1345" s="7" t="s">
        <v>3477</v>
      </c>
      <c r="Y1345" s="7" t="s">
        <v>3478</v>
      </c>
      <c r="Z1345" s="7" t="s">
        <v>3478</v>
      </c>
      <c r="AA1345" s="7" t="s">
        <v>3479</v>
      </c>
      <c r="AB1345" s="7" t="s">
        <v>3479</v>
      </c>
      <c r="AC1345" s="7" t="s">
        <v>3480</v>
      </c>
      <c r="AD1345" s="7" t="s">
        <v>3480</v>
      </c>
      <c r="AE1345" s="7" t="s">
        <v>3466</v>
      </c>
      <c r="AF1345" s="7" t="s">
        <v>3466</v>
      </c>
      <c r="AG1345" s="7" t="s">
        <v>3481</v>
      </c>
      <c r="AH1345" s="7" t="s">
        <v>3481</v>
      </c>
      <c r="AI1345" s="7" t="s">
        <v>3482</v>
      </c>
      <c r="AJ1345" s="7" t="s">
        <v>3482</v>
      </c>
      <c r="AK1345" s="7" t="s">
        <v>3483</v>
      </c>
      <c r="AL1345" s="7" t="s">
        <v>3483</v>
      </c>
      <c r="AM1345" s="7" t="s">
        <v>3484</v>
      </c>
      <c r="AN1345" s="7" t="s">
        <v>3484</v>
      </c>
      <c r="AO1345" s="7" t="s">
        <v>3485</v>
      </c>
      <c r="AP1345" s="7" t="s">
        <v>3485</v>
      </c>
      <c r="AQ1345" s="7" t="s">
        <v>3486</v>
      </c>
      <c r="AR1345" s="7" t="s">
        <v>3486</v>
      </c>
      <c r="AS1345" s="7" t="s">
        <v>3487</v>
      </c>
      <c r="AT1345" s="7" t="s">
        <v>3487</v>
      </c>
      <c r="AU1345" s="7" t="s">
        <v>3488</v>
      </c>
      <c r="AV1345" s="7" t="s">
        <v>3488</v>
      </c>
      <c r="AW1345" s="7" t="s">
        <v>3489</v>
      </c>
      <c r="AX1345" s="7" t="s">
        <v>3489</v>
      </c>
      <c r="AY1345" s="7" t="s">
        <v>3490</v>
      </c>
      <c r="AZ1345" s="7" t="s">
        <v>3490</v>
      </c>
      <c r="BA1345" s="7" t="s">
        <v>3491</v>
      </c>
      <c r="BB1345" s="7" t="s">
        <v>3491</v>
      </c>
      <c r="BE1345" s="9" t="s">
        <v>3450</v>
      </c>
      <c r="BF1345" s="8">
        <v>2015</v>
      </c>
    </row>
    <row r="1346" spans="1:58">
      <c r="B1346"/>
      <c r="Y1346" s="18" t="s">
        <v>1225</v>
      </c>
      <c r="Z1346" s="20">
        <v>3157658</v>
      </c>
    </row>
    <row r="1347" spans="1:58" s="8" customFormat="1">
      <c r="A1347" s="7" t="s">
        <v>3450</v>
      </c>
      <c r="B1347" s="7" t="s">
        <v>3450</v>
      </c>
      <c r="C1347" s="7" t="s">
        <v>3467</v>
      </c>
      <c r="D1347" s="7" t="s">
        <v>3467</v>
      </c>
      <c r="E1347" s="7" t="s">
        <v>3468</v>
      </c>
      <c r="F1347" s="7" t="s">
        <v>3468</v>
      </c>
      <c r="G1347" s="7" t="s">
        <v>3469</v>
      </c>
      <c r="H1347" s="7" t="s">
        <v>3469</v>
      </c>
      <c r="I1347" s="7" t="s">
        <v>3470</v>
      </c>
      <c r="J1347" s="7" t="s">
        <v>3470</v>
      </c>
      <c r="K1347" s="7" t="s">
        <v>3471</v>
      </c>
      <c r="L1347" s="7" t="s">
        <v>3471</v>
      </c>
      <c r="M1347" s="7" t="s">
        <v>3472</v>
      </c>
      <c r="N1347" s="7" t="s">
        <v>3472</v>
      </c>
      <c r="O1347" s="7" t="s">
        <v>3473</v>
      </c>
      <c r="P1347" s="7" t="s">
        <v>3473</v>
      </c>
      <c r="Q1347" s="7" t="s">
        <v>3474</v>
      </c>
      <c r="R1347" s="7" t="s">
        <v>3474</v>
      </c>
      <c r="S1347" s="7" t="s">
        <v>3475</v>
      </c>
      <c r="T1347" s="7" t="s">
        <v>3475</v>
      </c>
      <c r="U1347" s="7" t="s">
        <v>3476</v>
      </c>
      <c r="V1347" s="7" t="s">
        <v>3476</v>
      </c>
      <c r="W1347" s="7" t="s">
        <v>3477</v>
      </c>
      <c r="X1347" s="7" t="s">
        <v>3477</v>
      </c>
      <c r="Y1347" s="7" t="s">
        <v>3478</v>
      </c>
      <c r="Z1347" s="7" t="s">
        <v>3478</v>
      </c>
      <c r="AA1347" s="7" t="s">
        <v>3479</v>
      </c>
      <c r="AB1347" s="7" t="s">
        <v>3479</v>
      </c>
      <c r="AC1347" s="7" t="s">
        <v>3480</v>
      </c>
      <c r="AD1347" s="7" t="s">
        <v>3480</v>
      </c>
      <c r="AE1347" s="7" t="s">
        <v>3466</v>
      </c>
      <c r="AF1347" s="7" t="s">
        <v>3466</v>
      </c>
      <c r="AG1347" s="7" t="s">
        <v>3481</v>
      </c>
      <c r="AH1347" s="7" t="s">
        <v>3481</v>
      </c>
      <c r="AI1347" s="7" t="s">
        <v>3482</v>
      </c>
      <c r="AJ1347" s="7" t="s">
        <v>3482</v>
      </c>
      <c r="AK1347" s="7" t="s">
        <v>3483</v>
      </c>
      <c r="AL1347" s="7" t="s">
        <v>3483</v>
      </c>
      <c r="AM1347" s="7" t="s">
        <v>3484</v>
      </c>
      <c r="AN1347" s="7" t="s">
        <v>3484</v>
      </c>
      <c r="AO1347" s="7" t="s">
        <v>3485</v>
      </c>
      <c r="AP1347" s="7" t="s">
        <v>3485</v>
      </c>
      <c r="AQ1347" s="7" t="s">
        <v>3486</v>
      </c>
      <c r="AR1347" s="7" t="s">
        <v>3486</v>
      </c>
      <c r="AS1347" s="7" t="s">
        <v>3487</v>
      </c>
      <c r="AT1347" s="7" t="s">
        <v>3487</v>
      </c>
      <c r="AU1347" s="7" t="s">
        <v>3488</v>
      </c>
      <c r="AV1347" s="7" t="s">
        <v>3488</v>
      </c>
      <c r="AW1347" s="7" t="s">
        <v>3489</v>
      </c>
      <c r="AX1347" s="7" t="s">
        <v>3489</v>
      </c>
      <c r="AY1347" s="7" t="s">
        <v>3490</v>
      </c>
      <c r="AZ1347" s="7" t="s">
        <v>3490</v>
      </c>
      <c r="BA1347" s="7" t="s">
        <v>3491</v>
      </c>
      <c r="BB1347" s="7" t="s">
        <v>3491</v>
      </c>
      <c r="BE1347" s="9" t="s">
        <v>3450</v>
      </c>
      <c r="BF1347" s="8">
        <v>2015</v>
      </c>
    </row>
    <row r="1348" spans="1:58">
      <c r="B1348"/>
      <c r="Y1348" s="18" t="s">
        <v>1226</v>
      </c>
      <c r="Z1348" s="20">
        <v>3157708</v>
      </c>
    </row>
    <row r="1349" spans="1:58" s="8" customFormat="1">
      <c r="A1349" s="7" t="s">
        <v>3450</v>
      </c>
      <c r="B1349" s="7" t="s">
        <v>3450</v>
      </c>
      <c r="C1349" s="7" t="s">
        <v>3467</v>
      </c>
      <c r="D1349" s="7" t="s">
        <v>3467</v>
      </c>
      <c r="E1349" s="7" t="s">
        <v>3468</v>
      </c>
      <c r="F1349" s="7" t="s">
        <v>3468</v>
      </c>
      <c r="G1349" s="7" t="s">
        <v>3469</v>
      </c>
      <c r="H1349" s="7" t="s">
        <v>3469</v>
      </c>
      <c r="I1349" s="7" t="s">
        <v>3470</v>
      </c>
      <c r="J1349" s="7" t="s">
        <v>3470</v>
      </c>
      <c r="K1349" s="7" t="s">
        <v>3471</v>
      </c>
      <c r="L1349" s="7" t="s">
        <v>3471</v>
      </c>
      <c r="M1349" s="7" t="s">
        <v>3472</v>
      </c>
      <c r="N1349" s="7" t="s">
        <v>3472</v>
      </c>
      <c r="O1349" s="7" t="s">
        <v>3473</v>
      </c>
      <c r="P1349" s="7" t="s">
        <v>3473</v>
      </c>
      <c r="Q1349" s="7" t="s">
        <v>3474</v>
      </c>
      <c r="R1349" s="7" t="s">
        <v>3474</v>
      </c>
      <c r="S1349" s="7" t="s">
        <v>3475</v>
      </c>
      <c r="T1349" s="7" t="s">
        <v>3475</v>
      </c>
      <c r="U1349" s="7" t="s">
        <v>3476</v>
      </c>
      <c r="V1349" s="7" t="s">
        <v>3476</v>
      </c>
      <c r="W1349" s="7" t="s">
        <v>3477</v>
      </c>
      <c r="X1349" s="7" t="s">
        <v>3477</v>
      </c>
      <c r="Y1349" s="7" t="s">
        <v>3478</v>
      </c>
      <c r="Z1349" s="7" t="s">
        <v>3478</v>
      </c>
      <c r="AA1349" s="7" t="s">
        <v>3479</v>
      </c>
      <c r="AB1349" s="7" t="s">
        <v>3479</v>
      </c>
      <c r="AC1349" s="7" t="s">
        <v>3480</v>
      </c>
      <c r="AD1349" s="7" t="s">
        <v>3480</v>
      </c>
      <c r="AE1349" s="7" t="s">
        <v>3466</v>
      </c>
      <c r="AF1349" s="7" t="s">
        <v>3466</v>
      </c>
      <c r="AG1349" s="7" t="s">
        <v>3481</v>
      </c>
      <c r="AH1349" s="7" t="s">
        <v>3481</v>
      </c>
      <c r="AI1349" s="7" t="s">
        <v>3482</v>
      </c>
      <c r="AJ1349" s="7" t="s">
        <v>3482</v>
      </c>
      <c r="AK1349" s="7" t="s">
        <v>3483</v>
      </c>
      <c r="AL1349" s="7" t="s">
        <v>3483</v>
      </c>
      <c r="AM1349" s="7" t="s">
        <v>3484</v>
      </c>
      <c r="AN1349" s="7" t="s">
        <v>3484</v>
      </c>
      <c r="AO1349" s="7" t="s">
        <v>3485</v>
      </c>
      <c r="AP1349" s="7" t="s">
        <v>3485</v>
      </c>
      <c r="AQ1349" s="7" t="s">
        <v>3486</v>
      </c>
      <c r="AR1349" s="7" t="s">
        <v>3486</v>
      </c>
      <c r="AS1349" s="7" t="s">
        <v>3487</v>
      </c>
      <c r="AT1349" s="7" t="s">
        <v>3487</v>
      </c>
      <c r="AU1349" s="7" t="s">
        <v>3488</v>
      </c>
      <c r="AV1349" s="7" t="s">
        <v>3488</v>
      </c>
      <c r="AW1349" s="7" t="s">
        <v>3489</v>
      </c>
      <c r="AX1349" s="7" t="s">
        <v>3489</v>
      </c>
      <c r="AY1349" s="7" t="s">
        <v>3490</v>
      </c>
      <c r="AZ1349" s="7" t="s">
        <v>3490</v>
      </c>
      <c r="BA1349" s="7" t="s">
        <v>3491</v>
      </c>
      <c r="BB1349" s="7" t="s">
        <v>3491</v>
      </c>
      <c r="BE1349" s="9" t="s">
        <v>3450</v>
      </c>
      <c r="BF1349" s="8">
        <v>2015</v>
      </c>
    </row>
    <row r="1350" spans="1:58">
      <c r="B1350"/>
      <c r="Y1350" s="18" t="s">
        <v>2557</v>
      </c>
      <c r="Z1350" s="20">
        <v>3157807</v>
      </c>
    </row>
    <row r="1351" spans="1:58" s="8" customFormat="1">
      <c r="A1351" s="7" t="s">
        <v>3450</v>
      </c>
      <c r="B1351" s="7" t="s">
        <v>3450</v>
      </c>
      <c r="C1351" s="7" t="s">
        <v>3467</v>
      </c>
      <c r="D1351" s="7" t="s">
        <v>3467</v>
      </c>
      <c r="E1351" s="7" t="s">
        <v>3468</v>
      </c>
      <c r="F1351" s="7" t="s">
        <v>3468</v>
      </c>
      <c r="G1351" s="7" t="s">
        <v>3469</v>
      </c>
      <c r="H1351" s="7" t="s">
        <v>3469</v>
      </c>
      <c r="I1351" s="7" t="s">
        <v>3470</v>
      </c>
      <c r="J1351" s="7" t="s">
        <v>3470</v>
      </c>
      <c r="K1351" s="7" t="s">
        <v>3471</v>
      </c>
      <c r="L1351" s="7" t="s">
        <v>3471</v>
      </c>
      <c r="M1351" s="7" t="s">
        <v>3472</v>
      </c>
      <c r="N1351" s="7" t="s">
        <v>3472</v>
      </c>
      <c r="O1351" s="7" t="s">
        <v>3473</v>
      </c>
      <c r="P1351" s="7" t="s">
        <v>3473</v>
      </c>
      <c r="Q1351" s="7" t="s">
        <v>3474</v>
      </c>
      <c r="R1351" s="7" t="s">
        <v>3474</v>
      </c>
      <c r="S1351" s="7" t="s">
        <v>3475</v>
      </c>
      <c r="T1351" s="7" t="s">
        <v>3475</v>
      </c>
      <c r="U1351" s="7" t="s">
        <v>3476</v>
      </c>
      <c r="V1351" s="7" t="s">
        <v>3476</v>
      </c>
      <c r="W1351" s="7" t="s">
        <v>3477</v>
      </c>
      <c r="X1351" s="7" t="s">
        <v>3477</v>
      </c>
      <c r="Y1351" s="7" t="s">
        <v>3478</v>
      </c>
      <c r="Z1351" s="7" t="s">
        <v>3478</v>
      </c>
      <c r="AA1351" s="7" t="s">
        <v>3479</v>
      </c>
      <c r="AB1351" s="7" t="s">
        <v>3479</v>
      </c>
      <c r="AC1351" s="7" t="s">
        <v>3480</v>
      </c>
      <c r="AD1351" s="7" t="s">
        <v>3480</v>
      </c>
      <c r="AE1351" s="7" t="s">
        <v>3466</v>
      </c>
      <c r="AF1351" s="7" t="s">
        <v>3466</v>
      </c>
      <c r="AG1351" s="7" t="s">
        <v>3481</v>
      </c>
      <c r="AH1351" s="7" t="s">
        <v>3481</v>
      </c>
      <c r="AI1351" s="7" t="s">
        <v>3482</v>
      </c>
      <c r="AJ1351" s="7" t="s">
        <v>3482</v>
      </c>
      <c r="AK1351" s="7" t="s">
        <v>3483</v>
      </c>
      <c r="AL1351" s="7" t="s">
        <v>3483</v>
      </c>
      <c r="AM1351" s="7" t="s">
        <v>3484</v>
      </c>
      <c r="AN1351" s="7" t="s">
        <v>3484</v>
      </c>
      <c r="AO1351" s="7" t="s">
        <v>3485</v>
      </c>
      <c r="AP1351" s="7" t="s">
        <v>3485</v>
      </c>
      <c r="AQ1351" s="7" t="s">
        <v>3486</v>
      </c>
      <c r="AR1351" s="7" t="s">
        <v>3486</v>
      </c>
      <c r="AS1351" s="7" t="s">
        <v>3487</v>
      </c>
      <c r="AT1351" s="7" t="s">
        <v>3487</v>
      </c>
      <c r="AU1351" s="7" t="s">
        <v>3488</v>
      </c>
      <c r="AV1351" s="7" t="s">
        <v>3488</v>
      </c>
      <c r="AW1351" s="7" t="s">
        <v>3489</v>
      </c>
      <c r="AX1351" s="7" t="s">
        <v>3489</v>
      </c>
      <c r="AY1351" s="7" t="s">
        <v>3490</v>
      </c>
      <c r="AZ1351" s="7" t="s">
        <v>3490</v>
      </c>
      <c r="BA1351" s="7" t="s">
        <v>3491</v>
      </c>
      <c r="BB1351" s="7" t="s">
        <v>3491</v>
      </c>
      <c r="BE1351" s="9" t="s">
        <v>3450</v>
      </c>
      <c r="BF1351" s="8">
        <v>2015</v>
      </c>
    </row>
    <row r="1352" spans="1:58">
      <c r="B1352"/>
      <c r="Y1352" s="18" t="s">
        <v>1227</v>
      </c>
      <c r="Z1352" s="20">
        <v>3157906</v>
      </c>
    </row>
    <row r="1353" spans="1:58" s="8" customFormat="1">
      <c r="A1353" s="7" t="s">
        <v>3450</v>
      </c>
      <c r="B1353" s="7" t="s">
        <v>3450</v>
      </c>
      <c r="C1353" s="7" t="s">
        <v>3467</v>
      </c>
      <c r="D1353" s="7" t="s">
        <v>3467</v>
      </c>
      <c r="E1353" s="7" t="s">
        <v>3468</v>
      </c>
      <c r="F1353" s="7" t="s">
        <v>3468</v>
      </c>
      <c r="G1353" s="7" t="s">
        <v>3469</v>
      </c>
      <c r="H1353" s="7" t="s">
        <v>3469</v>
      </c>
      <c r="I1353" s="7" t="s">
        <v>3470</v>
      </c>
      <c r="J1353" s="7" t="s">
        <v>3470</v>
      </c>
      <c r="K1353" s="7" t="s">
        <v>3471</v>
      </c>
      <c r="L1353" s="7" t="s">
        <v>3471</v>
      </c>
      <c r="M1353" s="7" t="s">
        <v>3472</v>
      </c>
      <c r="N1353" s="7" t="s">
        <v>3472</v>
      </c>
      <c r="O1353" s="7" t="s">
        <v>3473</v>
      </c>
      <c r="P1353" s="7" t="s">
        <v>3473</v>
      </c>
      <c r="Q1353" s="7" t="s">
        <v>3474</v>
      </c>
      <c r="R1353" s="7" t="s">
        <v>3474</v>
      </c>
      <c r="S1353" s="7" t="s">
        <v>3475</v>
      </c>
      <c r="T1353" s="7" t="s">
        <v>3475</v>
      </c>
      <c r="U1353" s="7" t="s">
        <v>3476</v>
      </c>
      <c r="V1353" s="7" t="s">
        <v>3476</v>
      </c>
      <c r="W1353" s="7" t="s">
        <v>3477</v>
      </c>
      <c r="X1353" s="7" t="s">
        <v>3477</v>
      </c>
      <c r="Y1353" s="7" t="s">
        <v>3478</v>
      </c>
      <c r="Z1353" s="7" t="s">
        <v>3478</v>
      </c>
      <c r="AA1353" s="7" t="s">
        <v>3479</v>
      </c>
      <c r="AB1353" s="7" t="s">
        <v>3479</v>
      </c>
      <c r="AC1353" s="7" t="s">
        <v>3480</v>
      </c>
      <c r="AD1353" s="7" t="s">
        <v>3480</v>
      </c>
      <c r="AE1353" s="7" t="s">
        <v>3466</v>
      </c>
      <c r="AF1353" s="7" t="s">
        <v>3466</v>
      </c>
      <c r="AG1353" s="7" t="s">
        <v>3481</v>
      </c>
      <c r="AH1353" s="7" t="s">
        <v>3481</v>
      </c>
      <c r="AI1353" s="7" t="s">
        <v>3482</v>
      </c>
      <c r="AJ1353" s="7" t="s">
        <v>3482</v>
      </c>
      <c r="AK1353" s="7" t="s">
        <v>3483</v>
      </c>
      <c r="AL1353" s="7" t="s">
        <v>3483</v>
      </c>
      <c r="AM1353" s="7" t="s">
        <v>3484</v>
      </c>
      <c r="AN1353" s="7" t="s">
        <v>3484</v>
      </c>
      <c r="AO1353" s="7" t="s">
        <v>3485</v>
      </c>
      <c r="AP1353" s="7" t="s">
        <v>3485</v>
      </c>
      <c r="AQ1353" s="7" t="s">
        <v>3486</v>
      </c>
      <c r="AR1353" s="7" t="s">
        <v>3486</v>
      </c>
      <c r="AS1353" s="7" t="s">
        <v>3487</v>
      </c>
      <c r="AT1353" s="7" t="s">
        <v>3487</v>
      </c>
      <c r="AU1353" s="7" t="s">
        <v>3488</v>
      </c>
      <c r="AV1353" s="7" t="s">
        <v>3488</v>
      </c>
      <c r="AW1353" s="7" t="s">
        <v>3489</v>
      </c>
      <c r="AX1353" s="7" t="s">
        <v>3489</v>
      </c>
      <c r="AY1353" s="7" t="s">
        <v>3490</v>
      </c>
      <c r="AZ1353" s="7" t="s">
        <v>3490</v>
      </c>
      <c r="BA1353" s="7" t="s">
        <v>3491</v>
      </c>
      <c r="BB1353" s="7" t="s">
        <v>3491</v>
      </c>
      <c r="BE1353" s="9" t="s">
        <v>3450</v>
      </c>
      <c r="BF1353" s="8">
        <v>2015</v>
      </c>
    </row>
    <row r="1354" spans="1:58">
      <c r="B1354"/>
      <c r="Y1354" s="18" t="s">
        <v>1228</v>
      </c>
      <c r="Z1354" s="20">
        <v>3158003</v>
      </c>
    </row>
    <row r="1355" spans="1:58" s="8" customFormat="1">
      <c r="A1355" s="7" t="s">
        <v>3450</v>
      </c>
      <c r="B1355" s="7" t="s">
        <v>3450</v>
      </c>
      <c r="C1355" s="7" t="s">
        <v>3467</v>
      </c>
      <c r="D1355" s="7" t="s">
        <v>3467</v>
      </c>
      <c r="E1355" s="7" t="s">
        <v>3468</v>
      </c>
      <c r="F1355" s="7" t="s">
        <v>3468</v>
      </c>
      <c r="G1355" s="7" t="s">
        <v>3469</v>
      </c>
      <c r="H1355" s="7" t="s">
        <v>3469</v>
      </c>
      <c r="I1355" s="7" t="s">
        <v>3470</v>
      </c>
      <c r="J1355" s="7" t="s">
        <v>3470</v>
      </c>
      <c r="K1355" s="7" t="s">
        <v>3471</v>
      </c>
      <c r="L1355" s="7" t="s">
        <v>3471</v>
      </c>
      <c r="M1355" s="7" t="s">
        <v>3472</v>
      </c>
      <c r="N1355" s="7" t="s">
        <v>3472</v>
      </c>
      <c r="O1355" s="7" t="s">
        <v>3473</v>
      </c>
      <c r="P1355" s="7" t="s">
        <v>3473</v>
      </c>
      <c r="Q1355" s="7" t="s">
        <v>3474</v>
      </c>
      <c r="R1355" s="7" t="s">
        <v>3474</v>
      </c>
      <c r="S1355" s="7" t="s">
        <v>3475</v>
      </c>
      <c r="T1355" s="7" t="s">
        <v>3475</v>
      </c>
      <c r="U1355" s="7" t="s">
        <v>3476</v>
      </c>
      <c r="V1355" s="7" t="s">
        <v>3476</v>
      </c>
      <c r="W1355" s="7" t="s">
        <v>3477</v>
      </c>
      <c r="X1355" s="7" t="s">
        <v>3477</v>
      </c>
      <c r="Y1355" s="7" t="s">
        <v>3478</v>
      </c>
      <c r="Z1355" s="7" t="s">
        <v>3478</v>
      </c>
      <c r="AA1355" s="7" t="s">
        <v>3479</v>
      </c>
      <c r="AB1355" s="7" t="s">
        <v>3479</v>
      </c>
      <c r="AC1355" s="7" t="s">
        <v>3480</v>
      </c>
      <c r="AD1355" s="7" t="s">
        <v>3480</v>
      </c>
      <c r="AE1355" s="7" t="s">
        <v>3466</v>
      </c>
      <c r="AF1355" s="7" t="s">
        <v>3466</v>
      </c>
      <c r="AG1355" s="7" t="s">
        <v>3481</v>
      </c>
      <c r="AH1355" s="7" t="s">
        <v>3481</v>
      </c>
      <c r="AI1355" s="7" t="s">
        <v>3482</v>
      </c>
      <c r="AJ1355" s="7" t="s">
        <v>3482</v>
      </c>
      <c r="AK1355" s="7" t="s">
        <v>3483</v>
      </c>
      <c r="AL1355" s="7" t="s">
        <v>3483</v>
      </c>
      <c r="AM1355" s="7" t="s">
        <v>3484</v>
      </c>
      <c r="AN1355" s="7" t="s">
        <v>3484</v>
      </c>
      <c r="AO1355" s="7" t="s">
        <v>3485</v>
      </c>
      <c r="AP1355" s="7" t="s">
        <v>3485</v>
      </c>
      <c r="AQ1355" s="7" t="s">
        <v>3486</v>
      </c>
      <c r="AR1355" s="7" t="s">
        <v>3486</v>
      </c>
      <c r="AS1355" s="7" t="s">
        <v>3487</v>
      </c>
      <c r="AT1355" s="7" t="s">
        <v>3487</v>
      </c>
      <c r="AU1355" s="7" t="s">
        <v>3488</v>
      </c>
      <c r="AV1355" s="7" t="s">
        <v>3488</v>
      </c>
      <c r="AW1355" s="7" t="s">
        <v>3489</v>
      </c>
      <c r="AX1355" s="7" t="s">
        <v>3489</v>
      </c>
      <c r="AY1355" s="7" t="s">
        <v>3490</v>
      </c>
      <c r="AZ1355" s="7" t="s">
        <v>3490</v>
      </c>
      <c r="BA1355" s="7" t="s">
        <v>3491</v>
      </c>
      <c r="BB1355" s="7" t="s">
        <v>3491</v>
      </c>
      <c r="BE1355" s="9" t="s">
        <v>3450</v>
      </c>
      <c r="BF1355" s="8">
        <v>2015</v>
      </c>
    </row>
    <row r="1356" spans="1:58">
      <c r="B1356"/>
      <c r="Y1356" s="18" t="s">
        <v>1229</v>
      </c>
      <c r="Z1356" s="20">
        <v>3158102</v>
      </c>
    </row>
    <row r="1357" spans="1:58" s="8" customFormat="1">
      <c r="A1357" s="7" t="s">
        <v>3450</v>
      </c>
      <c r="B1357" s="7" t="s">
        <v>3450</v>
      </c>
      <c r="C1357" s="7" t="s">
        <v>3467</v>
      </c>
      <c r="D1357" s="7" t="s">
        <v>3467</v>
      </c>
      <c r="E1357" s="7" t="s">
        <v>3468</v>
      </c>
      <c r="F1357" s="7" t="s">
        <v>3468</v>
      </c>
      <c r="G1357" s="7" t="s">
        <v>3469</v>
      </c>
      <c r="H1357" s="7" t="s">
        <v>3469</v>
      </c>
      <c r="I1357" s="7" t="s">
        <v>3470</v>
      </c>
      <c r="J1357" s="7" t="s">
        <v>3470</v>
      </c>
      <c r="K1357" s="7" t="s">
        <v>3471</v>
      </c>
      <c r="L1357" s="7" t="s">
        <v>3471</v>
      </c>
      <c r="M1357" s="7" t="s">
        <v>3472</v>
      </c>
      <c r="N1357" s="7" t="s">
        <v>3472</v>
      </c>
      <c r="O1357" s="7" t="s">
        <v>3473</v>
      </c>
      <c r="P1357" s="7" t="s">
        <v>3473</v>
      </c>
      <c r="Q1357" s="7" t="s">
        <v>3474</v>
      </c>
      <c r="R1357" s="7" t="s">
        <v>3474</v>
      </c>
      <c r="S1357" s="7" t="s">
        <v>3475</v>
      </c>
      <c r="T1357" s="7" t="s">
        <v>3475</v>
      </c>
      <c r="U1357" s="7" t="s">
        <v>3476</v>
      </c>
      <c r="V1357" s="7" t="s">
        <v>3476</v>
      </c>
      <c r="W1357" s="7" t="s">
        <v>3477</v>
      </c>
      <c r="X1357" s="7" t="s">
        <v>3477</v>
      </c>
      <c r="Y1357" s="7" t="s">
        <v>3478</v>
      </c>
      <c r="Z1357" s="7" t="s">
        <v>3478</v>
      </c>
      <c r="AA1357" s="7" t="s">
        <v>3479</v>
      </c>
      <c r="AB1357" s="7" t="s">
        <v>3479</v>
      </c>
      <c r="AC1357" s="7" t="s">
        <v>3480</v>
      </c>
      <c r="AD1357" s="7" t="s">
        <v>3480</v>
      </c>
      <c r="AE1357" s="7" t="s">
        <v>3466</v>
      </c>
      <c r="AF1357" s="7" t="s">
        <v>3466</v>
      </c>
      <c r="AG1357" s="7" t="s">
        <v>3481</v>
      </c>
      <c r="AH1357" s="7" t="s">
        <v>3481</v>
      </c>
      <c r="AI1357" s="7" t="s">
        <v>3482</v>
      </c>
      <c r="AJ1357" s="7" t="s">
        <v>3482</v>
      </c>
      <c r="AK1357" s="7" t="s">
        <v>3483</v>
      </c>
      <c r="AL1357" s="7" t="s">
        <v>3483</v>
      </c>
      <c r="AM1357" s="7" t="s">
        <v>3484</v>
      </c>
      <c r="AN1357" s="7" t="s">
        <v>3484</v>
      </c>
      <c r="AO1357" s="7" t="s">
        <v>3485</v>
      </c>
      <c r="AP1357" s="7" t="s">
        <v>3485</v>
      </c>
      <c r="AQ1357" s="7" t="s">
        <v>3486</v>
      </c>
      <c r="AR1357" s="7" t="s">
        <v>3486</v>
      </c>
      <c r="AS1357" s="7" t="s">
        <v>3487</v>
      </c>
      <c r="AT1357" s="7" t="s">
        <v>3487</v>
      </c>
      <c r="AU1357" s="7" t="s">
        <v>3488</v>
      </c>
      <c r="AV1357" s="7" t="s">
        <v>3488</v>
      </c>
      <c r="AW1357" s="7" t="s">
        <v>3489</v>
      </c>
      <c r="AX1357" s="7" t="s">
        <v>3489</v>
      </c>
      <c r="AY1357" s="7" t="s">
        <v>3490</v>
      </c>
      <c r="AZ1357" s="7" t="s">
        <v>3490</v>
      </c>
      <c r="BA1357" s="7" t="s">
        <v>3491</v>
      </c>
      <c r="BB1357" s="7" t="s">
        <v>3491</v>
      </c>
      <c r="BE1357" s="9" t="s">
        <v>3450</v>
      </c>
      <c r="BF1357" s="8">
        <v>2015</v>
      </c>
    </row>
    <row r="1358" spans="1:58">
      <c r="B1358"/>
      <c r="Y1358" s="18" t="s">
        <v>1230</v>
      </c>
      <c r="Z1358" s="20">
        <v>3158201</v>
      </c>
    </row>
    <row r="1359" spans="1:58" s="8" customFormat="1">
      <c r="A1359" s="7" t="s">
        <v>3450</v>
      </c>
      <c r="B1359" s="7" t="s">
        <v>3450</v>
      </c>
      <c r="C1359" s="7" t="s">
        <v>3467</v>
      </c>
      <c r="D1359" s="7" t="s">
        <v>3467</v>
      </c>
      <c r="E1359" s="7" t="s">
        <v>3468</v>
      </c>
      <c r="F1359" s="7" t="s">
        <v>3468</v>
      </c>
      <c r="G1359" s="7" t="s">
        <v>3469</v>
      </c>
      <c r="H1359" s="7" t="s">
        <v>3469</v>
      </c>
      <c r="I1359" s="7" t="s">
        <v>3470</v>
      </c>
      <c r="J1359" s="7" t="s">
        <v>3470</v>
      </c>
      <c r="K1359" s="7" t="s">
        <v>3471</v>
      </c>
      <c r="L1359" s="7" t="s">
        <v>3471</v>
      </c>
      <c r="M1359" s="7" t="s">
        <v>3472</v>
      </c>
      <c r="N1359" s="7" t="s">
        <v>3472</v>
      </c>
      <c r="O1359" s="7" t="s">
        <v>3473</v>
      </c>
      <c r="P1359" s="7" t="s">
        <v>3473</v>
      </c>
      <c r="Q1359" s="7" t="s">
        <v>3474</v>
      </c>
      <c r="R1359" s="7" t="s">
        <v>3474</v>
      </c>
      <c r="S1359" s="7" t="s">
        <v>3475</v>
      </c>
      <c r="T1359" s="7" t="s">
        <v>3475</v>
      </c>
      <c r="U1359" s="7" t="s">
        <v>3476</v>
      </c>
      <c r="V1359" s="7" t="s">
        <v>3476</v>
      </c>
      <c r="W1359" s="7" t="s">
        <v>3477</v>
      </c>
      <c r="X1359" s="7" t="s">
        <v>3477</v>
      </c>
      <c r="Y1359" s="7" t="s">
        <v>3478</v>
      </c>
      <c r="Z1359" s="7" t="s">
        <v>3478</v>
      </c>
      <c r="AA1359" s="7" t="s">
        <v>3479</v>
      </c>
      <c r="AB1359" s="7" t="s">
        <v>3479</v>
      </c>
      <c r="AC1359" s="7" t="s">
        <v>3480</v>
      </c>
      <c r="AD1359" s="7" t="s">
        <v>3480</v>
      </c>
      <c r="AE1359" s="7" t="s">
        <v>3466</v>
      </c>
      <c r="AF1359" s="7" t="s">
        <v>3466</v>
      </c>
      <c r="AG1359" s="7" t="s">
        <v>3481</v>
      </c>
      <c r="AH1359" s="7" t="s">
        <v>3481</v>
      </c>
      <c r="AI1359" s="7" t="s">
        <v>3482</v>
      </c>
      <c r="AJ1359" s="7" t="s">
        <v>3482</v>
      </c>
      <c r="AK1359" s="7" t="s">
        <v>3483</v>
      </c>
      <c r="AL1359" s="7" t="s">
        <v>3483</v>
      </c>
      <c r="AM1359" s="7" t="s">
        <v>3484</v>
      </c>
      <c r="AN1359" s="7" t="s">
        <v>3484</v>
      </c>
      <c r="AO1359" s="7" t="s">
        <v>3485</v>
      </c>
      <c r="AP1359" s="7" t="s">
        <v>3485</v>
      </c>
      <c r="AQ1359" s="7" t="s">
        <v>3486</v>
      </c>
      <c r="AR1359" s="7" t="s">
        <v>3486</v>
      </c>
      <c r="AS1359" s="7" t="s">
        <v>3487</v>
      </c>
      <c r="AT1359" s="7" t="s">
        <v>3487</v>
      </c>
      <c r="AU1359" s="7" t="s">
        <v>3488</v>
      </c>
      <c r="AV1359" s="7" t="s">
        <v>3488</v>
      </c>
      <c r="AW1359" s="7" t="s">
        <v>3489</v>
      </c>
      <c r="AX1359" s="7" t="s">
        <v>3489</v>
      </c>
      <c r="AY1359" s="7" t="s">
        <v>3490</v>
      </c>
      <c r="AZ1359" s="7" t="s">
        <v>3490</v>
      </c>
      <c r="BA1359" s="7" t="s">
        <v>3491</v>
      </c>
      <c r="BB1359" s="7" t="s">
        <v>3491</v>
      </c>
      <c r="BE1359" s="9" t="s">
        <v>3450</v>
      </c>
      <c r="BF1359" s="8">
        <v>2015</v>
      </c>
    </row>
    <row r="1360" spans="1:58">
      <c r="B1360"/>
      <c r="Y1360" s="18" t="s">
        <v>1231</v>
      </c>
      <c r="Z1360" s="20">
        <v>3159209</v>
      </c>
    </row>
    <row r="1361" spans="1:58" s="8" customFormat="1">
      <c r="A1361" s="7" t="s">
        <v>3450</v>
      </c>
      <c r="B1361" s="7" t="s">
        <v>3450</v>
      </c>
      <c r="C1361" s="7" t="s">
        <v>3467</v>
      </c>
      <c r="D1361" s="7" t="s">
        <v>3467</v>
      </c>
      <c r="E1361" s="7" t="s">
        <v>3468</v>
      </c>
      <c r="F1361" s="7" t="s">
        <v>3468</v>
      </c>
      <c r="G1361" s="7" t="s">
        <v>3469</v>
      </c>
      <c r="H1361" s="7" t="s">
        <v>3469</v>
      </c>
      <c r="I1361" s="7" t="s">
        <v>3470</v>
      </c>
      <c r="J1361" s="7" t="s">
        <v>3470</v>
      </c>
      <c r="K1361" s="7" t="s">
        <v>3471</v>
      </c>
      <c r="L1361" s="7" t="s">
        <v>3471</v>
      </c>
      <c r="M1361" s="7" t="s">
        <v>3472</v>
      </c>
      <c r="N1361" s="7" t="s">
        <v>3472</v>
      </c>
      <c r="O1361" s="7" t="s">
        <v>3473</v>
      </c>
      <c r="P1361" s="7" t="s">
        <v>3473</v>
      </c>
      <c r="Q1361" s="7" t="s">
        <v>3474</v>
      </c>
      <c r="R1361" s="7" t="s">
        <v>3474</v>
      </c>
      <c r="S1361" s="7" t="s">
        <v>3475</v>
      </c>
      <c r="T1361" s="7" t="s">
        <v>3475</v>
      </c>
      <c r="U1361" s="7" t="s">
        <v>3476</v>
      </c>
      <c r="V1361" s="7" t="s">
        <v>3476</v>
      </c>
      <c r="W1361" s="7" t="s">
        <v>3477</v>
      </c>
      <c r="X1361" s="7" t="s">
        <v>3477</v>
      </c>
      <c r="Y1361" s="7" t="s">
        <v>3478</v>
      </c>
      <c r="Z1361" s="7" t="s">
        <v>3478</v>
      </c>
      <c r="AA1361" s="7" t="s">
        <v>3479</v>
      </c>
      <c r="AB1361" s="7" t="s">
        <v>3479</v>
      </c>
      <c r="AC1361" s="7" t="s">
        <v>3480</v>
      </c>
      <c r="AD1361" s="7" t="s">
        <v>3480</v>
      </c>
      <c r="AE1361" s="7" t="s">
        <v>3466</v>
      </c>
      <c r="AF1361" s="7" t="s">
        <v>3466</v>
      </c>
      <c r="AG1361" s="7" t="s">
        <v>3481</v>
      </c>
      <c r="AH1361" s="7" t="s">
        <v>3481</v>
      </c>
      <c r="AI1361" s="7" t="s">
        <v>3482</v>
      </c>
      <c r="AJ1361" s="7" t="s">
        <v>3482</v>
      </c>
      <c r="AK1361" s="7" t="s">
        <v>3483</v>
      </c>
      <c r="AL1361" s="7" t="s">
        <v>3483</v>
      </c>
      <c r="AM1361" s="7" t="s">
        <v>3484</v>
      </c>
      <c r="AN1361" s="7" t="s">
        <v>3484</v>
      </c>
      <c r="AO1361" s="7" t="s">
        <v>3485</v>
      </c>
      <c r="AP1361" s="7" t="s">
        <v>3485</v>
      </c>
      <c r="AQ1361" s="7" t="s">
        <v>3486</v>
      </c>
      <c r="AR1361" s="7" t="s">
        <v>3486</v>
      </c>
      <c r="AS1361" s="7" t="s">
        <v>3487</v>
      </c>
      <c r="AT1361" s="7" t="s">
        <v>3487</v>
      </c>
      <c r="AU1361" s="7" t="s">
        <v>3488</v>
      </c>
      <c r="AV1361" s="7" t="s">
        <v>3488</v>
      </c>
      <c r="AW1361" s="7" t="s">
        <v>3489</v>
      </c>
      <c r="AX1361" s="7" t="s">
        <v>3489</v>
      </c>
      <c r="AY1361" s="7" t="s">
        <v>3490</v>
      </c>
      <c r="AZ1361" s="7" t="s">
        <v>3490</v>
      </c>
      <c r="BA1361" s="7" t="s">
        <v>3491</v>
      </c>
      <c r="BB1361" s="7" t="s">
        <v>3491</v>
      </c>
      <c r="BE1361" s="9" t="s">
        <v>3450</v>
      </c>
      <c r="BF1361" s="8">
        <v>2015</v>
      </c>
    </row>
    <row r="1362" spans="1:58">
      <c r="B1362"/>
      <c r="Y1362" s="18" t="s">
        <v>1232</v>
      </c>
      <c r="Z1362" s="20">
        <v>3159407</v>
      </c>
    </row>
    <row r="1363" spans="1:58" s="8" customFormat="1">
      <c r="A1363" s="7" t="s">
        <v>3450</v>
      </c>
      <c r="B1363" s="7" t="s">
        <v>3450</v>
      </c>
      <c r="C1363" s="7" t="s">
        <v>3467</v>
      </c>
      <c r="D1363" s="7" t="s">
        <v>3467</v>
      </c>
      <c r="E1363" s="7" t="s">
        <v>3468</v>
      </c>
      <c r="F1363" s="7" t="s">
        <v>3468</v>
      </c>
      <c r="G1363" s="7" t="s">
        <v>3469</v>
      </c>
      <c r="H1363" s="7" t="s">
        <v>3469</v>
      </c>
      <c r="I1363" s="7" t="s">
        <v>3470</v>
      </c>
      <c r="J1363" s="7" t="s">
        <v>3470</v>
      </c>
      <c r="K1363" s="7" t="s">
        <v>3471</v>
      </c>
      <c r="L1363" s="7" t="s">
        <v>3471</v>
      </c>
      <c r="M1363" s="7" t="s">
        <v>3472</v>
      </c>
      <c r="N1363" s="7" t="s">
        <v>3472</v>
      </c>
      <c r="O1363" s="7" t="s">
        <v>3473</v>
      </c>
      <c r="P1363" s="7" t="s">
        <v>3473</v>
      </c>
      <c r="Q1363" s="7" t="s">
        <v>3474</v>
      </c>
      <c r="R1363" s="7" t="s">
        <v>3474</v>
      </c>
      <c r="S1363" s="7" t="s">
        <v>3475</v>
      </c>
      <c r="T1363" s="7" t="s">
        <v>3475</v>
      </c>
      <c r="U1363" s="7" t="s">
        <v>3476</v>
      </c>
      <c r="V1363" s="7" t="s">
        <v>3476</v>
      </c>
      <c r="W1363" s="7" t="s">
        <v>3477</v>
      </c>
      <c r="X1363" s="7" t="s">
        <v>3477</v>
      </c>
      <c r="Y1363" s="7" t="s">
        <v>3478</v>
      </c>
      <c r="Z1363" s="7" t="s">
        <v>3478</v>
      </c>
      <c r="AA1363" s="7" t="s">
        <v>3479</v>
      </c>
      <c r="AB1363" s="7" t="s">
        <v>3479</v>
      </c>
      <c r="AC1363" s="7" t="s">
        <v>3480</v>
      </c>
      <c r="AD1363" s="7" t="s">
        <v>3480</v>
      </c>
      <c r="AE1363" s="7" t="s">
        <v>3466</v>
      </c>
      <c r="AF1363" s="7" t="s">
        <v>3466</v>
      </c>
      <c r="AG1363" s="7" t="s">
        <v>3481</v>
      </c>
      <c r="AH1363" s="7" t="s">
        <v>3481</v>
      </c>
      <c r="AI1363" s="7" t="s">
        <v>3482</v>
      </c>
      <c r="AJ1363" s="7" t="s">
        <v>3482</v>
      </c>
      <c r="AK1363" s="7" t="s">
        <v>3483</v>
      </c>
      <c r="AL1363" s="7" t="s">
        <v>3483</v>
      </c>
      <c r="AM1363" s="7" t="s">
        <v>3484</v>
      </c>
      <c r="AN1363" s="7" t="s">
        <v>3484</v>
      </c>
      <c r="AO1363" s="7" t="s">
        <v>3485</v>
      </c>
      <c r="AP1363" s="7" t="s">
        <v>3485</v>
      </c>
      <c r="AQ1363" s="7" t="s">
        <v>3486</v>
      </c>
      <c r="AR1363" s="7" t="s">
        <v>3486</v>
      </c>
      <c r="AS1363" s="7" t="s">
        <v>3487</v>
      </c>
      <c r="AT1363" s="7" t="s">
        <v>3487</v>
      </c>
      <c r="AU1363" s="7" t="s">
        <v>3488</v>
      </c>
      <c r="AV1363" s="7" t="s">
        <v>3488</v>
      </c>
      <c r="AW1363" s="7" t="s">
        <v>3489</v>
      </c>
      <c r="AX1363" s="7" t="s">
        <v>3489</v>
      </c>
      <c r="AY1363" s="7" t="s">
        <v>3490</v>
      </c>
      <c r="AZ1363" s="7" t="s">
        <v>3490</v>
      </c>
      <c r="BA1363" s="7" t="s">
        <v>3491</v>
      </c>
      <c r="BB1363" s="7" t="s">
        <v>3491</v>
      </c>
      <c r="BE1363" s="9" t="s">
        <v>3450</v>
      </c>
      <c r="BF1363" s="8">
        <v>2015</v>
      </c>
    </row>
    <row r="1364" spans="1:58">
      <c r="B1364"/>
      <c r="Y1364" s="18" t="s">
        <v>1233</v>
      </c>
      <c r="Z1364" s="20">
        <v>3159308</v>
      </c>
    </row>
    <row r="1365" spans="1:58" s="8" customFormat="1">
      <c r="A1365" s="7" t="s">
        <v>3450</v>
      </c>
      <c r="B1365" s="7" t="s">
        <v>3450</v>
      </c>
      <c r="C1365" s="7" t="s">
        <v>3467</v>
      </c>
      <c r="D1365" s="7" t="s">
        <v>3467</v>
      </c>
      <c r="E1365" s="7" t="s">
        <v>3468</v>
      </c>
      <c r="F1365" s="7" t="s">
        <v>3468</v>
      </c>
      <c r="G1365" s="7" t="s">
        <v>3469</v>
      </c>
      <c r="H1365" s="7" t="s">
        <v>3469</v>
      </c>
      <c r="I1365" s="7" t="s">
        <v>3470</v>
      </c>
      <c r="J1365" s="7" t="s">
        <v>3470</v>
      </c>
      <c r="K1365" s="7" t="s">
        <v>3471</v>
      </c>
      <c r="L1365" s="7" t="s">
        <v>3471</v>
      </c>
      <c r="M1365" s="7" t="s">
        <v>3472</v>
      </c>
      <c r="N1365" s="7" t="s">
        <v>3472</v>
      </c>
      <c r="O1365" s="7" t="s">
        <v>3473</v>
      </c>
      <c r="P1365" s="7" t="s">
        <v>3473</v>
      </c>
      <c r="Q1365" s="7" t="s">
        <v>3474</v>
      </c>
      <c r="R1365" s="7" t="s">
        <v>3474</v>
      </c>
      <c r="S1365" s="7" t="s">
        <v>3475</v>
      </c>
      <c r="T1365" s="7" t="s">
        <v>3475</v>
      </c>
      <c r="U1365" s="7" t="s">
        <v>3476</v>
      </c>
      <c r="V1365" s="7" t="s">
        <v>3476</v>
      </c>
      <c r="W1365" s="7" t="s">
        <v>3477</v>
      </c>
      <c r="X1365" s="7" t="s">
        <v>3477</v>
      </c>
      <c r="Y1365" s="7" t="s">
        <v>3478</v>
      </c>
      <c r="Z1365" s="7" t="s">
        <v>3478</v>
      </c>
      <c r="AA1365" s="7" t="s">
        <v>3479</v>
      </c>
      <c r="AB1365" s="7" t="s">
        <v>3479</v>
      </c>
      <c r="AC1365" s="7" t="s">
        <v>3480</v>
      </c>
      <c r="AD1365" s="7" t="s">
        <v>3480</v>
      </c>
      <c r="AE1365" s="7" t="s">
        <v>3466</v>
      </c>
      <c r="AF1365" s="7" t="s">
        <v>3466</v>
      </c>
      <c r="AG1365" s="7" t="s">
        <v>3481</v>
      </c>
      <c r="AH1365" s="7" t="s">
        <v>3481</v>
      </c>
      <c r="AI1365" s="7" t="s">
        <v>3482</v>
      </c>
      <c r="AJ1365" s="7" t="s">
        <v>3482</v>
      </c>
      <c r="AK1365" s="7" t="s">
        <v>3483</v>
      </c>
      <c r="AL1365" s="7" t="s">
        <v>3483</v>
      </c>
      <c r="AM1365" s="7" t="s">
        <v>3484</v>
      </c>
      <c r="AN1365" s="7" t="s">
        <v>3484</v>
      </c>
      <c r="AO1365" s="7" t="s">
        <v>3485</v>
      </c>
      <c r="AP1365" s="7" t="s">
        <v>3485</v>
      </c>
      <c r="AQ1365" s="7" t="s">
        <v>3486</v>
      </c>
      <c r="AR1365" s="7" t="s">
        <v>3486</v>
      </c>
      <c r="AS1365" s="7" t="s">
        <v>3487</v>
      </c>
      <c r="AT1365" s="7" t="s">
        <v>3487</v>
      </c>
      <c r="AU1365" s="7" t="s">
        <v>3488</v>
      </c>
      <c r="AV1365" s="7" t="s">
        <v>3488</v>
      </c>
      <c r="AW1365" s="7" t="s">
        <v>3489</v>
      </c>
      <c r="AX1365" s="7" t="s">
        <v>3489</v>
      </c>
      <c r="AY1365" s="7" t="s">
        <v>3490</v>
      </c>
      <c r="AZ1365" s="7" t="s">
        <v>3490</v>
      </c>
      <c r="BA1365" s="7" t="s">
        <v>3491</v>
      </c>
      <c r="BB1365" s="7" t="s">
        <v>3491</v>
      </c>
      <c r="BE1365" s="9" t="s">
        <v>3450</v>
      </c>
      <c r="BF1365" s="8">
        <v>2015</v>
      </c>
    </row>
    <row r="1366" spans="1:58">
      <c r="B1366"/>
      <c r="Y1366" s="18" t="s">
        <v>1234</v>
      </c>
      <c r="Z1366" s="20">
        <v>3159357</v>
      </c>
    </row>
    <row r="1367" spans="1:58" s="8" customFormat="1">
      <c r="A1367" s="7" t="s">
        <v>3450</v>
      </c>
      <c r="B1367" s="7" t="s">
        <v>3450</v>
      </c>
      <c r="C1367" s="7" t="s">
        <v>3467</v>
      </c>
      <c r="D1367" s="7" t="s">
        <v>3467</v>
      </c>
      <c r="E1367" s="7" t="s">
        <v>3468</v>
      </c>
      <c r="F1367" s="7" t="s">
        <v>3468</v>
      </c>
      <c r="G1367" s="7" t="s">
        <v>3469</v>
      </c>
      <c r="H1367" s="7" t="s">
        <v>3469</v>
      </c>
      <c r="I1367" s="7" t="s">
        <v>3470</v>
      </c>
      <c r="J1367" s="7" t="s">
        <v>3470</v>
      </c>
      <c r="K1367" s="7" t="s">
        <v>3471</v>
      </c>
      <c r="L1367" s="7" t="s">
        <v>3471</v>
      </c>
      <c r="M1367" s="7" t="s">
        <v>3472</v>
      </c>
      <c r="N1367" s="7" t="s">
        <v>3472</v>
      </c>
      <c r="O1367" s="7" t="s">
        <v>3473</v>
      </c>
      <c r="P1367" s="7" t="s">
        <v>3473</v>
      </c>
      <c r="Q1367" s="7" t="s">
        <v>3474</v>
      </c>
      <c r="R1367" s="7" t="s">
        <v>3474</v>
      </c>
      <c r="S1367" s="7" t="s">
        <v>3475</v>
      </c>
      <c r="T1367" s="7" t="s">
        <v>3475</v>
      </c>
      <c r="U1367" s="7" t="s">
        <v>3476</v>
      </c>
      <c r="V1367" s="7" t="s">
        <v>3476</v>
      </c>
      <c r="W1367" s="7" t="s">
        <v>3477</v>
      </c>
      <c r="X1367" s="7" t="s">
        <v>3477</v>
      </c>
      <c r="Y1367" s="7" t="s">
        <v>3478</v>
      </c>
      <c r="Z1367" s="7" t="s">
        <v>3478</v>
      </c>
      <c r="AA1367" s="7" t="s">
        <v>3479</v>
      </c>
      <c r="AB1367" s="7" t="s">
        <v>3479</v>
      </c>
      <c r="AC1367" s="7" t="s">
        <v>3480</v>
      </c>
      <c r="AD1367" s="7" t="s">
        <v>3480</v>
      </c>
      <c r="AE1367" s="7" t="s">
        <v>3466</v>
      </c>
      <c r="AF1367" s="7" t="s">
        <v>3466</v>
      </c>
      <c r="AG1367" s="7" t="s">
        <v>3481</v>
      </c>
      <c r="AH1367" s="7" t="s">
        <v>3481</v>
      </c>
      <c r="AI1367" s="7" t="s">
        <v>3482</v>
      </c>
      <c r="AJ1367" s="7" t="s">
        <v>3482</v>
      </c>
      <c r="AK1367" s="7" t="s">
        <v>3483</v>
      </c>
      <c r="AL1367" s="7" t="s">
        <v>3483</v>
      </c>
      <c r="AM1367" s="7" t="s">
        <v>3484</v>
      </c>
      <c r="AN1367" s="7" t="s">
        <v>3484</v>
      </c>
      <c r="AO1367" s="7" t="s">
        <v>3485</v>
      </c>
      <c r="AP1367" s="7" t="s">
        <v>3485</v>
      </c>
      <c r="AQ1367" s="7" t="s">
        <v>3486</v>
      </c>
      <c r="AR1367" s="7" t="s">
        <v>3486</v>
      </c>
      <c r="AS1367" s="7" t="s">
        <v>3487</v>
      </c>
      <c r="AT1367" s="7" t="s">
        <v>3487</v>
      </c>
      <c r="AU1367" s="7" t="s">
        <v>3488</v>
      </c>
      <c r="AV1367" s="7" t="s">
        <v>3488</v>
      </c>
      <c r="AW1367" s="7" t="s">
        <v>3489</v>
      </c>
      <c r="AX1367" s="7" t="s">
        <v>3489</v>
      </c>
      <c r="AY1367" s="7" t="s">
        <v>3490</v>
      </c>
      <c r="AZ1367" s="7" t="s">
        <v>3490</v>
      </c>
      <c r="BA1367" s="7" t="s">
        <v>3491</v>
      </c>
      <c r="BB1367" s="7" t="s">
        <v>3491</v>
      </c>
      <c r="BE1367" s="9" t="s">
        <v>3450</v>
      </c>
      <c r="BF1367" s="8">
        <v>2015</v>
      </c>
    </row>
    <row r="1368" spans="1:58">
      <c r="B1368"/>
      <c r="Y1368" s="18" t="s">
        <v>1235</v>
      </c>
      <c r="Z1368" s="20">
        <v>3159506</v>
      </c>
    </row>
    <row r="1369" spans="1:58" s="8" customFormat="1">
      <c r="A1369" s="7" t="s">
        <v>3450</v>
      </c>
      <c r="B1369" s="7" t="s">
        <v>3450</v>
      </c>
      <c r="C1369" s="7" t="s">
        <v>3467</v>
      </c>
      <c r="D1369" s="7" t="s">
        <v>3467</v>
      </c>
      <c r="E1369" s="7" t="s">
        <v>3468</v>
      </c>
      <c r="F1369" s="7" t="s">
        <v>3468</v>
      </c>
      <c r="G1369" s="7" t="s">
        <v>3469</v>
      </c>
      <c r="H1369" s="7" t="s">
        <v>3469</v>
      </c>
      <c r="I1369" s="7" t="s">
        <v>3470</v>
      </c>
      <c r="J1369" s="7" t="s">
        <v>3470</v>
      </c>
      <c r="K1369" s="7" t="s">
        <v>3471</v>
      </c>
      <c r="L1369" s="7" t="s">
        <v>3471</v>
      </c>
      <c r="M1369" s="7" t="s">
        <v>3472</v>
      </c>
      <c r="N1369" s="7" t="s">
        <v>3472</v>
      </c>
      <c r="O1369" s="7" t="s">
        <v>3473</v>
      </c>
      <c r="P1369" s="7" t="s">
        <v>3473</v>
      </c>
      <c r="Q1369" s="7" t="s">
        <v>3474</v>
      </c>
      <c r="R1369" s="7" t="s">
        <v>3474</v>
      </c>
      <c r="S1369" s="7" t="s">
        <v>3475</v>
      </c>
      <c r="T1369" s="7" t="s">
        <v>3475</v>
      </c>
      <c r="U1369" s="7" t="s">
        <v>3476</v>
      </c>
      <c r="V1369" s="7" t="s">
        <v>3476</v>
      </c>
      <c r="W1369" s="7" t="s">
        <v>3477</v>
      </c>
      <c r="X1369" s="7" t="s">
        <v>3477</v>
      </c>
      <c r="Y1369" s="7" t="s">
        <v>3478</v>
      </c>
      <c r="Z1369" s="7" t="s">
        <v>3478</v>
      </c>
      <c r="AA1369" s="7" t="s">
        <v>3479</v>
      </c>
      <c r="AB1369" s="7" t="s">
        <v>3479</v>
      </c>
      <c r="AC1369" s="7" t="s">
        <v>3480</v>
      </c>
      <c r="AD1369" s="7" t="s">
        <v>3480</v>
      </c>
      <c r="AE1369" s="7" t="s">
        <v>3466</v>
      </c>
      <c r="AF1369" s="7" t="s">
        <v>3466</v>
      </c>
      <c r="AG1369" s="7" t="s">
        <v>3481</v>
      </c>
      <c r="AH1369" s="7" t="s">
        <v>3481</v>
      </c>
      <c r="AI1369" s="7" t="s">
        <v>3482</v>
      </c>
      <c r="AJ1369" s="7" t="s">
        <v>3482</v>
      </c>
      <c r="AK1369" s="7" t="s">
        <v>3483</v>
      </c>
      <c r="AL1369" s="7" t="s">
        <v>3483</v>
      </c>
      <c r="AM1369" s="7" t="s">
        <v>3484</v>
      </c>
      <c r="AN1369" s="7" t="s">
        <v>3484</v>
      </c>
      <c r="AO1369" s="7" t="s">
        <v>3485</v>
      </c>
      <c r="AP1369" s="7" t="s">
        <v>3485</v>
      </c>
      <c r="AQ1369" s="7" t="s">
        <v>3486</v>
      </c>
      <c r="AR1369" s="7" t="s">
        <v>3486</v>
      </c>
      <c r="AS1369" s="7" t="s">
        <v>3487</v>
      </c>
      <c r="AT1369" s="7" t="s">
        <v>3487</v>
      </c>
      <c r="AU1369" s="7" t="s">
        <v>3488</v>
      </c>
      <c r="AV1369" s="7" t="s">
        <v>3488</v>
      </c>
      <c r="AW1369" s="7" t="s">
        <v>3489</v>
      </c>
      <c r="AX1369" s="7" t="s">
        <v>3489</v>
      </c>
      <c r="AY1369" s="7" t="s">
        <v>3490</v>
      </c>
      <c r="AZ1369" s="7" t="s">
        <v>3490</v>
      </c>
      <c r="BA1369" s="7" t="s">
        <v>3491</v>
      </c>
      <c r="BB1369" s="7" t="s">
        <v>3491</v>
      </c>
      <c r="BE1369" s="9" t="s">
        <v>3450</v>
      </c>
      <c r="BF1369" s="8">
        <v>2015</v>
      </c>
    </row>
    <row r="1370" spans="1:58">
      <c r="B1370"/>
      <c r="Y1370" s="18" t="s">
        <v>1236</v>
      </c>
      <c r="Z1370" s="20">
        <v>3159605</v>
      </c>
    </row>
    <row r="1371" spans="1:58" s="8" customFormat="1">
      <c r="A1371" s="7" t="s">
        <v>3450</v>
      </c>
      <c r="B1371" s="7" t="s">
        <v>3450</v>
      </c>
      <c r="C1371" s="7" t="s">
        <v>3467</v>
      </c>
      <c r="D1371" s="7" t="s">
        <v>3467</v>
      </c>
      <c r="E1371" s="7" t="s">
        <v>3468</v>
      </c>
      <c r="F1371" s="7" t="s">
        <v>3468</v>
      </c>
      <c r="G1371" s="7" t="s">
        <v>3469</v>
      </c>
      <c r="H1371" s="7" t="s">
        <v>3469</v>
      </c>
      <c r="I1371" s="7" t="s">
        <v>3470</v>
      </c>
      <c r="J1371" s="7" t="s">
        <v>3470</v>
      </c>
      <c r="K1371" s="7" t="s">
        <v>3471</v>
      </c>
      <c r="L1371" s="7" t="s">
        <v>3471</v>
      </c>
      <c r="M1371" s="7" t="s">
        <v>3472</v>
      </c>
      <c r="N1371" s="7" t="s">
        <v>3472</v>
      </c>
      <c r="O1371" s="7" t="s">
        <v>3473</v>
      </c>
      <c r="P1371" s="7" t="s">
        <v>3473</v>
      </c>
      <c r="Q1371" s="7" t="s">
        <v>3474</v>
      </c>
      <c r="R1371" s="7" t="s">
        <v>3474</v>
      </c>
      <c r="S1371" s="7" t="s">
        <v>3475</v>
      </c>
      <c r="T1371" s="7" t="s">
        <v>3475</v>
      </c>
      <c r="U1371" s="7" t="s">
        <v>3476</v>
      </c>
      <c r="V1371" s="7" t="s">
        <v>3476</v>
      </c>
      <c r="W1371" s="7" t="s">
        <v>3477</v>
      </c>
      <c r="X1371" s="7" t="s">
        <v>3477</v>
      </c>
      <c r="Y1371" s="7" t="s">
        <v>3478</v>
      </c>
      <c r="Z1371" s="7" t="s">
        <v>3478</v>
      </c>
      <c r="AA1371" s="7" t="s">
        <v>3479</v>
      </c>
      <c r="AB1371" s="7" t="s">
        <v>3479</v>
      </c>
      <c r="AC1371" s="7" t="s">
        <v>3480</v>
      </c>
      <c r="AD1371" s="7" t="s">
        <v>3480</v>
      </c>
      <c r="AE1371" s="7" t="s">
        <v>3466</v>
      </c>
      <c r="AF1371" s="7" t="s">
        <v>3466</v>
      </c>
      <c r="AG1371" s="7" t="s">
        <v>3481</v>
      </c>
      <c r="AH1371" s="7" t="s">
        <v>3481</v>
      </c>
      <c r="AI1371" s="7" t="s">
        <v>3482</v>
      </c>
      <c r="AJ1371" s="7" t="s">
        <v>3482</v>
      </c>
      <c r="AK1371" s="7" t="s">
        <v>3483</v>
      </c>
      <c r="AL1371" s="7" t="s">
        <v>3483</v>
      </c>
      <c r="AM1371" s="7" t="s">
        <v>3484</v>
      </c>
      <c r="AN1371" s="7" t="s">
        <v>3484</v>
      </c>
      <c r="AO1371" s="7" t="s">
        <v>3485</v>
      </c>
      <c r="AP1371" s="7" t="s">
        <v>3485</v>
      </c>
      <c r="AQ1371" s="7" t="s">
        <v>3486</v>
      </c>
      <c r="AR1371" s="7" t="s">
        <v>3486</v>
      </c>
      <c r="AS1371" s="7" t="s">
        <v>3487</v>
      </c>
      <c r="AT1371" s="7" t="s">
        <v>3487</v>
      </c>
      <c r="AU1371" s="7" t="s">
        <v>3488</v>
      </c>
      <c r="AV1371" s="7" t="s">
        <v>3488</v>
      </c>
      <c r="AW1371" s="7" t="s">
        <v>3489</v>
      </c>
      <c r="AX1371" s="7" t="s">
        <v>3489</v>
      </c>
      <c r="AY1371" s="7" t="s">
        <v>3490</v>
      </c>
      <c r="AZ1371" s="7" t="s">
        <v>3490</v>
      </c>
      <c r="BA1371" s="7" t="s">
        <v>3491</v>
      </c>
      <c r="BB1371" s="7" t="s">
        <v>3491</v>
      </c>
      <c r="BE1371" s="9" t="s">
        <v>3450</v>
      </c>
      <c r="BF1371" s="8">
        <v>2015</v>
      </c>
    </row>
    <row r="1372" spans="1:58">
      <c r="B1372"/>
      <c r="Y1372" s="18" t="s">
        <v>1237</v>
      </c>
      <c r="Z1372" s="20">
        <v>3159704</v>
      </c>
    </row>
    <row r="1373" spans="1:58" s="8" customFormat="1">
      <c r="A1373" s="7" t="s">
        <v>3450</v>
      </c>
      <c r="B1373" s="7" t="s">
        <v>3450</v>
      </c>
      <c r="C1373" s="7" t="s">
        <v>3467</v>
      </c>
      <c r="D1373" s="7" t="s">
        <v>3467</v>
      </c>
      <c r="E1373" s="7" t="s">
        <v>3468</v>
      </c>
      <c r="F1373" s="7" t="s">
        <v>3468</v>
      </c>
      <c r="G1373" s="7" t="s">
        <v>3469</v>
      </c>
      <c r="H1373" s="7" t="s">
        <v>3469</v>
      </c>
      <c r="I1373" s="7" t="s">
        <v>3470</v>
      </c>
      <c r="J1373" s="7" t="s">
        <v>3470</v>
      </c>
      <c r="K1373" s="7" t="s">
        <v>3471</v>
      </c>
      <c r="L1373" s="7" t="s">
        <v>3471</v>
      </c>
      <c r="M1373" s="7" t="s">
        <v>3472</v>
      </c>
      <c r="N1373" s="7" t="s">
        <v>3472</v>
      </c>
      <c r="O1373" s="7" t="s">
        <v>3473</v>
      </c>
      <c r="P1373" s="7" t="s">
        <v>3473</v>
      </c>
      <c r="Q1373" s="7" t="s">
        <v>3474</v>
      </c>
      <c r="R1373" s="7" t="s">
        <v>3474</v>
      </c>
      <c r="S1373" s="7" t="s">
        <v>3475</v>
      </c>
      <c r="T1373" s="7" t="s">
        <v>3475</v>
      </c>
      <c r="U1373" s="7" t="s">
        <v>3476</v>
      </c>
      <c r="V1373" s="7" t="s">
        <v>3476</v>
      </c>
      <c r="W1373" s="7" t="s">
        <v>3477</v>
      </c>
      <c r="X1373" s="7" t="s">
        <v>3477</v>
      </c>
      <c r="Y1373" s="7" t="s">
        <v>3478</v>
      </c>
      <c r="Z1373" s="7" t="s">
        <v>3478</v>
      </c>
      <c r="AA1373" s="7" t="s">
        <v>3479</v>
      </c>
      <c r="AB1373" s="7" t="s">
        <v>3479</v>
      </c>
      <c r="AC1373" s="7" t="s">
        <v>3480</v>
      </c>
      <c r="AD1373" s="7" t="s">
        <v>3480</v>
      </c>
      <c r="AE1373" s="7" t="s">
        <v>3466</v>
      </c>
      <c r="AF1373" s="7" t="s">
        <v>3466</v>
      </c>
      <c r="AG1373" s="7" t="s">
        <v>3481</v>
      </c>
      <c r="AH1373" s="7" t="s">
        <v>3481</v>
      </c>
      <c r="AI1373" s="7" t="s">
        <v>3482</v>
      </c>
      <c r="AJ1373" s="7" t="s">
        <v>3482</v>
      </c>
      <c r="AK1373" s="7" t="s">
        <v>3483</v>
      </c>
      <c r="AL1373" s="7" t="s">
        <v>3483</v>
      </c>
      <c r="AM1373" s="7" t="s">
        <v>3484</v>
      </c>
      <c r="AN1373" s="7" t="s">
        <v>3484</v>
      </c>
      <c r="AO1373" s="7" t="s">
        <v>3485</v>
      </c>
      <c r="AP1373" s="7" t="s">
        <v>3485</v>
      </c>
      <c r="AQ1373" s="7" t="s">
        <v>3486</v>
      </c>
      <c r="AR1373" s="7" t="s">
        <v>3486</v>
      </c>
      <c r="AS1373" s="7" t="s">
        <v>3487</v>
      </c>
      <c r="AT1373" s="7" t="s">
        <v>3487</v>
      </c>
      <c r="AU1373" s="7" t="s">
        <v>3488</v>
      </c>
      <c r="AV1373" s="7" t="s">
        <v>3488</v>
      </c>
      <c r="AW1373" s="7" t="s">
        <v>3489</v>
      </c>
      <c r="AX1373" s="7" t="s">
        <v>3489</v>
      </c>
      <c r="AY1373" s="7" t="s">
        <v>3490</v>
      </c>
      <c r="AZ1373" s="7" t="s">
        <v>3490</v>
      </c>
      <c r="BA1373" s="7" t="s">
        <v>3491</v>
      </c>
      <c r="BB1373" s="7" t="s">
        <v>3491</v>
      </c>
      <c r="BE1373" s="9" t="s">
        <v>3450</v>
      </c>
      <c r="BF1373" s="8">
        <v>2015</v>
      </c>
    </row>
    <row r="1374" spans="1:58">
      <c r="B1374"/>
      <c r="Y1374" s="18" t="s">
        <v>1238</v>
      </c>
      <c r="Z1374" s="20">
        <v>3159803</v>
      </c>
    </row>
    <row r="1375" spans="1:58" s="8" customFormat="1">
      <c r="A1375" s="7" t="s">
        <v>3450</v>
      </c>
      <c r="B1375" s="7" t="s">
        <v>3450</v>
      </c>
      <c r="C1375" s="7" t="s">
        <v>3467</v>
      </c>
      <c r="D1375" s="7" t="s">
        <v>3467</v>
      </c>
      <c r="E1375" s="7" t="s">
        <v>3468</v>
      </c>
      <c r="F1375" s="7" t="s">
        <v>3468</v>
      </c>
      <c r="G1375" s="7" t="s">
        <v>3469</v>
      </c>
      <c r="H1375" s="7" t="s">
        <v>3469</v>
      </c>
      <c r="I1375" s="7" t="s">
        <v>3470</v>
      </c>
      <c r="J1375" s="7" t="s">
        <v>3470</v>
      </c>
      <c r="K1375" s="7" t="s">
        <v>3471</v>
      </c>
      <c r="L1375" s="7" t="s">
        <v>3471</v>
      </c>
      <c r="M1375" s="7" t="s">
        <v>3472</v>
      </c>
      <c r="N1375" s="7" t="s">
        <v>3472</v>
      </c>
      <c r="O1375" s="7" t="s">
        <v>3473</v>
      </c>
      <c r="P1375" s="7" t="s">
        <v>3473</v>
      </c>
      <c r="Q1375" s="7" t="s">
        <v>3474</v>
      </c>
      <c r="R1375" s="7" t="s">
        <v>3474</v>
      </c>
      <c r="S1375" s="7" t="s">
        <v>3475</v>
      </c>
      <c r="T1375" s="7" t="s">
        <v>3475</v>
      </c>
      <c r="U1375" s="7" t="s">
        <v>3476</v>
      </c>
      <c r="V1375" s="7" t="s">
        <v>3476</v>
      </c>
      <c r="W1375" s="7" t="s">
        <v>3477</v>
      </c>
      <c r="X1375" s="7" t="s">
        <v>3477</v>
      </c>
      <c r="Y1375" s="7" t="s">
        <v>3478</v>
      </c>
      <c r="Z1375" s="7" t="s">
        <v>3478</v>
      </c>
      <c r="AA1375" s="7" t="s">
        <v>3479</v>
      </c>
      <c r="AB1375" s="7" t="s">
        <v>3479</v>
      </c>
      <c r="AC1375" s="7" t="s">
        <v>3480</v>
      </c>
      <c r="AD1375" s="7" t="s">
        <v>3480</v>
      </c>
      <c r="AE1375" s="7" t="s">
        <v>3466</v>
      </c>
      <c r="AF1375" s="7" t="s">
        <v>3466</v>
      </c>
      <c r="AG1375" s="7" t="s">
        <v>3481</v>
      </c>
      <c r="AH1375" s="7" t="s">
        <v>3481</v>
      </c>
      <c r="AI1375" s="7" t="s">
        <v>3482</v>
      </c>
      <c r="AJ1375" s="7" t="s">
        <v>3482</v>
      </c>
      <c r="AK1375" s="7" t="s">
        <v>3483</v>
      </c>
      <c r="AL1375" s="7" t="s">
        <v>3483</v>
      </c>
      <c r="AM1375" s="7" t="s">
        <v>3484</v>
      </c>
      <c r="AN1375" s="7" t="s">
        <v>3484</v>
      </c>
      <c r="AO1375" s="7" t="s">
        <v>3485</v>
      </c>
      <c r="AP1375" s="7" t="s">
        <v>3485</v>
      </c>
      <c r="AQ1375" s="7" t="s">
        <v>3486</v>
      </c>
      <c r="AR1375" s="7" t="s">
        <v>3486</v>
      </c>
      <c r="AS1375" s="7" t="s">
        <v>3487</v>
      </c>
      <c r="AT1375" s="7" t="s">
        <v>3487</v>
      </c>
      <c r="AU1375" s="7" t="s">
        <v>3488</v>
      </c>
      <c r="AV1375" s="7" t="s">
        <v>3488</v>
      </c>
      <c r="AW1375" s="7" t="s">
        <v>3489</v>
      </c>
      <c r="AX1375" s="7" t="s">
        <v>3489</v>
      </c>
      <c r="AY1375" s="7" t="s">
        <v>3490</v>
      </c>
      <c r="AZ1375" s="7" t="s">
        <v>3490</v>
      </c>
      <c r="BA1375" s="7" t="s">
        <v>3491</v>
      </c>
      <c r="BB1375" s="7" t="s">
        <v>3491</v>
      </c>
      <c r="BE1375" s="9" t="s">
        <v>3450</v>
      </c>
      <c r="BF1375" s="8">
        <v>2015</v>
      </c>
    </row>
    <row r="1376" spans="1:58">
      <c r="B1376"/>
      <c r="Y1376" s="18" t="s">
        <v>1239</v>
      </c>
      <c r="Z1376" s="20">
        <v>3158300</v>
      </c>
    </row>
    <row r="1377" spans="1:58" s="8" customFormat="1">
      <c r="A1377" s="7" t="s">
        <v>3450</v>
      </c>
      <c r="B1377" s="7" t="s">
        <v>3450</v>
      </c>
      <c r="C1377" s="7" t="s">
        <v>3467</v>
      </c>
      <c r="D1377" s="7" t="s">
        <v>3467</v>
      </c>
      <c r="E1377" s="7" t="s">
        <v>3468</v>
      </c>
      <c r="F1377" s="7" t="s">
        <v>3468</v>
      </c>
      <c r="G1377" s="7" t="s">
        <v>3469</v>
      </c>
      <c r="H1377" s="7" t="s">
        <v>3469</v>
      </c>
      <c r="I1377" s="7" t="s">
        <v>3470</v>
      </c>
      <c r="J1377" s="7" t="s">
        <v>3470</v>
      </c>
      <c r="K1377" s="7" t="s">
        <v>3471</v>
      </c>
      <c r="L1377" s="7" t="s">
        <v>3471</v>
      </c>
      <c r="M1377" s="7" t="s">
        <v>3472</v>
      </c>
      <c r="N1377" s="7" t="s">
        <v>3472</v>
      </c>
      <c r="O1377" s="7" t="s">
        <v>3473</v>
      </c>
      <c r="P1377" s="7" t="s">
        <v>3473</v>
      </c>
      <c r="Q1377" s="7" t="s">
        <v>3474</v>
      </c>
      <c r="R1377" s="7" t="s">
        <v>3474</v>
      </c>
      <c r="S1377" s="7" t="s">
        <v>3475</v>
      </c>
      <c r="T1377" s="7" t="s">
        <v>3475</v>
      </c>
      <c r="U1377" s="7" t="s">
        <v>3476</v>
      </c>
      <c r="V1377" s="7" t="s">
        <v>3476</v>
      </c>
      <c r="W1377" s="7" t="s">
        <v>3477</v>
      </c>
      <c r="X1377" s="7" t="s">
        <v>3477</v>
      </c>
      <c r="Y1377" s="7" t="s">
        <v>3478</v>
      </c>
      <c r="Z1377" s="7" t="s">
        <v>3478</v>
      </c>
      <c r="AA1377" s="7" t="s">
        <v>3479</v>
      </c>
      <c r="AB1377" s="7" t="s">
        <v>3479</v>
      </c>
      <c r="AC1377" s="7" t="s">
        <v>3480</v>
      </c>
      <c r="AD1377" s="7" t="s">
        <v>3480</v>
      </c>
      <c r="AE1377" s="7" t="s">
        <v>3466</v>
      </c>
      <c r="AF1377" s="7" t="s">
        <v>3466</v>
      </c>
      <c r="AG1377" s="7" t="s">
        <v>3481</v>
      </c>
      <c r="AH1377" s="7" t="s">
        <v>3481</v>
      </c>
      <c r="AI1377" s="7" t="s">
        <v>3482</v>
      </c>
      <c r="AJ1377" s="7" t="s">
        <v>3482</v>
      </c>
      <c r="AK1377" s="7" t="s">
        <v>3483</v>
      </c>
      <c r="AL1377" s="7" t="s">
        <v>3483</v>
      </c>
      <c r="AM1377" s="7" t="s">
        <v>3484</v>
      </c>
      <c r="AN1377" s="7" t="s">
        <v>3484</v>
      </c>
      <c r="AO1377" s="7" t="s">
        <v>3485</v>
      </c>
      <c r="AP1377" s="7" t="s">
        <v>3485</v>
      </c>
      <c r="AQ1377" s="7" t="s">
        <v>3486</v>
      </c>
      <c r="AR1377" s="7" t="s">
        <v>3486</v>
      </c>
      <c r="AS1377" s="7" t="s">
        <v>3487</v>
      </c>
      <c r="AT1377" s="7" t="s">
        <v>3487</v>
      </c>
      <c r="AU1377" s="7" t="s">
        <v>3488</v>
      </c>
      <c r="AV1377" s="7" t="s">
        <v>3488</v>
      </c>
      <c r="AW1377" s="7" t="s">
        <v>3489</v>
      </c>
      <c r="AX1377" s="7" t="s">
        <v>3489</v>
      </c>
      <c r="AY1377" s="7" t="s">
        <v>3490</v>
      </c>
      <c r="AZ1377" s="7" t="s">
        <v>3490</v>
      </c>
      <c r="BA1377" s="7" t="s">
        <v>3491</v>
      </c>
      <c r="BB1377" s="7" t="s">
        <v>3491</v>
      </c>
      <c r="BE1377" s="9" t="s">
        <v>3450</v>
      </c>
      <c r="BF1377" s="8">
        <v>2015</v>
      </c>
    </row>
    <row r="1378" spans="1:58">
      <c r="B1378"/>
      <c r="Y1378" s="18" t="s">
        <v>1240</v>
      </c>
      <c r="Z1378" s="20">
        <v>3158409</v>
      </c>
    </row>
    <row r="1379" spans="1:58" s="8" customFormat="1">
      <c r="A1379" s="7" t="s">
        <v>3450</v>
      </c>
      <c r="B1379" s="7" t="s">
        <v>3450</v>
      </c>
      <c r="C1379" s="7" t="s">
        <v>3467</v>
      </c>
      <c r="D1379" s="7" t="s">
        <v>3467</v>
      </c>
      <c r="E1379" s="7" t="s">
        <v>3468</v>
      </c>
      <c r="F1379" s="7" t="s">
        <v>3468</v>
      </c>
      <c r="G1379" s="7" t="s">
        <v>3469</v>
      </c>
      <c r="H1379" s="7" t="s">
        <v>3469</v>
      </c>
      <c r="I1379" s="7" t="s">
        <v>3470</v>
      </c>
      <c r="J1379" s="7" t="s">
        <v>3470</v>
      </c>
      <c r="K1379" s="7" t="s">
        <v>3471</v>
      </c>
      <c r="L1379" s="7" t="s">
        <v>3471</v>
      </c>
      <c r="M1379" s="7" t="s">
        <v>3472</v>
      </c>
      <c r="N1379" s="7" t="s">
        <v>3472</v>
      </c>
      <c r="O1379" s="7" t="s">
        <v>3473</v>
      </c>
      <c r="P1379" s="7" t="s">
        <v>3473</v>
      </c>
      <c r="Q1379" s="7" t="s">
        <v>3474</v>
      </c>
      <c r="R1379" s="7" t="s">
        <v>3474</v>
      </c>
      <c r="S1379" s="7" t="s">
        <v>3475</v>
      </c>
      <c r="T1379" s="7" t="s">
        <v>3475</v>
      </c>
      <c r="U1379" s="7" t="s">
        <v>3476</v>
      </c>
      <c r="V1379" s="7" t="s">
        <v>3476</v>
      </c>
      <c r="W1379" s="7" t="s">
        <v>3477</v>
      </c>
      <c r="X1379" s="7" t="s">
        <v>3477</v>
      </c>
      <c r="Y1379" s="7" t="s">
        <v>3478</v>
      </c>
      <c r="Z1379" s="7" t="s">
        <v>3478</v>
      </c>
      <c r="AA1379" s="7" t="s">
        <v>3479</v>
      </c>
      <c r="AB1379" s="7" t="s">
        <v>3479</v>
      </c>
      <c r="AC1379" s="7" t="s">
        <v>3480</v>
      </c>
      <c r="AD1379" s="7" t="s">
        <v>3480</v>
      </c>
      <c r="AE1379" s="7" t="s">
        <v>3466</v>
      </c>
      <c r="AF1379" s="7" t="s">
        <v>3466</v>
      </c>
      <c r="AG1379" s="7" t="s">
        <v>3481</v>
      </c>
      <c r="AH1379" s="7" t="s">
        <v>3481</v>
      </c>
      <c r="AI1379" s="7" t="s">
        <v>3482</v>
      </c>
      <c r="AJ1379" s="7" t="s">
        <v>3482</v>
      </c>
      <c r="AK1379" s="7" t="s">
        <v>3483</v>
      </c>
      <c r="AL1379" s="7" t="s">
        <v>3483</v>
      </c>
      <c r="AM1379" s="7" t="s">
        <v>3484</v>
      </c>
      <c r="AN1379" s="7" t="s">
        <v>3484</v>
      </c>
      <c r="AO1379" s="7" t="s">
        <v>3485</v>
      </c>
      <c r="AP1379" s="7" t="s">
        <v>3485</v>
      </c>
      <c r="AQ1379" s="7" t="s">
        <v>3486</v>
      </c>
      <c r="AR1379" s="7" t="s">
        <v>3486</v>
      </c>
      <c r="AS1379" s="7" t="s">
        <v>3487</v>
      </c>
      <c r="AT1379" s="7" t="s">
        <v>3487</v>
      </c>
      <c r="AU1379" s="7" t="s">
        <v>3488</v>
      </c>
      <c r="AV1379" s="7" t="s">
        <v>3488</v>
      </c>
      <c r="AW1379" s="7" t="s">
        <v>3489</v>
      </c>
      <c r="AX1379" s="7" t="s">
        <v>3489</v>
      </c>
      <c r="AY1379" s="7" t="s">
        <v>3490</v>
      </c>
      <c r="AZ1379" s="7" t="s">
        <v>3490</v>
      </c>
      <c r="BA1379" s="7" t="s">
        <v>3491</v>
      </c>
      <c r="BB1379" s="7" t="s">
        <v>3491</v>
      </c>
      <c r="BE1379" s="9" t="s">
        <v>3450</v>
      </c>
      <c r="BF1379" s="8">
        <v>2015</v>
      </c>
    </row>
    <row r="1380" spans="1:58">
      <c r="B1380"/>
      <c r="Y1380" s="18" t="s">
        <v>1241</v>
      </c>
      <c r="Z1380" s="20">
        <v>3158508</v>
      </c>
    </row>
    <row r="1381" spans="1:58" s="8" customFormat="1">
      <c r="A1381" s="7" t="s">
        <v>3450</v>
      </c>
      <c r="B1381" s="7" t="s">
        <v>3450</v>
      </c>
      <c r="C1381" s="7" t="s">
        <v>3467</v>
      </c>
      <c r="D1381" s="7" t="s">
        <v>3467</v>
      </c>
      <c r="E1381" s="7" t="s">
        <v>3468</v>
      </c>
      <c r="F1381" s="7" t="s">
        <v>3468</v>
      </c>
      <c r="G1381" s="7" t="s">
        <v>3469</v>
      </c>
      <c r="H1381" s="7" t="s">
        <v>3469</v>
      </c>
      <c r="I1381" s="7" t="s">
        <v>3470</v>
      </c>
      <c r="J1381" s="7" t="s">
        <v>3470</v>
      </c>
      <c r="K1381" s="7" t="s">
        <v>3471</v>
      </c>
      <c r="L1381" s="7" t="s">
        <v>3471</v>
      </c>
      <c r="M1381" s="7" t="s">
        <v>3472</v>
      </c>
      <c r="N1381" s="7" t="s">
        <v>3472</v>
      </c>
      <c r="O1381" s="7" t="s">
        <v>3473</v>
      </c>
      <c r="P1381" s="7" t="s">
        <v>3473</v>
      </c>
      <c r="Q1381" s="7" t="s">
        <v>3474</v>
      </c>
      <c r="R1381" s="7" t="s">
        <v>3474</v>
      </c>
      <c r="S1381" s="7" t="s">
        <v>3475</v>
      </c>
      <c r="T1381" s="7" t="s">
        <v>3475</v>
      </c>
      <c r="U1381" s="7" t="s">
        <v>3476</v>
      </c>
      <c r="V1381" s="7" t="s">
        <v>3476</v>
      </c>
      <c r="W1381" s="7" t="s">
        <v>3477</v>
      </c>
      <c r="X1381" s="7" t="s">
        <v>3477</v>
      </c>
      <c r="Y1381" s="7" t="s">
        <v>3478</v>
      </c>
      <c r="Z1381" s="7" t="s">
        <v>3478</v>
      </c>
      <c r="AA1381" s="7" t="s">
        <v>3479</v>
      </c>
      <c r="AB1381" s="7" t="s">
        <v>3479</v>
      </c>
      <c r="AC1381" s="7" t="s">
        <v>3480</v>
      </c>
      <c r="AD1381" s="7" t="s">
        <v>3480</v>
      </c>
      <c r="AE1381" s="7" t="s">
        <v>3466</v>
      </c>
      <c r="AF1381" s="7" t="s">
        <v>3466</v>
      </c>
      <c r="AG1381" s="7" t="s">
        <v>3481</v>
      </c>
      <c r="AH1381" s="7" t="s">
        <v>3481</v>
      </c>
      <c r="AI1381" s="7" t="s">
        <v>3482</v>
      </c>
      <c r="AJ1381" s="7" t="s">
        <v>3482</v>
      </c>
      <c r="AK1381" s="7" t="s">
        <v>3483</v>
      </c>
      <c r="AL1381" s="7" t="s">
        <v>3483</v>
      </c>
      <c r="AM1381" s="7" t="s">
        <v>3484</v>
      </c>
      <c r="AN1381" s="7" t="s">
        <v>3484</v>
      </c>
      <c r="AO1381" s="7" t="s">
        <v>3485</v>
      </c>
      <c r="AP1381" s="7" t="s">
        <v>3485</v>
      </c>
      <c r="AQ1381" s="7" t="s">
        <v>3486</v>
      </c>
      <c r="AR1381" s="7" t="s">
        <v>3486</v>
      </c>
      <c r="AS1381" s="7" t="s">
        <v>3487</v>
      </c>
      <c r="AT1381" s="7" t="s">
        <v>3487</v>
      </c>
      <c r="AU1381" s="7" t="s">
        <v>3488</v>
      </c>
      <c r="AV1381" s="7" t="s">
        <v>3488</v>
      </c>
      <c r="AW1381" s="7" t="s">
        <v>3489</v>
      </c>
      <c r="AX1381" s="7" t="s">
        <v>3489</v>
      </c>
      <c r="AY1381" s="7" t="s">
        <v>3490</v>
      </c>
      <c r="AZ1381" s="7" t="s">
        <v>3490</v>
      </c>
      <c r="BA1381" s="7" t="s">
        <v>3491</v>
      </c>
      <c r="BB1381" s="7" t="s">
        <v>3491</v>
      </c>
      <c r="BE1381" s="9" t="s">
        <v>3450</v>
      </c>
      <c r="BF1381" s="8">
        <v>2015</v>
      </c>
    </row>
    <row r="1382" spans="1:58">
      <c r="B1382"/>
      <c r="Y1382" s="18" t="s">
        <v>1242</v>
      </c>
      <c r="Z1382" s="20">
        <v>3158607</v>
      </c>
    </row>
    <row r="1383" spans="1:58" s="8" customFormat="1">
      <c r="A1383" s="7" t="s">
        <v>3450</v>
      </c>
      <c r="B1383" s="7" t="s">
        <v>3450</v>
      </c>
      <c r="C1383" s="7" t="s">
        <v>3467</v>
      </c>
      <c r="D1383" s="7" t="s">
        <v>3467</v>
      </c>
      <c r="E1383" s="7" t="s">
        <v>3468</v>
      </c>
      <c r="F1383" s="7" t="s">
        <v>3468</v>
      </c>
      <c r="G1383" s="7" t="s">
        <v>3469</v>
      </c>
      <c r="H1383" s="7" t="s">
        <v>3469</v>
      </c>
      <c r="I1383" s="7" t="s">
        <v>3470</v>
      </c>
      <c r="J1383" s="7" t="s">
        <v>3470</v>
      </c>
      <c r="K1383" s="7" t="s">
        <v>3471</v>
      </c>
      <c r="L1383" s="7" t="s">
        <v>3471</v>
      </c>
      <c r="M1383" s="7" t="s">
        <v>3472</v>
      </c>
      <c r="N1383" s="7" t="s">
        <v>3472</v>
      </c>
      <c r="O1383" s="7" t="s">
        <v>3473</v>
      </c>
      <c r="P1383" s="7" t="s">
        <v>3473</v>
      </c>
      <c r="Q1383" s="7" t="s">
        <v>3474</v>
      </c>
      <c r="R1383" s="7" t="s">
        <v>3474</v>
      </c>
      <c r="S1383" s="7" t="s">
        <v>3475</v>
      </c>
      <c r="T1383" s="7" t="s">
        <v>3475</v>
      </c>
      <c r="U1383" s="7" t="s">
        <v>3476</v>
      </c>
      <c r="V1383" s="7" t="s">
        <v>3476</v>
      </c>
      <c r="W1383" s="7" t="s">
        <v>3477</v>
      </c>
      <c r="X1383" s="7" t="s">
        <v>3477</v>
      </c>
      <c r="Y1383" s="7" t="s">
        <v>3478</v>
      </c>
      <c r="Z1383" s="7" t="s">
        <v>3478</v>
      </c>
      <c r="AA1383" s="7" t="s">
        <v>3479</v>
      </c>
      <c r="AB1383" s="7" t="s">
        <v>3479</v>
      </c>
      <c r="AC1383" s="7" t="s">
        <v>3480</v>
      </c>
      <c r="AD1383" s="7" t="s">
        <v>3480</v>
      </c>
      <c r="AE1383" s="7" t="s">
        <v>3466</v>
      </c>
      <c r="AF1383" s="7" t="s">
        <v>3466</v>
      </c>
      <c r="AG1383" s="7" t="s">
        <v>3481</v>
      </c>
      <c r="AH1383" s="7" t="s">
        <v>3481</v>
      </c>
      <c r="AI1383" s="7" t="s">
        <v>3482</v>
      </c>
      <c r="AJ1383" s="7" t="s">
        <v>3482</v>
      </c>
      <c r="AK1383" s="7" t="s">
        <v>3483</v>
      </c>
      <c r="AL1383" s="7" t="s">
        <v>3483</v>
      </c>
      <c r="AM1383" s="7" t="s">
        <v>3484</v>
      </c>
      <c r="AN1383" s="7" t="s">
        <v>3484</v>
      </c>
      <c r="AO1383" s="7" t="s">
        <v>3485</v>
      </c>
      <c r="AP1383" s="7" t="s">
        <v>3485</v>
      </c>
      <c r="AQ1383" s="7" t="s">
        <v>3486</v>
      </c>
      <c r="AR1383" s="7" t="s">
        <v>3486</v>
      </c>
      <c r="AS1383" s="7" t="s">
        <v>3487</v>
      </c>
      <c r="AT1383" s="7" t="s">
        <v>3487</v>
      </c>
      <c r="AU1383" s="7" t="s">
        <v>3488</v>
      </c>
      <c r="AV1383" s="7" t="s">
        <v>3488</v>
      </c>
      <c r="AW1383" s="7" t="s">
        <v>3489</v>
      </c>
      <c r="AX1383" s="7" t="s">
        <v>3489</v>
      </c>
      <c r="AY1383" s="7" t="s">
        <v>3490</v>
      </c>
      <c r="AZ1383" s="7" t="s">
        <v>3490</v>
      </c>
      <c r="BA1383" s="7" t="s">
        <v>3491</v>
      </c>
      <c r="BB1383" s="7" t="s">
        <v>3491</v>
      </c>
      <c r="BE1383" s="9" t="s">
        <v>3450</v>
      </c>
      <c r="BF1383" s="8">
        <v>2015</v>
      </c>
    </row>
    <row r="1384" spans="1:58">
      <c r="B1384"/>
      <c r="Y1384" s="18" t="s">
        <v>1243</v>
      </c>
      <c r="Z1384" s="20">
        <v>3158706</v>
      </c>
    </row>
    <row r="1385" spans="1:58" s="8" customFormat="1">
      <c r="A1385" s="7" t="s">
        <v>3450</v>
      </c>
      <c r="B1385" s="7" t="s">
        <v>3450</v>
      </c>
      <c r="C1385" s="7" t="s">
        <v>3467</v>
      </c>
      <c r="D1385" s="7" t="s">
        <v>3467</v>
      </c>
      <c r="E1385" s="7" t="s">
        <v>3468</v>
      </c>
      <c r="F1385" s="7" t="s">
        <v>3468</v>
      </c>
      <c r="G1385" s="7" t="s">
        <v>3469</v>
      </c>
      <c r="H1385" s="7" t="s">
        <v>3469</v>
      </c>
      <c r="I1385" s="7" t="s">
        <v>3470</v>
      </c>
      <c r="J1385" s="7" t="s">
        <v>3470</v>
      </c>
      <c r="K1385" s="7" t="s">
        <v>3471</v>
      </c>
      <c r="L1385" s="7" t="s">
        <v>3471</v>
      </c>
      <c r="M1385" s="7" t="s">
        <v>3472</v>
      </c>
      <c r="N1385" s="7" t="s">
        <v>3472</v>
      </c>
      <c r="O1385" s="7" t="s">
        <v>3473</v>
      </c>
      <c r="P1385" s="7" t="s">
        <v>3473</v>
      </c>
      <c r="Q1385" s="7" t="s">
        <v>3474</v>
      </c>
      <c r="R1385" s="7" t="s">
        <v>3474</v>
      </c>
      <c r="S1385" s="7" t="s">
        <v>3475</v>
      </c>
      <c r="T1385" s="7" t="s">
        <v>3475</v>
      </c>
      <c r="U1385" s="7" t="s">
        <v>3476</v>
      </c>
      <c r="V1385" s="7" t="s">
        <v>3476</v>
      </c>
      <c r="W1385" s="7" t="s">
        <v>3477</v>
      </c>
      <c r="X1385" s="7" t="s">
        <v>3477</v>
      </c>
      <c r="Y1385" s="7" t="s">
        <v>3478</v>
      </c>
      <c r="Z1385" s="7" t="s">
        <v>3478</v>
      </c>
      <c r="AA1385" s="7" t="s">
        <v>3479</v>
      </c>
      <c r="AB1385" s="7" t="s">
        <v>3479</v>
      </c>
      <c r="AC1385" s="7" t="s">
        <v>3480</v>
      </c>
      <c r="AD1385" s="7" t="s">
        <v>3480</v>
      </c>
      <c r="AE1385" s="7" t="s">
        <v>3466</v>
      </c>
      <c r="AF1385" s="7" t="s">
        <v>3466</v>
      </c>
      <c r="AG1385" s="7" t="s">
        <v>3481</v>
      </c>
      <c r="AH1385" s="7" t="s">
        <v>3481</v>
      </c>
      <c r="AI1385" s="7" t="s">
        <v>3482</v>
      </c>
      <c r="AJ1385" s="7" t="s">
        <v>3482</v>
      </c>
      <c r="AK1385" s="7" t="s">
        <v>3483</v>
      </c>
      <c r="AL1385" s="7" t="s">
        <v>3483</v>
      </c>
      <c r="AM1385" s="7" t="s">
        <v>3484</v>
      </c>
      <c r="AN1385" s="7" t="s">
        <v>3484</v>
      </c>
      <c r="AO1385" s="7" t="s">
        <v>3485</v>
      </c>
      <c r="AP1385" s="7" t="s">
        <v>3485</v>
      </c>
      <c r="AQ1385" s="7" t="s">
        <v>3486</v>
      </c>
      <c r="AR1385" s="7" t="s">
        <v>3486</v>
      </c>
      <c r="AS1385" s="7" t="s">
        <v>3487</v>
      </c>
      <c r="AT1385" s="7" t="s">
        <v>3487</v>
      </c>
      <c r="AU1385" s="7" t="s">
        <v>3488</v>
      </c>
      <c r="AV1385" s="7" t="s">
        <v>3488</v>
      </c>
      <c r="AW1385" s="7" t="s">
        <v>3489</v>
      </c>
      <c r="AX1385" s="7" t="s">
        <v>3489</v>
      </c>
      <c r="AY1385" s="7" t="s">
        <v>3490</v>
      </c>
      <c r="AZ1385" s="7" t="s">
        <v>3490</v>
      </c>
      <c r="BA1385" s="7" t="s">
        <v>3491</v>
      </c>
      <c r="BB1385" s="7" t="s">
        <v>3491</v>
      </c>
      <c r="BE1385" s="9" t="s">
        <v>3450</v>
      </c>
      <c r="BF1385" s="8">
        <v>2015</v>
      </c>
    </row>
    <row r="1386" spans="1:58">
      <c r="B1386"/>
      <c r="Y1386" s="18" t="s">
        <v>1244</v>
      </c>
      <c r="Z1386" s="20">
        <v>3158805</v>
      </c>
    </row>
    <row r="1387" spans="1:58" s="8" customFormat="1">
      <c r="A1387" s="7" t="s">
        <v>3450</v>
      </c>
      <c r="B1387" s="7" t="s">
        <v>3450</v>
      </c>
      <c r="C1387" s="7" t="s">
        <v>3467</v>
      </c>
      <c r="D1387" s="7" t="s">
        <v>3467</v>
      </c>
      <c r="E1387" s="7" t="s">
        <v>3468</v>
      </c>
      <c r="F1387" s="7" t="s">
        <v>3468</v>
      </c>
      <c r="G1387" s="7" t="s">
        <v>3469</v>
      </c>
      <c r="H1387" s="7" t="s">
        <v>3469</v>
      </c>
      <c r="I1387" s="7" t="s">
        <v>3470</v>
      </c>
      <c r="J1387" s="7" t="s">
        <v>3470</v>
      </c>
      <c r="K1387" s="7" t="s">
        <v>3471</v>
      </c>
      <c r="L1387" s="7" t="s">
        <v>3471</v>
      </c>
      <c r="M1387" s="7" t="s">
        <v>3472</v>
      </c>
      <c r="N1387" s="7" t="s">
        <v>3472</v>
      </c>
      <c r="O1387" s="7" t="s">
        <v>3473</v>
      </c>
      <c r="P1387" s="7" t="s">
        <v>3473</v>
      </c>
      <c r="Q1387" s="7" t="s">
        <v>3474</v>
      </c>
      <c r="R1387" s="7" t="s">
        <v>3474</v>
      </c>
      <c r="S1387" s="7" t="s">
        <v>3475</v>
      </c>
      <c r="T1387" s="7" t="s">
        <v>3475</v>
      </c>
      <c r="U1387" s="7" t="s">
        <v>3476</v>
      </c>
      <c r="V1387" s="7" t="s">
        <v>3476</v>
      </c>
      <c r="W1387" s="7" t="s">
        <v>3477</v>
      </c>
      <c r="X1387" s="7" t="s">
        <v>3477</v>
      </c>
      <c r="Y1387" s="7" t="s">
        <v>3478</v>
      </c>
      <c r="Z1387" s="7" t="s">
        <v>3478</v>
      </c>
      <c r="AA1387" s="7" t="s">
        <v>3479</v>
      </c>
      <c r="AB1387" s="7" t="s">
        <v>3479</v>
      </c>
      <c r="AC1387" s="7" t="s">
        <v>3480</v>
      </c>
      <c r="AD1387" s="7" t="s">
        <v>3480</v>
      </c>
      <c r="AE1387" s="7" t="s">
        <v>3466</v>
      </c>
      <c r="AF1387" s="7" t="s">
        <v>3466</v>
      </c>
      <c r="AG1387" s="7" t="s">
        <v>3481</v>
      </c>
      <c r="AH1387" s="7" t="s">
        <v>3481</v>
      </c>
      <c r="AI1387" s="7" t="s">
        <v>3482</v>
      </c>
      <c r="AJ1387" s="7" t="s">
        <v>3482</v>
      </c>
      <c r="AK1387" s="7" t="s">
        <v>3483</v>
      </c>
      <c r="AL1387" s="7" t="s">
        <v>3483</v>
      </c>
      <c r="AM1387" s="7" t="s">
        <v>3484</v>
      </c>
      <c r="AN1387" s="7" t="s">
        <v>3484</v>
      </c>
      <c r="AO1387" s="7" t="s">
        <v>3485</v>
      </c>
      <c r="AP1387" s="7" t="s">
        <v>3485</v>
      </c>
      <c r="AQ1387" s="7" t="s">
        <v>3486</v>
      </c>
      <c r="AR1387" s="7" t="s">
        <v>3486</v>
      </c>
      <c r="AS1387" s="7" t="s">
        <v>3487</v>
      </c>
      <c r="AT1387" s="7" t="s">
        <v>3487</v>
      </c>
      <c r="AU1387" s="7" t="s">
        <v>3488</v>
      </c>
      <c r="AV1387" s="7" t="s">
        <v>3488</v>
      </c>
      <c r="AW1387" s="7" t="s">
        <v>3489</v>
      </c>
      <c r="AX1387" s="7" t="s">
        <v>3489</v>
      </c>
      <c r="AY1387" s="7" t="s">
        <v>3490</v>
      </c>
      <c r="AZ1387" s="7" t="s">
        <v>3490</v>
      </c>
      <c r="BA1387" s="7" t="s">
        <v>3491</v>
      </c>
      <c r="BB1387" s="7" t="s">
        <v>3491</v>
      </c>
      <c r="BE1387" s="9" t="s">
        <v>3450</v>
      </c>
      <c r="BF1387" s="8">
        <v>2015</v>
      </c>
    </row>
    <row r="1388" spans="1:58">
      <c r="B1388"/>
      <c r="Y1388" s="18" t="s">
        <v>1245</v>
      </c>
      <c r="Z1388" s="20">
        <v>3158904</v>
      </c>
    </row>
    <row r="1389" spans="1:58" s="8" customFormat="1">
      <c r="A1389" s="7" t="s">
        <v>3450</v>
      </c>
      <c r="B1389" s="7" t="s">
        <v>3450</v>
      </c>
      <c r="C1389" s="7" t="s">
        <v>3467</v>
      </c>
      <c r="D1389" s="7" t="s">
        <v>3467</v>
      </c>
      <c r="E1389" s="7" t="s">
        <v>3468</v>
      </c>
      <c r="F1389" s="7" t="s">
        <v>3468</v>
      </c>
      <c r="G1389" s="7" t="s">
        <v>3469</v>
      </c>
      <c r="H1389" s="7" t="s">
        <v>3469</v>
      </c>
      <c r="I1389" s="7" t="s">
        <v>3470</v>
      </c>
      <c r="J1389" s="7" t="s">
        <v>3470</v>
      </c>
      <c r="K1389" s="7" t="s">
        <v>3471</v>
      </c>
      <c r="L1389" s="7" t="s">
        <v>3471</v>
      </c>
      <c r="M1389" s="7" t="s">
        <v>3472</v>
      </c>
      <c r="N1389" s="7" t="s">
        <v>3472</v>
      </c>
      <c r="O1389" s="7" t="s">
        <v>3473</v>
      </c>
      <c r="P1389" s="7" t="s">
        <v>3473</v>
      </c>
      <c r="Q1389" s="7" t="s">
        <v>3474</v>
      </c>
      <c r="R1389" s="7" t="s">
        <v>3474</v>
      </c>
      <c r="S1389" s="7" t="s">
        <v>3475</v>
      </c>
      <c r="T1389" s="7" t="s">
        <v>3475</v>
      </c>
      <c r="U1389" s="7" t="s">
        <v>3476</v>
      </c>
      <c r="V1389" s="7" t="s">
        <v>3476</v>
      </c>
      <c r="W1389" s="7" t="s">
        <v>3477</v>
      </c>
      <c r="X1389" s="7" t="s">
        <v>3477</v>
      </c>
      <c r="Y1389" s="7" t="s">
        <v>3478</v>
      </c>
      <c r="Z1389" s="7" t="s">
        <v>3478</v>
      </c>
      <c r="AA1389" s="7" t="s">
        <v>3479</v>
      </c>
      <c r="AB1389" s="7" t="s">
        <v>3479</v>
      </c>
      <c r="AC1389" s="7" t="s">
        <v>3480</v>
      </c>
      <c r="AD1389" s="7" t="s">
        <v>3480</v>
      </c>
      <c r="AE1389" s="7" t="s">
        <v>3466</v>
      </c>
      <c r="AF1389" s="7" t="s">
        <v>3466</v>
      </c>
      <c r="AG1389" s="7" t="s">
        <v>3481</v>
      </c>
      <c r="AH1389" s="7" t="s">
        <v>3481</v>
      </c>
      <c r="AI1389" s="7" t="s">
        <v>3482</v>
      </c>
      <c r="AJ1389" s="7" t="s">
        <v>3482</v>
      </c>
      <c r="AK1389" s="7" t="s">
        <v>3483</v>
      </c>
      <c r="AL1389" s="7" t="s">
        <v>3483</v>
      </c>
      <c r="AM1389" s="7" t="s">
        <v>3484</v>
      </c>
      <c r="AN1389" s="7" t="s">
        <v>3484</v>
      </c>
      <c r="AO1389" s="7" t="s">
        <v>3485</v>
      </c>
      <c r="AP1389" s="7" t="s">
        <v>3485</v>
      </c>
      <c r="AQ1389" s="7" t="s">
        <v>3486</v>
      </c>
      <c r="AR1389" s="7" t="s">
        <v>3486</v>
      </c>
      <c r="AS1389" s="7" t="s">
        <v>3487</v>
      </c>
      <c r="AT1389" s="7" t="s">
        <v>3487</v>
      </c>
      <c r="AU1389" s="7" t="s">
        <v>3488</v>
      </c>
      <c r="AV1389" s="7" t="s">
        <v>3488</v>
      </c>
      <c r="AW1389" s="7" t="s">
        <v>3489</v>
      </c>
      <c r="AX1389" s="7" t="s">
        <v>3489</v>
      </c>
      <c r="AY1389" s="7" t="s">
        <v>3490</v>
      </c>
      <c r="AZ1389" s="7" t="s">
        <v>3490</v>
      </c>
      <c r="BA1389" s="7" t="s">
        <v>3491</v>
      </c>
      <c r="BB1389" s="7" t="s">
        <v>3491</v>
      </c>
      <c r="BE1389" s="9" t="s">
        <v>3450</v>
      </c>
      <c r="BF1389" s="8">
        <v>2015</v>
      </c>
    </row>
    <row r="1390" spans="1:58">
      <c r="B1390"/>
      <c r="Y1390" s="18" t="s">
        <v>1246</v>
      </c>
      <c r="Z1390" s="20">
        <v>3158953</v>
      </c>
    </row>
    <row r="1391" spans="1:58" s="8" customFormat="1">
      <c r="A1391" s="7" t="s">
        <v>3450</v>
      </c>
      <c r="B1391" s="7" t="s">
        <v>3450</v>
      </c>
      <c r="C1391" s="7" t="s">
        <v>3467</v>
      </c>
      <c r="D1391" s="7" t="s">
        <v>3467</v>
      </c>
      <c r="E1391" s="7" t="s">
        <v>3468</v>
      </c>
      <c r="F1391" s="7" t="s">
        <v>3468</v>
      </c>
      <c r="G1391" s="7" t="s">
        <v>3469</v>
      </c>
      <c r="H1391" s="7" t="s">
        <v>3469</v>
      </c>
      <c r="I1391" s="7" t="s">
        <v>3470</v>
      </c>
      <c r="J1391" s="7" t="s">
        <v>3470</v>
      </c>
      <c r="K1391" s="7" t="s">
        <v>3471</v>
      </c>
      <c r="L1391" s="7" t="s">
        <v>3471</v>
      </c>
      <c r="M1391" s="7" t="s">
        <v>3472</v>
      </c>
      <c r="N1391" s="7" t="s">
        <v>3472</v>
      </c>
      <c r="O1391" s="7" t="s">
        <v>3473</v>
      </c>
      <c r="P1391" s="7" t="s">
        <v>3473</v>
      </c>
      <c r="Q1391" s="7" t="s">
        <v>3474</v>
      </c>
      <c r="R1391" s="7" t="s">
        <v>3474</v>
      </c>
      <c r="S1391" s="7" t="s">
        <v>3475</v>
      </c>
      <c r="T1391" s="7" t="s">
        <v>3475</v>
      </c>
      <c r="U1391" s="7" t="s">
        <v>3476</v>
      </c>
      <c r="V1391" s="7" t="s">
        <v>3476</v>
      </c>
      <c r="W1391" s="7" t="s">
        <v>3477</v>
      </c>
      <c r="X1391" s="7" t="s">
        <v>3477</v>
      </c>
      <c r="Y1391" s="7" t="s">
        <v>3478</v>
      </c>
      <c r="Z1391" s="7" t="s">
        <v>3478</v>
      </c>
      <c r="AA1391" s="7" t="s">
        <v>3479</v>
      </c>
      <c r="AB1391" s="7" t="s">
        <v>3479</v>
      </c>
      <c r="AC1391" s="7" t="s">
        <v>3480</v>
      </c>
      <c r="AD1391" s="7" t="s">
        <v>3480</v>
      </c>
      <c r="AE1391" s="7" t="s">
        <v>3466</v>
      </c>
      <c r="AF1391" s="7" t="s">
        <v>3466</v>
      </c>
      <c r="AG1391" s="7" t="s">
        <v>3481</v>
      </c>
      <c r="AH1391" s="7" t="s">
        <v>3481</v>
      </c>
      <c r="AI1391" s="7" t="s">
        <v>3482</v>
      </c>
      <c r="AJ1391" s="7" t="s">
        <v>3482</v>
      </c>
      <c r="AK1391" s="7" t="s">
        <v>3483</v>
      </c>
      <c r="AL1391" s="7" t="s">
        <v>3483</v>
      </c>
      <c r="AM1391" s="7" t="s">
        <v>3484</v>
      </c>
      <c r="AN1391" s="7" t="s">
        <v>3484</v>
      </c>
      <c r="AO1391" s="7" t="s">
        <v>3485</v>
      </c>
      <c r="AP1391" s="7" t="s">
        <v>3485</v>
      </c>
      <c r="AQ1391" s="7" t="s">
        <v>3486</v>
      </c>
      <c r="AR1391" s="7" t="s">
        <v>3486</v>
      </c>
      <c r="AS1391" s="7" t="s">
        <v>3487</v>
      </c>
      <c r="AT1391" s="7" t="s">
        <v>3487</v>
      </c>
      <c r="AU1391" s="7" t="s">
        <v>3488</v>
      </c>
      <c r="AV1391" s="7" t="s">
        <v>3488</v>
      </c>
      <c r="AW1391" s="7" t="s">
        <v>3489</v>
      </c>
      <c r="AX1391" s="7" t="s">
        <v>3489</v>
      </c>
      <c r="AY1391" s="7" t="s">
        <v>3490</v>
      </c>
      <c r="AZ1391" s="7" t="s">
        <v>3490</v>
      </c>
      <c r="BA1391" s="7" t="s">
        <v>3491</v>
      </c>
      <c r="BB1391" s="7" t="s">
        <v>3491</v>
      </c>
      <c r="BE1391" s="9" t="s">
        <v>3450</v>
      </c>
      <c r="BF1391" s="8">
        <v>2015</v>
      </c>
    </row>
    <row r="1392" spans="1:58">
      <c r="B1392"/>
      <c r="Y1392" s="18" t="s">
        <v>1247</v>
      </c>
      <c r="Z1392" s="20">
        <v>3159001</v>
      </c>
    </row>
    <row r="1393" spans="1:58" s="8" customFormat="1">
      <c r="A1393" s="7" t="s">
        <v>3450</v>
      </c>
      <c r="B1393" s="7" t="s">
        <v>3450</v>
      </c>
      <c r="C1393" s="7" t="s">
        <v>3467</v>
      </c>
      <c r="D1393" s="7" t="s">
        <v>3467</v>
      </c>
      <c r="E1393" s="7" t="s">
        <v>3468</v>
      </c>
      <c r="F1393" s="7" t="s">
        <v>3468</v>
      </c>
      <c r="G1393" s="7" t="s">
        <v>3469</v>
      </c>
      <c r="H1393" s="7" t="s">
        <v>3469</v>
      </c>
      <c r="I1393" s="7" t="s">
        <v>3470</v>
      </c>
      <c r="J1393" s="7" t="s">
        <v>3470</v>
      </c>
      <c r="K1393" s="7" t="s">
        <v>3471</v>
      </c>
      <c r="L1393" s="7" t="s">
        <v>3471</v>
      </c>
      <c r="M1393" s="7" t="s">
        <v>3472</v>
      </c>
      <c r="N1393" s="7" t="s">
        <v>3472</v>
      </c>
      <c r="O1393" s="7" t="s">
        <v>3473</v>
      </c>
      <c r="P1393" s="7" t="s">
        <v>3473</v>
      </c>
      <c r="Q1393" s="7" t="s">
        <v>3474</v>
      </c>
      <c r="R1393" s="7" t="s">
        <v>3474</v>
      </c>
      <c r="S1393" s="7" t="s">
        <v>3475</v>
      </c>
      <c r="T1393" s="7" t="s">
        <v>3475</v>
      </c>
      <c r="U1393" s="7" t="s">
        <v>3476</v>
      </c>
      <c r="V1393" s="7" t="s">
        <v>3476</v>
      </c>
      <c r="W1393" s="7" t="s">
        <v>3477</v>
      </c>
      <c r="X1393" s="7" t="s">
        <v>3477</v>
      </c>
      <c r="Y1393" s="7" t="s">
        <v>3478</v>
      </c>
      <c r="Z1393" s="7" t="s">
        <v>3478</v>
      </c>
      <c r="AA1393" s="7" t="s">
        <v>3479</v>
      </c>
      <c r="AB1393" s="7" t="s">
        <v>3479</v>
      </c>
      <c r="AC1393" s="7" t="s">
        <v>3480</v>
      </c>
      <c r="AD1393" s="7" t="s">
        <v>3480</v>
      </c>
      <c r="AE1393" s="7" t="s">
        <v>3466</v>
      </c>
      <c r="AF1393" s="7" t="s">
        <v>3466</v>
      </c>
      <c r="AG1393" s="7" t="s">
        <v>3481</v>
      </c>
      <c r="AH1393" s="7" t="s">
        <v>3481</v>
      </c>
      <c r="AI1393" s="7" t="s">
        <v>3482</v>
      </c>
      <c r="AJ1393" s="7" t="s">
        <v>3482</v>
      </c>
      <c r="AK1393" s="7" t="s">
        <v>3483</v>
      </c>
      <c r="AL1393" s="7" t="s">
        <v>3483</v>
      </c>
      <c r="AM1393" s="7" t="s">
        <v>3484</v>
      </c>
      <c r="AN1393" s="7" t="s">
        <v>3484</v>
      </c>
      <c r="AO1393" s="7" t="s">
        <v>3485</v>
      </c>
      <c r="AP1393" s="7" t="s">
        <v>3485</v>
      </c>
      <c r="AQ1393" s="7" t="s">
        <v>3486</v>
      </c>
      <c r="AR1393" s="7" t="s">
        <v>3486</v>
      </c>
      <c r="AS1393" s="7" t="s">
        <v>3487</v>
      </c>
      <c r="AT1393" s="7" t="s">
        <v>3487</v>
      </c>
      <c r="AU1393" s="7" t="s">
        <v>3488</v>
      </c>
      <c r="AV1393" s="7" t="s">
        <v>3488</v>
      </c>
      <c r="AW1393" s="7" t="s">
        <v>3489</v>
      </c>
      <c r="AX1393" s="7" t="s">
        <v>3489</v>
      </c>
      <c r="AY1393" s="7" t="s">
        <v>3490</v>
      </c>
      <c r="AZ1393" s="7" t="s">
        <v>3490</v>
      </c>
      <c r="BA1393" s="7" t="s">
        <v>3491</v>
      </c>
      <c r="BB1393" s="7" t="s">
        <v>3491</v>
      </c>
      <c r="BE1393" s="9" t="s">
        <v>3450</v>
      </c>
      <c r="BF1393" s="8">
        <v>2015</v>
      </c>
    </row>
    <row r="1394" spans="1:58">
      <c r="B1394"/>
      <c r="Y1394" s="18" t="s">
        <v>1248</v>
      </c>
      <c r="Z1394" s="20">
        <v>3159100</v>
      </c>
    </row>
    <row r="1395" spans="1:58" s="8" customFormat="1">
      <c r="A1395" s="7" t="s">
        <v>3450</v>
      </c>
      <c r="B1395" s="7" t="s">
        <v>3450</v>
      </c>
      <c r="C1395" s="7" t="s">
        <v>3467</v>
      </c>
      <c r="D1395" s="7" t="s">
        <v>3467</v>
      </c>
      <c r="E1395" s="7" t="s">
        <v>3468</v>
      </c>
      <c r="F1395" s="7" t="s">
        <v>3468</v>
      </c>
      <c r="G1395" s="7" t="s">
        <v>3469</v>
      </c>
      <c r="H1395" s="7" t="s">
        <v>3469</v>
      </c>
      <c r="I1395" s="7" t="s">
        <v>3470</v>
      </c>
      <c r="J1395" s="7" t="s">
        <v>3470</v>
      </c>
      <c r="K1395" s="7" t="s">
        <v>3471</v>
      </c>
      <c r="L1395" s="7" t="s">
        <v>3471</v>
      </c>
      <c r="M1395" s="7" t="s">
        <v>3472</v>
      </c>
      <c r="N1395" s="7" t="s">
        <v>3472</v>
      </c>
      <c r="O1395" s="7" t="s">
        <v>3473</v>
      </c>
      <c r="P1395" s="7" t="s">
        <v>3473</v>
      </c>
      <c r="Q1395" s="7" t="s">
        <v>3474</v>
      </c>
      <c r="R1395" s="7" t="s">
        <v>3474</v>
      </c>
      <c r="S1395" s="7" t="s">
        <v>3475</v>
      </c>
      <c r="T1395" s="7" t="s">
        <v>3475</v>
      </c>
      <c r="U1395" s="7" t="s">
        <v>3476</v>
      </c>
      <c r="V1395" s="7" t="s">
        <v>3476</v>
      </c>
      <c r="W1395" s="7" t="s">
        <v>3477</v>
      </c>
      <c r="X1395" s="7" t="s">
        <v>3477</v>
      </c>
      <c r="Y1395" s="7" t="s">
        <v>3478</v>
      </c>
      <c r="Z1395" s="7" t="s">
        <v>3478</v>
      </c>
      <c r="AA1395" s="7" t="s">
        <v>3479</v>
      </c>
      <c r="AB1395" s="7" t="s">
        <v>3479</v>
      </c>
      <c r="AC1395" s="7" t="s">
        <v>3480</v>
      </c>
      <c r="AD1395" s="7" t="s">
        <v>3480</v>
      </c>
      <c r="AE1395" s="7" t="s">
        <v>3466</v>
      </c>
      <c r="AF1395" s="7" t="s">
        <v>3466</v>
      </c>
      <c r="AG1395" s="7" t="s">
        <v>3481</v>
      </c>
      <c r="AH1395" s="7" t="s">
        <v>3481</v>
      </c>
      <c r="AI1395" s="7" t="s">
        <v>3482</v>
      </c>
      <c r="AJ1395" s="7" t="s">
        <v>3482</v>
      </c>
      <c r="AK1395" s="7" t="s">
        <v>3483</v>
      </c>
      <c r="AL1395" s="7" t="s">
        <v>3483</v>
      </c>
      <c r="AM1395" s="7" t="s">
        <v>3484</v>
      </c>
      <c r="AN1395" s="7" t="s">
        <v>3484</v>
      </c>
      <c r="AO1395" s="7" t="s">
        <v>3485</v>
      </c>
      <c r="AP1395" s="7" t="s">
        <v>3485</v>
      </c>
      <c r="AQ1395" s="7" t="s">
        <v>3486</v>
      </c>
      <c r="AR1395" s="7" t="s">
        <v>3486</v>
      </c>
      <c r="AS1395" s="7" t="s">
        <v>3487</v>
      </c>
      <c r="AT1395" s="7" t="s">
        <v>3487</v>
      </c>
      <c r="AU1395" s="7" t="s">
        <v>3488</v>
      </c>
      <c r="AV1395" s="7" t="s">
        <v>3488</v>
      </c>
      <c r="AW1395" s="7" t="s">
        <v>3489</v>
      </c>
      <c r="AX1395" s="7" t="s">
        <v>3489</v>
      </c>
      <c r="AY1395" s="7" t="s">
        <v>3490</v>
      </c>
      <c r="AZ1395" s="7" t="s">
        <v>3490</v>
      </c>
      <c r="BA1395" s="7" t="s">
        <v>3491</v>
      </c>
      <c r="BB1395" s="7" t="s">
        <v>3491</v>
      </c>
      <c r="BE1395" s="9" t="s">
        <v>3450</v>
      </c>
      <c r="BF1395" s="8">
        <v>2015</v>
      </c>
    </row>
    <row r="1396" spans="1:58">
      <c r="B1396"/>
      <c r="Y1396" s="18" t="s">
        <v>1249</v>
      </c>
      <c r="Z1396" s="20">
        <v>3159902</v>
      </c>
    </row>
    <row r="1397" spans="1:58" s="8" customFormat="1">
      <c r="A1397" s="7" t="s">
        <v>3450</v>
      </c>
      <c r="B1397" s="7" t="s">
        <v>3450</v>
      </c>
      <c r="C1397" s="7" t="s">
        <v>3467</v>
      </c>
      <c r="D1397" s="7" t="s">
        <v>3467</v>
      </c>
      <c r="E1397" s="7" t="s">
        <v>3468</v>
      </c>
      <c r="F1397" s="7" t="s">
        <v>3468</v>
      </c>
      <c r="G1397" s="7" t="s">
        <v>3469</v>
      </c>
      <c r="H1397" s="7" t="s">
        <v>3469</v>
      </c>
      <c r="I1397" s="7" t="s">
        <v>3470</v>
      </c>
      <c r="J1397" s="7" t="s">
        <v>3470</v>
      </c>
      <c r="K1397" s="7" t="s">
        <v>3471</v>
      </c>
      <c r="L1397" s="7" t="s">
        <v>3471</v>
      </c>
      <c r="M1397" s="7" t="s">
        <v>3472</v>
      </c>
      <c r="N1397" s="7" t="s">
        <v>3472</v>
      </c>
      <c r="O1397" s="7" t="s">
        <v>3473</v>
      </c>
      <c r="P1397" s="7" t="s">
        <v>3473</v>
      </c>
      <c r="Q1397" s="7" t="s">
        <v>3474</v>
      </c>
      <c r="R1397" s="7" t="s">
        <v>3474</v>
      </c>
      <c r="S1397" s="7" t="s">
        <v>3475</v>
      </c>
      <c r="T1397" s="7" t="s">
        <v>3475</v>
      </c>
      <c r="U1397" s="7" t="s">
        <v>3476</v>
      </c>
      <c r="V1397" s="7" t="s">
        <v>3476</v>
      </c>
      <c r="W1397" s="7" t="s">
        <v>3477</v>
      </c>
      <c r="X1397" s="7" t="s">
        <v>3477</v>
      </c>
      <c r="Y1397" s="7" t="s">
        <v>3478</v>
      </c>
      <c r="Z1397" s="7" t="s">
        <v>3478</v>
      </c>
      <c r="AA1397" s="7" t="s">
        <v>3479</v>
      </c>
      <c r="AB1397" s="7" t="s">
        <v>3479</v>
      </c>
      <c r="AC1397" s="7" t="s">
        <v>3480</v>
      </c>
      <c r="AD1397" s="7" t="s">
        <v>3480</v>
      </c>
      <c r="AE1397" s="7" t="s">
        <v>3466</v>
      </c>
      <c r="AF1397" s="7" t="s">
        <v>3466</v>
      </c>
      <c r="AG1397" s="7" t="s">
        <v>3481</v>
      </c>
      <c r="AH1397" s="7" t="s">
        <v>3481</v>
      </c>
      <c r="AI1397" s="7" t="s">
        <v>3482</v>
      </c>
      <c r="AJ1397" s="7" t="s">
        <v>3482</v>
      </c>
      <c r="AK1397" s="7" t="s">
        <v>3483</v>
      </c>
      <c r="AL1397" s="7" t="s">
        <v>3483</v>
      </c>
      <c r="AM1397" s="7" t="s">
        <v>3484</v>
      </c>
      <c r="AN1397" s="7" t="s">
        <v>3484</v>
      </c>
      <c r="AO1397" s="7" t="s">
        <v>3485</v>
      </c>
      <c r="AP1397" s="7" t="s">
        <v>3485</v>
      </c>
      <c r="AQ1397" s="7" t="s">
        <v>3486</v>
      </c>
      <c r="AR1397" s="7" t="s">
        <v>3486</v>
      </c>
      <c r="AS1397" s="7" t="s">
        <v>3487</v>
      </c>
      <c r="AT1397" s="7" t="s">
        <v>3487</v>
      </c>
      <c r="AU1397" s="7" t="s">
        <v>3488</v>
      </c>
      <c r="AV1397" s="7" t="s">
        <v>3488</v>
      </c>
      <c r="AW1397" s="7" t="s">
        <v>3489</v>
      </c>
      <c r="AX1397" s="7" t="s">
        <v>3489</v>
      </c>
      <c r="AY1397" s="7" t="s">
        <v>3490</v>
      </c>
      <c r="AZ1397" s="7" t="s">
        <v>3490</v>
      </c>
      <c r="BA1397" s="7" t="s">
        <v>3491</v>
      </c>
      <c r="BB1397" s="7" t="s">
        <v>3491</v>
      </c>
      <c r="BE1397" s="9" t="s">
        <v>3450</v>
      </c>
      <c r="BF1397" s="8">
        <v>2015</v>
      </c>
    </row>
    <row r="1398" spans="1:58">
      <c r="B1398"/>
      <c r="Y1398" s="18" t="s">
        <v>1250</v>
      </c>
      <c r="Z1398" s="20">
        <v>3160009</v>
      </c>
    </row>
    <row r="1399" spans="1:58" s="8" customFormat="1">
      <c r="A1399" s="7" t="s">
        <v>3450</v>
      </c>
      <c r="B1399" s="7" t="s">
        <v>3450</v>
      </c>
      <c r="C1399" s="7" t="s">
        <v>3467</v>
      </c>
      <c r="D1399" s="7" t="s">
        <v>3467</v>
      </c>
      <c r="E1399" s="7" t="s">
        <v>3468</v>
      </c>
      <c r="F1399" s="7" t="s">
        <v>3468</v>
      </c>
      <c r="G1399" s="7" t="s">
        <v>3469</v>
      </c>
      <c r="H1399" s="7" t="s">
        <v>3469</v>
      </c>
      <c r="I1399" s="7" t="s">
        <v>3470</v>
      </c>
      <c r="J1399" s="7" t="s">
        <v>3470</v>
      </c>
      <c r="K1399" s="7" t="s">
        <v>3471</v>
      </c>
      <c r="L1399" s="7" t="s">
        <v>3471</v>
      </c>
      <c r="M1399" s="7" t="s">
        <v>3472</v>
      </c>
      <c r="N1399" s="7" t="s">
        <v>3472</v>
      </c>
      <c r="O1399" s="7" t="s">
        <v>3473</v>
      </c>
      <c r="P1399" s="7" t="s">
        <v>3473</v>
      </c>
      <c r="Q1399" s="7" t="s">
        <v>3474</v>
      </c>
      <c r="R1399" s="7" t="s">
        <v>3474</v>
      </c>
      <c r="S1399" s="7" t="s">
        <v>3475</v>
      </c>
      <c r="T1399" s="7" t="s">
        <v>3475</v>
      </c>
      <c r="U1399" s="7" t="s">
        <v>3476</v>
      </c>
      <c r="V1399" s="7" t="s">
        <v>3476</v>
      </c>
      <c r="W1399" s="7" t="s">
        <v>3477</v>
      </c>
      <c r="X1399" s="7" t="s">
        <v>3477</v>
      </c>
      <c r="Y1399" s="7" t="s">
        <v>3478</v>
      </c>
      <c r="Z1399" s="7" t="s">
        <v>3478</v>
      </c>
      <c r="AA1399" s="7" t="s">
        <v>3479</v>
      </c>
      <c r="AB1399" s="7" t="s">
        <v>3479</v>
      </c>
      <c r="AC1399" s="7" t="s">
        <v>3480</v>
      </c>
      <c r="AD1399" s="7" t="s">
        <v>3480</v>
      </c>
      <c r="AE1399" s="7" t="s">
        <v>3466</v>
      </c>
      <c r="AF1399" s="7" t="s">
        <v>3466</v>
      </c>
      <c r="AG1399" s="7" t="s">
        <v>3481</v>
      </c>
      <c r="AH1399" s="7" t="s">
        <v>3481</v>
      </c>
      <c r="AI1399" s="7" t="s">
        <v>3482</v>
      </c>
      <c r="AJ1399" s="7" t="s">
        <v>3482</v>
      </c>
      <c r="AK1399" s="7" t="s">
        <v>3483</v>
      </c>
      <c r="AL1399" s="7" t="s">
        <v>3483</v>
      </c>
      <c r="AM1399" s="7" t="s">
        <v>3484</v>
      </c>
      <c r="AN1399" s="7" t="s">
        <v>3484</v>
      </c>
      <c r="AO1399" s="7" t="s">
        <v>3485</v>
      </c>
      <c r="AP1399" s="7" t="s">
        <v>3485</v>
      </c>
      <c r="AQ1399" s="7" t="s">
        <v>3486</v>
      </c>
      <c r="AR1399" s="7" t="s">
        <v>3486</v>
      </c>
      <c r="AS1399" s="7" t="s">
        <v>3487</v>
      </c>
      <c r="AT1399" s="7" t="s">
        <v>3487</v>
      </c>
      <c r="AU1399" s="7" t="s">
        <v>3488</v>
      </c>
      <c r="AV1399" s="7" t="s">
        <v>3488</v>
      </c>
      <c r="AW1399" s="7" t="s">
        <v>3489</v>
      </c>
      <c r="AX1399" s="7" t="s">
        <v>3489</v>
      </c>
      <c r="AY1399" s="7" t="s">
        <v>3490</v>
      </c>
      <c r="AZ1399" s="7" t="s">
        <v>3490</v>
      </c>
      <c r="BA1399" s="7" t="s">
        <v>3491</v>
      </c>
      <c r="BB1399" s="7" t="s">
        <v>3491</v>
      </c>
      <c r="BE1399" s="9" t="s">
        <v>3450</v>
      </c>
      <c r="BF1399" s="8">
        <v>2015</v>
      </c>
    </row>
    <row r="1400" spans="1:58">
      <c r="B1400"/>
      <c r="Y1400" s="18" t="s">
        <v>1251</v>
      </c>
      <c r="Z1400" s="20">
        <v>3160108</v>
      </c>
    </row>
    <row r="1401" spans="1:58" s="8" customFormat="1">
      <c r="A1401" s="7" t="s">
        <v>3450</v>
      </c>
      <c r="B1401" s="7" t="s">
        <v>3450</v>
      </c>
      <c r="C1401" s="7" t="s">
        <v>3467</v>
      </c>
      <c r="D1401" s="7" t="s">
        <v>3467</v>
      </c>
      <c r="E1401" s="7" t="s">
        <v>3468</v>
      </c>
      <c r="F1401" s="7" t="s">
        <v>3468</v>
      </c>
      <c r="G1401" s="7" t="s">
        <v>3469</v>
      </c>
      <c r="H1401" s="7" t="s">
        <v>3469</v>
      </c>
      <c r="I1401" s="7" t="s">
        <v>3470</v>
      </c>
      <c r="J1401" s="7" t="s">
        <v>3470</v>
      </c>
      <c r="K1401" s="7" t="s">
        <v>3471</v>
      </c>
      <c r="L1401" s="7" t="s">
        <v>3471</v>
      </c>
      <c r="M1401" s="7" t="s">
        <v>3472</v>
      </c>
      <c r="N1401" s="7" t="s">
        <v>3472</v>
      </c>
      <c r="O1401" s="7" t="s">
        <v>3473</v>
      </c>
      <c r="P1401" s="7" t="s">
        <v>3473</v>
      </c>
      <c r="Q1401" s="7" t="s">
        <v>3474</v>
      </c>
      <c r="R1401" s="7" t="s">
        <v>3474</v>
      </c>
      <c r="S1401" s="7" t="s">
        <v>3475</v>
      </c>
      <c r="T1401" s="7" t="s">
        <v>3475</v>
      </c>
      <c r="U1401" s="7" t="s">
        <v>3476</v>
      </c>
      <c r="V1401" s="7" t="s">
        <v>3476</v>
      </c>
      <c r="W1401" s="7" t="s">
        <v>3477</v>
      </c>
      <c r="X1401" s="7" t="s">
        <v>3477</v>
      </c>
      <c r="Y1401" s="7" t="s">
        <v>3478</v>
      </c>
      <c r="Z1401" s="7" t="s">
        <v>3478</v>
      </c>
      <c r="AA1401" s="7" t="s">
        <v>3479</v>
      </c>
      <c r="AB1401" s="7" t="s">
        <v>3479</v>
      </c>
      <c r="AC1401" s="7" t="s">
        <v>3480</v>
      </c>
      <c r="AD1401" s="7" t="s">
        <v>3480</v>
      </c>
      <c r="AE1401" s="7" t="s">
        <v>3466</v>
      </c>
      <c r="AF1401" s="7" t="s">
        <v>3466</v>
      </c>
      <c r="AG1401" s="7" t="s">
        <v>3481</v>
      </c>
      <c r="AH1401" s="7" t="s">
        <v>3481</v>
      </c>
      <c r="AI1401" s="7" t="s">
        <v>3482</v>
      </c>
      <c r="AJ1401" s="7" t="s">
        <v>3482</v>
      </c>
      <c r="AK1401" s="7" t="s">
        <v>3483</v>
      </c>
      <c r="AL1401" s="7" t="s">
        <v>3483</v>
      </c>
      <c r="AM1401" s="7" t="s">
        <v>3484</v>
      </c>
      <c r="AN1401" s="7" t="s">
        <v>3484</v>
      </c>
      <c r="AO1401" s="7" t="s">
        <v>3485</v>
      </c>
      <c r="AP1401" s="7" t="s">
        <v>3485</v>
      </c>
      <c r="AQ1401" s="7" t="s">
        <v>3486</v>
      </c>
      <c r="AR1401" s="7" t="s">
        <v>3486</v>
      </c>
      <c r="AS1401" s="7" t="s">
        <v>3487</v>
      </c>
      <c r="AT1401" s="7" t="s">
        <v>3487</v>
      </c>
      <c r="AU1401" s="7" t="s">
        <v>3488</v>
      </c>
      <c r="AV1401" s="7" t="s">
        <v>3488</v>
      </c>
      <c r="AW1401" s="7" t="s">
        <v>3489</v>
      </c>
      <c r="AX1401" s="7" t="s">
        <v>3489</v>
      </c>
      <c r="AY1401" s="7" t="s">
        <v>3490</v>
      </c>
      <c r="AZ1401" s="7" t="s">
        <v>3490</v>
      </c>
      <c r="BA1401" s="7" t="s">
        <v>3491</v>
      </c>
      <c r="BB1401" s="7" t="s">
        <v>3491</v>
      </c>
      <c r="BE1401" s="9" t="s">
        <v>3450</v>
      </c>
      <c r="BF1401" s="8">
        <v>2015</v>
      </c>
    </row>
    <row r="1402" spans="1:58">
      <c r="B1402"/>
      <c r="Y1402" s="18" t="s">
        <v>1252</v>
      </c>
      <c r="Z1402" s="20">
        <v>3160207</v>
      </c>
    </row>
    <row r="1403" spans="1:58" s="8" customFormat="1">
      <c r="A1403" s="7" t="s">
        <v>3450</v>
      </c>
      <c r="B1403" s="7" t="s">
        <v>3450</v>
      </c>
      <c r="C1403" s="7" t="s">
        <v>3467</v>
      </c>
      <c r="D1403" s="7" t="s">
        <v>3467</v>
      </c>
      <c r="E1403" s="7" t="s">
        <v>3468</v>
      </c>
      <c r="F1403" s="7" t="s">
        <v>3468</v>
      </c>
      <c r="G1403" s="7" t="s">
        <v>3469</v>
      </c>
      <c r="H1403" s="7" t="s">
        <v>3469</v>
      </c>
      <c r="I1403" s="7" t="s">
        <v>3470</v>
      </c>
      <c r="J1403" s="7" t="s">
        <v>3470</v>
      </c>
      <c r="K1403" s="7" t="s">
        <v>3471</v>
      </c>
      <c r="L1403" s="7" t="s">
        <v>3471</v>
      </c>
      <c r="M1403" s="7" t="s">
        <v>3472</v>
      </c>
      <c r="N1403" s="7" t="s">
        <v>3472</v>
      </c>
      <c r="O1403" s="7" t="s">
        <v>3473</v>
      </c>
      <c r="P1403" s="7" t="s">
        <v>3473</v>
      </c>
      <c r="Q1403" s="7" t="s">
        <v>3474</v>
      </c>
      <c r="R1403" s="7" t="s">
        <v>3474</v>
      </c>
      <c r="S1403" s="7" t="s">
        <v>3475</v>
      </c>
      <c r="T1403" s="7" t="s">
        <v>3475</v>
      </c>
      <c r="U1403" s="7" t="s">
        <v>3476</v>
      </c>
      <c r="V1403" s="7" t="s">
        <v>3476</v>
      </c>
      <c r="W1403" s="7" t="s">
        <v>3477</v>
      </c>
      <c r="X1403" s="7" t="s">
        <v>3477</v>
      </c>
      <c r="Y1403" s="7" t="s">
        <v>3478</v>
      </c>
      <c r="Z1403" s="7" t="s">
        <v>3478</v>
      </c>
      <c r="AA1403" s="7" t="s">
        <v>3479</v>
      </c>
      <c r="AB1403" s="7" t="s">
        <v>3479</v>
      </c>
      <c r="AC1403" s="7" t="s">
        <v>3480</v>
      </c>
      <c r="AD1403" s="7" t="s">
        <v>3480</v>
      </c>
      <c r="AE1403" s="7" t="s">
        <v>3466</v>
      </c>
      <c r="AF1403" s="7" t="s">
        <v>3466</v>
      </c>
      <c r="AG1403" s="7" t="s">
        <v>3481</v>
      </c>
      <c r="AH1403" s="7" t="s">
        <v>3481</v>
      </c>
      <c r="AI1403" s="7" t="s">
        <v>3482</v>
      </c>
      <c r="AJ1403" s="7" t="s">
        <v>3482</v>
      </c>
      <c r="AK1403" s="7" t="s">
        <v>3483</v>
      </c>
      <c r="AL1403" s="7" t="s">
        <v>3483</v>
      </c>
      <c r="AM1403" s="7" t="s">
        <v>3484</v>
      </c>
      <c r="AN1403" s="7" t="s">
        <v>3484</v>
      </c>
      <c r="AO1403" s="7" t="s">
        <v>3485</v>
      </c>
      <c r="AP1403" s="7" t="s">
        <v>3485</v>
      </c>
      <c r="AQ1403" s="7" t="s">
        <v>3486</v>
      </c>
      <c r="AR1403" s="7" t="s">
        <v>3486</v>
      </c>
      <c r="AS1403" s="7" t="s">
        <v>3487</v>
      </c>
      <c r="AT1403" s="7" t="s">
        <v>3487</v>
      </c>
      <c r="AU1403" s="7" t="s">
        <v>3488</v>
      </c>
      <c r="AV1403" s="7" t="s">
        <v>3488</v>
      </c>
      <c r="AW1403" s="7" t="s">
        <v>3489</v>
      </c>
      <c r="AX1403" s="7" t="s">
        <v>3489</v>
      </c>
      <c r="AY1403" s="7" t="s">
        <v>3490</v>
      </c>
      <c r="AZ1403" s="7" t="s">
        <v>3490</v>
      </c>
      <c r="BA1403" s="7" t="s">
        <v>3491</v>
      </c>
      <c r="BB1403" s="7" t="s">
        <v>3491</v>
      </c>
      <c r="BE1403" s="9" t="s">
        <v>3450</v>
      </c>
      <c r="BF1403" s="8">
        <v>2015</v>
      </c>
    </row>
    <row r="1404" spans="1:58">
      <c r="B1404"/>
      <c r="Y1404" s="18" t="s">
        <v>1253</v>
      </c>
      <c r="Z1404" s="20">
        <v>3160306</v>
      </c>
    </row>
    <row r="1405" spans="1:58" s="8" customFormat="1">
      <c r="A1405" s="7" t="s">
        <v>3450</v>
      </c>
      <c r="B1405" s="7" t="s">
        <v>3450</v>
      </c>
      <c r="C1405" s="7" t="s">
        <v>3467</v>
      </c>
      <c r="D1405" s="7" t="s">
        <v>3467</v>
      </c>
      <c r="E1405" s="7" t="s">
        <v>3468</v>
      </c>
      <c r="F1405" s="7" t="s">
        <v>3468</v>
      </c>
      <c r="G1405" s="7" t="s">
        <v>3469</v>
      </c>
      <c r="H1405" s="7" t="s">
        <v>3469</v>
      </c>
      <c r="I1405" s="7" t="s">
        <v>3470</v>
      </c>
      <c r="J1405" s="7" t="s">
        <v>3470</v>
      </c>
      <c r="K1405" s="7" t="s">
        <v>3471</v>
      </c>
      <c r="L1405" s="7" t="s">
        <v>3471</v>
      </c>
      <c r="M1405" s="7" t="s">
        <v>3472</v>
      </c>
      <c r="N1405" s="7" t="s">
        <v>3472</v>
      </c>
      <c r="O1405" s="7" t="s">
        <v>3473</v>
      </c>
      <c r="P1405" s="7" t="s">
        <v>3473</v>
      </c>
      <c r="Q1405" s="7" t="s">
        <v>3474</v>
      </c>
      <c r="R1405" s="7" t="s">
        <v>3474</v>
      </c>
      <c r="S1405" s="7" t="s">
        <v>3475</v>
      </c>
      <c r="T1405" s="7" t="s">
        <v>3475</v>
      </c>
      <c r="U1405" s="7" t="s">
        <v>3476</v>
      </c>
      <c r="V1405" s="7" t="s">
        <v>3476</v>
      </c>
      <c r="W1405" s="7" t="s">
        <v>3477</v>
      </c>
      <c r="X1405" s="7" t="s">
        <v>3477</v>
      </c>
      <c r="Y1405" s="7" t="s">
        <v>3478</v>
      </c>
      <c r="Z1405" s="7" t="s">
        <v>3478</v>
      </c>
      <c r="AA1405" s="7" t="s">
        <v>3479</v>
      </c>
      <c r="AB1405" s="7" t="s">
        <v>3479</v>
      </c>
      <c r="AC1405" s="7" t="s">
        <v>3480</v>
      </c>
      <c r="AD1405" s="7" t="s">
        <v>3480</v>
      </c>
      <c r="AE1405" s="7" t="s">
        <v>3466</v>
      </c>
      <c r="AF1405" s="7" t="s">
        <v>3466</v>
      </c>
      <c r="AG1405" s="7" t="s">
        <v>3481</v>
      </c>
      <c r="AH1405" s="7" t="s">
        <v>3481</v>
      </c>
      <c r="AI1405" s="7" t="s">
        <v>3482</v>
      </c>
      <c r="AJ1405" s="7" t="s">
        <v>3482</v>
      </c>
      <c r="AK1405" s="7" t="s">
        <v>3483</v>
      </c>
      <c r="AL1405" s="7" t="s">
        <v>3483</v>
      </c>
      <c r="AM1405" s="7" t="s">
        <v>3484</v>
      </c>
      <c r="AN1405" s="7" t="s">
        <v>3484</v>
      </c>
      <c r="AO1405" s="7" t="s">
        <v>3485</v>
      </c>
      <c r="AP1405" s="7" t="s">
        <v>3485</v>
      </c>
      <c r="AQ1405" s="7" t="s">
        <v>3486</v>
      </c>
      <c r="AR1405" s="7" t="s">
        <v>3486</v>
      </c>
      <c r="AS1405" s="7" t="s">
        <v>3487</v>
      </c>
      <c r="AT1405" s="7" t="s">
        <v>3487</v>
      </c>
      <c r="AU1405" s="7" t="s">
        <v>3488</v>
      </c>
      <c r="AV1405" s="7" t="s">
        <v>3488</v>
      </c>
      <c r="AW1405" s="7" t="s">
        <v>3489</v>
      </c>
      <c r="AX1405" s="7" t="s">
        <v>3489</v>
      </c>
      <c r="AY1405" s="7" t="s">
        <v>3490</v>
      </c>
      <c r="AZ1405" s="7" t="s">
        <v>3490</v>
      </c>
      <c r="BA1405" s="7" t="s">
        <v>3491</v>
      </c>
      <c r="BB1405" s="7" t="s">
        <v>3491</v>
      </c>
      <c r="BE1405" s="9" t="s">
        <v>3450</v>
      </c>
      <c r="BF1405" s="8">
        <v>2015</v>
      </c>
    </row>
    <row r="1406" spans="1:58">
      <c r="B1406"/>
      <c r="Y1406" s="18" t="s">
        <v>1254</v>
      </c>
      <c r="Z1406" s="20">
        <v>3160405</v>
      </c>
    </row>
    <row r="1407" spans="1:58" s="8" customFormat="1">
      <c r="A1407" s="7" t="s">
        <v>3450</v>
      </c>
      <c r="B1407" s="7" t="s">
        <v>3450</v>
      </c>
      <c r="C1407" s="7" t="s">
        <v>3467</v>
      </c>
      <c r="D1407" s="7" t="s">
        <v>3467</v>
      </c>
      <c r="E1407" s="7" t="s">
        <v>3468</v>
      </c>
      <c r="F1407" s="7" t="s">
        <v>3468</v>
      </c>
      <c r="G1407" s="7" t="s">
        <v>3469</v>
      </c>
      <c r="H1407" s="7" t="s">
        <v>3469</v>
      </c>
      <c r="I1407" s="7" t="s">
        <v>3470</v>
      </c>
      <c r="J1407" s="7" t="s">
        <v>3470</v>
      </c>
      <c r="K1407" s="7" t="s">
        <v>3471</v>
      </c>
      <c r="L1407" s="7" t="s">
        <v>3471</v>
      </c>
      <c r="M1407" s="7" t="s">
        <v>3472</v>
      </c>
      <c r="N1407" s="7" t="s">
        <v>3472</v>
      </c>
      <c r="O1407" s="7" t="s">
        <v>3473</v>
      </c>
      <c r="P1407" s="7" t="s">
        <v>3473</v>
      </c>
      <c r="Q1407" s="7" t="s">
        <v>3474</v>
      </c>
      <c r="R1407" s="7" t="s">
        <v>3474</v>
      </c>
      <c r="S1407" s="7" t="s">
        <v>3475</v>
      </c>
      <c r="T1407" s="7" t="s">
        <v>3475</v>
      </c>
      <c r="U1407" s="7" t="s">
        <v>3476</v>
      </c>
      <c r="V1407" s="7" t="s">
        <v>3476</v>
      </c>
      <c r="W1407" s="7" t="s">
        <v>3477</v>
      </c>
      <c r="X1407" s="7" t="s">
        <v>3477</v>
      </c>
      <c r="Y1407" s="7" t="s">
        <v>3478</v>
      </c>
      <c r="Z1407" s="7" t="s">
        <v>3478</v>
      </c>
      <c r="AA1407" s="7" t="s">
        <v>3479</v>
      </c>
      <c r="AB1407" s="7" t="s">
        <v>3479</v>
      </c>
      <c r="AC1407" s="7" t="s">
        <v>3480</v>
      </c>
      <c r="AD1407" s="7" t="s">
        <v>3480</v>
      </c>
      <c r="AE1407" s="7" t="s">
        <v>3466</v>
      </c>
      <c r="AF1407" s="7" t="s">
        <v>3466</v>
      </c>
      <c r="AG1407" s="7" t="s">
        <v>3481</v>
      </c>
      <c r="AH1407" s="7" t="s">
        <v>3481</v>
      </c>
      <c r="AI1407" s="7" t="s">
        <v>3482</v>
      </c>
      <c r="AJ1407" s="7" t="s">
        <v>3482</v>
      </c>
      <c r="AK1407" s="7" t="s">
        <v>3483</v>
      </c>
      <c r="AL1407" s="7" t="s">
        <v>3483</v>
      </c>
      <c r="AM1407" s="7" t="s">
        <v>3484</v>
      </c>
      <c r="AN1407" s="7" t="s">
        <v>3484</v>
      </c>
      <c r="AO1407" s="7" t="s">
        <v>3485</v>
      </c>
      <c r="AP1407" s="7" t="s">
        <v>3485</v>
      </c>
      <c r="AQ1407" s="7" t="s">
        <v>3486</v>
      </c>
      <c r="AR1407" s="7" t="s">
        <v>3486</v>
      </c>
      <c r="AS1407" s="7" t="s">
        <v>3487</v>
      </c>
      <c r="AT1407" s="7" t="s">
        <v>3487</v>
      </c>
      <c r="AU1407" s="7" t="s">
        <v>3488</v>
      </c>
      <c r="AV1407" s="7" t="s">
        <v>3488</v>
      </c>
      <c r="AW1407" s="7" t="s">
        <v>3489</v>
      </c>
      <c r="AX1407" s="7" t="s">
        <v>3489</v>
      </c>
      <c r="AY1407" s="7" t="s">
        <v>3490</v>
      </c>
      <c r="AZ1407" s="7" t="s">
        <v>3490</v>
      </c>
      <c r="BA1407" s="7" t="s">
        <v>3491</v>
      </c>
      <c r="BB1407" s="7" t="s">
        <v>3491</v>
      </c>
      <c r="BE1407" s="9" t="s">
        <v>3450</v>
      </c>
      <c r="BF1407" s="8">
        <v>2015</v>
      </c>
    </row>
    <row r="1408" spans="1:58">
      <c r="B1408"/>
      <c r="Y1408" s="18" t="s">
        <v>1255</v>
      </c>
      <c r="Z1408" s="20">
        <v>3160454</v>
      </c>
    </row>
    <row r="1409" spans="1:58" s="8" customFormat="1">
      <c r="A1409" s="7" t="s">
        <v>3450</v>
      </c>
      <c r="B1409" s="7" t="s">
        <v>3450</v>
      </c>
      <c r="C1409" s="7" t="s">
        <v>3467</v>
      </c>
      <c r="D1409" s="7" t="s">
        <v>3467</v>
      </c>
      <c r="E1409" s="7" t="s">
        <v>3468</v>
      </c>
      <c r="F1409" s="7" t="s">
        <v>3468</v>
      </c>
      <c r="G1409" s="7" t="s">
        <v>3469</v>
      </c>
      <c r="H1409" s="7" t="s">
        <v>3469</v>
      </c>
      <c r="I1409" s="7" t="s">
        <v>3470</v>
      </c>
      <c r="J1409" s="7" t="s">
        <v>3470</v>
      </c>
      <c r="K1409" s="7" t="s">
        <v>3471</v>
      </c>
      <c r="L1409" s="7" t="s">
        <v>3471</v>
      </c>
      <c r="M1409" s="7" t="s">
        <v>3472</v>
      </c>
      <c r="N1409" s="7" t="s">
        <v>3472</v>
      </c>
      <c r="O1409" s="7" t="s">
        <v>3473</v>
      </c>
      <c r="P1409" s="7" t="s">
        <v>3473</v>
      </c>
      <c r="Q1409" s="7" t="s">
        <v>3474</v>
      </c>
      <c r="R1409" s="7" t="s">
        <v>3474</v>
      </c>
      <c r="S1409" s="7" t="s">
        <v>3475</v>
      </c>
      <c r="T1409" s="7" t="s">
        <v>3475</v>
      </c>
      <c r="U1409" s="7" t="s">
        <v>3476</v>
      </c>
      <c r="V1409" s="7" t="s">
        <v>3476</v>
      </c>
      <c r="W1409" s="7" t="s">
        <v>3477</v>
      </c>
      <c r="X1409" s="7" t="s">
        <v>3477</v>
      </c>
      <c r="Y1409" s="7" t="s">
        <v>3478</v>
      </c>
      <c r="Z1409" s="7" t="s">
        <v>3478</v>
      </c>
      <c r="AA1409" s="7" t="s">
        <v>3479</v>
      </c>
      <c r="AB1409" s="7" t="s">
        <v>3479</v>
      </c>
      <c r="AC1409" s="7" t="s">
        <v>3480</v>
      </c>
      <c r="AD1409" s="7" t="s">
        <v>3480</v>
      </c>
      <c r="AE1409" s="7" t="s">
        <v>3466</v>
      </c>
      <c r="AF1409" s="7" t="s">
        <v>3466</v>
      </c>
      <c r="AG1409" s="7" t="s">
        <v>3481</v>
      </c>
      <c r="AH1409" s="7" t="s">
        <v>3481</v>
      </c>
      <c r="AI1409" s="7" t="s">
        <v>3482</v>
      </c>
      <c r="AJ1409" s="7" t="s">
        <v>3482</v>
      </c>
      <c r="AK1409" s="7" t="s">
        <v>3483</v>
      </c>
      <c r="AL1409" s="7" t="s">
        <v>3483</v>
      </c>
      <c r="AM1409" s="7" t="s">
        <v>3484</v>
      </c>
      <c r="AN1409" s="7" t="s">
        <v>3484</v>
      </c>
      <c r="AO1409" s="7" t="s">
        <v>3485</v>
      </c>
      <c r="AP1409" s="7" t="s">
        <v>3485</v>
      </c>
      <c r="AQ1409" s="7" t="s">
        <v>3486</v>
      </c>
      <c r="AR1409" s="7" t="s">
        <v>3486</v>
      </c>
      <c r="AS1409" s="7" t="s">
        <v>3487</v>
      </c>
      <c r="AT1409" s="7" t="s">
        <v>3487</v>
      </c>
      <c r="AU1409" s="7" t="s">
        <v>3488</v>
      </c>
      <c r="AV1409" s="7" t="s">
        <v>3488</v>
      </c>
      <c r="AW1409" s="7" t="s">
        <v>3489</v>
      </c>
      <c r="AX1409" s="7" t="s">
        <v>3489</v>
      </c>
      <c r="AY1409" s="7" t="s">
        <v>3490</v>
      </c>
      <c r="AZ1409" s="7" t="s">
        <v>3490</v>
      </c>
      <c r="BA1409" s="7" t="s">
        <v>3491</v>
      </c>
      <c r="BB1409" s="7" t="s">
        <v>3491</v>
      </c>
      <c r="BE1409" s="9" t="s">
        <v>3450</v>
      </c>
      <c r="BF1409" s="8">
        <v>2015</v>
      </c>
    </row>
    <row r="1410" spans="1:58">
      <c r="B1410"/>
      <c r="Y1410" s="18" t="s">
        <v>1256</v>
      </c>
      <c r="Z1410" s="20">
        <v>3160504</v>
      </c>
    </row>
    <row r="1411" spans="1:58" s="8" customFormat="1">
      <c r="A1411" s="7" t="s">
        <v>3450</v>
      </c>
      <c r="B1411" s="7" t="s">
        <v>3450</v>
      </c>
      <c r="C1411" s="7" t="s">
        <v>3467</v>
      </c>
      <c r="D1411" s="7" t="s">
        <v>3467</v>
      </c>
      <c r="E1411" s="7" t="s">
        <v>3468</v>
      </c>
      <c r="F1411" s="7" t="s">
        <v>3468</v>
      </c>
      <c r="G1411" s="7" t="s">
        <v>3469</v>
      </c>
      <c r="H1411" s="7" t="s">
        <v>3469</v>
      </c>
      <c r="I1411" s="7" t="s">
        <v>3470</v>
      </c>
      <c r="J1411" s="7" t="s">
        <v>3470</v>
      </c>
      <c r="K1411" s="7" t="s">
        <v>3471</v>
      </c>
      <c r="L1411" s="7" t="s">
        <v>3471</v>
      </c>
      <c r="M1411" s="7" t="s">
        <v>3472</v>
      </c>
      <c r="N1411" s="7" t="s">
        <v>3472</v>
      </c>
      <c r="O1411" s="7" t="s">
        <v>3473</v>
      </c>
      <c r="P1411" s="7" t="s">
        <v>3473</v>
      </c>
      <c r="Q1411" s="7" t="s">
        <v>3474</v>
      </c>
      <c r="R1411" s="7" t="s">
        <v>3474</v>
      </c>
      <c r="S1411" s="7" t="s">
        <v>3475</v>
      </c>
      <c r="T1411" s="7" t="s">
        <v>3475</v>
      </c>
      <c r="U1411" s="7" t="s">
        <v>3476</v>
      </c>
      <c r="V1411" s="7" t="s">
        <v>3476</v>
      </c>
      <c r="W1411" s="7" t="s">
        <v>3477</v>
      </c>
      <c r="X1411" s="7" t="s">
        <v>3477</v>
      </c>
      <c r="Y1411" s="7" t="s">
        <v>3478</v>
      </c>
      <c r="Z1411" s="7" t="s">
        <v>3478</v>
      </c>
      <c r="AA1411" s="7" t="s">
        <v>3479</v>
      </c>
      <c r="AB1411" s="7" t="s">
        <v>3479</v>
      </c>
      <c r="AC1411" s="7" t="s">
        <v>3480</v>
      </c>
      <c r="AD1411" s="7" t="s">
        <v>3480</v>
      </c>
      <c r="AE1411" s="7" t="s">
        <v>3466</v>
      </c>
      <c r="AF1411" s="7" t="s">
        <v>3466</v>
      </c>
      <c r="AG1411" s="7" t="s">
        <v>3481</v>
      </c>
      <c r="AH1411" s="7" t="s">
        <v>3481</v>
      </c>
      <c r="AI1411" s="7" t="s">
        <v>3482</v>
      </c>
      <c r="AJ1411" s="7" t="s">
        <v>3482</v>
      </c>
      <c r="AK1411" s="7" t="s">
        <v>3483</v>
      </c>
      <c r="AL1411" s="7" t="s">
        <v>3483</v>
      </c>
      <c r="AM1411" s="7" t="s">
        <v>3484</v>
      </c>
      <c r="AN1411" s="7" t="s">
        <v>3484</v>
      </c>
      <c r="AO1411" s="7" t="s">
        <v>3485</v>
      </c>
      <c r="AP1411" s="7" t="s">
        <v>3485</v>
      </c>
      <c r="AQ1411" s="7" t="s">
        <v>3486</v>
      </c>
      <c r="AR1411" s="7" t="s">
        <v>3486</v>
      </c>
      <c r="AS1411" s="7" t="s">
        <v>3487</v>
      </c>
      <c r="AT1411" s="7" t="s">
        <v>3487</v>
      </c>
      <c r="AU1411" s="7" t="s">
        <v>3488</v>
      </c>
      <c r="AV1411" s="7" t="s">
        <v>3488</v>
      </c>
      <c r="AW1411" s="7" t="s">
        <v>3489</v>
      </c>
      <c r="AX1411" s="7" t="s">
        <v>3489</v>
      </c>
      <c r="AY1411" s="7" t="s">
        <v>3490</v>
      </c>
      <c r="AZ1411" s="7" t="s">
        <v>3490</v>
      </c>
      <c r="BA1411" s="7" t="s">
        <v>3491</v>
      </c>
      <c r="BB1411" s="7" t="s">
        <v>3491</v>
      </c>
      <c r="BE1411" s="9" t="s">
        <v>3450</v>
      </c>
      <c r="BF1411" s="8">
        <v>2015</v>
      </c>
    </row>
    <row r="1412" spans="1:58">
      <c r="B1412"/>
      <c r="Y1412" s="18" t="s">
        <v>1257</v>
      </c>
      <c r="Z1412" s="20">
        <v>3160603</v>
      </c>
    </row>
    <row r="1413" spans="1:58" s="8" customFormat="1">
      <c r="A1413" s="7" t="s">
        <v>3450</v>
      </c>
      <c r="B1413" s="7" t="s">
        <v>3450</v>
      </c>
      <c r="C1413" s="7" t="s">
        <v>3467</v>
      </c>
      <c r="D1413" s="7" t="s">
        <v>3467</v>
      </c>
      <c r="E1413" s="7" t="s">
        <v>3468</v>
      </c>
      <c r="F1413" s="7" t="s">
        <v>3468</v>
      </c>
      <c r="G1413" s="7" t="s">
        <v>3469</v>
      </c>
      <c r="H1413" s="7" t="s">
        <v>3469</v>
      </c>
      <c r="I1413" s="7" t="s">
        <v>3470</v>
      </c>
      <c r="J1413" s="7" t="s">
        <v>3470</v>
      </c>
      <c r="K1413" s="7" t="s">
        <v>3471</v>
      </c>
      <c r="L1413" s="7" t="s">
        <v>3471</v>
      </c>
      <c r="M1413" s="7" t="s">
        <v>3472</v>
      </c>
      <c r="N1413" s="7" t="s">
        <v>3472</v>
      </c>
      <c r="O1413" s="7" t="s">
        <v>3473</v>
      </c>
      <c r="P1413" s="7" t="s">
        <v>3473</v>
      </c>
      <c r="Q1413" s="7" t="s">
        <v>3474</v>
      </c>
      <c r="R1413" s="7" t="s">
        <v>3474</v>
      </c>
      <c r="S1413" s="7" t="s">
        <v>3475</v>
      </c>
      <c r="T1413" s="7" t="s">
        <v>3475</v>
      </c>
      <c r="U1413" s="7" t="s">
        <v>3476</v>
      </c>
      <c r="V1413" s="7" t="s">
        <v>3476</v>
      </c>
      <c r="W1413" s="7" t="s">
        <v>3477</v>
      </c>
      <c r="X1413" s="7" t="s">
        <v>3477</v>
      </c>
      <c r="Y1413" s="7" t="s">
        <v>3478</v>
      </c>
      <c r="Z1413" s="7" t="s">
        <v>3478</v>
      </c>
      <c r="AA1413" s="7" t="s">
        <v>3479</v>
      </c>
      <c r="AB1413" s="7" t="s">
        <v>3479</v>
      </c>
      <c r="AC1413" s="7" t="s">
        <v>3480</v>
      </c>
      <c r="AD1413" s="7" t="s">
        <v>3480</v>
      </c>
      <c r="AE1413" s="7" t="s">
        <v>3466</v>
      </c>
      <c r="AF1413" s="7" t="s">
        <v>3466</v>
      </c>
      <c r="AG1413" s="7" t="s">
        <v>3481</v>
      </c>
      <c r="AH1413" s="7" t="s">
        <v>3481</v>
      </c>
      <c r="AI1413" s="7" t="s">
        <v>3482</v>
      </c>
      <c r="AJ1413" s="7" t="s">
        <v>3482</v>
      </c>
      <c r="AK1413" s="7" t="s">
        <v>3483</v>
      </c>
      <c r="AL1413" s="7" t="s">
        <v>3483</v>
      </c>
      <c r="AM1413" s="7" t="s">
        <v>3484</v>
      </c>
      <c r="AN1413" s="7" t="s">
        <v>3484</v>
      </c>
      <c r="AO1413" s="7" t="s">
        <v>3485</v>
      </c>
      <c r="AP1413" s="7" t="s">
        <v>3485</v>
      </c>
      <c r="AQ1413" s="7" t="s">
        <v>3486</v>
      </c>
      <c r="AR1413" s="7" t="s">
        <v>3486</v>
      </c>
      <c r="AS1413" s="7" t="s">
        <v>3487</v>
      </c>
      <c r="AT1413" s="7" t="s">
        <v>3487</v>
      </c>
      <c r="AU1413" s="7" t="s">
        <v>3488</v>
      </c>
      <c r="AV1413" s="7" t="s">
        <v>3488</v>
      </c>
      <c r="AW1413" s="7" t="s">
        <v>3489</v>
      </c>
      <c r="AX1413" s="7" t="s">
        <v>3489</v>
      </c>
      <c r="AY1413" s="7" t="s">
        <v>3490</v>
      </c>
      <c r="AZ1413" s="7" t="s">
        <v>3490</v>
      </c>
      <c r="BA1413" s="7" t="s">
        <v>3491</v>
      </c>
      <c r="BB1413" s="7" t="s">
        <v>3491</v>
      </c>
      <c r="BE1413" s="9" t="s">
        <v>3450</v>
      </c>
      <c r="BF1413" s="8">
        <v>2015</v>
      </c>
    </row>
    <row r="1414" spans="1:58">
      <c r="B1414"/>
      <c r="Y1414" s="18" t="s">
        <v>1258</v>
      </c>
      <c r="Z1414" s="20">
        <v>3160702</v>
      </c>
    </row>
    <row r="1415" spans="1:58" s="8" customFormat="1">
      <c r="A1415" s="7" t="s">
        <v>3450</v>
      </c>
      <c r="B1415" s="7" t="s">
        <v>3450</v>
      </c>
      <c r="C1415" s="7" t="s">
        <v>3467</v>
      </c>
      <c r="D1415" s="7" t="s">
        <v>3467</v>
      </c>
      <c r="E1415" s="7" t="s">
        <v>3468</v>
      </c>
      <c r="F1415" s="7" t="s">
        <v>3468</v>
      </c>
      <c r="G1415" s="7" t="s">
        <v>3469</v>
      </c>
      <c r="H1415" s="7" t="s">
        <v>3469</v>
      </c>
      <c r="I1415" s="7" t="s">
        <v>3470</v>
      </c>
      <c r="J1415" s="7" t="s">
        <v>3470</v>
      </c>
      <c r="K1415" s="7" t="s">
        <v>3471</v>
      </c>
      <c r="L1415" s="7" t="s">
        <v>3471</v>
      </c>
      <c r="M1415" s="7" t="s">
        <v>3472</v>
      </c>
      <c r="N1415" s="7" t="s">
        <v>3472</v>
      </c>
      <c r="O1415" s="7" t="s">
        <v>3473</v>
      </c>
      <c r="P1415" s="7" t="s">
        <v>3473</v>
      </c>
      <c r="Q1415" s="7" t="s">
        <v>3474</v>
      </c>
      <c r="R1415" s="7" t="s">
        <v>3474</v>
      </c>
      <c r="S1415" s="7" t="s">
        <v>3475</v>
      </c>
      <c r="T1415" s="7" t="s">
        <v>3475</v>
      </c>
      <c r="U1415" s="7" t="s">
        <v>3476</v>
      </c>
      <c r="V1415" s="7" t="s">
        <v>3476</v>
      </c>
      <c r="W1415" s="7" t="s">
        <v>3477</v>
      </c>
      <c r="X1415" s="7" t="s">
        <v>3477</v>
      </c>
      <c r="Y1415" s="7" t="s">
        <v>3478</v>
      </c>
      <c r="Z1415" s="7" t="s">
        <v>3478</v>
      </c>
      <c r="AA1415" s="7" t="s">
        <v>3479</v>
      </c>
      <c r="AB1415" s="7" t="s">
        <v>3479</v>
      </c>
      <c r="AC1415" s="7" t="s">
        <v>3480</v>
      </c>
      <c r="AD1415" s="7" t="s">
        <v>3480</v>
      </c>
      <c r="AE1415" s="7" t="s">
        <v>3466</v>
      </c>
      <c r="AF1415" s="7" t="s">
        <v>3466</v>
      </c>
      <c r="AG1415" s="7" t="s">
        <v>3481</v>
      </c>
      <c r="AH1415" s="7" t="s">
        <v>3481</v>
      </c>
      <c r="AI1415" s="7" t="s">
        <v>3482</v>
      </c>
      <c r="AJ1415" s="7" t="s">
        <v>3482</v>
      </c>
      <c r="AK1415" s="7" t="s">
        <v>3483</v>
      </c>
      <c r="AL1415" s="7" t="s">
        <v>3483</v>
      </c>
      <c r="AM1415" s="7" t="s">
        <v>3484</v>
      </c>
      <c r="AN1415" s="7" t="s">
        <v>3484</v>
      </c>
      <c r="AO1415" s="7" t="s">
        <v>3485</v>
      </c>
      <c r="AP1415" s="7" t="s">
        <v>3485</v>
      </c>
      <c r="AQ1415" s="7" t="s">
        <v>3486</v>
      </c>
      <c r="AR1415" s="7" t="s">
        <v>3486</v>
      </c>
      <c r="AS1415" s="7" t="s">
        <v>3487</v>
      </c>
      <c r="AT1415" s="7" t="s">
        <v>3487</v>
      </c>
      <c r="AU1415" s="7" t="s">
        <v>3488</v>
      </c>
      <c r="AV1415" s="7" t="s">
        <v>3488</v>
      </c>
      <c r="AW1415" s="7" t="s">
        <v>3489</v>
      </c>
      <c r="AX1415" s="7" t="s">
        <v>3489</v>
      </c>
      <c r="AY1415" s="7" t="s">
        <v>3490</v>
      </c>
      <c r="AZ1415" s="7" t="s">
        <v>3490</v>
      </c>
      <c r="BA1415" s="7" t="s">
        <v>3491</v>
      </c>
      <c r="BB1415" s="7" t="s">
        <v>3491</v>
      </c>
      <c r="BE1415" s="9" t="s">
        <v>3450</v>
      </c>
      <c r="BF1415" s="8">
        <v>2015</v>
      </c>
    </row>
    <row r="1416" spans="1:58">
      <c r="B1416"/>
      <c r="Y1416" s="18" t="s">
        <v>1259</v>
      </c>
      <c r="Z1416" s="20">
        <v>3160801</v>
      </c>
    </row>
    <row r="1417" spans="1:58" s="8" customFormat="1">
      <c r="A1417" s="7" t="s">
        <v>3450</v>
      </c>
      <c r="B1417" s="7" t="s">
        <v>3450</v>
      </c>
      <c r="C1417" s="7" t="s">
        <v>3467</v>
      </c>
      <c r="D1417" s="7" t="s">
        <v>3467</v>
      </c>
      <c r="E1417" s="7" t="s">
        <v>3468</v>
      </c>
      <c r="F1417" s="7" t="s">
        <v>3468</v>
      </c>
      <c r="G1417" s="7" t="s">
        <v>3469</v>
      </c>
      <c r="H1417" s="7" t="s">
        <v>3469</v>
      </c>
      <c r="I1417" s="7" t="s">
        <v>3470</v>
      </c>
      <c r="J1417" s="7" t="s">
        <v>3470</v>
      </c>
      <c r="K1417" s="7" t="s">
        <v>3471</v>
      </c>
      <c r="L1417" s="7" t="s">
        <v>3471</v>
      </c>
      <c r="M1417" s="7" t="s">
        <v>3472</v>
      </c>
      <c r="N1417" s="7" t="s">
        <v>3472</v>
      </c>
      <c r="O1417" s="7" t="s">
        <v>3473</v>
      </c>
      <c r="P1417" s="7" t="s">
        <v>3473</v>
      </c>
      <c r="Q1417" s="7" t="s">
        <v>3474</v>
      </c>
      <c r="R1417" s="7" t="s">
        <v>3474</v>
      </c>
      <c r="S1417" s="7" t="s">
        <v>3475</v>
      </c>
      <c r="T1417" s="7" t="s">
        <v>3475</v>
      </c>
      <c r="U1417" s="7" t="s">
        <v>3476</v>
      </c>
      <c r="V1417" s="7" t="s">
        <v>3476</v>
      </c>
      <c r="W1417" s="7" t="s">
        <v>3477</v>
      </c>
      <c r="X1417" s="7" t="s">
        <v>3477</v>
      </c>
      <c r="Y1417" s="7" t="s">
        <v>3478</v>
      </c>
      <c r="Z1417" s="7" t="s">
        <v>3478</v>
      </c>
      <c r="AA1417" s="7" t="s">
        <v>3479</v>
      </c>
      <c r="AB1417" s="7" t="s">
        <v>3479</v>
      </c>
      <c r="AC1417" s="7" t="s">
        <v>3480</v>
      </c>
      <c r="AD1417" s="7" t="s">
        <v>3480</v>
      </c>
      <c r="AE1417" s="7" t="s">
        <v>3466</v>
      </c>
      <c r="AF1417" s="7" t="s">
        <v>3466</v>
      </c>
      <c r="AG1417" s="7" t="s">
        <v>3481</v>
      </c>
      <c r="AH1417" s="7" t="s">
        <v>3481</v>
      </c>
      <c r="AI1417" s="7" t="s">
        <v>3482</v>
      </c>
      <c r="AJ1417" s="7" t="s">
        <v>3482</v>
      </c>
      <c r="AK1417" s="7" t="s">
        <v>3483</v>
      </c>
      <c r="AL1417" s="7" t="s">
        <v>3483</v>
      </c>
      <c r="AM1417" s="7" t="s">
        <v>3484</v>
      </c>
      <c r="AN1417" s="7" t="s">
        <v>3484</v>
      </c>
      <c r="AO1417" s="7" t="s">
        <v>3485</v>
      </c>
      <c r="AP1417" s="7" t="s">
        <v>3485</v>
      </c>
      <c r="AQ1417" s="7" t="s">
        <v>3486</v>
      </c>
      <c r="AR1417" s="7" t="s">
        <v>3486</v>
      </c>
      <c r="AS1417" s="7" t="s">
        <v>3487</v>
      </c>
      <c r="AT1417" s="7" t="s">
        <v>3487</v>
      </c>
      <c r="AU1417" s="7" t="s">
        <v>3488</v>
      </c>
      <c r="AV1417" s="7" t="s">
        <v>3488</v>
      </c>
      <c r="AW1417" s="7" t="s">
        <v>3489</v>
      </c>
      <c r="AX1417" s="7" t="s">
        <v>3489</v>
      </c>
      <c r="AY1417" s="7" t="s">
        <v>3490</v>
      </c>
      <c r="AZ1417" s="7" t="s">
        <v>3490</v>
      </c>
      <c r="BA1417" s="7" t="s">
        <v>3491</v>
      </c>
      <c r="BB1417" s="7" t="s">
        <v>3491</v>
      </c>
      <c r="BE1417" s="9" t="s">
        <v>3450</v>
      </c>
      <c r="BF1417" s="8">
        <v>2015</v>
      </c>
    </row>
    <row r="1418" spans="1:58">
      <c r="B1418"/>
      <c r="Y1418" s="18" t="s">
        <v>1260</v>
      </c>
      <c r="Z1418" s="20">
        <v>3160900</v>
      </c>
    </row>
    <row r="1419" spans="1:58" s="8" customFormat="1">
      <c r="A1419" s="7" t="s">
        <v>3450</v>
      </c>
      <c r="B1419" s="7" t="s">
        <v>3450</v>
      </c>
      <c r="C1419" s="7" t="s">
        <v>3467</v>
      </c>
      <c r="D1419" s="7" t="s">
        <v>3467</v>
      </c>
      <c r="E1419" s="7" t="s">
        <v>3468</v>
      </c>
      <c r="F1419" s="7" t="s">
        <v>3468</v>
      </c>
      <c r="G1419" s="7" t="s">
        <v>3469</v>
      </c>
      <c r="H1419" s="7" t="s">
        <v>3469</v>
      </c>
      <c r="I1419" s="7" t="s">
        <v>3470</v>
      </c>
      <c r="J1419" s="7" t="s">
        <v>3470</v>
      </c>
      <c r="K1419" s="7" t="s">
        <v>3471</v>
      </c>
      <c r="L1419" s="7" t="s">
        <v>3471</v>
      </c>
      <c r="M1419" s="7" t="s">
        <v>3472</v>
      </c>
      <c r="N1419" s="7" t="s">
        <v>3472</v>
      </c>
      <c r="O1419" s="7" t="s">
        <v>3473</v>
      </c>
      <c r="P1419" s="7" t="s">
        <v>3473</v>
      </c>
      <c r="Q1419" s="7" t="s">
        <v>3474</v>
      </c>
      <c r="R1419" s="7" t="s">
        <v>3474</v>
      </c>
      <c r="S1419" s="7" t="s">
        <v>3475</v>
      </c>
      <c r="T1419" s="7" t="s">
        <v>3475</v>
      </c>
      <c r="U1419" s="7" t="s">
        <v>3476</v>
      </c>
      <c r="V1419" s="7" t="s">
        <v>3476</v>
      </c>
      <c r="W1419" s="7" t="s">
        <v>3477</v>
      </c>
      <c r="X1419" s="7" t="s">
        <v>3477</v>
      </c>
      <c r="Y1419" s="7" t="s">
        <v>3478</v>
      </c>
      <c r="Z1419" s="7" t="s">
        <v>3478</v>
      </c>
      <c r="AA1419" s="7" t="s">
        <v>3479</v>
      </c>
      <c r="AB1419" s="7" t="s">
        <v>3479</v>
      </c>
      <c r="AC1419" s="7" t="s">
        <v>3480</v>
      </c>
      <c r="AD1419" s="7" t="s">
        <v>3480</v>
      </c>
      <c r="AE1419" s="7" t="s">
        <v>3466</v>
      </c>
      <c r="AF1419" s="7" t="s">
        <v>3466</v>
      </c>
      <c r="AG1419" s="7" t="s">
        <v>3481</v>
      </c>
      <c r="AH1419" s="7" t="s">
        <v>3481</v>
      </c>
      <c r="AI1419" s="7" t="s">
        <v>3482</v>
      </c>
      <c r="AJ1419" s="7" t="s">
        <v>3482</v>
      </c>
      <c r="AK1419" s="7" t="s">
        <v>3483</v>
      </c>
      <c r="AL1419" s="7" t="s">
        <v>3483</v>
      </c>
      <c r="AM1419" s="7" t="s">
        <v>3484</v>
      </c>
      <c r="AN1419" s="7" t="s">
        <v>3484</v>
      </c>
      <c r="AO1419" s="7" t="s">
        <v>3485</v>
      </c>
      <c r="AP1419" s="7" t="s">
        <v>3485</v>
      </c>
      <c r="AQ1419" s="7" t="s">
        <v>3486</v>
      </c>
      <c r="AR1419" s="7" t="s">
        <v>3486</v>
      </c>
      <c r="AS1419" s="7" t="s">
        <v>3487</v>
      </c>
      <c r="AT1419" s="7" t="s">
        <v>3487</v>
      </c>
      <c r="AU1419" s="7" t="s">
        <v>3488</v>
      </c>
      <c r="AV1419" s="7" t="s">
        <v>3488</v>
      </c>
      <c r="AW1419" s="7" t="s">
        <v>3489</v>
      </c>
      <c r="AX1419" s="7" t="s">
        <v>3489</v>
      </c>
      <c r="AY1419" s="7" t="s">
        <v>3490</v>
      </c>
      <c r="AZ1419" s="7" t="s">
        <v>3490</v>
      </c>
      <c r="BA1419" s="7" t="s">
        <v>3491</v>
      </c>
      <c r="BB1419" s="7" t="s">
        <v>3491</v>
      </c>
      <c r="BE1419" s="9" t="s">
        <v>3450</v>
      </c>
      <c r="BF1419" s="8">
        <v>2015</v>
      </c>
    </row>
    <row r="1420" spans="1:58">
      <c r="B1420"/>
      <c r="Y1420" s="18" t="s">
        <v>1261</v>
      </c>
      <c r="Z1420" s="20">
        <v>3160959</v>
      </c>
    </row>
    <row r="1421" spans="1:58" s="8" customFormat="1">
      <c r="A1421" s="7" t="s">
        <v>3450</v>
      </c>
      <c r="B1421" s="7" t="s">
        <v>3450</v>
      </c>
      <c r="C1421" s="7" t="s">
        <v>3467</v>
      </c>
      <c r="D1421" s="7" t="s">
        <v>3467</v>
      </c>
      <c r="E1421" s="7" t="s">
        <v>3468</v>
      </c>
      <c r="F1421" s="7" t="s">
        <v>3468</v>
      </c>
      <c r="G1421" s="7" t="s">
        <v>3469</v>
      </c>
      <c r="H1421" s="7" t="s">
        <v>3469</v>
      </c>
      <c r="I1421" s="7" t="s">
        <v>3470</v>
      </c>
      <c r="J1421" s="7" t="s">
        <v>3470</v>
      </c>
      <c r="K1421" s="7" t="s">
        <v>3471</v>
      </c>
      <c r="L1421" s="7" t="s">
        <v>3471</v>
      </c>
      <c r="M1421" s="7" t="s">
        <v>3472</v>
      </c>
      <c r="N1421" s="7" t="s">
        <v>3472</v>
      </c>
      <c r="O1421" s="7" t="s">
        <v>3473</v>
      </c>
      <c r="P1421" s="7" t="s">
        <v>3473</v>
      </c>
      <c r="Q1421" s="7" t="s">
        <v>3474</v>
      </c>
      <c r="R1421" s="7" t="s">
        <v>3474</v>
      </c>
      <c r="S1421" s="7" t="s">
        <v>3475</v>
      </c>
      <c r="T1421" s="7" t="s">
        <v>3475</v>
      </c>
      <c r="U1421" s="7" t="s">
        <v>3476</v>
      </c>
      <c r="V1421" s="7" t="s">
        <v>3476</v>
      </c>
      <c r="W1421" s="7" t="s">
        <v>3477</v>
      </c>
      <c r="X1421" s="7" t="s">
        <v>3477</v>
      </c>
      <c r="Y1421" s="7" t="s">
        <v>3478</v>
      </c>
      <c r="Z1421" s="7" t="s">
        <v>3478</v>
      </c>
      <c r="AA1421" s="7" t="s">
        <v>3479</v>
      </c>
      <c r="AB1421" s="7" t="s">
        <v>3479</v>
      </c>
      <c r="AC1421" s="7" t="s">
        <v>3480</v>
      </c>
      <c r="AD1421" s="7" t="s">
        <v>3480</v>
      </c>
      <c r="AE1421" s="7" t="s">
        <v>3466</v>
      </c>
      <c r="AF1421" s="7" t="s">
        <v>3466</v>
      </c>
      <c r="AG1421" s="7" t="s">
        <v>3481</v>
      </c>
      <c r="AH1421" s="7" t="s">
        <v>3481</v>
      </c>
      <c r="AI1421" s="7" t="s">
        <v>3482</v>
      </c>
      <c r="AJ1421" s="7" t="s">
        <v>3482</v>
      </c>
      <c r="AK1421" s="7" t="s">
        <v>3483</v>
      </c>
      <c r="AL1421" s="7" t="s">
        <v>3483</v>
      </c>
      <c r="AM1421" s="7" t="s">
        <v>3484</v>
      </c>
      <c r="AN1421" s="7" t="s">
        <v>3484</v>
      </c>
      <c r="AO1421" s="7" t="s">
        <v>3485</v>
      </c>
      <c r="AP1421" s="7" t="s">
        <v>3485</v>
      </c>
      <c r="AQ1421" s="7" t="s">
        <v>3486</v>
      </c>
      <c r="AR1421" s="7" t="s">
        <v>3486</v>
      </c>
      <c r="AS1421" s="7" t="s">
        <v>3487</v>
      </c>
      <c r="AT1421" s="7" t="s">
        <v>3487</v>
      </c>
      <c r="AU1421" s="7" t="s">
        <v>3488</v>
      </c>
      <c r="AV1421" s="7" t="s">
        <v>3488</v>
      </c>
      <c r="AW1421" s="7" t="s">
        <v>3489</v>
      </c>
      <c r="AX1421" s="7" t="s">
        <v>3489</v>
      </c>
      <c r="AY1421" s="7" t="s">
        <v>3490</v>
      </c>
      <c r="AZ1421" s="7" t="s">
        <v>3490</v>
      </c>
      <c r="BA1421" s="7" t="s">
        <v>3491</v>
      </c>
      <c r="BB1421" s="7" t="s">
        <v>3491</v>
      </c>
      <c r="BE1421" s="9" t="s">
        <v>3450</v>
      </c>
      <c r="BF1421" s="8">
        <v>2015</v>
      </c>
    </row>
    <row r="1422" spans="1:58">
      <c r="B1422"/>
      <c r="Y1422" s="18" t="s">
        <v>1262</v>
      </c>
      <c r="Z1422" s="20">
        <v>3161007</v>
      </c>
    </row>
    <row r="1423" spans="1:58" s="8" customFormat="1">
      <c r="A1423" s="7" t="s">
        <v>3450</v>
      </c>
      <c r="B1423" s="7" t="s">
        <v>3450</v>
      </c>
      <c r="C1423" s="7" t="s">
        <v>3467</v>
      </c>
      <c r="D1423" s="7" t="s">
        <v>3467</v>
      </c>
      <c r="E1423" s="7" t="s">
        <v>3468</v>
      </c>
      <c r="F1423" s="7" t="s">
        <v>3468</v>
      </c>
      <c r="G1423" s="7" t="s">
        <v>3469</v>
      </c>
      <c r="H1423" s="7" t="s">
        <v>3469</v>
      </c>
      <c r="I1423" s="7" t="s">
        <v>3470</v>
      </c>
      <c r="J1423" s="7" t="s">
        <v>3470</v>
      </c>
      <c r="K1423" s="7" t="s">
        <v>3471</v>
      </c>
      <c r="L1423" s="7" t="s">
        <v>3471</v>
      </c>
      <c r="M1423" s="7" t="s">
        <v>3472</v>
      </c>
      <c r="N1423" s="7" t="s">
        <v>3472</v>
      </c>
      <c r="O1423" s="7" t="s">
        <v>3473</v>
      </c>
      <c r="P1423" s="7" t="s">
        <v>3473</v>
      </c>
      <c r="Q1423" s="7" t="s">
        <v>3474</v>
      </c>
      <c r="R1423" s="7" t="s">
        <v>3474</v>
      </c>
      <c r="S1423" s="7" t="s">
        <v>3475</v>
      </c>
      <c r="T1423" s="7" t="s">
        <v>3475</v>
      </c>
      <c r="U1423" s="7" t="s">
        <v>3476</v>
      </c>
      <c r="V1423" s="7" t="s">
        <v>3476</v>
      </c>
      <c r="W1423" s="7" t="s">
        <v>3477</v>
      </c>
      <c r="X1423" s="7" t="s">
        <v>3477</v>
      </c>
      <c r="Y1423" s="7" t="s">
        <v>3478</v>
      </c>
      <c r="Z1423" s="7" t="s">
        <v>3478</v>
      </c>
      <c r="AA1423" s="7" t="s">
        <v>3479</v>
      </c>
      <c r="AB1423" s="7" t="s">
        <v>3479</v>
      </c>
      <c r="AC1423" s="7" t="s">
        <v>3480</v>
      </c>
      <c r="AD1423" s="7" t="s">
        <v>3480</v>
      </c>
      <c r="AE1423" s="7" t="s">
        <v>3466</v>
      </c>
      <c r="AF1423" s="7" t="s">
        <v>3466</v>
      </c>
      <c r="AG1423" s="7" t="s">
        <v>3481</v>
      </c>
      <c r="AH1423" s="7" t="s">
        <v>3481</v>
      </c>
      <c r="AI1423" s="7" t="s">
        <v>3482</v>
      </c>
      <c r="AJ1423" s="7" t="s">
        <v>3482</v>
      </c>
      <c r="AK1423" s="7" t="s">
        <v>3483</v>
      </c>
      <c r="AL1423" s="7" t="s">
        <v>3483</v>
      </c>
      <c r="AM1423" s="7" t="s">
        <v>3484</v>
      </c>
      <c r="AN1423" s="7" t="s">
        <v>3484</v>
      </c>
      <c r="AO1423" s="7" t="s">
        <v>3485</v>
      </c>
      <c r="AP1423" s="7" t="s">
        <v>3485</v>
      </c>
      <c r="AQ1423" s="7" t="s">
        <v>3486</v>
      </c>
      <c r="AR1423" s="7" t="s">
        <v>3486</v>
      </c>
      <c r="AS1423" s="7" t="s">
        <v>3487</v>
      </c>
      <c r="AT1423" s="7" t="s">
        <v>3487</v>
      </c>
      <c r="AU1423" s="7" t="s">
        <v>3488</v>
      </c>
      <c r="AV1423" s="7" t="s">
        <v>3488</v>
      </c>
      <c r="AW1423" s="7" t="s">
        <v>3489</v>
      </c>
      <c r="AX1423" s="7" t="s">
        <v>3489</v>
      </c>
      <c r="AY1423" s="7" t="s">
        <v>3490</v>
      </c>
      <c r="AZ1423" s="7" t="s">
        <v>3490</v>
      </c>
      <c r="BA1423" s="7" t="s">
        <v>3491</v>
      </c>
      <c r="BB1423" s="7" t="s">
        <v>3491</v>
      </c>
      <c r="BE1423" s="9" t="s">
        <v>3450</v>
      </c>
      <c r="BF1423" s="8">
        <v>2015</v>
      </c>
    </row>
    <row r="1424" spans="1:58">
      <c r="B1424"/>
      <c r="Y1424" s="18" t="s">
        <v>1263</v>
      </c>
      <c r="Z1424" s="20">
        <v>3161056</v>
      </c>
    </row>
    <row r="1425" spans="1:58" s="8" customFormat="1">
      <c r="A1425" s="7" t="s">
        <v>3450</v>
      </c>
      <c r="B1425" s="7" t="s">
        <v>3450</v>
      </c>
      <c r="C1425" s="7" t="s">
        <v>3467</v>
      </c>
      <c r="D1425" s="7" t="s">
        <v>3467</v>
      </c>
      <c r="E1425" s="7" t="s">
        <v>3468</v>
      </c>
      <c r="F1425" s="7" t="s">
        <v>3468</v>
      </c>
      <c r="G1425" s="7" t="s">
        <v>3469</v>
      </c>
      <c r="H1425" s="7" t="s">
        <v>3469</v>
      </c>
      <c r="I1425" s="7" t="s">
        <v>3470</v>
      </c>
      <c r="J1425" s="7" t="s">
        <v>3470</v>
      </c>
      <c r="K1425" s="7" t="s">
        <v>3471</v>
      </c>
      <c r="L1425" s="7" t="s">
        <v>3471</v>
      </c>
      <c r="M1425" s="7" t="s">
        <v>3472</v>
      </c>
      <c r="N1425" s="7" t="s">
        <v>3472</v>
      </c>
      <c r="O1425" s="7" t="s">
        <v>3473</v>
      </c>
      <c r="P1425" s="7" t="s">
        <v>3473</v>
      </c>
      <c r="Q1425" s="7" t="s">
        <v>3474</v>
      </c>
      <c r="R1425" s="7" t="s">
        <v>3474</v>
      </c>
      <c r="S1425" s="7" t="s">
        <v>3475</v>
      </c>
      <c r="T1425" s="7" t="s">
        <v>3475</v>
      </c>
      <c r="U1425" s="7" t="s">
        <v>3476</v>
      </c>
      <c r="V1425" s="7" t="s">
        <v>3476</v>
      </c>
      <c r="W1425" s="7" t="s">
        <v>3477</v>
      </c>
      <c r="X1425" s="7" t="s">
        <v>3477</v>
      </c>
      <c r="Y1425" s="7" t="s">
        <v>3478</v>
      </c>
      <c r="Z1425" s="7" t="s">
        <v>3478</v>
      </c>
      <c r="AA1425" s="7" t="s">
        <v>3479</v>
      </c>
      <c r="AB1425" s="7" t="s">
        <v>3479</v>
      </c>
      <c r="AC1425" s="7" t="s">
        <v>3480</v>
      </c>
      <c r="AD1425" s="7" t="s">
        <v>3480</v>
      </c>
      <c r="AE1425" s="7" t="s">
        <v>3466</v>
      </c>
      <c r="AF1425" s="7" t="s">
        <v>3466</v>
      </c>
      <c r="AG1425" s="7" t="s">
        <v>3481</v>
      </c>
      <c r="AH1425" s="7" t="s">
        <v>3481</v>
      </c>
      <c r="AI1425" s="7" t="s">
        <v>3482</v>
      </c>
      <c r="AJ1425" s="7" t="s">
        <v>3482</v>
      </c>
      <c r="AK1425" s="7" t="s">
        <v>3483</v>
      </c>
      <c r="AL1425" s="7" t="s">
        <v>3483</v>
      </c>
      <c r="AM1425" s="7" t="s">
        <v>3484</v>
      </c>
      <c r="AN1425" s="7" t="s">
        <v>3484</v>
      </c>
      <c r="AO1425" s="7" t="s">
        <v>3485</v>
      </c>
      <c r="AP1425" s="7" t="s">
        <v>3485</v>
      </c>
      <c r="AQ1425" s="7" t="s">
        <v>3486</v>
      </c>
      <c r="AR1425" s="7" t="s">
        <v>3486</v>
      </c>
      <c r="AS1425" s="7" t="s">
        <v>3487</v>
      </c>
      <c r="AT1425" s="7" t="s">
        <v>3487</v>
      </c>
      <c r="AU1425" s="7" t="s">
        <v>3488</v>
      </c>
      <c r="AV1425" s="7" t="s">
        <v>3488</v>
      </c>
      <c r="AW1425" s="7" t="s">
        <v>3489</v>
      </c>
      <c r="AX1425" s="7" t="s">
        <v>3489</v>
      </c>
      <c r="AY1425" s="7" t="s">
        <v>3490</v>
      </c>
      <c r="AZ1425" s="7" t="s">
        <v>3490</v>
      </c>
      <c r="BA1425" s="7" t="s">
        <v>3491</v>
      </c>
      <c r="BB1425" s="7" t="s">
        <v>3491</v>
      </c>
      <c r="BE1425" s="9" t="s">
        <v>3450</v>
      </c>
      <c r="BF1425" s="8">
        <v>2015</v>
      </c>
    </row>
    <row r="1426" spans="1:58">
      <c r="B1426"/>
      <c r="Y1426" s="18" t="s">
        <v>5023</v>
      </c>
      <c r="Z1426" s="20">
        <v>3161106</v>
      </c>
    </row>
    <row r="1427" spans="1:58" s="8" customFormat="1">
      <c r="A1427" s="7" t="s">
        <v>3450</v>
      </c>
      <c r="B1427" s="7" t="s">
        <v>3450</v>
      </c>
      <c r="C1427" s="7" t="s">
        <v>3467</v>
      </c>
      <c r="D1427" s="7" t="s">
        <v>3467</v>
      </c>
      <c r="E1427" s="7" t="s">
        <v>3468</v>
      </c>
      <c r="F1427" s="7" t="s">
        <v>3468</v>
      </c>
      <c r="G1427" s="7" t="s">
        <v>3469</v>
      </c>
      <c r="H1427" s="7" t="s">
        <v>3469</v>
      </c>
      <c r="I1427" s="7" t="s">
        <v>3470</v>
      </c>
      <c r="J1427" s="7" t="s">
        <v>3470</v>
      </c>
      <c r="K1427" s="7" t="s">
        <v>3471</v>
      </c>
      <c r="L1427" s="7" t="s">
        <v>3471</v>
      </c>
      <c r="M1427" s="7" t="s">
        <v>3472</v>
      </c>
      <c r="N1427" s="7" t="s">
        <v>3472</v>
      </c>
      <c r="O1427" s="7" t="s">
        <v>3473</v>
      </c>
      <c r="P1427" s="7" t="s">
        <v>3473</v>
      </c>
      <c r="Q1427" s="7" t="s">
        <v>3474</v>
      </c>
      <c r="R1427" s="7" t="s">
        <v>3474</v>
      </c>
      <c r="S1427" s="7" t="s">
        <v>3475</v>
      </c>
      <c r="T1427" s="7" t="s">
        <v>3475</v>
      </c>
      <c r="U1427" s="7" t="s">
        <v>3476</v>
      </c>
      <c r="V1427" s="7" t="s">
        <v>3476</v>
      </c>
      <c r="W1427" s="7" t="s">
        <v>3477</v>
      </c>
      <c r="X1427" s="7" t="s">
        <v>3477</v>
      </c>
      <c r="Y1427" s="7" t="s">
        <v>3478</v>
      </c>
      <c r="Z1427" s="7" t="s">
        <v>3478</v>
      </c>
      <c r="AA1427" s="7" t="s">
        <v>3479</v>
      </c>
      <c r="AB1427" s="7" t="s">
        <v>3479</v>
      </c>
      <c r="AC1427" s="7" t="s">
        <v>3480</v>
      </c>
      <c r="AD1427" s="7" t="s">
        <v>3480</v>
      </c>
      <c r="AE1427" s="7" t="s">
        <v>3466</v>
      </c>
      <c r="AF1427" s="7" t="s">
        <v>3466</v>
      </c>
      <c r="AG1427" s="7" t="s">
        <v>3481</v>
      </c>
      <c r="AH1427" s="7" t="s">
        <v>3481</v>
      </c>
      <c r="AI1427" s="7" t="s">
        <v>3482</v>
      </c>
      <c r="AJ1427" s="7" t="s">
        <v>3482</v>
      </c>
      <c r="AK1427" s="7" t="s">
        <v>3483</v>
      </c>
      <c r="AL1427" s="7" t="s">
        <v>3483</v>
      </c>
      <c r="AM1427" s="7" t="s">
        <v>3484</v>
      </c>
      <c r="AN1427" s="7" t="s">
        <v>3484</v>
      </c>
      <c r="AO1427" s="7" t="s">
        <v>3485</v>
      </c>
      <c r="AP1427" s="7" t="s">
        <v>3485</v>
      </c>
      <c r="AQ1427" s="7" t="s">
        <v>3486</v>
      </c>
      <c r="AR1427" s="7" t="s">
        <v>3486</v>
      </c>
      <c r="AS1427" s="7" t="s">
        <v>3487</v>
      </c>
      <c r="AT1427" s="7" t="s">
        <v>3487</v>
      </c>
      <c r="AU1427" s="7" t="s">
        <v>3488</v>
      </c>
      <c r="AV1427" s="7" t="s">
        <v>3488</v>
      </c>
      <c r="AW1427" s="7" t="s">
        <v>3489</v>
      </c>
      <c r="AX1427" s="7" t="s">
        <v>3489</v>
      </c>
      <c r="AY1427" s="7" t="s">
        <v>3490</v>
      </c>
      <c r="AZ1427" s="7" t="s">
        <v>3490</v>
      </c>
      <c r="BA1427" s="7" t="s">
        <v>3491</v>
      </c>
      <c r="BB1427" s="7" t="s">
        <v>3491</v>
      </c>
      <c r="BE1427" s="9" t="s">
        <v>3450</v>
      </c>
      <c r="BF1427" s="8">
        <v>2015</v>
      </c>
    </row>
    <row r="1428" spans="1:58">
      <c r="B1428"/>
      <c r="Y1428" s="18" t="s">
        <v>569</v>
      </c>
      <c r="Z1428" s="20">
        <v>3161205</v>
      </c>
    </row>
    <row r="1429" spans="1:58" s="8" customFormat="1">
      <c r="A1429" s="7" t="s">
        <v>3450</v>
      </c>
      <c r="B1429" s="7" t="s">
        <v>3450</v>
      </c>
      <c r="C1429" s="7" t="s">
        <v>3467</v>
      </c>
      <c r="D1429" s="7" t="s">
        <v>3467</v>
      </c>
      <c r="E1429" s="7" t="s">
        <v>3468</v>
      </c>
      <c r="F1429" s="7" t="s">
        <v>3468</v>
      </c>
      <c r="G1429" s="7" t="s">
        <v>3469</v>
      </c>
      <c r="H1429" s="7" t="s">
        <v>3469</v>
      </c>
      <c r="I1429" s="7" t="s">
        <v>3470</v>
      </c>
      <c r="J1429" s="7" t="s">
        <v>3470</v>
      </c>
      <c r="K1429" s="7" t="s">
        <v>3471</v>
      </c>
      <c r="L1429" s="7" t="s">
        <v>3471</v>
      </c>
      <c r="M1429" s="7" t="s">
        <v>3472</v>
      </c>
      <c r="N1429" s="7" t="s">
        <v>3472</v>
      </c>
      <c r="O1429" s="7" t="s">
        <v>3473</v>
      </c>
      <c r="P1429" s="7" t="s">
        <v>3473</v>
      </c>
      <c r="Q1429" s="7" t="s">
        <v>3474</v>
      </c>
      <c r="R1429" s="7" t="s">
        <v>3474</v>
      </c>
      <c r="S1429" s="7" t="s">
        <v>3475</v>
      </c>
      <c r="T1429" s="7" t="s">
        <v>3475</v>
      </c>
      <c r="U1429" s="7" t="s">
        <v>3476</v>
      </c>
      <c r="V1429" s="7" t="s">
        <v>3476</v>
      </c>
      <c r="W1429" s="7" t="s">
        <v>3477</v>
      </c>
      <c r="X1429" s="7" t="s">
        <v>3477</v>
      </c>
      <c r="Y1429" s="7" t="s">
        <v>3478</v>
      </c>
      <c r="Z1429" s="7" t="s">
        <v>3478</v>
      </c>
      <c r="AA1429" s="7" t="s">
        <v>3479</v>
      </c>
      <c r="AB1429" s="7" t="s">
        <v>3479</v>
      </c>
      <c r="AC1429" s="7" t="s">
        <v>3480</v>
      </c>
      <c r="AD1429" s="7" t="s">
        <v>3480</v>
      </c>
      <c r="AE1429" s="7" t="s">
        <v>3466</v>
      </c>
      <c r="AF1429" s="7" t="s">
        <v>3466</v>
      </c>
      <c r="AG1429" s="7" t="s">
        <v>3481</v>
      </c>
      <c r="AH1429" s="7" t="s">
        <v>3481</v>
      </c>
      <c r="AI1429" s="7" t="s">
        <v>3482</v>
      </c>
      <c r="AJ1429" s="7" t="s">
        <v>3482</v>
      </c>
      <c r="AK1429" s="7" t="s">
        <v>3483</v>
      </c>
      <c r="AL1429" s="7" t="s">
        <v>3483</v>
      </c>
      <c r="AM1429" s="7" t="s">
        <v>3484</v>
      </c>
      <c r="AN1429" s="7" t="s">
        <v>3484</v>
      </c>
      <c r="AO1429" s="7" t="s">
        <v>3485</v>
      </c>
      <c r="AP1429" s="7" t="s">
        <v>3485</v>
      </c>
      <c r="AQ1429" s="7" t="s">
        <v>3486</v>
      </c>
      <c r="AR1429" s="7" t="s">
        <v>3486</v>
      </c>
      <c r="AS1429" s="7" t="s">
        <v>3487</v>
      </c>
      <c r="AT1429" s="7" t="s">
        <v>3487</v>
      </c>
      <c r="AU1429" s="7" t="s">
        <v>3488</v>
      </c>
      <c r="AV1429" s="7" t="s">
        <v>3488</v>
      </c>
      <c r="AW1429" s="7" t="s">
        <v>3489</v>
      </c>
      <c r="AX1429" s="7" t="s">
        <v>3489</v>
      </c>
      <c r="AY1429" s="7" t="s">
        <v>3490</v>
      </c>
      <c r="AZ1429" s="7" t="s">
        <v>3490</v>
      </c>
      <c r="BA1429" s="7" t="s">
        <v>3491</v>
      </c>
      <c r="BB1429" s="7" t="s">
        <v>3491</v>
      </c>
      <c r="BE1429" s="9" t="s">
        <v>3450</v>
      </c>
      <c r="BF1429" s="8">
        <v>2015</v>
      </c>
    </row>
    <row r="1430" spans="1:58">
      <c r="B1430"/>
      <c r="Y1430" s="18" t="s">
        <v>1264</v>
      </c>
      <c r="Z1430" s="20">
        <v>3161304</v>
      </c>
    </row>
    <row r="1431" spans="1:58" s="8" customFormat="1">
      <c r="A1431" s="7" t="s">
        <v>3450</v>
      </c>
      <c r="B1431" s="7" t="s">
        <v>3450</v>
      </c>
      <c r="C1431" s="7" t="s">
        <v>3467</v>
      </c>
      <c r="D1431" s="7" t="s">
        <v>3467</v>
      </c>
      <c r="E1431" s="7" t="s">
        <v>3468</v>
      </c>
      <c r="F1431" s="7" t="s">
        <v>3468</v>
      </c>
      <c r="G1431" s="7" t="s">
        <v>3469</v>
      </c>
      <c r="H1431" s="7" t="s">
        <v>3469</v>
      </c>
      <c r="I1431" s="7" t="s">
        <v>3470</v>
      </c>
      <c r="J1431" s="7" t="s">
        <v>3470</v>
      </c>
      <c r="K1431" s="7" t="s">
        <v>3471</v>
      </c>
      <c r="L1431" s="7" t="s">
        <v>3471</v>
      </c>
      <c r="M1431" s="7" t="s">
        <v>3472</v>
      </c>
      <c r="N1431" s="7" t="s">
        <v>3472</v>
      </c>
      <c r="O1431" s="7" t="s">
        <v>3473</v>
      </c>
      <c r="P1431" s="7" t="s">
        <v>3473</v>
      </c>
      <c r="Q1431" s="7" t="s">
        <v>3474</v>
      </c>
      <c r="R1431" s="7" t="s">
        <v>3474</v>
      </c>
      <c r="S1431" s="7" t="s">
        <v>3475</v>
      </c>
      <c r="T1431" s="7" t="s">
        <v>3475</v>
      </c>
      <c r="U1431" s="7" t="s">
        <v>3476</v>
      </c>
      <c r="V1431" s="7" t="s">
        <v>3476</v>
      </c>
      <c r="W1431" s="7" t="s">
        <v>3477</v>
      </c>
      <c r="X1431" s="7" t="s">
        <v>3477</v>
      </c>
      <c r="Y1431" s="7" t="s">
        <v>3478</v>
      </c>
      <c r="Z1431" s="7" t="s">
        <v>3478</v>
      </c>
      <c r="AA1431" s="7" t="s">
        <v>3479</v>
      </c>
      <c r="AB1431" s="7" t="s">
        <v>3479</v>
      </c>
      <c r="AC1431" s="7" t="s">
        <v>3480</v>
      </c>
      <c r="AD1431" s="7" t="s">
        <v>3480</v>
      </c>
      <c r="AE1431" s="7" t="s">
        <v>3466</v>
      </c>
      <c r="AF1431" s="7" t="s">
        <v>3466</v>
      </c>
      <c r="AG1431" s="7" t="s">
        <v>3481</v>
      </c>
      <c r="AH1431" s="7" t="s">
        <v>3481</v>
      </c>
      <c r="AI1431" s="7" t="s">
        <v>3482</v>
      </c>
      <c r="AJ1431" s="7" t="s">
        <v>3482</v>
      </c>
      <c r="AK1431" s="7" t="s">
        <v>3483</v>
      </c>
      <c r="AL1431" s="7" t="s">
        <v>3483</v>
      </c>
      <c r="AM1431" s="7" t="s">
        <v>3484</v>
      </c>
      <c r="AN1431" s="7" t="s">
        <v>3484</v>
      </c>
      <c r="AO1431" s="7" t="s">
        <v>3485</v>
      </c>
      <c r="AP1431" s="7" t="s">
        <v>3485</v>
      </c>
      <c r="AQ1431" s="7" t="s">
        <v>3486</v>
      </c>
      <c r="AR1431" s="7" t="s">
        <v>3486</v>
      </c>
      <c r="AS1431" s="7" t="s">
        <v>3487</v>
      </c>
      <c r="AT1431" s="7" t="s">
        <v>3487</v>
      </c>
      <c r="AU1431" s="7" t="s">
        <v>3488</v>
      </c>
      <c r="AV1431" s="7" t="s">
        <v>3488</v>
      </c>
      <c r="AW1431" s="7" t="s">
        <v>3489</v>
      </c>
      <c r="AX1431" s="7" t="s">
        <v>3489</v>
      </c>
      <c r="AY1431" s="7" t="s">
        <v>3490</v>
      </c>
      <c r="AZ1431" s="7" t="s">
        <v>3490</v>
      </c>
      <c r="BA1431" s="7" t="s">
        <v>3491</v>
      </c>
      <c r="BB1431" s="7" t="s">
        <v>3491</v>
      </c>
      <c r="BE1431" s="9" t="s">
        <v>3450</v>
      </c>
      <c r="BF1431" s="8">
        <v>2015</v>
      </c>
    </row>
    <row r="1432" spans="1:58">
      <c r="B1432"/>
      <c r="Y1432" s="18" t="s">
        <v>1265</v>
      </c>
      <c r="Z1432" s="20">
        <v>3161403</v>
      </c>
    </row>
    <row r="1433" spans="1:58" s="8" customFormat="1">
      <c r="A1433" s="7" t="s">
        <v>3450</v>
      </c>
      <c r="B1433" s="7" t="s">
        <v>3450</v>
      </c>
      <c r="C1433" s="7" t="s">
        <v>3467</v>
      </c>
      <c r="D1433" s="7" t="s">
        <v>3467</v>
      </c>
      <c r="E1433" s="7" t="s">
        <v>3468</v>
      </c>
      <c r="F1433" s="7" t="s">
        <v>3468</v>
      </c>
      <c r="G1433" s="7" t="s">
        <v>3469</v>
      </c>
      <c r="H1433" s="7" t="s">
        <v>3469</v>
      </c>
      <c r="I1433" s="7" t="s">
        <v>3470</v>
      </c>
      <c r="J1433" s="7" t="s">
        <v>3470</v>
      </c>
      <c r="K1433" s="7" t="s">
        <v>3471</v>
      </c>
      <c r="L1433" s="7" t="s">
        <v>3471</v>
      </c>
      <c r="M1433" s="7" t="s">
        <v>3472</v>
      </c>
      <c r="N1433" s="7" t="s">
        <v>3472</v>
      </c>
      <c r="O1433" s="7" t="s">
        <v>3473</v>
      </c>
      <c r="P1433" s="7" t="s">
        <v>3473</v>
      </c>
      <c r="Q1433" s="7" t="s">
        <v>3474</v>
      </c>
      <c r="R1433" s="7" t="s">
        <v>3474</v>
      </c>
      <c r="S1433" s="7" t="s">
        <v>3475</v>
      </c>
      <c r="T1433" s="7" t="s">
        <v>3475</v>
      </c>
      <c r="U1433" s="7" t="s">
        <v>3476</v>
      </c>
      <c r="V1433" s="7" t="s">
        <v>3476</v>
      </c>
      <c r="W1433" s="7" t="s">
        <v>3477</v>
      </c>
      <c r="X1433" s="7" t="s">
        <v>3477</v>
      </c>
      <c r="Y1433" s="7" t="s">
        <v>3478</v>
      </c>
      <c r="Z1433" s="7" t="s">
        <v>3478</v>
      </c>
      <c r="AA1433" s="7" t="s">
        <v>3479</v>
      </c>
      <c r="AB1433" s="7" t="s">
        <v>3479</v>
      </c>
      <c r="AC1433" s="7" t="s">
        <v>3480</v>
      </c>
      <c r="AD1433" s="7" t="s">
        <v>3480</v>
      </c>
      <c r="AE1433" s="7" t="s">
        <v>3466</v>
      </c>
      <c r="AF1433" s="7" t="s">
        <v>3466</v>
      </c>
      <c r="AG1433" s="7" t="s">
        <v>3481</v>
      </c>
      <c r="AH1433" s="7" t="s">
        <v>3481</v>
      </c>
      <c r="AI1433" s="7" t="s">
        <v>3482</v>
      </c>
      <c r="AJ1433" s="7" t="s">
        <v>3482</v>
      </c>
      <c r="AK1433" s="7" t="s">
        <v>3483</v>
      </c>
      <c r="AL1433" s="7" t="s">
        <v>3483</v>
      </c>
      <c r="AM1433" s="7" t="s">
        <v>3484</v>
      </c>
      <c r="AN1433" s="7" t="s">
        <v>3484</v>
      </c>
      <c r="AO1433" s="7" t="s">
        <v>3485</v>
      </c>
      <c r="AP1433" s="7" t="s">
        <v>3485</v>
      </c>
      <c r="AQ1433" s="7" t="s">
        <v>3486</v>
      </c>
      <c r="AR1433" s="7" t="s">
        <v>3486</v>
      </c>
      <c r="AS1433" s="7" t="s">
        <v>3487</v>
      </c>
      <c r="AT1433" s="7" t="s">
        <v>3487</v>
      </c>
      <c r="AU1433" s="7" t="s">
        <v>3488</v>
      </c>
      <c r="AV1433" s="7" t="s">
        <v>3488</v>
      </c>
      <c r="AW1433" s="7" t="s">
        <v>3489</v>
      </c>
      <c r="AX1433" s="7" t="s">
        <v>3489</v>
      </c>
      <c r="AY1433" s="7" t="s">
        <v>3490</v>
      </c>
      <c r="AZ1433" s="7" t="s">
        <v>3490</v>
      </c>
      <c r="BA1433" s="7" t="s">
        <v>3491</v>
      </c>
      <c r="BB1433" s="7" t="s">
        <v>3491</v>
      </c>
      <c r="BE1433" s="9" t="s">
        <v>3450</v>
      </c>
      <c r="BF1433" s="8">
        <v>2015</v>
      </c>
    </row>
    <row r="1434" spans="1:58">
      <c r="B1434"/>
      <c r="Y1434" s="18" t="s">
        <v>1266</v>
      </c>
      <c r="Z1434" s="20">
        <v>3161502</v>
      </c>
    </row>
    <row r="1435" spans="1:58" s="8" customFormat="1">
      <c r="A1435" s="7" t="s">
        <v>3450</v>
      </c>
      <c r="B1435" s="7" t="s">
        <v>3450</v>
      </c>
      <c r="C1435" s="7" t="s">
        <v>3467</v>
      </c>
      <c r="D1435" s="7" t="s">
        <v>3467</v>
      </c>
      <c r="E1435" s="7" t="s">
        <v>3468</v>
      </c>
      <c r="F1435" s="7" t="s">
        <v>3468</v>
      </c>
      <c r="G1435" s="7" t="s">
        <v>3469</v>
      </c>
      <c r="H1435" s="7" t="s">
        <v>3469</v>
      </c>
      <c r="I1435" s="7" t="s">
        <v>3470</v>
      </c>
      <c r="J1435" s="7" t="s">
        <v>3470</v>
      </c>
      <c r="K1435" s="7" t="s">
        <v>3471</v>
      </c>
      <c r="L1435" s="7" t="s">
        <v>3471</v>
      </c>
      <c r="M1435" s="7" t="s">
        <v>3472</v>
      </c>
      <c r="N1435" s="7" t="s">
        <v>3472</v>
      </c>
      <c r="O1435" s="7" t="s">
        <v>3473</v>
      </c>
      <c r="P1435" s="7" t="s">
        <v>3473</v>
      </c>
      <c r="Q1435" s="7" t="s">
        <v>3474</v>
      </c>
      <c r="R1435" s="7" t="s">
        <v>3474</v>
      </c>
      <c r="S1435" s="7" t="s">
        <v>3475</v>
      </c>
      <c r="T1435" s="7" t="s">
        <v>3475</v>
      </c>
      <c r="U1435" s="7" t="s">
        <v>3476</v>
      </c>
      <c r="V1435" s="7" t="s">
        <v>3476</v>
      </c>
      <c r="W1435" s="7" t="s">
        <v>3477</v>
      </c>
      <c r="X1435" s="7" t="s">
        <v>3477</v>
      </c>
      <c r="Y1435" s="7" t="s">
        <v>3478</v>
      </c>
      <c r="Z1435" s="7" t="s">
        <v>3478</v>
      </c>
      <c r="AA1435" s="7" t="s">
        <v>3479</v>
      </c>
      <c r="AB1435" s="7" t="s">
        <v>3479</v>
      </c>
      <c r="AC1435" s="7" t="s">
        <v>3480</v>
      </c>
      <c r="AD1435" s="7" t="s">
        <v>3480</v>
      </c>
      <c r="AE1435" s="7" t="s">
        <v>3466</v>
      </c>
      <c r="AF1435" s="7" t="s">
        <v>3466</v>
      </c>
      <c r="AG1435" s="7" t="s">
        <v>3481</v>
      </c>
      <c r="AH1435" s="7" t="s">
        <v>3481</v>
      </c>
      <c r="AI1435" s="7" t="s">
        <v>3482</v>
      </c>
      <c r="AJ1435" s="7" t="s">
        <v>3482</v>
      </c>
      <c r="AK1435" s="7" t="s">
        <v>3483</v>
      </c>
      <c r="AL1435" s="7" t="s">
        <v>3483</v>
      </c>
      <c r="AM1435" s="7" t="s">
        <v>3484</v>
      </c>
      <c r="AN1435" s="7" t="s">
        <v>3484</v>
      </c>
      <c r="AO1435" s="7" t="s">
        <v>3485</v>
      </c>
      <c r="AP1435" s="7" t="s">
        <v>3485</v>
      </c>
      <c r="AQ1435" s="7" t="s">
        <v>3486</v>
      </c>
      <c r="AR1435" s="7" t="s">
        <v>3486</v>
      </c>
      <c r="AS1435" s="7" t="s">
        <v>3487</v>
      </c>
      <c r="AT1435" s="7" t="s">
        <v>3487</v>
      </c>
      <c r="AU1435" s="7" t="s">
        <v>3488</v>
      </c>
      <c r="AV1435" s="7" t="s">
        <v>3488</v>
      </c>
      <c r="AW1435" s="7" t="s">
        <v>3489</v>
      </c>
      <c r="AX1435" s="7" t="s">
        <v>3489</v>
      </c>
      <c r="AY1435" s="7" t="s">
        <v>3490</v>
      </c>
      <c r="AZ1435" s="7" t="s">
        <v>3490</v>
      </c>
      <c r="BA1435" s="7" t="s">
        <v>3491</v>
      </c>
      <c r="BB1435" s="7" t="s">
        <v>3491</v>
      </c>
      <c r="BE1435" s="9" t="s">
        <v>3450</v>
      </c>
      <c r="BF1435" s="8">
        <v>2015</v>
      </c>
    </row>
    <row r="1436" spans="1:58">
      <c r="B1436"/>
      <c r="Y1436" s="18" t="s">
        <v>1267</v>
      </c>
      <c r="Z1436" s="20">
        <v>3161601</v>
      </c>
    </row>
    <row r="1437" spans="1:58" s="8" customFormat="1">
      <c r="A1437" s="7" t="s">
        <v>3450</v>
      </c>
      <c r="B1437" s="7" t="s">
        <v>3450</v>
      </c>
      <c r="C1437" s="7" t="s">
        <v>3467</v>
      </c>
      <c r="D1437" s="7" t="s">
        <v>3467</v>
      </c>
      <c r="E1437" s="7" t="s">
        <v>3468</v>
      </c>
      <c r="F1437" s="7" t="s">
        <v>3468</v>
      </c>
      <c r="G1437" s="7" t="s">
        <v>3469</v>
      </c>
      <c r="H1437" s="7" t="s">
        <v>3469</v>
      </c>
      <c r="I1437" s="7" t="s">
        <v>3470</v>
      </c>
      <c r="J1437" s="7" t="s">
        <v>3470</v>
      </c>
      <c r="K1437" s="7" t="s">
        <v>3471</v>
      </c>
      <c r="L1437" s="7" t="s">
        <v>3471</v>
      </c>
      <c r="M1437" s="7" t="s">
        <v>3472</v>
      </c>
      <c r="N1437" s="7" t="s">
        <v>3472</v>
      </c>
      <c r="O1437" s="7" t="s">
        <v>3473</v>
      </c>
      <c r="P1437" s="7" t="s">
        <v>3473</v>
      </c>
      <c r="Q1437" s="7" t="s">
        <v>3474</v>
      </c>
      <c r="R1437" s="7" t="s">
        <v>3474</v>
      </c>
      <c r="S1437" s="7" t="s">
        <v>3475</v>
      </c>
      <c r="T1437" s="7" t="s">
        <v>3475</v>
      </c>
      <c r="U1437" s="7" t="s">
        <v>3476</v>
      </c>
      <c r="V1437" s="7" t="s">
        <v>3476</v>
      </c>
      <c r="W1437" s="7" t="s">
        <v>3477</v>
      </c>
      <c r="X1437" s="7" t="s">
        <v>3477</v>
      </c>
      <c r="Y1437" s="7" t="s">
        <v>3478</v>
      </c>
      <c r="Z1437" s="7" t="s">
        <v>3478</v>
      </c>
      <c r="AA1437" s="7" t="s">
        <v>3479</v>
      </c>
      <c r="AB1437" s="7" t="s">
        <v>3479</v>
      </c>
      <c r="AC1437" s="7" t="s">
        <v>3480</v>
      </c>
      <c r="AD1437" s="7" t="s">
        <v>3480</v>
      </c>
      <c r="AE1437" s="7" t="s">
        <v>3466</v>
      </c>
      <c r="AF1437" s="7" t="s">
        <v>3466</v>
      </c>
      <c r="AG1437" s="7" t="s">
        <v>3481</v>
      </c>
      <c r="AH1437" s="7" t="s">
        <v>3481</v>
      </c>
      <c r="AI1437" s="7" t="s">
        <v>3482</v>
      </c>
      <c r="AJ1437" s="7" t="s">
        <v>3482</v>
      </c>
      <c r="AK1437" s="7" t="s">
        <v>3483</v>
      </c>
      <c r="AL1437" s="7" t="s">
        <v>3483</v>
      </c>
      <c r="AM1437" s="7" t="s">
        <v>3484</v>
      </c>
      <c r="AN1437" s="7" t="s">
        <v>3484</v>
      </c>
      <c r="AO1437" s="7" t="s">
        <v>3485</v>
      </c>
      <c r="AP1437" s="7" t="s">
        <v>3485</v>
      </c>
      <c r="AQ1437" s="7" t="s">
        <v>3486</v>
      </c>
      <c r="AR1437" s="7" t="s">
        <v>3486</v>
      </c>
      <c r="AS1437" s="7" t="s">
        <v>3487</v>
      </c>
      <c r="AT1437" s="7" t="s">
        <v>3487</v>
      </c>
      <c r="AU1437" s="7" t="s">
        <v>3488</v>
      </c>
      <c r="AV1437" s="7" t="s">
        <v>3488</v>
      </c>
      <c r="AW1437" s="7" t="s">
        <v>3489</v>
      </c>
      <c r="AX1437" s="7" t="s">
        <v>3489</v>
      </c>
      <c r="AY1437" s="7" t="s">
        <v>3490</v>
      </c>
      <c r="AZ1437" s="7" t="s">
        <v>3490</v>
      </c>
      <c r="BA1437" s="7" t="s">
        <v>3491</v>
      </c>
      <c r="BB1437" s="7" t="s">
        <v>3491</v>
      </c>
      <c r="BE1437" s="9" t="s">
        <v>3450</v>
      </c>
      <c r="BF1437" s="8">
        <v>2015</v>
      </c>
    </row>
    <row r="1438" spans="1:58">
      <c r="B1438"/>
      <c r="Y1438" s="18" t="s">
        <v>1268</v>
      </c>
      <c r="Z1438" s="20">
        <v>3161650</v>
      </c>
    </row>
    <row r="1439" spans="1:58" s="8" customFormat="1">
      <c r="A1439" s="7" t="s">
        <v>3450</v>
      </c>
      <c r="B1439" s="7" t="s">
        <v>3450</v>
      </c>
      <c r="C1439" s="7" t="s">
        <v>3467</v>
      </c>
      <c r="D1439" s="7" t="s">
        <v>3467</v>
      </c>
      <c r="E1439" s="7" t="s">
        <v>3468</v>
      </c>
      <c r="F1439" s="7" t="s">
        <v>3468</v>
      </c>
      <c r="G1439" s="7" t="s">
        <v>3469</v>
      </c>
      <c r="H1439" s="7" t="s">
        <v>3469</v>
      </c>
      <c r="I1439" s="7" t="s">
        <v>3470</v>
      </c>
      <c r="J1439" s="7" t="s">
        <v>3470</v>
      </c>
      <c r="K1439" s="7" t="s">
        <v>3471</v>
      </c>
      <c r="L1439" s="7" t="s">
        <v>3471</v>
      </c>
      <c r="M1439" s="7" t="s">
        <v>3472</v>
      </c>
      <c r="N1439" s="7" t="s">
        <v>3472</v>
      </c>
      <c r="O1439" s="7" t="s">
        <v>3473</v>
      </c>
      <c r="P1439" s="7" t="s">
        <v>3473</v>
      </c>
      <c r="Q1439" s="7" t="s">
        <v>3474</v>
      </c>
      <c r="R1439" s="7" t="s">
        <v>3474</v>
      </c>
      <c r="S1439" s="7" t="s">
        <v>3475</v>
      </c>
      <c r="T1439" s="7" t="s">
        <v>3475</v>
      </c>
      <c r="U1439" s="7" t="s">
        <v>3476</v>
      </c>
      <c r="V1439" s="7" t="s">
        <v>3476</v>
      </c>
      <c r="W1439" s="7" t="s">
        <v>3477</v>
      </c>
      <c r="X1439" s="7" t="s">
        <v>3477</v>
      </c>
      <c r="Y1439" s="7" t="s">
        <v>3478</v>
      </c>
      <c r="Z1439" s="7" t="s">
        <v>3478</v>
      </c>
      <c r="AA1439" s="7" t="s">
        <v>3479</v>
      </c>
      <c r="AB1439" s="7" t="s">
        <v>3479</v>
      </c>
      <c r="AC1439" s="7" t="s">
        <v>3480</v>
      </c>
      <c r="AD1439" s="7" t="s">
        <v>3480</v>
      </c>
      <c r="AE1439" s="7" t="s">
        <v>3466</v>
      </c>
      <c r="AF1439" s="7" t="s">
        <v>3466</v>
      </c>
      <c r="AG1439" s="7" t="s">
        <v>3481</v>
      </c>
      <c r="AH1439" s="7" t="s">
        <v>3481</v>
      </c>
      <c r="AI1439" s="7" t="s">
        <v>3482</v>
      </c>
      <c r="AJ1439" s="7" t="s">
        <v>3482</v>
      </c>
      <c r="AK1439" s="7" t="s">
        <v>3483</v>
      </c>
      <c r="AL1439" s="7" t="s">
        <v>3483</v>
      </c>
      <c r="AM1439" s="7" t="s">
        <v>3484</v>
      </c>
      <c r="AN1439" s="7" t="s">
        <v>3484</v>
      </c>
      <c r="AO1439" s="7" t="s">
        <v>3485</v>
      </c>
      <c r="AP1439" s="7" t="s">
        <v>3485</v>
      </c>
      <c r="AQ1439" s="7" t="s">
        <v>3486</v>
      </c>
      <c r="AR1439" s="7" t="s">
        <v>3486</v>
      </c>
      <c r="AS1439" s="7" t="s">
        <v>3487</v>
      </c>
      <c r="AT1439" s="7" t="s">
        <v>3487</v>
      </c>
      <c r="AU1439" s="7" t="s">
        <v>3488</v>
      </c>
      <c r="AV1439" s="7" t="s">
        <v>3488</v>
      </c>
      <c r="AW1439" s="7" t="s">
        <v>3489</v>
      </c>
      <c r="AX1439" s="7" t="s">
        <v>3489</v>
      </c>
      <c r="AY1439" s="7" t="s">
        <v>3490</v>
      </c>
      <c r="AZ1439" s="7" t="s">
        <v>3490</v>
      </c>
      <c r="BA1439" s="7" t="s">
        <v>3491</v>
      </c>
      <c r="BB1439" s="7" t="s">
        <v>3491</v>
      </c>
      <c r="BE1439" s="9" t="s">
        <v>3450</v>
      </c>
      <c r="BF1439" s="8">
        <v>2015</v>
      </c>
    </row>
    <row r="1440" spans="1:58">
      <c r="B1440"/>
      <c r="Y1440" s="18" t="s">
        <v>1269</v>
      </c>
      <c r="Z1440" s="20">
        <v>3161700</v>
      </c>
    </row>
    <row r="1441" spans="1:58" s="8" customFormat="1">
      <c r="A1441" s="7" t="s">
        <v>3450</v>
      </c>
      <c r="B1441" s="7" t="s">
        <v>3450</v>
      </c>
      <c r="C1441" s="7" t="s">
        <v>3467</v>
      </c>
      <c r="D1441" s="7" t="s">
        <v>3467</v>
      </c>
      <c r="E1441" s="7" t="s">
        <v>3468</v>
      </c>
      <c r="F1441" s="7" t="s">
        <v>3468</v>
      </c>
      <c r="G1441" s="7" t="s">
        <v>3469</v>
      </c>
      <c r="H1441" s="7" t="s">
        <v>3469</v>
      </c>
      <c r="I1441" s="7" t="s">
        <v>3470</v>
      </c>
      <c r="J1441" s="7" t="s">
        <v>3470</v>
      </c>
      <c r="K1441" s="7" t="s">
        <v>3471</v>
      </c>
      <c r="L1441" s="7" t="s">
        <v>3471</v>
      </c>
      <c r="M1441" s="7" t="s">
        <v>3472</v>
      </c>
      <c r="N1441" s="7" t="s">
        <v>3472</v>
      </c>
      <c r="O1441" s="7" t="s">
        <v>3473</v>
      </c>
      <c r="P1441" s="7" t="s">
        <v>3473</v>
      </c>
      <c r="Q1441" s="7" t="s">
        <v>3474</v>
      </c>
      <c r="R1441" s="7" t="s">
        <v>3474</v>
      </c>
      <c r="S1441" s="7" t="s">
        <v>3475</v>
      </c>
      <c r="T1441" s="7" t="s">
        <v>3475</v>
      </c>
      <c r="U1441" s="7" t="s">
        <v>3476</v>
      </c>
      <c r="V1441" s="7" t="s">
        <v>3476</v>
      </c>
      <c r="W1441" s="7" t="s">
        <v>3477</v>
      </c>
      <c r="X1441" s="7" t="s">
        <v>3477</v>
      </c>
      <c r="Y1441" s="7" t="s">
        <v>3478</v>
      </c>
      <c r="Z1441" s="7" t="s">
        <v>3478</v>
      </c>
      <c r="AA1441" s="7" t="s">
        <v>3479</v>
      </c>
      <c r="AB1441" s="7" t="s">
        <v>3479</v>
      </c>
      <c r="AC1441" s="7" t="s">
        <v>3480</v>
      </c>
      <c r="AD1441" s="7" t="s">
        <v>3480</v>
      </c>
      <c r="AE1441" s="7" t="s">
        <v>3466</v>
      </c>
      <c r="AF1441" s="7" t="s">
        <v>3466</v>
      </c>
      <c r="AG1441" s="7" t="s">
        <v>3481</v>
      </c>
      <c r="AH1441" s="7" t="s">
        <v>3481</v>
      </c>
      <c r="AI1441" s="7" t="s">
        <v>3482</v>
      </c>
      <c r="AJ1441" s="7" t="s">
        <v>3482</v>
      </c>
      <c r="AK1441" s="7" t="s">
        <v>3483</v>
      </c>
      <c r="AL1441" s="7" t="s">
        <v>3483</v>
      </c>
      <c r="AM1441" s="7" t="s">
        <v>3484</v>
      </c>
      <c r="AN1441" s="7" t="s">
        <v>3484</v>
      </c>
      <c r="AO1441" s="7" t="s">
        <v>3485</v>
      </c>
      <c r="AP1441" s="7" t="s">
        <v>3485</v>
      </c>
      <c r="AQ1441" s="7" t="s">
        <v>3486</v>
      </c>
      <c r="AR1441" s="7" t="s">
        <v>3486</v>
      </c>
      <c r="AS1441" s="7" t="s">
        <v>3487</v>
      </c>
      <c r="AT1441" s="7" t="s">
        <v>3487</v>
      </c>
      <c r="AU1441" s="7" t="s">
        <v>3488</v>
      </c>
      <c r="AV1441" s="7" t="s">
        <v>3488</v>
      </c>
      <c r="AW1441" s="7" t="s">
        <v>3489</v>
      </c>
      <c r="AX1441" s="7" t="s">
        <v>3489</v>
      </c>
      <c r="AY1441" s="7" t="s">
        <v>3490</v>
      </c>
      <c r="AZ1441" s="7" t="s">
        <v>3490</v>
      </c>
      <c r="BA1441" s="7" t="s">
        <v>3491</v>
      </c>
      <c r="BB1441" s="7" t="s">
        <v>3491</v>
      </c>
      <c r="BE1441" s="9" t="s">
        <v>3450</v>
      </c>
      <c r="BF1441" s="8">
        <v>2015</v>
      </c>
    </row>
    <row r="1442" spans="1:58">
      <c r="B1442"/>
      <c r="Y1442" s="18" t="s">
        <v>1270</v>
      </c>
      <c r="Z1442" s="20">
        <v>3161809</v>
      </c>
    </row>
    <row r="1443" spans="1:58" s="8" customFormat="1">
      <c r="A1443" s="7" t="s">
        <v>3450</v>
      </c>
      <c r="B1443" s="7" t="s">
        <v>3450</v>
      </c>
      <c r="C1443" s="7" t="s">
        <v>3467</v>
      </c>
      <c r="D1443" s="7" t="s">
        <v>3467</v>
      </c>
      <c r="E1443" s="7" t="s">
        <v>3468</v>
      </c>
      <c r="F1443" s="7" t="s">
        <v>3468</v>
      </c>
      <c r="G1443" s="7" t="s">
        <v>3469</v>
      </c>
      <c r="H1443" s="7" t="s">
        <v>3469</v>
      </c>
      <c r="I1443" s="7" t="s">
        <v>3470</v>
      </c>
      <c r="J1443" s="7" t="s">
        <v>3470</v>
      </c>
      <c r="K1443" s="7" t="s">
        <v>3471</v>
      </c>
      <c r="L1443" s="7" t="s">
        <v>3471</v>
      </c>
      <c r="M1443" s="7" t="s">
        <v>3472</v>
      </c>
      <c r="N1443" s="7" t="s">
        <v>3472</v>
      </c>
      <c r="O1443" s="7" t="s">
        <v>3473</v>
      </c>
      <c r="P1443" s="7" t="s">
        <v>3473</v>
      </c>
      <c r="Q1443" s="7" t="s">
        <v>3474</v>
      </c>
      <c r="R1443" s="7" t="s">
        <v>3474</v>
      </c>
      <c r="S1443" s="7" t="s">
        <v>3475</v>
      </c>
      <c r="T1443" s="7" t="s">
        <v>3475</v>
      </c>
      <c r="U1443" s="7" t="s">
        <v>3476</v>
      </c>
      <c r="V1443" s="7" t="s">
        <v>3476</v>
      </c>
      <c r="W1443" s="7" t="s">
        <v>3477</v>
      </c>
      <c r="X1443" s="7" t="s">
        <v>3477</v>
      </c>
      <c r="Y1443" s="7" t="s">
        <v>3478</v>
      </c>
      <c r="Z1443" s="7" t="s">
        <v>3478</v>
      </c>
      <c r="AA1443" s="7" t="s">
        <v>3479</v>
      </c>
      <c r="AB1443" s="7" t="s">
        <v>3479</v>
      </c>
      <c r="AC1443" s="7" t="s">
        <v>3480</v>
      </c>
      <c r="AD1443" s="7" t="s">
        <v>3480</v>
      </c>
      <c r="AE1443" s="7" t="s">
        <v>3466</v>
      </c>
      <c r="AF1443" s="7" t="s">
        <v>3466</v>
      </c>
      <c r="AG1443" s="7" t="s">
        <v>3481</v>
      </c>
      <c r="AH1443" s="7" t="s">
        <v>3481</v>
      </c>
      <c r="AI1443" s="7" t="s">
        <v>3482</v>
      </c>
      <c r="AJ1443" s="7" t="s">
        <v>3482</v>
      </c>
      <c r="AK1443" s="7" t="s">
        <v>3483</v>
      </c>
      <c r="AL1443" s="7" t="s">
        <v>3483</v>
      </c>
      <c r="AM1443" s="7" t="s">
        <v>3484</v>
      </c>
      <c r="AN1443" s="7" t="s">
        <v>3484</v>
      </c>
      <c r="AO1443" s="7" t="s">
        <v>3485</v>
      </c>
      <c r="AP1443" s="7" t="s">
        <v>3485</v>
      </c>
      <c r="AQ1443" s="7" t="s">
        <v>3486</v>
      </c>
      <c r="AR1443" s="7" t="s">
        <v>3486</v>
      </c>
      <c r="AS1443" s="7" t="s">
        <v>3487</v>
      </c>
      <c r="AT1443" s="7" t="s">
        <v>3487</v>
      </c>
      <c r="AU1443" s="7" t="s">
        <v>3488</v>
      </c>
      <c r="AV1443" s="7" t="s">
        <v>3488</v>
      </c>
      <c r="AW1443" s="7" t="s">
        <v>3489</v>
      </c>
      <c r="AX1443" s="7" t="s">
        <v>3489</v>
      </c>
      <c r="AY1443" s="7" t="s">
        <v>3490</v>
      </c>
      <c r="AZ1443" s="7" t="s">
        <v>3490</v>
      </c>
      <c r="BA1443" s="7" t="s">
        <v>3491</v>
      </c>
      <c r="BB1443" s="7" t="s">
        <v>3491</v>
      </c>
      <c r="BE1443" s="9" t="s">
        <v>3450</v>
      </c>
      <c r="BF1443" s="8">
        <v>2015</v>
      </c>
    </row>
    <row r="1444" spans="1:58">
      <c r="B1444"/>
      <c r="Y1444" s="18" t="s">
        <v>1271</v>
      </c>
      <c r="Z1444" s="20">
        <v>3161908</v>
      </c>
    </row>
    <row r="1445" spans="1:58" s="8" customFormat="1">
      <c r="A1445" s="7" t="s">
        <v>3450</v>
      </c>
      <c r="B1445" s="7" t="s">
        <v>3450</v>
      </c>
      <c r="C1445" s="7" t="s">
        <v>3467</v>
      </c>
      <c r="D1445" s="7" t="s">
        <v>3467</v>
      </c>
      <c r="E1445" s="7" t="s">
        <v>3468</v>
      </c>
      <c r="F1445" s="7" t="s">
        <v>3468</v>
      </c>
      <c r="G1445" s="7" t="s">
        <v>3469</v>
      </c>
      <c r="H1445" s="7" t="s">
        <v>3469</v>
      </c>
      <c r="I1445" s="7" t="s">
        <v>3470</v>
      </c>
      <c r="J1445" s="7" t="s">
        <v>3470</v>
      </c>
      <c r="K1445" s="7" t="s">
        <v>3471</v>
      </c>
      <c r="L1445" s="7" t="s">
        <v>3471</v>
      </c>
      <c r="M1445" s="7" t="s">
        <v>3472</v>
      </c>
      <c r="N1445" s="7" t="s">
        <v>3472</v>
      </c>
      <c r="O1445" s="7" t="s">
        <v>3473</v>
      </c>
      <c r="P1445" s="7" t="s">
        <v>3473</v>
      </c>
      <c r="Q1445" s="7" t="s">
        <v>3474</v>
      </c>
      <c r="R1445" s="7" t="s">
        <v>3474</v>
      </c>
      <c r="S1445" s="7" t="s">
        <v>3475</v>
      </c>
      <c r="T1445" s="7" t="s">
        <v>3475</v>
      </c>
      <c r="U1445" s="7" t="s">
        <v>3476</v>
      </c>
      <c r="V1445" s="7" t="s">
        <v>3476</v>
      </c>
      <c r="W1445" s="7" t="s">
        <v>3477</v>
      </c>
      <c r="X1445" s="7" t="s">
        <v>3477</v>
      </c>
      <c r="Y1445" s="7" t="s">
        <v>3478</v>
      </c>
      <c r="Z1445" s="7" t="s">
        <v>3478</v>
      </c>
      <c r="AA1445" s="7" t="s">
        <v>3479</v>
      </c>
      <c r="AB1445" s="7" t="s">
        <v>3479</v>
      </c>
      <c r="AC1445" s="7" t="s">
        <v>3480</v>
      </c>
      <c r="AD1445" s="7" t="s">
        <v>3480</v>
      </c>
      <c r="AE1445" s="7" t="s">
        <v>3466</v>
      </c>
      <c r="AF1445" s="7" t="s">
        <v>3466</v>
      </c>
      <c r="AG1445" s="7" t="s">
        <v>3481</v>
      </c>
      <c r="AH1445" s="7" t="s">
        <v>3481</v>
      </c>
      <c r="AI1445" s="7" t="s">
        <v>3482</v>
      </c>
      <c r="AJ1445" s="7" t="s">
        <v>3482</v>
      </c>
      <c r="AK1445" s="7" t="s">
        <v>3483</v>
      </c>
      <c r="AL1445" s="7" t="s">
        <v>3483</v>
      </c>
      <c r="AM1445" s="7" t="s">
        <v>3484</v>
      </c>
      <c r="AN1445" s="7" t="s">
        <v>3484</v>
      </c>
      <c r="AO1445" s="7" t="s">
        <v>3485</v>
      </c>
      <c r="AP1445" s="7" t="s">
        <v>3485</v>
      </c>
      <c r="AQ1445" s="7" t="s">
        <v>3486</v>
      </c>
      <c r="AR1445" s="7" t="s">
        <v>3486</v>
      </c>
      <c r="AS1445" s="7" t="s">
        <v>3487</v>
      </c>
      <c r="AT1445" s="7" t="s">
        <v>3487</v>
      </c>
      <c r="AU1445" s="7" t="s">
        <v>3488</v>
      </c>
      <c r="AV1445" s="7" t="s">
        <v>3488</v>
      </c>
      <c r="AW1445" s="7" t="s">
        <v>3489</v>
      </c>
      <c r="AX1445" s="7" t="s">
        <v>3489</v>
      </c>
      <c r="AY1445" s="7" t="s">
        <v>3490</v>
      </c>
      <c r="AZ1445" s="7" t="s">
        <v>3490</v>
      </c>
      <c r="BA1445" s="7" t="s">
        <v>3491</v>
      </c>
      <c r="BB1445" s="7" t="s">
        <v>3491</v>
      </c>
      <c r="BE1445" s="9" t="s">
        <v>3450</v>
      </c>
      <c r="BF1445" s="8">
        <v>2015</v>
      </c>
    </row>
    <row r="1446" spans="1:58">
      <c r="B1446"/>
      <c r="Y1446" s="18" t="s">
        <v>1272</v>
      </c>
      <c r="Z1446" s="20">
        <v>3125507</v>
      </c>
    </row>
    <row r="1447" spans="1:58" s="8" customFormat="1">
      <c r="A1447" s="7" t="s">
        <v>3450</v>
      </c>
      <c r="B1447" s="7" t="s">
        <v>3450</v>
      </c>
      <c r="C1447" s="7" t="s">
        <v>3467</v>
      </c>
      <c r="D1447" s="7" t="s">
        <v>3467</v>
      </c>
      <c r="E1447" s="7" t="s">
        <v>3468</v>
      </c>
      <c r="F1447" s="7" t="s">
        <v>3468</v>
      </c>
      <c r="G1447" s="7" t="s">
        <v>3469</v>
      </c>
      <c r="H1447" s="7" t="s">
        <v>3469</v>
      </c>
      <c r="I1447" s="7" t="s">
        <v>3470</v>
      </c>
      <c r="J1447" s="7" t="s">
        <v>3470</v>
      </c>
      <c r="K1447" s="7" t="s">
        <v>3471</v>
      </c>
      <c r="L1447" s="7" t="s">
        <v>3471</v>
      </c>
      <c r="M1447" s="7" t="s">
        <v>3472</v>
      </c>
      <c r="N1447" s="7" t="s">
        <v>3472</v>
      </c>
      <c r="O1447" s="7" t="s">
        <v>3473</v>
      </c>
      <c r="P1447" s="7" t="s">
        <v>3473</v>
      </c>
      <c r="Q1447" s="7" t="s">
        <v>3474</v>
      </c>
      <c r="R1447" s="7" t="s">
        <v>3474</v>
      </c>
      <c r="S1447" s="7" t="s">
        <v>3475</v>
      </c>
      <c r="T1447" s="7" t="s">
        <v>3475</v>
      </c>
      <c r="U1447" s="7" t="s">
        <v>3476</v>
      </c>
      <c r="V1447" s="7" t="s">
        <v>3476</v>
      </c>
      <c r="W1447" s="7" t="s">
        <v>3477</v>
      </c>
      <c r="X1447" s="7" t="s">
        <v>3477</v>
      </c>
      <c r="Y1447" s="7" t="s">
        <v>3478</v>
      </c>
      <c r="Z1447" s="7" t="s">
        <v>3478</v>
      </c>
      <c r="AA1447" s="7" t="s">
        <v>3479</v>
      </c>
      <c r="AB1447" s="7" t="s">
        <v>3479</v>
      </c>
      <c r="AC1447" s="7" t="s">
        <v>3480</v>
      </c>
      <c r="AD1447" s="7" t="s">
        <v>3480</v>
      </c>
      <c r="AE1447" s="7" t="s">
        <v>3466</v>
      </c>
      <c r="AF1447" s="7" t="s">
        <v>3466</v>
      </c>
      <c r="AG1447" s="7" t="s">
        <v>3481</v>
      </c>
      <c r="AH1447" s="7" t="s">
        <v>3481</v>
      </c>
      <c r="AI1447" s="7" t="s">
        <v>3482</v>
      </c>
      <c r="AJ1447" s="7" t="s">
        <v>3482</v>
      </c>
      <c r="AK1447" s="7" t="s">
        <v>3483</v>
      </c>
      <c r="AL1447" s="7" t="s">
        <v>3483</v>
      </c>
      <c r="AM1447" s="7" t="s">
        <v>3484</v>
      </c>
      <c r="AN1447" s="7" t="s">
        <v>3484</v>
      </c>
      <c r="AO1447" s="7" t="s">
        <v>3485</v>
      </c>
      <c r="AP1447" s="7" t="s">
        <v>3485</v>
      </c>
      <c r="AQ1447" s="7" t="s">
        <v>3486</v>
      </c>
      <c r="AR1447" s="7" t="s">
        <v>3486</v>
      </c>
      <c r="AS1447" s="7" t="s">
        <v>3487</v>
      </c>
      <c r="AT1447" s="7" t="s">
        <v>3487</v>
      </c>
      <c r="AU1447" s="7" t="s">
        <v>3488</v>
      </c>
      <c r="AV1447" s="7" t="s">
        <v>3488</v>
      </c>
      <c r="AW1447" s="7" t="s">
        <v>3489</v>
      </c>
      <c r="AX1447" s="7" t="s">
        <v>3489</v>
      </c>
      <c r="AY1447" s="7" t="s">
        <v>3490</v>
      </c>
      <c r="AZ1447" s="7" t="s">
        <v>3490</v>
      </c>
      <c r="BA1447" s="7" t="s">
        <v>3491</v>
      </c>
      <c r="BB1447" s="7" t="s">
        <v>3491</v>
      </c>
      <c r="BE1447" s="9" t="s">
        <v>3450</v>
      </c>
      <c r="BF1447" s="8">
        <v>2015</v>
      </c>
    </row>
    <row r="1448" spans="1:58">
      <c r="B1448"/>
      <c r="Y1448" s="18" t="s">
        <v>1273</v>
      </c>
      <c r="Z1448" s="20">
        <v>3162005</v>
      </c>
    </row>
    <row r="1449" spans="1:58" s="8" customFormat="1">
      <c r="A1449" s="7" t="s">
        <v>3450</v>
      </c>
      <c r="B1449" s="7" t="s">
        <v>3450</v>
      </c>
      <c r="C1449" s="7" t="s">
        <v>3467</v>
      </c>
      <c r="D1449" s="7" t="s">
        <v>3467</v>
      </c>
      <c r="E1449" s="7" t="s">
        <v>3468</v>
      </c>
      <c r="F1449" s="7" t="s">
        <v>3468</v>
      </c>
      <c r="G1449" s="7" t="s">
        <v>3469</v>
      </c>
      <c r="H1449" s="7" t="s">
        <v>3469</v>
      </c>
      <c r="I1449" s="7" t="s">
        <v>3470</v>
      </c>
      <c r="J1449" s="7" t="s">
        <v>3470</v>
      </c>
      <c r="K1449" s="7" t="s">
        <v>3471</v>
      </c>
      <c r="L1449" s="7" t="s">
        <v>3471</v>
      </c>
      <c r="M1449" s="7" t="s">
        <v>3472</v>
      </c>
      <c r="N1449" s="7" t="s">
        <v>3472</v>
      </c>
      <c r="O1449" s="7" t="s">
        <v>3473</v>
      </c>
      <c r="P1449" s="7" t="s">
        <v>3473</v>
      </c>
      <c r="Q1449" s="7" t="s">
        <v>3474</v>
      </c>
      <c r="R1449" s="7" t="s">
        <v>3474</v>
      </c>
      <c r="S1449" s="7" t="s">
        <v>3475</v>
      </c>
      <c r="T1449" s="7" t="s">
        <v>3475</v>
      </c>
      <c r="U1449" s="7" t="s">
        <v>3476</v>
      </c>
      <c r="V1449" s="7" t="s">
        <v>3476</v>
      </c>
      <c r="W1449" s="7" t="s">
        <v>3477</v>
      </c>
      <c r="X1449" s="7" t="s">
        <v>3477</v>
      </c>
      <c r="Y1449" s="7" t="s">
        <v>3478</v>
      </c>
      <c r="Z1449" s="7" t="s">
        <v>3478</v>
      </c>
      <c r="AA1449" s="7" t="s">
        <v>3479</v>
      </c>
      <c r="AB1449" s="7" t="s">
        <v>3479</v>
      </c>
      <c r="AC1449" s="7" t="s">
        <v>3480</v>
      </c>
      <c r="AD1449" s="7" t="s">
        <v>3480</v>
      </c>
      <c r="AE1449" s="7" t="s">
        <v>3466</v>
      </c>
      <c r="AF1449" s="7" t="s">
        <v>3466</v>
      </c>
      <c r="AG1449" s="7" t="s">
        <v>3481</v>
      </c>
      <c r="AH1449" s="7" t="s">
        <v>3481</v>
      </c>
      <c r="AI1449" s="7" t="s">
        <v>3482</v>
      </c>
      <c r="AJ1449" s="7" t="s">
        <v>3482</v>
      </c>
      <c r="AK1449" s="7" t="s">
        <v>3483</v>
      </c>
      <c r="AL1449" s="7" t="s">
        <v>3483</v>
      </c>
      <c r="AM1449" s="7" t="s">
        <v>3484</v>
      </c>
      <c r="AN1449" s="7" t="s">
        <v>3484</v>
      </c>
      <c r="AO1449" s="7" t="s">
        <v>3485</v>
      </c>
      <c r="AP1449" s="7" t="s">
        <v>3485</v>
      </c>
      <c r="AQ1449" s="7" t="s">
        <v>3486</v>
      </c>
      <c r="AR1449" s="7" t="s">
        <v>3486</v>
      </c>
      <c r="AS1449" s="7" t="s">
        <v>3487</v>
      </c>
      <c r="AT1449" s="7" t="s">
        <v>3487</v>
      </c>
      <c r="AU1449" s="7" t="s">
        <v>3488</v>
      </c>
      <c r="AV1449" s="7" t="s">
        <v>3488</v>
      </c>
      <c r="AW1449" s="7" t="s">
        <v>3489</v>
      </c>
      <c r="AX1449" s="7" t="s">
        <v>3489</v>
      </c>
      <c r="AY1449" s="7" t="s">
        <v>3490</v>
      </c>
      <c r="AZ1449" s="7" t="s">
        <v>3490</v>
      </c>
      <c r="BA1449" s="7" t="s">
        <v>3491</v>
      </c>
      <c r="BB1449" s="7" t="s">
        <v>3491</v>
      </c>
      <c r="BE1449" s="9" t="s">
        <v>3450</v>
      </c>
      <c r="BF1449" s="8">
        <v>2015</v>
      </c>
    </row>
    <row r="1450" spans="1:58">
      <c r="B1450"/>
      <c r="Y1450" s="18" t="s">
        <v>1274</v>
      </c>
      <c r="Z1450" s="20">
        <v>3162104</v>
      </c>
    </row>
    <row r="1451" spans="1:58" s="8" customFormat="1">
      <c r="A1451" s="7" t="s">
        <v>3450</v>
      </c>
      <c r="B1451" s="7" t="s">
        <v>3450</v>
      </c>
      <c r="C1451" s="7" t="s">
        <v>3467</v>
      </c>
      <c r="D1451" s="7" t="s">
        <v>3467</v>
      </c>
      <c r="E1451" s="7" t="s">
        <v>3468</v>
      </c>
      <c r="F1451" s="7" t="s">
        <v>3468</v>
      </c>
      <c r="G1451" s="7" t="s">
        <v>3469</v>
      </c>
      <c r="H1451" s="7" t="s">
        <v>3469</v>
      </c>
      <c r="I1451" s="7" t="s">
        <v>3470</v>
      </c>
      <c r="J1451" s="7" t="s">
        <v>3470</v>
      </c>
      <c r="K1451" s="7" t="s">
        <v>3471</v>
      </c>
      <c r="L1451" s="7" t="s">
        <v>3471</v>
      </c>
      <c r="M1451" s="7" t="s">
        <v>3472</v>
      </c>
      <c r="N1451" s="7" t="s">
        <v>3472</v>
      </c>
      <c r="O1451" s="7" t="s">
        <v>3473</v>
      </c>
      <c r="P1451" s="7" t="s">
        <v>3473</v>
      </c>
      <c r="Q1451" s="7" t="s">
        <v>3474</v>
      </c>
      <c r="R1451" s="7" t="s">
        <v>3474</v>
      </c>
      <c r="S1451" s="7" t="s">
        <v>3475</v>
      </c>
      <c r="T1451" s="7" t="s">
        <v>3475</v>
      </c>
      <c r="U1451" s="7" t="s">
        <v>3476</v>
      </c>
      <c r="V1451" s="7" t="s">
        <v>3476</v>
      </c>
      <c r="W1451" s="7" t="s">
        <v>3477</v>
      </c>
      <c r="X1451" s="7" t="s">
        <v>3477</v>
      </c>
      <c r="Y1451" s="7" t="s">
        <v>3478</v>
      </c>
      <c r="Z1451" s="7" t="s">
        <v>3478</v>
      </c>
      <c r="AA1451" s="7" t="s">
        <v>3479</v>
      </c>
      <c r="AB1451" s="7" t="s">
        <v>3479</v>
      </c>
      <c r="AC1451" s="7" t="s">
        <v>3480</v>
      </c>
      <c r="AD1451" s="7" t="s">
        <v>3480</v>
      </c>
      <c r="AE1451" s="7" t="s">
        <v>3466</v>
      </c>
      <c r="AF1451" s="7" t="s">
        <v>3466</v>
      </c>
      <c r="AG1451" s="7" t="s">
        <v>3481</v>
      </c>
      <c r="AH1451" s="7" t="s">
        <v>3481</v>
      </c>
      <c r="AI1451" s="7" t="s">
        <v>3482</v>
      </c>
      <c r="AJ1451" s="7" t="s">
        <v>3482</v>
      </c>
      <c r="AK1451" s="7" t="s">
        <v>3483</v>
      </c>
      <c r="AL1451" s="7" t="s">
        <v>3483</v>
      </c>
      <c r="AM1451" s="7" t="s">
        <v>3484</v>
      </c>
      <c r="AN1451" s="7" t="s">
        <v>3484</v>
      </c>
      <c r="AO1451" s="7" t="s">
        <v>3485</v>
      </c>
      <c r="AP1451" s="7" t="s">
        <v>3485</v>
      </c>
      <c r="AQ1451" s="7" t="s">
        <v>3486</v>
      </c>
      <c r="AR1451" s="7" t="s">
        <v>3486</v>
      </c>
      <c r="AS1451" s="7" t="s">
        <v>3487</v>
      </c>
      <c r="AT1451" s="7" t="s">
        <v>3487</v>
      </c>
      <c r="AU1451" s="7" t="s">
        <v>3488</v>
      </c>
      <c r="AV1451" s="7" t="s">
        <v>3488</v>
      </c>
      <c r="AW1451" s="7" t="s">
        <v>3489</v>
      </c>
      <c r="AX1451" s="7" t="s">
        <v>3489</v>
      </c>
      <c r="AY1451" s="7" t="s">
        <v>3490</v>
      </c>
      <c r="AZ1451" s="7" t="s">
        <v>3490</v>
      </c>
      <c r="BA1451" s="7" t="s">
        <v>3491</v>
      </c>
      <c r="BB1451" s="7" t="s">
        <v>3491</v>
      </c>
      <c r="BE1451" s="9" t="s">
        <v>3450</v>
      </c>
      <c r="BF1451" s="8">
        <v>2015</v>
      </c>
    </row>
    <row r="1452" spans="1:58">
      <c r="B1452"/>
      <c r="Y1452" s="18" t="s">
        <v>1275</v>
      </c>
      <c r="Z1452" s="20">
        <v>3162203</v>
      </c>
    </row>
    <row r="1453" spans="1:58" s="8" customFormat="1">
      <c r="A1453" s="7" t="s">
        <v>3450</v>
      </c>
      <c r="B1453" s="7" t="s">
        <v>3450</v>
      </c>
      <c r="C1453" s="7" t="s">
        <v>3467</v>
      </c>
      <c r="D1453" s="7" t="s">
        <v>3467</v>
      </c>
      <c r="E1453" s="7" t="s">
        <v>3468</v>
      </c>
      <c r="F1453" s="7" t="s">
        <v>3468</v>
      </c>
      <c r="G1453" s="7" t="s">
        <v>3469</v>
      </c>
      <c r="H1453" s="7" t="s">
        <v>3469</v>
      </c>
      <c r="I1453" s="7" t="s">
        <v>3470</v>
      </c>
      <c r="J1453" s="7" t="s">
        <v>3470</v>
      </c>
      <c r="K1453" s="7" t="s">
        <v>3471</v>
      </c>
      <c r="L1453" s="7" t="s">
        <v>3471</v>
      </c>
      <c r="M1453" s="7" t="s">
        <v>3472</v>
      </c>
      <c r="N1453" s="7" t="s">
        <v>3472</v>
      </c>
      <c r="O1453" s="7" t="s">
        <v>3473</v>
      </c>
      <c r="P1453" s="7" t="s">
        <v>3473</v>
      </c>
      <c r="Q1453" s="7" t="s">
        <v>3474</v>
      </c>
      <c r="R1453" s="7" t="s">
        <v>3474</v>
      </c>
      <c r="S1453" s="7" t="s">
        <v>3475</v>
      </c>
      <c r="T1453" s="7" t="s">
        <v>3475</v>
      </c>
      <c r="U1453" s="7" t="s">
        <v>3476</v>
      </c>
      <c r="V1453" s="7" t="s">
        <v>3476</v>
      </c>
      <c r="W1453" s="7" t="s">
        <v>3477</v>
      </c>
      <c r="X1453" s="7" t="s">
        <v>3477</v>
      </c>
      <c r="Y1453" s="7" t="s">
        <v>3478</v>
      </c>
      <c r="Z1453" s="7" t="s">
        <v>3478</v>
      </c>
      <c r="AA1453" s="7" t="s">
        <v>3479</v>
      </c>
      <c r="AB1453" s="7" t="s">
        <v>3479</v>
      </c>
      <c r="AC1453" s="7" t="s">
        <v>3480</v>
      </c>
      <c r="AD1453" s="7" t="s">
        <v>3480</v>
      </c>
      <c r="AE1453" s="7" t="s">
        <v>3466</v>
      </c>
      <c r="AF1453" s="7" t="s">
        <v>3466</v>
      </c>
      <c r="AG1453" s="7" t="s">
        <v>3481</v>
      </c>
      <c r="AH1453" s="7" t="s">
        <v>3481</v>
      </c>
      <c r="AI1453" s="7" t="s">
        <v>3482</v>
      </c>
      <c r="AJ1453" s="7" t="s">
        <v>3482</v>
      </c>
      <c r="AK1453" s="7" t="s">
        <v>3483</v>
      </c>
      <c r="AL1453" s="7" t="s">
        <v>3483</v>
      </c>
      <c r="AM1453" s="7" t="s">
        <v>3484</v>
      </c>
      <c r="AN1453" s="7" t="s">
        <v>3484</v>
      </c>
      <c r="AO1453" s="7" t="s">
        <v>3485</v>
      </c>
      <c r="AP1453" s="7" t="s">
        <v>3485</v>
      </c>
      <c r="AQ1453" s="7" t="s">
        <v>3486</v>
      </c>
      <c r="AR1453" s="7" t="s">
        <v>3486</v>
      </c>
      <c r="AS1453" s="7" t="s">
        <v>3487</v>
      </c>
      <c r="AT1453" s="7" t="s">
        <v>3487</v>
      </c>
      <c r="AU1453" s="7" t="s">
        <v>3488</v>
      </c>
      <c r="AV1453" s="7" t="s">
        <v>3488</v>
      </c>
      <c r="AW1453" s="7" t="s">
        <v>3489</v>
      </c>
      <c r="AX1453" s="7" t="s">
        <v>3489</v>
      </c>
      <c r="AY1453" s="7" t="s">
        <v>3490</v>
      </c>
      <c r="AZ1453" s="7" t="s">
        <v>3490</v>
      </c>
      <c r="BA1453" s="7" t="s">
        <v>3491</v>
      </c>
      <c r="BB1453" s="7" t="s">
        <v>3491</v>
      </c>
      <c r="BE1453" s="9" t="s">
        <v>3450</v>
      </c>
      <c r="BF1453" s="8">
        <v>2015</v>
      </c>
    </row>
    <row r="1454" spans="1:58">
      <c r="B1454"/>
      <c r="Y1454" s="18" t="s">
        <v>1276</v>
      </c>
      <c r="Z1454" s="20">
        <v>3162252</v>
      </c>
    </row>
    <row r="1455" spans="1:58" s="8" customFormat="1">
      <c r="A1455" s="7" t="s">
        <v>3450</v>
      </c>
      <c r="B1455" s="7" t="s">
        <v>3450</v>
      </c>
      <c r="C1455" s="7" t="s">
        <v>3467</v>
      </c>
      <c r="D1455" s="7" t="s">
        <v>3467</v>
      </c>
      <c r="E1455" s="7" t="s">
        <v>3468</v>
      </c>
      <c r="F1455" s="7" t="s">
        <v>3468</v>
      </c>
      <c r="G1455" s="7" t="s">
        <v>3469</v>
      </c>
      <c r="H1455" s="7" t="s">
        <v>3469</v>
      </c>
      <c r="I1455" s="7" t="s">
        <v>3470</v>
      </c>
      <c r="J1455" s="7" t="s">
        <v>3470</v>
      </c>
      <c r="K1455" s="7" t="s">
        <v>3471</v>
      </c>
      <c r="L1455" s="7" t="s">
        <v>3471</v>
      </c>
      <c r="M1455" s="7" t="s">
        <v>3472</v>
      </c>
      <c r="N1455" s="7" t="s">
        <v>3472</v>
      </c>
      <c r="O1455" s="7" t="s">
        <v>3473</v>
      </c>
      <c r="P1455" s="7" t="s">
        <v>3473</v>
      </c>
      <c r="Q1455" s="7" t="s">
        <v>3474</v>
      </c>
      <c r="R1455" s="7" t="s">
        <v>3474</v>
      </c>
      <c r="S1455" s="7" t="s">
        <v>3475</v>
      </c>
      <c r="T1455" s="7" t="s">
        <v>3475</v>
      </c>
      <c r="U1455" s="7" t="s">
        <v>3476</v>
      </c>
      <c r="V1455" s="7" t="s">
        <v>3476</v>
      </c>
      <c r="W1455" s="7" t="s">
        <v>3477</v>
      </c>
      <c r="X1455" s="7" t="s">
        <v>3477</v>
      </c>
      <c r="Y1455" s="7" t="s">
        <v>3478</v>
      </c>
      <c r="Z1455" s="7" t="s">
        <v>3478</v>
      </c>
      <c r="AA1455" s="7" t="s">
        <v>3479</v>
      </c>
      <c r="AB1455" s="7" t="s">
        <v>3479</v>
      </c>
      <c r="AC1455" s="7" t="s">
        <v>3480</v>
      </c>
      <c r="AD1455" s="7" t="s">
        <v>3480</v>
      </c>
      <c r="AE1455" s="7" t="s">
        <v>3466</v>
      </c>
      <c r="AF1455" s="7" t="s">
        <v>3466</v>
      </c>
      <c r="AG1455" s="7" t="s">
        <v>3481</v>
      </c>
      <c r="AH1455" s="7" t="s">
        <v>3481</v>
      </c>
      <c r="AI1455" s="7" t="s">
        <v>3482</v>
      </c>
      <c r="AJ1455" s="7" t="s">
        <v>3482</v>
      </c>
      <c r="AK1455" s="7" t="s">
        <v>3483</v>
      </c>
      <c r="AL1455" s="7" t="s">
        <v>3483</v>
      </c>
      <c r="AM1455" s="7" t="s">
        <v>3484</v>
      </c>
      <c r="AN1455" s="7" t="s">
        <v>3484</v>
      </c>
      <c r="AO1455" s="7" t="s">
        <v>3485</v>
      </c>
      <c r="AP1455" s="7" t="s">
        <v>3485</v>
      </c>
      <c r="AQ1455" s="7" t="s">
        <v>3486</v>
      </c>
      <c r="AR1455" s="7" t="s">
        <v>3486</v>
      </c>
      <c r="AS1455" s="7" t="s">
        <v>3487</v>
      </c>
      <c r="AT1455" s="7" t="s">
        <v>3487</v>
      </c>
      <c r="AU1455" s="7" t="s">
        <v>3488</v>
      </c>
      <c r="AV1455" s="7" t="s">
        <v>3488</v>
      </c>
      <c r="AW1455" s="7" t="s">
        <v>3489</v>
      </c>
      <c r="AX1455" s="7" t="s">
        <v>3489</v>
      </c>
      <c r="AY1455" s="7" t="s">
        <v>3490</v>
      </c>
      <c r="AZ1455" s="7" t="s">
        <v>3490</v>
      </c>
      <c r="BA1455" s="7" t="s">
        <v>3491</v>
      </c>
      <c r="BB1455" s="7" t="s">
        <v>3491</v>
      </c>
      <c r="BE1455" s="9" t="s">
        <v>3450</v>
      </c>
      <c r="BF1455" s="8">
        <v>2015</v>
      </c>
    </row>
    <row r="1456" spans="1:58">
      <c r="B1456"/>
      <c r="Y1456" s="18" t="s">
        <v>1277</v>
      </c>
      <c r="Z1456" s="20">
        <v>3162302</v>
      </c>
    </row>
    <row r="1457" spans="1:58" s="8" customFormat="1">
      <c r="A1457" s="7" t="s">
        <v>3450</v>
      </c>
      <c r="B1457" s="7" t="s">
        <v>3450</v>
      </c>
      <c r="C1457" s="7" t="s">
        <v>3467</v>
      </c>
      <c r="D1457" s="7" t="s">
        <v>3467</v>
      </c>
      <c r="E1457" s="7" t="s">
        <v>3468</v>
      </c>
      <c r="F1457" s="7" t="s">
        <v>3468</v>
      </c>
      <c r="G1457" s="7" t="s">
        <v>3469</v>
      </c>
      <c r="H1457" s="7" t="s">
        <v>3469</v>
      </c>
      <c r="I1457" s="7" t="s">
        <v>3470</v>
      </c>
      <c r="J1457" s="7" t="s">
        <v>3470</v>
      </c>
      <c r="K1457" s="7" t="s">
        <v>3471</v>
      </c>
      <c r="L1457" s="7" t="s">
        <v>3471</v>
      </c>
      <c r="M1457" s="7" t="s">
        <v>3472</v>
      </c>
      <c r="N1457" s="7" t="s">
        <v>3472</v>
      </c>
      <c r="O1457" s="7" t="s">
        <v>3473</v>
      </c>
      <c r="P1457" s="7" t="s">
        <v>3473</v>
      </c>
      <c r="Q1457" s="7" t="s">
        <v>3474</v>
      </c>
      <c r="R1457" s="7" t="s">
        <v>3474</v>
      </c>
      <c r="S1457" s="7" t="s">
        <v>3475</v>
      </c>
      <c r="T1457" s="7" t="s">
        <v>3475</v>
      </c>
      <c r="U1457" s="7" t="s">
        <v>3476</v>
      </c>
      <c r="V1457" s="7" t="s">
        <v>3476</v>
      </c>
      <c r="W1457" s="7" t="s">
        <v>3477</v>
      </c>
      <c r="X1457" s="7" t="s">
        <v>3477</v>
      </c>
      <c r="Y1457" s="7" t="s">
        <v>3478</v>
      </c>
      <c r="Z1457" s="7" t="s">
        <v>3478</v>
      </c>
      <c r="AA1457" s="7" t="s">
        <v>3479</v>
      </c>
      <c r="AB1457" s="7" t="s">
        <v>3479</v>
      </c>
      <c r="AC1457" s="7" t="s">
        <v>3480</v>
      </c>
      <c r="AD1457" s="7" t="s">
        <v>3480</v>
      </c>
      <c r="AE1457" s="7" t="s">
        <v>3466</v>
      </c>
      <c r="AF1457" s="7" t="s">
        <v>3466</v>
      </c>
      <c r="AG1457" s="7" t="s">
        <v>3481</v>
      </c>
      <c r="AH1457" s="7" t="s">
        <v>3481</v>
      </c>
      <c r="AI1457" s="7" t="s">
        <v>3482</v>
      </c>
      <c r="AJ1457" s="7" t="s">
        <v>3482</v>
      </c>
      <c r="AK1457" s="7" t="s">
        <v>3483</v>
      </c>
      <c r="AL1457" s="7" t="s">
        <v>3483</v>
      </c>
      <c r="AM1457" s="7" t="s">
        <v>3484</v>
      </c>
      <c r="AN1457" s="7" t="s">
        <v>3484</v>
      </c>
      <c r="AO1457" s="7" t="s">
        <v>3485</v>
      </c>
      <c r="AP1457" s="7" t="s">
        <v>3485</v>
      </c>
      <c r="AQ1457" s="7" t="s">
        <v>3486</v>
      </c>
      <c r="AR1457" s="7" t="s">
        <v>3486</v>
      </c>
      <c r="AS1457" s="7" t="s">
        <v>3487</v>
      </c>
      <c r="AT1457" s="7" t="s">
        <v>3487</v>
      </c>
      <c r="AU1457" s="7" t="s">
        <v>3488</v>
      </c>
      <c r="AV1457" s="7" t="s">
        <v>3488</v>
      </c>
      <c r="AW1457" s="7" t="s">
        <v>3489</v>
      </c>
      <c r="AX1457" s="7" t="s">
        <v>3489</v>
      </c>
      <c r="AY1457" s="7" t="s">
        <v>3490</v>
      </c>
      <c r="AZ1457" s="7" t="s">
        <v>3490</v>
      </c>
      <c r="BA1457" s="7" t="s">
        <v>3491</v>
      </c>
      <c r="BB1457" s="7" t="s">
        <v>3491</v>
      </c>
      <c r="BE1457" s="9" t="s">
        <v>3450</v>
      </c>
      <c r="BF1457" s="8">
        <v>2015</v>
      </c>
    </row>
    <row r="1458" spans="1:58">
      <c r="B1458"/>
      <c r="Y1458" s="18" t="s">
        <v>1278</v>
      </c>
      <c r="Z1458" s="20">
        <v>3162401</v>
      </c>
    </row>
    <row r="1459" spans="1:58" s="8" customFormat="1">
      <c r="A1459" s="7" t="s">
        <v>3450</v>
      </c>
      <c r="B1459" s="7" t="s">
        <v>3450</v>
      </c>
      <c r="C1459" s="7" t="s">
        <v>3467</v>
      </c>
      <c r="D1459" s="7" t="s">
        <v>3467</v>
      </c>
      <c r="E1459" s="7" t="s">
        <v>3468</v>
      </c>
      <c r="F1459" s="7" t="s">
        <v>3468</v>
      </c>
      <c r="G1459" s="7" t="s">
        <v>3469</v>
      </c>
      <c r="H1459" s="7" t="s">
        <v>3469</v>
      </c>
      <c r="I1459" s="7" t="s">
        <v>3470</v>
      </c>
      <c r="J1459" s="7" t="s">
        <v>3470</v>
      </c>
      <c r="K1459" s="7" t="s">
        <v>3471</v>
      </c>
      <c r="L1459" s="7" t="s">
        <v>3471</v>
      </c>
      <c r="M1459" s="7" t="s">
        <v>3472</v>
      </c>
      <c r="N1459" s="7" t="s">
        <v>3472</v>
      </c>
      <c r="O1459" s="7" t="s">
        <v>3473</v>
      </c>
      <c r="P1459" s="7" t="s">
        <v>3473</v>
      </c>
      <c r="Q1459" s="7" t="s">
        <v>3474</v>
      </c>
      <c r="R1459" s="7" t="s">
        <v>3474</v>
      </c>
      <c r="S1459" s="7" t="s">
        <v>3475</v>
      </c>
      <c r="T1459" s="7" t="s">
        <v>3475</v>
      </c>
      <c r="U1459" s="7" t="s">
        <v>3476</v>
      </c>
      <c r="V1459" s="7" t="s">
        <v>3476</v>
      </c>
      <c r="W1459" s="7" t="s">
        <v>3477</v>
      </c>
      <c r="X1459" s="7" t="s">
        <v>3477</v>
      </c>
      <c r="Y1459" s="7" t="s">
        <v>3478</v>
      </c>
      <c r="Z1459" s="7" t="s">
        <v>3478</v>
      </c>
      <c r="AA1459" s="7" t="s">
        <v>3479</v>
      </c>
      <c r="AB1459" s="7" t="s">
        <v>3479</v>
      </c>
      <c r="AC1459" s="7" t="s">
        <v>3480</v>
      </c>
      <c r="AD1459" s="7" t="s">
        <v>3480</v>
      </c>
      <c r="AE1459" s="7" t="s">
        <v>3466</v>
      </c>
      <c r="AF1459" s="7" t="s">
        <v>3466</v>
      </c>
      <c r="AG1459" s="7" t="s">
        <v>3481</v>
      </c>
      <c r="AH1459" s="7" t="s">
        <v>3481</v>
      </c>
      <c r="AI1459" s="7" t="s">
        <v>3482</v>
      </c>
      <c r="AJ1459" s="7" t="s">
        <v>3482</v>
      </c>
      <c r="AK1459" s="7" t="s">
        <v>3483</v>
      </c>
      <c r="AL1459" s="7" t="s">
        <v>3483</v>
      </c>
      <c r="AM1459" s="7" t="s">
        <v>3484</v>
      </c>
      <c r="AN1459" s="7" t="s">
        <v>3484</v>
      </c>
      <c r="AO1459" s="7" t="s">
        <v>3485</v>
      </c>
      <c r="AP1459" s="7" t="s">
        <v>3485</v>
      </c>
      <c r="AQ1459" s="7" t="s">
        <v>3486</v>
      </c>
      <c r="AR1459" s="7" t="s">
        <v>3486</v>
      </c>
      <c r="AS1459" s="7" t="s">
        <v>3487</v>
      </c>
      <c r="AT1459" s="7" t="s">
        <v>3487</v>
      </c>
      <c r="AU1459" s="7" t="s">
        <v>3488</v>
      </c>
      <c r="AV1459" s="7" t="s">
        <v>3488</v>
      </c>
      <c r="AW1459" s="7" t="s">
        <v>3489</v>
      </c>
      <c r="AX1459" s="7" t="s">
        <v>3489</v>
      </c>
      <c r="AY1459" s="7" t="s">
        <v>3490</v>
      </c>
      <c r="AZ1459" s="7" t="s">
        <v>3490</v>
      </c>
      <c r="BA1459" s="7" t="s">
        <v>3491</v>
      </c>
      <c r="BB1459" s="7" t="s">
        <v>3491</v>
      </c>
      <c r="BE1459" s="9" t="s">
        <v>3450</v>
      </c>
      <c r="BF1459" s="8">
        <v>2015</v>
      </c>
    </row>
    <row r="1460" spans="1:58">
      <c r="B1460"/>
      <c r="Y1460" s="18" t="s">
        <v>1279</v>
      </c>
      <c r="Z1460" s="20">
        <v>3162450</v>
      </c>
    </row>
    <row r="1461" spans="1:58" s="8" customFormat="1">
      <c r="A1461" s="7" t="s">
        <v>3450</v>
      </c>
      <c r="B1461" s="7" t="s">
        <v>3450</v>
      </c>
      <c r="C1461" s="7" t="s">
        <v>3467</v>
      </c>
      <c r="D1461" s="7" t="s">
        <v>3467</v>
      </c>
      <c r="E1461" s="7" t="s">
        <v>3468</v>
      </c>
      <c r="F1461" s="7" t="s">
        <v>3468</v>
      </c>
      <c r="G1461" s="7" t="s">
        <v>3469</v>
      </c>
      <c r="H1461" s="7" t="s">
        <v>3469</v>
      </c>
      <c r="I1461" s="7" t="s">
        <v>3470</v>
      </c>
      <c r="J1461" s="7" t="s">
        <v>3470</v>
      </c>
      <c r="K1461" s="7" t="s">
        <v>3471</v>
      </c>
      <c r="L1461" s="7" t="s">
        <v>3471</v>
      </c>
      <c r="M1461" s="7" t="s">
        <v>3472</v>
      </c>
      <c r="N1461" s="7" t="s">
        <v>3472</v>
      </c>
      <c r="O1461" s="7" t="s">
        <v>3473</v>
      </c>
      <c r="P1461" s="7" t="s">
        <v>3473</v>
      </c>
      <c r="Q1461" s="7" t="s">
        <v>3474</v>
      </c>
      <c r="R1461" s="7" t="s">
        <v>3474</v>
      </c>
      <c r="S1461" s="7" t="s">
        <v>3475</v>
      </c>
      <c r="T1461" s="7" t="s">
        <v>3475</v>
      </c>
      <c r="U1461" s="7" t="s">
        <v>3476</v>
      </c>
      <c r="V1461" s="7" t="s">
        <v>3476</v>
      </c>
      <c r="W1461" s="7" t="s">
        <v>3477</v>
      </c>
      <c r="X1461" s="7" t="s">
        <v>3477</v>
      </c>
      <c r="Y1461" s="7" t="s">
        <v>3478</v>
      </c>
      <c r="Z1461" s="7" t="s">
        <v>3478</v>
      </c>
      <c r="AA1461" s="7" t="s">
        <v>3479</v>
      </c>
      <c r="AB1461" s="7" t="s">
        <v>3479</v>
      </c>
      <c r="AC1461" s="7" t="s">
        <v>3480</v>
      </c>
      <c r="AD1461" s="7" t="s">
        <v>3480</v>
      </c>
      <c r="AE1461" s="7" t="s">
        <v>3466</v>
      </c>
      <c r="AF1461" s="7" t="s">
        <v>3466</v>
      </c>
      <c r="AG1461" s="7" t="s">
        <v>3481</v>
      </c>
      <c r="AH1461" s="7" t="s">
        <v>3481</v>
      </c>
      <c r="AI1461" s="7" t="s">
        <v>3482</v>
      </c>
      <c r="AJ1461" s="7" t="s">
        <v>3482</v>
      </c>
      <c r="AK1461" s="7" t="s">
        <v>3483</v>
      </c>
      <c r="AL1461" s="7" t="s">
        <v>3483</v>
      </c>
      <c r="AM1461" s="7" t="s">
        <v>3484</v>
      </c>
      <c r="AN1461" s="7" t="s">
        <v>3484</v>
      </c>
      <c r="AO1461" s="7" t="s">
        <v>3485</v>
      </c>
      <c r="AP1461" s="7" t="s">
        <v>3485</v>
      </c>
      <c r="AQ1461" s="7" t="s">
        <v>3486</v>
      </c>
      <c r="AR1461" s="7" t="s">
        <v>3486</v>
      </c>
      <c r="AS1461" s="7" t="s">
        <v>3487</v>
      </c>
      <c r="AT1461" s="7" t="s">
        <v>3487</v>
      </c>
      <c r="AU1461" s="7" t="s">
        <v>3488</v>
      </c>
      <c r="AV1461" s="7" t="s">
        <v>3488</v>
      </c>
      <c r="AW1461" s="7" t="s">
        <v>3489</v>
      </c>
      <c r="AX1461" s="7" t="s">
        <v>3489</v>
      </c>
      <c r="AY1461" s="7" t="s">
        <v>3490</v>
      </c>
      <c r="AZ1461" s="7" t="s">
        <v>3490</v>
      </c>
      <c r="BA1461" s="7" t="s">
        <v>3491</v>
      </c>
      <c r="BB1461" s="7" t="s">
        <v>3491</v>
      </c>
      <c r="BE1461" s="9" t="s">
        <v>3450</v>
      </c>
      <c r="BF1461" s="8">
        <v>2015</v>
      </c>
    </row>
    <row r="1462" spans="1:58">
      <c r="B1462"/>
      <c r="Y1462" s="18" t="s">
        <v>1280</v>
      </c>
      <c r="Z1462" s="20">
        <v>3162500</v>
      </c>
    </row>
    <row r="1463" spans="1:58" s="8" customFormat="1">
      <c r="A1463" s="7" t="s">
        <v>3450</v>
      </c>
      <c r="B1463" s="7" t="s">
        <v>3450</v>
      </c>
      <c r="C1463" s="7" t="s">
        <v>3467</v>
      </c>
      <c r="D1463" s="7" t="s">
        <v>3467</v>
      </c>
      <c r="E1463" s="7" t="s">
        <v>3468</v>
      </c>
      <c r="F1463" s="7" t="s">
        <v>3468</v>
      </c>
      <c r="G1463" s="7" t="s">
        <v>3469</v>
      </c>
      <c r="H1463" s="7" t="s">
        <v>3469</v>
      </c>
      <c r="I1463" s="7" t="s">
        <v>3470</v>
      </c>
      <c r="J1463" s="7" t="s">
        <v>3470</v>
      </c>
      <c r="K1463" s="7" t="s">
        <v>3471</v>
      </c>
      <c r="L1463" s="7" t="s">
        <v>3471</v>
      </c>
      <c r="M1463" s="7" t="s">
        <v>3472</v>
      </c>
      <c r="N1463" s="7" t="s">
        <v>3472</v>
      </c>
      <c r="O1463" s="7" t="s">
        <v>3473</v>
      </c>
      <c r="P1463" s="7" t="s">
        <v>3473</v>
      </c>
      <c r="Q1463" s="7" t="s">
        <v>3474</v>
      </c>
      <c r="R1463" s="7" t="s">
        <v>3474</v>
      </c>
      <c r="S1463" s="7" t="s">
        <v>3475</v>
      </c>
      <c r="T1463" s="7" t="s">
        <v>3475</v>
      </c>
      <c r="U1463" s="7" t="s">
        <v>3476</v>
      </c>
      <c r="V1463" s="7" t="s">
        <v>3476</v>
      </c>
      <c r="W1463" s="7" t="s">
        <v>3477</v>
      </c>
      <c r="X1463" s="7" t="s">
        <v>3477</v>
      </c>
      <c r="Y1463" s="7" t="s">
        <v>3478</v>
      </c>
      <c r="Z1463" s="7" t="s">
        <v>3478</v>
      </c>
      <c r="AA1463" s="7" t="s">
        <v>3479</v>
      </c>
      <c r="AB1463" s="7" t="s">
        <v>3479</v>
      </c>
      <c r="AC1463" s="7" t="s">
        <v>3480</v>
      </c>
      <c r="AD1463" s="7" t="s">
        <v>3480</v>
      </c>
      <c r="AE1463" s="7" t="s">
        <v>3466</v>
      </c>
      <c r="AF1463" s="7" t="s">
        <v>3466</v>
      </c>
      <c r="AG1463" s="7" t="s">
        <v>3481</v>
      </c>
      <c r="AH1463" s="7" t="s">
        <v>3481</v>
      </c>
      <c r="AI1463" s="7" t="s">
        <v>3482</v>
      </c>
      <c r="AJ1463" s="7" t="s">
        <v>3482</v>
      </c>
      <c r="AK1463" s="7" t="s">
        <v>3483</v>
      </c>
      <c r="AL1463" s="7" t="s">
        <v>3483</v>
      </c>
      <c r="AM1463" s="7" t="s">
        <v>3484</v>
      </c>
      <c r="AN1463" s="7" t="s">
        <v>3484</v>
      </c>
      <c r="AO1463" s="7" t="s">
        <v>3485</v>
      </c>
      <c r="AP1463" s="7" t="s">
        <v>3485</v>
      </c>
      <c r="AQ1463" s="7" t="s">
        <v>3486</v>
      </c>
      <c r="AR1463" s="7" t="s">
        <v>3486</v>
      </c>
      <c r="AS1463" s="7" t="s">
        <v>3487</v>
      </c>
      <c r="AT1463" s="7" t="s">
        <v>3487</v>
      </c>
      <c r="AU1463" s="7" t="s">
        <v>3488</v>
      </c>
      <c r="AV1463" s="7" t="s">
        <v>3488</v>
      </c>
      <c r="AW1463" s="7" t="s">
        <v>3489</v>
      </c>
      <c r="AX1463" s="7" t="s">
        <v>3489</v>
      </c>
      <c r="AY1463" s="7" t="s">
        <v>3490</v>
      </c>
      <c r="AZ1463" s="7" t="s">
        <v>3490</v>
      </c>
      <c r="BA1463" s="7" t="s">
        <v>3491</v>
      </c>
      <c r="BB1463" s="7" t="s">
        <v>3491</v>
      </c>
      <c r="BE1463" s="9" t="s">
        <v>3450</v>
      </c>
      <c r="BF1463" s="8">
        <v>2015</v>
      </c>
    </row>
    <row r="1464" spans="1:58">
      <c r="B1464"/>
      <c r="Y1464" s="18" t="s">
        <v>1281</v>
      </c>
      <c r="Z1464" s="20">
        <v>3162559</v>
      </c>
    </row>
    <row r="1465" spans="1:58" s="8" customFormat="1">
      <c r="A1465" s="7" t="s">
        <v>3450</v>
      </c>
      <c r="B1465" s="7" t="s">
        <v>3450</v>
      </c>
      <c r="C1465" s="7" t="s">
        <v>3467</v>
      </c>
      <c r="D1465" s="7" t="s">
        <v>3467</v>
      </c>
      <c r="E1465" s="7" t="s">
        <v>3468</v>
      </c>
      <c r="F1465" s="7" t="s">
        <v>3468</v>
      </c>
      <c r="G1465" s="7" t="s">
        <v>3469</v>
      </c>
      <c r="H1465" s="7" t="s">
        <v>3469</v>
      </c>
      <c r="I1465" s="7" t="s">
        <v>3470</v>
      </c>
      <c r="J1465" s="7" t="s">
        <v>3470</v>
      </c>
      <c r="K1465" s="7" t="s">
        <v>3471</v>
      </c>
      <c r="L1465" s="7" t="s">
        <v>3471</v>
      </c>
      <c r="M1465" s="7" t="s">
        <v>3472</v>
      </c>
      <c r="N1465" s="7" t="s">
        <v>3472</v>
      </c>
      <c r="O1465" s="7" t="s">
        <v>3473</v>
      </c>
      <c r="P1465" s="7" t="s">
        <v>3473</v>
      </c>
      <c r="Q1465" s="7" t="s">
        <v>3474</v>
      </c>
      <c r="R1465" s="7" t="s">
        <v>3474</v>
      </c>
      <c r="S1465" s="7" t="s">
        <v>3475</v>
      </c>
      <c r="T1465" s="7" t="s">
        <v>3475</v>
      </c>
      <c r="U1465" s="7" t="s">
        <v>3476</v>
      </c>
      <c r="V1465" s="7" t="s">
        <v>3476</v>
      </c>
      <c r="W1465" s="7" t="s">
        <v>3477</v>
      </c>
      <c r="X1465" s="7" t="s">
        <v>3477</v>
      </c>
      <c r="Y1465" s="7" t="s">
        <v>3478</v>
      </c>
      <c r="Z1465" s="7" t="s">
        <v>3478</v>
      </c>
      <c r="AA1465" s="7" t="s">
        <v>3479</v>
      </c>
      <c r="AB1465" s="7" t="s">
        <v>3479</v>
      </c>
      <c r="AC1465" s="7" t="s">
        <v>3480</v>
      </c>
      <c r="AD1465" s="7" t="s">
        <v>3480</v>
      </c>
      <c r="AE1465" s="7" t="s">
        <v>3466</v>
      </c>
      <c r="AF1465" s="7" t="s">
        <v>3466</v>
      </c>
      <c r="AG1465" s="7" t="s">
        <v>3481</v>
      </c>
      <c r="AH1465" s="7" t="s">
        <v>3481</v>
      </c>
      <c r="AI1465" s="7" t="s">
        <v>3482</v>
      </c>
      <c r="AJ1465" s="7" t="s">
        <v>3482</v>
      </c>
      <c r="AK1465" s="7" t="s">
        <v>3483</v>
      </c>
      <c r="AL1465" s="7" t="s">
        <v>3483</v>
      </c>
      <c r="AM1465" s="7" t="s">
        <v>3484</v>
      </c>
      <c r="AN1465" s="7" t="s">
        <v>3484</v>
      </c>
      <c r="AO1465" s="7" t="s">
        <v>3485</v>
      </c>
      <c r="AP1465" s="7" t="s">
        <v>3485</v>
      </c>
      <c r="AQ1465" s="7" t="s">
        <v>3486</v>
      </c>
      <c r="AR1465" s="7" t="s">
        <v>3486</v>
      </c>
      <c r="AS1465" s="7" t="s">
        <v>3487</v>
      </c>
      <c r="AT1465" s="7" t="s">
        <v>3487</v>
      </c>
      <c r="AU1465" s="7" t="s">
        <v>3488</v>
      </c>
      <c r="AV1465" s="7" t="s">
        <v>3488</v>
      </c>
      <c r="AW1465" s="7" t="s">
        <v>3489</v>
      </c>
      <c r="AX1465" s="7" t="s">
        <v>3489</v>
      </c>
      <c r="AY1465" s="7" t="s">
        <v>3490</v>
      </c>
      <c r="AZ1465" s="7" t="s">
        <v>3490</v>
      </c>
      <c r="BA1465" s="7" t="s">
        <v>3491</v>
      </c>
      <c r="BB1465" s="7" t="s">
        <v>3491</v>
      </c>
      <c r="BE1465" s="9" t="s">
        <v>3450</v>
      </c>
      <c r="BF1465" s="8">
        <v>2015</v>
      </c>
    </row>
    <row r="1466" spans="1:58">
      <c r="B1466"/>
      <c r="Y1466" s="18" t="s">
        <v>1282</v>
      </c>
      <c r="Z1466" s="20">
        <v>3162575</v>
      </c>
    </row>
    <row r="1467" spans="1:58" s="8" customFormat="1">
      <c r="A1467" s="7" t="s">
        <v>3450</v>
      </c>
      <c r="B1467" s="7" t="s">
        <v>3450</v>
      </c>
      <c r="C1467" s="7" t="s">
        <v>3467</v>
      </c>
      <c r="D1467" s="7" t="s">
        <v>3467</v>
      </c>
      <c r="E1467" s="7" t="s">
        <v>3468</v>
      </c>
      <c r="F1467" s="7" t="s">
        <v>3468</v>
      </c>
      <c r="G1467" s="7" t="s">
        <v>3469</v>
      </c>
      <c r="H1467" s="7" t="s">
        <v>3469</v>
      </c>
      <c r="I1467" s="7" t="s">
        <v>3470</v>
      </c>
      <c r="J1467" s="7" t="s">
        <v>3470</v>
      </c>
      <c r="K1467" s="7" t="s">
        <v>3471</v>
      </c>
      <c r="L1467" s="7" t="s">
        <v>3471</v>
      </c>
      <c r="M1467" s="7" t="s">
        <v>3472</v>
      </c>
      <c r="N1467" s="7" t="s">
        <v>3472</v>
      </c>
      <c r="O1467" s="7" t="s">
        <v>3473</v>
      </c>
      <c r="P1467" s="7" t="s">
        <v>3473</v>
      </c>
      <c r="Q1467" s="7" t="s">
        <v>3474</v>
      </c>
      <c r="R1467" s="7" t="s">
        <v>3474</v>
      </c>
      <c r="S1467" s="7" t="s">
        <v>3475</v>
      </c>
      <c r="T1467" s="7" t="s">
        <v>3475</v>
      </c>
      <c r="U1467" s="7" t="s">
        <v>3476</v>
      </c>
      <c r="V1467" s="7" t="s">
        <v>3476</v>
      </c>
      <c r="W1467" s="7" t="s">
        <v>3477</v>
      </c>
      <c r="X1467" s="7" t="s">
        <v>3477</v>
      </c>
      <c r="Y1467" s="7" t="s">
        <v>3478</v>
      </c>
      <c r="Z1467" s="7" t="s">
        <v>3478</v>
      </c>
      <c r="AA1467" s="7" t="s">
        <v>3479</v>
      </c>
      <c r="AB1467" s="7" t="s">
        <v>3479</v>
      </c>
      <c r="AC1467" s="7" t="s">
        <v>3480</v>
      </c>
      <c r="AD1467" s="7" t="s">
        <v>3480</v>
      </c>
      <c r="AE1467" s="7" t="s">
        <v>3466</v>
      </c>
      <c r="AF1467" s="7" t="s">
        <v>3466</v>
      </c>
      <c r="AG1467" s="7" t="s">
        <v>3481</v>
      </c>
      <c r="AH1467" s="7" t="s">
        <v>3481</v>
      </c>
      <c r="AI1467" s="7" t="s">
        <v>3482</v>
      </c>
      <c r="AJ1467" s="7" t="s">
        <v>3482</v>
      </c>
      <c r="AK1467" s="7" t="s">
        <v>3483</v>
      </c>
      <c r="AL1467" s="7" t="s">
        <v>3483</v>
      </c>
      <c r="AM1467" s="7" t="s">
        <v>3484</v>
      </c>
      <c r="AN1467" s="7" t="s">
        <v>3484</v>
      </c>
      <c r="AO1467" s="7" t="s">
        <v>3485</v>
      </c>
      <c r="AP1467" s="7" t="s">
        <v>3485</v>
      </c>
      <c r="AQ1467" s="7" t="s">
        <v>3486</v>
      </c>
      <c r="AR1467" s="7" t="s">
        <v>3486</v>
      </c>
      <c r="AS1467" s="7" t="s">
        <v>3487</v>
      </c>
      <c r="AT1467" s="7" t="s">
        <v>3487</v>
      </c>
      <c r="AU1467" s="7" t="s">
        <v>3488</v>
      </c>
      <c r="AV1467" s="7" t="s">
        <v>3488</v>
      </c>
      <c r="AW1467" s="7" t="s">
        <v>3489</v>
      </c>
      <c r="AX1467" s="7" t="s">
        <v>3489</v>
      </c>
      <c r="AY1467" s="7" t="s">
        <v>3490</v>
      </c>
      <c r="AZ1467" s="7" t="s">
        <v>3490</v>
      </c>
      <c r="BA1467" s="7" t="s">
        <v>3491</v>
      </c>
      <c r="BB1467" s="7" t="s">
        <v>3491</v>
      </c>
      <c r="BE1467" s="9" t="s">
        <v>3450</v>
      </c>
      <c r="BF1467" s="8">
        <v>2015</v>
      </c>
    </row>
    <row r="1468" spans="1:58">
      <c r="B1468"/>
      <c r="Y1468" s="18" t="s">
        <v>1283</v>
      </c>
      <c r="Z1468" s="20">
        <v>3162609</v>
      </c>
    </row>
    <row r="1469" spans="1:58" s="8" customFormat="1">
      <c r="A1469" s="7" t="s">
        <v>3450</v>
      </c>
      <c r="B1469" s="7" t="s">
        <v>3450</v>
      </c>
      <c r="C1469" s="7" t="s">
        <v>3467</v>
      </c>
      <c r="D1469" s="7" t="s">
        <v>3467</v>
      </c>
      <c r="E1469" s="7" t="s">
        <v>3468</v>
      </c>
      <c r="F1469" s="7" t="s">
        <v>3468</v>
      </c>
      <c r="G1469" s="7" t="s">
        <v>3469</v>
      </c>
      <c r="H1469" s="7" t="s">
        <v>3469</v>
      </c>
      <c r="I1469" s="7" t="s">
        <v>3470</v>
      </c>
      <c r="J1469" s="7" t="s">
        <v>3470</v>
      </c>
      <c r="K1469" s="7" t="s">
        <v>3471</v>
      </c>
      <c r="L1469" s="7" t="s">
        <v>3471</v>
      </c>
      <c r="M1469" s="7" t="s">
        <v>3472</v>
      </c>
      <c r="N1469" s="7" t="s">
        <v>3472</v>
      </c>
      <c r="O1469" s="7" t="s">
        <v>3473</v>
      </c>
      <c r="P1469" s="7" t="s">
        <v>3473</v>
      </c>
      <c r="Q1469" s="7" t="s">
        <v>3474</v>
      </c>
      <c r="R1469" s="7" t="s">
        <v>3474</v>
      </c>
      <c r="S1469" s="7" t="s">
        <v>3475</v>
      </c>
      <c r="T1469" s="7" t="s">
        <v>3475</v>
      </c>
      <c r="U1469" s="7" t="s">
        <v>3476</v>
      </c>
      <c r="V1469" s="7" t="s">
        <v>3476</v>
      </c>
      <c r="W1469" s="7" t="s">
        <v>3477</v>
      </c>
      <c r="X1469" s="7" t="s">
        <v>3477</v>
      </c>
      <c r="Y1469" s="7" t="s">
        <v>3478</v>
      </c>
      <c r="Z1469" s="7" t="s">
        <v>3478</v>
      </c>
      <c r="AA1469" s="7" t="s">
        <v>3479</v>
      </c>
      <c r="AB1469" s="7" t="s">
        <v>3479</v>
      </c>
      <c r="AC1469" s="7" t="s">
        <v>3480</v>
      </c>
      <c r="AD1469" s="7" t="s">
        <v>3480</v>
      </c>
      <c r="AE1469" s="7" t="s">
        <v>3466</v>
      </c>
      <c r="AF1469" s="7" t="s">
        <v>3466</v>
      </c>
      <c r="AG1469" s="7" t="s">
        <v>3481</v>
      </c>
      <c r="AH1469" s="7" t="s">
        <v>3481</v>
      </c>
      <c r="AI1469" s="7" t="s">
        <v>3482</v>
      </c>
      <c r="AJ1469" s="7" t="s">
        <v>3482</v>
      </c>
      <c r="AK1469" s="7" t="s">
        <v>3483</v>
      </c>
      <c r="AL1469" s="7" t="s">
        <v>3483</v>
      </c>
      <c r="AM1469" s="7" t="s">
        <v>3484</v>
      </c>
      <c r="AN1469" s="7" t="s">
        <v>3484</v>
      </c>
      <c r="AO1469" s="7" t="s">
        <v>3485</v>
      </c>
      <c r="AP1469" s="7" t="s">
        <v>3485</v>
      </c>
      <c r="AQ1469" s="7" t="s">
        <v>3486</v>
      </c>
      <c r="AR1469" s="7" t="s">
        <v>3486</v>
      </c>
      <c r="AS1469" s="7" t="s">
        <v>3487</v>
      </c>
      <c r="AT1469" s="7" t="s">
        <v>3487</v>
      </c>
      <c r="AU1469" s="7" t="s">
        <v>3488</v>
      </c>
      <c r="AV1469" s="7" t="s">
        <v>3488</v>
      </c>
      <c r="AW1469" s="7" t="s">
        <v>3489</v>
      </c>
      <c r="AX1469" s="7" t="s">
        <v>3489</v>
      </c>
      <c r="AY1469" s="7" t="s">
        <v>3490</v>
      </c>
      <c r="AZ1469" s="7" t="s">
        <v>3490</v>
      </c>
      <c r="BA1469" s="7" t="s">
        <v>3491</v>
      </c>
      <c r="BB1469" s="7" t="s">
        <v>3491</v>
      </c>
      <c r="BE1469" s="9" t="s">
        <v>3450</v>
      </c>
      <c r="BF1469" s="8">
        <v>2015</v>
      </c>
    </row>
    <row r="1470" spans="1:58">
      <c r="B1470"/>
      <c r="Y1470" s="18" t="s">
        <v>1284</v>
      </c>
      <c r="Z1470" s="20">
        <v>3162658</v>
      </c>
    </row>
    <row r="1471" spans="1:58" s="8" customFormat="1">
      <c r="A1471" s="7" t="s">
        <v>3450</v>
      </c>
      <c r="B1471" s="7" t="s">
        <v>3450</v>
      </c>
      <c r="C1471" s="7" t="s">
        <v>3467</v>
      </c>
      <c r="D1471" s="7" t="s">
        <v>3467</v>
      </c>
      <c r="E1471" s="7" t="s">
        <v>3468</v>
      </c>
      <c r="F1471" s="7" t="s">
        <v>3468</v>
      </c>
      <c r="G1471" s="7" t="s">
        <v>3469</v>
      </c>
      <c r="H1471" s="7" t="s">
        <v>3469</v>
      </c>
      <c r="I1471" s="7" t="s">
        <v>3470</v>
      </c>
      <c r="J1471" s="7" t="s">
        <v>3470</v>
      </c>
      <c r="K1471" s="7" t="s">
        <v>3471</v>
      </c>
      <c r="L1471" s="7" t="s">
        <v>3471</v>
      </c>
      <c r="M1471" s="7" t="s">
        <v>3472</v>
      </c>
      <c r="N1471" s="7" t="s">
        <v>3472</v>
      </c>
      <c r="O1471" s="7" t="s">
        <v>3473</v>
      </c>
      <c r="P1471" s="7" t="s">
        <v>3473</v>
      </c>
      <c r="Q1471" s="7" t="s">
        <v>3474</v>
      </c>
      <c r="R1471" s="7" t="s">
        <v>3474</v>
      </c>
      <c r="S1471" s="7" t="s">
        <v>3475</v>
      </c>
      <c r="T1471" s="7" t="s">
        <v>3475</v>
      </c>
      <c r="U1471" s="7" t="s">
        <v>3476</v>
      </c>
      <c r="V1471" s="7" t="s">
        <v>3476</v>
      </c>
      <c r="W1471" s="7" t="s">
        <v>3477</v>
      </c>
      <c r="X1471" s="7" t="s">
        <v>3477</v>
      </c>
      <c r="Y1471" s="7" t="s">
        <v>3478</v>
      </c>
      <c r="Z1471" s="7" t="s">
        <v>3478</v>
      </c>
      <c r="AA1471" s="7" t="s">
        <v>3479</v>
      </c>
      <c r="AB1471" s="7" t="s">
        <v>3479</v>
      </c>
      <c r="AC1471" s="7" t="s">
        <v>3480</v>
      </c>
      <c r="AD1471" s="7" t="s">
        <v>3480</v>
      </c>
      <c r="AE1471" s="7" t="s">
        <v>3466</v>
      </c>
      <c r="AF1471" s="7" t="s">
        <v>3466</v>
      </c>
      <c r="AG1471" s="7" t="s">
        <v>3481</v>
      </c>
      <c r="AH1471" s="7" t="s">
        <v>3481</v>
      </c>
      <c r="AI1471" s="7" t="s">
        <v>3482</v>
      </c>
      <c r="AJ1471" s="7" t="s">
        <v>3482</v>
      </c>
      <c r="AK1471" s="7" t="s">
        <v>3483</v>
      </c>
      <c r="AL1471" s="7" t="s">
        <v>3483</v>
      </c>
      <c r="AM1471" s="7" t="s">
        <v>3484</v>
      </c>
      <c r="AN1471" s="7" t="s">
        <v>3484</v>
      </c>
      <c r="AO1471" s="7" t="s">
        <v>3485</v>
      </c>
      <c r="AP1471" s="7" t="s">
        <v>3485</v>
      </c>
      <c r="AQ1471" s="7" t="s">
        <v>3486</v>
      </c>
      <c r="AR1471" s="7" t="s">
        <v>3486</v>
      </c>
      <c r="AS1471" s="7" t="s">
        <v>3487</v>
      </c>
      <c r="AT1471" s="7" t="s">
        <v>3487</v>
      </c>
      <c r="AU1471" s="7" t="s">
        <v>3488</v>
      </c>
      <c r="AV1471" s="7" t="s">
        <v>3488</v>
      </c>
      <c r="AW1471" s="7" t="s">
        <v>3489</v>
      </c>
      <c r="AX1471" s="7" t="s">
        <v>3489</v>
      </c>
      <c r="AY1471" s="7" t="s">
        <v>3490</v>
      </c>
      <c r="AZ1471" s="7" t="s">
        <v>3490</v>
      </c>
      <c r="BA1471" s="7" t="s">
        <v>3491</v>
      </c>
      <c r="BB1471" s="7" t="s">
        <v>3491</v>
      </c>
      <c r="BE1471" s="9" t="s">
        <v>3450</v>
      </c>
      <c r="BF1471" s="8">
        <v>2015</v>
      </c>
    </row>
    <row r="1472" spans="1:58">
      <c r="B1472"/>
      <c r="Y1472" s="18" t="s">
        <v>2750</v>
      </c>
      <c r="Z1472" s="20">
        <v>3162708</v>
      </c>
    </row>
    <row r="1473" spans="1:58" s="8" customFormat="1">
      <c r="A1473" s="7" t="s">
        <v>3450</v>
      </c>
      <c r="B1473" s="7" t="s">
        <v>3450</v>
      </c>
      <c r="C1473" s="7" t="s">
        <v>3467</v>
      </c>
      <c r="D1473" s="7" t="s">
        <v>3467</v>
      </c>
      <c r="E1473" s="7" t="s">
        <v>3468</v>
      </c>
      <c r="F1473" s="7" t="s">
        <v>3468</v>
      </c>
      <c r="G1473" s="7" t="s">
        <v>3469</v>
      </c>
      <c r="H1473" s="7" t="s">
        <v>3469</v>
      </c>
      <c r="I1473" s="7" t="s">
        <v>3470</v>
      </c>
      <c r="J1473" s="7" t="s">
        <v>3470</v>
      </c>
      <c r="K1473" s="7" t="s">
        <v>3471</v>
      </c>
      <c r="L1473" s="7" t="s">
        <v>3471</v>
      </c>
      <c r="M1473" s="7" t="s">
        <v>3472</v>
      </c>
      <c r="N1473" s="7" t="s">
        <v>3472</v>
      </c>
      <c r="O1473" s="7" t="s">
        <v>3473</v>
      </c>
      <c r="P1473" s="7" t="s">
        <v>3473</v>
      </c>
      <c r="Q1473" s="7" t="s">
        <v>3474</v>
      </c>
      <c r="R1473" s="7" t="s">
        <v>3474</v>
      </c>
      <c r="S1473" s="7" t="s">
        <v>3475</v>
      </c>
      <c r="T1473" s="7" t="s">
        <v>3475</v>
      </c>
      <c r="U1473" s="7" t="s">
        <v>3476</v>
      </c>
      <c r="V1473" s="7" t="s">
        <v>3476</v>
      </c>
      <c r="W1473" s="7" t="s">
        <v>3477</v>
      </c>
      <c r="X1473" s="7" t="s">
        <v>3477</v>
      </c>
      <c r="Y1473" s="7" t="s">
        <v>3478</v>
      </c>
      <c r="Z1473" s="7" t="s">
        <v>3478</v>
      </c>
      <c r="AA1473" s="7" t="s">
        <v>3479</v>
      </c>
      <c r="AB1473" s="7" t="s">
        <v>3479</v>
      </c>
      <c r="AC1473" s="7" t="s">
        <v>3480</v>
      </c>
      <c r="AD1473" s="7" t="s">
        <v>3480</v>
      </c>
      <c r="AE1473" s="7" t="s">
        <v>3466</v>
      </c>
      <c r="AF1473" s="7" t="s">
        <v>3466</v>
      </c>
      <c r="AG1473" s="7" t="s">
        <v>3481</v>
      </c>
      <c r="AH1473" s="7" t="s">
        <v>3481</v>
      </c>
      <c r="AI1473" s="7" t="s">
        <v>3482</v>
      </c>
      <c r="AJ1473" s="7" t="s">
        <v>3482</v>
      </c>
      <c r="AK1473" s="7" t="s">
        <v>3483</v>
      </c>
      <c r="AL1473" s="7" t="s">
        <v>3483</v>
      </c>
      <c r="AM1473" s="7" t="s">
        <v>3484</v>
      </c>
      <c r="AN1473" s="7" t="s">
        <v>3484</v>
      </c>
      <c r="AO1473" s="7" t="s">
        <v>3485</v>
      </c>
      <c r="AP1473" s="7" t="s">
        <v>3485</v>
      </c>
      <c r="AQ1473" s="7" t="s">
        <v>3486</v>
      </c>
      <c r="AR1473" s="7" t="s">
        <v>3486</v>
      </c>
      <c r="AS1473" s="7" t="s">
        <v>3487</v>
      </c>
      <c r="AT1473" s="7" t="s">
        <v>3487</v>
      </c>
      <c r="AU1473" s="7" t="s">
        <v>3488</v>
      </c>
      <c r="AV1473" s="7" t="s">
        <v>3488</v>
      </c>
      <c r="AW1473" s="7" t="s">
        <v>3489</v>
      </c>
      <c r="AX1473" s="7" t="s">
        <v>3489</v>
      </c>
      <c r="AY1473" s="7" t="s">
        <v>3490</v>
      </c>
      <c r="AZ1473" s="7" t="s">
        <v>3490</v>
      </c>
      <c r="BA1473" s="7" t="s">
        <v>3491</v>
      </c>
      <c r="BB1473" s="7" t="s">
        <v>3491</v>
      </c>
      <c r="BE1473" s="9" t="s">
        <v>3450</v>
      </c>
      <c r="BF1473" s="8">
        <v>2015</v>
      </c>
    </row>
    <row r="1474" spans="1:58">
      <c r="B1474"/>
      <c r="Y1474" s="18" t="s">
        <v>1285</v>
      </c>
      <c r="Z1474" s="20">
        <v>3162807</v>
      </c>
    </row>
    <row r="1475" spans="1:58" s="8" customFormat="1">
      <c r="A1475" s="7" t="s">
        <v>3450</v>
      </c>
      <c r="B1475" s="7" t="s">
        <v>3450</v>
      </c>
      <c r="C1475" s="7" t="s">
        <v>3467</v>
      </c>
      <c r="D1475" s="7" t="s">
        <v>3467</v>
      </c>
      <c r="E1475" s="7" t="s">
        <v>3468</v>
      </c>
      <c r="F1475" s="7" t="s">
        <v>3468</v>
      </c>
      <c r="G1475" s="7" t="s">
        <v>3469</v>
      </c>
      <c r="H1475" s="7" t="s">
        <v>3469</v>
      </c>
      <c r="I1475" s="7" t="s">
        <v>3470</v>
      </c>
      <c r="J1475" s="7" t="s">
        <v>3470</v>
      </c>
      <c r="K1475" s="7" t="s">
        <v>3471</v>
      </c>
      <c r="L1475" s="7" t="s">
        <v>3471</v>
      </c>
      <c r="M1475" s="7" t="s">
        <v>3472</v>
      </c>
      <c r="N1475" s="7" t="s">
        <v>3472</v>
      </c>
      <c r="O1475" s="7" t="s">
        <v>3473</v>
      </c>
      <c r="P1475" s="7" t="s">
        <v>3473</v>
      </c>
      <c r="Q1475" s="7" t="s">
        <v>3474</v>
      </c>
      <c r="R1475" s="7" t="s">
        <v>3474</v>
      </c>
      <c r="S1475" s="7" t="s">
        <v>3475</v>
      </c>
      <c r="T1475" s="7" t="s">
        <v>3475</v>
      </c>
      <c r="U1475" s="7" t="s">
        <v>3476</v>
      </c>
      <c r="V1475" s="7" t="s">
        <v>3476</v>
      </c>
      <c r="W1475" s="7" t="s">
        <v>3477</v>
      </c>
      <c r="X1475" s="7" t="s">
        <v>3477</v>
      </c>
      <c r="Y1475" s="7" t="s">
        <v>3478</v>
      </c>
      <c r="Z1475" s="7" t="s">
        <v>3478</v>
      </c>
      <c r="AA1475" s="7" t="s">
        <v>3479</v>
      </c>
      <c r="AB1475" s="7" t="s">
        <v>3479</v>
      </c>
      <c r="AC1475" s="7" t="s">
        <v>3480</v>
      </c>
      <c r="AD1475" s="7" t="s">
        <v>3480</v>
      </c>
      <c r="AE1475" s="7" t="s">
        <v>3466</v>
      </c>
      <c r="AF1475" s="7" t="s">
        <v>3466</v>
      </c>
      <c r="AG1475" s="7" t="s">
        <v>3481</v>
      </c>
      <c r="AH1475" s="7" t="s">
        <v>3481</v>
      </c>
      <c r="AI1475" s="7" t="s">
        <v>3482</v>
      </c>
      <c r="AJ1475" s="7" t="s">
        <v>3482</v>
      </c>
      <c r="AK1475" s="7" t="s">
        <v>3483</v>
      </c>
      <c r="AL1475" s="7" t="s">
        <v>3483</v>
      </c>
      <c r="AM1475" s="7" t="s">
        <v>3484</v>
      </c>
      <c r="AN1475" s="7" t="s">
        <v>3484</v>
      </c>
      <c r="AO1475" s="7" t="s">
        <v>3485</v>
      </c>
      <c r="AP1475" s="7" t="s">
        <v>3485</v>
      </c>
      <c r="AQ1475" s="7" t="s">
        <v>3486</v>
      </c>
      <c r="AR1475" s="7" t="s">
        <v>3486</v>
      </c>
      <c r="AS1475" s="7" t="s">
        <v>3487</v>
      </c>
      <c r="AT1475" s="7" t="s">
        <v>3487</v>
      </c>
      <c r="AU1475" s="7" t="s">
        <v>3488</v>
      </c>
      <c r="AV1475" s="7" t="s">
        <v>3488</v>
      </c>
      <c r="AW1475" s="7" t="s">
        <v>3489</v>
      </c>
      <c r="AX1475" s="7" t="s">
        <v>3489</v>
      </c>
      <c r="AY1475" s="7" t="s">
        <v>3490</v>
      </c>
      <c r="AZ1475" s="7" t="s">
        <v>3490</v>
      </c>
      <c r="BA1475" s="7" t="s">
        <v>3491</v>
      </c>
      <c r="BB1475" s="7" t="s">
        <v>3491</v>
      </c>
      <c r="BE1475" s="9" t="s">
        <v>3450</v>
      </c>
      <c r="BF1475" s="8">
        <v>2015</v>
      </c>
    </row>
    <row r="1476" spans="1:58">
      <c r="B1476"/>
      <c r="Y1476" s="18" t="s">
        <v>1286</v>
      </c>
      <c r="Z1476" s="20">
        <v>3162906</v>
      </c>
    </row>
    <row r="1477" spans="1:58" s="8" customFormat="1">
      <c r="A1477" s="7" t="s">
        <v>3450</v>
      </c>
      <c r="B1477" s="7" t="s">
        <v>3450</v>
      </c>
      <c r="C1477" s="7" t="s">
        <v>3467</v>
      </c>
      <c r="D1477" s="7" t="s">
        <v>3467</v>
      </c>
      <c r="E1477" s="7" t="s">
        <v>3468</v>
      </c>
      <c r="F1477" s="7" t="s">
        <v>3468</v>
      </c>
      <c r="G1477" s="7" t="s">
        <v>3469</v>
      </c>
      <c r="H1477" s="7" t="s">
        <v>3469</v>
      </c>
      <c r="I1477" s="7" t="s">
        <v>3470</v>
      </c>
      <c r="J1477" s="7" t="s">
        <v>3470</v>
      </c>
      <c r="K1477" s="7" t="s">
        <v>3471</v>
      </c>
      <c r="L1477" s="7" t="s">
        <v>3471</v>
      </c>
      <c r="M1477" s="7" t="s">
        <v>3472</v>
      </c>
      <c r="N1477" s="7" t="s">
        <v>3472</v>
      </c>
      <c r="O1477" s="7" t="s">
        <v>3473</v>
      </c>
      <c r="P1477" s="7" t="s">
        <v>3473</v>
      </c>
      <c r="Q1477" s="7" t="s">
        <v>3474</v>
      </c>
      <c r="R1477" s="7" t="s">
        <v>3474</v>
      </c>
      <c r="S1477" s="7" t="s">
        <v>3475</v>
      </c>
      <c r="T1477" s="7" t="s">
        <v>3475</v>
      </c>
      <c r="U1477" s="7" t="s">
        <v>3476</v>
      </c>
      <c r="V1477" s="7" t="s">
        <v>3476</v>
      </c>
      <c r="W1477" s="7" t="s">
        <v>3477</v>
      </c>
      <c r="X1477" s="7" t="s">
        <v>3477</v>
      </c>
      <c r="Y1477" s="7" t="s">
        <v>3478</v>
      </c>
      <c r="Z1477" s="7" t="s">
        <v>3478</v>
      </c>
      <c r="AA1477" s="7" t="s">
        <v>3479</v>
      </c>
      <c r="AB1477" s="7" t="s">
        <v>3479</v>
      </c>
      <c r="AC1477" s="7" t="s">
        <v>3480</v>
      </c>
      <c r="AD1477" s="7" t="s">
        <v>3480</v>
      </c>
      <c r="AE1477" s="7" t="s">
        <v>3466</v>
      </c>
      <c r="AF1477" s="7" t="s">
        <v>3466</v>
      </c>
      <c r="AG1477" s="7" t="s">
        <v>3481</v>
      </c>
      <c r="AH1477" s="7" t="s">
        <v>3481</v>
      </c>
      <c r="AI1477" s="7" t="s">
        <v>3482</v>
      </c>
      <c r="AJ1477" s="7" t="s">
        <v>3482</v>
      </c>
      <c r="AK1477" s="7" t="s">
        <v>3483</v>
      </c>
      <c r="AL1477" s="7" t="s">
        <v>3483</v>
      </c>
      <c r="AM1477" s="7" t="s">
        <v>3484</v>
      </c>
      <c r="AN1477" s="7" t="s">
        <v>3484</v>
      </c>
      <c r="AO1477" s="7" t="s">
        <v>3485</v>
      </c>
      <c r="AP1477" s="7" t="s">
        <v>3485</v>
      </c>
      <c r="AQ1477" s="7" t="s">
        <v>3486</v>
      </c>
      <c r="AR1477" s="7" t="s">
        <v>3486</v>
      </c>
      <c r="AS1477" s="7" t="s">
        <v>3487</v>
      </c>
      <c r="AT1477" s="7" t="s">
        <v>3487</v>
      </c>
      <c r="AU1477" s="7" t="s">
        <v>3488</v>
      </c>
      <c r="AV1477" s="7" t="s">
        <v>3488</v>
      </c>
      <c r="AW1477" s="7" t="s">
        <v>3489</v>
      </c>
      <c r="AX1477" s="7" t="s">
        <v>3489</v>
      </c>
      <c r="AY1477" s="7" t="s">
        <v>3490</v>
      </c>
      <c r="AZ1477" s="7" t="s">
        <v>3490</v>
      </c>
      <c r="BA1477" s="7" t="s">
        <v>3491</v>
      </c>
      <c r="BB1477" s="7" t="s">
        <v>3491</v>
      </c>
      <c r="BE1477" s="9" t="s">
        <v>3450</v>
      </c>
      <c r="BF1477" s="8">
        <v>2015</v>
      </c>
    </row>
    <row r="1478" spans="1:58">
      <c r="B1478"/>
      <c r="Y1478" s="18" t="s">
        <v>1287</v>
      </c>
      <c r="Z1478" s="20">
        <v>3162922</v>
      </c>
    </row>
    <row r="1479" spans="1:58" s="8" customFormat="1">
      <c r="A1479" s="7" t="s">
        <v>3450</v>
      </c>
      <c r="B1479" s="7" t="s">
        <v>3450</v>
      </c>
      <c r="C1479" s="7" t="s">
        <v>3467</v>
      </c>
      <c r="D1479" s="7" t="s">
        <v>3467</v>
      </c>
      <c r="E1479" s="7" t="s">
        <v>3468</v>
      </c>
      <c r="F1479" s="7" t="s">
        <v>3468</v>
      </c>
      <c r="G1479" s="7" t="s">
        <v>3469</v>
      </c>
      <c r="H1479" s="7" t="s">
        <v>3469</v>
      </c>
      <c r="I1479" s="7" t="s">
        <v>3470</v>
      </c>
      <c r="J1479" s="7" t="s">
        <v>3470</v>
      </c>
      <c r="K1479" s="7" t="s">
        <v>3471</v>
      </c>
      <c r="L1479" s="7" t="s">
        <v>3471</v>
      </c>
      <c r="M1479" s="7" t="s">
        <v>3472</v>
      </c>
      <c r="N1479" s="7" t="s">
        <v>3472</v>
      </c>
      <c r="O1479" s="7" t="s">
        <v>3473</v>
      </c>
      <c r="P1479" s="7" t="s">
        <v>3473</v>
      </c>
      <c r="Q1479" s="7" t="s">
        <v>3474</v>
      </c>
      <c r="R1479" s="7" t="s">
        <v>3474</v>
      </c>
      <c r="S1479" s="7" t="s">
        <v>3475</v>
      </c>
      <c r="T1479" s="7" t="s">
        <v>3475</v>
      </c>
      <c r="U1479" s="7" t="s">
        <v>3476</v>
      </c>
      <c r="V1479" s="7" t="s">
        <v>3476</v>
      </c>
      <c r="W1479" s="7" t="s">
        <v>3477</v>
      </c>
      <c r="X1479" s="7" t="s">
        <v>3477</v>
      </c>
      <c r="Y1479" s="7" t="s">
        <v>3478</v>
      </c>
      <c r="Z1479" s="7" t="s">
        <v>3478</v>
      </c>
      <c r="AA1479" s="7" t="s">
        <v>3479</v>
      </c>
      <c r="AB1479" s="7" t="s">
        <v>3479</v>
      </c>
      <c r="AC1479" s="7" t="s">
        <v>3480</v>
      </c>
      <c r="AD1479" s="7" t="s">
        <v>3480</v>
      </c>
      <c r="AE1479" s="7" t="s">
        <v>3466</v>
      </c>
      <c r="AF1479" s="7" t="s">
        <v>3466</v>
      </c>
      <c r="AG1479" s="7" t="s">
        <v>3481</v>
      </c>
      <c r="AH1479" s="7" t="s">
        <v>3481</v>
      </c>
      <c r="AI1479" s="7" t="s">
        <v>3482</v>
      </c>
      <c r="AJ1479" s="7" t="s">
        <v>3482</v>
      </c>
      <c r="AK1479" s="7" t="s">
        <v>3483</v>
      </c>
      <c r="AL1479" s="7" t="s">
        <v>3483</v>
      </c>
      <c r="AM1479" s="7" t="s">
        <v>3484</v>
      </c>
      <c r="AN1479" s="7" t="s">
        <v>3484</v>
      </c>
      <c r="AO1479" s="7" t="s">
        <v>3485</v>
      </c>
      <c r="AP1479" s="7" t="s">
        <v>3485</v>
      </c>
      <c r="AQ1479" s="7" t="s">
        <v>3486</v>
      </c>
      <c r="AR1479" s="7" t="s">
        <v>3486</v>
      </c>
      <c r="AS1479" s="7" t="s">
        <v>3487</v>
      </c>
      <c r="AT1479" s="7" t="s">
        <v>3487</v>
      </c>
      <c r="AU1479" s="7" t="s">
        <v>3488</v>
      </c>
      <c r="AV1479" s="7" t="s">
        <v>3488</v>
      </c>
      <c r="AW1479" s="7" t="s">
        <v>3489</v>
      </c>
      <c r="AX1479" s="7" t="s">
        <v>3489</v>
      </c>
      <c r="AY1479" s="7" t="s">
        <v>3490</v>
      </c>
      <c r="AZ1479" s="7" t="s">
        <v>3490</v>
      </c>
      <c r="BA1479" s="7" t="s">
        <v>3491</v>
      </c>
      <c r="BB1479" s="7" t="s">
        <v>3491</v>
      </c>
      <c r="BE1479" s="9" t="s">
        <v>3450</v>
      </c>
      <c r="BF1479" s="8">
        <v>2015</v>
      </c>
    </row>
    <row r="1480" spans="1:58">
      <c r="B1480"/>
      <c r="Y1480" s="18" t="s">
        <v>1288</v>
      </c>
      <c r="Z1480" s="20">
        <v>3162948</v>
      </c>
    </row>
    <row r="1481" spans="1:58" s="8" customFormat="1">
      <c r="A1481" s="7" t="s">
        <v>3450</v>
      </c>
      <c r="B1481" s="7" t="s">
        <v>3450</v>
      </c>
      <c r="C1481" s="7" t="s">
        <v>3467</v>
      </c>
      <c r="D1481" s="7" t="s">
        <v>3467</v>
      </c>
      <c r="E1481" s="7" t="s">
        <v>3468</v>
      </c>
      <c r="F1481" s="7" t="s">
        <v>3468</v>
      </c>
      <c r="G1481" s="7" t="s">
        <v>3469</v>
      </c>
      <c r="H1481" s="7" t="s">
        <v>3469</v>
      </c>
      <c r="I1481" s="7" t="s">
        <v>3470</v>
      </c>
      <c r="J1481" s="7" t="s">
        <v>3470</v>
      </c>
      <c r="K1481" s="7" t="s">
        <v>3471</v>
      </c>
      <c r="L1481" s="7" t="s">
        <v>3471</v>
      </c>
      <c r="M1481" s="7" t="s">
        <v>3472</v>
      </c>
      <c r="N1481" s="7" t="s">
        <v>3472</v>
      </c>
      <c r="O1481" s="7" t="s">
        <v>3473</v>
      </c>
      <c r="P1481" s="7" t="s">
        <v>3473</v>
      </c>
      <c r="Q1481" s="7" t="s">
        <v>3474</v>
      </c>
      <c r="R1481" s="7" t="s">
        <v>3474</v>
      </c>
      <c r="S1481" s="7" t="s">
        <v>3475</v>
      </c>
      <c r="T1481" s="7" t="s">
        <v>3475</v>
      </c>
      <c r="U1481" s="7" t="s">
        <v>3476</v>
      </c>
      <c r="V1481" s="7" t="s">
        <v>3476</v>
      </c>
      <c r="W1481" s="7" t="s">
        <v>3477</v>
      </c>
      <c r="X1481" s="7" t="s">
        <v>3477</v>
      </c>
      <c r="Y1481" s="7" t="s">
        <v>3478</v>
      </c>
      <c r="Z1481" s="7" t="s">
        <v>3478</v>
      </c>
      <c r="AA1481" s="7" t="s">
        <v>3479</v>
      </c>
      <c r="AB1481" s="7" t="s">
        <v>3479</v>
      </c>
      <c r="AC1481" s="7" t="s">
        <v>3480</v>
      </c>
      <c r="AD1481" s="7" t="s">
        <v>3480</v>
      </c>
      <c r="AE1481" s="7" t="s">
        <v>3466</v>
      </c>
      <c r="AF1481" s="7" t="s">
        <v>3466</v>
      </c>
      <c r="AG1481" s="7" t="s">
        <v>3481</v>
      </c>
      <c r="AH1481" s="7" t="s">
        <v>3481</v>
      </c>
      <c r="AI1481" s="7" t="s">
        <v>3482</v>
      </c>
      <c r="AJ1481" s="7" t="s">
        <v>3482</v>
      </c>
      <c r="AK1481" s="7" t="s">
        <v>3483</v>
      </c>
      <c r="AL1481" s="7" t="s">
        <v>3483</v>
      </c>
      <c r="AM1481" s="7" t="s">
        <v>3484</v>
      </c>
      <c r="AN1481" s="7" t="s">
        <v>3484</v>
      </c>
      <c r="AO1481" s="7" t="s">
        <v>3485</v>
      </c>
      <c r="AP1481" s="7" t="s">
        <v>3485</v>
      </c>
      <c r="AQ1481" s="7" t="s">
        <v>3486</v>
      </c>
      <c r="AR1481" s="7" t="s">
        <v>3486</v>
      </c>
      <c r="AS1481" s="7" t="s">
        <v>3487</v>
      </c>
      <c r="AT1481" s="7" t="s">
        <v>3487</v>
      </c>
      <c r="AU1481" s="7" t="s">
        <v>3488</v>
      </c>
      <c r="AV1481" s="7" t="s">
        <v>3488</v>
      </c>
      <c r="AW1481" s="7" t="s">
        <v>3489</v>
      </c>
      <c r="AX1481" s="7" t="s">
        <v>3489</v>
      </c>
      <c r="AY1481" s="7" t="s">
        <v>3490</v>
      </c>
      <c r="AZ1481" s="7" t="s">
        <v>3490</v>
      </c>
      <c r="BA1481" s="7" t="s">
        <v>3491</v>
      </c>
      <c r="BB1481" s="7" t="s">
        <v>3491</v>
      </c>
      <c r="BE1481" s="9" t="s">
        <v>3450</v>
      </c>
      <c r="BF1481" s="8">
        <v>2015</v>
      </c>
    </row>
    <row r="1482" spans="1:58">
      <c r="B1482"/>
      <c r="Y1482" s="18" t="s">
        <v>1289</v>
      </c>
      <c r="Z1482" s="20">
        <v>3162955</v>
      </c>
    </row>
    <row r="1483" spans="1:58" s="8" customFormat="1">
      <c r="A1483" s="7" t="s">
        <v>3450</v>
      </c>
      <c r="B1483" s="7" t="s">
        <v>3450</v>
      </c>
      <c r="C1483" s="7" t="s">
        <v>3467</v>
      </c>
      <c r="D1483" s="7" t="s">
        <v>3467</v>
      </c>
      <c r="E1483" s="7" t="s">
        <v>3468</v>
      </c>
      <c r="F1483" s="7" t="s">
        <v>3468</v>
      </c>
      <c r="G1483" s="7" t="s">
        <v>3469</v>
      </c>
      <c r="H1483" s="7" t="s">
        <v>3469</v>
      </c>
      <c r="I1483" s="7" t="s">
        <v>3470</v>
      </c>
      <c r="J1483" s="7" t="s">
        <v>3470</v>
      </c>
      <c r="K1483" s="7" t="s">
        <v>3471</v>
      </c>
      <c r="L1483" s="7" t="s">
        <v>3471</v>
      </c>
      <c r="M1483" s="7" t="s">
        <v>3472</v>
      </c>
      <c r="N1483" s="7" t="s">
        <v>3472</v>
      </c>
      <c r="O1483" s="7" t="s">
        <v>3473</v>
      </c>
      <c r="P1483" s="7" t="s">
        <v>3473</v>
      </c>
      <c r="Q1483" s="7" t="s">
        <v>3474</v>
      </c>
      <c r="R1483" s="7" t="s">
        <v>3474</v>
      </c>
      <c r="S1483" s="7" t="s">
        <v>3475</v>
      </c>
      <c r="T1483" s="7" t="s">
        <v>3475</v>
      </c>
      <c r="U1483" s="7" t="s">
        <v>3476</v>
      </c>
      <c r="V1483" s="7" t="s">
        <v>3476</v>
      </c>
      <c r="W1483" s="7" t="s">
        <v>3477</v>
      </c>
      <c r="X1483" s="7" t="s">
        <v>3477</v>
      </c>
      <c r="Y1483" s="7" t="s">
        <v>3478</v>
      </c>
      <c r="Z1483" s="7" t="s">
        <v>3478</v>
      </c>
      <c r="AA1483" s="7" t="s">
        <v>3479</v>
      </c>
      <c r="AB1483" s="7" t="s">
        <v>3479</v>
      </c>
      <c r="AC1483" s="7" t="s">
        <v>3480</v>
      </c>
      <c r="AD1483" s="7" t="s">
        <v>3480</v>
      </c>
      <c r="AE1483" s="7" t="s">
        <v>3466</v>
      </c>
      <c r="AF1483" s="7" t="s">
        <v>3466</v>
      </c>
      <c r="AG1483" s="7" t="s">
        <v>3481</v>
      </c>
      <c r="AH1483" s="7" t="s">
        <v>3481</v>
      </c>
      <c r="AI1483" s="7" t="s">
        <v>3482</v>
      </c>
      <c r="AJ1483" s="7" t="s">
        <v>3482</v>
      </c>
      <c r="AK1483" s="7" t="s">
        <v>3483</v>
      </c>
      <c r="AL1483" s="7" t="s">
        <v>3483</v>
      </c>
      <c r="AM1483" s="7" t="s">
        <v>3484</v>
      </c>
      <c r="AN1483" s="7" t="s">
        <v>3484</v>
      </c>
      <c r="AO1483" s="7" t="s">
        <v>3485</v>
      </c>
      <c r="AP1483" s="7" t="s">
        <v>3485</v>
      </c>
      <c r="AQ1483" s="7" t="s">
        <v>3486</v>
      </c>
      <c r="AR1483" s="7" t="s">
        <v>3486</v>
      </c>
      <c r="AS1483" s="7" t="s">
        <v>3487</v>
      </c>
      <c r="AT1483" s="7" t="s">
        <v>3487</v>
      </c>
      <c r="AU1483" s="7" t="s">
        <v>3488</v>
      </c>
      <c r="AV1483" s="7" t="s">
        <v>3488</v>
      </c>
      <c r="AW1483" s="7" t="s">
        <v>3489</v>
      </c>
      <c r="AX1483" s="7" t="s">
        <v>3489</v>
      </c>
      <c r="AY1483" s="7" t="s">
        <v>3490</v>
      </c>
      <c r="AZ1483" s="7" t="s">
        <v>3490</v>
      </c>
      <c r="BA1483" s="7" t="s">
        <v>3491</v>
      </c>
      <c r="BB1483" s="7" t="s">
        <v>3491</v>
      </c>
      <c r="BE1483" s="9" t="s">
        <v>3450</v>
      </c>
      <c r="BF1483" s="8">
        <v>2015</v>
      </c>
    </row>
    <row r="1484" spans="1:58">
      <c r="B1484"/>
      <c r="Y1484" s="18" t="s">
        <v>1290</v>
      </c>
      <c r="Z1484" s="20">
        <v>3163003</v>
      </c>
    </row>
    <row r="1485" spans="1:58" s="8" customFormat="1">
      <c r="A1485" s="7" t="s">
        <v>3450</v>
      </c>
      <c r="B1485" s="7" t="s">
        <v>3450</v>
      </c>
      <c r="C1485" s="7" t="s">
        <v>3467</v>
      </c>
      <c r="D1485" s="7" t="s">
        <v>3467</v>
      </c>
      <c r="E1485" s="7" t="s">
        <v>3468</v>
      </c>
      <c r="F1485" s="7" t="s">
        <v>3468</v>
      </c>
      <c r="G1485" s="7" t="s">
        <v>3469</v>
      </c>
      <c r="H1485" s="7" t="s">
        <v>3469</v>
      </c>
      <c r="I1485" s="7" t="s">
        <v>3470</v>
      </c>
      <c r="J1485" s="7" t="s">
        <v>3470</v>
      </c>
      <c r="K1485" s="7" t="s">
        <v>3471</v>
      </c>
      <c r="L1485" s="7" t="s">
        <v>3471</v>
      </c>
      <c r="M1485" s="7" t="s">
        <v>3472</v>
      </c>
      <c r="N1485" s="7" t="s">
        <v>3472</v>
      </c>
      <c r="O1485" s="7" t="s">
        <v>3473</v>
      </c>
      <c r="P1485" s="7" t="s">
        <v>3473</v>
      </c>
      <c r="Q1485" s="7" t="s">
        <v>3474</v>
      </c>
      <c r="R1485" s="7" t="s">
        <v>3474</v>
      </c>
      <c r="S1485" s="7" t="s">
        <v>3475</v>
      </c>
      <c r="T1485" s="7" t="s">
        <v>3475</v>
      </c>
      <c r="U1485" s="7" t="s">
        <v>3476</v>
      </c>
      <c r="V1485" s="7" t="s">
        <v>3476</v>
      </c>
      <c r="W1485" s="7" t="s">
        <v>3477</v>
      </c>
      <c r="X1485" s="7" t="s">
        <v>3477</v>
      </c>
      <c r="Y1485" s="7" t="s">
        <v>3478</v>
      </c>
      <c r="Z1485" s="7" t="s">
        <v>3478</v>
      </c>
      <c r="AA1485" s="7" t="s">
        <v>3479</v>
      </c>
      <c r="AB1485" s="7" t="s">
        <v>3479</v>
      </c>
      <c r="AC1485" s="7" t="s">
        <v>3480</v>
      </c>
      <c r="AD1485" s="7" t="s">
        <v>3480</v>
      </c>
      <c r="AE1485" s="7" t="s">
        <v>3466</v>
      </c>
      <c r="AF1485" s="7" t="s">
        <v>3466</v>
      </c>
      <c r="AG1485" s="7" t="s">
        <v>3481</v>
      </c>
      <c r="AH1485" s="7" t="s">
        <v>3481</v>
      </c>
      <c r="AI1485" s="7" t="s">
        <v>3482</v>
      </c>
      <c r="AJ1485" s="7" t="s">
        <v>3482</v>
      </c>
      <c r="AK1485" s="7" t="s">
        <v>3483</v>
      </c>
      <c r="AL1485" s="7" t="s">
        <v>3483</v>
      </c>
      <c r="AM1485" s="7" t="s">
        <v>3484</v>
      </c>
      <c r="AN1485" s="7" t="s">
        <v>3484</v>
      </c>
      <c r="AO1485" s="7" t="s">
        <v>3485</v>
      </c>
      <c r="AP1485" s="7" t="s">
        <v>3485</v>
      </c>
      <c r="AQ1485" s="7" t="s">
        <v>3486</v>
      </c>
      <c r="AR1485" s="7" t="s">
        <v>3486</v>
      </c>
      <c r="AS1485" s="7" t="s">
        <v>3487</v>
      </c>
      <c r="AT1485" s="7" t="s">
        <v>3487</v>
      </c>
      <c r="AU1485" s="7" t="s">
        <v>3488</v>
      </c>
      <c r="AV1485" s="7" t="s">
        <v>3488</v>
      </c>
      <c r="AW1485" s="7" t="s">
        <v>3489</v>
      </c>
      <c r="AX1485" s="7" t="s">
        <v>3489</v>
      </c>
      <c r="AY1485" s="7" t="s">
        <v>3490</v>
      </c>
      <c r="AZ1485" s="7" t="s">
        <v>3490</v>
      </c>
      <c r="BA1485" s="7" t="s">
        <v>3491</v>
      </c>
      <c r="BB1485" s="7" t="s">
        <v>3491</v>
      </c>
      <c r="BE1485" s="9" t="s">
        <v>3450</v>
      </c>
      <c r="BF1485" s="8">
        <v>2015</v>
      </c>
    </row>
    <row r="1486" spans="1:58">
      <c r="B1486"/>
      <c r="Y1486" s="18" t="s">
        <v>1291</v>
      </c>
      <c r="Z1486" s="20">
        <v>3163102</v>
      </c>
    </row>
    <row r="1487" spans="1:58" s="8" customFormat="1">
      <c r="A1487" s="7" t="s">
        <v>3450</v>
      </c>
      <c r="B1487" s="7" t="s">
        <v>3450</v>
      </c>
      <c r="C1487" s="7" t="s">
        <v>3467</v>
      </c>
      <c r="D1487" s="7" t="s">
        <v>3467</v>
      </c>
      <c r="E1487" s="7" t="s">
        <v>3468</v>
      </c>
      <c r="F1487" s="7" t="s">
        <v>3468</v>
      </c>
      <c r="G1487" s="7" t="s">
        <v>3469</v>
      </c>
      <c r="H1487" s="7" t="s">
        <v>3469</v>
      </c>
      <c r="I1487" s="7" t="s">
        <v>3470</v>
      </c>
      <c r="J1487" s="7" t="s">
        <v>3470</v>
      </c>
      <c r="K1487" s="7" t="s">
        <v>3471</v>
      </c>
      <c r="L1487" s="7" t="s">
        <v>3471</v>
      </c>
      <c r="M1487" s="7" t="s">
        <v>3472</v>
      </c>
      <c r="N1487" s="7" t="s">
        <v>3472</v>
      </c>
      <c r="O1487" s="7" t="s">
        <v>3473</v>
      </c>
      <c r="P1487" s="7" t="s">
        <v>3473</v>
      </c>
      <c r="Q1487" s="7" t="s">
        <v>3474</v>
      </c>
      <c r="R1487" s="7" t="s">
        <v>3474</v>
      </c>
      <c r="S1487" s="7" t="s">
        <v>3475</v>
      </c>
      <c r="T1487" s="7" t="s">
        <v>3475</v>
      </c>
      <c r="U1487" s="7" t="s">
        <v>3476</v>
      </c>
      <c r="V1487" s="7" t="s">
        <v>3476</v>
      </c>
      <c r="W1487" s="7" t="s">
        <v>3477</v>
      </c>
      <c r="X1487" s="7" t="s">
        <v>3477</v>
      </c>
      <c r="Y1487" s="7" t="s">
        <v>3478</v>
      </c>
      <c r="Z1487" s="7" t="s">
        <v>3478</v>
      </c>
      <c r="AA1487" s="7" t="s">
        <v>3479</v>
      </c>
      <c r="AB1487" s="7" t="s">
        <v>3479</v>
      </c>
      <c r="AC1487" s="7" t="s">
        <v>3480</v>
      </c>
      <c r="AD1487" s="7" t="s">
        <v>3480</v>
      </c>
      <c r="AE1487" s="7" t="s">
        <v>3466</v>
      </c>
      <c r="AF1487" s="7" t="s">
        <v>3466</v>
      </c>
      <c r="AG1487" s="7" t="s">
        <v>3481</v>
      </c>
      <c r="AH1487" s="7" t="s">
        <v>3481</v>
      </c>
      <c r="AI1487" s="7" t="s">
        <v>3482</v>
      </c>
      <c r="AJ1487" s="7" t="s">
        <v>3482</v>
      </c>
      <c r="AK1487" s="7" t="s">
        <v>3483</v>
      </c>
      <c r="AL1487" s="7" t="s">
        <v>3483</v>
      </c>
      <c r="AM1487" s="7" t="s">
        <v>3484</v>
      </c>
      <c r="AN1487" s="7" t="s">
        <v>3484</v>
      </c>
      <c r="AO1487" s="7" t="s">
        <v>3485</v>
      </c>
      <c r="AP1487" s="7" t="s">
        <v>3485</v>
      </c>
      <c r="AQ1487" s="7" t="s">
        <v>3486</v>
      </c>
      <c r="AR1487" s="7" t="s">
        <v>3486</v>
      </c>
      <c r="AS1487" s="7" t="s">
        <v>3487</v>
      </c>
      <c r="AT1487" s="7" t="s">
        <v>3487</v>
      </c>
      <c r="AU1487" s="7" t="s">
        <v>3488</v>
      </c>
      <c r="AV1487" s="7" t="s">
        <v>3488</v>
      </c>
      <c r="AW1487" s="7" t="s">
        <v>3489</v>
      </c>
      <c r="AX1487" s="7" t="s">
        <v>3489</v>
      </c>
      <c r="AY1487" s="7" t="s">
        <v>3490</v>
      </c>
      <c r="AZ1487" s="7" t="s">
        <v>3490</v>
      </c>
      <c r="BA1487" s="7" t="s">
        <v>3491</v>
      </c>
      <c r="BB1487" s="7" t="s">
        <v>3491</v>
      </c>
      <c r="BE1487" s="9" t="s">
        <v>3450</v>
      </c>
      <c r="BF1487" s="8">
        <v>2015</v>
      </c>
    </row>
    <row r="1488" spans="1:58">
      <c r="B1488"/>
      <c r="Y1488" s="18" t="s">
        <v>1292</v>
      </c>
      <c r="Z1488" s="20">
        <v>3163201</v>
      </c>
    </row>
    <row r="1489" spans="1:58" s="8" customFormat="1">
      <c r="A1489" s="7" t="s">
        <v>3450</v>
      </c>
      <c r="B1489" s="7" t="s">
        <v>3450</v>
      </c>
      <c r="C1489" s="7" t="s">
        <v>3467</v>
      </c>
      <c r="D1489" s="7" t="s">
        <v>3467</v>
      </c>
      <c r="E1489" s="7" t="s">
        <v>3468</v>
      </c>
      <c r="F1489" s="7" t="s">
        <v>3468</v>
      </c>
      <c r="G1489" s="7" t="s">
        <v>3469</v>
      </c>
      <c r="H1489" s="7" t="s">
        <v>3469</v>
      </c>
      <c r="I1489" s="7" t="s">
        <v>3470</v>
      </c>
      <c r="J1489" s="7" t="s">
        <v>3470</v>
      </c>
      <c r="K1489" s="7" t="s">
        <v>3471</v>
      </c>
      <c r="L1489" s="7" t="s">
        <v>3471</v>
      </c>
      <c r="M1489" s="7" t="s">
        <v>3472</v>
      </c>
      <c r="N1489" s="7" t="s">
        <v>3472</v>
      </c>
      <c r="O1489" s="7" t="s">
        <v>3473</v>
      </c>
      <c r="P1489" s="7" t="s">
        <v>3473</v>
      </c>
      <c r="Q1489" s="7" t="s">
        <v>3474</v>
      </c>
      <c r="R1489" s="7" t="s">
        <v>3474</v>
      </c>
      <c r="S1489" s="7" t="s">
        <v>3475</v>
      </c>
      <c r="T1489" s="7" t="s">
        <v>3475</v>
      </c>
      <c r="U1489" s="7" t="s">
        <v>3476</v>
      </c>
      <c r="V1489" s="7" t="s">
        <v>3476</v>
      </c>
      <c r="W1489" s="7" t="s">
        <v>3477</v>
      </c>
      <c r="X1489" s="7" t="s">
        <v>3477</v>
      </c>
      <c r="Y1489" s="7" t="s">
        <v>3478</v>
      </c>
      <c r="Z1489" s="7" t="s">
        <v>3478</v>
      </c>
      <c r="AA1489" s="7" t="s">
        <v>3479</v>
      </c>
      <c r="AB1489" s="7" t="s">
        <v>3479</v>
      </c>
      <c r="AC1489" s="7" t="s">
        <v>3480</v>
      </c>
      <c r="AD1489" s="7" t="s">
        <v>3480</v>
      </c>
      <c r="AE1489" s="7" t="s">
        <v>3466</v>
      </c>
      <c r="AF1489" s="7" t="s">
        <v>3466</v>
      </c>
      <c r="AG1489" s="7" t="s">
        <v>3481</v>
      </c>
      <c r="AH1489" s="7" t="s">
        <v>3481</v>
      </c>
      <c r="AI1489" s="7" t="s">
        <v>3482</v>
      </c>
      <c r="AJ1489" s="7" t="s">
        <v>3482</v>
      </c>
      <c r="AK1489" s="7" t="s">
        <v>3483</v>
      </c>
      <c r="AL1489" s="7" t="s">
        <v>3483</v>
      </c>
      <c r="AM1489" s="7" t="s">
        <v>3484</v>
      </c>
      <c r="AN1489" s="7" t="s">
        <v>3484</v>
      </c>
      <c r="AO1489" s="7" t="s">
        <v>3485</v>
      </c>
      <c r="AP1489" s="7" t="s">
        <v>3485</v>
      </c>
      <c r="AQ1489" s="7" t="s">
        <v>3486</v>
      </c>
      <c r="AR1489" s="7" t="s">
        <v>3486</v>
      </c>
      <c r="AS1489" s="7" t="s">
        <v>3487</v>
      </c>
      <c r="AT1489" s="7" t="s">
        <v>3487</v>
      </c>
      <c r="AU1489" s="7" t="s">
        <v>3488</v>
      </c>
      <c r="AV1489" s="7" t="s">
        <v>3488</v>
      </c>
      <c r="AW1489" s="7" t="s">
        <v>3489</v>
      </c>
      <c r="AX1489" s="7" t="s">
        <v>3489</v>
      </c>
      <c r="AY1489" s="7" t="s">
        <v>3490</v>
      </c>
      <c r="AZ1489" s="7" t="s">
        <v>3490</v>
      </c>
      <c r="BA1489" s="7" t="s">
        <v>3491</v>
      </c>
      <c r="BB1489" s="7" t="s">
        <v>3491</v>
      </c>
      <c r="BE1489" s="9" t="s">
        <v>3450</v>
      </c>
      <c r="BF1489" s="8">
        <v>2015</v>
      </c>
    </row>
    <row r="1490" spans="1:58">
      <c r="B1490"/>
      <c r="Y1490" s="18" t="s">
        <v>2907</v>
      </c>
      <c r="Z1490" s="20">
        <v>3163300</v>
      </c>
    </row>
    <row r="1491" spans="1:58" s="8" customFormat="1">
      <c r="A1491" s="7" t="s">
        <v>3450</v>
      </c>
      <c r="B1491" s="7" t="s">
        <v>3450</v>
      </c>
      <c r="C1491" s="7" t="s">
        <v>3467</v>
      </c>
      <c r="D1491" s="7" t="s">
        <v>3467</v>
      </c>
      <c r="E1491" s="7" t="s">
        <v>3468</v>
      </c>
      <c r="F1491" s="7" t="s">
        <v>3468</v>
      </c>
      <c r="G1491" s="7" t="s">
        <v>3469</v>
      </c>
      <c r="H1491" s="7" t="s">
        <v>3469</v>
      </c>
      <c r="I1491" s="7" t="s">
        <v>3470</v>
      </c>
      <c r="J1491" s="7" t="s">
        <v>3470</v>
      </c>
      <c r="K1491" s="7" t="s">
        <v>3471</v>
      </c>
      <c r="L1491" s="7" t="s">
        <v>3471</v>
      </c>
      <c r="M1491" s="7" t="s">
        <v>3472</v>
      </c>
      <c r="N1491" s="7" t="s">
        <v>3472</v>
      </c>
      <c r="O1491" s="7" t="s">
        <v>3473</v>
      </c>
      <c r="P1491" s="7" t="s">
        <v>3473</v>
      </c>
      <c r="Q1491" s="7" t="s">
        <v>3474</v>
      </c>
      <c r="R1491" s="7" t="s">
        <v>3474</v>
      </c>
      <c r="S1491" s="7" t="s">
        <v>3475</v>
      </c>
      <c r="T1491" s="7" t="s">
        <v>3475</v>
      </c>
      <c r="U1491" s="7" t="s">
        <v>3476</v>
      </c>
      <c r="V1491" s="7" t="s">
        <v>3476</v>
      </c>
      <c r="W1491" s="7" t="s">
        <v>3477</v>
      </c>
      <c r="X1491" s="7" t="s">
        <v>3477</v>
      </c>
      <c r="Y1491" s="7" t="s">
        <v>3478</v>
      </c>
      <c r="Z1491" s="7" t="s">
        <v>3478</v>
      </c>
      <c r="AA1491" s="7" t="s">
        <v>3479</v>
      </c>
      <c r="AB1491" s="7" t="s">
        <v>3479</v>
      </c>
      <c r="AC1491" s="7" t="s">
        <v>3480</v>
      </c>
      <c r="AD1491" s="7" t="s">
        <v>3480</v>
      </c>
      <c r="AE1491" s="7" t="s">
        <v>3466</v>
      </c>
      <c r="AF1491" s="7" t="s">
        <v>3466</v>
      </c>
      <c r="AG1491" s="7" t="s">
        <v>3481</v>
      </c>
      <c r="AH1491" s="7" t="s">
        <v>3481</v>
      </c>
      <c r="AI1491" s="7" t="s">
        <v>3482</v>
      </c>
      <c r="AJ1491" s="7" t="s">
        <v>3482</v>
      </c>
      <c r="AK1491" s="7" t="s">
        <v>3483</v>
      </c>
      <c r="AL1491" s="7" t="s">
        <v>3483</v>
      </c>
      <c r="AM1491" s="7" t="s">
        <v>3484</v>
      </c>
      <c r="AN1491" s="7" t="s">
        <v>3484</v>
      </c>
      <c r="AO1491" s="7" t="s">
        <v>3485</v>
      </c>
      <c r="AP1491" s="7" t="s">
        <v>3485</v>
      </c>
      <c r="AQ1491" s="7" t="s">
        <v>3486</v>
      </c>
      <c r="AR1491" s="7" t="s">
        <v>3486</v>
      </c>
      <c r="AS1491" s="7" t="s">
        <v>3487</v>
      </c>
      <c r="AT1491" s="7" t="s">
        <v>3487</v>
      </c>
      <c r="AU1491" s="7" t="s">
        <v>3488</v>
      </c>
      <c r="AV1491" s="7" t="s">
        <v>3488</v>
      </c>
      <c r="AW1491" s="7" t="s">
        <v>3489</v>
      </c>
      <c r="AX1491" s="7" t="s">
        <v>3489</v>
      </c>
      <c r="AY1491" s="7" t="s">
        <v>3490</v>
      </c>
      <c r="AZ1491" s="7" t="s">
        <v>3490</v>
      </c>
      <c r="BA1491" s="7" t="s">
        <v>3491</v>
      </c>
      <c r="BB1491" s="7" t="s">
        <v>3491</v>
      </c>
      <c r="BE1491" s="9" t="s">
        <v>3450</v>
      </c>
      <c r="BF1491" s="8">
        <v>2015</v>
      </c>
    </row>
    <row r="1492" spans="1:58">
      <c r="B1492"/>
      <c r="Y1492" s="18" t="s">
        <v>1293</v>
      </c>
      <c r="Z1492" s="20">
        <v>3163409</v>
      </c>
    </row>
    <row r="1493" spans="1:58" s="8" customFormat="1">
      <c r="A1493" s="7" t="s">
        <v>3450</v>
      </c>
      <c r="B1493" s="7" t="s">
        <v>3450</v>
      </c>
      <c r="C1493" s="7" t="s">
        <v>3467</v>
      </c>
      <c r="D1493" s="7" t="s">
        <v>3467</v>
      </c>
      <c r="E1493" s="7" t="s">
        <v>3468</v>
      </c>
      <c r="F1493" s="7" t="s">
        <v>3468</v>
      </c>
      <c r="G1493" s="7" t="s">
        <v>3469</v>
      </c>
      <c r="H1493" s="7" t="s">
        <v>3469</v>
      </c>
      <c r="I1493" s="7" t="s">
        <v>3470</v>
      </c>
      <c r="J1493" s="7" t="s">
        <v>3470</v>
      </c>
      <c r="K1493" s="7" t="s">
        <v>3471</v>
      </c>
      <c r="L1493" s="7" t="s">
        <v>3471</v>
      </c>
      <c r="M1493" s="7" t="s">
        <v>3472</v>
      </c>
      <c r="N1493" s="7" t="s">
        <v>3472</v>
      </c>
      <c r="O1493" s="7" t="s">
        <v>3473</v>
      </c>
      <c r="P1493" s="7" t="s">
        <v>3473</v>
      </c>
      <c r="Q1493" s="7" t="s">
        <v>3474</v>
      </c>
      <c r="R1493" s="7" t="s">
        <v>3474</v>
      </c>
      <c r="S1493" s="7" t="s">
        <v>3475</v>
      </c>
      <c r="T1493" s="7" t="s">
        <v>3475</v>
      </c>
      <c r="U1493" s="7" t="s">
        <v>3476</v>
      </c>
      <c r="V1493" s="7" t="s">
        <v>3476</v>
      </c>
      <c r="W1493" s="7" t="s">
        <v>3477</v>
      </c>
      <c r="X1493" s="7" t="s">
        <v>3477</v>
      </c>
      <c r="Y1493" s="7" t="s">
        <v>3478</v>
      </c>
      <c r="Z1493" s="7" t="s">
        <v>3478</v>
      </c>
      <c r="AA1493" s="7" t="s">
        <v>3479</v>
      </c>
      <c r="AB1493" s="7" t="s">
        <v>3479</v>
      </c>
      <c r="AC1493" s="7" t="s">
        <v>3480</v>
      </c>
      <c r="AD1493" s="7" t="s">
        <v>3480</v>
      </c>
      <c r="AE1493" s="7" t="s">
        <v>3466</v>
      </c>
      <c r="AF1493" s="7" t="s">
        <v>3466</v>
      </c>
      <c r="AG1493" s="7" t="s">
        <v>3481</v>
      </c>
      <c r="AH1493" s="7" t="s">
        <v>3481</v>
      </c>
      <c r="AI1493" s="7" t="s">
        <v>3482</v>
      </c>
      <c r="AJ1493" s="7" t="s">
        <v>3482</v>
      </c>
      <c r="AK1493" s="7" t="s">
        <v>3483</v>
      </c>
      <c r="AL1493" s="7" t="s">
        <v>3483</v>
      </c>
      <c r="AM1493" s="7" t="s">
        <v>3484</v>
      </c>
      <c r="AN1493" s="7" t="s">
        <v>3484</v>
      </c>
      <c r="AO1493" s="7" t="s">
        <v>3485</v>
      </c>
      <c r="AP1493" s="7" t="s">
        <v>3485</v>
      </c>
      <c r="AQ1493" s="7" t="s">
        <v>3486</v>
      </c>
      <c r="AR1493" s="7" t="s">
        <v>3486</v>
      </c>
      <c r="AS1493" s="7" t="s">
        <v>3487</v>
      </c>
      <c r="AT1493" s="7" t="s">
        <v>3487</v>
      </c>
      <c r="AU1493" s="7" t="s">
        <v>3488</v>
      </c>
      <c r="AV1493" s="7" t="s">
        <v>3488</v>
      </c>
      <c r="AW1493" s="7" t="s">
        <v>3489</v>
      </c>
      <c r="AX1493" s="7" t="s">
        <v>3489</v>
      </c>
      <c r="AY1493" s="7" t="s">
        <v>3490</v>
      </c>
      <c r="AZ1493" s="7" t="s">
        <v>3490</v>
      </c>
      <c r="BA1493" s="7" t="s">
        <v>3491</v>
      </c>
      <c r="BB1493" s="7" t="s">
        <v>3491</v>
      </c>
      <c r="BE1493" s="9" t="s">
        <v>3450</v>
      </c>
      <c r="BF1493" s="8">
        <v>2015</v>
      </c>
    </row>
    <row r="1494" spans="1:58">
      <c r="B1494"/>
      <c r="Y1494" s="18" t="s">
        <v>1294</v>
      </c>
      <c r="Z1494" s="20">
        <v>3163508</v>
      </c>
    </row>
    <row r="1495" spans="1:58" s="8" customFormat="1">
      <c r="A1495" s="7" t="s">
        <v>3450</v>
      </c>
      <c r="B1495" s="7" t="s">
        <v>3450</v>
      </c>
      <c r="C1495" s="7" t="s">
        <v>3467</v>
      </c>
      <c r="D1495" s="7" t="s">
        <v>3467</v>
      </c>
      <c r="E1495" s="7" t="s">
        <v>3468</v>
      </c>
      <c r="F1495" s="7" t="s">
        <v>3468</v>
      </c>
      <c r="G1495" s="7" t="s">
        <v>3469</v>
      </c>
      <c r="H1495" s="7" t="s">
        <v>3469</v>
      </c>
      <c r="I1495" s="7" t="s">
        <v>3470</v>
      </c>
      <c r="J1495" s="7" t="s">
        <v>3470</v>
      </c>
      <c r="K1495" s="7" t="s">
        <v>3471</v>
      </c>
      <c r="L1495" s="7" t="s">
        <v>3471</v>
      </c>
      <c r="M1495" s="7" t="s">
        <v>3472</v>
      </c>
      <c r="N1495" s="7" t="s">
        <v>3472</v>
      </c>
      <c r="O1495" s="7" t="s">
        <v>3473</v>
      </c>
      <c r="P1495" s="7" t="s">
        <v>3473</v>
      </c>
      <c r="Q1495" s="7" t="s">
        <v>3474</v>
      </c>
      <c r="R1495" s="7" t="s">
        <v>3474</v>
      </c>
      <c r="S1495" s="7" t="s">
        <v>3475</v>
      </c>
      <c r="T1495" s="7" t="s">
        <v>3475</v>
      </c>
      <c r="U1495" s="7" t="s">
        <v>3476</v>
      </c>
      <c r="V1495" s="7" t="s">
        <v>3476</v>
      </c>
      <c r="W1495" s="7" t="s">
        <v>3477</v>
      </c>
      <c r="X1495" s="7" t="s">
        <v>3477</v>
      </c>
      <c r="Y1495" s="7" t="s">
        <v>3478</v>
      </c>
      <c r="Z1495" s="7" t="s">
        <v>3478</v>
      </c>
      <c r="AA1495" s="7" t="s">
        <v>3479</v>
      </c>
      <c r="AB1495" s="7" t="s">
        <v>3479</v>
      </c>
      <c r="AC1495" s="7" t="s">
        <v>3480</v>
      </c>
      <c r="AD1495" s="7" t="s">
        <v>3480</v>
      </c>
      <c r="AE1495" s="7" t="s">
        <v>3466</v>
      </c>
      <c r="AF1495" s="7" t="s">
        <v>3466</v>
      </c>
      <c r="AG1495" s="7" t="s">
        <v>3481</v>
      </c>
      <c r="AH1495" s="7" t="s">
        <v>3481</v>
      </c>
      <c r="AI1495" s="7" t="s">
        <v>3482</v>
      </c>
      <c r="AJ1495" s="7" t="s">
        <v>3482</v>
      </c>
      <c r="AK1495" s="7" t="s">
        <v>3483</v>
      </c>
      <c r="AL1495" s="7" t="s">
        <v>3483</v>
      </c>
      <c r="AM1495" s="7" t="s">
        <v>3484</v>
      </c>
      <c r="AN1495" s="7" t="s">
        <v>3484</v>
      </c>
      <c r="AO1495" s="7" t="s">
        <v>3485</v>
      </c>
      <c r="AP1495" s="7" t="s">
        <v>3485</v>
      </c>
      <c r="AQ1495" s="7" t="s">
        <v>3486</v>
      </c>
      <c r="AR1495" s="7" t="s">
        <v>3486</v>
      </c>
      <c r="AS1495" s="7" t="s">
        <v>3487</v>
      </c>
      <c r="AT1495" s="7" t="s">
        <v>3487</v>
      </c>
      <c r="AU1495" s="7" t="s">
        <v>3488</v>
      </c>
      <c r="AV1495" s="7" t="s">
        <v>3488</v>
      </c>
      <c r="AW1495" s="7" t="s">
        <v>3489</v>
      </c>
      <c r="AX1495" s="7" t="s">
        <v>3489</v>
      </c>
      <c r="AY1495" s="7" t="s">
        <v>3490</v>
      </c>
      <c r="AZ1495" s="7" t="s">
        <v>3490</v>
      </c>
      <c r="BA1495" s="7" t="s">
        <v>3491</v>
      </c>
      <c r="BB1495" s="7" t="s">
        <v>3491</v>
      </c>
      <c r="BE1495" s="9" t="s">
        <v>3450</v>
      </c>
      <c r="BF1495" s="8">
        <v>2015</v>
      </c>
    </row>
    <row r="1496" spans="1:58">
      <c r="B1496"/>
      <c r="Y1496" s="18" t="s">
        <v>1295</v>
      </c>
      <c r="Z1496" s="20">
        <v>3163607</v>
      </c>
    </row>
    <row r="1497" spans="1:58" s="8" customFormat="1">
      <c r="A1497" s="7" t="s">
        <v>3450</v>
      </c>
      <c r="B1497" s="7" t="s">
        <v>3450</v>
      </c>
      <c r="C1497" s="7" t="s">
        <v>3467</v>
      </c>
      <c r="D1497" s="7" t="s">
        <v>3467</v>
      </c>
      <c r="E1497" s="7" t="s">
        <v>3468</v>
      </c>
      <c r="F1497" s="7" t="s">
        <v>3468</v>
      </c>
      <c r="G1497" s="7" t="s">
        <v>3469</v>
      </c>
      <c r="H1497" s="7" t="s">
        <v>3469</v>
      </c>
      <c r="I1497" s="7" t="s">
        <v>3470</v>
      </c>
      <c r="J1497" s="7" t="s">
        <v>3470</v>
      </c>
      <c r="K1497" s="7" t="s">
        <v>3471</v>
      </c>
      <c r="L1497" s="7" t="s">
        <v>3471</v>
      </c>
      <c r="M1497" s="7" t="s">
        <v>3472</v>
      </c>
      <c r="N1497" s="7" t="s">
        <v>3472</v>
      </c>
      <c r="O1497" s="7" t="s">
        <v>3473</v>
      </c>
      <c r="P1497" s="7" t="s">
        <v>3473</v>
      </c>
      <c r="Q1497" s="7" t="s">
        <v>3474</v>
      </c>
      <c r="R1497" s="7" t="s">
        <v>3474</v>
      </c>
      <c r="S1497" s="7" t="s">
        <v>3475</v>
      </c>
      <c r="T1497" s="7" t="s">
        <v>3475</v>
      </c>
      <c r="U1497" s="7" t="s">
        <v>3476</v>
      </c>
      <c r="V1497" s="7" t="s">
        <v>3476</v>
      </c>
      <c r="W1497" s="7" t="s">
        <v>3477</v>
      </c>
      <c r="X1497" s="7" t="s">
        <v>3477</v>
      </c>
      <c r="Y1497" s="7" t="s">
        <v>3478</v>
      </c>
      <c r="Z1497" s="7" t="s">
        <v>3478</v>
      </c>
      <c r="AA1497" s="7" t="s">
        <v>3479</v>
      </c>
      <c r="AB1497" s="7" t="s">
        <v>3479</v>
      </c>
      <c r="AC1497" s="7" t="s">
        <v>3480</v>
      </c>
      <c r="AD1497" s="7" t="s">
        <v>3480</v>
      </c>
      <c r="AE1497" s="7" t="s">
        <v>3466</v>
      </c>
      <c r="AF1497" s="7" t="s">
        <v>3466</v>
      </c>
      <c r="AG1497" s="7" t="s">
        <v>3481</v>
      </c>
      <c r="AH1497" s="7" t="s">
        <v>3481</v>
      </c>
      <c r="AI1497" s="7" t="s">
        <v>3482</v>
      </c>
      <c r="AJ1497" s="7" t="s">
        <v>3482</v>
      </c>
      <c r="AK1497" s="7" t="s">
        <v>3483</v>
      </c>
      <c r="AL1497" s="7" t="s">
        <v>3483</v>
      </c>
      <c r="AM1497" s="7" t="s">
        <v>3484</v>
      </c>
      <c r="AN1497" s="7" t="s">
        <v>3484</v>
      </c>
      <c r="AO1497" s="7" t="s">
        <v>3485</v>
      </c>
      <c r="AP1497" s="7" t="s">
        <v>3485</v>
      </c>
      <c r="AQ1497" s="7" t="s">
        <v>3486</v>
      </c>
      <c r="AR1497" s="7" t="s">
        <v>3486</v>
      </c>
      <c r="AS1497" s="7" t="s">
        <v>3487</v>
      </c>
      <c r="AT1497" s="7" t="s">
        <v>3487</v>
      </c>
      <c r="AU1497" s="7" t="s">
        <v>3488</v>
      </c>
      <c r="AV1497" s="7" t="s">
        <v>3488</v>
      </c>
      <c r="AW1497" s="7" t="s">
        <v>3489</v>
      </c>
      <c r="AX1497" s="7" t="s">
        <v>3489</v>
      </c>
      <c r="AY1497" s="7" t="s">
        <v>3490</v>
      </c>
      <c r="AZ1497" s="7" t="s">
        <v>3490</v>
      </c>
      <c r="BA1497" s="7" t="s">
        <v>3491</v>
      </c>
      <c r="BB1497" s="7" t="s">
        <v>3491</v>
      </c>
      <c r="BE1497" s="9" t="s">
        <v>3450</v>
      </c>
      <c r="BF1497" s="8">
        <v>2015</v>
      </c>
    </row>
    <row r="1498" spans="1:58">
      <c r="B1498"/>
      <c r="Y1498" s="18" t="s">
        <v>1296</v>
      </c>
      <c r="Z1498" s="20">
        <v>3163706</v>
      </c>
    </row>
    <row r="1499" spans="1:58" s="8" customFormat="1">
      <c r="A1499" s="7" t="s">
        <v>3450</v>
      </c>
      <c r="B1499" s="7" t="s">
        <v>3450</v>
      </c>
      <c r="C1499" s="7" t="s">
        <v>3467</v>
      </c>
      <c r="D1499" s="7" t="s">
        <v>3467</v>
      </c>
      <c r="E1499" s="7" t="s">
        <v>3468</v>
      </c>
      <c r="F1499" s="7" t="s">
        <v>3468</v>
      </c>
      <c r="G1499" s="7" t="s">
        <v>3469</v>
      </c>
      <c r="H1499" s="7" t="s">
        <v>3469</v>
      </c>
      <c r="I1499" s="7" t="s">
        <v>3470</v>
      </c>
      <c r="J1499" s="7" t="s">
        <v>3470</v>
      </c>
      <c r="K1499" s="7" t="s">
        <v>3471</v>
      </c>
      <c r="L1499" s="7" t="s">
        <v>3471</v>
      </c>
      <c r="M1499" s="7" t="s">
        <v>3472</v>
      </c>
      <c r="N1499" s="7" t="s">
        <v>3472</v>
      </c>
      <c r="O1499" s="7" t="s">
        <v>3473</v>
      </c>
      <c r="P1499" s="7" t="s">
        <v>3473</v>
      </c>
      <c r="Q1499" s="7" t="s">
        <v>3474</v>
      </c>
      <c r="R1499" s="7" t="s">
        <v>3474</v>
      </c>
      <c r="S1499" s="7" t="s">
        <v>3475</v>
      </c>
      <c r="T1499" s="7" t="s">
        <v>3475</v>
      </c>
      <c r="U1499" s="7" t="s">
        <v>3476</v>
      </c>
      <c r="V1499" s="7" t="s">
        <v>3476</v>
      </c>
      <c r="W1499" s="7" t="s">
        <v>3477</v>
      </c>
      <c r="X1499" s="7" t="s">
        <v>3477</v>
      </c>
      <c r="Y1499" s="7" t="s">
        <v>3478</v>
      </c>
      <c r="Z1499" s="7" t="s">
        <v>3478</v>
      </c>
      <c r="AA1499" s="7" t="s">
        <v>3479</v>
      </c>
      <c r="AB1499" s="7" t="s">
        <v>3479</v>
      </c>
      <c r="AC1499" s="7" t="s">
        <v>3480</v>
      </c>
      <c r="AD1499" s="7" t="s">
        <v>3480</v>
      </c>
      <c r="AE1499" s="7" t="s">
        <v>3466</v>
      </c>
      <c r="AF1499" s="7" t="s">
        <v>3466</v>
      </c>
      <c r="AG1499" s="7" t="s">
        <v>3481</v>
      </c>
      <c r="AH1499" s="7" t="s">
        <v>3481</v>
      </c>
      <c r="AI1499" s="7" t="s">
        <v>3482</v>
      </c>
      <c r="AJ1499" s="7" t="s">
        <v>3482</v>
      </c>
      <c r="AK1499" s="7" t="s">
        <v>3483</v>
      </c>
      <c r="AL1499" s="7" t="s">
        <v>3483</v>
      </c>
      <c r="AM1499" s="7" t="s">
        <v>3484</v>
      </c>
      <c r="AN1499" s="7" t="s">
        <v>3484</v>
      </c>
      <c r="AO1499" s="7" t="s">
        <v>3485</v>
      </c>
      <c r="AP1499" s="7" t="s">
        <v>3485</v>
      </c>
      <c r="AQ1499" s="7" t="s">
        <v>3486</v>
      </c>
      <c r="AR1499" s="7" t="s">
        <v>3486</v>
      </c>
      <c r="AS1499" s="7" t="s">
        <v>3487</v>
      </c>
      <c r="AT1499" s="7" t="s">
        <v>3487</v>
      </c>
      <c r="AU1499" s="7" t="s">
        <v>3488</v>
      </c>
      <c r="AV1499" s="7" t="s">
        <v>3488</v>
      </c>
      <c r="AW1499" s="7" t="s">
        <v>3489</v>
      </c>
      <c r="AX1499" s="7" t="s">
        <v>3489</v>
      </c>
      <c r="AY1499" s="7" t="s">
        <v>3490</v>
      </c>
      <c r="AZ1499" s="7" t="s">
        <v>3490</v>
      </c>
      <c r="BA1499" s="7" t="s">
        <v>3491</v>
      </c>
      <c r="BB1499" s="7" t="s">
        <v>3491</v>
      </c>
      <c r="BE1499" s="9" t="s">
        <v>3450</v>
      </c>
      <c r="BF1499" s="8">
        <v>2015</v>
      </c>
    </row>
    <row r="1500" spans="1:58">
      <c r="B1500"/>
      <c r="Y1500" s="18" t="s">
        <v>1297</v>
      </c>
      <c r="Z1500" s="20">
        <v>3163805</v>
      </c>
    </row>
    <row r="1501" spans="1:58" s="8" customFormat="1">
      <c r="A1501" s="7" t="s">
        <v>3450</v>
      </c>
      <c r="B1501" s="7" t="s">
        <v>3450</v>
      </c>
      <c r="C1501" s="7" t="s">
        <v>3467</v>
      </c>
      <c r="D1501" s="7" t="s">
        <v>3467</v>
      </c>
      <c r="E1501" s="7" t="s">
        <v>3468</v>
      </c>
      <c r="F1501" s="7" t="s">
        <v>3468</v>
      </c>
      <c r="G1501" s="7" t="s">
        <v>3469</v>
      </c>
      <c r="H1501" s="7" t="s">
        <v>3469</v>
      </c>
      <c r="I1501" s="7" t="s">
        <v>3470</v>
      </c>
      <c r="J1501" s="7" t="s">
        <v>3470</v>
      </c>
      <c r="K1501" s="7" t="s">
        <v>3471</v>
      </c>
      <c r="L1501" s="7" t="s">
        <v>3471</v>
      </c>
      <c r="M1501" s="7" t="s">
        <v>3472</v>
      </c>
      <c r="N1501" s="7" t="s">
        <v>3472</v>
      </c>
      <c r="O1501" s="7" t="s">
        <v>3473</v>
      </c>
      <c r="P1501" s="7" t="s">
        <v>3473</v>
      </c>
      <c r="Q1501" s="7" t="s">
        <v>3474</v>
      </c>
      <c r="R1501" s="7" t="s">
        <v>3474</v>
      </c>
      <c r="S1501" s="7" t="s">
        <v>3475</v>
      </c>
      <c r="T1501" s="7" t="s">
        <v>3475</v>
      </c>
      <c r="U1501" s="7" t="s">
        <v>3476</v>
      </c>
      <c r="V1501" s="7" t="s">
        <v>3476</v>
      </c>
      <c r="W1501" s="7" t="s">
        <v>3477</v>
      </c>
      <c r="X1501" s="7" t="s">
        <v>3477</v>
      </c>
      <c r="Y1501" s="7" t="s">
        <v>3478</v>
      </c>
      <c r="Z1501" s="7" t="s">
        <v>3478</v>
      </c>
      <c r="AA1501" s="7" t="s">
        <v>3479</v>
      </c>
      <c r="AB1501" s="7" t="s">
        <v>3479</v>
      </c>
      <c r="AC1501" s="7" t="s">
        <v>3480</v>
      </c>
      <c r="AD1501" s="7" t="s">
        <v>3480</v>
      </c>
      <c r="AE1501" s="7" t="s">
        <v>3466</v>
      </c>
      <c r="AF1501" s="7" t="s">
        <v>3466</v>
      </c>
      <c r="AG1501" s="7" t="s">
        <v>3481</v>
      </c>
      <c r="AH1501" s="7" t="s">
        <v>3481</v>
      </c>
      <c r="AI1501" s="7" t="s">
        <v>3482</v>
      </c>
      <c r="AJ1501" s="7" t="s">
        <v>3482</v>
      </c>
      <c r="AK1501" s="7" t="s">
        <v>3483</v>
      </c>
      <c r="AL1501" s="7" t="s">
        <v>3483</v>
      </c>
      <c r="AM1501" s="7" t="s">
        <v>3484</v>
      </c>
      <c r="AN1501" s="7" t="s">
        <v>3484</v>
      </c>
      <c r="AO1501" s="7" t="s">
        <v>3485</v>
      </c>
      <c r="AP1501" s="7" t="s">
        <v>3485</v>
      </c>
      <c r="AQ1501" s="7" t="s">
        <v>3486</v>
      </c>
      <c r="AR1501" s="7" t="s">
        <v>3486</v>
      </c>
      <c r="AS1501" s="7" t="s">
        <v>3487</v>
      </c>
      <c r="AT1501" s="7" t="s">
        <v>3487</v>
      </c>
      <c r="AU1501" s="7" t="s">
        <v>3488</v>
      </c>
      <c r="AV1501" s="7" t="s">
        <v>3488</v>
      </c>
      <c r="AW1501" s="7" t="s">
        <v>3489</v>
      </c>
      <c r="AX1501" s="7" t="s">
        <v>3489</v>
      </c>
      <c r="AY1501" s="7" t="s">
        <v>3490</v>
      </c>
      <c r="AZ1501" s="7" t="s">
        <v>3490</v>
      </c>
      <c r="BA1501" s="7" t="s">
        <v>3491</v>
      </c>
      <c r="BB1501" s="7" t="s">
        <v>3491</v>
      </c>
      <c r="BE1501" s="9" t="s">
        <v>3450</v>
      </c>
      <c r="BF1501" s="8">
        <v>2015</v>
      </c>
    </row>
    <row r="1502" spans="1:58">
      <c r="B1502"/>
      <c r="Y1502" s="18" t="s">
        <v>1298</v>
      </c>
      <c r="Z1502" s="20">
        <v>3163904</v>
      </c>
    </row>
    <row r="1503" spans="1:58" s="8" customFormat="1">
      <c r="A1503" s="7" t="s">
        <v>3450</v>
      </c>
      <c r="B1503" s="7" t="s">
        <v>3450</v>
      </c>
      <c r="C1503" s="7" t="s">
        <v>3467</v>
      </c>
      <c r="D1503" s="7" t="s">
        <v>3467</v>
      </c>
      <c r="E1503" s="7" t="s">
        <v>3468</v>
      </c>
      <c r="F1503" s="7" t="s">
        <v>3468</v>
      </c>
      <c r="G1503" s="7" t="s">
        <v>3469</v>
      </c>
      <c r="H1503" s="7" t="s">
        <v>3469</v>
      </c>
      <c r="I1503" s="7" t="s">
        <v>3470</v>
      </c>
      <c r="J1503" s="7" t="s">
        <v>3470</v>
      </c>
      <c r="K1503" s="7" t="s">
        <v>3471</v>
      </c>
      <c r="L1503" s="7" t="s">
        <v>3471</v>
      </c>
      <c r="M1503" s="7" t="s">
        <v>3472</v>
      </c>
      <c r="N1503" s="7" t="s">
        <v>3472</v>
      </c>
      <c r="O1503" s="7" t="s">
        <v>3473</v>
      </c>
      <c r="P1503" s="7" t="s">
        <v>3473</v>
      </c>
      <c r="Q1503" s="7" t="s">
        <v>3474</v>
      </c>
      <c r="R1503" s="7" t="s">
        <v>3474</v>
      </c>
      <c r="S1503" s="7" t="s">
        <v>3475</v>
      </c>
      <c r="T1503" s="7" t="s">
        <v>3475</v>
      </c>
      <c r="U1503" s="7" t="s">
        <v>3476</v>
      </c>
      <c r="V1503" s="7" t="s">
        <v>3476</v>
      </c>
      <c r="W1503" s="7" t="s">
        <v>3477</v>
      </c>
      <c r="X1503" s="7" t="s">
        <v>3477</v>
      </c>
      <c r="Y1503" s="7" t="s">
        <v>3478</v>
      </c>
      <c r="Z1503" s="7" t="s">
        <v>3478</v>
      </c>
      <c r="AA1503" s="7" t="s">
        <v>3479</v>
      </c>
      <c r="AB1503" s="7" t="s">
        <v>3479</v>
      </c>
      <c r="AC1503" s="7" t="s">
        <v>3480</v>
      </c>
      <c r="AD1503" s="7" t="s">
        <v>3480</v>
      </c>
      <c r="AE1503" s="7" t="s">
        <v>3466</v>
      </c>
      <c r="AF1503" s="7" t="s">
        <v>3466</v>
      </c>
      <c r="AG1503" s="7" t="s">
        <v>3481</v>
      </c>
      <c r="AH1503" s="7" t="s">
        <v>3481</v>
      </c>
      <c r="AI1503" s="7" t="s">
        <v>3482</v>
      </c>
      <c r="AJ1503" s="7" t="s">
        <v>3482</v>
      </c>
      <c r="AK1503" s="7" t="s">
        <v>3483</v>
      </c>
      <c r="AL1503" s="7" t="s">
        <v>3483</v>
      </c>
      <c r="AM1503" s="7" t="s">
        <v>3484</v>
      </c>
      <c r="AN1503" s="7" t="s">
        <v>3484</v>
      </c>
      <c r="AO1503" s="7" t="s">
        <v>3485</v>
      </c>
      <c r="AP1503" s="7" t="s">
        <v>3485</v>
      </c>
      <c r="AQ1503" s="7" t="s">
        <v>3486</v>
      </c>
      <c r="AR1503" s="7" t="s">
        <v>3486</v>
      </c>
      <c r="AS1503" s="7" t="s">
        <v>3487</v>
      </c>
      <c r="AT1503" s="7" t="s">
        <v>3487</v>
      </c>
      <c r="AU1503" s="7" t="s">
        <v>3488</v>
      </c>
      <c r="AV1503" s="7" t="s">
        <v>3488</v>
      </c>
      <c r="AW1503" s="7" t="s">
        <v>3489</v>
      </c>
      <c r="AX1503" s="7" t="s">
        <v>3489</v>
      </c>
      <c r="AY1503" s="7" t="s">
        <v>3490</v>
      </c>
      <c r="AZ1503" s="7" t="s">
        <v>3490</v>
      </c>
      <c r="BA1503" s="7" t="s">
        <v>3491</v>
      </c>
      <c r="BB1503" s="7" t="s">
        <v>3491</v>
      </c>
      <c r="BE1503" s="9" t="s">
        <v>3450</v>
      </c>
      <c r="BF1503" s="8">
        <v>2015</v>
      </c>
    </row>
    <row r="1504" spans="1:58">
      <c r="B1504"/>
      <c r="Y1504" s="18" t="s">
        <v>1299</v>
      </c>
      <c r="Z1504" s="20">
        <v>3164100</v>
      </c>
    </row>
    <row r="1505" spans="1:58" s="8" customFormat="1">
      <c r="A1505" s="7" t="s">
        <v>3450</v>
      </c>
      <c r="B1505" s="7" t="s">
        <v>3450</v>
      </c>
      <c r="C1505" s="7" t="s">
        <v>3467</v>
      </c>
      <c r="D1505" s="7" t="s">
        <v>3467</v>
      </c>
      <c r="E1505" s="7" t="s">
        <v>3468</v>
      </c>
      <c r="F1505" s="7" t="s">
        <v>3468</v>
      </c>
      <c r="G1505" s="7" t="s">
        <v>3469</v>
      </c>
      <c r="H1505" s="7" t="s">
        <v>3469</v>
      </c>
      <c r="I1505" s="7" t="s">
        <v>3470</v>
      </c>
      <c r="J1505" s="7" t="s">
        <v>3470</v>
      </c>
      <c r="K1505" s="7" t="s">
        <v>3471</v>
      </c>
      <c r="L1505" s="7" t="s">
        <v>3471</v>
      </c>
      <c r="M1505" s="7" t="s">
        <v>3472</v>
      </c>
      <c r="N1505" s="7" t="s">
        <v>3472</v>
      </c>
      <c r="O1505" s="7" t="s">
        <v>3473</v>
      </c>
      <c r="P1505" s="7" t="s">
        <v>3473</v>
      </c>
      <c r="Q1505" s="7" t="s">
        <v>3474</v>
      </c>
      <c r="R1505" s="7" t="s">
        <v>3474</v>
      </c>
      <c r="S1505" s="7" t="s">
        <v>3475</v>
      </c>
      <c r="T1505" s="7" t="s">
        <v>3475</v>
      </c>
      <c r="U1505" s="7" t="s">
        <v>3476</v>
      </c>
      <c r="V1505" s="7" t="s">
        <v>3476</v>
      </c>
      <c r="W1505" s="7" t="s">
        <v>3477</v>
      </c>
      <c r="X1505" s="7" t="s">
        <v>3477</v>
      </c>
      <c r="Y1505" s="7" t="s">
        <v>3478</v>
      </c>
      <c r="Z1505" s="7" t="s">
        <v>3478</v>
      </c>
      <c r="AA1505" s="7" t="s">
        <v>3479</v>
      </c>
      <c r="AB1505" s="7" t="s">
        <v>3479</v>
      </c>
      <c r="AC1505" s="7" t="s">
        <v>3480</v>
      </c>
      <c r="AD1505" s="7" t="s">
        <v>3480</v>
      </c>
      <c r="AE1505" s="7" t="s">
        <v>3466</v>
      </c>
      <c r="AF1505" s="7" t="s">
        <v>3466</v>
      </c>
      <c r="AG1505" s="7" t="s">
        <v>3481</v>
      </c>
      <c r="AH1505" s="7" t="s">
        <v>3481</v>
      </c>
      <c r="AI1505" s="7" t="s">
        <v>3482</v>
      </c>
      <c r="AJ1505" s="7" t="s">
        <v>3482</v>
      </c>
      <c r="AK1505" s="7" t="s">
        <v>3483</v>
      </c>
      <c r="AL1505" s="7" t="s">
        <v>3483</v>
      </c>
      <c r="AM1505" s="7" t="s">
        <v>3484</v>
      </c>
      <c r="AN1505" s="7" t="s">
        <v>3484</v>
      </c>
      <c r="AO1505" s="7" t="s">
        <v>3485</v>
      </c>
      <c r="AP1505" s="7" t="s">
        <v>3485</v>
      </c>
      <c r="AQ1505" s="7" t="s">
        <v>3486</v>
      </c>
      <c r="AR1505" s="7" t="s">
        <v>3486</v>
      </c>
      <c r="AS1505" s="7" t="s">
        <v>3487</v>
      </c>
      <c r="AT1505" s="7" t="s">
        <v>3487</v>
      </c>
      <c r="AU1505" s="7" t="s">
        <v>3488</v>
      </c>
      <c r="AV1505" s="7" t="s">
        <v>3488</v>
      </c>
      <c r="AW1505" s="7" t="s">
        <v>3489</v>
      </c>
      <c r="AX1505" s="7" t="s">
        <v>3489</v>
      </c>
      <c r="AY1505" s="7" t="s">
        <v>3490</v>
      </c>
      <c r="AZ1505" s="7" t="s">
        <v>3490</v>
      </c>
      <c r="BA1505" s="7" t="s">
        <v>3491</v>
      </c>
      <c r="BB1505" s="7" t="s">
        <v>3491</v>
      </c>
      <c r="BE1505" s="9" t="s">
        <v>3450</v>
      </c>
      <c r="BF1505" s="8">
        <v>2015</v>
      </c>
    </row>
    <row r="1506" spans="1:58">
      <c r="B1506"/>
      <c r="Y1506" s="18" t="s">
        <v>1300</v>
      </c>
      <c r="Z1506" s="20">
        <v>3164001</v>
      </c>
    </row>
    <row r="1507" spans="1:58" s="8" customFormat="1">
      <c r="A1507" s="7" t="s">
        <v>3450</v>
      </c>
      <c r="B1507" s="7" t="s">
        <v>3450</v>
      </c>
      <c r="C1507" s="7" t="s">
        <v>3467</v>
      </c>
      <c r="D1507" s="7" t="s">
        <v>3467</v>
      </c>
      <c r="E1507" s="7" t="s">
        <v>3468</v>
      </c>
      <c r="F1507" s="7" t="s">
        <v>3468</v>
      </c>
      <c r="G1507" s="7" t="s">
        <v>3469</v>
      </c>
      <c r="H1507" s="7" t="s">
        <v>3469</v>
      </c>
      <c r="I1507" s="7" t="s">
        <v>3470</v>
      </c>
      <c r="J1507" s="7" t="s">
        <v>3470</v>
      </c>
      <c r="K1507" s="7" t="s">
        <v>3471</v>
      </c>
      <c r="L1507" s="7" t="s">
        <v>3471</v>
      </c>
      <c r="M1507" s="7" t="s">
        <v>3472</v>
      </c>
      <c r="N1507" s="7" t="s">
        <v>3472</v>
      </c>
      <c r="O1507" s="7" t="s">
        <v>3473</v>
      </c>
      <c r="P1507" s="7" t="s">
        <v>3473</v>
      </c>
      <c r="Q1507" s="7" t="s">
        <v>3474</v>
      </c>
      <c r="R1507" s="7" t="s">
        <v>3474</v>
      </c>
      <c r="S1507" s="7" t="s">
        <v>3475</v>
      </c>
      <c r="T1507" s="7" t="s">
        <v>3475</v>
      </c>
      <c r="U1507" s="7" t="s">
        <v>3476</v>
      </c>
      <c r="V1507" s="7" t="s">
        <v>3476</v>
      </c>
      <c r="W1507" s="7" t="s">
        <v>3477</v>
      </c>
      <c r="X1507" s="7" t="s">
        <v>3477</v>
      </c>
      <c r="Y1507" s="7" t="s">
        <v>3478</v>
      </c>
      <c r="Z1507" s="7" t="s">
        <v>3478</v>
      </c>
      <c r="AA1507" s="7" t="s">
        <v>3479</v>
      </c>
      <c r="AB1507" s="7" t="s">
        <v>3479</v>
      </c>
      <c r="AC1507" s="7" t="s">
        <v>3480</v>
      </c>
      <c r="AD1507" s="7" t="s">
        <v>3480</v>
      </c>
      <c r="AE1507" s="7" t="s">
        <v>3466</v>
      </c>
      <c r="AF1507" s="7" t="s">
        <v>3466</v>
      </c>
      <c r="AG1507" s="7" t="s">
        <v>3481</v>
      </c>
      <c r="AH1507" s="7" t="s">
        <v>3481</v>
      </c>
      <c r="AI1507" s="7" t="s">
        <v>3482</v>
      </c>
      <c r="AJ1507" s="7" t="s">
        <v>3482</v>
      </c>
      <c r="AK1507" s="7" t="s">
        <v>3483</v>
      </c>
      <c r="AL1507" s="7" t="s">
        <v>3483</v>
      </c>
      <c r="AM1507" s="7" t="s">
        <v>3484</v>
      </c>
      <c r="AN1507" s="7" t="s">
        <v>3484</v>
      </c>
      <c r="AO1507" s="7" t="s">
        <v>3485</v>
      </c>
      <c r="AP1507" s="7" t="s">
        <v>3485</v>
      </c>
      <c r="AQ1507" s="7" t="s">
        <v>3486</v>
      </c>
      <c r="AR1507" s="7" t="s">
        <v>3486</v>
      </c>
      <c r="AS1507" s="7" t="s">
        <v>3487</v>
      </c>
      <c r="AT1507" s="7" t="s">
        <v>3487</v>
      </c>
      <c r="AU1507" s="7" t="s">
        <v>3488</v>
      </c>
      <c r="AV1507" s="7" t="s">
        <v>3488</v>
      </c>
      <c r="AW1507" s="7" t="s">
        <v>3489</v>
      </c>
      <c r="AX1507" s="7" t="s">
        <v>3489</v>
      </c>
      <c r="AY1507" s="7" t="s">
        <v>3490</v>
      </c>
      <c r="AZ1507" s="7" t="s">
        <v>3490</v>
      </c>
      <c r="BA1507" s="7" t="s">
        <v>3491</v>
      </c>
      <c r="BB1507" s="7" t="s">
        <v>3491</v>
      </c>
      <c r="BE1507" s="9" t="s">
        <v>3450</v>
      </c>
      <c r="BF1507" s="8">
        <v>2015</v>
      </c>
    </row>
    <row r="1508" spans="1:58">
      <c r="B1508"/>
      <c r="Y1508" s="18" t="s">
        <v>1301</v>
      </c>
      <c r="Z1508" s="20">
        <v>3164209</v>
      </c>
    </row>
    <row r="1509" spans="1:58" s="8" customFormat="1">
      <c r="A1509" s="7" t="s">
        <v>3450</v>
      </c>
      <c r="B1509" s="7" t="s">
        <v>3450</v>
      </c>
      <c r="C1509" s="7" t="s">
        <v>3467</v>
      </c>
      <c r="D1509" s="7" t="s">
        <v>3467</v>
      </c>
      <c r="E1509" s="7" t="s">
        <v>3468</v>
      </c>
      <c r="F1509" s="7" t="s">
        <v>3468</v>
      </c>
      <c r="G1509" s="7" t="s">
        <v>3469</v>
      </c>
      <c r="H1509" s="7" t="s">
        <v>3469</v>
      </c>
      <c r="I1509" s="7" t="s">
        <v>3470</v>
      </c>
      <c r="J1509" s="7" t="s">
        <v>3470</v>
      </c>
      <c r="K1509" s="7" t="s">
        <v>3471</v>
      </c>
      <c r="L1509" s="7" t="s">
        <v>3471</v>
      </c>
      <c r="M1509" s="7" t="s">
        <v>3472</v>
      </c>
      <c r="N1509" s="7" t="s">
        <v>3472</v>
      </c>
      <c r="O1509" s="7" t="s">
        <v>3473</v>
      </c>
      <c r="P1509" s="7" t="s">
        <v>3473</v>
      </c>
      <c r="Q1509" s="7" t="s">
        <v>3474</v>
      </c>
      <c r="R1509" s="7" t="s">
        <v>3474</v>
      </c>
      <c r="S1509" s="7" t="s">
        <v>3475</v>
      </c>
      <c r="T1509" s="7" t="s">
        <v>3475</v>
      </c>
      <c r="U1509" s="7" t="s">
        <v>3476</v>
      </c>
      <c r="V1509" s="7" t="s">
        <v>3476</v>
      </c>
      <c r="W1509" s="7" t="s">
        <v>3477</v>
      </c>
      <c r="X1509" s="7" t="s">
        <v>3477</v>
      </c>
      <c r="Y1509" s="7" t="s">
        <v>3478</v>
      </c>
      <c r="Z1509" s="7" t="s">
        <v>3478</v>
      </c>
      <c r="AA1509" s="7" t="s">
        <v>3479</v>
      </c>
      <c r="AB1509" s="7" t="s">
        <v>3479</v>
      </c>
      <c r="AC1509" s="7" t="s">
        <v>3480</v>
      </c>
      <c r="AD1509" s="7" t="s">
        <v>3480</v>
      </c>
      <c r="AE1509" s="7" t="s">
        <v>3466</v>
      </c>
      <c r="AF1509" s="7" t="s">
        <v>3466</v>
      </c>
      <c r="AG1509" s="7" t="s">
        <v>3481</v>
      </c>
      <c r="AH1509" s="7" t="s">
        <v>3481</v>
      </c>
      <c r="AI1509" s="7" t="s">
        <v>3482</v>
      </c>
      <c r="AJ1509" s="7" t="s">
        <v>3482</v>
      </c>
      <c r="AK1509" s="7" t="s">
        <v>3483</v>
      </c>
      <c r="AL1509" s="7" t="s">
        <v>3483</v>
      </c>
      <c r="AM1509" s="7" t="s">
        <v>3484</v>
      </c>
      <c r="AN1509" s="7" t="s">
        <v>3484</v>
      </c>
      <c r="AO1509" s="7" t="s">
        <v>3485</v>
      </c>
      <c r="AP1509" s="7" t="s">
        <v>3485</v>
      </c>
      <c r="AQ1509" s="7" t="s">
        <v>3486</v>
      </c>
      <c r="AR1509" s="7" t="s">
        <v>3486</v>
      </c>
      <c r="AS1509" s="7" t="s">
        <v>3487</v>
      </c>
      <c r="AT1509" s="7" t="s">
        <v>3487</v>
      </c>
      <c r="AU1509" s="7" t="s">
        <v>3488</v>
      </c>
      <c r="AV1509" s="7" t="s">
        <v>3488</v>
      </c>
      <c r="AW1509" s="7" t="s">
        <v>3489</v>
      </c>
      <c r="AX1509" s="7" t="s">
        <v>3489</v>
      </c>
      <c r="AY1509" s="7" t="s">
        <v>3490</v>
      </c>
      <c r="AZ1509" s="7" t="s">
        <v>3490</v>
      </c>
      <c r="BA1509" s="7" t="s">
        <v>3491</v>
      </c>
      <c r="BB1509" s="7" t="s">
        <v>3491</v>
      </c>
      <c r="BE1509" s="9" t="s">
        <v>3450</v>
      </c>
      <c r="BF1509" s="8">
        <v>2015</v>
      </c>
    </row>
    <row r="1510" spans="1:58">
      <c r="B1510"/>
      <c r="Y1510" s="18" t="s">
        <v>1302</v>
      </c>
      <c r="Z1510" s="20">
        <v>3164308</v>
      </c>
    </row>
    <row r="1511" spans="1:58" s="8" customFormat="1">
      <c r="A1511" s="7" t="s">
        <v>3450</v>
      </c>
      <c r="B1511" s="7" t="s">
        <v>3450</v>
      </c>
      <c r="C1511" s="7" t="s">
        <v>3467</v>
      </c>
      <c r="D1511" s="7" t="s">
        <v>3467</v>
      </c>
      <c r="E1511" s="7" t="s">
        <v>3468</v>
      </c>
      <c r="F1511" s="7" t="s">
        <v>3468</v>
      </c>
      <c r="G1511" s="7" t="s">
        <v>3469</v>
      </c>
      <c r="H1511" s="7" t="s">
        <v>3469</v>
      </c>
      <c r="I1511" s="7" t="s">
        <v>3470</v>
      </c>
      <c r="J1511" s="7" t="s">
        <v>3470</v>
      </c>
      <c r="K1511" s="7" t="s">
        <v>3471</v>
      </c>
      <c r="L1511" s="7" t="s">
        <v>3471</v>
      </c>
      <c r="M1511" s="7" t="s">
        <v>3472</v>
      </c>
      <c r="N1511" s="7" t="s">
        <v>3472</v>
      </c>
      <c r="O1511" s="7" t="s">
        <v>3473</v>
      </c>
      <c r="P1511" s="7" t="s">
        <v>3473</v>
      </c>
      <c r="Q1511" s="7" t="s">
        <v>3474</v>
      </c>
      <c r="R1511" s="7" t="s">
        <v>3474</v>
      </c>
      <c r="S1511" s="7" t="s">
        <v>3475</v>
      </c>
      <c r="T1511" s="7" t="s">
        <v>3475</v>
      </c>
      <c r="U1511" s="7" t="s">
        <v>3476</v>
      </c>
      <c r="V1511" s="7" t="s">
        <v>3476</v>
      </c>
      <c r="W1511" s="7" t="s">
        <v>3477</v>
      </c>
      <c r="X1511" s="7" t="s">
        <v>3477</v>
      </c>
      <c r="Y1511" s="7" t="s">
        <v>3478</v>
      </c>
      <c r="Z1511" s="7" t="s">
        <v>3478</v>
      </c>
      <c r="AA1511" s="7" t="s">
        <v>3479</v>
      </c>
      <c r="AB1511" s="7" t="s">
        <v>3479</v>
      </c>
      <c r="AC1511" s="7" t="s">
        <v>3480</v>
      </c>
      <c r="AD1511" s="7" t="s">
        <v>3480</v>
      </c>
      <c r="AE1511" s="7" t="s">
        <v>3466</v>
      </c>
      <c r="AF1511" s="7" t="s">
        <v>3466</v>
      </c>
      <c r="AG1511" s="7" t="s">
        <v>3481</v>
      </c>
      <c r="AH1511" s="7" t="s">
        <v>3481</v>
      </c>
      <c r="AI1511" s="7" t="s">
        <v>3482</v>
      </c>
      <c r="AJ1511" s="7" t="s">
        <v>3482</v>
      </c>
      <c r="AK1511" s="7" t="s">
        <v>3483</v>
      </c>
      <c r="AL1511" s="7" t="s">
        <v>3483</v>
      </c>
      <c r="AM1511" s="7" t="s">
        <v>3484</v>
      </c>
      <c r="AN1511" s="7" t="s">
        <v>3484</v>
      </c>
      <c r="AO1511" s="7" t="s">
        <v>3485</v>
      </c>
      <c r="AP1511" s="7" t="s">
        <v>3485</v>
      </c>
      <c r="AQ1511" s="7" t="s">
        <v>3486</v>
      </c>
      <c r="AR1511" s="7" t="s">
        <v>3486</v>
      </c>
      <c r="AS1511" s="7" t="s">
        <v>3487</v>
      </c>
      <c r="AT1511" s="7" t="s">
        <v>3487</v>
      </c>
      <c r="AU1511" s="7" t="s">
        <v>3488</v>
      </c>
      <c r="AV1511" s="7" t="s">
        <v>3488</v>
      </c>
      <c r="AW1511" s="7" t="s">
        <v>3489</v>
      </c>
      <c r="AX1511" s="7" t="s">
        <v>3489</v>
      </c>
      <c r="AY1511" s="7" t="s">
        <v>3490</v>
      </c>
      <c r="AZ1511" s="7" t="s">
        <v>3490</v>
      </c>
      <c r="BA1511" s="7" t="s">
        <v>3491</v>
      </c>
      <c r="BB1511" s="7" t="s">
        <v>3491</v>
      </c>
      <c r="BE1511" s="9" t="s">
        <v>3450</v>
      </c>
      <c r="BF1511" s="8">
        <v>2015</v>
      </c>
    </row>
    <row r="1512" spans="1:58">
      <c r="B1512"/>
      <c r="Y1512" s="18" t="s">
        <v>1303</v>
      </c>
      <c r="Z1512" s="20">
        <v>3164407</v>
      </c>
    </row>
    <row r="1513" spans="1:58" s="8" customFormat="1">
      <c r="A1513" s="7" t="s">
        <v>3450</v>
      </c>
      <c r="B1513" s="7" t="s">
        <v>3450</v>
      </c>
      <c r="C1513" s="7" t="s">
        <v>3467</v>
      </c>
      <c r="D1513" s="7" t="s">
        <v>3467</v>
      </c>
      <c r="E1513" s="7" t="s">
        <v>3468</v>
      </c>
      <c r="F1513" s="7" t="s">
        <v>3468</v>
      </c>
      <c r="G1513" s="7" t="s">
        <v>3469</v>
      </c>
      <c r="H1513" s="7" t="s">
        <v>3469</v>
      </c>
      <c r="I1513" s="7" t="s">
        <v>3470</v>
      </c>
      <c r="J1513" s="7" t="s">
        <v>3470</v>
      </c>
      <c r="K1513" s="7" t="s">
        <v>3471</v>
      </c>
      <c r="L1513" s="7" t="s">
        <v>3471</v>
      </c>
      <c r="M1513" s="7" t="s">
        <v>3472</v>
      </c>
      <c r="N1513" s="7" t="s">
        <v>3472</v>
      </c>
      <c r="O1513" s="7" t="s">
        <v>3473</v>
      </c>
      <c r="P1513" s="7" t="s">
        <v>3473</v>
      </c>
      <c r="Q1513" s="7" t="s">
        <v>3474</v>
      </c>
      <c r="R1513" s="7" t="s">
        <v>3474</v>
      </c>
      <c r="S1513" s="7" t="s">
        <v>3475</v>
      </c>
      <c r="T1513" s="7" t="s">
        <v>3475</v>
      </c>
      <c r="U1513" s="7" t="s">
        <v>3476</v>
      </c>
      <c r="V1513" s="7" t="s">
        <v>3476</v>
      </c>
      <c r="W1513" s="7" t="s">
        <v>3477</v>
      </c>
      <c r="X1513" s="7" t="s">
        <v>3477</v>
      </c>
      <c r="Y1513" s="7" t="s">
        <v>3478</v>
      </c>
      <c r="Z1513" s="7" t="s">
        <v>3478</v>
      </c>
      <c r="AA1513" s="7" t="s">
        <v>3479</v>
      </c>
      <c r="AB1513" s="7" t="s">
        <v>3479</v>
      </c>
      <c r="AC1513" s="7" t="s">
        <v>3480</v>
      </c>
      <c r="AD1513" s="7" t="s">
        <v>3480</v>
      </c>
      <c r="AE1513" s="7" t="s">
        <v>3466</v>
      </c>
      <c r="AF1513" s="7" t="s">
        <v>3466</v>
      </c>
      <c r="AG1513" s="7" t="s">
        <v>3481</v>
      </c>
      <c r="AH1513" s="7" t="s">
        <v>3481</v>
      </c>
      <c r="AI1513" s="7" t="s">
        <v>3482</v>
      </c>
      <c r="AJ1513" s="7" t="s">
        <v>3482</v>
      </c>
      <c r="AK1513" s="7" t="s">
        <v>3483</v>
      </c>
      <c r="AL1513" s="7" t="s">
        <v>3483</v>
      </c>
      <c r="AM1513" s="7" t="s">
        <v>3484</v>
      </c>
      <c r="AN1513" s="7" t="s">
        <v>3484</v>
      </c>
      <c r="AO1513" s="7" t="s">
        <v>3485</v>
      </c>
      <c r="AP1513" s="7" t="s">
        <v>3485</v>
      </c>
      <c r="AQ1513" s="7" t="s">
        <v>3486</v>
      </c>
      <c r="AR1513" s="7" t="s">
        <v>3486</v>
      </c>
      <c r="AS1513" s="7" t="s">
        <v>3487</v>
      </c>
      <c r="AT1513" s="7" t="s">
        <v>3487</v>
      </c>
      <c r="AU1513" s="7" t="s">
        <v>3488</v>
      </c>
      <c r="AV1513" s="7" t="s">
        <v>3488</v>
      </c>
      <c r="AW1513" s="7" t="s">
        <v>3489</v>
      </c>
      <c r="AX1513" s="7" t="s">
        <v>3489</v>
      </c>
      <c r="AY1513" s="7" t="s">
        <v>3490</v>
      </c>
      <c r="AZ1513" s="7" t="s">
        <v>3490</v>
      </c>
      <c r="BA1513" s="7" t="s">
        <v>3491</v>
      </c>
      <c r="BB1513" s="7" t="s">
        <v>3491</v>
      </c>
      <c r="BE1513" s="9" t="s">
        <v>3450</v>
      </c>
      <c r="BF1513" s="8">
        <v>2015</v>
      </c>
    </row>
    <row r="1514" spans="1:58">
      <c r="B1514"/>
      <c r="Y1514" s="18" t="s">
        <v>1304</v>
      </c>
      <c r="Z1514" s="20">
        <v>3164431</v>
      </c>
    </row>
    <row r="1515" spans="1:58" s="8" customFormat="1">
      <c r="A1515" s="7" t="s">
        <v>3450</v>
      </c>
      <c r="B1515" s="7" t="s">
        <v>3450</v>
      </c>
      <c r="C1515" s="7" t="s">
        <v>3467</v>
      </c>
      <c r="D1515" s="7" t="s">
        <v>3467</v>
      </c>
      <c r="E1515" s="7" t="s">
        <v>3468</v>
      </c>
      <c r="F1515" s="7" t="s">
        <v>3468</v>
      </c>
      <c r="G1515" s="7" t="s">
        <v>3469</v>
      </c>
      <c r="H1515" s="7" t="s">
        <v>3469</v>
      </c>
      <c r="I1515" s="7" t="s">
        <v>3470</v>
      </c>
      <c r="J1515" s="7" t="s">
        <v>3470</v>
      </c>
      <c r="K1515" s="7" t="s">
        <v>3471</v>
      </c>
      <c r="L1515" s="7" t="s">
        <v>3471</v>
      </c>
      <c r="M1515" s="7" t="s">
        <v>3472</v>
      </c>
      <c r="N1515" s="7" t="s">
        <v>3472</v>
      </c>
      <c r="O1515" s="7" t="s">
        <v>3473</v>
      </c>
      <c r="P1515" s="7" t="s">
        <v>3473</v>
      </c>
      <c r="Q1515" s="7" t="s">
        <v>3474</v>
      </c>
      <c r="R1515" s="7" t="s">
        <v>3474</v>
      </c>
      <c r="S1515" s="7" t="s">
        <v>3475</v>
      </c>
      <c r="T1515" s="7" t="s">
        <v>3475</v>
      </c>
      <c r="U1515" s="7" t="s">
        <v>3476</v>
      </c>
      <c r="V1515" s="7" t="s">
        <v>3476</v>
      </c>
      <c r="W1515" s="7" t="s">
        <v>3477</v>
      </c>
      <c r="X1515" s="7" t="s">
        <v>3477</v>
      </c>
      <c r="Y1515" s="7" t="s">
        <v>3478</v>
      </c>
      <c r="Z1515" s="7" t="s">
        <v>3478</v>
      </c>
      <c r="AA1515" s="7" t="s">
        <v>3479</v>
      </c>
      <c r="AB1515" s="7" t="s">
        <v>3479</v>
      </c>
      <c r="AC1515" s="7" t="s">
        <v>3480</v>
      </c>
      <c r="AD1515" s="7" t="s">
        <v>3480</v>
      </c>
      <c r="AE1515" s="7" t="s">
        <v>3466</v>
      </c>
      <c r="AF1515" s="7" t="s">
        <v>3466</v>
      </c>
      <c r="AG1515" s="7" t="s">
        <v>3481</v>
      </c>
      <c r="AH1515" s="7" t="s">
        <v>3481</v>
      </c>
      <c r="AI1515" s="7" t="s">
        <v>3482</v>
      </c>
      <c r="AJ1515" s="7" t="s">
        <v>3482</v>
      </c>
      <c r="AK1515" s="7" t="s">
        <v>3483</v>
      </c>
      <c r="AL1515" s="7" t="s">
        <v>3483</v>
      </c>
      <c r="AM1515" s="7" t="s">
        <v>3484</v>
      </c>
      <c r="AN1515" s="7" t="s">
        <v>3484</v>
      </c>
      <c r="AO1515" s="7" t="s">
        <v>3485</v>
      </c>
      <c r="AP1515" s="7" t="s">
        <v>3485</v>
      </c>
      <c r="AQ1515" s="7" t="s">
        <v>3486</v>
      </c>
      <c r="AR1515" s="7" t="s">
        <v>3486</v>
      </c>
      <c r="AS1515" s="7" t="s">
        <v>3487</v>
      </c>
      <c r="AT1515" s="7" t="s">
        <v>3487</v>
      </c>
      <c r="AU1515" s="7" t="s">
        <v>3488</v>
      </c>
      <c r="AV1515" s="7" t="s">
        <v>3488</v>
      </c>
      <c r="AW1515" s="7" t="s">
        <v>3489</v>
      </c>
      <c r="AX1515" s="7" t="s">
        <v>3489</v>
      </c>
      <c r="AY1515" s="7" t="s">
        <v>3490</v>
      </c>
      <c r="AZ1515" s="7" t="s">
        <v>3490</v>
      </c>
      <c r="BA1515" s="7" t="s">
        <v>3491</v>
      </c>
      <c r="BB1515" s="7" t="s">
        <v>3491</v>
      </c>
      <c r="BE1515" s="9" t="s">
        <v>3450</v>
      </c>
      <c r="BF1515" s="8">
        <v>2015</v>
      </c>
    </row>
    <row r="1516" spans="1:58">
      <c r="B1516"/>
      <c r="Y1516" s="18" t="s">
        <v>1305</v>
      </c>
      <c r="Z1516" s="20">
        <v>3164472</v>
      </c>
    </row>
    <row r="1517" spans="1:58" s="8" customFormat="1">
      <c r="A1517" s="7" t="s">
        <v>3450</v>
      </c>
      <c r="B1517" s="7" t="s">
        <v>3450</v>
      </c>
      <c r="C1517" s="7" t="s">
        <v>3467</v>
      </c>
      <c r="D1517" s="7" t="s">
        <v>3467</v>
      </c>
      <c r="E1517" s="7" t="s">
        <v>3468</v>
      </c>
      <c r="F1517" s="7" t="s">
        <v>3468</v>
      </c>
      <c r="G1517" s="7" t="s">
        <v>3469</v>
      </c>
      <c r="H1517" s="7" t="s">
        <v>3469</v>
      </c>
      <c r="I1517" s="7" t="s">
        <v>3470</v>
      </c>
      <c r="J1517" s="7" t="s">
        <v>3470</v>
      </c>
      <c r="K1517" s="7" t="s">
        <v>3471</v>
      </c>
      <c r="L1517" s="7" t="s">
        <v>3471</v>
      </c>
      <c r="M1517" s="7" t="s">
        <v>3472</v>
      </c>
      <c r="N1517" s="7" t="s">
        <v>3472</v>
      </c>
      <c r="O1517" s="7" t="s">
        <v>3473</v>
      </c>
      <c r="P1517" s="7" t="s">
        <v>3473</v>
      </c>
      <c r="Q1517" s="7" t="s">
        <v>3474</v>
      </c>
      <c r="R1517" s="7" t="s">
        <v>3474</v>
      </c>
      <c r="S1517" s="7" t="s">
        <v>3475</v>
      </c>
      <c r="T1517" s="7" t="s">
        <v>3475</v>
      </c>
      <c r="U1517" s="7" t="s">
        <v>3476</v>
      </c>
      <c r="V1517" s="7" t="s">
        <v>3476</v>
      </c>
      <c r="W1517" s="7" t="s">
        <v>3477</v>
      </c>
      <c r="X1517" s="7" t="s">
        <v>3477</v>
      </c>
      <c r="Y1517" s="7" t="s">
        <v>3478</v>
      </c>
      <c r="Z1517" s="7" t="s">
        <v>3478</v>
      </c>
      <c r="AA1517" s="7" t="s">
        <v>3479</v>
      </c>
      <c r="AB1517" s="7" t="s">
        <v>3479</v>
      </c>
      <c r="AC1517" s="7" t="s">
        <v>3480</v>
      </c>
      <c r="AD1517" s="7" t="s">
        <v>3480</v>
      </c>
      <c r="AE1517" s="7" t="s">
        <v>3466</v>
      </c>
      <c r="AF1517" s="7" t="s">
        <v>3466</v>
      </c>
      <c r="AG1517" s="7" t="s">
        <v>3481</v>
      </c>
      <c r="AH1517" s="7" t="s">
        <v>3481</v>
      </c>
      <c r="AI1517" s="7" t="s">
        <v>3482</v>
      </c>
      <c r="AJ1517" s="7" t="s">
        <v>3482</v>
      </c>
      <c r="AK1517" s="7" t="s">
        <v>3483</v>
      </c>
      <c r="AL1517" s="7" t="s">
        <v>3483</v>
      </c>
      <c r="AM1517" s="7" t="s">
        <v>3484</v>
      </c>
      <c r="AN1517" s="7" t="s">
        <v>3484</v>
      </c>
      <c r="AO1517" s="7" t="s">
        <v>3485</v>
      </c>
      <c r="AP1517" s="7" t="s">
        <v>3485</v>
      </c>
      <c r="AQ1517" s="7" t="s">
        <v>3486</v>
      </c>
      <c r="AR1517" s="7" t="s">
        <v>3486</v>
      </c>
      <c r="AS1517" s="7" t="s">
        <v>3487</v>
      </c>
      <c r="AT1517" s="7" t="s">
        <v>3487</v>
      </c>
      <c r="AU1517" s="7" t="s">
        <v>3488</v>
      </c>
      <c r="AV1517" s="7" t="s">
        <v>3488</v>
      </c>
      <c r="AW1517" s="7" t="s">
        <v>3489</v>
      </c>
      <c r="AX1517" s="7" t="s">
        <v>3489</v>
      </c>
      <c r="AY1517" s="7" t="s">
        <v>3490</v>
      </c>
      <c r="AZ1517" s="7" t="s">
        <v>3490</v>
      </c>
      <c r="BA1517" s="7" t="s">
        <v>3491</v>
      </c>
      <c r="BB1517" s="7" t="s">
        <v>3491</v>
      </c>
      <c r="BE1517" s="9" t="s">
        <v>3450</v>
      </c>
      <c r="BF1517" s="8">
        <v>2015</v>
      </c>
    </row>
    <row r="1518" spans="1:58">
      <c r="B1518"/>
      <c r="Y1518" s="18" t="s">
        <v>1306</v>
      </c>
      <c r="Z1518" s="20">
        <v>3164506</v>
      </c>
    </row>
    <row r="1519" spans="1:58" s="8" customFormat="1">
      <c r="A1519" s="7" t="s">
        <v>3450</v>
      </c>
      <c r="B1519" s="7" t="s">
        <v>3450</v>
      </c>
      <c r="C1519" s="7" t="s">
        <v>3467</v>
      </c>
      <c r="D1519" s="7" t="s">
        <v>3467</v>
      </c>
      <c r="E1519" s="7" t="s">
        <v>3468</v>
      </c>
      <c r="F1519" s="7" t="s">
        <v>3468</v>
      </c>
      <c r="G1519" s="7" t="s">
        <v>3469</v>
      </c>
      <c r="H1519" s="7" t="s">
        <v>3469</v>
      </c>
      <c r="I1519" s="7" t="s">
        <v>3470</v>
      </c>
      <c r="J1519" s="7" t="s">
        <v>3470</v>
      </c>
      <c r="K1519" s="7" t="s">
        <v>3471</v>
      </c>
      <c r="L1519" s="7" t="s">
        <v>3471</v>
      </c>
      <c r="M1519" s="7" t="s">
        <v>3472</v>
      </c>
      <c r="N1519" s="7" t="s">
        <v>3472</v>
      </c>
      <c r="O1519" s="7" t="s">
        <v>3473</v>
      </c>
      <c r="P1519" s="7" t="s">
        <v>3473</v>
      </c>
      <c r="Q1519" s="7" t="s">
        <v>3474</v>
      </c>
      <c r="R1519" s="7" t="s">
        <v>3474</v>
      </c>
      <c r="S1519" s="7" t="s">
        <v>3475</v>
      </c>
      <c r="T1519" s="7" t="s">
        <v>3475</v>
      </c>
      <c r="U1519" s="7" t="s">
        <v>3476</v>
      </c>
      <c r="V1519" s="7" t="s">
        <v>3476</v>
      </c>
      <c r="W1519" s="7" t="s">
        <v>3477</v>
      </c>
      <c r="X1519" s="7" t="s">
        <v>3477</v>
      </c>
      <c r="Y1519" s="7" t="s">
        <v>3478</v>
      </c>
      <c r="Z1519" s="7" t="s">
        <v>3478</v>
      </c>
      <c r="AA1519" s="7" t="s">
        <v>3479</v>
      </c>
      <c r="AB1519" s="7" t="s">
        <v>3479</v>
      </c>
      <c r="AC1519" s="7" t="s">
        <v>3480</v>
      </c>
      <c r="AD1519" s="7" t="s">
        <v>3480</v>
      </c>
      <c r="AE1519" s="7" t="s">
        <v>3466</v>
      </c>
      <c r="AF1519" s="7" t="s">
        <v>3466</v>
      </c>
      <c r="AG1519" s="7" t="s">
        <v>3481</v>
      </c>
      <c r="AH1519" s="7" t="s">
        <v>3481</v>
      </c>
      <c r="AI1519" s="7" t="s">
        <v>3482</v>
      </c>
      <c r="AJ1519" s="7" t="s">
        <v>3482</v>
      </c>
      <c r="AK1519" s="7" t="s">
        <v>3483</v>
      </c>
      <c r="AL1519" s="7" t="s">
        <v>3483</v>
      </c>
      <c r="AM1519" s="7" t="s">
        <v>3484</v>
      </c>
      <c r="AN1519" s="7" t="s">
        <v>3484</v>
      </c>
      <c r="AO1519" s="7" t="s">
        <v>3485</v>
      </c>
      <c r="AP1519" s="7" t="s">
        <v>3485</v>
      </c>
      <c r="AQ1519" s="7" t="s">
        <v>3486</v>
      </c>
      <c r="AR1519" s="7" t="s">
        <v>3486</v>
      </c>
      <c r="AS1519" s="7" t="s">
        <v>3487</v>
      </c>
      <c r="AT1519" s="7" t="s">
        <v>3487</v>
      </c>
      <c r="AU1519" s="7" t="s">
        <v>3488</v>
      </c>
      <c r="AV1519" s="7" t="s">
        <v>3488</v>
      </c>
      <c r="AW1519" s="7" t="s">
        <v>3489</v>
      </c>
      <c r="AX1519" s="7" t="s">
        <v>3489</v>
      </c>
      <c r="AY1519" s="7" t="s">
        <v>3490</v>
      </c>
      <c r="AZ1519" s="7" t="s">
        <v>3490</v>
      </c>
      <c r="BA1519" s="7" t="s">
        <v>3491</v>
      </c>
      <c r="BB1519" s="7" t="s">
        <v>3491</v>
      </c>
      <c r="BE1519" s="9" t="s">
        <v>3450</v>
      </c>
      <c r="BF1519" s="8">
        <v>2015</v>
      </c>
    </row>
    <row r="1520" spans="1:58">
      <c r="B1520"/>
      <c r="Y1520" s="18" t="s">
        <v>1307</v>
      </c>
      <c r="Z1520" s="20">
        <v>3164605</v>
      </c>
    </row>
    <row r="1521" spans="1:58" s="8" customFormat="1">
      <c r="A1521" s="7" t="s">
        <v>3450</v>
      </c>
      <c r="B1521" s="7" t="s">
        <v>3450</v>
      </c>
      <c r="C1521" s="7" t="s">
        <v>3467</v>
      </c>
      <c r="D1521" s="7" t="s">
        <v>3467</v>
      </c>
      <c r="E1521" s="7" t="s">
        <v>3468</v>
      </c>
      <c r="F1521" s="7" t="s">
        <v>3468</v>
      </c>
      <c r="G1521" s="7" t="s">
        <v>3469</v>
      </c>
      <c r="H1521" s="7" t="s">
        <v>3469</v>
      </c>
      <c r="I1521" s="7" t="s">
        <v>3470</v>
      </c>
      <c r="J1521" s="7" t="s">
        <v>3470</v>
      </c>
      <c r="K1521" s="7" t="s">
        <v>3471</v>
      </c>
      <c r="L1521" s="7" t="s">
        <v>3471</v>
      </c>
      <c r="M1521" s="7" t="s">
        <v>3472</v>
      </c>
      <c r="N1521" s="7" t="s">
        <v>3472</v>
      </c>
      <c r="O1521" s="7" t="s">
        <v>3473</v>
      </c>
      <c r="P1521" s="7" t="s">
        <v>3473</v>
      </c>
      <c r="Q1521" s="7" t="s">
        <v>3474</v>
      </c>
      <c r="R1521" s="7" t="s">
        <v>3474</v>
      </c>
      <c r="S1521" s="7" t="s">
        <v>3475</v>
      </c>
      <c r="T1521" s="7" t="s">
        <v>3475</v>
      </c>
      <c r="U1521" s="7" t="s">
        <v>3476</v>
      </c>
      <c r="V1521" s="7" t="s">
        <v>3476</v>
      </c>
      <c r="W1521" s="7" t="s">
        <v>3477</v>
      </c>
      <c r="X1521" s="7" t="s">
        <v>3477</v>
      </c>
      <c r="Y1521" s="7" t="s">
        <v>3478</v>
      </c>
      <c r="Z1521" s="7" t="s">
        <v>3478</v>
      </c>
      <c r="AA1521" s="7" t="s">
        <v>3479</v>
      </c>
      <c r="AB1521" s="7" t="s">
        <v>3479</v>
      </c>
      <c r="AC1521" s="7" t="s">
        <v>3480</v>
      </c>
      <c r="AD1521" s="7" t="s">
        <v>3480</v>
      </c>
      <c r="AE1521" s="7" t="s">
        <v>3466</v>
      </c>
      <c r="AF1521" s="7" t="s">
        <v>3466</v>
      </c>
      <c r="AG1521" s="7" t="s">
        <v>3481</v>
      </c>
      <c r="AH1521" s="7" t="s">
        <v>3481</v>
      </c>
      <c r="AI1521" s="7" t="s">
        <v>3482</v>
      </c>
      <c r="AJ1521" s="7" t="s">
        <v>3482</v>
      </c>
      <c r="AK1521" s="7" t="s">
        <v>3483</v>
      </c>
      <c r="AL1521" s="7" t="s">
        <v>3483</v>
      </c>
      <c r="AM1521" s="7" t="s">
        <v>3484</v>
      </c>
      <c r="AN1521" s="7" t="s">
        <v>3484</v>
      </c>
      <c r="AO1521" s="7" t="s">
        <v>3485</v>
      </c>
      <c r="AP1521" s="7" t="s">
        <v>3485</v>
      </c>
      <c r="AQ1521" s="7" t="s">
        <v>3486</v>
      </c>
      <c r="AR1521" s="7" t="s">
        <v>3486</v>
      </c>
      <c r="AS1521" s="7" t="s">
        <v>3487</v>
      </c>
      <c r="AT1521" s="7" t="s">
        <v>3487</v>
      </c>
      <c r="AU1521" s="7" t="s">
        <v>3488</v>
      </c>
      <c r="AV1521" s="7" t="s">
        <v>3488</v>
      </c>
      <c r="AW1521" s="7" t="s">
        <v>3489</v>
      </c>
      <c r="AX1521" s="7" t="s">
        <v>3489</v>
      </c>
      <c r="AY1521" s="7" t="s">
        <v>3490</v>
      </c>
      <c r="AZ1521" s="7" t="s">
        <v>3490</v>
      </c>
      <c r="BA1521" s="7" t="s">
        <v>3491</v>
      </c>
      <c r="BB1521" s="7" t="s">
        <v>3491</v>
      </c>
      <c r="BE1521" s="9" t="s">
        <v>3450</v>
      </c>
      <c r="BF1521" s="8">
        <v>2015</v>
      </c>
    </row>
    <row r="1522" spans="1:58">
      <c r="B1522"/>
      <c r="Y1522" s="18" t="s">
        <v>1308</v>
      </c>
      <c r="Z1522" s="20">
        <v>3164704</v>
      </c>
    </row>
    <row r="1523" spans="1:58" s="8" customFormat="1">
      <c r="A1523" s="7" t="s">
        <v>3450</v>
      </c>
      <c r="B1523" s="7" t="s">
        <v>3450</v>
      </c>
      <c r="C1523" s="7" t="s">
        <v>3467</v>
      </c>
      <c r="D1523" s="7" t="s">
        <v>3467</v>
      </c>
      <c r="E1523" s="7" t="s">
        <v>3468</v>
      </c>
      <c r="F1523" s="7" t="s">
        <v>3468</v>
      </c>
      <c r="G1523" s="7" t="s">
        <v>3469</v>
      </c>
      <c r="H1523" s="7" t="s">
        <v>3469</v>
      </c>
      <c r="I1523" s="7" t="s">
        <v>3470</v>
      </c>
      <c r="J1523" s="7" t="s">
        <v>3470</v>
      </c>
      <c r="K1523" s="7" t="s">
        <v>3471</v>
      </c>
      <c r="L1523" s="7" t="s">
        <v>3471</v>
      </c>
      <c r="M1523" s="7" t="s">
        <v>3472</v>
      </c>
      <c r="N1523" s="7" t="s">
        <v>3472</v>
      </c>
      <c r="O1523" s="7" t="s">
        <v>3473</v>
      </c>
      <c r="P1523" s="7" t="s">
        <v>3473</v>
      </c>
      <c r="Q1523" s="7" t="s">
        <v>3474</v>
      </c>
      <c r="R1523" s="7" t="s">
        <v>3474</v>
      </c>
      <c r="S1523" s="7" t="s">
        <v>3475</v>
      </c>
      <c r="T1523" s="7" t="s">
        <v>3475</v>
      </c>
      <c r="U1523" s="7" t="s">
        <v>3476</v>
      </c>
      <c r="V1523" s="7" t="s">
        <v>3476</v>
      </c>
      <c r="W1523" s="7" t="s">
        <v>3477</v>
      </c>
      <c r="X1523" s="7" t="s">
        <v>3477</v>
      </c>
      <c r="Y1523" s="7" t="s">
        <v>3478</v>
      </c>
      <c r="Z1523" s="7" t="s">
        <v>3478</v>
      </c>
      <c r="AA1523" s="7" t="s">
        <v>3479</v>
      </c>
      <c r="AB1523" s="7" t="s">
        <v>3479</v>
      </c>
      <c r="AC1523" s="7" t="s">
        <v>3480</v>
      </c>
      <c r="AD1523" s="7" t="s">
        <v>3480</v>
      </c>
      <c r="AE1523" s="7" t="s">
        <v>3466</v>
      </c>
      <c r="AF1523" s="7" t="s">
        <v>3466</v>
      </c>
      <c r="AG1523" s="7" t="s">
        <v>3481</v>
      </c>
      <c r="AH1523" s="7" t="s">
        <v>3481</v>
      </c>
      <c r="AI1523" s="7" t="s">
        <v>3482</v>
      </c>
      <c r="AJ1523" s="7" t="s">
        <v>3482</v>
      </c>
      <c r="AK1523" s="7" t="s">
        <v>3483</v>
      </c>
      <c r="AL1523" s="7" t="s">
        <v>3483</v>
      </c>
      <c r="AM1523" s="7" t="s">
        <v>3484</v>
      </c>
      <c r="AN1523" s="7" t="s">
        <v>3484</v>
      </c>
      <c r="AO1523" s="7" t="s">
        <v>3485</v>
      </c>
      <c r="AP1523" s="7" t="s">
        <v>3485</v>
      </c>
      <c r="AQ1523" s="7" t="s">
        <v>3486</v>
      </c>
      <c r="AR1523" s="7" t="s">
        <v>3486</v>
      </c>
      <c r="AS1523" s="7" t="s">
        <v>3487</v>
      </c>
      <c r="AT1523" s="7" t="s">
        <v>3487</v>
      </c>
      <c r="AU1523" s="7" t="s">
        <v>3488</v>
      </c>
      <c r="AV1523" s="7" t="s">
        <v>3488</v>
      </c>
      <c r="AW1523" s="7" t="s">
        <v>3489</v>
      </c>
      <c r="AX1523" s="7" t="s">
        <v>3489</v>
      </c>
      <c r="AY1523" s="7" t="s">
        <v>3490</v>
      </c>
      <c r="AZ1523" s="7" t="s">
        <v>3490</v>
      </c>
      <c r="BA1523" s="7" t="s">
        <v>3491</v>
      </c>
      <c r="BB1523" s="7" t="s">
        <v>3491</v>
      </c>
      <c r="BE1523" s="9" t="s">
        <v>3450</v>
      </c>
      <c r="BF1523" s="8">
        <v>2015</v>
      </c>
    </row>
    <row r="1524" spans="1:58">
      <c r="B1524"/>
      <c r="Y1524" s="18" t="s">
        <v>1309</v>
      </c>
      <c r="Z1524" s="20">
        <v>3164803</v>
      </c>
    </row>
    <row r="1525" spans="1:58" s="8" customFormat="1">
      <c r="A1525" s="7" t="s">
        <v>3450</v>
      </c>
      <c r="B1525" s="7" t="s">
        <v>3450</v>
      </c>
      <c r="C1525" s="7" t="s">
        <v>3467</v>
      </c>
      <c r="D1525" s="7" t="s">
        <v>3467</v>
      </c>
      <c r="E1525" s="7" t="s">
        <v>3468</v>
      </c>
      <c r="F1525" s="7" t="s">
        <v>3468</v>
      </c>
      <c r="G1525" s="7" t="s">
        <v>3469</v>
      </c>
      <c r="H1525" s="7" t="s">
        <v>3469</v>
      </c>
      <c r="I1525" s="7" t="s">
        <v>3470</v>
      </c>
      <c r="J1525" s="7" t="s">
        <v>3470</v>
      </c>
      <c r="K1525" s="7" t="s">
        <v>3471</v>
      </c>
      <c r="L1525" s="7" t="s">
        <v>3471</v>
      </c>
      <c r="M1525" s="7" t="s">
        <v>3472</v>
      </c>
      <c r="N1525" s="7" t="s">
        <v>3472</v>
      </c>
      <c r="O1525" s="7" t="s">
        <v>3473</v>
      </c>
      <c r="P1525" s="7" t="s">
        <v>3473</v>
      </c>
      <c r="Q1525" s="7" t="s">
        <v>3474</v>
      </c>
      <c r="R1525" s="7" t="s">
        <v>3474</v>
      </c>
      <c r="S1525" s="7" t="s">
        <v>3475</v>
      </c>
      <c r="T1525" s="7" t="s">
        <v>3475</v>
      </c>
      <c r="U1525" s="7" t="s">
        <v>3476</v>
      </c>
      <c r="V1525" s="7" t="s">
        <v>3476</v>
      </c>
      <c r="W1525" s="7" t="s">
        <v>3477</v>
      </c>
      <c r="X1525" s="7" t="s">
        <v>3477</v>
      </c>
      <c r="Y1525" s="7" t="s">
        <v>3478</v>
      </c>
      <c r="Z1525" s="7" t="s">
        <v>3478</v>
      </c>
      <c r="AA1525" s="7" t="s">
        <v>3479</v>
      </c>
      <c r="AB1525" s="7" t="s">
        <v>3479</v>
      </c>
      <c r="AC1525" s="7" t="s">
        <v>3480</v>
      </c>
      <c r="AD1525" s="7" t="s">
        <v>3480</v>
      </c>
      <c r="AE1525" s="7" t="s">
        <v>3466</v>
      </c>
      <c r="AF1525" s="7" t="s">
        <v>3466</v>
      </c>
      <c r="AG1525" s="7" t="s">
        <v>3481</v>
      </c>
      <c r="AH1525" s="7" t="s">
        <v>3481</v>
      </c>
      <c r="AI1525" s="7" t="s">
        <v>3482</v>
      </c>
      <c r="AJ1525" s="7" t="s">
        <v>3482</v>
      </c>
      <c r="AK1525" s="7" t="s">
        <v>3483</v>
      </c>
      <c r="AL1525" s="7" t="s">
        <v>3483</v>
      </c>
      <c r="AM1525" s="7" t="s">
        <v>3484</v>
      </c>
      <c r="AN1525" s="7" t="s">
        <v>3484</v>
      </c>
      <c r="AO1525" s="7" t="s">
        <v>3485</v>
      </c>
      <c r="AP1525" s="7" t="s">
        <v>3485</v>
      </c>
      <c r="AQ1525" s="7" t="s">
        <v>3486</v>
      </c>
      <c r="AR1525" s="7" t="s">
        <v>3486</v>
      </c>
      <c r="AS1525" s="7" t="s">
        <v>3487</v>
      </c>
      <c r="AT1525" s="7" t="s">
        <v>3487</v>
      </c>
      <c r="AU1525" s="7" t="s">
        <v>3488</v>
      </c>
      <c r="AV1525" s="7" t="s">
        <v>3488</v>
      </c>
      <c r="AW1525" s="7" t="s">
        <v>3489</v>
      </c>
      <c r="AX1525" s="7" t="s">
        <v>3489</v>
      </c>
      <c r="AY1525" s="7" t="s">
        <v>3490</v>
      </c>
      <c r="AZ1525" s="7" t="s">
        <v>3490</v>
      </c>
      <c r="BA1525" s="7" t="s">
        <v>3491</v>
      </c>
      <c r="BB1525" s="7" t="s">
        <v>3491</v>
      </c>
      <c r="BE1525" s="9" t="s">
        <v>3450</v>
      </c>
      <c r="BF1525" s="8">
        <v>2015</v>
      </c>
    </row>
    <row r="1526" spans="1:58">
      <c r="B1526"/>
      <c r="Y1526" s="18" t="s">
        <v>1310</v>
      </c>
      <c r="Z1526" s="20">
        <v>3164902</v>
      </c>
    </row>
    <row r="1527" spans="1:58" s="8" customFormat="1">
      <c r="A1527" s="7" t="s">
        <v>3450</v>
      </c>
      <c r="B1527" s="7" t="s">
        <v>3450</v>
      </c>
      <c r="C1527" s="7" t="s">
        <v>3467</v>
      </c>
      <c r="D1527" s="7" t="s">
        <v>3467</v>
      </c>
      <c r="E1527" s="7" t="s">
        <v>3468</v>
      </c>
      <c r="F1527" s="7" t="s">
        <v>3468</v>
      </c>
      <c r="G1527" s="7" t="s">
        <v>3469</v>
      </c>
      <c r="H1527" s="7" t="s">
        <v>3469</v>
      </c>
      <c r="I1527" s="7" t="s">
        <v>3470</v>
      </c>
      <c r="J1527" s="7" t="s">
        <v>3470</v>
      </c>
      <c r="K1527" s="7" t="s">
        <v>3471</v>
      </c>
      <c r="L1527" s="7" t="s">
        <v>3471</v>
      </c>
      <c r="M1527" s="7" t="s">
        <v>3472</v>
      </c>
      <c r="N1527" s="7" t="s">
        <v>3472</v>
      </c>
      <c r="O1527" s="7" t="s">
        <v>3473</v>
      </c>
      <c r="P1527" s="7" t="s">
        <v>3473</v>
      </c>
      <c r="Q1527" s="7" t="s">
        <v>3474</v>
      </c>
      <c r="R1527" s="7" t="s">
        <v>3474</v>
      </c>
      <c r="S1527" s="7" t="s">
        <v>3475</v>
      </c>
      <c r="T1527" s="7" t="s">
        <v>3475</v>
      </c>
      <c r="U1527" s="7" t="s">
        <v>3476</v>
      </c>
      <c r="V1527" s="7" t="s">
        <v>3476</v>
      </c>
      <c r="W1527" s="7" t="s">
        <v>3477</v>
      </c>
      <c r="X1527" s="7" t="s">
        <v>3477</v>
      </c>
      <c r="Y1527" s="7" t="s">
        <v>3478</v>
      </c>
      <c r="Z1527" s="7" t="s">
        <v>3478</v>
      </c>
      <c r="AA1527" s="7" t="s">
        <v>3479</v>
      </c>
      <c r="AB1527" s="7" t="s">
        <v>3479</v>
      </c>
      <c r="AC1527" s="7" t="s">
        <v>3480</v>
      </c>
      <c r="AD1527" s="7" t="s">
        <v>3480</v>
      </c>
      <c r="AE1527" s="7" t="s">
        <v>3466</v>
      </c>
      <c r="AF1527" s="7" t="s">
        <v>3466</v>
      </c>
      <c r="AG1527" s="7" t="s">
        <v>3481</v>
      </c>
      <c r="AH1527" s="7" t="s">
        <v>3481</v>
      </c>
      <c r="AI1527" s="7" t="s">
        <v>3482</v>
      </c>
      <c r="AJ1527" s="7" t="s">
        <v>3482</v>
      </c>
      <c r="AK1527" s="7" t="s">
        <v>3483</v>
      </c>
      <c r="AL1527" s="7" t="s">
        <v>3483</v>
      </c>
      <c r="AM1527" s="7" t="s">
        <v>3484</v>
      </c>
      <c r="AN1527" s="7" t="s">
        <v>3484</v>
      </c>
      <c r="AO1527" s="7" t="s">
        <v>3485</v>
      </c>
      <c r="AP1527" s="7" t="s">
        <v>3485</v>
      </c>
      <c r="AQ1527" s="7" t="s">
        <v>3486</v>
      </c>
      <c r="AR1527" s="7" t="s">
        <v>3486</v>
      </c>
      <c r="AS1527" s="7" t="s">
        <v>3487</v>
      </c>
      <c r="AT1527" s="7" t="s">
        <v>3487</v>
      </c>
      <c r="AU1527" s="7" t="s">
        <v>3488</v>
      </c>
      <c r="AV1527" s="7" t="s">
        <v>3488</v>
      </c>
      <c r="AW1527" s="7" t="s">
        <v>3489</v>
      </c>
      <c r="AX1527" s="7" t="s">
        <v>3489</v>
      </c>
      <c r="AY1527" s="7" t="s">
        <v>3490</v>
      </c>
      <c r="AZ1527" s="7" t="s">
        <v>3490</v>
      </c>
      <c r="BA1527" s="7" t="s">
        <v>3491</v>
      </c>
      <c r="BB1527" s="7" t="s">
        <v>3491</v>
      </c>
      <c r="BE1527" s="9" t="s">
        <v>3450</v>
      </c>
      <c r="BF1527" s="8">
        <v>2015</v>
      </c>
    </row>
    <row r="1528" spans="1:58">
      <c r="B1528"/>
      <c r="Y1528" s="18" t="s">
        <v>1311</v>
      </c>
      <c r="Z1528" s="20">
        <v>3165206</v>
      </c>
    </row>
    <row r="1529" spans="1:58" s="8" customFormat="1">
      <c r="A1529" s="7" t="s">
        <v>3450</v>
      </c>
      <c r="B1529" s="7" t="s">
        <v>3450</v>
      </c>
      <c r="C1529" s="7" t="s">
        <v>3467</v>
      </c>
      <c r="D1529" s="7" t="s">
        <v>3467</v>
      </c>
      <c r="E1529" s="7" t="s">
        <v>3468</v>
      </c>
      <c r="F1529" s="7" t="s">
        <v>3468</v>
      </c>
      <c r="G1529" s="7" t="s">
        <v>3469</v>
      </c>
      <c r="H1529" s="7" t="s">
        <v>3469</v>
      </c>
      <c r="I1529" s="7" t="s">
        <v>3470</v>
      </c>
      <c r="J1529" s="7" t="s">
        <v>3470</v>
      </c>
      <c r="K1529" s="7" t="s">
        <v>3471</v>
      </c>
      <c r="L1529" s="7" t="s">
        <v>3471</v>
      </c>
      <c r="M1529" s="7" t="s">
        <v>3472</v>
      </c>
      <c r="N1529" s="7" t="s">
        <v>3472</v>
      </c>
      <c r="O1529" s="7" t="s">
        <v>3473</v>
      </c>
      <c r="P1529" s="7" t="s">
        <v>3473</v>
      </c>
      <c r="Q1529" s="7" t="s">
        <v>3474</v>
      </c>
      <c r="R1529" s="7" t="s">
        <v>3474</v>
      </c>
      <c r="S1529" s="7" t="s">
        <v>3475</v>
      </c>
      <c r="T1529" s="7" t="s">
        <v>3475</v>
      </c>
      <c r="U1529" s="7" t="s">
        <v>3476</v>
      </c>
      <c r="V1529" s="7" t="s">
        <v>3476</v>
      </c>
      <c r="W1529" s="7" t="s">
        <v>3477</v>
      </c>
      <c r="X1529" s="7" t="s">
        <v>3477</v>
      </c>
      <c r="Y1529" s="7" t="s">
        <v>3478</v>
      </c>
      <c r="Z1529" s="7" t="s">
        <v>3478</v>
      </c>
      <c r="AA1529" s="7" t="s">
        <v>3479</v>
      </c>
      <c r="AB1529" s="7" t="s">
        <v>3479</v>
      </c>
      <c r="AC1529" s="7" t="s">
        <v>3480</v>
      </c>
      <c r="AD1529" s="7" t="s">
        <v>3480</v>
      </c>
      <c r="AE1529" s="7" t="s">
        <v>3466</v>
      </c>
      <c r="AF1529" s="7" t="s">
        <v>3466</v>
      </c>
      <c r="AG1529" s="7" t="s">
        <v>3481</v>
      </c>
      <c r="AH1529" s="7" t="s">
        <v>3481</v>
      </c>
      <c r="AI1529" s="7" t="s">
        <v>3482</v>
      </c>
      <c r="AJ1529" s="7" t="s">
        <v>3482</v>
      </c>
      <c r="AK1529" s="7" t="s">
        <v>3483</v>
      </c>
      <c r="AL1529" s="7" t="s">
        <v>3483</v>
      </c>
      <c r="AM1529" s="7" t="s">
        <v>3484</v>
      </c>
      <c r="AN1529" s="7" t="s">
        <v>3484</v>
      </c>
      <c r="AO1529" s="7" t="s">
        <v>3485</v>
      </c>
      <c r="AP1529" s="7" t="s">
        <v>3485</v>
      </c>
      <c r="AQ1529" s="7" t="s">
        <v>3486</v>
      </c>
      <c r="AR1529" s="7" t="s">
        <v>3486</v>
      </c>
      <c r="AS1529" s="7" t="s">
        <v>3487</v>
      </c>
      <c r="AT1529" s="7" t="s">
        <v>3487</v>
      </c>
      <c r="AU1529" s="7" t="s">
        <v>3488</v>
      </c>
      <c r="AV1529" s="7" t="s">
        <v>3488</v>
      </c>
      <c r="AW1529" s="7" t="s">
        <v>3489</v>
      </c>
      <c r="AX1529" s="7" t="s">
        <v>3489</v>
      </c>
      <c r="AY1529" s="7" t="s">
        <v>3490</v>
      </c>
      <c r="AZ1529" s="7" t="s">
        <v>3490</v>
      </c>
      <c r="BA1529" s="7" t="s">
        <v>3491</v>
      </c>
      <c r="BB1529" s="7" t="s">
        <v>3491</v>
      </c>
      <c r="BE1529" s="9" t="s">
        <v>3450</v>
      </c>
      <c r="BF1529" s="8">
        <v>2015</v>
      </c>
    </row>
    <row r="1530" spans="1:58">
      <c r="B1530"/>
      <c r="Y1530" s="18" t="s">
        <v>1312</v>
      </c>
      <c r="Z1530" s="20">
        <v>3165008</v>
      </c>
    </row>
    <row r="1531" spans="1:58" s="8" customFormat="1">
      <c r="A1531" s="7" t="s">
        <v>3450</v>
      </c>
      <c r="B1531" s="7" t="s">
        <v>3450</v>
      </c>
      <c r="C1531" s="7" t="s">
        <v>3467</v>
      </c>
      <c r="D1531" s="7" t="s">
        <v>3467</v>
      </c>
      <c r="E1531" s="7" t="s">
        <v>3468</v>
      </c>
      <c r="F1531" s="7" t="s">
        <v>3468</v>
      </c>
      <c r="G1531" s="7" t="s">
        <v>3469</v>
      </c>
      <c r="H1531" s="7" t="s">
        <v>3469</v>
      </c>
      <c r="I1531" s="7" t="s">
        <v>3470</v>
      </c>
      <c r="J1531" s="7" t="s">
        <v>3470</v>
      </c>
      <c r="K1531" s="7" t="s">
        <v>3471</v>
      </c>
      <c r="L1531" s="7" t="s">
        <v>3471</v>
      </c>
      <c r="M1531" s="7" t="s">
        <v>3472</v>
      </c>
      <c r="N1531" s="7" t="s">
        <v>3472</v>
      </c>
      <c r="O1531" s="7" t="s">
        <v>3473</v>
      </c>
      <c r="P1531" s="7" t="s">
        <v>3473</v>
      </c>
      <c r="Q1531" s="7" t="s">
        <v>3474</v>
      </c>
      <c r="R1531" s="7" t="s">
        <v>3474</v>
      </c>
      <c r="S1531" s="7" t="s">
        <v>3475</v>
      </c>
      <c r="T1531" s="7" t="s">
        <v>3475</v>
      </c>
      <c r="U1531" s="7" t="s">
        <v>3476</v>
      </c>
      <c r="V1531" s="7" t="s">
        <v>3476</v>
      </c>
      <c r="W1531" s="7" t="s">
        <v>3477</v>
      </c>
      <c r="X1531" s="7" t="s">
        <v>3477</v>
      </c>
      <c r="Y1531" s="7" t="s">
        <v>3478</v>
      </c>
      <c r="Z1531" s="7" t="s">
        <v>3478</v>
      </c>
      <c r="AA1531" s="7" t="s">
        <v>3479</v>
      </c>
      <c r="AB1531" s="7" t="s">
        <v>3479</v>
      </c>
      <c r="AC1531" s="7" t="s">
        <v>3480</v>
      </c>
      <c r="AD1531" s="7" t="s">
        <v>3480</v>
      </c>
      <c r="AE1531" s="7" t="s">
        <v>3466</v>
      </c>
      <c r="AF1531" s="7" t="s">
        <v>3466</v>
      </c>
      <c r="AG1531" s="7" t="s">
        <v>3481</v>
      </c>
      <c r="AH1531" s="7" t="s">
        <v>3481</v>
      </c>
      <c r="AI1531" s="7" t="s">
        <v>3482</v>
      </c>
      <c r="AJ1531" s="7" t="s">
        <v>3482</v>
      </c>
      <c r="AK1531" s="7" t="s">
        <v>3483</v>
      </c>
      <c r="AL1531" s="7" t="s">
        <v>3483</v>
      </c>
      <c r="AM1531" s="7" t="s">
        <v>3484</v>
      </c>
      <c r="AN1531" s="7" t="s">
        <v>3484</v>
      </c>
      <c r="AO1531" s="7" t="s">
        <v>3485</v>
      </c>
      <c r="AP1531" s="7" t="s">
        <v>3485</v>
      </c>
      <c r="AQ1531" s="7" t="s">
        <v>3486</v>
      </c>
      <c r="AR1531" s="7" t="s">
        <v>3486</v>
      </c>
      <c r="AS1531" s="7" t="s">
        <v>3487</v>
      </c>
      <c r="AT1531" s="7" t="s">
        <v>3487</v>
      </c>
      <c r="AU1531" s="7" t="s">
        <v>3488</v>
      </c>
      <c r="AV1531" s="7" t="s">
        <v>3488</v>
      </c>
      <c r="AW1531" s="7" t="s">
        <v>3489</v>
      </c>
      <c r="AX1531" s="7" t="s">
        <v>3489</v>
      </c>
      <c r="AY1531" s="7" t="s">
        <v>3490</v>
      </c>
      <c r="AZ1531" s="7" t="s">
        <v>3490</v>
      </c>
      <c r="BA1531" s="7" t="s">
        <v>3491</v>
      </c>
      <c r="BB1531" s="7" t="s">
        <v>3491</v>
      </c>
      <c r="BE1531" s="9" t="s">
        <v>3450</v>
      </c>
      <c r="BF1531" s="8">
        <v>2015</v>
      </c>
    </row>
    <row r="1532" spans="1:58">
      <c r="B1532"/>
      <c r="Y1532" s="18" t="s">
        <v>1313</v>
      </c>
      <c r="Z1532" s="20">
        <v>3165107</v>
      </c>
    </row>
    <row r="1533" spans="1:58" s="8" customFormat="1">
      <c r="A1533" s="7" t="s">
        <v>3450</v>
      </c>
      <c r="B1533" s="7" t="s">
        <v>3450</v>
      </c>
      <c r="C1533" s="7" t="s">
        <v>3467</v>
      </c>
      <c r="D1533" s="7" t="s">
        <v>3467</v>
      </c>
      <c r="E1533" s="7" t="s">
        <v>3468</v>
      </c>
      <c r="F1533" s="7" t="s">
        <v>3468</v>
      </c>
      <c r="G1533" s="7" t="s">
        <v>3469</v>
      </c>
      <c r="H1533" s="7" t="s">
        <v>3469</v>
      </c>
      <c r="I1533" s="7" t="s">
        <v>3470</v>
      </c>
      <c r="J1533" s="7" t="s">
        <v>3470</v>
      </c>
      <c r="K1533" s="7" t="s">
        <v>3471</v>
      </c>
      <c r="L1533" s="7" t="s">
        <v>3471</v>
      </c>
      <c r="M1533" s="7" t="s">
        <v>3472</v>
      </c>
      <c r="N1533" s="7" t="s">
        <v>3472</v>
      </c>
      <c r="O1533" s="7" t="s">
        <v>3473</v>
      </c>
      <c r="P1533" s="7" t="s">
        <v>3473</v>
      </c>
      <c r="Q1533" s="7" t="s">
        <v>3474</v>
      </c>
      <c r="R1533" s="7" t="s">
        <v>3474</v>
      </c>
      <c r="S1533" s="7" t="s">
        <v>3475</v>
      </c>
      <c r="T1533" s="7" t="s">
        <v>3475</v>
      </c>
      <c r="U1533" s="7" t="s">
        <v>3476</v>
      </c>
      <c r="V1533" s="7" t="s">
        <v>3476</v>
      </c>
      <c r="W1533" s="7" t="s">
        <v>3477</v>
      </c>
      <c r="X1533" s="7" t="s">
        <v>3477</v>
      </c>
      <c r="Y1533" s="7" t="s">
        <v>3478</v>
      </c>
      <c r="Z1533" s="7" t="s">
        <v>3478</v>
      </c>
      <c r="AA1533" s="7" t="s">
        <v>3479</v>
      </c>
      <c r="AB1533" s="7" t="s">
        <v>3479</v>
      </c>
      <c r="AC1533" s="7" t="s">
        <v>3480</v>
      </c>
      <c r="AD1533" s="7" t="s">
        <v>3480</v>
      </c>
      <c r="AE1533" s="7" t="s">
        <v>3466</v>
      </c>
      <c r="AF1533" s="7" t="s">
        <v>3466</v>
      </c>
      <c r="AG1533" s="7" t="s">
        <v>3481</v>
      </c>
      <c r="AH1533" s="7" t="s">
        <v>3481</v>
      </c>
      <c r="AI1533" s="7" t="s">
        <v>3482</v>
      </c>
      <c r="AJ1533" s="7" t="s">
        <v>3482</v>
      </c>
      <c r="AK1533" s="7" t="s">
        <v>3483</v>
      </c>
      <c r="AL1533" s="7" t="s">
        <v>3483</v>
      </c>
      <c r="AM1533" s="7" t="s">
        <v>3484</v>
      </c>
      <c r="AN1533" s="7" t="s">
        <v>3484</v>
      </c>
      <c r="AO1533" s="7" t="s">
        <v>3485</v>
      </c>
      <c r="AP1533" s="7" t="s">
        <v>3485</v>
      </c>
      <c r="AQ1533" s="7" t="s">
        <v>3486</v>
      </c>
      <c r="AR1533" s="7" t="s">
        <v>3486</v>
      </c>
      <c r="AS1533" s="7" t="s">
        <v>3487</v>
      </c>
      <c r="AT1533" s="7" t="s">
        <v>3487</v>
      </c>
      <c r="AU1533" s="7" t="s">
        <v>3488</v>
      </c>
      <c r="AV1533" s="7" t="s">
        <v>3488</v>
      </c>
      <c r="AW1533" s="7" t="s">
        <v>3489</v>
      </c>
      <c r="AX1533" s="7" t="s">
        <v>3489</v>
      </c>
      <c r="AY1533" s="7" t="s">
        <v>3490</v>
      </c>
      <c r="AZ1533" s="7" t="s">
        <v>3490</v>
      </c>
      <c r="BA1533" s="7" t="s">
        <v>3491</v>
      </c>
      <c r="BB1533" s="7" t="s">
        <v>3491</v>
      </c>
      <c r="BE1533" s="9" t="s">
        <v>3450</v>
      </c>
      <c r="BF1533" s="8">
        <v>2015</v>
      </c>
    </row>
    <row r="1534" spans="1:58">
      <c r="B1534"/>
      <c r="Y1534" s="18" t="s">
        <v>1314</v>
      </c>
      <c r="Z1534" s="20">
        <v>3165305</v>
      </c>
    </row>
    <row r="1535" spans="1:58" s="8" customFormat="1">
      <c r="A1535" s="7" t="s">
        <v>3450</v>
      </c>
      <c r="B1535" s="7" t="s">
        <v>3450</v>
      </c>
      <c r="C1535" s="7" t="s">
        <v>3467</v>
      </c>
      <c r="D1535" s="7" t="s">
        <v>3467</v>
      </c>
      <c r="E1535" s="7" t="s">
        <v>3468</v>
      </c>
      <c r="F1535" s="7" t="s">
        <v>3468</v>
      </c>
      <c r="G1535" s="7" t="s">
        <v>3469</v>
      </c>
      <c r="H1535" s="7" t="s">
        <v>3469</v>
      </c>
      <c r="I1535" s="7" t="s">
        <v>3470</v>
      </c>
      <c r="J1535" s="7" t="s">
        <v>3470</v>
      </c>
      <c r="K1535" s="7" t="s">
        <v>3471</v>
      </c>
      <c r="L1535" s="7" t="s">
        <v>3471</v>
      </c>
      <c r="M1535" s="7" t="s">
        <v>3472</v>
      </c>
      <c r="N1535" s="7" t="s">
        <v>3472</v>
      </c>
      <c r="O1535" s="7" t="s">
        <v>3473</v>
      </c>
      <c r="P1535" s="7" t="s">
        <v>3473</v>
      </c>
      <c r="Q1535" s="7" t="s">
        <v>3474</v>
      </c>
      <c r="R1535" s="7" t="s">
        <v>3474</v>
      </c>
      <c r="S1535" s="7" t="s">
        <v>3475</v>
      </c>
      <c r="T1535" s="7" t="s">
        <v>3475</v>
      </c>
      <c r="U1535" s="7" t="s">
        <v>3476</v>
      </c>
      <c r="V1535" s="7" t="s">
        <v>3476</v>
      </c>
      <c r="W1535" s="7" t="s">
        <v>3477</v>
      </c>
      <c r="X1535" s="7" t="s">
        <v>3477</v>
      </c>
      <c r="Y1535" s="7" t="s">
        <v>3478</v>
      </c>
      <c r="Z1535" s="7" t="s">
        <v>3478</v>
      </c>
      <c r="AA1535" s="7" t="s">
        <v>3479</v>
      </c>
      <c r="AB1535" s="7" t="s">
        <v>3479</v>
      </c>
      <c r="AC1535" s="7" t="s">
        <v>3480</v>
      </c>
      <c r="AD1535" s="7" t="s">
        <v>3480</v>
      </c>
      <c r="AE1535" s="7" t="s">
        <v>3466</v>
      </c>
      <c r="AF1535" s="7" t="s">
        <v>3466</v>
      </c>
      <c r="AG1535" s="7" t="s">
        <v>3481</v>
      </c>
      <c r="AH1535" s="7" t="s">
        <v>3481</v>
      </c>
      <c r="AI1535" s="7" t="s">
        <v>3482</v>
      </c>
      <c r="AJ1535" s="7" t="s">
        <v>3482</v>
      </c>
      <c r="AK1535" s="7" t="s">
        <v>3483</v>
      </c>
      <c r="AL1535" s="7" t="s">
        <v>3483</v>
      </c>
      <c r="AM1535" s="7" t="s">
        <v>3484</v>
      </c>
      <c r="AN1535" s="7" t="s">
        <v>3484</v>
      </c>
      <c r="AO1535" s="7" t="s">
        <v>3485</v>
      </c>
      <c r="AP1535" s="7" t="s">
        <v>3485</v>
      </c>
      <c r="AQ1535" s="7" t="s">
        <v>3486</v>
      </c>
      <c r="AR1535" s="7" t="s">
        <v>3486</v>
      </c>
      <c r="AS1535" s="7" t="s">
        <v>3487</v>
      </c>
      <c r="AT1535" s="7" t="s">
        <v>3487</v>
      </c>
      <c r="AU1535" s="7" t="s">
        <v>3488</v>
      </c>
      <c r="AV1535" s="7" t="s">
        <v>3488</v>
      </c>
      <c r="AW1535" s="7" t="s">
        <v>3489</v>
      </c>
      <c r="AX1535" s="7" t="s">
        <v>3489</v>
      </c>
      <c r="AY1535" s="7" t="s">
        <v>3490</v>
      </c>
      <c r="AZ1535" s="7" t="s">
        <v>3490</v>
      </c>
      <c r="BA1535" s="7" t="s">
        <v>3491</v>
      </c>
      <c r="BB1535" s="7" t="s">
        <v>3491</v>
      </c>
      <c r="BE1535" s="9" t="s">
        <v>3450</v>
      </c>
      <c r="BF1535" s="8">
        <v>2015</v>
      </c>
    </row>
    <row r="1536" spans="1:58">
      <c r="B1536"/>
      <c r="Y1536" s="18" t="s">
        <v>1315</v>
      </c>
      <c r="Z1536" s="20">
        <v>3165404</v>
      </c>
    </row>
    <row r="1537" spans="1:58" s="8" customFormat="1">
      <c r="A1537" s="7" t="s">
        <v>3450</v>
      </c>
      <c r="B1537" s="7" t="s">
        <v>3450</v>
      </c>
      <c r="C1537" s="7" t="s">
        <v>3467</v>
      </c>
      <c r="D1537" s="7" t="s">
        <v>3467</v>
      </c>
      <c r="E1537" s="7" t="s">
        <v>3468</v>
      </c>
      <c r="F1537" s="7" t="s">
        <v>3468</v>
      </c>
      <c r="G1537" s="7" t="s">
        <v>3469</v>
      </c>
      <c r="H1537" s="7" t="s">
        <v>3469</v>
      </c>
      <c r="I1537" s="7" t="s">
        <v>3470</v>
      </c>
      <c r="J1537" s="7" t="s">
        <v>3470</v>
      </c>
      <c r="K1537" s="7" t="s">
        <v>3471</v>
      </c>
      <c r="L1537" s="7" t="s">
        <v>3471</v>
      </c>
      <c r="M1537" s="7" t="s">
        <v>3472</v>
      </c>
      <c r="N1537" s="7" t="s">
        <v>3472</v>
      </c>
      <c r="O1537" s="7" t="s">
        <v>3473</v>
      </c>
      <c r="P1537" s="7" t="s">
        <v>3473</v>
      </c>
      <c r="Q1537" s="7" t="s">
        <v>3474</v>
      </c>
      <c r="R1537" s="7" t="s">
        <v>3474</v>
      </c>
      <c r="S1537" s="7" t="s">
        <v>3475</v>
      </c>
      <c r="T1537" s="7" t="s">
        <v>3475</v>
      </c>
      <c r="U1537" s="7" t="s">
        <v>3476</v>
      </c>
      <c r="V1537" s="7" t="s">
        <v>3476</v>
      </c>
      <c r="W1537" s="7" t="s">
        <v>3477</v>
      </c>
      <c r="X1537" s="7" t="s">
        <v>3477</v>
      </c>
      <c r="Y1537" s="7" t="s">
        <v>3478</v>
      </c>
      <c r="Z1537" s="7" t="s">
        <v>3478</v>
      </c>
      <c r="AA1537" s="7" t="s">
        <v>3479</v>
      </c>
      <c r="AB1537" s="7" t="s">
        <v>3479</v>
      </c>
      <c r="AC1537" s="7" t="s">
        <v>3480</v>
      </c>
      <c r="AD1537" s="7" t="s">
        <v>3480</v>
      </c>
      <c r="AE1537" s="7" t="s">
        <v>3466</v>
      </c>
      <c r="AF1537" s="7" t="s">
        <v>3466</v>
      </c>
      <c r="AG1537" s="7" t="s">
        <v>3481</v>
      </c>
      <c r="AH1537" s="7" t="s">
        <v>3481</v>
      </c>
      <c r="AI1537" s="7" t="s">
        <v>3482</v>
      </c>
      <c r="AJ1537" s="7" t="s">
        <v>3482</v>
      </c>
      <c r="AK1537" s="7" t="s">
        <v>3483</v>
      </c>
      <c r="AL1537" s="7" t="s">
        <v>3483</v>
      </c>
      <c r="AM1537" s="7" t="s">
        <v>3484</v>
      </c>
      <c r="AN1537" s="7" t="s">
        <v>3484</v>
      </c>
      <c r="AO1537" s="7" t="s">
        <v>3485</v>
      </c>
      <c r="AP1537" s="7" t="s">
        <v>3485</v>
      </c>
      <c r="AQ1537" s="7" t="s">
        <v>3486</v>
      </c>
      <c r="AR1537" s="7" t="s">
        <v>3486</v>
      </c>
      <c r="AS1537" s="7" t="s">
        <v>3487</v>
      </c>
      <c r="AT1537" s="7" t="s">
        <v>3487</v>
      </c>
      <c r="AU1537" s="7" t="s">
        <v>3488</v>
      </c>
      <c r="AV1537" s="7" t="s">
        <v>3488</v>
      </c>
      <c r="AW1537" s="7" t="s">
        <v>3489</v>
      </c>
      <c r="AX1537" s="7" t="s">
        <v>3489</v>
      </c>
      <c r="AY1537" s="7" t="s">
        <v>3490</v>
      </c>
      <c r="AZ1537" s="7" t="s">
        <v>3490</v>
      </c>
      <c r="BA1537" s="7" t="s">
        <v>3491</v>
      </c>
      <c r="BB1537" s="7" t="s">
        <v>3491</v>
      </c>
      <c r="BE1537" s="9" t="s">
        <v>3450</v>
      </c>
      <c r="BF1537" s="8">
        <v>2015</v>
      </c>
    </row>
    <row r="1538" spans="1:58">
      <c r="B1538"/>
      <c r="Y1538" s="18" t="s">
        <v>1316</v>
      </c>
      <c r="Z1538" s="20">
        <v>3165503</v>
      </c>
    </row>
    <row r="1539" spans="1:58" s="8" customFormat="1">
      <c r="A1539" s="7" t="s">
        <v>3450</v>
      </c>
      <c r="B1539" s="7" t="s">
        <v>3450</v>
      </c>
      <c r="C1539" s="7" t="s">
        <v>3467</v>
      </c>
      <c r="D1539" s="7" t="s">
        <v>3467</v>
      </c>
      <c r="E1539" s="7" t="s">
        <v>3468</v>
      </c>
      <c r="F1539" s="7" t="s">
        <v>3468</v>
      </c>
      <c r="G1539" s="7" t="s">
        <v>3469</v>
      </c>
      <c r="H1539" s="7" t="s">
        <v>3469</v>
      </c>
      <c r="I1539" s="7" t="s">
        <v>3470</v>
      </c>
      <c r="J1539" s="7" t="s">
        <v>3470</v>
      </c>
      <c r="K1539" s="7" t="s">
        <v>3471</v>
      </c>
      <c r="L1539" s="7" t="s">
        <v>3471</v>
      </c>
      <c r="M1539" s="7" t="s">
        <v>3472</v>
      </c>
      <c r="N1539" s="7" t="s">
        <v>3472</v>
      </c>
      <c r="O1539" s="7" t="s">
        <v>3473</v>
      </c>
      <c r="P1539" s="7" t="s">
        <v>3473</v>
      </c>
      <c r="Q1539" s="7" t="s">
        <v>3474</v>
      </c>
      <c r="R1539" s="7" t="s">
        <v>3474</v>
      </c>
      <c r="S1539" s="7" t="s">
        <v>3475</v>
      </c>
      <c r="T1539" s="7" t="s">
        <v>3475</v>
      </c>
      <c r="U1539" s="7" t="s">
        <v>3476</v>
      </c>
      <c r="V1539" s="7" t="s">
        <v>3476</v>
      </c>
      <c r="W1539" s="7" t="s">
        <v>3477</v>
      </c>
      <c r="X1539" s="7" t="s">
        <v>3477</v>
      </c>
      <c r="Y1539" s="7" t="s">
        <v>3478</v>
      </c>
      <c r="Z1539" s="7" t="s">
        <v>3478</v>
      </c>
      <c r="AA1539" s="7" t="s">
        <v>3479</v>
      </c>
      <c r="AB1539" s="7" t="s">
        <v>3479</v>
      </c>
      <c r="AC1539" s="7" t="s">
        <v>3480</v>
      </c>
      <c r="AD1539" s="7" t="s">
        <v>3480</v>
      </c>
      <c r="AE1539" s="7" t="s">
        <v>3466</v>
      </c>
      <c r="AF1539" s="7" t="s">
        <v>3466</v>
      </c>
      <c r="AG1539" s="7" t="s">
        <v>3481</v>
      </c>
      <c r="AH1539" s="7" t="s">
        <v>3481</v>
      </c>
      <c r="AI1539" s="7" t="s">
        <v>3482</v>
      </c>
      <c r="AJ1539" s="7" t="s">
        <v>3482</v>
      </c>
      <c r="AK1539" s="7" t="s">
        <v>3483</v>
      </c>
      <c r="AL1539" s="7" t="s">
        <v>3483</v>
      </c>
      <c r="AM1539" s="7" t="s">
        <v>3484</v>
      </c>
      <c r="AN1539" s="7" t="s">
        <v>3484</v>
      </c>
      <c r="AO1539" s="7" t="s">
        <v>3485</v>
      </c>
      <c r="AP1539" s="7" t="s">
        <v>3485</v>
      </c>
      <c r="AQ1539" s="7" t="s">
        <v>3486</v>
      </c>
      <c r="AR1539" s="7" t="s">
        <v>3486</v>
      </c>
      <c r="AS1539" s="7" t="s">
        <v>3487</v>
      </c>
      <c r="AT1539" s="7" t="s">
        <v>3487</v>
      </c>
      <c r="AU1539" s="7" t="s">
        <v>3488</v>
      </c>
      <c r="AV1539" s="7" t="s">
        <v>3488</v>
      </c>
      <c r="AW1539" s="7" t="s">
        <v>3489</v>
      </c>
      <c r="AX1539" s="7" t="s">
        <v>3489</v>
      </c>
      <c r="AY1539" s="7" t="s">
        <v>3490</v>
      </c>
      <c r="AZ1539" s="7" t="s">
        <v>3490</v>
      </c>
      <c r="BA1539" s="7" t="s">
        <v>3491</v>
      </c>
      <c r="BB1539" s="7" t="s">
        <v>3491</v>
      </c>
      <c r="BE1539" s="9" t="s">
        <v>3450</v>
      </c>
      <c r="BF1539" s="8">
        <v>2015</v>
      </c>
    </row>
    <row r="1540" spans="1:58">
      <c r="B1540"/>
      <c r="Y1540" s="18" t="s">
        <v>1317</v>
      </c>
      <c r="Z1540" s="20">
        <v>3165537</v>
      </c>
    </row>
    <row r="1541" spans="1:58" s="8" customFormat="1">
      <c r="A1541" s="7" t="s">
        <v>3450</v>
      </c>
      <c r="B1541" s="7" t="s">
        <v>3450</v>
      </c>
      <c r="C1541" s="7" t="s">
        <v>3467</v>
      </c>
      <c r="D1541" s="7" t="s">
        <v>3467</v>
      </c>
      <c r="E1541" s="7" t="s">
        <v>3468</v>
      </c>
      <c r="F1541" s="7" t="s">
        <v>3468</v>
      </c>
      <c r="G1541" s="7" t="s">
        <v>3469</v>
      </c>
      <c r="H1541" s="7" t="s">
        <v>3469</v>
      </c>
      <c r="I1541" s="7" t="s">
        <v>3470</v>
      </c>
      <c r="J1541" s="7" t="s">
        <v>3470</v>
      </c>
      <c r="K1541" s="7" t="s">
        <v>3471</v>
      </c>
      <c r="L1541" s="7" t="s">
        <v>3471</v>
      </c>
      <c r="M1541" s="7" t="s">
        <v>3472</v>
      </c>
      <c r="N1541" s="7" t="s">
        <v>3472</v>
      </c>
      <c r="O1541" s="7" t="s">
        <v>3473</v>
      </c>
      <c r="P1541" s="7" t="s">
        <v>3473</v>
      </c>
      <c r="Q1541" s="7" t="s">
        <v>3474</v>
      </c>
      <c r="R1541" s="7" t="s">
        <v>3474</v>
      </c>
      <c r="S1541" s="7" t="s">
        <v>3475</v>
      </c>
      <c r="T1541" s="7" t="s">
        <v>3475</v>
      </c>
      <c r="U1541" s="7" t="s">
        <v>3476</v>
      </c>
      <c r="V1541" s="7" t="s">
        <v>3476</v>
      </c>
      <c r="W1541" s="7" t="s">
        <v>3477</v>
      </c>
      <c r="X1541" s="7" t="s">
        <v>3477</v>
      </c>
      <c r="Y1541" s="7" t="s">
        <v>3478</v>
      </c>
      <c r="Z1541" s="7" t="s">
        <v>3478</v>
      </c>
      <c r="AA1541" s="7" t="s">
        <v>3479</v>
      </c>
      <c r="AB1541" s="7" t="s">
        <v>3479</v>
      </c>
      <c r="AC1541" s="7" t="s">
        <v>3480</v>
      </c>
      <c r="AD1541" s="7" t="s">
        <v>3480</v>
      </c>
      <c r="AE1541" s="7" t="s">
        <v>3466</v>
      </c>
      <c r="AF1541" s="7" t="s">
        <v>3466</v>
      </c>
      <c r="AG1541" s="7" t="s">
        <v>3481</v>
      </c>
      <c r="AH1541" s="7" t="s">
        <v>3481</v>
      </c>
      <c r="AI1541" s="7" t="s">
        <v>3482</v>
      </c>
      <c r="AJ1541" s="7" t="s">
        <v>3482</v>
      </c>
      <c r="AK1541" s="7" t="s">
        <v>3483</v>
      </c>
      <c r="AL1541" s="7" t="s">
        <v>3483</v>
      </c>
      <c r="AM1541" s="7" t="s">
        <v>3484</v>
      </c>
      <c r="AN1541" s="7" t="s">
        <v>3484</v>
      </c>
      <c r="AO1541" s="7" t="s">
        <v>3485</v>
      </c>
      <c r="AP1541" s="7" t="s">
        <v>3485</v>
      </c>
      <c r="AQ1541" s="7" t="s">
        <v>3486</v>
      </c>
      <c r="AR1541" s="7" t="s">
        <v>3486</v>
      </c>
      <c r="AS1541" s="7" t="s">
        <v>3487</v>
      </c>
      <c r="AT1541" s="7" t="s">
        <v>3487</v>
      </c>
      <c r="AU1541" s="7" t="s">
        <v>3488</v>
      </c>
      <c r="AV1541" s="7" t="s">
        <v>3488</v>
      </c>
      <c r="AW1541" s="7" t="s">
        <v>3489</v>
      </c>
      <c r="AX1541" s="7" t="s">
        <v>3489</v>
      </c>
      <c r="AY1541" s="7" t="s">
        <v>3490</v>
      </c>
      <c r="AZ1541" s="7" t="s">
        <v>3490</v>
      </c>
      <c r="BA1541" s="7" t="s">
        <v>3491</v>
      </c>
      <c r="BB1541" s="7" t="s">
        <v>3491</v>
      </c>
      <c r="BE1541" s="9" t="s">
        <v>3450</v>
      </c>
      <c r="BF1541" s="8">
        <v>2015</v>
      </c>
    </row>
    <row r="1542" spans="1:58">
      <c r="B1542"/>
      <c r="Y1542" s="18" t="s">
        <v>1318</v>
      </c>
      <c r="Z1542" s="20">
        <v>3165560</v>
      </c>
    </row>
    <row r="1543" spans="1:58" s="8" customFormat="1">
      <c r="A1543" s="7" t="s">
        <v>3450</v>
      </c>
      <c r="B1543" s="7" t="s">
        <v>3450</v>
      </c>
      <c r="C1543" s="7" t="s">
        <v>3467</v>
      </c>
      <c r="D1543" s="7" t="s">
        <v>3467</v>
      </c>
      <c r="E1543" s="7" t="s">
        <v>3468</v>
      </c>
      <c r="F1543" s="7" t="s">
        <v>3468</v>
      </c>
      <c r="G1543" s="7" t="s">
        <v>3469</v>
      </c>
      <c r="H1543" s="7" t="s">
        <v>3469</v>
      </c>
      <c r="I1543" s="7" t="s">
        <v>3470</v>
      </c>
      <c r="J1543" s="7" t="s">
        <v>3470</v>
      </c>
      <c r="K1543" s="7" t="s">
        <v>3471</v>
      </c>
      <c r="L1543" s="7" t="s">
        <v>3471</v>
      </c>
      <c r="M1543" s="7" t="s">
        <v>3472</v>
      </c>
      <c r="N1543" s="7" t="s">
        <v>3472</v>
      </c>
      <c r="O1543" s="7" t="s">
        <v>3473</v>
      </c>
      <c r="P1543" s="7" t="s">
        <v>3473</v>
      </c>
      <c r="Q1543" s="7" t="s">
        <v>3474</v>
      </c>
      <c r="R1543" s="7" t="s">
        <v>3474</v>
      </c>
      <c r="S1543" s="7" t="s">
        <v>3475</v>
      </c>
      <c r="T1543" s="7" t="s">
        <v>3475</v>
      </c>
      <c r="U1543" s="7" t="s">
        <v>3476</v>
      </c>
      <c r="V1543" s="7" t="s">
        <v>3476</v>
      </c>
      <c r="W1543" s="7" t="s">
        <v>3477</v>
      </c>
      <c r="X1543" s="7" t="s">
        <v>3477</v>
      </c>
      <c r="Y1543" s="7" t="s">
        <v>3478</v>
      </c>
      <c r="Z1543" s="7" t="s">
        <v>3478</v>
      </c>
      <c r="AA1543" s="7" t="s">
        <v>3479</v>
      </c>
      <c r="AB1543" s="7" t="s">
        <v>3479</v>
      </c>
      <c r="AC1543" s="7" t="s">
        <v>3480</v>
      </c>
      <c r="AD1543" s="7" t="s">
        <v>3480</v>
      </c>
      <c r="AE1543" s="7" t="s">
        <v>3466</v>
      </c>
      <c r="AF1543" s="7" t="s">
        <v>3466</v>
      </c>
      <c r="AG1543" s="7" t="s">
        <v>3481</v>
      </c>
      <c r="AH1543" s="7" t="s">
        <v>3481</v>
      </c>
      <c r="AI1543" s="7" t="s">
        <v>3482</v>
      </c>
      <c r="AJ1543" s="7" t="s">
        <v>3482</v>
      </c>
      <c r="AK1543" s="7" t="s">
        <v>3483</v>
      </c>
      <c r="AL1543" s="7" t="s">
        <v>3483</v>
      </c>
      <c r="AM1543" s="7" t="s">
        <v>3484</v>
      </c>
      <c r="AN1543" s="7" t="s">
        <v>3484</v>
      </c>
      <c r="AO1543" s="7" t="s">
        <v>3485</v>
      </c>
      <c r="AP1543" s="7" t="s">
        <v>3485</v>
      </c>
      <c r="AQ1543" s="7" t="s">
        <v>3486</v>
      </c>
      <c r="AR1543" s="7" t="s">
        <v>3486</v>
      </c>
      <c r="AS1543" s="7" t="s">
        <v>3487</v>
      </c>
      <c r="AT1543" s="7" t="s">
        <v>3487</v>
      </c>
      <c r="AU1543" s="7" t="s">
        <v>3488</v>
      </c>
      <c r="AV1543" s="7" t="s">
        <v>3488</v>
      </c>
      <c r="AW1543" s="7" t="s">
        <v>3489</v>
      </c>
      <c r="AX1543" s="7" t="s">
        <v>3489</v>
      </c>
      <c r="AY1543" s="7" t="s">
        <v>3490</v>
      </c>
      <c r="AZ1543" s="7" t="s">
        <v>3490</v>
      </c>
      <c r="BA1543" s="7" t="s">
        <v>3491</v>
      </c>
      <c r="BB1543" s="7" t="s">
        <v>3491</v>
      </c>
      <c r="BE1543" s="9" t="s">
        <v>3450</v>
      </c>
      <c r="BF1543" s="8">
        <v>2015</v>
      </c>
    </row>
    <row r="1544" spans="1:58">
      <c r="B1544"/>
      <c r="Y1544" s="18" t="s">
        <v>1319</v>
      </c>
      <c r="Z1544" s="20">
        <v>3165578</v>
      </c>
    </row>
    <row r="1545" spans="1:58" s="8" customFormat="1">
      <c r="A1545" s="7" t="s">
        <v>3450</v>
      </c>
      <c r="B1545" s="7" t="s">
        <v>3450</v>
      </c>
      <c r="C1545" s="7" t="s">
        <v>3467</v>
      </c>
      <c r="D1545" s="7" t="s">
        <v>3467</v>
      </c>
      <c r="E1545" s="7" t="s">
        <v>3468</v>
      </c>
      <c r="F1545" s="7" t="s">
        <v>3468</v>
      </c>
      <c r="G1545" s="7" t="s">
        <v>3469</v>
      </c>
      <c r="H1545" s="7" t="s">
        <v>3469</v>
      </c>
      <c r="I1545" s="7" t="s">
        <v>3470</v>
      </c>
      <c r="J1545" s="7" t="s">
        <v>3470</v>
      </c>
      <c r="K1545" s="7" t="s">
        <v>3471</v>
      </c>
      <c r="L1545" s="7" t="s">
        <v>3471</v>
      </c>
      <c r="M1545" s="7" t="s">
        <v>3472</v>
      </c>
      <c r="N1545" s="7" t="s">
        <v>3472</v>
      </c>
      <c r="O1545" s="7" t="s">
        <v>3473</v>
      </c>
      <c r="P1545" s="7" t="s">
        <v>3473</v>
      </c>
      <c r="Q1545" s="7" t="s">
        <v>3474</v>
      </c>
      <c r="R1545" s="7" t="s">
        <v>3474</v>
      </c>
      <c r="S1545" s="7" t="s">
        <v>3475</v>
      </c>
      <c r="T1545" s="7" t="s">
        <v>3475</v>
      </c>
      <c r="U1545" s="7" t="s">
        <v>3476</v>
      </c>
      <c r="V1545" s="7" t="s">
        <v>3476</v>
      </c>
      <c r="W1545" s="7" t="s">
        <v>3477</v>
      </c>
      <c r="X1545" s="7" t="s">
        <v>3477</v>
      </c>
      <c r="Y1545" s="7" t="s">
        <v>3478</v>
      </c>
      <c r="Z1545" s="7" t="s">
        <v>3478</v>
      </c>
      <c r="AA1545" s="7" t="s">
        <v>3479</v>
      </c>
      <c r="AB1545" s="7" t="s">
        <v>3479</v>
      </c>
      <c r="AC1545" s="7" t="s">
        <v>3480</v>
      </c>
      <c r="AD1545" s="7" t="s">
        <v>3480</v>
      </c>
      <c r="AE1545" s="7" t="s">
        <v>3466</v>
      </c>
      <c r="AF1545" s="7" t="s">
        <v>3466</v>
      </c>
      <c r="AG1545" s="7" t="s">
        <v>3481</v>
      </c>
      <c r="AH1545" s="7" t="s">
        <v>3481</v>
      </c>
      <c r="AI1545" s="7" t="s">
        <v>3482</v>
      </c>
      <c r="AJ1545" s="7" t="s">
        <v>3482</v>
      </c>
      <c r="AK1545" s="7" t="s">
        <v>3483</v>
      </c>
      <c r="AL1545" s="7" t="s">
        <v>3483</v>
      </c>
      <c r="AM1545" s="7" t="s">
        <v>3484</v>
      </c>
      <c r="AN1545" s="7" t="s">
        <v>3484</v>
      </c>
      <c r="AO1545" s="7" t="s">
        <v>3485</v>
      </c>
      <c r="AP1545" s="7" t="s">
        <v>3485</v>
      </c>
      <c r="AQ1545" s="7" t="s">
        <v>3486</v>
      </c>
      <c r="AR1545" s="7" t="s">
        <v>3486</v>
      </c>
      <c r="AS1545" s="7" t="s">
        <v>3487</v>
      </c>
      <c r="AT1545" s="7" t="s">
        <v>3487</v>
      </c>
      <c r="AU1545" s="7" t="s">
        <v>3488</v>
      </c>
      <c r="AV1545" s="7" t="s">
        <v>3488</v>
      </c>
      <c r="AW1545" s="7" t="s">
        <v>3489</v>
      </c>
      <c r="AX1545" s="7" t="s">
        <v>3489</v>
      </c>
      <c r="AY1545" s="7" t="s">
        <v>3490</v>
      </c>
      <c r="AZ1545" s="7" t="s">
        <v>3490</v>
      </c>
      <c r="BA1545" s="7" t="s">
        <v>3491</v>
      </c>
      <c r="BB1545" s="7" t="s">
        <v>3491</v>
      </c>
      <c r="BE1545" s="9" t="s">
        <v>3450</v>
      </c>
      <c r="BF1545" s="8">
        <v>2015</v>
      </c>
    </row>
    <row r="1546" spans="1:58">
      <c r="B1546"/>
      <c r="Y1546" s="18" t="s">
        <v>1320</v>
      </c>
      <c r="Z1546" s="20">
        <v>3165602</v>
      </c>
    </row>
    <row r="1547" spans="1:58" s="8" customFormat="1">
      <c r="A1547" s="7" t="s">
        <v>3450</v>
      </c>
      <c r="B1547" s="7" t="s">
        <v>3450</v>
      </c>
      <c r="C1547" s="7" t="s">
        <v>3467</v>
      </c>
      <c r="D1547" s="7" t="s">
        <v>3467</v>
      </c>
      <c r="E1547" s="7" t="s">
        <v>3468</v>
      </c>
      <c r="F1547" s="7" t="s">
        <v>3468</v>
      </c>
      <c r="G1547" s="7" t="s">
        <v>3469</v>
      </c>
      <c r="H1547" s="7" t="s">
        <v>3469</v>
      </c>
      <c r="I1547" s="7" t="s">
        <v>3470</v>
      </c>
      <c r="J1547" s="7" t="s">
        <v>3470</v>
      </c>
      <c r="K1547" s="7" t="s">
        <v>3471</v>
      </c>
      <c r="L1547" s="7" t="s">
        <v>3471</v>
      </c>
      <c r="M1547" s="7" t="s">
        <v>3472</v>
      </c>
      <c r="N1547" s="7" t="s">
        <v>3472</v>
      </c>
      <c r="O1547" s="7" t="s">
        <v>3473</v>
      </c>
      <c r="P1547" s="7" t="s">
        <v>3473</v>
      </c>
      <c r="Q1547" s="7" t="s">
        <v>3474</v>
      </c>
      <c r="R1547" s="7" t="s">
        <v>3474</v>
      </c>
      <c r="S1547" s="7" t="s">
        <v>3475</v>
      </c>
      <c r="T1547" s="7" t="s">
        <v>3475</v>
      </c>
      <c r="U1547" s="7" t="s">
        <v>3476</v>
      </c>
      <c r="V1547" s="7" t="s">
        <v>3476</v>
      </c>
      <c r="W1547" s="7" t="s">
        <v>3477</v>
      </c>
      <c r="X1547" s="7" t="s">
        <v>3477</v>
      </c>
      <c r="Y1547" s="7" t="s">
        <v>3478</v>
      </c>
      <c r="Z1547" s="7" t="s">
        <v>3478</v>
      </c>
      <c r="AA1547" s="7" t="s">
        <v>3479</v>
      </c>
      <c r="AB1547" s="7" t="s">
        <v>3479</v>
      </c>
      <c r="AC1547" s="7" t="s">
        <v>3480</v>
      </c>
      <c r="AD1547" s="7" t="s">
        <v>3480</v>
      </c>
      <c r="AE1547" s="7" t="s">
        <v>3466</v>
      </c>
      <c r="AF1547" s="7" t="s">
        <v>3466</v>
      </c>
      <c r="AG1547" s="7" t="s">
        <v>3481</v>
      </c>
      <c r="AH1547" s="7" t="s">
        <v>3481</v>
      </c>
      <c r="AI1547" s="7" t="s">
        <v>3482</v>
      </c>
      <c r="AJ1547" s="7" t="s">
        <v>3482</v>
      </c>
      <c r="AK1547" s="7" t="s">
        <v>3483</v>
      </c>
      <c r="AL1547" s="7" t="s">
        <v>3483</v>
      </c>
      <c r="AM1547" s="7" t="s">
        <v>3484</v>
      </c>
      <c r="AN1547" s="7" t="s">
        <v>3484</v>
      </c>
      <c r="AO1547" s="7" t="s">
        <v>3485</v>
      </c>
      <c r="AP1547" s="7" t="s">
        <v>3485</v>
      </c>
      <c r="AQ1547" s="7" t="s">
        <v>3486</v>
      </c>
      <c r="AR1547" s="7" t="s">
        <v>3486</v>
      </c>
      <c r="AS1547" s="7" t="s">
        <v>3487</v>
      </c>
      <c r="AT1547" s="7" t="s">
        <v>3487</v>
      </c>
      <c r="AU1547" s="7" t="s">
        <v>3488</v>
      </c>
      <c r="AV1547" s="7" t="s">
        <v>3488</v>
      </c>
      <c r="AW1547" s="7" t="s">
        <v>3489</v>
      </c>
      <c r="AX1547" s="7" t="s">
        <v>3489</v>
      </c>
      <c r="AY1547" s="7" t="s">
        <v>3490</v>
      </c>
      <c r="AZ1547" s="7" t="s">
        <v>3490</v>
      </c>
      <c r="BA1547" s="7" t="s">
        <v>3491</v>
      </c>
      <c r="BB1547" s="7" t="s">
        <v>3491</v>
      </c>
      <c r="BE1547" s="9" t="s">
        <v>3450</v>
      </c>
      <c r="BF1547" s="8">
        <v>2015</v>
      </c>
    </row>
    <row r="1548" spans="1:58">
      <c r="B1548"/>
      <c r="Y1548" s="18" t="s">
        <v>1321</v>
      </c>
      <c r="Z1548" s="20">
        <v>3165701</v>
      </c>
    </row>
    <row r="1549" spans="1:58" s="8" customFormat="1">
      <c r="A1549" s="7" t="s">
        <v>3450</v>
      </c>
      <c r="B1549" s="7" t="s">
        <v>3450</v>
      </c>
      <c r="C1549" s="7" t="s">
        <v>3467</v>
      </c>
      <c r="D1549" s="7" t="s">
        <v>3467</v>
      </c>
      <c r="E1549" s="7" t="s">
        <v>3468</v>
      </c>
      <c r="F1549" s="7" t="s">
        <v>3468</v>
      </c>
      <c r="G1549" s="7" t="s">
        <v>3469</v>
      </c>
      <c r="H1549" s="7" t="s">
        <v>3469</v>
      </c>
      <c r="I1549" s="7" t="s">
        <v>3470</v>
      </c>
      <c r="J1549" s="7" t="s">
        <v>3470</v>
      </c>
      <c r="K1549" s="7" t="s">
        <v>3471</v>
      </c>
      <c r="L1549" s="7" t="s">
        <v>3471</v>
      </c>
      <c r="M1549" s="7" t="s">
        <v>3472</v>
      </c>
      <c r="N1549" s="7" t="s">
        <v>3472</v>
      </c>
      <c r="O1549" s="7" t="s">
        <v>3473</v>
      </c>
      <c r="P1549" s="7" t="s">
        <v>3473</v>
      </c>
      <c r="Q1549" s="7" t="s">
        <v>3474</v>
      </c>
      <c r="R1549" s="7" t="s">
        <v>3474</v>
      </c>
      <c r="S1549" s="7" t="s">
        <v>3475</v>
      </c>
      <c r="T1549" s="7" t="s">
        <v>3475</v>
      </c>
      <c r="U1549" s="7" t="s">
        <v>3476</v>
      </c>
      <c r="V1549" s="7" t="s">
        <v>3476</v>
      </c>
      <c r="W1549" s="7" t="s">
        <v>3477</v>
      </c>
      <c r="X1549" s="7" t="s">
        <v>3477</v>
      </c>
      <c r="Y1549" s="7" t="s">
        <v>3478</v>
      </c>
      <c r="Z1549" s="7" t="s">
        <v>3478</v>
      </c>
      <c r="AA1549" s="7" t="s">
        <v>3479</v>
      </c>
      <c r="AB1549" s="7" t="s">
        <v>3479</v>
      </c>
      <c r="AC1549" s="7" t="s">
        <v>3480</v>
      </c>
      <c r="AD1549" s="7" t="s">
        <v>3480</v>
      </c>
      <c r="AE1549" s="7" t="s">
        <v>3466</v>
      </c>
      <c r="AF1549" s="7" t="s">
        <v>3466</v>
      </c>
      <c r="AG1549" s="7" t="s">
        <v>3481</v>
      </c>
      <c r="AH1549" s="7" t="s">
        <v>3481</v>
      </c>
      <c r="AI1549" s="7" t="s">
        <v>3482</v>
      </c>
      <c r="AJ1549" s="7" t="s">
        <v>3482</v>
      </c>
      <c r="AK1549" s="7" t="s">
        <v>3483</v>
      </c>
      <c r="AL1549" s="7" t="s">
        <v>3483</v>
      </c>
      <c r="AM1549" s="7" t="s">
        <v>3484</v>
      </c>
      <c r="AN1549" s="7" t="s">
        <v>3484</v>
      </c>
      <c r="AO1549" s="7" t="s">
        <v>3485</v>
      </c>
      <c r="AP1549" s="7" t="s">
        <v>3485</v>
      </c>
      <c r="AQ1549" s="7" t="s">
        <v>3486</v>
      </c>
      <c r="AR1549" s="7" t="s">
        <v>3486</v>
      </c>
      <c r="AS1549" s="7" t="s">
        <v>3487</v>
      </c>
      <c r="AT1549" s="7" t="s">
        <v>3487</v>
      </c>
      <c r="AU1549" s="7" t="s">
        <v>3488</v>
      </c>
      <c r="AV1549" s="7" t="s">
        <v>3488</v>
      </c>
      <c r="AW1549" s="7" t="s">
        <v>3489</v>
      </c>
      <c r="AX1549" s="7" t="s">
        <v>3489</v>
      </c>
      <c r="AY1549" s="7" t="s">
        <v>3490</v>
      </c>
      <c r="AZ1549" s="7" t="s">
        <v>3490</v>
      </c>
      <c r="BA1549" s="7" t="s">
        <v>3491</v>
      </c>
      <c r="BB1549" s="7" t="s">
        <v>3491</v>
      </c>
      <c r="BE1549" s="9" t="s">
        <v>3450</v>
      </c>
      <c r="BF1549" s="8">
        <v>2015</v>
      </c>
    </row>
    <row r="1550" spans="1:58">
      <c r="B1550"/>
      <c r="Y1550" s="18" t="s">
        <v>1322</v>
      </c>
      <c r="Z1550" s="20">
        <v>3165800</v>
      </c>
    </row>
    <row r="1551" spans="1:58" s="8" customFormat="1">
      <c r="A1551" s="7" t="s">
        <v>3450</v>
      </c>
      <c r="B1551" s="7" t="s">
        <v>3450</v>
      </c>
      <c r="C1551" s="7" t="s">
        <v>3467</v>
      </c>
      <c r="D1551" s="7" t="s">
        <v>3467</v>
      </c>
      <c r="E1551" s="7" t="s">
        <v>3468</v>
      </c>
      <c r="F1551" s="7" t="s">
        <v>3468</v>
      </c>
      <c r="G1551" s="7" t="s">
        <v>3469</v>
      </c>
      <c r="H1551" s="7" t="s">
        <v>3469</v>
      </c>
      <c r="I1551" s="7" t="s">
        <v>3470</v>
      </c>
      <c r="J1551" s="7" t="s">
        <v>3470</v>
      </c>
      <c r="K1551" s="7" t="s">
        <v>3471</v>
      </c>
      <c r="L1551" s="7" t="s">
        <v>3471</v>
      </c>
      <c r="M1551" s="7" t="s">
        <v>3472</v>
      </c>
      <c r="N1551" s="7" t="s">
        <v>3472</v>
      </c>
      <c r="O1551" s="7" t="s">
        <v>3473</v>
      </c>
      <c r="P1551" s="7" t="s">
        <v>3473</v>
      </c>
      <c r="Q1551" s="7" t="s">
        <v>3474</v>
      </c>
      <c r="R1551" s="7" t="s">
        <v>3474</v>
      </c>
      <c r="S1551" s="7" t="s">
        <v>3475</v>
      </c>
      <c r="T1551" s="7" t="s">
        <v>3475</v>
      </c>
      <c r="U1551" s="7" t="s">
        <v>3476</v>
      </c>
      <c r="V1551" s="7" t="s">
        <v>3476</v>
      </c>
      <c r="W1551" s="7" t="s">
        <v>3477</v>
      </c>
      <c r="X1551" s="7" t="s">
        <v>3477</v>
      </c>
      <c r="Y1551" s="7" t="s">
        <v>3478</v>
      </c>
      <c r="Z1551" s="7" t="s">
        <v>3478</v>
      </c>
      <c r="AA1551" s="7" t="s">
        <v>3479</v>
      </c>
      <c r="AB1551" s="7" t="s">
        <v>3479</v>
      </c>
      <c r="AC1551" s="7" t="s">
        <v>3480</v>
      </c>
      <c r="AD1551" s="7" t="s">
        <v>3480</v>
      </c>
      <c r="AE1551" s="7" t="s">
        <v>3466</v>
      </c>
      <c r="AF1551" s="7" t="s">
        <v>3466</v>
      </c>
      <c r="AG1551" s="7" t="s">
        <v>3481</v>
      </c>
      <c r="AH1551" s="7" t="s">
        <v>3481</v>
      </c>
      <c r="AI1551" s="7" t="s">
        <v>3482</v>
      </c>
      <c r="AJ1551" s="7" t="s">
        <v>3482</v>
      </c>
      <c r="AK1551" s="7" t="s">
        <v>3483</v>
      </c>
      <c r="AL1551" s="7" t="s">
        <v>3483</v>
      </c>
      <c r="AM1551" s="7" t="s">
        <v>3484</v>
      </c>
      <c r="AN1551" s="7" t="s">
        <v>3484</v>
      </c>
      <c r="AO1551" s="7" t="s">
        <v>3485</v>
      </c>
      <c r="AP1551" s="7" t="s">
        <v>3485</v>
      </c>
      <c r="AQ1551" s="7" t="s">
        <v>3486</v>
      </c>
      <c r="AR1551" s="7" t="s">
        <v>3486</v>
      </c>
      <c r="AS1551" s="7" t="s">
        <v>3487</v>
      </c>
      <c r="AT1551" s="7" t="s">
        <v>3487</v>
      </c>
      <c r="AU1551" s="7" t="s">
        <v>3488</v>
      </c>
      <c r="AV1551" s="7" t="s">
        <v>3488</v>
      </c>
      <c r="AW1551" s="7" t="s">
        <v>3489</v>
      </c>
      <c r="AX1551" s="7" t="s">
        <v>3489</v>
      </c>
      <c r="AY1551" s="7" t="s">
        <v>3490</v>
      </c>
      <c r="AZ1551" s="7" t="s">
        <v>3490</v>
      </c>
      <c r="BA1551" s="7" t="s">
        <v>3491</v>
      </c>
      <c r="BB1551" s="7" t="s">
        <v>3491</v>
      </c>
      <c r="BE1551" s="9" t="s">
        <v>3450</v>
      </c>
      <c r="BF1551" s="8">
        <v>2015</v>
      </c>
    </row>
    <row r="1552" spans="1:58">
      <c r="B1552"/>
      <c r="Y1552" s="18" t="s">
        <v>1323</v>
      </c>
      <c r="Z1552" s="20">
        <v>3165909</v>
      </c>
    </row>
    <row r="1553" spans="1:58" s="8" customFormat="1">
      <c r="A1553" s="7" t="s">
        <v>3450</v>
      </c>
      <c r="B1553" s="7" t="s">
        <v>3450</v>
      </c>
      <c r="C1553" s="7" t="s">
        <v>3467</v>
      </c>
      <c r="D1553" s="7" t="s">
        <v>3467</v>
      </c>
      <c r="E1553" s="7" t="s">
        <v>3468</v>
      </c>
      <c r="F1553" s="7" t="s">
        <v>3468</v>
      </c>
      <c r="G1553" s="7" t="s">
        <v>3469</v>
      </c>
      <c r="H1553" s="7" t="s">
        <v>3469</v>
      </c>
      <c r="I1553" s="7" t="s">
        <v>3470</v>
      </c>
      <c r="J1553" s="7" t="s">
        <v>3470</v>
      </c>
      <c r="K1553" s="7" t="s">
        <v>3471</v>
      </c>
      <c r="L1553" s="7" t="s">
        <v>3471</v>
      </c>
      <c r="M1553" s="7" t="s">
        <v>3472</v>
      </c>
      <c r="N1553" s="7" t="s">
        <v>3472</v>
      </c>
      <c r="O1553" s="7" t="s">
        <v>3473</v>
      </c>
      <c r="P1553" s="7" t="s">
        <v>3473</v>
      </c>
      <c r="Q1553" s="7" t="s">
        <v>3474</v>
      </c>
      <c r="R1553" s="7" t="s">
        <v>3474</v>
      </c>
      <c r="S1553" s="7" t="s">
        <v>3475</v>
      </c>
      <c r="T1553" s="7" t="s">
        <v>3475</v>
      </c>
      <c r="U1553" s="7" t="s">
        <v>3476</v>
      </c>
      <c r="V1553" s="7" t="s">
        <v>3476</v>
      </c>
      <c r="W1553" s="7" t="s">
        <v>3477</v>
      </c>
      <c r="X1553" s="7" t="s">
        <v>3477</v>
      </c>
      <c r="Y1553" s="7" t="s">
        <v>3478</v>
      </c>
      <c r="Z1553" s="7" t="s">
        <v>3478</v>
      </c>
      <c r="AA1553" s="7" t="s">
        <v>3479</v>
      </c>
      <c r="AB1553" s="7" t="s">
        <v>3479</v>
      </c>
      <c r="AC1553" s="7" t="s">
        <v>3480</v>
      </c>
      <c r="AD1553" s="7" t="s">
        <v>3480</v>
      </c>
      <c r="AE1553" s="7" t="s">
        <v>3466</v>
      </c>
      <c r="AF1553" s="7" t="s">
        <v>3466</v>
      </c>
      <c r="AG1553" s="7" t="s">
        <v>3481</v>
      </c>
      <c r="AH1553" s="7" t="s">
        <v>3481</v>
      </c>
      <c r="AI1553" s="7" t="s">
        <v>3482</v>
      </c>
      <c r="AJ1553" s="7" t="s">
        <v>3482</v>
      </c>
      <c r="AK1553" s="7" t="s">
        <v>3483</v>
      </c>
      <c r="AL1553" s="7" t="s">
        <v>3483</v>
      </c>
      <c r="AM1553" s="7" t="s">
        <v>3484</v>
      </c>
      <c r="AN1553" s="7" t="s">
        <v>3484</v>
      </c>
      <c r="AO1553" s="7" t="s">
        <v>3485</v>
      </c>
      <c r="AP1553" s="7" t="s">
        <v>3485</v>
      </c>
      <c r="AQ1553" s="7" t="s">
        <v>3486</v>
      </c>
      <c r="AR1553" s="7" t="s">
        <v>3486</v>
      </c>
      <c r="AS1553" s="7" t="s">
        <v>3487</v>
      </c>
      <c r="AT1553" s="7" t="s">
        <v>3487</v>
      </c>
      <c r="AU1553" s="7" t="s">
        <v>3488</v>
      </c>
      <c r="AV1553" s="7" t="s">
        <v>3488</v>
      </c>
      <c r="AW1553" s="7" t="s">
        <v>3489</v>
      </c>
      <c r="AX1553" s="7" t="s">
        <v>3489</v>
      </c>
      <c r="AY1553" s="7" t="s">
        <v>3490</v>
      </c>
      <c r="AZ1553" s="7" t="s">
        <v>3490</v>
      </c>
      <c r="BA1553" s="7" t="s">
        <v>3491</v>
      </c>
      <c r="BB1553" s="7" t="s">
        <v>3491</v>
      </c>
      <c r="BE1553" s="9" t="s">
        <v>3450</v>
      </c>
      <c r="BF1553" s="8">
        <v>2015</v>
      </c>
    </row>
    <row r="1554" spans="1:58">
      <c r="B1554"/>
      <c r="Y1554" s="18" t="s">
        <v>1324</v>
      </c>
      <c r="Z1554" s="20">
        <v>3166006</v>
      </c>
    </row>
    <row r="1555" spans="1:58" s="8" customFormat="1">
      <c r="A1555" s="7" t="s">
        <v>3450</v>
      </c>
      <c r="B1555" s="7" t="s">
        <v>3450</v>
      </c>
      <c r="C1555" s="7" t="s">
        <v>3467</v>
      </c>
      <c r="D1555" s="7" t="s">
        <v>3467</v>
      </c>
      <c r="E1555" s="7" t="s">
        <v>3468</v>
      </c>
      <c r="F1555" s="7" t="s">
        <v>3468</v>
      </c>
      <c r="G1555" s="7" t="s">
        <v>3469</v>
      </c>
      <c r="H1555" s="7" t="s">
        <v>3469</v>
      </c>
      <c r="I1555" s="7" t="s">
        <v>3470</v>
      </c>
      <c r="J1555" s="7" t="s">
        <v>3470</v>
      </c>
      <c r="K1555" s="7" t="s">
        <v>3471</v>
      </c>
      <c r="L1555" s="7" t="s">
        <v>3471</v>
      </c>
      <c r="M1555" s="7" t="s">
        <v>3472</v>
      </c>
      <c r="N1555" s="7" t="s">
        <v>3472</v>
      </c>
      <c r="O1555" s="7" t="s">
        <v>3473</v>
      </c>
      <c r="P1555" s="7" t="s">
        <v>3473</v>
      </c>
      <c r="Q1555" s="7" t="s">
        <v>3474</v>
      </c>
      <c r="R1555" s="7" t="s">
        <v>3474</v>
      </c>
      <c r="S1555" s="7" t="s">
        <v>3475</v>
      </c>
      <c r="T1555" s="7" t="s">
        <v>3475</v>
      </c>
      <c r="U1555" s="7" t="s">
        <v>3476</v>
      </c>
      <c r="V1555" s="7" t="s">
        <v>3476</v>
      </c>
      <c r="W1555" s="7" t="s">
        <v>3477</v>
      </c>
      <c r="X1555" s="7" t="s">
        <v>3477</v>
      </c>
      <c r="Y1555" s="7" t="s">
        <v>3478</v>
      </c>
      <c r="Z1555" s="7" t="s">
        <v>3478</v>
      </c>
      <c r="AA1555" s="7" t="s">
        <v>3479</v>
      </c>
      <c r="AB1555" s="7" t="s">
        <v>3479</v>
      </c>
      <c r="AC1555" s="7" t="s">
        <v>3480</v>
      </c>
      <c r="AD1555" s="7" t="s">
        <v>3480</v>
      </c>
      <c r="AE1555" s="7" t="s">
        <v>3466</v>
      </c>
      <c r="AF1555" s="7" t="s">
        <v>3466</v>
      </c>
      <c r="AG1555" s="7" t="s">
        <v>3481</v>
      </c>
      <c r="AH1555" s="7" t="s">
        <v>3481</v>
      </c>
      <c r="AI1555" s="7" t="s">
        <v>3482</v>
      </c>
      <c r="AJ1555" s="7" t="s">
        <v>3482</v>
      </c>
      <c r="AK1555" s="7" t="s">
        <v>3483</v>
      </c>
      <c r="AL1555" s="7" t="s">
        <v>3483</v>
      </c>
      <c r="AM1555" s="7" t="s">
        <v>3484</v>
      </c>
      <c r="AN1555" s="7" t="s">
        <v>3484</v>
      </c>
      <c r="AO1555" s="7" t="s">
        <v>3485</v>
      </c>
      <c r="AP1555" s="7" t="s">
        <v>3485</v>
      </c>
      <c r="AQ1555" s="7" t="s">
        <v>3486</v>
      </c>
      <c r="AR1555" s="7" t="s">
        <v>3486</v>
      </c>
      <c r="AS1555" s="7" t="s">
        <v>3487</v>
      </c>
      <c r="AT1555" s="7" t="s">
        <v>3487</v>
      </c>
      <c r="AU1555" s="7" t="s">
        <v>3488</v>
      </c>
      <c r="AV1555" s="7" t="s">
        <v>3488</v>
      </c>
      <c r="AW1555" s="7" t="s">
        <v>3489</v>
      </c>
      <c r="AX1555" s="7" t="s">
        <v>3489</v>
      </c>
      <c r="AY1555" s="7" t="s">
        <v>3490</v>
      </c>
      <c r="AZ1555" s="7" t="s">
        <v>3490</v>
      </c>
      <c r="BA1555" s="7" t="s">
        <v>3491</v>
      </c>
      <c r="BB1555" s="7" t="s">
        <v>3491</v>
      </c>
      <c r="BE1555" s="9" t="s">
        <v>3450</v>
      </c>
      <c r="BF1555" s="8">
        <v>2015</v>
      </c>
    </row>
    <row r="1556" spans="1:58">
      <c r="B1556"/>
      <c r="Y1556" s="18" t="s">
        <v>1325</v>
      </c>
      <c r="Z1556" s="20">
        <v>3166105</v>
      </c>
    </row>
    <row r="1557" spans="1:58" s="8" customFormat="1">
      <c r="A1557" s="7" t="s">
        <v>3450</v>
      </c>
      <c r="B1557" s="7" t="s">
        <v>3450</v>
      </c>
      <c r="C1557" s="7" t="s">
        <v>3467</v>
      </c>
      <c r="D1557" s="7" t="s">
        <v>3467</v>
      </c>
      <c r="E1557" s="7" t="s">
        <v>3468</v>
      </c>
      <c r="F1557" s="7" t="s">
        <v>3468</v>
      </c>
      <c r="G1557" s="7" t="s">
        <v>3469</v>
      </c>
      <c r="H1557" s="7" t="s">
        <v>3469</v>
      </c>
      <c r="I1557" s="7" t="s">
        <v>3470</v>
      </c>
      <c r="J1557" s="7" t="s">
        <v>3470</v>
      </c>
      <c r="K1557" s="7" t="s">
        <v>3471</v>
      </c>
      <c r="L1557" s="7" t="s">
        <v>3471</v>
      </c>
      <c r="M1557" s="7" t="s">
        <v>3472</v>
      </c>
      <c r="N1557" s="7" t="s">
        <v>3472</v>
      </c>
      <c r="O1557" s="7" t="s">
        <v>3473</v>
      </c>
      <c r="P1557" s="7" t="s">
        <v>3473</v>
      </c>
      <c r="Q1557" s="7" t="s">
        <v>3474</v>
      </c>
      <c r="R1557" s="7" t="s">
        <v>3474</v>
      </c>
      <c r="S1557" s="7" t="s">
        <v>3475</v>
      </c>
      <c r="T1557" s="7" t="s">
        <v>3475</v>
      </c>
      <c r="U1557" s="7" t="s">
        <v>3476</v>
      </c>
      <c r="V1557" s="7" t="s">
        <v>3476</v>
      </c>
      <c r="W1557" s="7" t="s">
        <v>3477</v>
      </c>
      <c r="X1557" s="7" t="s">
        <v>3477</v>
      </c>
      <c r="Y1557" s="7" t="s">
        <v>3478</v>
      </c>
      <c r="Z1557" s="7" t="s">
        <v>3478</v>
      </c>
      <c r="AA1557" s="7" t="s">
        <v>3479</v>
      </c>
      <c r="AB1557" s="7" t="s">
        <v>3479</v>
      </c>
      <c r="AC1557" s="7" t="s">
        <v>3480</v>
      </c>
      <c r="AD1557" s="7" t="s">
        <v>3480</v>
      </c>
      <c r="AE1557" s="7" t="s">
        <v>3466</v>
      </c>
      <c r="AF1557" s="7" t="s">
        <v>3466</v>
      </c>
      <c r="AG1557" s="7" t="s">
        <v>3481</v>
      </c>
      <c r="AH1557" s="7" t="s">
        <v>3481</v>
      </c>
      <c r="AI1557" s="7" t="s">
        <v>3482</v>
      </c>
      <c r="AJ1557" s="7" t="s">
        <v>3482</v>
      </c>
      <c r="AK1557" s="7" t="s">
        <v>3483</v>
      </c>
      <c r="AL1557" s="7" t="s">
        <v>3483</v>
      </c>
      <c r="AM1557" s="7" t="s">
        <v>3484</v>
      </c>
      <c r="AN1557" s="7" t="s">
        <v>3484</v>
      </c>
      <c r="AO1557" s="7" t="s">
        <v>3485</v>
      </c>
      <c r="AP1557" s="7" t="s">
        <v>3485</v>
      </c>
      <c r="AQ1557" s="7" t="s">
        <v>3486</v>
      </c>
      <c r="AR1557" s="7" t="s">
        <v>3486</v>
      </c>
      <c r="AS1557" s="7" t="s">
        <v>3487</v>
      </c>
      <c r="AT1557" s="7" t="s">
        <v>3487</v>
      </c>
      <c r="AU1557" s="7" t="s">
        <v>3488</v>
      </c>
      <c r="AV1557" s="7" t="s">
        <v>3488</v>
      </c>
      <c r="AW1557" s="7" t="s">
        <v>3489</v>
      </c>
      <c r="AX1557" s="7" t="s">
        <v>3489</v>
      </c>
      <c r="AY1557" s="7" t="s">
        <v>3490</v>
      </c>
      <c r="AZ1557" s="7" t="s">
        <v>3490</v>
      </c>
      <c r="BA1557" s="7" t="s">
        <v>3491</v>
      </c>
      <c r="BB1557" s="7" t="s">
        <v>3491</v>
      </c>
      <c r="BE1557" s="9" t="s">
        <v>3450</v>
      </c>
      <c r="BF1557" s="8">
        <v>2015</v>
      </c>
    </row>
    <row r="1558" spans="1:58">
      <c r="B1558"/>
      <c r="Y1558" s="18" t="s">
        <v>1326</v>
      </c>
      <c r="Z1558" s="20">
        <v>3166204</v>
      </c>
    </row>
    <row r="1559" spans="1:58" s="8" customFormat="1">
      <c r="A1559" s="7" t="s">
        <v>3450</v>
      </c>
      <c r="B1559" s="7" t="s">
        <v>3450</v>
      </c>
      <c r="C1559" s="7" t="s">
        <v>3467</v>
      </c>
      <c r="D1559" s="7" t="s">
        <v>3467</v>
      </c>
      <c r="E1559" s="7" t="s">
        <v>3468</v>
      </c>
      <c r="F1559" s="7" t="s">
        <v>3468</v>
      </c>
      <c r="G1559" s="7" t="s">
        <v>3469</v>
      </c>
      <c r="H1559" s="7" t="s">
        <v>3469</v>
      </c>
      <c r="I1559" s="7" t="s">
        <v>3470</v>
      </c>
      <c r="J1559" s="7" t="s">
        <v>3470</v>
      </c>
      <c r="K1559" s="7" t="s">
        <v>3471</v>
      </c>
      <c r="L1559" s="7" t="s">
        <v>3471</v>
      </c>
      <c r="M1559" s="7" t="s">
        <v>3472</v>
      </c>
      <c r="N1559" s="7" t="s">
        <v>3472</v>
      </c>
      <c r="O1559" s="7" t="s">
        <v>3473</v>
      </c>
      <c r="P1559" s="7" t="s">
        <v>3473</v>
      </c>
      <c r="Q1559" s="7" t="s">
        <v>3474</v>
      </c>
      <c r="R1559" s="7" t="s">
        <v>3474</v>
      </c>
      <c r="S1559" s="7" t="s">
        <v>3475</v>
      </c>
      <c r="T1559" s="7" t="s">
        <v>3475</v>
      </c>
      <c r="U1559" s="7" t="s">
        <v>3476</v>
      </c>
      <c r="V1559" s="7" t="s">
        <v>3476</v>
      </c>
      <c r="W1559" s="7" t="s">
        <v>3477</v>
      </c>
      <c r="X1559" s="7" t="s">
        <v>3477</v>
      </c>
      <c r="Y1559" s="7" t="s">
        <v>3478</v>
      </c>
      <c r="Z1559" s="7" t="s">
        <v>3478</v>
      </c>
      <c r="AA1559" s="7" t="s">
        <v>3479</v>
      </c>
      <c r="AB1559" s="7" t="s">
        <v>3479</v>
      </c>
      <c r="AC1559" s="7" t="s">
        <v>3480</v>
      </c>
      <c r="AD1559" s="7" t="s">
        <v>3480</v>
      </c>
      <c r="AE1559" s="7" t="s">
        <v>3466</v>
      </c>
      <c r="AF1559" s="7" t="s">
        <v>3466</v>
      </c>
      <c r="AG1559" s="7" t="s">
        <v>3481</v>
      </c>
      <c r="AH1559" s="7" t="s">
        <v>3481</v>
      </c>
      <c r="AI1559" s="7" t="s">
        <v>3482</v>
      </c>
      <c r="AJ1559" s="7" t="s">
        <v>3482</v>
      </c>
      <c r="AK1559" s="7" t="s">
        <v>3483</v>
      </c>
      <c r="AL1559" s="7" t="s">
        <v>3483</v>
      </c>
      <c r="AM1559" s="7" t="s">
        <v>3484</v>
      </c>
      <c r="AN1559" s="7" t="s">
        <v>3484</v>
      </c>
      <c r="AO1559" s="7" t="s">
        <v>3485</v>
      </c>
      <c r="AP1559" s="7" t="s">
        <v>3485</v>
      </c>
      <c r="AQ1559" s="7" t="s">
        <v>3486</v>
      </c>
      <c r="AR1559" s="7" t="s">
        <v>3486</v>
      </c>
      <c r="AS1559" s="7" t="s">
        <v>3487</v>
      </c>
      <c r="AT1559" s="7" t="s">
        <v>3487</v>
      </c>
      <c r="AU1559" s="7" t="s">
        <v>3488</v>
      </c>
      <c r="AV1559" s="7" t="s">
        <v>3488</v>
      </c>
      <c r="AW1559" s="7" t="s">
        <v>3489</v>
      </c>
      <c r="AX1559" s="7" t="s">
        <v>3489</v>
      </c>
      <c r="AY1559" s="7" t="s">
        <v>3490</v>
      </c>
      <c r="AZ1559" s="7" t="s">
        <v>3490</v>
      </c>
      <c r="BA1559" s="7" t="s">
        <v>3491</v>
      </c>
      <c r="BB1559" s="7" t="s">
        <v>3491</v>
      </c>
      <c r="BE1559" s="9" t="s">
        <v>3450</v>
      </c>
      <c r="BF1559" s="8">
        <v>2015</v>
      </c>
    </row>
    <row r="1560" spans="1:58">
      <c r="B1560"/>
      <c r="Y1560" s="18" t="s">
        <v>1327</v>
      </c>
      <c r="Z1560" s="20">
        <v>3166303</v>
      </c>
    </row>
    <row r="1561" spans="1:58" s="8" customFormat="1">
      <c r="A1561" s="7" t="s">
        <v>3450</v>
      </c>
      <c r="B1561" s="7" t="s">
        <v>3450</v>
      </c>
      <c r="C1561" s="7" t="s">
        <v>3467</v>
      </c>
      <c r="D1561" s="7" t="s">
        <v>3467</v>
      </c>
      <c r="E1561" s="7" t="s">
        <v>3468</v>
      </c>
      <c r="F1561" s="7" t="s">
        <v>3468</v>
      </c>
      <c r="G1561" s="7" t="s">
        <v>3469</v>
      </c>
      <c r="H1561" s="7" t="s">
        <v>3469</v>
      </c>
      <c r="I1561" s="7" t="s">
        <v>3470</v>
      </c>
      <c r="J1561" s="7" t="s">
        <v>3470</v>
      </c>
      <c r="K1561" s="7" t="s">
        <v>3471</v>
      </c>
      <c r="L1561" s="7" t="s">
        <v>3471</v>
      </c>
      <c r="M1561" s="7" t="s">
        <v>3472</v>
      </c>
      <c r="N1561" s="7" t="s">
        <v>3472</v>
      </c>
      <c r="O1561" s="7" t="s">
        <v>3473</v>
      </c>
      <c r="P1561" s="7" t="s">
        <v>3473</v>
      </c>
      <c r="Q1561" s="7" t="s">
        <v>3474</v>
      </c>
      <c r="R1561" s="7" t="s">
        <v>3474</v>
      </c>
      <c r="S1561" s="7" t="s">
        <v>3475</v>
      </c>
      <c r="T1561" s="7" t="s">
        <v>3475</v>
      </c>
      <c r="U1561" s="7" t="s">
        <v>3476</v>
      </c>
      <c r="V1561" s="7" t="s">
        <v>3476</v>
      </c>
      <c r="W1561" s="7" t="s">
        <v>3477</v>
      </c>
      <c r="X1561" s="7" t="s">
        <v>3477</v>
      </c>
      <c r="Y1561" s="7" t="s">
        <v>3478</v>
      </c>
      <c r="Z1561" s="7" t="s">
        <v>3478</v>
      </c>
      <c r="AA1561" s="7" t="s">
        <v>3479</v>
      </c>
      <c r="AB1561" s="7" t="s">
        <v>3479</v>
      </c>
      <c r="AC1561" s="7" t="s">
        <v>3480</v>
      </c>
      <c r="AD1561" s="7" t="s">
        <v>3480</v>
      </c>
      <c r="AE1561" s="7" t="s">
        <v>3466</v>
      </c>
      <c r="AF1561" s="7" t="s">
        <v>3466</v>
      </c>
      <c r="AG1561" s="7" t="s">
        <v>3481</v>
      </c>
      <c r="AH1561" s="7" t="s">
        <v>3481</v>
      </c>
      <c r="AI1561" s="7" t="s">
        <v>3482</v>
      </c>
      <c r="AJ1561" s="7" t="s">
        <v>3482</v>
      </c>
      <c r="AK1561" s="7" t="s">
        <v>3483</v>
      </c>
      <c r="AL1561" s="7" t="s">
        <v>3483</v>
      </c>
      <c r="AM1561" s="7" t="s">
        <v>3484</v>
      </c>
      <c r="AN1561" s="7" t="s">
        <v>3484</v>
      </c>
      <c r="AO1561" s="7" t="s">
        <v>3485</v>
      </c>
      <c r="AP1561" s="7" t="s">
        <v>3485</v>
      </c>
      <c r="AQ1561" s="7" t="s">
        <v>3486</v>
      </c>
      <c r="AR1561" s="7" t="s">
        <v>3486</v>
      </c>
      <c r="AS1561" s="7" t="s">
        <v>3487</v>
      </c>
      <c r="AT1561" s="7" t="s">
        <v>3487</v>
      </c>
      <c r="AU1561" s="7" t="s">
        <v>3488</v>
      </c>
      <c r="AV1561" s="7" t="s">
        <v>3488</v>
      </c>
      <c r="AW1561" s="7" t="s">
        <v>3489</v>
      </c>
      <c r="AX1561" s="7" t="s">
        <v>3489</v>
      </c>
      <c r="AY1561" s="7" t="s">
        <v>3490</v>
      </c>
      <c r="AZ1561" s="7" t="s">
        <v>3490</v>
      </c>
      <c r="BA1561" s="7" t="s">
        <v>3491</v>
      </c>
      <c r="BB1561" s="7" t="s">
        <v>3491</v>
      </c>
      <c r="BE1561" s="9" t="s">
        <v>3450</v>
      </c>
      <c r="BF1561" s="8">
        <v>2015</v>
      </c>
    </row>
    <row r="1562" spans="1:58">
      <c r="B1562"/>
      <c r="Y1562" s="18" t="s">
        <v>1328</v>
      </c>
      <c r="Z1562" s="20">
        <v>3166402</v>
      </c>
    </row>
    <row r="1563" spans="1:58" s="8" customFormat="1">
      <c r="A1563" s="7" t="s">
        <v>3450</v>
      </c>
      <c r="B1563" s="7" t="s">
        <v>3450</v>
      </c>
      <c r="C1563" s="7" t="s">
        <v>3467</v>
      </c>
      <c r="D1563" s="7" t="s">
        <v>3467</v>
      </c>
      <c r="E1563" s="7" t="s">
        <v>3468</v>
      </c>
      <c r="F1563" s="7" t="s">
        <v>3468</v>
      </c>
      <c r="G1563" s="7" t="s">
        <v>3469</v>
      </c>
      <c r="H1563" s="7" t="s">
        <v>3469</v>
      </c>
      <c r="I1563" s="7" t="s">
        <v>3470</v>
      </c>
      <c r="J1563" s="7" t="s">
        <v>3470</v>
      </c>
      <c r="K1563" s="7" t="s">
        <v>3471</v>
      </c>
      <c r="L1563" s="7" t="s">
        <v>3471</v>
      </c>
      <c r="M1563" s="7" t="s">
        <v>3472</v>
      </c>
      <c r="N1563" s="7" t="s">
        <v>3472</v>
      </c>
      <c r="O1563" s="7" t="s">
        <v>3473</v>
      </c>
      <c r="P1563" s="7" t="s">
        <v>3473</v>
      </c>
      <c r="Q1563" s="7" t="s">
        <v>3474</v>
      </c>
      <c r="R1563" s="7" t="s">
        <v>3474</v>
      </c>
      <c r="S1563" s="7" t="s">
        <v>3475</v>
      </c>
      <c r="T1563" s="7" t="s">
        <v>3475</v>
      </c>
      <c r="U1563" s="7" t="s">
        <v>3476</v>
      </c>
      <c r="V1563" s="7" t="s">
        <v>3476</v>
      </c>
      <c r="W1563" s="7" t="s">
        <v>3477</v>
      </c>
      <c r="X1563" s="7" t="s">
        <v>3477</v>
      </c>
      <c r="Y1563" s="7" t="s">
        <v>3478</v>
      </c>
      <c r="Z1563" s="7" t="s">
        <v>3478</v>
      </c>
      <c r="AA1563" s="7" t="s">
        <v>3479</v>
      </c>
      <c r="AB1563" s="7" t="s">
        <v>3479</v>
      </c>
      <c r="AC1563" s="7" t="s">
        <v>3480</v>
      </c>
      <c r="AD1563" s="7" t="s">
        <v>3480</v>
      </c>
      <c r="AE1563" s="7" t="s">
        <v>3466</v>
      </c>
      <c r="AF1563" s="7" t="s">
        <v>3466</v>
      </c>
      <c r="AG1563" s="7" t="s">
        <v>3481</v>
      </c>
      <c r="AH1563" s="7" t="s">
        <v>3481</v>
      </c>
      <c r="AI1563" s="7" t="s">
        <v>3482</v>
      </c>
      <c r="AJ1563" s="7" t="s">
        <v>3482</v>
      </c>
      <c r="AK1563" s="7" t="s">
        <v>3483</v>
      </c>
      <c r="AL1563" s="7" t="s">
        <v>3483</v>
      </c>
      <c r="AM1563" s="7" t="s">
        <v>3484</v>
      </c>
      <c r="AN1563" s="7" t="s">
        <v>3484</v>
      </c>
      <c r="AO1563" s="7" t="s">
        <v>3485</v>
      </c>
      <c r="AP1563" s="7" t="s">
        <v>3485</v>
      </c>
      <c r="AQ1563" s="7" t="s">
        <v>3486</v>
      </c>
      <c r="AR1563" s="7" t="s">
        <v>3486</v>
      </c>
      <c r="AS1563" s="7" t="s">
        <v>3487</v>
      </c>
      <c r="AT1563" s="7" t="s">
        <v>3487</v>
      </c>
      <c r="AU1563" s="7" t="s">
        <v>3488</v>
      </c>
      <c r="AV1563" s="7" t="s">
        <v>3488</v>
      </c>
      <c r="AW1563" s="7" t="s">
        <v>3489</v>
      </c>
      <c r="AX1563" s="7" t="s">
        <v>3489</v>
      </c>
      <c r="AY1563" s="7" t="s">
        <v>3490</v>
      </c>
      <c r="AZ1563" s="7" t="s">
        <v>3490</v>
      </c>
      <c r="BA1563" s="7" t="s">
        <v>3491</v>
      </c>
      <c r="BB1563" s="7" t="s">
        <v>3491</v>
      </c>
      <c r="BE1563" s="9" t="s">
        <v>3450</v>
      </c>
      <c r="BF1563" s="8">
        <v>2015</v>
      </c>
    </row>
    <row r="1564" spans="1:58">
      <c r="B1564"/>
      <c r="Y1564" s="18" t="s">
        <v>1329</v>
      </c>
      <c r="Z1564" s="20">
        <v>3166501</v>
      </c>
    </row>
    <row r="1565" spans="1:58" s="8" customFormat="1">
      <c r="A1565" s="7" t="s">
        <v>3450</v>
      </c>
      <c r="B1565" s="7" t="s">
        <v>3450</v>
      </c>
      <c r="C1565" s="7" t="s">
        <v>3467</v>
      </c>
      <c r="D1565" s="7" t="s">
        <v>3467</v>
      </c>
      <c r="E1565" s="7" t="s">
        <v>3468</v>
      </c>
      <c r="F1565" s="7" t="s">
        <v>3468</v>
      </c>
      <c r="G1565" s="7" t="s">
        <v>3469</v>
      </c>
      <c r="H1565" s="7" t="s">
        <v>3469</v>
      </c>
      <c r="I1565" s="7" t="s">
        <v>3470</v>
      </c>
      <c r="J1565" s="7" t="s">
        <v>3470</v>
      </c>
      <c r="K1565" s="7" t="s">
        <v>3471</v>
      </c>
      <c r="L1565" s="7" t="s">
        <v>3471</v>
      </c>
      <c r="M1565" s="7" t="s">
        <v>3472</v>
      </c>
      <c r="N1565" s="7" t="s">
        <v>3472</v>
      </c>
      <c r="O1565" s="7" t="s">
        <v>3473</v>
      </c>
      <c r="P1565" s="7" t="s">
        <v>3473</v>
      </c>
      <c r="Q1565" s="7" t="s">
        <v>3474</v>
      </c>
      <c r="R1565" s="7" t="s">
        <v>3474</v>
      </c>
      <c r="S1565" s="7" t="s">
        <v>3475</v>
      </c>
      <c r="T1565" s="7" t="s">
        <v>3475</v>
      </c>
      <c r="U1565" s="7" t="s">
        <v>3476</v>
      </c>
      <c r="V1565" s="7" t="s">
        <v>3476</v>
      </c>
      <c r="W1565" s="7" t="s">
        <v>3477</v>
      </c>
      <c r="X1565" s="7" t="s">
        <v>3477</v>
      </c>
      <c r="Y1565" s="7" t="s">
        <v>3478</v>
      </c>
      <c r="Z1565" s="7" t="s">
        <v>3478</v>
      </c>
      <c r="AA1565" s="7" t="s">
        <v>3479</v>
      </c>
      <c r="AB1565" s="7" t="s">
        <v>3479</v>
      </c>
      <c r="AC1565" s="7" t="s">
        <v>3480</v>
      </c>
      <c r="AD1565" s="7" t="s">
        <v>3480</v>
      </c>
      <c r="AE1565" s="7" t="s">
        <v>3466</v>
      </c>
      <c r="AF1565" s="7" t="s">
        <v>3466</v>
      </c>
      <c r="AG1565" s="7" t="s">
        <v>3481</v>
      </c>
      <c r="AH1565" s="7" t="s">
        <v>3481</v>
      </c>
      <c r="AI1565" s="7" t="s">
        <v>3482</v>
      </c>
      <c r="AJ1565" s="7" t="s">
        <v>3482</v>
      </c>
      <c r="AK1565" s="7" t="s">
        <v>3483</v>
      </c>
      <c r="AL1565" s="7" t="s">
        <v>3483</v>
      </c>
      <c r="AM1565" s="7" t="s">
        <v>3484</v>
      </c>
      <c r="AN1565" s="7" t="s">
        <v>3484</v>
      </c>
      <c r="AO1565" s="7" t="s">
        <v>3485</v>
      </c>
      <c r="AP1565" s="7" t="s">
        <v>3485</v>
      </c>
      <c r="AQ1565" s="7" t="s">
        <v>3486</v>
      </c>
      <c r="AR1565" s="7" t="s">
        <v>3486</v>
      </c>
      <c r="AS1565" s="7" t="s">
        <v>3487</v>
      </c>
      <c r="AT1565" s="7" t="s">
        <v>3487</v>
      </c>
      <c r="AU1565" s="7" t="s">
        <v>3488</v>
      </c>
      <c r="AV1565" s="7" t="s">
        <v>3488</v>
      </c>
      <c r="AW1565" s="7" t="s">
        <v>3489</v>
      </c>
      <c r="AX1565" s="7" t="s">
        <v>3489</v>
      </c>
      <c r="AY1565" s="7" t="s">
        <v>3490</v>
      </c>
      <c r="AZ1565" s="7" t="s">
        <v>3490</v>
      </c>
      <c r="BA1565" s="7" t="s">
        <v>3491</v>
      </c>
      <c r="BB1565" s="7" t="s">
        <v>3491</v>
      </c>
      <c r="BE1565" s="9" t="s">
        <v>3450</v>
      </c>
      <c r="BF1565" s="8">
        <v>2015</v>
      </c>
    </row>
    <row r="1566" spans="1:58">
      <c r="B1566"/>
      <c r="Y1566" s="18" t="s">
        <v>1330</v>
      </c>
      <c r="Z1566" s="20">
        <v>3166600</v>
      </c>
    </row>
    <row r="1567" spans="1:58" s="8" customFormat="1">
      <c r="A1567" s="7" t="s">
        <v>3450</v>
      </c>
      <c r="B1567" s="7" t="s">
        <v>3450</v>
      </c>
      <c r="C1567" s="7" t="s">
        <v>3467</v>
      </c>
      <c r="D1567" s="7" t="s">
        <v>3467</v>
      </c>
      <c r="E1567" s="7" t="s">
        <v>3468</v>
      </c>
      <c r="F1567" s="7" t="s">
        <v>3468</v>
      </c>
      <c r="G1567" s="7" t="s">
        <v>3469</v>
      </c>
      <c r="H1567" s="7" t="s">
        <v>3469</v>
      </c>
      <c r="I1567" s="7" t="s">
        <v>3470</v>
      </c>
      <c r="J1567" s="7" t="s">
        <v>3470</v>
      </c>
      <c r="K1567" s="7" t="s">
        <v>3471</v>
      </c>
      <c r="L1567" s="7" t="s">
        <v>3471</v>
      </c>
      <c r="M1567" s="7" t="s">
        <v>3472</v>
      </c>
      <c r="N1567" s="7" t="s">
        <v>3472</v>
      </c>
      <c r="O1567" s="7" t="s">
        <v>3473</v>
      </c>
      <c r="P1567" s="7" t="s">
        <v>3473</v>
      </c>
      <c r="Q1567" s="7" t="s">
        <v>3474</v>
      </c>
      <c r="R1567" s="7" t="s">
        <v>3474</v>
      </c>
      <c r="S1567" s="7" t="s">
        <v>3475</v>
      </c>
      <c r="T1567" s="7" t="s">
        <v>3475</v>
      </c>
      <c r="U1567" s="7" t="s">
        <v>3476</v>
      </c>
      <c r="V1567" s="7" t="s">
        <v>3476</v>
      </c>
      <c r="W1567" s="7" t="s">
        <v>3477</v>
      </c>
      <c r="X1567" s="7" t="s">
        <v>3477</v>
      </c>
      <c r="Y1567" s="7" t="s">
        <v>3478</v>
      </c>
      <c r="Z1567" s="7" t="s">
        <v>3478</v>
      </c>
      <c r="AA1567" s="7" t="s">
        <v>3479</v>
      </c>
      <c r="AB1567" s="7" t="s">
        <v>3479</v>
      </c>
      <c r="AC1567" s="7" t="s">
        <v>3480</v>
      </c>
      <c r="AD1567" s="7" t="s">
        <v>3480</v>
      </c>
      <c r="AE1567" s="7" t="s">
        <v>3466</v>
      </c>
      <c r="AF1567" s="7" t="s">
        <v>3466</v>
      </c>
      <c r="AG1567" s="7" t="s">
        <v>3481</v>
      </c>
      <c r="AH1567" s="7" t="s">
        <v>3481</v>
      </c>
      <c r="AI1567" s="7" t="s">
        <v>3482</v>
      </c>
      <c r="AJ1567" s="7" t="s">
        <v>3482</v>
      </c>
      <c r="AK1567" s="7" t="s">
        <v>3483</v>
      </c>
      <c r="AL1567" s="7" t="s">
        <v>3483</v>
      </c>
      <c r="AM1567" s="7" t="s">
        <v>3484</v>
      </c>
      <c r="AN1567" s="7" t="s">
        <v>3484</v>
      </c>
      <c r="AO1567" s="7" t="s">
        <v>3485</v>
      </c>
      <c r="AP1567" s="7" t="s">
        <v>3485</v>
      </c>
      <c r="AQ1567" s="7" t="s">
        <v>3486</v>
      </c>
      <c r="AR1567" s="7" t="s">
        <v>3486</v>
      </c>
      <c r="AS1567" s="7" t="s">
        <v>3487</v>
      </c>
      <c r="AT1567" s="7" t="s">
        <v>3487</v>
      </c>
      <c r="AU1567" s="7" t="s">
        <v>3488</v>
      </c>
      <c r="AV1567" s="7" t="s">
        <v>3488</v>
      </c>
      <c r="AW1567" s="7" t="s">
        <v>3489</v>
      </c>
      <c r="AX1567" s="7" t="s">
        <v>3489</v>
      </c>
      <c r="AY1567" s="7" t="s">
        <v>3490</v>
      </c>
      <c r="AZ1567" s="7" t="s">
        <v>3490</v>
      </c>
      <c r="BA1567" s="7" t="s">
        <v>3491</v>
      </c>
      <c r="BB1567" s="7" t="s">
        <v>3491</v>
      </c>
      <c r="BE1567" s="9" t="s">
        <v>3450</v>
      </c>
      <c r="BF1567" s="8">
        <v>2015</v>
      </c>
    </row>
    <row r="1568" spans="1:58">
      <c r="B1568"/>
      <c r="Y1568" s="18" t="s">
        <v>1331</v>
      </c>
      <c r="Z1568" s="20">
        <v>3166808</v>
      </c>
    </row>
    <row r="1569" spans="1:58" s="8" customFormat="1">
      <c r="A1569" s="7" t="s">
        <v>3450</v>
      </c>
      <c r="B1569" s="7" t="s">
        <v>3450</v>
      </c>
      <c r="C1569" s="7" t="s">
        <v>3467</v>
      </c>
      <c r="D1569" s="7" t="s">
        <v>3467</v>
      </c>
      <c r="E1569" s="7" t="s">
        <v>3468</v>
      </c>
      <c r="F1569" s="7" t="s">
        <v>3468</v>
      </c>
      <c r="G1569" s="7" t="s">
        <v>3469</v>
      </c>
      <c r="H1569" s="7" t="s">
        <v>3469</v>
      </c>
      <c r="I1569" s="7" t="s">
        <v>3470</v>
      </c>
      <c r="J1569" s="7" t="s">
        <v>3470</v>
      </c>
      <c r="K1569" s="7" t="s">
        <v>3471</v>
      </c>
      <c r="L1569" s="7" t="s">
        <v>3471</v>
      </c>
      <c r="M1569" s="7" t="s">
        <v>3472</v>
      </c>
      <c r="N1569" s="7" t="s">
        <v>3472</v>
      </c>
      <c r="O1569" s="7" t="s">
        <v>3473</v>
      </c>
      <c r="P1569" s="7" t="s">
        <v>3473</v>
      </c>
      <c r="Q1569" s="7" t="s">
        <v>3474</v>
      </c>
      <c r="R1569" s="7" t="s">
        <v>3474</v>
      </c>
      <c r="S1569" s="7" t="s">
        <v>3475</v>
      </c>
      <c r="T1569" s="7" t="s">
        <v>3475</v>
      </c>
      <c r="U1569" s="7" t="s">
        <v>3476</v>
      </c>
      <c r="V1569" s="7" t="s">
        <v>3476</v>
      </c>
      <c r="W1569" s="7" t="s">
        <v>3477</v>
      </c>
      <c r="X1569" s="7" t="s">
        <v>3477</v>
      </c>
      <c r="Y1569" s="7" t="s">
        <v>3478</v>
      </c>
      <c r="Z1569" s="7" t="s">
        <v>3478</v>
      </c>
      <c r="AA1569" s="7" t="s">
        <v>3479</v>
      </c>
      <c r="AB1569" s="7" t="s">
        <v>3479</v>
      </c>
      <c r="AC1569" s="7" t="s">
        <v>3480</v>
      </c>
      <c r="AD1569" s="7" t="s">
        <v>3480</v>
      </c>
      <c r="AE1569" s="7" t="s">
        <v>3466</v>
      </c>
      <c r="AF1569" s="7" t="s">
        <v>3466</v>
      </c>
      <c r="AG1569" s="7" t="s">
        <v>3481</v>
      </c>
      <c r="AH1569" s="7" t="s">
        <v>3481</v>
      </c>
      <c r="AI1569" s="7" t="s">
        <v>3482</v>
      </c>
      <c r="AJ1569" s="7" t="s">
        <v>3482</v>
      </c>
      <c r="AK1569" s="7" t="s">
        <v>3483</v>
      </c>
      <c r="AL1569" s="7" t="s">
        <v>3483</v>
      </c>
      <c r="AM1569" s="7" t="s">
        <v>3484</v>
      </c>
      <c r="AN1569" s="7" t="s">
        <v>3484</v>
      </c>
      <c r="AO1569" s="7" t="s">
        <v>3485</v>
      </c>
      <c r="AP1569" s="7" t="s">
        <v>3485</v>
      </c>
      <c r="AQ1569" s="7" t="s">
        <v>3486</v>
      </c>
      <c r="AR1569" s="7" t="s">
        <v>3486</v>
      </c>
      <c r="AS1569" s="7" t="s">
        <v>3487</v>
      </c>
      <c r="AT1569" s="7" t="s">
        <v>3487</v>
      </c>
      <c r="AU1569" s="7" t="s">
        <v>3488</v>
      </c>
      <c r="AV1569" s="7" t="s">
        <v>3488</v>
      </c>
      <c r="AW1569" s="7" t="s">
        <v>3489</v>
      </c>
      <c r="AX1569" s="7" t="s">
        <v>3489</v>
      </c>
      <c r="AY1569" s="7" t="s">
        <v>3490</v>
      </c>
      <c r="AZ1569" s="7" t="s">
        <v>3490</v>
      </c>
      <c r="BA1569" s="7" t="s">
        <v>3491</v>
      </c>
      <c r="BB1569" s="7" t="s">
        <v>3491</v>
      </c>
      <c r="BE1569" s="9" t="s">
        <v>3450</v>
      </c>
      <c r="BF1569" s="8">
        <v>2015</v>
      </c>
    </row>
    <row r="1570" spans="1:58">
      <c r="B1570"/>
      <c r="Y1570" s="18" t="s">
        <v>1332</v>
      </c>
      <c r="Z1570" s="20">
        <v>3166709</v>
      </c>
    </row>
    <row r="1571" spans="1:58" s="8" customFormat="1">
      <c r="A1571" s="7" t="s">
        <v>3450</v>
      </c>
      <c r="B1571" s="7" t="s">
        <v>3450</v>
      </c>
      <c r="C1571" s="7" t="s">
        <v>3467</v>
      </c>
      <c r="D1571" s="7" t="s">
        <v>3467</v>
      </c>
      <c r="E1571" s="7" t="s">
        <v>3468</v>
      </c>
      <c r="F1571" s="7" t="s">
        <v>3468</v>
      </c>
      <c r="G1571" s="7" t="s">
        <v>3469</v>
      </c>
      <c r="H1571" s="7" t="s">
        <v>3469</v>
      </c>
      <c r="I1571" s="7" t="s">
        <v>3470</v>
      </c>
      <c r="J1571" s="7" t="s">
        <v>3470</v>
      </c>
      <c r="K1571" s="7" t="s">
        <v>3471</v>
      </c>
      <c r="L1571" s="7" t="s">
        <v>3471</v>
      </c>
      <c r="M1571" s="7" t="s">
        <v>3472</v>
      </c>
      <c r="N1571" s="7" t="s">
        <v>3472</v>
      </c>
      <c r="O1571" s="7" t="s">
        <v>3473</v>
      </c>
      <c r="P1571" s="7" t="s">
        <v>3473</v>
      </c>
      <c r="Q1571" s="7" t="s">
        <v>3474</v>
      </c>
      <c r="R1571" s="7" t="s">
        <v>3474</v>
      </c>
      <c r="S1571" s="7" t="s">
        <v>3475</v>
      </c>
      <c r="T1571" s="7" t="s">
        <v>3475</v>
      </c>
      <c r="U1571" s="7" t="s">
        <v>3476</v>
      </c>
      <c r="V1571" s="7" t="s">
        <v>3476</v>
      </c>
      <c r="W1571" s="7" t="s">
        <v>3477</v>
      </c>
      <c r="X1571" s="7" t="s">
        <v>3477</v>
      </c>
      <c r="Y1571" s="7" t="s">
        <v>3478</v>
      </c>
      <c r="Z1571" s="7" t="s">
        <v>3478</v>
      </c>
      <c r="AA1571" s="7" t="s">
        <v>3479</v>
      </c>
      <c r="AB1571" s="7" t="s">
        <v>3479</v>
      </c>
      <c r="AC1571" s="7" t="s">
        <v>3480</v>
      </c>
      <c r="AD1571" s="7" t="s">
        <v>3480</v>
      </c>
      <c r="AE1571" s="7" t="s">
        <v>3466</v>
      </c>
      <c r="AF1571" s="7" t="s">
        <v>3466</v>
      </c>
      <c r="AG1571" s="7" t="s">
        <v>3481</v>
      </c>
      <c r="AH1571" s="7" t="s">
        <v>3481</v>
      </c>
      <c r="AI1571" s="7" t="s">
        <v>3482</v>
      </c>
      <c r="AJ1571" s="7" t="s">
        <v>3482</v>
      </c>
      <c r="AK1571" s="7" t="s">
        <v>3483</v>
      </c>
      <c r="AL1571" s="7" t="s">
        <v>3483</v>
      </c>
      <c r="AM1571" s="7" t="s">
        <v>3484</v>
      </c>
      <c r="AN1571" s="7" t="s">
        <v>3484</v>
      </c>
      <c r="AO1571" s="7" t="s">
        <v>3485</v>
      </c>
      <c r="AP1571" s="7" t="s">
        <v>3485</v>
      </c>
      <c r="AQ1571" s="7" t="s">
        <v>3486</v>
      </c>
      <c r="AR1571" s="7" t="s">
        <v>3486</v>
      </c>
      <c r="AS1571" s="7" t="s">
        <v>3487</v>
      </c>
      <c r="AT1571" s="7" t="s">
        <v>3487</v>
      </c>
      <c r="AU1571" s="7" t="s">
        <v>3488</v>
      </c>
      <c r="AV1571" s="7" t="s">
        <v>3488</v>
      </c>
      <c r="AW1571" s="7" t="s">
        <v>3489</v>
      </c>
      <c r="AX1571" s="7" t="s">
        <v>3489</v>
      </c>
      <c r="AY1571" s="7" t="s">
        <v>3490</v>
      </c>
      <c r="AZ1571" s="7" t="s">
        <v>3490</v>
      </c>
      <c r="BA1571" s="7" t="s">
        <v>3491</v>
      </c>
      <c r="BB1571" s="7" t="s">
        <v>3491</v>
      </c>
      <c r="BE1571" s="9" t="s">
        <v>3450</v>
      </c>
      <c r="BF1571" s="8">
        <v>2015</v>
      </c>
    </row>
    <row r="1572" spans="1:58">
      <c r="B1572"/>
      <c r="Y1572" s="18" t="s">
        <v>1333</v>
      </c>
      <c r="Z1572" s="20">
        <v>3166907</v>
      </c>
    </row>
    <row r="1573" spans="1:58" s="8" customFormat="1">
      <c r="A1573" s="7" t="s">
        <v>3450</v>
      </c>
      <c r="B1573" s="7" t="s">
        <v>3450</v>
      </c>
      <c r="C1573" s="7" t="s">
        <v>3467</v>
      </c>
      <c r="D1573" s="7" t="s">
        <v>3467</v>
      </c>
      <c r="E1573" s="7" t="s">
        <v>3468</v>
      </c>
      <c r="F1573" s="7" t="s">
        <v>3468</v>
      </c>
      <c r="G1573" s="7" t="s">
        <v>3469</v>
      </c>
      <c r="H1573" s="7" t="s">
        <v>3469</v>
      </c>
      <c r="I1573" s="7" t="s">
        <v>3470</v>
      </c>
      <c r="J1573" s="7" t="s">
        <v>3470</v>
      </c>
      <c r="K1573" s="7" t="s">
        <v>3471</v>
      </c>
      <c r="L1573" s="7" t="s">
        <v>3471</v>
      </c>
      <c r="M1573" s="7" t="s">
        <v>3472</v>
      </c>
      <c r="N1573" s="7" t="s">
        <v>3472</v>
      </c>
      <c r="O1573" s="7" t="s">
        <v>3473</v>
      </c>
      <c r="P1573" s="7" t="s">
        <v>3473</v>
      </c>
      <c r="Q1573" s="7" t="s">
        <v>3474</v>
      </c>
      <c r="R1573" s="7" t="s">
        <v>3474</v>
      </c>
      <c r="S1573" s="7" t="s">
        <v>3475</v>
      </c>
      <c r="T1573" s="7" t="s">
        <v>3475</v>
      </c>
      <c r="U1573" s="7" t="s">
        <v>3476</v>
      </c>
      <c r="V1573" s="7" t="s">
        <v>3476</v>
      </c>
      <c r="W1573" s="7" t="s">
        <v>3477</v>
      </c>
      <c r="X1573" s="7" t="s">
        <v>3477</v>
      </c>
      <c r="Y1573" s="7" t="s">
        <v>3478</v>
      </c>
      <c r="Z1573" s="7" t="s">
        <v>3478</v>
      </c>
      <c r="AA1573" s="7" t="s">
        <v>3479</v>
      </c>
      <c r="AB1573" s="7" t="s">
        <v>3479</v>
      </c>
      <c r="AC1573" s="7" t="s">
        <v>3480</v>
      </c>
      <c r="AD1573" s="7" t="s">
        <v>3480</v>
      </c>
      <c r="AE1573" s="7" t="s">
        <v>3466</v>
      </c>
      <c r="AF1573" s="7" t="s">
        <v>3466</v>
      </c>
      <c r="AG1573" s="7" t="s">
        <v>3481</v>
      </c>
      <c r="AH1573" s="7" t="s">
        <v>3481</v>
      </c>
      <c r="AI1573" s="7" t="s">
        <v>3482</v>
      </c>
      <c r="AJ1573" s="7" t="s">
        <v>3482</v>
      </c>
      <c r="AK1573" s="7" t="s">
        <v>3483</v>
      </c>
      <c r="AL1573" s="7" t="s">
        <v>3483</v>
      </c>
      <c r="AM1573" s="7" t="s">
        <v>3484</v>
      </c>
      <c r="AN1573" s="7" t="s">
        <v>3484</v>
      </c>
      <c r="AO1573" s="7" t="s">
        <v>3485</v>
      </c>
      <c r="AP1573" s="7" t="s">
        <v>3485</v>
      </c>
      <c r="AQ1573" s="7" t="s">
        <v>3486</v>
      </c>
      <c r="AR1573" s="7" t="s">
        <v>3486</v>
      </c>
      <c r="AS1573" s="7" t="s">
        <v>3487</v>
      </c>
      <c r="AT1573" s="7" t="s">
        <v>3487</v>
      </c>
      <c r="AU1573" s="7" t="s">
        <v>3488</v>
      </c>
      <c r="AV1573" s="7" t="s">
        <v>3488</v>
      </c>
      <c r="AW1573" s="7" t="s">
        <v>3489</v>
      </c>
      <c r="AX1573" s="7" t="s">
        <v>3489</v>
      </c>
      <c r="AY1573" s="7" t="s">
        <v>3490</v>
      </c>
      <c r="AZ1573" s="7" t="s">
        <v>3490</v>
      </c>
      <c r="BA1573" s="7" t="s">
        <v>3491</v>
      </c>
      <c r="BB1573" s="7" t="s">
        <v>3491</v>
      </c>
      <c r="BE1573" s="9" t="s">
        <v>3450</v>
      </c>
      <c r="BF1573" s="8">
        <v>2015</v>
      </c>
    </row>
    <row r="1574" spans="1:58">
      <c r="B1574"/>
      <c r="Y1574" s="18" t="s">
        <v>1334</v>
      </c>
      <c r="Z1574" s="20">
        <v>3166956</v>
      </c>
    </row>
    <row r="1575" spans="1:58" s="8" customFormat="1">
      <c r="A1575" s="7" t="s">
        <v>3450</v>
      </c>
      <c r="B1575" s="7" t="s">
        <v>3450</v>
      </c>
      <c r="C1575" s="7" t="s">
        <v>3467</v>
      </c>
      <c r="D1575" s="7" t="s">
        <v>3467</v>
      </c>
      <c r="E1575" s="7" t="s">
        <v>3468</v>
      </c>
      <c r="F1575" s="7" t="s">
        <v>3468</v>
      </c>
      <c r="G1575" s="7" t="s">
        <v>3469</v>
      </c>
      <c r="H1575" s="7" t="s">
        <v>3469</v>
      </c>
      <c r="I1575" s="7" t="s">
        <v>3470</v>
      </c>
      <c r="J1575" s="7" t="s">
        <v>3470</v>
      </c>
      <c r="K1575" s="7" t="s">
        <v>3471</v>
      </c>
      <c r="L1575" s="7" t="s">
        <v>3471</v>
      </c>
      <c r="M1575" s="7" t="s">
        <v>3472</v>
      </c>
      <c r="N1575" s="7" t="s">
        <v>3472</v>
      </c>
      <c r="O1575" s="7" t="s">
        <v>3473</v>
      </c>
      <c r="P1575" s="7" t="s">
        <v>3473</v>
      </c>
      <c r="Q1575" s="7" t="s">
        <v>3474</v>
      </c>
      <c r="R1575" s="7" t="s">
        <v>3474</v>
      </c>
      <c r="S1575" s="7" t="s">
        <v>3475</v>
      </c>
      <c r="T1575" s="7" t="s">
        <v>3475</v>
      </c>
      <c r="U1575" s="7" t="s">
        <v>3476</v>
      </c>
      <c r="V1575" s="7" t="s">
        <v>3476</v>
      </c>
      <c r="W1575" s="7" t="s">
        <v>3477</v>
      </c>
      <c r="X1575" s="7" t="s">
        <v>3477</v>
      </c>
      <c r="Y1575" s="7" t="s">
        <v>3478</v>
      </c>
      <c r="Z1575" s="7" t="s">
        <v>3478</v>
      </c>
      <c r="AA1575" s="7" t="s">
        <v>3479</v>
      </c>
      <c r="AB1575" s="7" t="s">
        <v>3479</v>
      </c>
      <c r="AC1575" s="7" t="s">
        <v>3480</v>
      </c>
      <c r="AD1575" s="7" t="s">
        <v>3480</v>
      </c>
      <c r="AE1575" s="7" t="s">
        <v>3466</v>
      </c>
      <c r="AF1575" s="7" t="s">
        <v>3466</v>
      </c>
      <c r="AG1575" s="7" t="s">
        <v>3481</v>
      </c>
      <c r="AH1575" s="7" t="s">
        <v>3481</v>
      </c>
      <c r="AI1575" s="7" t="s">
        <v>3482</v>
      </c>
      <c r="AJ1575" s="7" t="s">
        <v>3482</v>
      </c>
      <c r="AK1575" s="7" t="s">
        <v>3483</v>
      </c>
      <c r="AL1575" s="7" t="s">
        <v>3483</v>
      </c>
      <c r="AM1575" s="7" t="s">
        <v>3484</v>
      </c>
      <c r="AN1575" s="7" t="s">
        <v>3484</v>
      </c>
      <c r="AO1575" s="7" t="s">
        <v>3485</v>
      </c>
      <c r="AP1575" s="7" t="s">
        <v>3485</v>
      </c>
      <c r="AQ1575" s="7" t="s">
        <v>3486</v>
      </c>
      <c r="AR1575" s="7" t="s">
        <v>3486</v>
      </c>
      <c r="AS1575" s="7" t="s">
        <v>3487</v>
      </c>
      <c r="AT1575" s="7" t="s">
        <v>3487</v>
      </c>
      <c r="AU1575" s="7" t="s">
        <v>3488</v>
      </c>
      <c r="AV1575" s="7" t="s">
        <v>3488</v>
      </c>
      <c r="AW1575" s="7" t="s">
        <v>3489</v>
      </c>
      <c r="AX1575" s="7" t="s">
        <v>3489</v>
      </c>
      <c r="AY1575" s="7" t="s">
        <v>3490</v>
      </c>
      <c r="AZ1575" s="7" t="s">
        <v>3490</v>
      </c>
      <c r="BA1575" s="7" t="s">
        <v>3491</v>
      </c>
      <c r="BB1575" s="7" t="s">
        <v>3491</v>
      </c>
      <c r="BE1575" s="9" t="s">
        <v>3450</v>
      </c>
      <c r="BF1575" s="8">
        <v>2015</v>
      </c>
    </row>
    <row r="1576" spans="1:58">
      <c r="B1576"/>
      <c r="Y1576" s="18" t="s">
        <v>1335</v>
      </c>
      <c r="Z1576" s="20">
        <v>3167004</v>
      </c>
    </row>
    <row r="1577" spans="1:58" s="8" customFormat="1">
      <c r="A1577" s="7" t="s">
        <v>3450</v>
      </c>
      <c r="B1577" s="7" t="s">
        <v>3450</v>
      </c>
      <c r="C1577" s="7" t="s">
        <v>3467</v>
      </c>
      <c r="D1577" s="7" t="s">
        <v>3467</v>
      </c>
      <c r="E1577" s="7" t="s">
        <v>3468</v>
      </c>
      <c r="F1577" s="7" t="s">
        <v>3468</v>
      </c>
      <c r="G1577" s="7" t="s">
        <v>3469</v>
      </c>
      <c r="H1577" s="7" t="s">
        <v>3469</v>
      </c>
      <c r="I1577" s="7" t="s">
        <v>3470</v>
      </c>
      <c r="J1577" s="7" t="s">
        <v>3470</v>
      </c>
      <c r="K1577" s="7" t="s">
        <v>3471</v>
      </c>
      <c r="L1577" s="7" t="s">
        <v>3471</v>
      </c>
      <c r="M1577" s="7" t="s">
        <v>3472</v>
      </c>
      <c r="N1577" s="7" t="s">
        <v>3472</v>
      </c>
      <c r="O1577" s="7" t="s">
        <v>3473</v>
      </c>
      <c r="P1577" s="7" t="s">
        <v>3473</v>
      </c>
      <c r="Q1577" s="7" t="s">
        <v>3474</v>
      </c>
      <c r="R1577" s="7" t="s">
        <v>3474</v>
      </c>
      <c r="S1577" s="7" t="s">
        <v>3475</v>
      </c>
      <c r="T1577" s="7" t="s">
        <v>3475</v>
      </c>
      <c r="U1577" s="7" t="s">
        <v>3476</v>
      </c>
      <c r="V1577" s="7" t="s">
        <v>3476</v>
      </c>
      <c r="W1577" s="7" t="s">
        <v>3477</v>
      </c>
      <c r="X1577" s="7" t="s">
        <v>3477</v>
      </c>
      <c r="Y1577" s="7" t="s">
        <v>3478</v>
      </c>
      <c r="Z1577" s="7" t="s">
        <v>3478</v>
      </c>
      <c r="AA1577" s="7" t="s">
        <v>3479</v>
      </c>
      <c r="AB1577" s="7" t="s">
        <v>3479</v>
      </c>
      <c r="AC1577" s="7" t="s">
        <v>3480</v>
      </c>
      <c r="AD1577" s="7" t="s">
        <v>3480</v>
      </c>
      <c r="AE1577" s="7" t="s">
        <v>3466</v>
      </c>
      <c r="AF1577" s="7" t="s">
        <v>3466</v>
      </c>
      <c r="AG1577" s="7" t="s">
        <v>3481</v>
      </c>
      <c r="AH1577" s="7" t="s">
        <v>3481</v>
      </c>
      <c r="AI1577" s="7" t="s">
        <v>3482</v>
      </c>
      <c r="AJ1577" s="7" t="s">
        <v>3482</v>
      </c>
      <c r="AK1577" s="7" t="s">
        <v>3483</v>
      </c>
      <c r="AL1577" s="7" t="s">
        <v>3483</v>
      </c>
      <c r="AM1577" s="7" t="s">
        <v>3484</v>
      </c>
      <c r="AN1577" s="7" t="s">
        <v>3484</v>
      </c>
      <c r="AO1577" s="7" t="s">
        <v>3485</v>
      </c>
      <c r="AP1577" s="7" t="s">
        <v>3485</v>
      </c>
      <c r="AQ1577" s="7" t="s">
        <v>3486</v>
      </c>
      <c r="AR1577" s="7" t="s">
        <v>3486</v>
      </c>
      <c r="AS1577" s="7" t="s">
        <v>3487</v>
      </c>
      <c r="AT1577" s="7" t="s">
        <v>3487</v>
      </c>
      <c r="AU1577" s="7" t="s">
        <v>3488</v>
      </c>
      <c r="AV1577" s="7" t="s">
        <v>3488</v>
      </c>
      <c r="AW1577" s="7" t="s">
        <v>3489</v>
      </c>
      <c r="AX1577" s="7" t="s">
        <v>3489</v>
      </c>
      <c r="AY1577" s="7" t="s">
        <v>3490</v>
      </c>
      <c r="AZ1577" s="7" t="s">
        <v>3490</v>
      </c>
      <c r="BA1577" s="7" t="s">
        <v>3491</v>
      </c>
      <c r="BB1577" s="7" t="s">
        <v>3491</v>
      </c>
      <c r="BE1577" s="9" t="s">
        <v>3450</v>
      </c>
      <c r="BF1577" s="8">
        <v>2015</v>
      </c>
    </row>
    <row r="1578" spans="1:58">
      <c r="B1578"/>
      <c r="Y1578" s="18" t="s">
        <v>1336</v>
      </c>
      <c r="Z1578" s="20">
        <v>3167103</v>
      </c>
    </row>
    <row r="1579" spans="1:58" s="8" customFormat="1">
      <c r="A1579" s="7" t="s">
        <v>3450</v>
      </c>
      <c r="B1579" s="7" t="s">
        <v>3450</v>
      </c>
      <c r="C1579" s="7" t="s">
        <v>3467</v>
      </c>
      <c r="D1579" s="7" t="s">
        <v>3467</v>
      </c>
      <c r="E1579" s="7" t="s">
        <v>3468</v>
      </c>
      <c r="F1579" s="7" t="s">
        <v>3468</v>
      </c>
      <c r="G1579" s="7" t="s">
        <v>3469</v>
      </c>
      <c r="H1579" s="7" t="s">
        <v>3469</v>
      </c>
      <c r="I1579" s="7" t="s">
        <v>3470</v>
      </c>
      <c r="J1579" s="7" t="s">
        <v>3470</v>
      </c>
      <c r="K1579" s="7" t="s">
        <v>3471</v>
      </c>
      <c r="L1579" s="7" t="s">
        <v>3471</v>
      </c>
      <c r="M1579" s="7" t="s">
        <v>3472</v>
      </c>
      <c r="N1579" s="7" t="s">
        <v>3472</v>
      </c>
      <c r="O1579" s="7" t="s">
        <v>3473</v>
      </c>
      <c r="P1579" s="7" t="s">
        <v>3473</v>
      </c>
      <c r="Q1579" s="7" t="s">
        <v>3474</v>
      </c>
      <c r="R1579" s="7" t="s">
        <v>3474</v>
      </c>
      <c r="S1579" s="7" t="s">
        <v>3475</v>
      </c>
      <c r="T1579" s="7" t="s">
        <v>3475</v>
      </c>
      <c r="U1579" s="7" t="s">
        <v>3476</v>
      </c>
      <c r="V1579" s="7" t="s">
        <v>3476</v>
      </c>
      <c r="W1579" s="7" t="s">
        <v>3477</v>
      </c>
      <c r="X1579" s="7" t="s">
        <v>3477</v>
      </c>
      <c r="Y1579" s="7" t="s">
        <v>3478</v>
      </c>
      <c r="Z1579" s="7" t="s">
        <v>3478</v>
      </c>
      <c r="AA1579" s="7" t="s">
        <v>3479</v>
      </c>
      <c r="AB1579" s="7" t="s">
        <v>3479</v>
      </c>
      <c r="AC1579" s="7" t="s">
        <v>3480</v>
      </c>
      <c r="AD1579" s="7" t="s">
        <v>3480</v>
      </c>
      <c r="AE1579" s="7" t="s">
        <v>3466</v>
      </c>
      <c r="AF1579" s="7" t="s">
        <v>3466</v>
      </c>
      <c r="AG1579" s="7" t="s">
        <v>3481</v>
      </c>
      <c r="AH1579" s="7" t="s">
        <v>3481</v>
      </c>
      <c r="AI1579" s="7" t="s">
        <v>3482</v>
      </c>
      <c r="AJ1579" s="7" t="s">
        <v>3482</v>
      </c>
      <c r="AK1579" s="7" t="s">
        <v>3483</v>
      </c>
      <c r="AL1579" s="7" t="s">
        <v>3483</v>
      </c>
      <c r="AM1579" s="7" t="s">
        <v>3484</v>
      </c>
      <c r="AN1579" s="7" t="s">
        <v>3484</v>
      </c>
      <c r="AO1579" s="7" t="s">
        <v>3485</v>
      </c>
      <c r="AP1579" s="7" t="s">
        <v>3485</v>
      </c>
      <c r="AQ1579" s="7" t="s">
        <v>3486</v>
      </c>
      <c r="AR1579" s="7" t="s">
        <v>3486</v>
      </c>
      <c r="AS1579" s="7" t="s">
        <v>3487</v>
      </c>
      <c r="AT1579" s="7" t="s">
        <v>3487</v>
      </c>
      <c r="AU1579" s="7" t="s">
        <v>3488</v>
      </c>
      <c r="AV1579" s="7" t="s">
        <v>3488</v>
      </c>
      <c r="AW1579" s="7" t="s">
        <v>3489</v>
      </c>
      <c r="AX1579" s="7" t="s">
        <v>3489</v>
      </c>
      <c r="AY1579" s="7" t="s">
        <v>3490</v>
      </c>
      <c r="AZ1579" s="7" t="s">
        <v>3490</v>
      </c>
      <c r="BA1579" s="7" t="s">
        <v>3491</v>
      </c>
      <c r="BB1579" s="7" t="s">
        <v>3491</v>
      </c>
      <c r="BE1579" s="9" t="s">
        <v>3450</v>
      </c>
      <c r="BF1579" s="8">
        <v>2015</v>
      </c>
    </row>
    <row r="1580" spans="1:58">
      <c r="B1580"/>
      <c r="Y1580" s="18" t="s">
        <v>1337</v>
      </c>
      <c r="Z1580" s="20">
        <v>3167202</v>
      </c>
    </row>
    <row r="1581" spans="1:58" s="8" customFormat="1">
      <c r="A1581" s="7" t="s">
        <v>3450</v>
      </c>
      <c r="B1581" s="7" t="s">
        <v>3450</v>
      </c>
      <c r="C1581" s="7" t="s">
        <v>3467</v>
      </c>
      <c r="D1581" s="7" t="s">
        <v>3467</v>
      </c>
      <c r="E1581" s="7" t="s">
        <v>3468</v>
      </c>
      <c r="F1581" s="7" t="s">
        <v>3468</v>
      </c>
      <c r="G1581" s="7" t="s">
        <v>3469</v>
      </c>
      <c r="H1581" s="7" t="s">
        <v>3469</v>
      </c>
      <c r="I1581" s="7" t="s">
        <v>3470</v>
      </c>
      <c r="J1581" s="7" t="s">
        <v>3470</v>
      </c>
      <c r="K1581" s="7" t="s">
        <v>3471</v>
      </c>
      <c r="L1581" s="7" t="s">
        <v>3471</v>
      </c>
      <c r="M1581" s="7" t="s">
        <v>3472</v>
      </c>
      <c r="N1581" s="7" t="s">
        <v>3472</v>
      </c>
      <c r="O1581" s="7" t="s">
        <v>3473</v>
      </c>
      <c r="P1581" s="7" t="s">
        <v>3473</v>
      </c>
      <c r="Q1581" s="7" t="s">
        <v>3474</v>
      </c>
      <c r="R1581" s="7" t="s">
        <v>3474</v>
      </c>
      <c r="S1581" s="7" t="s">
        <v>3475</v>
      </c>
      <c r="T1581" s="7" t="s">
        <v>3475</v>
      </c>
      <c r="U1581" s="7" t="s">
        <v>3476</v>
      </c>
      <c r="V1581" s="7" t="s">
        <v>3476</v>
      </c>
      <c r="W1581" s="7" t="s">
        <v>3477</v>
      </c>
      <c r="X1581" s="7" t="s">
        <v>3477</v>
      </c>
      <c r="Y1581" s="7" t="s">
        <v>3478</v>
      </c>
      <c r="Z1581" s="7" t="s">
        <v>3478</v>
      </c>
      <c r="AA1581" s="7" t="s">
        <v>3479</v>
      </c>
      <c r="AB1581" s="7" t="s">
        <v>3479</v>
      </c>
      <c r="AC1581" s="7" t="s">
        <v>3480</v>
      </c>
      <c r="AD1581" s="7" t="s">
        <v>3480</v>
      </c>
      <c r="AE1581" s="7" t="s">
        <v>3466</v>
      </c>
      <c r="AF1581" s="7" t="s">
        <v>3466</v>
      </c>
      <c r="AG1581" s="7" t="s">
        <v>3481</v>
      </c>
      <c r="AH1581" s="7" t="s">
        <v>3481</v>
      </c>
      <c r="AI1581" s="7" t="s">
        <v>3482</v>
      </c>
      <c r="AJ1581" s="7" t="s">
        <v>3482</v>
      </c>
      <c r="AK1581" s="7" t="s">
        <v>3483</v>
      </c>
      <c r="AL1581" s="7" t="s">
        <v>3483</v>
      </c>
      <c r="AM1581" s="7" t="s">
        <v>3484</v>
      </c>
      <c r="AN1581" s="7" t="s">
        <v>3484</v>
      </c>
      <c r="AO1581" s="7" t="s">
        <v>3485</v>
      </c>
      <c r="AP1581" s="7" t="s">
        <v>3485</v>
      </c>
      <c r="AQ1581" s="7" t="s">
        <v>3486</v>
      </c>
      <c r="AR1581" s="7" t="s">
        <v>3486</v>
      </c>
      <c r="AS1581" s="7" t="s">
        <v>3487</v>
      </c>
      <c r="AT1581" s="7" t="s">
        <v>3487</v>
      </c>
      <c r="AU1581" s="7" t="s">
        <v>3488</v>
      </c>
      <c r="AV1581" s="7" t="s">
        <v>3488</v>
      </c>
      <c r="AW1581" s="7" t="s">
        <v>3489</v>
      </c>
      <c r="AX1581" s="7" t="s">
        <v>3489</v>
      </c>
      <c r="AY1581" s="7" t="s">
        <v>3490</v>
      </c>
      <c r="AZ1581" s="7" t="s">
        <v>3490</v>
      </c>
      <c r="BA1581" s="7" t="s">
        <v>3491</v>
      </c>
      <c r="BB1581" s="7" t="s">
        <v>3491</v>
      </c>
      <c r="BE1581" s="9" t="s">
        <v>3450</v>
      </c>
      <c r="BF1581" s="8">
        <v>2015</v>
      </c>
    </row>
    <row r="1582" spans="1:58">
      <c r="B1582"/>
      <c r="Y1582" s="18" t="s">
        <v>1338</v>
      </c>
      <c r="Z1582" s="20">
        <v>3165552</v>
      </c>
    </row>
    <row r="1583" spans="1:58" s="8" customFormat="1">
      <c r="A1583" s="7" t="s">
        <v>3450</v>
      </c>
      <c r="B1583" s="7" t="s">
        <v>3450</v>
      </c>
      <c r="C1583" s="7" t="s">
        <v>3467</v>
      </c>
      <c r="D1583" s="7" t="s">
        <v>3467</v>
      </c>
      <c r="E1583" s="7" t="s">
        <v>3468</v>
      </c>
      <c r="F1583" s="7" t="s">
        <v>3468</v>
      </c>
      <c r="G1583" s="7" t="s">
        <v>3469</v>
      </c>
      <c r="H1583" s="7" t="s">
        <v>3469</v>
      </c>
      <c r="I1583" s="7" t="s">
        <v>3470</v>
      </c>
      <c r="J1583" s="7" t="s">
        <v>3470</v>
      </c>
      <c r="K1583" s="7" t="s">
        <v>3471</v>
      </c>
      <c r="L1583" s="7" t="s">
        <v>3471</v>
      </c>
      <c r="M1583" s="7" t="s">
        <v>3472</v>
      </c>
      <c r="N1583" s="7" t="s">
        <v>3472</v>
      </c>
      <c r="O1583" s="7" t="s">
        <v>3473</v>
      </c>
      <c r="P1583" s="7" t="s">
        <v>3473</v>
      </c>
      <c r="Q1583" s="7" t="s">
        <v>3474</v>
      </c>
      <c r="R1583" s="7" t="s">
        <v>3474</v>
      </c>
      <c r="S1583" s="7" t="s">
        <v>3475</v>
      </c>
      <c r="T1583" s="7" t="s">
        <v>3475</v>
      </c>
      <c r="U1583" s="7" t="s">
        <v>3476</v>
      </c>
      <c r="V1583" s="7" t="s">
        <v>3476</v>
      </c>
      <c r="W1583" s="7" t="s">
        <v>3477</v>
      </c>
      <c r="X1583" s="7" t="s">
        <v>3477</v>
      </c>
      <c r="Y1583" s="7" t="s">
        <v>3478</v>
      </c>
      <c r="Z1583" s="7" t="s">
        <v>3478</v>
      </c>
      <c r="AA1583" s="7" t="s">
        <v>3479</v>
      </c>
      <c r="AB1583" s="7" t="s">
        <v>3479</v>
      </c>
      <c r="AC1583" s="7" t="s">
        <v>3480</v>
      </c>
      <c r="AD1583" s="7" t="s">
        <v>3480</v>
      </c>
      <c r="AE1583" s="7" t="s">
        <v>3466</v>
      </c>
      <c r="AF1583" s="7" t="s">
        <v>3466</v>
      </c>
      <c r="AG1583" s="7" t="s">
        <v>3481</v>
      </c>
      <c r="AH1583" s="7" t="s">
        <v>3481</v>
      </c>
      <c r="AI1583" s="7" t="s">
        <v>3482</v>
      </c>
      <c r="AJ1583" s="7" t="s">
        <v>3482</v>
      </c>
      <c r="AK1583" s="7" t="s">
        <v>3483</v>
      </c>
      <c r="AL1583" s="7" t="s">
        <v>3483</v>
      </c>
      <c r="AM1583" s="7" t="s">
        <v>3484</v>
      </c>
      <c r="AN1583" s="7" t="s">
        <v>3484</v>
      </c>
      <c r="AO1583" s="7" t="s">
        <v>3485</v>
      </c>
      <c r="AP1583" s="7" t="s">
        <v>3485</v>
      </c>
      <c r="AQ1583" s="7" t="s">
        <v>3486</v>
      </c>
      <c r="AR1583" s="7" t="s">
        <v>3486</v>
      </c>
      <c r="AS1583" s="7" t="s">
        <v>3487</v>
      </c>
      <c r="AT1583" s="7" t="s">
        <v>3487</v>
      </c>
      <c r="AU1583" s="7" t="s">
        <v>3488</v>
      </c>
      <c r="AV1583" s="7" t="s">
        <v>3488</v>
      </c>
      <c r="AW1583" s="7" t="s">
        <v>3489</v>
      </c>
      <c r="AX1583" s="7" t="s">
        <v>3489</v>
      </c>
      <c r="AY1583" s="7" t="s">
        <v>3490</v>
      </c>
      <c r="AZ1583" s="7" t="s">
        <v>3490</v>
      </c>
      <c r="BA1583" s="7" t="s">
        <v>3491</v>
      </c>
      <c r="BB1583" s="7" t="s">
        <v>3491</v>
      </c>
      <c r="BE1583" s="9" t="s">
        <v>3450</v>
      </c>
      <c r="BF1583" s="8">
        <v>2015</v>
      </c>
    </row>
    <row r="1584" spans="1:58">
      <c r="B1584"/>
      <c r="Y1584" s="18" t="s">
        <v>1339</v>
      </c>
      <c r="Z1584" s="20">
        <v>3167301</v>
      </c>
    </row>
    <row r="1585" spans="1:58" s="8" customFormat="1">
      <c r="A1585" s="7" t="s">
        <v>3450</v>
      </c>
      <c r="B1585" s="7" t="s">
        <v>3450</v>
      </c>
      <c r="C1585" s="7" t="s">
        <v>3467</v>
      </c>
      <c r="D1585" s="7" t="s">
        <v>3467</v>
      </c>
      <c r="E1585" s="7" t="s">
        <v>3468</v>
      </c>
      <c r="F1585" s="7" t="s">
        <v>3468</v>
      </c>
      <c r="G1585" s="7" t="s">
        <v>3469</v>
      </c>
      <c r="H1585" s="7" t="s">
        <v>3469</v>
      </c>
      <c r="I1585" s="7" t="s">
        <v>3470</v>
      </c>
      <c r="J1585" s="7" t="s">
        <v>3470</v>
      </c>
      <c r="K1585" s="7" t="s">
        <v>3471</v>
      </c>
      <c r="L1585" s="7" t="s">
        <v>3471</v>
      </c>
      <c r="M1585" s="7" t="s">
        <v>3472</v>
      </c>
      <c r="N1585" s="7" t="s">
        <v>3472</v>
      </c>
      <c r="O1585" s="7" t="s">
        <v>3473</v>
      </c>
      <c r="P1585" s="7" t="s">
        <v>3473</v>
      </c>
      <c r="Q1585" s="7" t="s">
        <v>3474</v>
      </c>
      <c r="R1585" s="7" t="s">
        <v>3474</v>
      </c>
      <c r="S1585" s="7" t="s">
        <v>3475</v>
      </c>
      <c r="T1585" s="7" t="s">
        <v>3475</v>
      </c>
      <c r="U1585" s="7" t="s">
        <v>3476</v>
      </c>
      <c r="V1585" s="7" t="s">
        <v>3476</v>
      </c>
      <c r="W1585" s="7" t="s">
        <v>3477</v>
      </c>
      <c r="X1585" s="7" t="s">
        <v>3477</v>
      </c>
      <c r="Y1585" s="7" t="s">
        <v>3478</v>
      </c>
      <c r="Z1585" s="7" t="s">
        <v>3478</v>
      </c>
      <c r="AA1585" s="7" t="s">
        <v>3479</v>
      </c>
      <c r="AB1585" s="7" t="s">
        <v>3479</v>
      </c>
      <c r="AC1585" s="7" t="s">
        <v>3480</v>
      </c>
      <c r="AD1585" s="7" t="s">
        <v>3480</v>
      </c>
      <c r="AE1585" s="7" t="s">
        <v>3466</v>
      </c>
      <c r="AF1585" s="7" t="s">
        <v>3466</v>
      </c>
      <c r="AG1585" s="7" t="s">
        <v>3481</v>
      </c>
      <c r="AH1585" s="7" t="s">
        <v>3481</v>
      </c>
      <c r="AI1585" s="7" t="s">
        <v>3482</v>
      </c>
      <c r="AJ1585" s="7" t="s">
        <v>3482</v>
      </c>
      <c r="AK1585" s="7" t="s">
        <v>3483</v>
      </c>
      <c r="AL1585" s="7" t="s">
        <v>3483</v>
      </c>
      <c r="AM1585" s="7" t="s">
        <v>3484</v>
      </c>
      <c r="AN1585" s="7" t="s">
        <v>3484</v>
      </c>
      <c r="AO1585" s="7" t="s">
        <v>3485</v>
      </c>
      <c r="AP1585" s="7" t="s">
        <v>3485</v>
      </c>
      <c r="AQ1585" s="7" t="s">
        <v>3486</v>
      </c>
      <c r="AR1585" s="7" t="s">
        <v>3486</v>
      </c>
      <c r="AS1585" s="7" t="s">
        <v>3487</v>
      </c>
      <c r="AT1585" s="7" t="s">
        <v>3487</v>
      </c>
      <c r="AU1585" s="7" t="s">
        <v>3488</v>
      </c>
      <c r="AV1585" s="7" t="s">
        <v>3488</v>
      </c>
      <c r="AW1585" s="7" t="s">
        <v>3489</v>
      </c>
      <c r="AX1585" s="7" t="s">
        <v>3489</v>
      </c>
      <c r="AY1585" s="7" t="s">
        <v>3490</v>
      </c>
      <c r="AZ1585" s="7" t="s">
        <v>3490</v>
      </c>
      <c r="BA1585" s="7" t="s">
        <v>3491</v>
      </c>
      <c r="BB1585" s="7" t="s">
        <v>3491</v>
      </c>
      <c r="BE1585" s="9" t="s">
        <v>3450</v>
      </c>
      <c r="BF1585" s="8">
        <v>2015</v>
      </c>
    </row>
    <row r="1586" spans="1:58">
      <c r="B1586"/>
      <c r="Y1586" s="18" t="s">
        <v>1340</v>
      </c>
      <c r="Z1586" s="20">
        <v>3167400</v>
      </c>
    </row>
    <row r="1587" spans="1:58" s="8" customFormat="1">
      <c r="A1587" s="7" t="s">
        <v>3450</v>
      </c>
      <c r="B1587" s="7" t="s">
        <v>3450</v>
      </c>
      <c r="C1587" s="7" t="s">
        <v>3467</v>
      </c>
      <c r="D1587" s="7" t="s">
        <v>3467</v>
      </c>
      <c r="E1587" s="7" t="s">
        <v>3468</v>
      </c>
      <c r="F1587" s="7" t="s">
        <v>3468</v>
      </c>
      <c r="G1587" s="7" t="s">
        <v>3469</v>
      </c>
      <c r="H1587" s="7" t="s">
        <v>3469</v>
      </c>
      <c r="I1587" s="7" t="s">
        <v>3470</v>
      </c>
      <c r="J1587" s="7" t="s">
        <v>3470</v>
      </c>
      <c r="K1587" s="7" t="s">
        <v>3471</v>
      </c>
      <c r="L1587" s="7" t="s">
        <v>3471</v>
      </c>
      <c r="M1587" s="7" t="s">
        <v>3472</v>
      </c>
      <c r="N1587" s="7" t="s">
        <v>3472</v>
      </c>
      <c r="O1587" s="7" t="s">
        <v>3473</v>
      </c>
      <c r="P1587" s="7" t="s">
        <v>3473</v>
      </c>
      <c r="Q1587" s="7" t="s">
        <v>3474</v>
      </c>
      <c r="R1587" s="7" t="s">
        <v>3474</v>
      </c>
      <c r="S1587" s="7" t="s">
        <v>3475</v>
      </c>
      <c r="T1587" s="7" t="s">
        <v>3475</v>
      </c>
      <c r="U1587" s="7" t="s">
        <v>3476</v>
      </c>
      <c r="V1587" s="7" t="s">
        <v>3476</v>
      </c>
      <c r="W1587" s="7" t="s">
        <v>3477</v>
      </c>
      <c r="X1587" s="7" t="s">
        <v>3477</v>
      </c>
      <c r="Y1587" s="7" t="s">
        <v>3478</v>
      </c>
      <c r="Z1587" s="7" t="s">
        <v>3478</v>
      </c>
      <c r="AA1587" s="7" t="s">
        <v>3479</v>
      </c>
      <c r="AB1587" s="7" t="s">
        <v>3479</v>
      </c>
      <c r="AC1587" s="7" t="s">
        <v>3480</v>
      </c>
      <c r="AD1587" s="7" t="s">
        <v>3480</v>
      </c>
      <c r="AE1587" s="7" t="s">
        <v>3466</v>
      </c>
      <c r="AF1587" s="7" t="s">
        <v>3466</v>
      </c>
      <c r="AG1587" s="7" t="s">
        <v>3481</v>
      </c>
      <c r="AH1587" s="7" t="s">
        <v>3481</v>
      </c>
      <c r="AI1587" s="7" t="s">
        <v>3482</v>
      </c>
      <c r="AJ1587" s="7" t="s">
        <v>3482</v>
      </c>
      <c r="AK1587" s="7" t="s">
        <v>3483</v>
      </c>
      <c r="AL1587" s="7" t="s">
        <v>3483</v>
      </c>
      <c r="AM1587" s="7" t="s">
        <v>3484</v>
      </c>
      <c r="AN1587" s="7" t="s">
        <v>3484</v>
      </c>
      <c r="AO1587" s="7" t="s">
        <v>3485</v>
      </c>
      <c r="AP1587" s="7" t="s">
        <v>3485</v>
      </c>
      <c r="AQ1587" s="7" t="s">
        <v>3486</v>
      </c>
      <c r="AR1587" s="7" t="s">
        <v>3486</v>
      </c>
      <c r="AS1587" s="7" t="s">
        <v>3487</v>
      </c>
      <c r="AT1587" s="7" t="s">
        <v>3487</v>
      </c>
      <c r="AU1587" s="7" t="s">
        <v>3488</v>
      </c>
      <c r="AV1587" s="7" t="s">
        <v>3488</v>
      </c>
      <c r="AW1587" s="7" t="s">
        <v>3489</v>
      </c>
      <c r="AX1587" s="7" t="s">
        <v>3489</v>
      </c>
      <c r="AY1587" s="7" t="s">
        <v>3490</v>
      </c>
      <c r="AZ1587" s="7" t="s">
        <v>3490</v>
      </c>
      <c r="BA1587" s="7" t="s">
        <v>3491</v>
      </c>
      <c r="BB1587" s="7" t="s">
        <v>3491</v>
      </c>
      <c r="BE1587" s="9" t="s">
        <v>3450</v>
      </c>
      <c r="BF1587" s="8">
        <v>2015</v>
      </c>
    </row>
    <row r="1588" spans="1:58">
      <c r="B1588"/>
      <c r="Y1588" s="18" t="s">
        <v>1341</v>
      </c>
      <c r="Z1588" s="20">
        <v>3167509</v>
      </c>
    </row>
    <row r="1589" spans="1:58" s="8" customFormat="1">
      <c r="A1589" s="7" t="s">
        <v>3450</v>
      </c>
      <c r="B1589" s="7" t="s">
        <v>3450</v>
      </c>
      <c r="C1589" s="7" t="s">
        <v>3467</v>
      </c>
      <c r="D1589" s="7" t="s">
        <v>3467</v>
      </c>
      <c r="E1589" s="7" t="s">
        <v>3468</v>
      </c>
      <c r="F1589" s="7" t="s">
        <v>3468</v>
      </c>
      <c r="G1589" s="7" t="s">
        <v>3469</v>
      </c>
      <c r="H1589" s="7" t="s">
        <v>3469</v>
      </c>
      <c r="I1589" s="7" t="s">
        <v>3470</v>
      </c>
      <c r="J1589" s="7" t="s">
        <v>3470</v>
      </c>
      <c r="K1589" s="7" t="s">
        <v>3471</v>
      </c>
      <c r="L1589" s="7" t="s">
        <v>3471</v>
      </c>
      <c r="M1589" s="7" t="s">
        <v>3472</v>
      </c>
      <c r="N1589" s="7" t="s">
        <v>3472</v>
      </c>
      <c r="O1589" s="7" t="s">
        <v>3473</v>
      </c>
      <c r="P1589" s="7" t="s">
        <v>3473</v>
      </c>
      <c r="Q1589" s="7" t="s">
        <v>3474</v>
      </c>
      <c r="R1589" s="7" t="s">
        <v>3474</v>
      </c>
      <c r="S1589" s="7" t="s">
        <v>3475</v>
      </c>
      <c r="T1589" s="7" t="s">
        <v>3475</v>
      </c>
      <c r="U1589" s="7" t="s">
        <v>3476</v>
      </c>
      <c r="V1589" s="7" t="s">
        <v>3476</v>
      </c>
      <c r="W1589" s="7" t="s">
        <v>3477</v>
      </c>
      <c r="X1589" s="7" t="s">
        <v>3477</v>
      </c>
      <c r="Y1589" s="7" t="s">
        <v>3478</v>
      </c>
      <c r="Z1589" s="7" t="s">
        <v>3478</v>
      </c>
      <c r="AA1589" s="7" t="s">
        <v>3479</v>
      </c>
      <c r="AB1589" s="7" t="s">
        <v>3479</v>
      </c>
      <c r="AC1589" s="7" t="s">
        <v>3480</v>
      </c>
      <c r="AD1589" s="7" t="s">
        <v>3480</v>
      </c>
      <c r="AE1589" s="7" t="s">
        <v>3466</v>
      </c>
      <c r="AF1589" s="7" t="s">
        <v>3466</v>
      </c>
      <c r="AG1589" s="7" t="s">
        <v>3481</v>
      </c>
      <c r="AH1589" s="7" t="s">
        <v>3481</v>
      </c>
      <c r="AI1589" s="7" t="s">
        <v>3482</v>
      </c>
      <c r="AJ1589" s="7" t="s">
        <v>3482</v>
      </c>
      <c r="AK1589" s="7" t="s">
        <v>3483</v>
      </c>
      <c r="AL1589" s="7" t="s">
        <v>3483</v>
      </c>
      <c r="AM1589" s="7" t="s">
        <v>3484</v>
      </c>
      <c r="AN1589" s="7" t="s">
        <v>3484</v>
      </c>
      <c r="AO1589" s="7" t="s">
        <v>3485</v>
      </c>
      <c r="AP1589" s="7" t="s">
        <v>3485</v>
      </c>
      <c r="AQ1589" s="7" t="s">
        <v>3486</v>
      </c>
      <c r="AR1589" s="7" t="s">
        <v>3486</v>
      </c>
      <c r="AS1589" s="7" t="s">
        <v>3487</v>
      </c>
      <c r="AT1589" s="7" t="s">
        <v>3487</v>
      </c>
      <c r="AU1589" s="7" t="s">
        <v>3488</v>
      </c>
      <c r="AV1589" s="7" t="s">
        <v>3488</v>
      </c>
      <c r="AW1589" s="7" t="s">
        <v>3489</v>
      </c>
      <c r="AX1589" s="7" t="s">
        <v>3489</v>
      </c>
      <c r="AY1589" s="7" t="s">
        <v>3490</v>
      </c>
      <c r="AZ1589" s="7" t="s">
        <v>3490</v>
      </c>
      <c r="BA1589" s="7" t="s">
        <v>3491</v>
      </c>
      <c r="BB1589" s="7" t="s">
        <v>3491</v>
      </c>
      <c r="BE1589" s="9" t="s">
        <v>3450</v>
      </c>
      <c r="BF1589" s="8">
        <v>2015</v>
      </c>
    </row>
    <row r="1590" spans="1:58">
      <c r="B1590"/>
      <c r="Y1590" s="18" t="s">
        <v>1342</v>
      </c>
      <c r="Z1590" s="20">
        <v>3167608</v>
      </c>
    </row>
    <row r="1591" spans="1:58" s="8" customFormat="1">
      <c r="A1591" s="7" t="s">
        <v>3450</v>
      </c>
      <c r="B1591" s="7" t="s">
        <v>3450</v>
      </c>
      <c r="C1591" s="7" t="s">
        <v>3467</v>
      </c>
      <c r="D1591" s="7" t="s">
        <v>3467</v>
      </c>
      <c r="E1591" s="7" t="s">
        <v>3468</v>
      </c>
      <c r="F1591" s="7" t="s">
        <v>3468</v>
      </c>
      <c r="G1591" s="7" t="s">
        <v>3469</v>
      </c>
      <c r="H1591" s="7" t="s">
        <v>3469</v>
      </c>
      <c r="I1591" s="7" t="s">
        <v>3470</v>
      </c>
      <c r="J1591" s="7" t="s">
        <v>3470</v>
      </c>
      <c r="K1591" s="7" t="s">
        <v>3471</v>
      </c>
      <c r="L1591" s="7" t="s">
        <v>3471</v>
      </c>
      <c r="M1591" s="7" t="s">
        <v>3472</v>
      </c>
      <c r="N1591" s="7" t="s">
        <v>3472</v>
      </c>
      <c r="O1591" s="7" t="s">
        <v>3473</v>
      </c>
      <c r="P1591" s="7" t="s">
        <v>3473</v>
      </c>
      <c r="Q1591" s="7" t="s">
        <v>3474</v>
      </c>
      <c r="R1591" s="7" t="s">
        <v>3474</v>
      </c>
      <c r="S1591" s="7" t="s">
        <v>3475</v>
      </c>
      <c r="T1591" s="7" t="s">
        <v>3475</v>
      </c>
      <c r="U1591" s="7" t="s">
        <v>3476</v>
      </c>
      <c r="V1591" s="7" t="s">
        <v>3476</v>
      </c>
      <c r="W1591" s="7" t="s">
        <v>3477</v>
      </c>
      <c r="X1591" s="7" t="s">
        <v>3477</v>
      </c>
      <c r="Y1591" s="7" t="s">
        <v>3478</v>
      </c>
      <c r="Z1591" s="7" t="s">
        <v>3478</v>
      </c>
      <c r="AA1591" s="7" t="s">
        <v>3479</v>
      </c>
      <c r="AB1591" s="7" t="s">
        <v>3479</v>
      </c>
      <c r="AC1591" s="7" t="s">
        <v>3480</v>
      </c>
      <c r="AD1591" s="7" t="s">
        <v>3480</v>
      </c>
      <c r="AE1591" s="7" t="s">
        <v>3466</v>
      </c>
      <c r="AF1591" s="7" t="s">
        <v>3466</v>
      </c>
      <c r="AG1591" s="7" t="s">
        <v>3481</v>
      </c>
      <c r="AH1591" s="7" t="s">
        <v>3481</v>
      </c>
      <c r="AI1591" s="7" t="s">
        <v>3482</v>
      </c>
      <c r="AJ1591" s="7" t="s">
        <v>3482</v>
      </c>
      <c r="AK1591" s="7" t="s">
        <v>3483</v>
      </c>
      <c r="AL1591" s="7" t="s">
        <v>3483</v>
      </c>
      <c r="AM1591" s="7" t="s">
        <v>3484</v>
      </c>
      <c r="AN1591" s="7" t="s">
        <v>3484</v>
      </c>
      <c r="AO1591" s="7" t="s">
        <v>3485</v>
      </c>
      <c r="AP1591" s="7" t="s">
        <v>3485</v>
      </c>
      <c r="AQ1591" s="7" t="s">
        <v>3486</v>
      </c>
      <c r="AR1591" s="7" t="s">
        <v>3486</v>
      </c>
      <c r="AS1591" s="7" t="s">
        <v>3487</v>
      </c>
      <c r="AT1591" s="7" t="s">
        <v>3487</v>
      </c>
      <c r="AU1591" s="7" t="s">
        <v>3488</v>
      </c>
      <c r="AV1591" s="7" t="s">
        <v>3488</v>
      </c>
      <c r="AW1591" s="7" t="s">
        <v>3489</v>
      </c>
      <c r="AX1591" s="7" t="s">
        <v>3489</v>
      </c>
      <c r="AY1591" s="7" t="s">
        <v>3490</v>
      </c>
      <c r="AZ1591" s="7" t="s">
        <v>3490</v>
      </c>
      <c r="BA1591" s="7" t="s">
        <v>3491</v>
      </c>
      <c r="BB1591" s="7" t="s">
        <v>3491</v>
      </c>
      <c r="BE1591" s="9" t="s">
        <v>3450</v>
      </c>
      <c r="BF1591" s="8">
        <v>2015</v>
      </c>
    </row>
    <row r="1592" spans="1:58">
      <c r="B1592"/>
      <c r="Y1592" s="18" t="s">
        <v>1343</v>
      </c>
      <c r="Z1592" s="20">
        <v>3167707</v>
      </c>
    </row>
    <row r="1593" spans="1:58" s="8" customFormat="1">
      <c r="A1593" s="7" t="s">
        <v>3450</v>
      </c>
      <c r="B1593" s="7" t="s">
        <v>3450</v>
      </c>
      <c r="C1593" s="7" t="s">
        <v>3467</v>
      </c>
      <c r="D1593" s="7" t="s">
        <v>3467</v>
      </c>
      <c r="E1593" s="7" t="s">
        <v>3468</v>
      </c>
      <c r="F1593" s="7" t="s">
        <v>3468</v>
      </c>
      <c r="G1593" s="7" t="s">
        <v>3469</v>
      </c>
      <c r="H1593" s="7" t="s">
        <v>3469</v>
      </c>
      <c r="I1593" s="7" t="s">
        <v>3470</v>
      </c>
      <c r="J1593" s="7" t="s">
        <v>3470</v>
      </c>
      <c r="K1593" s="7" t="s">
        <v>3471</v>
      </c>
      <c r="L1593" s="7" t="s">
        <v>3471</v>
      </c>
      <c r="M1593" s="7" t="s">
        <v>3472</v>
      </c>
      <c r="N1593" s="7" t="s">
        <v>3472</v>
      </c>
      <c r="O1593" s="7" t="s">
        <v>3473</v>
      </c>
      <c r="P1593" s="7" t="s">
        <v>3473</v>
      </c>
      <c r="Q1593" s="7" t="s">
        <v>3474</v>
      </c>
      <c r="R1593" s="7" t="s">
        <v>3474</v>
      </c>
      <c r="S1593" s="7" t="s">
        <v>3475</v>
      </c>
      <c r="T1593" s="7" t="s">
        <v>3475</v>
      </c>
      <c r="U1593" s="7" t="s">
        <v>3476</v>
      </c>
      <c r="V1593" s="7" t="s">
        <v>3476</v>
      </c>
      <c r="W1593" s="7" t="s">
        <v>3477</v>
      </c>
      <c r="X1593" s="7" t="s">
        <v>3477</v>
      </c>
      <c r="Y1593" s="7" t="s">
        <v>3478</v>
      </c>
      <c r="Z1593" s="7" t="s">
        <v>3478</v>
      </c>
      <c r="AA1593" s="7" t="s">
        <v>3479</v>
      </c>
      <c r="AB1593" s="7" t="s">
        <v>3479</v>
      </c>
      <c r="AC1593" s="7" t="s">
        <v>3480</v>
      </c>
      <c r="AD1593" s="7" t="s">
        <v>3480</v>
      </c>
      <c r="AE1593" s="7" t="s">
        <v>3466</v>
      </c>
      <c r="AF1593" s="7" t="s">
        <v>3466</v>
      </c>
      <c r="AG1593" s="7" t="s">
        <v>3481</v>
      </c>
      <c r="AH1593" s="7" t="s">
        <v>3481</v>
      </c>
      <c r="AI1593" s="7" t="s">
        <v>3482</v>
      </c>
      <c r="AJ1593" s="7" t="s">
        <v>3482</v>
      </c>
      <c r="AK1593" s="7" t="s">
        <v>3483</v>
      </c>
      <c r="AL1593" s="7" t="s">
        <v>3483</v>
      </c>
      <c r="AM1593" s="7" t="s">
        <v>3484</v>
      </c>
      <c r="AN1593" s="7" t="s">
        <v>3484</v>
      </c>
      <c r="AO1593" s="7" t="s">
        <v>3485</v>
      </c>
      <c r="AP1593" s="7" t="s">
        <v>3485</v>
      </c>
      <c r="AQ1593" s="7" t="s">
        <v>3486</v>
      </c>
      <c r="AR1593" s="7" t="s">
        <v>3486</v>
      </c>
      <c r="AS1593" s="7" t="s">
        <v>3487</v>
      </c>
      <c r="AT1593" s="7" t="s">
        <v>3487</v>
      </c>
      <c r="AU1593" s="7" t="s">
        <v>3488</v>
      </c>
      <c r="AV1593" s="7" t="s">
        <v>3488</v>
      </c>
      <c r="AW1593" s="7" t="s">
        <v>3489</v>
      </c>
      <c r="AX1593" s="7" t="s">
        <v>3489</v>
      </c>
      <c r="AY1593" s="7" t="s">
        <v>3490</v>
      </c>
      <c r="AZ1593" s="7" t="s">
        <v>3490</v>
      </c>
      <c r="BA1593" s="7" t="s">
        <v>3491</v>
      </c>
      <c r="BB1593" s="7" t="s">
        <v>3491</v>
      </c>
      <c r="BE1593" s="9" t="s">
        <v>3450</v>
      </c>
      <c r="BF1593" s="8">
        <v>2015</v>
      </c>
    </row>
    <row r="1594" spans="1:58">
      <c r="B1594"/>
      <c r="Y1594" s="18" t="s">
        <v>1344</v>
      </c>
      <c r="Z1594" s="20">
        <v>3167806</v>
      </c>
    </row>
    <row r="1595" spans="1:58" s="8" customFormat="1">
      <c r="A1595" s="7" t="s">
        <v>3450</v>
      </c>
      <c r="B1595" s="7" t="s">
        <v>3450</v>
      </c>
      <c r="C1595" s="7" t="s">
        <v>3467</v>
      </c>
      <c r="D1595" s="7" t="s">
        <v>3467</v>
      </c>
      <c r="E1595" s="7" t="s">
        <v>3468</v>
      </c>
      <c r="F1595" s="7" t="s">
        <v>3468</v>
      </c>
      <c r="G1595" s="7" t="s">
        <v>3469</v>
      </c>
      <c r="H1595" s="7" t="s">
        <v>3469</v>
      </c>
      <c r="I1595" s="7" t="s">
        <v>3470</v>
      </c>
      <c r="J1595" s="7" t="s">
        <v>3470</v>
      </c>
      <c r="K1595" s="7" t="s">
        <v>3471</v>
      </c>
      <c r="L1595" s="7" t="s">
        <v>3471</v>
      </c>
      <c r="M1595" s="7" t="s">
        <v>3472</v>
      </c>
      <c r="N1595" s="7" t="s">
        <v>3472</v>
      </c>
      <c r="O1595" s="7" t="s">
        <v>3473</v>
      </c>
      <c r="P1595" s="7" t="s">
        <v>3473</v>
      </c>
      <c r="Q1595" s="7" t="s">
        <v>3474</v>
      </c>
      <c r="R1595" s="7" t="s">
        <v>3474</v>
      </c>
      <c r="S1595" s="7" t="s">
        <v>3475</v>
      </c>
      <c r="T1595" s="7" t="s">
        <v>3475</v>
      </c>
      <c r="U1595" s="7" t="s">
        <v>3476</v>
      </c>
      <c r="V1595" s="7" t="s">
        <v>3476</v>
      </c>
      <c r="W1595" s="7" t="s">
        <v>3477</v>
      </c>
      <c r="X1595" s="7" t="s">
        <v>3477</v>
      </c>
      <c r="Y1595" s="7" t="s">
        <v>3478</v>
      </c>
      <c r="Z1595" s="7" t="s">
        <v>3478</v>
      </c>
      <c r="AA1595" s="7" t="s">
        <v>3479</v>
      </c>
      <c r="AB1595" s="7" t="s">
        <v>3479</v>
      </c>
      <c r="AC1595" s="7" t="s">
        <v>3480</v>
      </c>
      <c r="AD1595" s="7" t="s">
        <v>3480</v>
      </c>
      <c r="AE1595" s="7" t="s">
        <v>3466</v>
      </c>
      <c r="AF1595" s="7" t="s">
        <v>3466</v>
      </c>
      <c r="AG1595" s="7" t="s">
        <v>3481</v>
      </c>
      <c r="AH1595" s="7" t="s">
        <v>3481</v>
      </c>
      <c r="AI1595" s="7" t="s">
        <v>3482</v>
      </c>
      <c r="AJ1595" s="7" t="s">
        <v>3482</v>
      </c>
      <c r="AK1595" s="7" t="s">
        <v>3483</v>
      </c>
      <c r="AL1595" s="7" t="s">
        <v>3483</v>
      </c>
      <c r="AM1595" s="7" t="s">
        <v>3484</v>
      </c>
      <c r="AN1595" s="7" t="s">
        <v>3484</v>
      </c>
      <c r="AO1595" s="7" t="s">
        <v>3485</v>
      </c>
      <c r="AP1595" s="7" t="s">
        <v>3485</v>
      </c>
      <c r="AQ1595" s="7" t="s">
        <v>3486</v>
      </c>
      <c r="AR1595" s="7" t="s">
        <v>3486</v>
      </c>
      <c r="AS1595" s="7" t="s">
        <v>3487</v>
      </c>
      <c r="AT1595" s="7" t="s">
        <v>3487</v>
      </c>
      <c r="AU1595" s="7" t="s">
        <v>3488</v>
      </c>
      <c r="AV1595" s="7" t="s">
        <v>3488</v>
      </c>
      <c r="AW1595" s="7" t="s">
        <v>3489</v>
      </c>
      <c r="AX1595" s="7" t="s">
        <v>3489</v>
      </c>
      <c r="AY1595" s="7" t="s">
        <v>3490</v>
      </c>
      <c r="AZ1595" s="7" t="s">
        <v>3490</v>
      </c>
      <c r="BA1595" s="7" t="s">
        <v>3491</v>
      </c>
      <c r="BB1595" s="7" t="s">
        <v>3491</v>
      </c>
      <c r="BE1595" s="9" t="s">
        <v>3450</v>
      </c>
      <c r="BF1595" s="8">
        <v>2015</v>
      </c>
    </row>
    <row r="1596" spans="1:58">
      <c r="B1596"/>
      <c r="Y1596" s="18" t="s">
        <v>1345</v>
      </c>
      <c r="Z1596" s="20">
        <v>3167905</v>
      </c>
    </row>
    <row r="1597" spans="1:58" s="8" customFormat="1">
      <c r="A1597" s="7" t="s">
        <v>3450</v>
      </c>
      <c r="B1597" s="7" t="s">
        <v>3450</v>
      </c>
      <c r="C1597" s="7" t="s">
        <v>3467</v>
      </c>
      <c r="D1597" s="7" t="s">
        <v>3467</v>
      </c>
      <c r="E1597" s="7" t="s">
        <v>3468</v>
      </c>
      <c r="F1597" s="7" t="s">
        <v>3468</v>
      </c>
      <c r="G1597" s="7" t="s">
        <v>3469</v>
      </c>
      <c r="H1597" s="7" t="s">
        <v>3469</v>
      </c>
      <c r="I1597" s="7" t="s">
        <v>3470</v>
      </c>
      <c r="J1597" s="7" t="s">
        <v>3470</v>
      </c>
      <c r="K1597" s="7" t="s">
        <v>3471</v>
      </c>
      <c r="L1597" s="7" t="s">
        <v>3471</v>
      </c>
      <c r="M1597" s="7" t="s">
        <v>3472</v>
      </c>
      <c r="N1597" s="7" t="s">
        <v>3472</v>
      </c>
      <c r="O1597" s="7" t="s">
        <v>3473</v>
      </c>
      <c r="P1597" s="7" t="s">
        <v>3473</v>
      </c>
      <c r="Q1597" s="7" t="s">
        <v>3474</v>
      </c>
      <c r="R1597" s="7" t="s">
        <v>3474</v>
      </c>
      <c r="S1597" s="7" t="s">
        <v>3475</v>
      </c>
      <c r="T1597" s="7" t="s">
        <v>3475</v>
      </c>
      <c r="U1597" s="7" t="s">
        <v>3476</v>
      </c>
      <c r="V1597" s="7" t="s">
        <v>3476</v>
      </c>
      <c r="W1597" s="7" t="s">
        <v>3477</v>
      </c>
      <c r="X1597" s="7" t="s">
        <v>3477</v>
      </c>
      <c r="Y1597" s="7" t="s">
        <v>3478</v>
      </c>
      <c r="Z1597" s="7" t="s">
        <v>3478</v>
      </c>
      <c r="AA1597" s="7" t="s">
        <v>3479</v>
      </c>
      <c r="AB1597" s="7" t="s">
        <v>3479</v>
      </c>
      <c r="AC1597" s="7" t="s">
        <v>3480</v>
      </c>
      <c r="AD1597" s="7" t="s">
        <v>3480</v>
      </c>
      <c r="AE1597" s="7" t="s">
        <v>3466</v>
      </c>
      <c r="AF1597" s="7" t="s">
        <v>3466</v>
      </c>
      <c r="AG1597" s="7" t="s">
        <v>3481</v>
      </c>
      <c r="AH1597" s="7" t="s">
        <v>3481</v>
      </c>
      <c r="AI1597" s="7" t="s">
        <v>3482</v>
      </c>
      <c r="AJ1597" s="7" t="s">
        <v>3482</v>
      </c>
      <c r="AK1597" s="7" t="s">
        <v>3483</v>
      </c>
      <c r="AL1597" s="7" t="s">
        <v>3483</v>
      </c>
      <c r="AM1597" s="7" t="s">
        <v>3484</v>
      </c>
      <c r="AN1597" s="7" t="s">
        <v>3484</v>
      </c>
      <c r="AO1597" s="7" t="s">
        <v>3485</v>
      </c>
      <c r="AP1597" s="7" t="s">
        <v>3485</v>
      </c>
      <c r="AQ1597" s="7" t="s">
        <v>3486</v>
      </c>
      <c r="AR1597" s="7" t="s">
        <v>3486</v>
      </c>
      <c r="AS1597" s="7" t="s">
        <v>3487</v>
      </c>
      <c r="AT1597" s="7" t="s">
        <v>3487</v>
      </c>
      <c r="AU1597" s="7" t="s">
        <v>3488</v>
      </c>
      <c r="AV1597" s="7" t="s">
        <v>3488</v>
      </c>
      <c r="AW1597" s="7" t="s">
        <v>3489</v>
      </c>
      <c r="AX1597" s="7" t="s">
        <v>3489</v>
      </c>
      <c r="AY1597" s="7" t="s">
        <v>3490</v>
      </c>
      <c r="AZ1597" s="7" t="s">
        <v>3490</v>
      </c>
      <c r="BA1597" s="7" t="s">
        <v>3491</v>
      </c>
      <c r="BB1597" s="7" t="s">
        <v>3491</v>
      </c>
      <c r="BE1597" s="9" t="s">
        <v>3450</v>
      </c>
      <c r="BF1597" s="8">
        <v>2015</v>
      </c>
    </row>
    <row r="1598" spans="1:58">
      <c r="B1598"/>
      <c r="Y1598" s="18" t="s">
        <v>1346</v>
      </c>
      <c r="Z1598" s="20">
        <v>3168002</v>
      </c>
    </row>
    <row r="1599" spans="1:58" s="8" customFormat="1">
      <c r="A1599" s="7" t="s">
        <v>3450</v>
      </c>
      <c r="B1599" s="7" t="s">
        <v>3450</v>
      </c>
      <c r="C1599" s="7" t="s">
        <v>3467</v>
      </c>
      <c r="D1599" s="7" t="s">
        <v>3467</v>
      </c>
      <c r="E1599" s="7" t="s">
        <v>3468</v>
      </c>
      <c r="F1599" s="7" t="s">
        <v>3468</v>
      </c>
      <c r="G1599" s="7" t="s">
        <v>3469</v>
      </c>
      <c r="H1599" s="7" t="s">
        <v>3469</v>
      </c>
      <c r="I1599" s="7" t="s">
        <v>3470</v>
      </c>
      <c r="J1599" s="7" t="s">
        <v>3470</v>
      </c>
      <c r="K1599" s="7" t="s">
        <v>3471</v>
      </c>
      <c r="L1599" s="7" t="s">
        <v>3471</v>
      </c>
      <c r="M1599" s="7" t="s">
        <v>3472</v>
      </c>
      <c r="N1599" s="7" t="s">
        <v>3472</v>
      </c>
      <c r="O1599" s="7" t="s">
        <v>3473</v>
      </c>
      <c r="P1599" s="7" t="s">
        <v>3473</v>
      </c>
      <c r="Q1599" s="7" t="s">
        <v>3474</v>
      </c>
      <c r="R1599" s="7" t="s">
        <v>3474</v>
      </c>
      <c r="S1599" s="7" t="s">
        <v>3475</v>
      </c>
      <c r="T1599" s="7" t="s">
        <v>3475</v>
      </c>
      <c r="U1599" s="7" t="s">
        <v>3476</v>
      </c>
      <c r="V1599" s="7" t="s">
        <v>3476</v>
      </c>
      <c r="W1599" s="7" t="s">
        <v>3477</v>
      </c>
      <c r="X1599" s="7" t="s">
        <v>3477</v>
      </c>
      <c r="Y1599" s="7" t="s">
        <v>3478</v>
      </c>
      <c r="Z1599" s="7" t="s">
        <v>3478</v>
      </c>
      <c r="AA1599" s="7" t="s">
        <v>3479</v>
      </c>
      <c r="AB1599" s="7" t="s">
        <v>3479</v>
      </c>
      <c r="AC1599" s="7" t="s">
        <v>3480</v>
      </c>
      <c r="AD1599" s="7" t="s">
        <v>3480</v>
      </c>
      <c r="AE1599" s="7" t="s">
        <v>3466</v>
      </c>
      <c r="AF1599" s="7" t="s">
        <v>3466</v>
      </c>
      <c r="AG1599" s="7" t="s">
        <v>3481</v>
      </c>
      <c r="AH1599" s="7" t="s">
        <v>3481</v>
      </c>
      <c r="AI1599" s="7" t="s">
        <v>3482</v>
      </c>
      <c r="AJ1599" s="7" t="s">
        <v>3482</v>
      </c>
      <c r="AK1599" s="7" t="s">
        <v>3483</v>
      </c>
      <c r="AL1599" s="7" t="s">
        <v>3483</v>
      </c>
      <c r="AM1599" s="7" t="s">
        <v>3484</v>
      </c>
      <c r="AN1599" s="7" t="s">
        <v>3484</v>
      </c>
      <c r="AO1599" s="7" t="s">
        <v>3485</v>
      </c>
      <c r="AP1599" s="7" t="s">
        <v>3485</v>
      </c>
      <c r="AQ1599" s="7" t="s">
        <v>3486</v>
      </c>
      <c r="AR1599" s="7" t="s">
        <v>3486</v>
      </c>
      <c r="AS1599" s="7" t="s">
        <v>3487</v>
      </c>
      <c r="AT1599" s="7" t="s">
        <v>3487</v>
      </c>
      <c r="AU1599" s="7" t="s">
        <v>3488</v>
      </c>
      <c r="AV1599" s="7" t="s">
        <v>3488</v>
      </c>
      <c r="AW1599" s="7" t="s">
        <v>3489</v>
      </c>
      <c r="AX1599" s="7" t="s">
        <v>3489</v>
      </c>
      <c r="AY1599" s="7" t="s">
        <v>3490</v>
      </c>
      <c r="AZ1599" s="7" t="s">
        <v>3490</v>
      </c>
      <c r="BA1599" s="7" t="s">
        <v>3491</v>
      </c>
      <c r="BB1599" s="7" t="s">
        <v>3491</v>
      </c>
      <c r="BE1599" s="9" t="s">
        <v>3450</v>
      </c>
      <c r="BF1599" s="8">
        <v>2015</v>
      </c>
    </row>
    <row r="1600" spans="1:58">
      <c r="B1600"/>
      <c r="Y1600" s="18" t="s">
        <v>1347</v>
      </c>
      <c r="Z1600" s="20">
        <v>3168051</v>
      </c>
    </row>
    <row r="1601" spans="1:58" s="8" customFormat="1">
      <c r="A1601" s="7" t="s">
        <v>3450</v>
      </c>
      <c r="B1601" s="7" t="s">
        <v>3450</v>
      </c>
      <c r="C1601" s="7" t="s">
        <v>3467</v>
      </c>
      <c r="D1601" s="7" t="s">
        <v>3467</v>
      </c>
      <c r="E1601" s="7" t="s">
        <v>3468</v>
      </c>
      <c r="F1601" s="7" t="s">
        <v>3468</v>
      </c>
      <c r="G1601" s="7" t="s">
        <v>3469</v>
      </c>
      <c r="H1601" s="7" t="s">
        <v>3469</v>
      </c>
      <c r="I1601" s="7" t="s">
        <v>3470</v>
      </c>
      <c r="J1601" s="7" t="s">
        <v>3470</v>
      </c>
      <c r="K1601" s="7" t="s">
        <v>3471</v>
      </c>
      <c r="L1601" s="7" t="s">
        <v>3471</v>
      </c>
      <c r="M1601" s="7" t="s">
        <v>3472</v>
      </c>
      <c r="N1601" s="7" t="s">
        <v>3472</v>
      </c>
      <c r="O1601" s="7" t="s">
        <v>3473</v>
      </c>
      <c r="P1601" s="7" t="s">
        <v>3473</v>
      </c>
      <c r="Q1601" s="7" t="s">
        <v>3474</v>
      </c>
      <c r="R1601" s="7" t="s">
        <v>3474</v>
      </c>
      <c r="S1601" s="7" t="s">
        <v>3475</v>
      </c>
      <c r="T1601" s="7" t="s">
        <v>3475</v>
      </c>
      <c r="U1601" s="7" t="s">
        <v>3476</v>
      </c>
      <c r="V1601" s="7" t="s">
        <v>3476</v>
      </c>
      <c r="W1601" s="7" t="s">
        <v>3477</v>
      </c>
      <c r="X1601" s="7" t="s">
        <v>3477</v>
      </c>
      <c r="Y1601" s="7" t="s">
        <v>3478</v>
      </c>
      <c r="Z1601" s="7" t="s">
        <v>3478</v>
      </c>
      <c r="AA1601" s="7" t="s">
        <v>3479</v>
      </c>
      <c r="AB1601" s="7" t="s">
        <v>3479</v>
      </c>
      <c r="AC1601" s="7" t="s">
        <v>3480</v>
      </c>
      <c r="AD1601" s="7" t="s">
        <v>3480</v>
      </c>
      <c r="AE1601" s="7" t="s">
        <v>3466</v>
      </c>
      <c r="AF1601" s="7" t="s">
        <v>3466</v>
      </c>
      <c r="AG1601" s="7" t="s">
        <v>3481</v>
      </c>
      <c r="AH1601" s="7" t="s">
        <v>3481</v>
      </c>
      <c r="AI1601" s="7" t="s">
        <v>3482</v>
      </c>
      <c r="AJ1601" s="7" t="s">
        <v>3482</v>
      </c>
      <c r="AK1601" s="7" t="s">
        <v>3483</v>
      </c>
      <c r="AL1601" s="7" t="s">
        <v>3483</v>
      </c>
      <c r="AM1601" s="7" t="s">
        <v>3484</v>
      </c>
      <c r="AN1601" s="7" t="s">
        <v>3484</v>
      </c>
      <c r="AO1601" s="7" t="s">
        <v>3485</v>
      </c>
      <c r="AP1601" s="7" t="s">
        <v>3485</v>
      </c>
      <c r="AQ1601" s="7" t="s">
        <v>3486</v>
      </c>
      <c r="AR1601" s="7" t="s">
        <v>3486</v>
      </c>
      <c r="AS1601" s="7" t="s">
        <v>3487</v>
      </c>
      <c r="AT1601" s="7" t="s">
        <v>3487</v>
      </c>
      <c r="AU1601" s="7" t="s">
        <v>3488</v>
      </c>
      <c r="AV1601" s="7" t="s">
        <v>3488</v>
      </c>
      <c r="AW1601" s="7" t="s">
        <v>3489</v>
      </c>
      <c r="AX1601" s="7" t="s">
        <v>3489</v>
      </c>
      <c r="AY1601" s="7" t="s">
        <v>3490</v>
      </c>
      <c r="AZ1601" s="7" t="s">
        <v>3490</v>
      </c>
      <c r="BA1601" s="7" t="s">
        <v>3491</v>
      </c>
      <c r="BB1601" s="7" t="s">
        <v>3491</v>
      </c>
      <c r="BE1601" s="9" t="s">
        <v>3450</v>
      </c>
      <c r="BF1601" s="8">
        <v>2015</v>
      </c>
    </row>
    <row r="1602" spans="1:58">
      <c r="B1602"/>
      <c r="Y1602" s="18" t="s">
        <v>511</v>
      </c>
      <c r="Z1602" s="20">
        <v>3168101</v>
      </c>
    </row>
    <row r="1603" spans="1:58" s="8" customFormat="1">
      <c r="A1603" s="7" t="s">
        <v>3450</v>
      </c>
      <c r="B1603" s="7" t="s">
        <v>3450</v>
      </c>
      <c r="C1603" s="7" t="s">
        <v>3467</v>
      </c>
      <c r="D1603" s="7" t="s">
        <v>3467</v>
      </c>
      <c r="E1603" s="7" t="s">
        <v>3468</v>
      </c>
      <c r="F1603" s="7" t="s">
        <v>3468</v>
      </c>
      <c r="G1603" s="7" t="s">
        <v>3469</v>
      </c>
      <c r="H1603" s="7" t="s">
        <v>3469</v>
      </c>
      <c r="I1603" s="7" t="s">
        <v>3470</v>
      </c>
      <c r="J1603" s="7" t="s">
        <v>3470</v>
      </c>
      <c r="K1603" s="7" t="s">
        <v>3471</v>
      </c>
      <c r="L1603" s="7" t="s">
        <v>3471</v>
      </c>
      <c r="M1603" s="7" t="s">
        <v>3472</v>
      </c>
      <c r="N1603" s="7" t="s">
        <v>3472</v>
      </c>
      <c r="O1603" s="7" t="s">
        <v>3473</v>
      </c>
      <c r="P1603" s="7" t="s">
        <v>3473</v>
      </c>
      <c r="Q1603" s="7" t="s">
        <v>3474</v>
      </c>
      <c r="R1603" s="7" t="s">
        <v>3474</v>
      </c>
      <c r="S1603" s="7" t="s">
        <v>3475</v>
      </c>
      <c r="T1603" s="7" t="s">
        <v>3475</v>
      </c>
      <c r="U1603" s="7" t="s">
        <v>3476</v>
      </c>
      <c r="V1603" s="7" t="s">
        <v>3476</v>
      </c>
      <c r="W1603" s="7" t="s">
        <v>3477</v>
      </c>
      <c r="X1603" s="7" t="s">
        <v>3477</v>
      </c>
      <c r="Y1603" s="7" t="s">
        <v>3478</v>
      </c>
      <c r="Z1603" s="7" t="s">
        <v>3478</v>
      </c>
      <c r="AA1603" s="7" t="s">
        <v>3479</v>
      </c>
      <c r="AB1603" s="7" t="s">
        <v>3479</v>
      </c>
      <c r="AC1603" s="7" t="s">
        <v>3480</v>
      </c>
      <c r="AD1603" s="7" t="s">
        <v>3480</v>
      </c>
      <c r="AE1603" s="7" t="s">
        <v>3466</v>
      </c>
      <c r="AF1603" s="7" t="s">
        <v>3466</v>
      </c>
      <c r="AG1603" s="7" t="s">
        <v>3481</v>
      </c>
      <c r="AH1603" s="7" t="s">
        <v>3481</v>
      </c>
      <c r="AI1603" s="7" t="s">
        <v>3482</v>
      </c>
      <c r="AJ1603" s="7" t="s">
        <v>3482</v>
      </c>
      <c r="AK1603" s="7" t="s">
        <v>3483</v>
      </c>
      <c r="AL1603" s="7" t="s">
        <v>3483</v>
      </c>
      <c r="AM1603" s="7" t="s">
        <v>3484</v>
      </c>
      <c r="AN1603" s="7" t="s">
        <v>3484</v>
      </c>
      <c r="AO1603" s="7" t="s">
        <v>3485</v>
      </c>
      <c r="AP1603" s="7" t="s">
        <v>3485</v>
      </c>
      <c r="AQ1603" s="7" t="s">
        <v>3486</v>
      </c>
      <c r="AR1603" s="7" t="s">
        <v>3486</v>
      </c>
      <c r="AS1603" s="7" t="s">
        <v>3487</v>
      </c>
      <c r="AT1603" s="7" t="s">
        <v>3487</v>
      </c>
      <c r="AU1603" s="7" t="s">
        <v>3488</v>
      </c>
      <c r="AV1603" s="7" t="s">
        <v>3488</v>
      </c>
      <c r="AW1603" s="7" t="s">
        <v>3489</v>
      </c>
      <c r="AX1603" s="7" t="s">
        <v>3489</v>
      </c>
      <c r="AY1603" s="7" t="s">
        <v>3490</v>
      </c>
      <c r="AZ1603" s="7" t="s">
        <v>3490</v>
      </c>
      <c r="BA1603" s="7" t="s">
        <v>3491</v>
      </c>
      <c r="BB1603" s="7" t="s">
        <v>3491</v>
      </c>
      <c r="BE1603" s="9" t="s">
        <v>3450</v>
      </c>
      <c r="BF1603" s="8">
        <v>2015</v>
      </c>
    </row>
    <row r="1604" spans="1:58">
      <c r="B1604"/>
      <c r="Y1604" s="18" t="s">
        <v>1112</v>
      </c>
      <c r="Z1604" s="20">
        <v>3168200</v>
      </c>
    </row>
    <row r="1605" spans="1:58" s="8" customFormat="1">
      <c r="A1605" s="7" t="s">
        <v>3450</v>
      </c>
      <c r="B1605" s="7" t="s">
        <v>3450</v>
      </c>
      <c r="C1605" s="7" t="s">
        <v>3467</v>
      </c>
      <c r="D1605" s="7" t="s">
        <v>3467</v>
      </c>
      <c r="E1605" s="7" t="s">
        <v>3468</v>
      </c>
      <c r="F1605" s="7" t="s">
        <v>3468</v>
      </c>
      <c r="G1605" s="7" t="s">
        <v>3469</v>
      </c>
      <c r="H1605" s="7" t="s">
        <v>3469</v>
      </c>
      <c r="I1605" s="7" t="s">
        <v>3470</v>
      </c>
      <c r="J1605" s="7" t="s">
        <v>3470</v>
      </c>
      <c r="K1605" s="7" t="s">
        <v>3471</v>
      </c>
      <c r="L1605" s="7" t="s">
        <v>3471</v>
      </c>
      <c r="M1605" s="7" t="s">
        <v>3472</v>
      </c>
      <c r="N1605" s="7" t="s">
        <v>3472</v>
      </c>
      <c r="O1605" s="7" t="s">
        <v>3473</v>
      </c>
      <c r="P1605" s="7" t="s">
        <v>3473</v>
      </c>
      <c r="Q1605" s="7" t="s">
        <v>3474</v>
      </c>
      <c r="R1605" s="7" t="s">
        <v>3474</v>
      </c>
      <c r="S1605" s="7" t="s">
        <v>3475</v>
      </c>
      <c r="T1605" s="7" t="s">
        <v>3475</v>
      </c>
      <c r="U1605" s="7" t="s">
        <v>3476</v>
      </c>
      <c r="V1605" s="7" t="s">
        <v>3476</v>
      </c>
      <c r="W1605" s="7" t="s">
        <v>3477</v>
      </c>
      <c r="X1605" s="7" t="s">
        <v>3477</v>
      </c>
      <c r="Y1605" s="7" t="s">
        <v>3478</v>
      </c>
      <c r="Z1605" s="7" t="s">
        <v>3478</v>
      </c>
      <c r="AA1605" s="7" t="s">
        <v>3479</v>
      </c>
      <c r="AB1605" s="7" t="s">
        <v>3479</v>
      </c>
      <c r="AC1605" s="7" t="s">
        <v>3480</v>
      </c>
      <c r="AD1605" s="7" t="s">
        <v>3480</v>
      </c>
      <c r="AE1605" s="7" t="s">
        <v>3466</v>
      </c>
      <c r="AF1605" s="7" t="s">
        <v>3466</v>
      </c>
      <c r="AG1605" s="7" t="s">
        <v>3481</v>
      </c>
      <c r="AH1605" s="7" t="s">
        <v>3481</v>
      </c>
      <c r="AI1605" s="7" t="s">
        <v>3482</v>
      </c>
      <c r="AJ1605" s="7" t="s">
        <v>3482</v>
      </c>
      <c r="AK1605" s="7" t="s">
        <v>3483</v>
      </c>
      <c r="AL1605" s="7" t="s">
        <v>3483</v>
      </c>
      <c r="AM1605" s="7" t="s">
        <v>3484</v>
      </c>
      <c r="AN1605" s="7" t="s">
        <v>3484</v>
      </c>
      <c r="AO1605" s="7" t="s">
        <v>3485</v>
      </c>
      <c r="AP1605" s="7" t="s">
        <v>3485</v>
      </c>
      <c r="AQ1605" s="7" t="s">
        <v>3486</v>
      </c>
      <c r="AR1605" s="7" t="s">
        <v>3486</v>
      </c>
      <c r="AS1605" s="7" t="s">
        <v>3487</v>
      </c>
      <c r="AT1605" s="7" t="s">
        <v>3487</v>
      </c>
      <c r="AU1605" s="7" t="s">
        <v>3488</v>
      </c>
      <c r="AV1605" s="7" t="s">
        <v>3488</v>
      </c>
      <c r="AW1605" s="7" t="s">
        <v>3489</v>
      </c>
      <c r="AX1605" s="7" t="s">
        <v>3489</v>
      </c>
      <c r="AY1605" s="7" t="s">
        <v>3490</v>
      </c>
      <c r="AZ1605" s="7" t="s">
        <v>3490</v>
      </c>
      <c r="BA1605" s="7" t="s">
        <v>3491</v>
      </c>
      <c r="BB1605" s="7" t="s">
        <v>3491</v>
      </c>
      <c r="BE1605" s="9" t="s">
        <v>3450</v>
      </c>
      <c r="BF1605" s="8">
        <v>2015</v>
      </c>
    </row>
    <row r="1606" spans="1:58">
      <c r="B1606"/>
      <c r="Y1606" s="18" t="s">
        <v>1348</v>
      </c>
      <c r="Z1606" s="20">
        <v>3168309</v>
      </c>
    </row>
    <row r="1607" spans="1:58" s="8" customFormat="1">
      <c r="A1607" s="7" t="s">
        <v>3450</v>
      </c>
      <c r="B1607" s="7" t="s">
        <v>3450</v>
      </c>
      <c r="C1607" s="7" t="s">
        <v>3467</v>
      </c>
      <c r="D1607" s="7" t="s">
        <v>3467</v>
      </c>
      <c r="E1607" s="7" t="s">
        <v>3468</v>
      </c>
      <c r="F1607" s="7" t="s">
        <v>3468</v>
      </c>
      <c r="G1607" s="7" t="s">
        <v>3469</v>
      </c>
      <c r="H1607" s="7" t="s">
        <v>3469</v>
      </c>
      <c r="I1607" s="7" t="s">
        <v>3470</v>
      </c>
      <c r="J1607" s="7" t="s">
        <v>3470</v>
      </c>
      <c r="K1607" s="7" t="s">
        <v>3471</v>
      </c>
      <c r="L1607" s="7" t="s">
        <v>3471</v>
      </c>
      <c r="M1607" s="7" t="s">
        <v>3472</v>
      </c>
      <c r="N1607" s="7" t="s">
        <v>3472</v>
      </c>
      <c r="O1607" s="7" t="s">
        <v>3473</v>
      </c>
      <c r="P1607" s="7" t="s">
        <v>3473</v>
      </c>
      <c r="Q1607" s="7" t="s">
        <v>3474</v>
      </c>
      <c r="R1607" s="7" t="s">
        <v>3474</v>
      </c>
      <c r="S1607" s="7" t="s">
        <v>3475</v>
      </c>
      <c r="T1607" s="7" t="s">
        <v>3475</v>
      </c>
      <c r="U1607" s="7" t="s">
        <v>3476</v>
      </c>
      <c r="V1607" s="7" t="s">
        <v>3476</v>
      </c>
      <c r="W1607" s="7" t="s">
        <v>3477</v>
      </c>
      <c r="X1607" s="7" t="s">
        <v>3477</v>
      </c>
      <c r="Y1607" s="7" t="s">
        <v>3478</v>
      </c>
      <c r="Z1607" s="7" t="s">
        <v>3478</v>
      </c>
      <c r="AA1607" s="7" t="s">
        <v>3479</v>
      </c>
      <c r="AB1607" s="7" t="s">
        <v>3479</v>
      </c>
      <c r="AC1607" s="7" t="s">
        <v>3480</v>
      </c>
      <c r="AD1607" s="7" t="s">
        <v>3480</v>
      </c>
      <c r="AE1607" s="7" t="s">
        <v>3466</v>
      </c>
      <c r="AF1607" s="7" t="s">
        <v>3466</v>
      </c>
      <c r="AG1607" s="7" t="s">
        <v>3481</v>
      </c>
      <c r="AH1607" s="7" t="s">
        <v>3481</v>
      </c>
      <c r="AI1607" s="7" t="s">
        <v>3482</v>
      </c>
      <c r="AJ1607" s="7" t="s">
        <v>3482</v>
      </c>
      <c r="AK1607" s="7" t="s">
        <v>3483</v>
      </c>
      <c r="AL1607" s="7" t="s">
        <v>3483</v>
      </c>
      <c r="AM1607" s="7" t="s">
        <v>3484</v>
      </c>
      <c r="AN1607" s="7" t="s">
        <v>3484</v>
      </c>
      <c r="AO1607" s="7" t="s">
        <v>3485</v>
      </c>
      <c r="AP1607" s="7" t="s">
        <v>3485</v>
      </c>
      <c r="AQ1607" s="7" t="s">
        <v>3486</v>
      </c>
      <c r="AR1607" s="7" t="s">
        <v>3486</v>
      </c>
      <c r="AS1607" s="7" t="s">
        <v>3487</v>
      </c>
      <c r="AT1607" s="7" t="s">
        <v>3487</v>
      </c>
      <c r="AU1607" s="7" t="s">
        <v>3488</v>
      </c>
      <c r="AV1607" s="7" t="s">
        <v>3488</v>
      </c>
      <c r="AW1607" s="7" t="s">
        <v>3489</v>
      </c>
      <c r="AX1607" s="7" t="s">
        <v>3489</v>
      </c>
      <c r="AY1607" s="7" t="s">
        <v>3490</v>
      </c>
      <c r="AZ1607" s="7" t="s">
        <v>3490</v>
      </c>
      <c r="BA1607" s="7" t="s">
        <v>3491</v>
      </c>
      <c r="BB1607" s="7" t="s">
        <v>3491</v>
      </c>
      <c r="BE1607" s="9" t="s">
        <v>3450</v>
      </c>
      <c r="BF1607" s="8">
        <v>2015</v>
      </c>
    </row>
    <row r="1608" spans="1:58">
      <c r="B1608"/>
      <c r="Y1608" s="18" t="s">
        <v>1349</v>
      </c>
      <c r="Z1608" s="20">
        <v>3168408</v>
      </c>
    </row>
    <row r="1609" spans="1:58" s="8" customFormat="1">
      <c r="A1609" s="7" t="s">
        <v>3450</v>
      </c>
      <c r="B1609" s="7" t="s">
        <v>3450</v>
      </c>
      <c r="C1609" s="7" t="s">
        <v>3467</v>
      </c>
      <c r="D1609" s="7" t="s">
        <v>3467</v>
      </c>
      <c r="E1609" s="7" t="s">
        <v>3468</v>
      </c>
      <c r="F1609" s="7" t="s">
        <v>3468</v>
      </c>
      <c r="G1609" s="7" t="s">
        <v>3469</v>
      </c>
      <c r="H1609" s="7" t="s">
        <v>3469</v>
      </c>
      <c r="I1609" s="7" t="s">
        <v>3470</v>
      </c>
      <c r="J1609" s="7" t="s">
        <v>3470</v>
      </c>
      <c r="K1609" s="7" t="s">
        <v>3471</v>
      </c>
      <c r="L1609" s="7" t="s">
        <v>3471</v>
      </c>
      <c r="M1609" s="7" t="s">
        <v>3472</v>
      </c>
      <c r="N1609" s="7" t="s">
        <v>3472</v>
      </c>
      <c r="O1609" s="7" t="s">
        <v>3473</v>
      </c>
      <c r="P1609" s="7" t="s">
        <v>3473</v>
      </c>
      <c r="Q1609" s="7" t="s">
        <v>3474</v>
      </c>
      <c r="R1609" s="7" t="s">
        <v>3474</v>
      </c>
      <c r="S1609" s="7" t="s">
        <v>3475</v>
      </c>
      <c r="T1609" s="7" t="s">
        <v>3475</v>
      </c>
      <c r="U1609" s="7" t="s">
        <v>3476</v>
      </c>
      <c r="V1609" s="7" t="s">
        <v>3476</v>
      </c>
      <c r="W1609" s="7" t="s">
        <v>3477</v>
      </c>
      <c r="X1609" s="7" t="s">
        <v>3477</v>
      </c>
      <c r="Y1609" s="7" t="s">
        <v>3478</v>
      </c>
      <c r="Z1609" s="7" t="s">
        <v>3478</v>
      </c>
      <c r="AA1609" s="7" t="s">
        <v>3479</v>
      </c>
      <c r="AB1609" s="7" t="s">
        <v>3479</v>
      </c>
      <c r="AC1609" s="7" t="s">
        <v>3480</v>
      </c>
      <c r="AD1609" s="7" t="s">
        <v>3480</v>
      </c>
      <c r="AE1609" s="7" t="s">
        <v>3466</v>
      </c>
      <c r="AF1609" s="7" t="s">
        <v>3466</v>
      </c>
      <c r="AG1609" s="7" t="s">
        <v>3481</v>
      </c>
      <c r="AH1609" s="7" t="s">
        <v>3481</v>
      </c>
      <c r="AI1609" s="7" t="s">
        <v>3482</v>
      </c>
      <c r="AJ1609" s="7" t="s">
        <v>3482</v>
      </c>
      <c r="AK1609" s="7" t="s">
        <v>3483</v>
      </c>
      <c r="AL1609" s="7" t="s">
        <v>3483</v>
      </c>
      <c r="AM1609" s="7" t="s">
        <v>3484</v>
      </c>
      <c r="AN1609" s="7" t="s">
        <v>3484</v>
      </c>
      <c r="AO1609" s="7" t="s">
        <v>3485</v>
      </c>
      <c r="AP1609" s="7" t="s">
        <v>3485</v>
      </c>
      <c r="AQ1609" s="7" t="s">
        <v>3486</v>
      </c>
      <c r="AR1609" s="7" t="s">
        <v>3486</v>
      </c>
      <c r="AS1609" s="7" t="s">
        <v>3487</v>
      </c>
      <c r="AT1609" s="7" t="s">
        <v>3487</v>
      </c>
      <c r="AU1609" s="7" t="s">
        <v>3488</v>
      </c>
      <c r="AV1609" s="7" t="s">
        <v>3488</v>
      </c>
      <c r="AW1609" s="7" t="s">
        <v>3489</v>
      </c>
      <c r="AX1609" s="7" t="s">
        <v>3489</v>
      </c>
      <c r="AY1609" s="7" t="s">
        <v>3490</v>
      </c>
      <c r="AZ1609" s="7" t="s">
        <v>3490</v>
      </c>
      <c r="BA1609" s="7" t="s">
        <v>3491</v>
      </c>
      <c r="BB1609" s="7" t="s">
        <v>3491</v>
      </c>
      <c r="BE1609" s="9" t="s">
        <v>3450</v>
      </c>
      <c r="BF1609" s="8">
        <v>2015</v>
      </c>
    </row>
    <row r="1610" spans="1:58">
      <c r="B1610"/>
      <c r="Y1610" s="18" t="s">
        <v>1350</v>
      </c>
      <c r="Z1610" s="20">
        <v>3168507</v>
      </c>
    </row>
    <row r="1611" spans="1:58" s="8" customFormat="1">
      <c r="A1611" s="7" t="s">
        <v>3450</v>
      </c>
      <c r="B1611" s="7" t="s">
        <v>3450</v>
      </c>
      <c r="C1611" s="7" t="s">
        <v>3467</v>
      </c>
      <c r="D1611" s="7" t="s">
        <v>3467</v>
      </c>
      <c r="E1611" s="7" t="s">
        <v>3468</v>
      </c>
      <c r="F1611" s="7" t="s">
        <v>3468</v>
      </c>
      <c r="G1611" s="7" t="s">
        <v>3469</v>
      </c>
      <c r="H1611" s="7" t="s">
        <v>3469</v>
      </c>
      <c r="I1611" s="7" t="s">
        <v>3470</v>
      </c>
      <c r="J1611" s="7" t="s">
        <v>3470</v>
      </c>
      <c r="K1611" s="7" t="s">
        <v>3471</v>
      </c>
      <c r="L1611" s="7" t="s">
        <v>3471</v>
      </c>
      <c r="M1611" s="7" t="s">
        <v>3472</v>
      </c>
      <c r="N1611" s="7" t="s">
        <v>3472</v>
      </c>
      <c r="O1611" s="7" t="s">
        <v>3473</v>
      </c>
      <c r="P1611" s="7" t="s">
        <v>3473</v>
      </c>
      <c r="Q1611" s="7" t="s">
        <v>3474</v>
      </c>
      <c r="R1611" s="7" t="s">
        <v>3474</v>
      </c>
      <c r="S1611" s="7" t="s">
        <v>3475</v>
      </c>
      <c r="T1611" s="7" t="s">
        <v>3475</v>
      </c>
      <c r="U1611" s="7" t="s">
        <v>3476</v>
      </c>
      <c r="V1611" s="7" t="s">
        <v>3476</v>
      </c>
      <c r="W1611" s="7" t="s">
        <v>3477</v>
      </c>
      <c r="X1611" s="7" t="s">
        <v>3477</v>
      </c>
      <c r="Y1611" s="7" t="s">
        <v>3478</v>
      </c>
      <c r="Z1611" s="7" t="s">
        <v>3478</v>
      </c>
      <c r="AA1611" s="7" t="s">
        <v>3479</v>
      </c>
      <c r="AB1611" s="7" t="s">
        <v>3479</v>
      </c>
      <c r="AC1611" s="7" t="s">
        <v>3480</v>
      </c>
      <c r="AD1611" s="7" t="s">
        <v>3480</v>
      </c>
      <c r="AE1611" s="7" t="s">
        <v>3466</v>
      </c>
      <c r="AF1611" s="7" t="s">
        <v>3466</v>
      </c>
      <c r="AG1611" s="7" t="s">
        <v>3481</v>
      </c>
      <c r="AH1611" s="7" t="s">
        <v>3481</v>
      </c>
      <c r="AI1611" s="7" t="s">
        <v>3482</v>
      </c>
      <c r="AJ1611" s="7" t="s">
        <v>3482</v>
      </c>
      <c r="AK1611" s="7" t="s">
        <v>3483</v>
      </c>
      <c r="AL1611" s="7" t="s">
        <v>3483</v>
      </c>
      <c r="AM1611" s="7" t="s">
        <v>3484</v>
      </c>
      <c r="AN1611" s="7" t="s">
        <v>3484</v>
      </c>
      <c r="AO1611" s="7" t="s">
        <v>3485</v>
      </c>
      <c r="AP1611" s="7" t="s">
        <v>3485</v>
      </c>
      <c r="AQ1611" s="7" t="s">
        <v>3486</v>
      </c>
      <c r="AR1611" s="7" t="s">
        <v>3486</v>
      </c>
      <c r="AS1611" s="7" t="s">
        <v>3487</v>
      </c>
      <c r="AT1611" s="7" t="s">
        <v>3487</v>
      </c>
      <c r="AU1611" s="7" t="s">
        <v>3488</v>
      </c>
      <c r="AV1611" s="7" t="s">
        <v>3488</v>
      </c>
      <c r="AW1611" s="7" t="s">
        <v>3489</v>
      </c>
      <c r="AX1611" s="7" t="s">
        <v>3489</v>
      </c>
      <c r="AY1611" s="7" t="s">
        <v>3490</v>
      </c>
      <c r="AZ1611" s="7" t="s">
        <v>3490</v>
      </c>
      <c r="BA1611" s="7" t="s">
        <v>3491</v>
      </c>
      <c r="BB1611" s="7" t="s">
        <v>3491</v>
      </c>
      <c r="BE1611" s="9" t="s">
        <v>3450</v>
      </c>
      <c r="BF1611" s="8">
        <v>2015</v>
      </c>
    </row>
    <row r="1612" spans="1:58">
      <c r="B1612"/>
      <c r="Y1612" s="18" t="s">
        <v>1351</v>
      </c>
      <c r="Z1612" s="20">
        <v>3168606</v>
      </c>
    </row>
    <row r="1613" spans="1:58" s="8" customFormat="1">
      <c r="A1613" s="7" t="s">
        <v>3450</v>
      </c>
      <c r="B1613" s="7" t="s">
        <v>3450</v>
      </c>
      <c r="C1613" s="7" t="s">
        <v>3467</v>
      </c>
      <c r="D1613" s="7" t="s">
        <v>3467</v>
      </c>
      <c r="E1613" s="7" t="s">
        <v>3468</v>
      </c>
      <c r="F1613" s="7" t="s">
        <v>3468</v>
      </c>
      <c r="G1613" s="7" t="s">
        <v>3469</v>
      </c>
      <c r="H1613" s="7" t="s">
        <v>3469</v>
      </c>
      <c r="I1613" s="7" t="s">
        <v>3470</v>
      </c>
      <c r="J1613" s="7" t="s">
        <v>3470</v>
      </c>
      <c r="K1613" s="7" t="s">
        <v>3471</v>
      </c>
      <c r="L1613" s="7" t="s">
        <v>3471</v>
      </c>
      <c r="M1613" s="7" t="s">
        <v>3472</v>
      </c>
      <c r="N1613" s="7" t="s">
        <v>3472</v>
      </c>
      <c r="O1613" s="7" t="s">
        <v>3473</v>
      </c>
      <c r="P1613" s="7" t="s">
        <v>3473</v>
      </c>
      <c r="Q1613" s="7" t="s">
        <v>3474</v>
      </c>
      <c r="R1613" s="7" t="s">
        <v>3474</v>
      </c>
      <c r="S1613" s="7" t="s">
        <v>3475</v>
      </c>
      <c r="T1613" s="7" t="s">
        <v>3475</v>
      </c>
      <c r="U1613" s="7" t="s">
        <v>3476</v>
      </c>
      <c r="V1613" s="7" t="s">
        <v>3476</v>
      </c>
      <c r="W1613" s="7" t="s">
        <v>3477</v>
      </c>
      <c r="X1613" s="7" t="s">
        <v>3477</v>
      </c>
      <c r="Y1613" s="7" t="s">
        <v>3478</v>
      </c>
      <c r="Z1613" s="7" t="s">
        <v>3478</v>
      </c>
      <c r="AA1613" s="7" t="s">
        <v>3479</v>
      </c>
      <c r="AB1613" s="7" t="s">
        <v>3479</v>
      </c>
      <c r="AC1613" s="7" t="s">
        <v>3480</v>
      </c>
      <c r="AD1613" s="7" t="s">
        <v>3480</v>
      </c>
      <c r="AE1613" s="7" t="s">
        <v>3466</v>
      </c>
      <c r="AF1613" s="7" t="s">
        <v>3466</v>
      </c>
      <c r="AG1613" s="7" t="s">
        <v>3481</v>
      </c>
      <c r="AH1613" s="7" t="s">
        <v>3481</v>
      </c>
      <c r="AI1613" s="7" t="s">
        <v>3482</v>
      </c>
      <c r="AJ1613" s="7" t="s">
        <v>3482</v>
      </c>
      <c r="AK1613" s="7" t="s">
        <v>3483</v>
      </c>
      <c r="AL1613" s="7" t="s">
        <v>3483</v>
      </c>
      <c r="AM1613" s="7" t="s">
        <v>3484</v>
      </c>
      <c r="AN1613" s="7" t="s">
        <v>3484</v>
      </c>
      <c r="AO1613" s="7" t="s">
        <v>3485</v>
      </c>
      <c r="AP1613" s="7" t="s">
        <v>3485</v>
      </c>
      <c r="AQ1613" s="7" t="s">
        <v>3486</v>
      </c>
      <c r="AR1613" s="7" t="s">
        <v>3486</v>
      </c>
      <c r="AS1613" s="7" t="s">
        <v>3487</v>
      </c>
      <c r="AT1613" s="7" t="s">
        <v>3487</v>
      </c>
      <c r="AU1613" s="7" t="s">
        <v>3488</v>
      </c>
      <c r="AV1613" s="7" t="s">
        <v>3488</v>
      </c>
      <c r="AW1613" s="7" t="s">
        <v>3489</v>
      </c>
      <c r="AX1613" s="7" t="s">
        <v>3489</v>
      </c>
      <c r="AY1613" s="7" t="s">
        <v>3490</v>
      </c>
      <c r="AZ1613" s="7" t="s">
        <v>3490</v>
      </c>
      <c r="BA1613" s="7" t="s">
        <v>3491</v>
      </c>
      <c r="BB1613" s="7" t="s">
        <v>3491</v>
      </c>
      <c r="BE1613" s="9" t="s">
        <v>3450</v>
      </c>
      <c r="BF1613" s="8">
        <v>2015</v>
      </c>
    </row>
    <row r="1614" spans="1:58">
      <c r="B1614"/>
      <c r="Y1614" s="18" t="s">
        <v>1352</v>
      </c>
      <c r="Z1614" s="20">
        <v>3168705</v>
      </c>
    </row>
    <row r="1615" spans="1:58" s="8" customFormat="1">
      <c r="A1615" s="7" t="s">
        <v>3450</v>
      </c>
      <c r="B1615" s="7" t="s">
        <v>3450</v>
      </c>
      <c r="C1615" s="7" t="s">
        <v>3467</v>
      </c>
      <c r="D1615" s="7" t="s">
        <v>3467</v>
      </c>
      <c r="E1615" s="7" t="s">
        <v>3468</v>
      </c>
      <c r="F1615" s="7" t="s">
        <v>3468</v>
      </c>
      <c r="G1615" s="7" t="s">
        <v>3469</v>
      </c>
      <c r="H1615" s="7" t="s">
        <v>3469</v>
      </c>
      <c r="I1615" s="7" t="s">
        <v>3470</v>
      </c>
      <c r="J1615" s="7" t="s">
        <v>3470</v>
      </c>
      <c r="K1615" s="7" t="s">
        <v>3471</v>
      </c>
      <c r="L1615" s="7" t="s">
        <v>3471</v>
      </c>
      <c r="M1615" s="7" t="s">
        <v>3472</v>
      </c>
      <c r="N1615" s="7" t="s">
        <v>3472</v>
      </c>
      <c r="O1615" s="7" t="s">
        <v>3473</v>
      </c>
      <c r="P1615" s="7" t="s">
        <v>3473</v>
      </c>
      <c r="Q1615" s="7" t="s">
        <v>3474</v>
      </c>
      <c r="R1615" s="7" t="s">
        <v>3474</v>
      </c>
      <c r="S1615" s="7" t="s">
        <v>3475</v>
      </c>
      <c r="T1615" s="7" t="s">
        <v>3475</v>
      </c>
      <c r="U1615" s="7" t="s">
        <v>3476</v>
      </c>
      <c r="V1615" s="7" t="s">
        <v>3476</v>
      </c>
      <c r="W1615" s="7" t="s">
        <v>3477</v>
      </c>
      <c r="X1615" s="7" t="s">
        <v>3477</v>
      </c>
      <c r="Y1615" s="7" t="s">
        <v>3478</v>
      </c>
      <c r="Z1615" s="7" t="s">
        <v>3478</v>
      </c>
      <c r="AA1615" s="7" t="s">
        <v>3479</v>
      </c>
      <c r="AB1615" s="7" t="s">
        <v>3479</v>
      </c>
      <c r="AC1615" s="7" t="s">
        <v>3480</v>
      </c>
      <c r="AD1615" s="7" t="s">
        <v>3480</v>
      </c>
      <c r="AE1615" s="7" t="s">
        <v>3466</v>
      </c>
      <c r="AF1615" s="7" t="s">
        <v>3466</v>
      </c>
      <c r="AG1615" s="7" t="s">
        <v>3481</v>
      </c>
      <c r="AH1615" s="7" t="s">
        <v>3481</v>
      </c>
      <c r="AI1615" s="7" t="s">
        <v>3482</v>
      </c>
      <c r="AJ1615" s="7" t="s">
        <v>3482</v>
      </c>
      <c r="AK1615" s="7" t="s">
        <v>3483</v>
      </c>
      <c r="AL1615" s="7" t="s">
        <v>3483</v>
      </c>
      <c r="AM1615" s="7" t="s">
        <v>3484</v>
      </c>
      <c r="AN1615" s="7" t="s">
        <v>3484</v>
      </c>
      <c r="AO1615" s="7" t="s">
        <v>3485</v>
      </c>
      <c r="AP1615" s="7" t="s">
        <v>3485</v>
      </c>
      <c r="AQ1615" s="7" t="s">
        <v>3486</v>
      </c>
      <c r="AR1615" s="7" t="s">
        <v>3486</v>
      </c>
      <c r="AS1615" s="7" t="s">
        <v>3487</v>
      </c>
      <c r="AT1615" s="7" t="s">
        <v>3487</v>
      </c>
      <c r="AU1615" s="7" t="s">
        <v>3488</v>
      </c>
      <c r="AV1615" s="7" t="s">
        <v>3488</v>
      </c>
      <c r="AW1615" s="7" t="s">
        <v>3489</v>
      </c>
      <c r="AX1615" s="7" t="s">
        <v>3489</v>
      </c>
      <c r="AY1615" s="7" t="s">
        <v>3490</v>
      </c>
      <c r="AZ1615" s="7" t="s">
        <v>3490</v>
      </c>
      <c r="BA1615" s="7" t="s">
        <v>3491</v>
      </c>
      <c r="BB1615" s="7" t="s">
        <v>3491</v>
      </c>
      <c r="BE1615" s="9" t="s">
        <v>3450</v>
      </c>
      <c r="BF1615" s="8">
        <v>2015</v>
      </c>
    </row>
    <row r="1616" spans="1:58">
      <c r="B1616"/>
      <c r="Y1616" s="18" t="s">
        <v>1353</v>
      </c>
      <c r="Z1616" s="20">
        <v>3168804</v>
      </c>
    </row>
    <row r="1617" spans="1:58" s="8" customFormat="1">
      <c r="A1617" s="7" t="s">
        <v>3450</v>
      </c>
      <c r="B1617" s="7" t="s">
        <v>3450</v>
      </c>
      <c r="C1617" s="7" t="s">
        <v>3467</v>
      </c>
      <c r="D1617" s="7" t="s">
        <v>3467</v>
      </c>
      <c r="E1617" s="7" t="s">
        <v>3468</v>
      </c>
      <c r="F1617" s="7" t="s">
        <v>3468</v>
      </c>
      <c r="G1617" s="7" t="s">
        <v>3469</v>
      </c>
      <c r="H1617" s="7" t="s">
        <v>3469</v>
      </c>
      <c r="I1617" s="7" t="s">
        <v>3470</v>
      </c>
      <c r="J1617" s="7" t="s">
        <v>3470</v>
      </c>
      <c r="K1617" s="7" t="s">
        <v>3471</v>
      </c>
      <c r="L1617" s="7" t="s">
        <v>3471</v>
      </c>
      <c r="M1617" s="7" t="s">
        <v>3472</v>
      </c>
      <c r="N1617" s="7" t="s">
        <v>3472</v>
      </c>
      <c r="O1617" s="7" t="s">
        <v>3473</v>
      </c>
      <c r="P1617" s="7" t="s">
        <v>3473</v>
      </c>
      <c r="Q1617" s="7" t="s">
        <v>3474</v>
      </c>
      <c r="R1617" s="7" t="s">
        <v>3474</v>
      </c>
      <c r="S1617" s="7" t="s">
        <v>3475</v>
      </c>
      <c r="T1617" s="7" t="s">
        <v>3475</v>
      </c>
      <c r="U1617" s="7" t="s">
        <v>3476</v>
      </c>
      <c r="V1617" s="7" t="s">
        <v>3476</v>
      </c>
      <c r="W1617" s="7" t="s">
        <v>3477</v>
      </c>
      <c r="X1617" s="7" t="s">
        <v>3477</v>
      </c>
      <c r="Y1617" s="7" t="s">
        <v>3478</v>
      </c>
      <c r="Z1617" s="7" t="s">
        <v>3478</v>
      </c>
      <c r="AA1617" s="7" t="s">
        <v>3479</v>
      </c>
      <c r="AB1617" s="7" t="s">
        <v>3479</v>
      </c>
      <c r="AC1617" s="7" t="s">
        <v>3480</v>
      </c>
      <c r="AD1617" s="7" t="s">
        <v>3480</v>
      </c>
      <c r="AE1617" s="7" t="s">
        <v>3466</v>
      </c>
      <c r="AF1617" s="7" t="s">
        <v>3466</v>
      </c>
      <c r="AG1617" s="7" t="s">
        <v>3481</v>
      </c>
      <c r="AH1617" s="7" t="s">
        <v>3481</v>
      </c>
      <c r="AI1617" s="7" t="s">
        <v>3482</v>
      </c>
      <c r="AJ1617" s="7" t="s">
        <v>3482</v>
      </c>
      <c r="AK1617" s="7" t="s">
        <v>3483</v>
      </c>
      <c r="AL1617" s="7" t="s">
        <v>3483</v>
      </c>
      <c r="AM1617" s="7" t="s">
        <v>3484</v>
      </c>
      <c r="AN1617" s="7" t="s">
        <v>3484</v>
      </c>
      <c r="AO1617" s="7" t="s">
        <v>3485</v>
      </c>
      <c r="AP1617" s="7" t="s">
        <v>3485</v>
      </c>
      <c r="AQ1617" s="7" t="s">
        <v>3486</v>
      </c>
      <c r="AR1617" s="7" t="s">
        <v>3486</v>
      </c>
      <c r="AS1617" s="7" t="s">
        <v>3487</v>
      </c>
      <c r="AT1617" s="7" t="s">
        <v>3487</v>
      </c>
      <c r="AU1617" s="7" t="s">
        <v>3488</v>
      </c>
      <c r="AV1617" s="7" t="s">
        <v>3488</v>
      </c>
      <c r="AW1617" s="7" t="s">
        <v>3489</v>
      </c>
      <c r="AX1617" s="7" t="s">
        <v>3489</v>
      </c>
      <c r="AY1617" s="7" t="s">
        <v>3490</v>
      </c>
      <c r="AZ1617" s="7" t="s">
        <v>3490</v>
      </c>
      <c r="BA1617" s="7" t="s">
        <v>3491</v>
      </c>
      <c r="BB1617" s="7" t="s">
        <v>3491</v>
      </c>
      <c r="BE1617" s="9" t="s">
        <v>3450</v>
      </c>
      <c r="BF1617" s="8">
        <v>2015</v>
      </c>
    </row>
    <row r="1618" spans="1:58">
      <c r="B1618"/>
      <c r="Y1618" s="18" t="s">
        <v>1354</v>
      </c>
      <c r="Z1618" s="20">
        <v>3168903</v>
      </c>
    </row>
    <row r="1619" spans="1:58" s="8" customFormat="1">
      <c r="A1619" s="7" t="s">
        <v>3450</v>
      </c>
      <c r="B1619" s="7" t="s">
        <v>3450</v>
      </c>
      <c r="C1619" s="7" t="s">
        <v>3467</v>
      </c>
      <c r="D1619" s="7" t="s">
        <v>3467</v>
      </c>
      <c r="E1619" s="7" t="s">
        <v>3468</v>
      </c>
      <c r="F1619" s="7" t="s">
        <v>3468</v>
      </c>
      <c r="G1619" s="7" t="s">
        <v>3469</v>
      </c>
      <c r="H1619" s="7" t="s">
        <v>3469</v>
      </c>
      <c r="I1619" s="7" t="s">
        <v>3470</v>
      </c>
      <c r="J1619" s="7" t="s">
        <v>3470</v>
      </c>
      <c r="K1619" s="7" t="s">
        <v>3471</v>
      </c>
      <c r="L1619" s="7" t="s">
        <v>3471</v>
      </c>
      <c r="M1619" s="7" t="s">
        <v>3472</v>
      </c>
      <c r="N1619" s="7" t="s">
        <v>3472</v>
      </c>
      <c r="O1619" s="7" t="s">
        <v>3473</v>
      </c>
      <c r="P1619" s="7" t="s">
        <v>3473</v>
      </c>
      <c r="Q1619" s="7" t="s">
        <v>3474</v>
      </c>
      <c r="R1619" s="7" t="s">
        <v>3474</v>
      </c>
      <c r="S1619" s="7" t="s">
        <v>3475</v>
      </c>
      <c r="T1619" s="7" t="s">
        <v>3475</v>
      </c>
      <c r="U1619" s="7" t="s">
        <v>3476</v>
      </c>
      <c r="V1619" s="7" t="s">
        <v>3476</v>
      </c>
      <c r="W1619" s="7" t="s">
        <v>3477</v>
      </c>
      <c r="X1619" s="7" t="s">
        <v>3477</v>
      </c>
      <c r="Y1619" s="7" t="s">
        <v>3478</v>
      </c>
      <c r="Z1619" s="7" t="s">
        <v>3478</v>
      </c>
      <c r="AA1619" s="7" t="s">
        <v>3479</v>
      </c>
      <c r="AB1619" s="7" t="s">
        <v>3479</v>
      </c>
      <c r="AC1619" s="7" t="s">
        <v>3480</v>
      </c>
      <c r="AD1619" s="7" t="s">
        <v>3480</v>
      </c>
      <c r="AE1619" s="7" t="s">
        <v>3466</v>
      </c>
      <c r="AF1619" s="7" t="s">
        <v>3466</v>
      </c>
      <c r="AG1619" s="7" t="s">
        <v>3481</v>
      </c>
      <c r="AH1619" s="7" t="s">
        <v>3481</v>
      </c>
      <c r="AI1619" s="7" t="s">
        <v>3482</v>
      </c>
      <c r="AJ1619" s="7" t="s">
        <v>3482</v>
      </c>
      <c r="AK1619" s="7" t="s">
        <v>3483</v>
      </c>
      <c r="AL1619" s="7" t="s">
        <v>3483</v>
      </c>
      <c r="AM1619" s="7" t="s">
        <v>3484</v>
      </c>
      <c r="AN1619" s="7" t="s">
        <v>3484</v>
      </c>
      <c r="AO1619" s="7" t="s">
        <v>3485</v>
      </c>
      <c r="AP1619" s="7" t="s">
        <v>3485</v>
      </c>
      <c r="AQ1619" s="7" t="s">
        <v>3486</v>
      </c>
      <c r="AR1619" s="7" t="s">
        <v>3486</v>
      </c>
      <c r="AS1619" s="7" t="s">
        <v>3487</v>
      </c>
      <c r="AT1619" s="7" t="s">
        <v>3487</v>
      </c>
      <c r="AU1619" s="7" t="s">
        <v>3488</v>
      </c>
      <c r="AV1619" s="7" t="s">
        <v>3488</v>
      </c>
      <c r="AW1619" s="7" t="s">
        <v>3489</v>
      </c>
      <c r="AX1619" s="7" t="s">
        <v>3489</v>
      </c>
      <c r="AY1619" s="7" t="s">
        <v>3490</v>
      </c>
      <c r="AZ1619" s="7" t="s">
        <v>3490</v>
      </c>
      <c r="BA1619" s="7" t="s">
        <v>3491</v>
      </c>
      <c r="BB1619" s="7" t="s">
        <v>3491</v>
      </c>
      <c r="BE1619" s="9" t="s">
        <v>3450</v>
      </c>
      <c r="BF1619" s="8">
        <v>2015</v>
      </c>
    </row>
    <row r="1620" spans="1:58">
      <c r="B1620"/>
      <c r="Y1620" s="18" t="s">
        <v>1355</v>
      </c>
      <c r="Z1620" s="20">
        <v>3169000</v>
      </c>
    </row>
    <row r="1621" spans="1:58" s="8" customFormat="1">
      <c r="A1621" s="7" t="s">
        <v>3450</v>
      </c>
      <c r="B1621" s="7" t="s">
        <v>3450</v>
      </c>
      <c r="C1621" s="7" t="s">
        <v>3467</v>
      </c>
      <c r="D1621" s="7" t="s">
        <v>3467</v>
      </c>
      <c r="E1621" s="7" t="s">
        <v>3468</v>
      </c>
      <c r="F1621" s="7" t="s">
        <v>3468</v>
      </c>
      <c r="G1621" s="7" t="s">
        <v>3469</v>
      </c>
      <c r="H1621" s="7" t="s">
        <v>3469</v>
      </c>
      <c r="I1621" s="7" t="s">
        <v>3470</v>
      </c>
      <c r="J1621" s="7" t="s">
        <v>3470</v>
      </c>
      <c r="K1621" s="7" t="s">
        <v>3471</v>
      </c>
      <c r="L1621" s="7" t="s">
        <v>3471</v>
      </c>
      <c r="M1621" s="7" t="s">
        <v>3472</v>
      </c>
      <c r="N1621" s="7" t="s">
        <v>3472</v>
      </c>
      <c r="O1621" s="7" t="s">
        <v>3473</v>
      </c>
      <c r="P1621" s="7" t="s">
        <v>3473</v>
      </c>
      <c r="Q1621" s="7" t="s">
        <v>3474</v>
      </c>
      <c r="R1621" s="7" t="s">
        <v>3474</v>
      </c>
      <c r="S1621" s="7" t="s">
        <v>3475</v>
      </c>
      <c r="T1621" s="7" t="s">
        <v>3475</v>
      </c>
      <c r="U1621" s="7" t="s">
        <v>3476</v>
      </c>
      <c r="V1621" s="7" t="s">
        <v>3476</v>
      </c>
      <c r="W1621" s="7" t="s">
        <v>3477</v>
      </c>
      <c r="X1621" s="7" t="s">
        <v>3477</v>
      </c>
      <c r="Y1621" s="7" t="s">
        <v>3478</v>
      </c>
      <c r="Z1621" s="7" t="s">
        <v>3478</v>
      </c>
      <c r="AA1621" s="7" t="s">
        <v>3479</v>
      </c>
      <c r="AB1621" s="7" t="s">
        <v>3479</v>
      </c>
      <c r="AC1621" s="7" t="s">
        <v>3480</v>
      </c>
      <c r="AD1621" s="7" t="s">
        <v>3480</v>
      </c>
      <c r="AE1621" s="7" t="s">
        <v>3466</v>
      </c>
      <c r="AF1621" s="7" t="s">
        <v>3466</v>
      </c>
      <c r="AG1621" s="7" t="s">
        <v>3481</v>
      </c>
      <c r="AH1621" s="7" t="s">
        <v>3481</v>
      </c>
      <c r="AI1621" s="7" t="s">
        <v>3482</v>
      </c>
      <c r="AJ1621" s="7" t="s">
        <v>3482</v>
      </c>
      <c r="AK1621" s="7" t="s">
        <v>3483</v>
      </c>
      <c r="AL1621" s="7" t="s">
        <v>3483</v>
      </c>
      <c r="AM1621" s="7" t="s">
        <v>3484</v>
      </c>
      <c r="AN1621" s="7" t="s">
        <v>3484</v>
      </c>
      <c r="AO1621" s="7" t="s">
        <v>3485</v>
      </c>
      <c r="AP1621" s="7" t="s">
        <v>3485</v>
      </c>
      <c r="AQ1621" s="7" t="s">
        <v>3486</v>
      </c>
      <c r="AR1621" s="7" t="s">
        <v>3486</v>
      </c>
      <c r="AS1621" s="7" t="s">
        <v>3487</v>
      </c>
      <c r="AT1621" s="7" t="s">
        <v>3487</v>
      </c>
      <c r="AU1621" s="7" t="s">
        <v>3488</v>
      </c>
      <c r="AV1621" s="7" t="s">
        <v>3488</v>
      </c>
      <c r="AW1621" s="7" t="s">
        <v>3489</v>
      </c>
      <c r="AX1621" s="7" t="s">
        <v>3489</v>
      </c>
      <c r="AY1621" s="7" t="s">
        <v>3490</v>
      </c>
      <c r="AZ1621" s="7" t="s">
        <v>3490</v>
      </c>
      <c r="BA1621" s="7" t="s">
        <v>3491</v>
      </c>
      <c r="BB1621" s="7" t="s">
        <v>3491</v>
      </c>
      <c r="BE1621" s="9" t="s">
        <v>3450</v>
      </c>
      <c r="BF1621" s="8">
        <v>2015</v>
      </c>
    </row>
    <row r="1622" spans="1:58">
      <c r="B1622"/>
      <c r="Y1622" s="18" t="s">
        <v>1356</v>
      </c>
      <c r="Z1622" s="20">
        <v>3169059</v>
      </c>
    </row>
    <row r="1623" spans="1:58" s="8" customFormat="1">
      <c r="A1623" s="7" t="s">
        <v>3450</v>
      </c>
      <c r="B1623" s="7" t="s">
        <v>3450</v>
      </c>
      <c r="C1623" s="7" t="s">
        <v>3467</v>
      </c>
      <c r="D1623" s="7" t="s">
        <v>3467</v>
      </c>
      <c r="E1623" s="7" t="s">
        <v>3468</v>
      </c>
      <c r="F1623" s="7" t="s">
        <v>3468</v>
      </c>
      <c r="G1623" s="7" t="s">
        <v>3469</v>
      </c>
      <c r="H1623" s="7" t="s">
        <v>3469</v>
      </c>
      <c r="I1623" s="7" t="s">
        <v>3470</v>
      </c>
      <c r="J1623" s="7" t="s">
        <v>3470</v>
      </c>
      <c r="K1623" s="7" t="s">
        <v>3471</v>
      </c>
      <c r="L1623" s="7" t="s">
        <v>3471</v>
      </c>
      <c r="M1623" s="7" t="s">
        <v>3472</v>
      </c>
      <c r="N1623" s="7" t="s">
        <v>3472</v>
      </c>
      <c r="O1623" s="7" t="s">
        <v>3473</v>
      </c>
      <c r="P1623" s="7" t="s">
        <v>3473</v>
      </c>
      <c r="Q1623" s="7" t="s">
        <v>3474</v>
      </c>
      <c r="R1623" s="7" t="s">
        <v>3474</v>
      </c>
      <c r="S1623" s="7" t="s">
        <v>3475</v>
      </c>
      <c r="T1623" s="7" t="s">
        <v>3475</v>
      </c>
      <c r="U1623" s="7" t="s">
        <v>3476</v>
      </c>
      <c r="V1623" s="7" t="s">
        <v>3476</v>
      </c>
      <c r="W1623" s="7" t="s">
        <v>3477</v>
      </c>
      <c r="X1623" s="7" t="s">
        <v>3477</v>
      </c>
      <c r="Y1623" s="7" t="s">
        <v>3478</v>
      </c>
      <c r="Z1623" s="7" t="s">
        <v>3478</v>
      </c>
      <c r="AA1623" s="7" t="s">
        <v>3479</v>
      </c>
      <c r="AB1623" s="7" t="s">
        <v>3479</v>
      </c>
      <c r="AC1623" s="7" t="s">
        <v>3480</v>
      </c>
      <c r="AD1623" s="7" t="s">
        <v>3480</v>
      </c>
      <c r="AE1623" s="7" t="s">
        <v>3466</v>
      </c>
      <c r="AF1623" s="7" t="s">
        <v>3466</v>
      </c>
      <c r="AG1623" s="7" t="s">
        <v>3481</v>
      </c>
      <c r="AH1623" s="7" t="s">
        <v>3481</v>
      </c>
      <c r="AI1623" s="7" t="s">
        <v>3482</v>
      </c>
      <c r="AJ1623" s="7" t="s">
        <v>3482</v>
      </c>
      <c r="AK1623" s="7" t="s">
        <v>3483</v>
      </c>
      <c r="AL1623" s="7" t="s">
        <v>3483</v>
      </c>
      <c r="AM1623" s="7" t="s">
        <v>3484</v>
      </c>
      <c r="AN1623" s="7" t="s">
        <v>3484</v>
      </c>
      <c r="AO1623" s="7" t="s">
        <v>3485</v>
      </c>
      <c r="AP1623" s="7" t="s">
        <v>3485</v>
      </c>
      <c r="AQ1623" s="7" t="s">
        <v>3486</v>
      </c>
      <c r="AR1623" s="7" t="s">
        <v>3486</v>
      </c>
      <c r="AS1623" s="7" t="s">
        <v>3487</v>
      </c>
      <c r="AT1623" s="7" t="s">
        <v>3487</v>
      </c>
      <c r="AU1623" s="7" t="s">
        <v>3488</v>
      </c>
      <c r="AV1623" s="7" t="s">
        <v>3488</v>
      </c>
      <c r="AW1623" s="7" t="s">
        <v>3489</v>
      </c>
      <c r="AX1623" s="7" t="s">
        <v>3489</v>
      </c>
      <c r="AY1623" s="7" t="s">
        <v>3490</v>
      </c>
      <c r="AZ1623" s="7" t="s">
        <v>3490</v>
      </c>
      <c r="BA1623" s="7" t="s">
        <v>3491</v>
      </c>
      <c r="BB1623" s="7" t="s">
        <v>3491</v>
      </c>
      <c r="BE1623" s="9" t="s">
        <v>3450</v>
      </c>
      <c r="BF1623" s="8">
        <v>2015</v>
      </c>
    </row>
    <row r="1624" spans="1:58">
      <c r="B1624"/>
      <c r="Y1624" s="18" t="s">
        <v>549</v>
      </c>
      <c r="Z1624" s="20">
        <v>3169109</v>
      </c>
    </row>
    <row r="1625" spans="1:58" s="8" customFormat="1">
      <c r="A1625" s="7" t="s">
        <v>3450</v>
      </c>
      <c r="B1625" s="7" t="s">
        <v>3450</v>
      </c>
      <c r="C1625" s="7" t="s">
        <v>3467</v>
      </c>
      <c r="D1625" s="7" t="s">
        <v>3467</v>
      </c>
      <c r="E1625" s="7" t="s">
        <v>3468</v>
      </c>
      <c r="F1625" s="7" t="s">
        <v>3468</v>
      </c>
      <c r="G1625" s="7" t="s">
        <v>3469</v>
      </c>
      <c r="H1625" s="7" t="s">
        <v>3469</v>
      </c>
      <c r="I1625" s="7" t="s">
        <v>3470</v>
      </c>
      <c r="J1625" s="7" t="s">
        <v>3470</v>
      </c>
      <c r="K1625" s="7" t="s">
        <v>3471</v>
      </c>
      <c r="L1625" s="7" t="s">
        <v>3471</v>
      </c>
      <c r="M1625" s="7" t="s">
        <v>3472</v>
      </c>
      <c r="N1625" s="7" t="s">
        <v>3472</v>
      </c>
      <c r="O1625" s="7" t="s">
        <v>3473</v>
      </c>
      <c r="P1625" s="7" t="s">
        <v>3473</v>
      </c>
      <c r="Q1625" s="7" t="s">
        <v>3474</v>
      </c>
      <c r="R1625" s="7" t="s">
        <v>3474</v>
      </c>
      <c r="S1625" s="7" t="s">
        <v>3475</v>
      </c>
      <c r="T1625" s="7" t="s">
        <v>3475</v>
      </c>
      <c r="U1625" s="7" t="s">
        <v>3476</v>
      </c>
      <c r="V1625" s="7" t="s">
        <v>3476</v>
      </c>
      <c r="W1625" s="7" t="s">
        <v>3477</v>
      </c>
      <c r="X1625" s="7" t="s">
        <v>3477</v>
      </c>
      <c r="Y1625" s="7" t="s">
        <v>3478</v>
      </c>
      <c r="Z1625" s="7" t="s">
        <v>3478</v>
      </c>
      <c r="AA1625" s="7" t="s">
        <v>3479</v>
      </c>
      <c r="AB1625" s="7" t="s">
        <v>3479</v>
      </c>
      <c r="AC1625" s="7" t="s">
        <v>3480</v>
      </c>
      <c r="AD1625" s="7" t="s">
        <v>3480</v>
      </c>
      <c r="AE1625" s="7" t="s">
        <v>3466</v>
      </c>
      <c r="AF1625" s="7" t="s">
        <v>3466</v>
      </c>
      <c r="AG1625" s="7" t="s">
        <v>3481</v>
      </c>
      <c r="AH1625" s="7" t="s">
        <v>3481</v>
      </c>
      <c r="AI1625" s="7" t="s">
        <v>3482</v>
      </c>
      <c r="AJ1625" s="7" t="s">
        <v>3482</v>
      </c>
      <c r="AK1625" s="7" t="s">
        <v>3483</v>
      </c>
      <c r="AL1625" s="7" t="s">
        <v>3483</v>
      </c>
      <c r="AM1625" s="7" t="s">
        <v>3484</v>
      </c>
      <c r="AN1625" s="7" t="s">
        <v>3484</v>
      </c>
      <c r="AO1625" s="7" t="s">
        <v>3485</v>
      </c>
      <c r="AP1625" s="7" t="s">
        <v>3485</v>
      </c>
      <c r="AQ1625" s="7" t="s">
        <v>3486</v>
      </c>
      <c r="AR1625" s="7" t="s">
        <v>3486</v>
      </c>
      <c r="AS1625" s="7" t="s">
        <v>3487</v>
      </c>
      <c r="AT1625" s="7" t="s">
        <v>3487</v>
      </c>
      <c r="AU1625" s="7" t="s">
        <v>3488</v>
      </c>
      <c r="AV1625" s="7" t="s">
        <v>3488</v>
      </c>
      <c r="AW1625" s="7" t="s">
        <v>3489</v>
      </c>
      <c r="AX1625" s="7" t="s">
        <v>3489</v>
      </c>
      <c r="AY1625" s="7" t="s">
        <v>3490</v>
      </c>
      <c r="AZ1625" s="7" t="s">
        <v>3490</v>
      </c>
      <c r="BA1625" s="7" t="s">
        <v>3491</v>
      </c>
      <c r="BB1625" s="7" t="s">
        <v>3491</v>
      </c>
      <c r="BE1625" s="9" t="s">
        <v>3450</v>
      </c>
      <c r="BF1625" s="8">
        <v>2015</v>
      </c>
    </row>
    <row r="1626" spans="1:58">
      <c r="B1626"/>
      <c r="Y1626" s="18" t="s">
        <v>1357</v>
      </c>
      <c r="Z1626" s="20">
        <v>3169208</v>
      </c>
    </row>
    <row r="1627" spans="1:58" s="8" customFormat="1">
      <c r="A1627" s="7" t="s">
        <v>3450</v>
      </c>
      <c r="B1627" s="7" t="s">
        <v>3450</v>
      </c>
      <c r="C1627" s="7" t="s">
        <v>3467</v>
      </c>
      <c r="D1627" s="7" t="s">
        <v>3467</v>
      </c>
      <c r="E1627" s="7" t="s">
        <v>3468</v>
      </c>
      <c r="F1627" s="7" t="s">
        <v>3468</v>
      </c>
      <c r="G1627" s="7" t="s">
        <v>3469</v>
      </c>
      <c r="H1627" s="7" t="s">
        <v>3469</v>
      </c>
      <c r="I1627" s="7" t="s">
        <v>3470</v>
      </c>
      <c r="J1627" s="7" t="s">
        <v>3470</v>
      </c>
      <c r="K1627" s="7" t="s">
        <v>3471</v>
      </c>
      <c r="L1627" s="7" t="s">
        <v>3471</v>
      </c>
      <c r="M1627" s="7" t="s">
        <v>3472</v>
      </c>
      <c r="N1627" s="7" t="s">
        <v>3472</v>
      </c>
      <c r="O1627" s="7" t="s">
        <v>3473</v>
      </c>
      <c r="P1627" s="7" t="s">
        <v>3473</v>
      </c>
      <c r="Q1627" s="7" t="s">
        <v>3474</v>
      </c>
      <c r="R1627" s="7" t="s">
        <v>3474</v>
      </c>
      <c r="S1627" s="7" t="s">
        <v>3475</v>
      </c>
      <c r="T1627" s="7" t="s">
        <v>3475</v>
      </c>
      <c r="U1627" s="7" t="s">
        <v>3476</v>
      </c>
      <c r="V1627" s="7" t="s">
        <v>3476</v>
      </c>
      <c r="W1627" s="7" t="s">
        <v>3477</v>
      </c>
      <c r="X1627" s="7" t="s">
        <v>3477</v>
      </c>
      <c r="Y1627" s="7" t="s">
        <v>3478</v>
      </c>
      <c r="Z1627" s="7" t="s">
        <v>3478</v>
      </c>
      <c r="AA1627" s="7" t="s">
        <v>3479</v>
      </c>
      <c r="AB1627" s="7" t="s">
        <v>3479</v>
      </c>
      <c r="AC1627" s="7" t="s">
        <v>3480</v>
      </c>
      <c r="AD1627" s="7" t="s">
        <v>3480</v>
      </c>
      <c r="AE1627" s="7" t="s">
        <v>3466</v>
      </c>
      <c r="AF1627" s="7" t="s">
        <v>3466</v>
      </c>
      <c r="AG1627" s="7" t="s">
        <v>3481</v>
      </c>
      <c r="AH1627" s="7" t="s">
        <v>3481</v>
      </c>
      <c r="AI1627" s="7" t="s">
        <v>3482</v>
      </c>
      <c r="AJ1627" s="7" t="s">
        <v>3482</v>
      </c>
      <c r="AK1627" s="7" t="s">
        <v>3483</v>
      </c>
      <c r="AL1627" s="7" t="s">
        <v>3483</v>
      </c>
      <c r="AM1627" s="7" t="s">
        <v>3484</v>
      </c>
      <c r="AN1627" s="7" t="s">
        <v>3484</v>
      </c>
      <c r="AO1627" s="7" t="s">
        <v>3485</v>
      </c>
      <c r="AP1627" s="7" t="s">
        <v>3485</v>
      </c>
      <c r="AQ1627" s="7" t="s">
        <v>3486</v>
      </c>
      <c r="AR1627" s="7" t="s">
        <v>3486</v>
      </c>
      <c r="AS1627" s="7" t="s">
        <v>3487</v>
      </c>
      <c r="AT1627" s="7" t="s">
        <v>3487</v>
      </c>
      <c r="AU1627" s="7" t="s">
        <v>3488</v>
      </c>
      <c r="AV1627" s="7" t="s">
        <v>3488</v>
      </c>
      <c r="AW1627" s="7" t="s">
        <v>3489</v>
      </c>
      <c r="AX1627" s="7" t="s">
        <v>3489</v>
      </c>
      <c r="AY1627" s="7" t="s">
        <v>3490</v>
      </c>
      <c r="AZ1627" s="7" t="s">
        <v>3490</v>
      </c>
      <c r="BA1627" s="7" t="s">
        <v>3491</v>
      </c>
      <c r="BB1627" s="7" t="s">
        <v>3491</v>
      </c>
      <c r="BE1627" s="9" t="s">
        <v>3450</v>
      </c>
      <c r="BF1627" s="8">
        <v>2015</v>
      </c>
    </row>
    <row r="1628" spans="1:58">
      <c r="B1628"/>
      <c r="Y1628" s="18" t="s">
        <v>1358</v>
      </c>
      <c r="Z1628" s="20">
        <v>3169307</v>
      </c>
    </row>
    <row r="1629" spans="1:58" s="8" customFormat="1">
      <c r="A1629" s="7" t="s">
        <v>3450</v>
      </c>
      <c r="B1629" s="7" t="s">
        <v>3450</v>
      </c>
      <c r="C1629" s="7" t="s">
        <v>3467</v>
      </c>
      <c r="D1629" s="7" t="s">
        <v>3467</v>
      </c>
      <c r="E1629" s="7" t="s">
        <v>3468</v>
      </c>
      <c r="F1629" s="7" t="s">
        <v>3468</v>
      </c>
      <c r="G1629" s="7" t="s">
        <v>3469</v>
      </c>
      <c r="H1629" s="7" t="s">
        <v>3469</v>
      </c>
      <c r="I1629" s="7" t="s">
        <v>3470</v>
      </c>
      <c r="J1629" s="7" t="s">
        <v>3470</v>
      </c>
      <c r="K1629" s="7" t="s">
        <v>3471</v>
      </c>
      <c r="L1629" s="7" t="s">
        <v>3471</v>
      </c>
      <c r="M1629" s="7" t="s">
        <v>3472</v>
      </c>
      <c r="N1629" s="7" t="s">
        <v>3472</v>
      </c>
      <c r="O1629" s="7" t="s">
        <v>3473</v>
      </c>
      <c r="P1629" s="7" t="s">
        <v>3473</v>
      </c>
      <c r="Q1629" s="7" t="s">
        <v>3474</v>
      </c>
      <c r="R1629" s="7" t="s">
        <v>3474</v>
      </c>
      <c r="S1629" s="7" t="s">
        <v>3475</v>
      </c>
      <c r="T1629" s="7" t="s">
        <v>3475</v>
      </c>
      <c r="U1629" s="7" t="s">
        <v>3476</v>
      </c>
      <c r="V1629" s="7" t="s">
        <v>3476</v>
      </c>
      <c r="W1629" s="7" t="s">
        <v>3477</v>
      </c>
      <c r="X1629" s="7" t="s">
        <v>3477</v>
      </c>
      <c r="Y1629" s="7" t="s">
        <v>3478</v>
      </c>
      <c r="Z1629" s="7" t="s">
        <v>3478</v>
      </c>
      <c r="AA1629" s="7" t="s">
        <v>3479</v>
      </c>
      <c r="AB1629" s="7" t="s">
        <v>3479</v>
      </c>
      <c r="AC1629" s="7" t="s">
        <v>3480</v>
      </c>
      <c r="AD1629" s="7" t="s">
        <v>3480</v>
      </c>
      <c r="AE1629" s="7" t="s">
        <v>3466</v>
      </c>
      <c r="AF1629" s="7" t="s">
        <v>3466</v>
      </c>
      <c r="AG1629" s="7" t="s">
        <v>3481</v>
      </c>
      <c r="AH1629" s="7" t="s">
        <v>3481</v>
      </c>
      <c r="AI1629" s="7" t="s">
        <v>3482</v>
      </c>
      <c r="AJ1629" s="7" t="s">
        <v>3482</v>
      </c>
      <c r="AK1629" s="7" t="s">
        <v>3483</v>
      </c>
      <c r="AL1629" s="7" t="s">
        <v>3483</v>
      </c>
      <c r="AM1629" s="7" t="s">
        <v>3484</v>
      </c>
      <c r="AN1629" s="7" t="s">
        <v>3484</v>
      </c>
      <c r="AO1629" s="7" t="s">
        <v>3485</v>
      </c>
      <c r="AP1629" s="7" t="s">
        <v>3485</v>
      </c>
      <c r="AQ1629" s="7" t="s">
        <v>3486</v>
      </c>
      <c r="AR1629" s="7" t="s">
        <v>3486</v>
      </c>
      <c r="AS1629" s="7" t="s">
        <v>3487</v>
      </c>
      <c r="AT1629" s="7" t="s">
        <v>3487</v>
      </c>
      <c r="AU1629" s="7" t="s">
        <v>3488</v>
      </c>
      <c r="AV1629" s="7" t="s">
        <v>3488</v>
      </c>
      <c r="AW1629" s="7" t="s">
        <v>3489</v>
      </c>
      <c r="AX1629" s="7" t="s">
        <v>3489</v>
      </c>
      <c r="AY1629" s="7" t="s">
        <v>3490</v>
      </c>
      <c r="AZ1629" s="7" t="s">
        <v>3490</v>
      </c>
      <c r="BA1629" s="7" t="s">
        <v>3491</v>
      </c>
      <c r="BB1629" s="7" t="s">
        <v>3491</v>
      </c>
      <c r="BE1629" s="9" t="s">
        <v>3450</v>
      </c>
      <c r="BF1629" s="8">
        <v>2015</v>
      </c>
    </row>
    <row r="1630" spans="1:58">
      <c r="B1630"/>
      <c r="Y1630" s="18" t="s">
        <v>1359</v>
      </c>
      <c r="Z1630" s="20">
        <v>3169356</v>
      </c>
    </row>
    <row r="1631" spans="1:58" s="8" customFormat="1">
      <c r="A1631" s="7" t="s">
        <v>3450</v>
      </c>
      <c r="B1631" s="7" t="s">
        <v>3450</v>
      </c>
      <c r="C1631" s="7" t="s">
        <v>3467</v>
      </c>
      <c r="D1631" s="7" t="s">
        <v>3467</v>
      </c>
      <c r="E1631" s="7" t="s">
        <v>3468</v>
      </c>
      <c r="F1631" s="7" t="s">
        <v>3468</v>
      </c>
      <c r="G1631" s="7" t="s">
        <v>3469</v>
      </c>
      <c r="H1631" s="7" t="s">
        <v>3469</v>
      </c>
      <c r="I1631" s="7" t="s">
        <v>3470</v>
      </c>
      <c r="J1631" s="7" t="s">
        <v>3470</v>
      </c>
      <c r="K1631" s="7" t="s">
        <v>3471</v>
      </c>
      <c r="L1631" s="7" t="s">
        <v>3471</v>
      </c>
      <c r="M1631" s="7" t="s">
        <v>3472</v>
      </c>
      <c r="N1631" s="7" t="s">
        <v>3472</v>
      </c>
      <c r="O1631" s="7" t="s">
        <v>3473</v>
      </c>
      <c r="P1631" s="7" t="s">
        <v>3473</v>
      </c>
      <c r="Q1631" s="7" t="s">
        <v>3474</v>
      </c>
      <c r="R1631" s="7" t="s">
        <v>3474</v>
      </c>
      <c r="S1631" s="7" t="s">
        <v>3475</v>
      </c>
      <c r="T1631" s="7" t="s">
        <v>3475</v>
      </c>
      <c r="U1631" s="7" t="s">
        <v>3476</v>
      </c>
      <c r="V1631" s="7" t="s">
        <v>3476</v>
      </c>
      <c r="W1631" s="7" t="s">
        <v>3477</v>
      </c>
      <c r="X1631" s="7" t="s">
        <v>3477</v>
      </c>
      <c r="Y1631" s="7" t="s">
        <v>3478</v>
      </c>
      <c r="Z1631" s="7" t="s">
        <v>3478</v>
      </c>
      <c r="AA1631" s="7" t="s">
        <v>3479</v>
      </c>
      <c r="AB1631" s="7" t="s">
        <v>3479</v>
      </c>
      <c r="AC1631" s="7" t="s">
        <v>3480</v>
      </c>
      <c r="AD1631" s="7" t="s">
        <v>3480</v>
      </c>
      <c r="AE1631" s="7" t="s">
        <v>3466</v>
      </c>
      <c r="AF1631" s="7" t="s">
        <v>3466</v>
      </c>
      <c r="AG1631" s="7" t="s">
        <v>3481</v>
      </c>
      <c r="AH1631" s="7" t="s">
        <v>3481</v>
      </c>
      <c r="AI1631" s="7" t="s">
        <v>3482</v>
      </c>
      <c r="AJ1631" s="7" t="s">
        <v>3482</v>
      </c>
      <c r="AK1631" s="7" t="s">
        <v>3483</v>
      </c>
      <c r="AL1631" s="7" t="s">
        <v>3483</v>
      </c>
      <c r="AM1631" s="7" t="s">
        <v>3484</v>
      </c>
      <c r="AN1631" s="7" t="s">
        <v>3484</v>
      </c>
      <c r="AO1631" s="7" t="s">
        <v>3485</v>
      </c>
      <c r="AP1631" s="7" t="s">
        <v>3485</v>
      </c>
      <c r="AQ1631" s="7" t="s">
        <v>3486</v>
      </c>
      <c r="AR1631" s="7" t="s">
        <v>3486</v>
      </c>
      <c r="AS1631" s="7" t="s">
        <v>3487</v>
      </c>
      <c r="AT1631" s="7" t="s">
        <v>3487</v>
      </c>
      <c r="AU1631" s="7" t="s">
        <v>3488</v>
      </c>
      <c r="AV1631" s="7" t="s">
        <v>3488</v>
      </c>
      <c r="AW1631" s="7" t="s">
        <v>3489</v>
      </c>
      <c r="AX1631" s="7" t="s">
        <v>3489</v>
      </c>
      <c r="AY1631" s="7" t="s">
        <v>3490</v>
      </c>
      <c r="AZ1631" s="7" t="s">
        <v>3490</v>
      </c>
      <c r="BA1631" s="7" t="s">
        <v>3491</v>
      </c>
      <c r="BB1631" s="7" t="s">
        <v>3491</v>
      </c>
      <c r="BE1631" s="9" t="s">
        <v>3450</v>
      </c>
      <c r="BF1631" s="8">
        <v>2015</v>
      </c>
    </row>
    <row r="1632" spans="1:58">
      <c r="B1632"/>
      <c r="Y1632" s="18" t="s">
        <v>1360</v>
      </c>
      <c r="Z1632" s="20">
        <v>3169406</v>
      </c>
    </row>
    <row r="1633" spans="1:58" s="8" customFormat="1">
      <c r="A1633" s="7" t="s">
        <v>3450</v>
      </c>
      <c r="B1633" s="7" t="s">
        <v>3450</v>
      </c>
      <c r="C1633" s="7" t="s">
        <v>3467</v>
      </c>
      <c r="D1633" s="7" t="s">
        <v>3467</v>
      </c>
      <c r="E1633" s="7" t="s">
        <v>3468</v>
      </c>
      <c r="F1633" s="7" t="s">
        <v>3468</v>
      </c>
      <c r="G1633" s="7" t="s">
        <v>3469</v>
      </c>
      <c r="H1633" s="7" t="s">
        <v>3469</v>
      </c>
      <c r="I1633" s="7" t="s">
        <v>3470</v>
      </c>
      <c r="J1633" s="7" t="s">
        <v>3470</v>
      </c>
      <c r="K1633" s="7" t="s">
        <v>3471</v>
      </c>
      <c r="L1633" s="7" t="s">
        <v>3471</v>
      </c>
      <c r="M1633" s="7" t="s">
        <v>3472</v>
      </c>
      <c r="N1633" s="7" t="s">
        <v>3472</v>
      </c>
      <c r="O1633" s="7" t="s">
        <v>3473</v>
      </c>
      <c r="P1633" s="7" t="s">
        <v>3473</v>
      </c>
      <c r="Q1633" s="7" t="s">
        <v>3474</v>
      </c>
      <c r="R1633" s="7" t="s">
        <v>3474</v>
      </c>
      <c r="S1633" s="7" t="s">
        <v>3475</v>
      </c>
      <c r="T1633" s="7" t="s">
        <v>3475</v>
      </c>
      <c r="U1633" s="7" t="s">
        <v>3476</v>
      </c>
      <c r="V1633" s="7" t="s">
        <v>3476</v>
      </c>
      <c r="W1633" s="7" t="s">
        <v>3477</v>
      </c>
      <c r="X1633" s="7" t="s">
        <v>3477</v>
      </c>
      <c r="Y1633" s="7" t="s">
        <v>3478</v>
      </c>
      <c r="Z1633" s="7" t="s">
        <v>3478</v>
      </c>
      <c r="AA1633" s="7" t="s">
        <v>3479</v>
      </c>
      <c r="AB1633" s="7" t="s">
        <v>3479</v>
      </c>
      <c r="AC1633" s="7" t="s">
        <v>3480</v>
      </c>
      <c r="AD1633" s="7" t="s">
        <v>3480</v>
      </c>
      <c r="AE1633" s="7" t="s">
        <v>3466</v>
      </c>
      <c r="AF1633" s="7" t="s">
        <v>3466</v>
      </c>
      <c r="AG1633" s="7" t="s">
        <v>3481</v>
      </c>
      <c r="AH1633" s="7" t="s">
        <v>3481</v>
      </c>
      <c r="AI1633" s="7" t="s">
        <v>3482</v>
      </c>
      <c r="AJ1633" s="7" t="s">
        <v>3482</v>
      </c>
      <c r="AK1633" s="7" t="s">
        <v>3483</v>
      </c>
      <c r="AL1633" s="7" t="s">
        <v>3483</v>
      </c>
      <c r="AM1633" s="7" t="s">
        <v>3484</v>
      </c>
      <c r="AN1633" s="7" t="s">
        <v>3484</v>
      </c>
      <c r="AO1633" s="7" t="s">
        <v>3485</v>
      </c>
      <c r="AP1633" s="7" t="s">
        <v>3485</v>
      </c>
      <c r="AQ1633" s="7" t="s">
        <v>3486</v>
      </c>
      <c r="AR1633" s="7" t="s">
        <v>3486</v>
      </c>
      <c r="AS1633" s="7" t="s">
        <v>3487</v>
      </c>
      <c r="AT1633" s="7" t="s">
        <v>3487</v>
      </c>
      <c r="AU1633" s="7" t="s">
        <v>3488</v>
      </c>
      <c r="AV1633" s="7" t="s">
        <v>3488</v>
      </c>
      <c r="AW1633" s="7" t="s">
        <v>3489</v>
      </c>
      <c r="AX1633" s="7" t="s">
        <v>3489</v>
      </c>
      <c r="AY1633" s="7" t="s">
        <v>3490</v>
      </c>
      <c r="AZ1633" s="7" t="s">
        <v>3490</v>
      </c>
      <c r="BA1633" s="7" t="s">
        <v>3491</v>
      </c>
      <c r="BB1633" s="7" t="s">
        <v>3491</v>
      </c>
      <c r="BE1633" s="9" t="s">
        <v>3450</v>
      </c>
      <c r="BF1633" s="8">
        <v>2015</v>
      </c>
    </row>
    <row r="1634" spans="1:58">
      <c r="B1634"/>
      <c r="Y1634" s="18" t="s">
        <v>1361</v>
      </c>
      <c r="Z1634" s="20">
        <v>3169505</v>
      </c>
    </row>
    <row r="1635" spans="1:58" s="8" customFormat="1">
      <c r="A1635" s="7" t="s">
        <v>3450</v>
      </c>
      <c r="B1635" s="7" t="s">
        <v>3450</v>
      </c>
      <c r="C1635" s="7" t="s">
        <v>3467</v>
      </c>
      <c r="D1635" s="7" t="s">
        <v>3467</v>
      </c>
      <c r="E1635" s="7" t="s">
        <v>3468</v>
      </c>
      <c r="F1635" s="7" t="s">
        <v>3468</v>
      </c>
      <c r="G1635" s="7" t="s">
        <v>3469</v>
      </c>
      <c r="H1635" s="7" t="s">
        <v>3469</v>
      </c>
      <c r="I1635" s="7" t="s">
        <v>3470</v>
      </c>
      <c r="J1635" s="7" t="s">
        <v>3470</v>
      </c>
      <c r="K1635" s="7" t="s">
        <v>3471</v>
      </c>
      <c r="L1635" s="7" t="s">
        <v>3471</v>
      </c>
      <c r="M1635" s="7" t="s">
        <v>3472</v>
      </c>
      <c r="N1635" s="7" t="s">
        <v>3472</v>
      </c>
      <c r="O1635" s="7" t="s">
        <v>3473</v>
      </c>
      <c r="P1635" s="7" t="s">
        <v>3473</v>
      </c>
      <c r="Q1635" s="7" t="s">
        <v>3474</v>
      </c>
      <c r="R1635" s="7" t="s">
        <v>3474</v>
      </c>
      <c r="S1635" s="7" t="s">
        <v>3475</v>
      </c>
      <c r="T1635" s="7" t="s">
        <v>3475</v>
      </c>
      <c r="U1635" s="7" t="s">
        <v>3476</v>
      </c>
      <c r="V1635" s="7" t="s">
        <v>3476</v>
      </c>
      <c r="W1635" s="7" t="s">
        <v>3477</v>
      </c>
      <c r="X1635" s="7" t="s">
        <v>3477</v>
      </c>
      <c r="Y1635" s="7" t="s">
        <v>3478</v>
      </c>
      <c r="Z1635" s="7" t="s">
        <v>3478</v>
      </c>
      <c r="AA1635" s="7" t="s">
        <v>3479</v>
      </c>
      <c r="AB1635" s="7" t="s">
        <v>3479</v>
      </c>
      <c r="AC1635" s="7" t="s">
        <v>3480</v>
      </c>
      <c r="AD1635" s="7" t="s">
        <v>3480</v>
      </c>
      <c r="AE1635" s="7" t="s">
        <v>3466</v>
      </c>
      <c r="AF1635" s="7" t="s">
        <v>3466</v>
      </c>
      <c r="AG1635" s="7" t="s">
        <v>3481</v>
      </c>
      <c r="AH1635" s="7" t="s">
        <v>3481</v>
      </c>
      <c r="AI1635" s="7" t="s">
        <v>3482</v>
      </c>
      <c r="AJ1635" s="7" t="s">
        <v>3482</v>
      </c>
      <c r="AK1635" s="7" t="s">
        <v>3483</v>
      </c>
      <c r="AL1635" s="7" t="s">
        <v>3483</v>
      </c>
      <c r="AM1635" s="7" t="s">
        <v>3484</v>
      </c>
      <c r="AN1635" s="7" t="s">
        <v>3484</v>
      </c>
      <c r="AO1635" s="7" t="s">
        <v>3485</v>
      </c>
      <c r="AP1635" s="7" t="s">
        <v>3485</v>
      </c>
      <c r="AQ1635" s="7" t="s">
        <v>3486</v>
      </c>
      <c r="AR1635" s="7" t="s">
        <v>3486</v>
      </c>
      <c r="AS1635" s="7" t="s">
        <v>3487</v>
      </c>
      <c r="AT1635" s="7" t="s">
        <v>3487</v>
      </c>
      <c r="AU1635" s="7" t="s">
        <v>3488</v>
      </c>
      <c r="AV1635" s="7" t="s">
        <v>3488</v>
      </c>
      <c r="AW1635" s="7" t="s">
        <v>3489</v>
      </c>
      <c r="AX1635" s="7" t="s">
        <v>3489</v>
      </c>
      <c r="AY1635" s="7" t="s">
        <v>3490</v>
      </c>
      <c r="AZ1635" s="7" t="s">
        <v>3490</v>
      </c>
      <c r="BA1635" s="7" t="s">
        <v>3491</v>
      </c>
      <c r="BB1635" s="7" t="s">
        <v>3491</v>
      </c>
      <c r="BE1635" s="9" t="s">
        <v>3450</v>
      </c>
      <c r="BF1635" s="8">
        <v>2015</v>
      </c>
    </row>
    <row r="1636" spans="1:58">
      <c r="B1636"/>
      <c r="Y1636" s="18" t="s">
        <v>1362</v>
      </c>
      <c r="Z1636" s="20">
        <v>3169604</v>
      </c>
    </row>
    <row r="1637" spans="1:58" s="8" customFormat="1">
      <c r="A1637" s="7" t="s">
        <v>3450</v>
      </c>
      <c r="B1637" s="7" t="s">
        <v>3450</v>
      </c>
      <c r="C1637" s="7" t="s">
        <v>3467</v>
      </c>
      <c r="D1637" s="7" t="s">
        <v>3467</v>
      </c>
      <c r="E1637" s="7" t="s">
        <v>3468</v>
      </c>
      <c r="F1637" s="7" t="s">
        <v>3468</v>
      </c>
      <c r="G1637" s="7" t="s">
        <v>3469</v>
      </c>
      <c r="H1637" s="7" t="s">
        <v>3469</v>
      </c>
      <c r="I1637" s="7" t="s">
        <v>3470</v>
      </c>
      <c r="J1637" s="7" t="s">
        <v>3470</v>
      </c>
      <c r="K1637" s="7" t="s">
        <v>3471</v>
      </c>
      <c r="L1637" s="7" t="s">
        <v>3471</v>
      </c>
      <c r="M1637" s="7" t="s">
        <v>3472</v>
      </c>
      <c r="N1637" s="7" t="s">
        <v>3472</v>
      </c>
      <c r="O1637" s="7" t="s">
        <v>3473</v>
      </c>
      <c r="P1637" s="7" t="s">
        <v>3473</v>
      </c>
      <c r="Q1637" s="7" t="s">
        <v>3474</v>
      </c>
      <c r="R1637" s="7" t="s">
        <v>3474</v>
      </c>
      <c r="S1637" s="7" t="s">
        <v>3475</v>
      </c>
      <c r="T1637" s="7" t="s">
        <v>3475</v>
      </c>
      <c r="U1637" s="7" t="s">
        <v>3476</v>
      </c>
      <c r="V1637" s="7" t="s">
        <v>3476</v>
      </c>
      <c r="W1637" s="7" t="s">
        <v>3477</v>
      </c>
      <c r="X1637" s="7" t="s">
        <v>3477</v>
      </c>
      <c r="Y1637" s="7" t="s">
        <v>3478</v>
      </c>
      <c r="Z1637" s="7" t="s">
        <v>3478</v>
      </c>
      <c r="AA1637" s="7" t="s">
        <v>3479</v>
      </c>
      <c r="AB1637" s="7" t="s">
        <v>3479</v>
      </c>
      <c r="AC1637" s="7" t="s">
        <v>3480</v>
      </c>
      <c r="AD1637" s="7" t="s">
        <v>3480</v>
      </c>
      <c r="AE1637" s="7" t="s">
        <v>3466</v>
      </c>
      <c r="AF1637" s="7" t="s">
        <v>3466</v>
      </c>
      <c r="AG1637" s="7" t="s">
        <v>3481</v>
      </c>
      <c r="AH1637" s="7" t="s">
        <v>3481</v>
      </c>
      <c r="AI1637" s="7" t="s">
        <v>3482</v>
      </c>
      <c r="AJ1637" s="7" t="s">
        <v>3482</v>
      </c>
      <c r="AK1637" s="7" t="s">
        <v>3483</v>
      </c>
      <c r="AL1637" s="7" t="s">
        <v>3483</v>
      </c>
      <c r="AM1637" s="7" t="s">
        <v>3484</v>
      </c>
      <c r="AN1637" s="7" t="s">
        <v>3484</v>
      </c>
      <c r="AO1637" s="7" t="s">
        <v>3485</v>
      </c>
      <c r="AP1637" s="7" t="s">
        <v>3485</v>
      </c>
      <c r="AQ1637" s="7" t="s">
        <v>3486</v>
      </c>
      <c r="AR1637" s="7" t="s">
        <v>3486</v>
      </c>
      <c r="AS1637" s="7" t="s">
        <v>3487</v>
      </c>
      <c r="AT1637" s="7" t="s">
        <v>3487</v>
      </c>
      <c r="AU1637" s="7" t="s">
        <v>3488</v>
      </c>
      <c r="AV1637" s="7" t="s">
        <v>3488</v>
      </c>
      <c r="AW1637" s="7" t="s">
        <v>3489</v>
      </c>
      <c r="AX1637" s="7" t="s">
        <v>3489</v>
      </c>
      <c r="AY1637" s="7" t="s">
        <v>3490</v>
      </c>
      <c r="AZ1637" s="7" t="s">
        <v>3490</v>
      </c>
      <c r="BA1637" s="7" t="s">
        <v>3491</v>
      </c>
      <c r="BB1637" s="7" t="s">
        <v>3491</v>
      </c>
      <c r="BE1637" s="9" t="s">
        <v>3450</v>
      </c>
      <c r="BF1637" s="8">
        <v>2015</v>
      </c>
    </row>
    <row r="1638" spans="1:58">
      <c r="B1638"/>
      <c r="Y1638" s="18" t="s">
        <v>1155</v>
      </c>
      <c r="Z1638" s="20">
        <v>3169703</v>
      </c>
    </row>
    <row r="1639" spans="1:58" s="8" customFormat="1">
      <c r="A1639" s="7" t="s">
        <v>3450</v>
      </c>
      <c r="B1639" s="7" t="s">
        <v>3450</v>
      </c>
      <c r="C1639" s="7" t="s">
        <v>3467</v>
      </c>
      <c r="D1639" s="7" t="s">
        <v>3467</v>
      </c>
      <c r="E1639" s="7" t="s">
        <v>3468</v>
      </c>
      <c r="F1639" s="7" t="s">
        <v>3468</v>
      </c>
      <c r="G1639" s="7" t="s">
        <v>3469</v>
      </c>
      <c r="H1639" s="7" t="s">
        <v>3469</v>
      </c>
      <c r="I1639" s="7" t="s">
        <v>3470</v>
      </c>
      <c r="J1639" s="7" t="s">
        <v>3470</v>
      </c>
      <c r="K1639" s="7" t="s">
        <v>3471</v>
      </c>
      <c r="L1639" s="7" t="s">
        <v>3471</v>
      </c>
      <c r="M1639" s="7" t="s">
        <v>3472</v>
      </c>
      <c r="N1639" s="7" t="s">
        <v>3472</v>
      </c>
      <c r="O1639" s="7" t="s">
        <v>3473</v>
      </c>
      <c r="P1639" s="7" t="s">
        <v>3473</v>
      </c>
      <c r="Q1639" s="7" t="s">
        <v>3474</v>
      </c>
      <c r="R1639" s="7" t="s">
        <v>3474</v>
      </c>
      <c r="S1639" s="7" t="s">
        <v>3475</v>
      </c>
      <c r="T1639" s="7" t="s">
        <v>3475</v>
      </c>
      <c r="U1639" s="7" t="s">
        <v>3476</v>
      </c>
      <c r="V1639" s="7" t="s">
        <v>3476</v>
      </c>
      <c r="W1639" s="7" t="s">
        <v>3477</v>
      </c>
      <c r="X1639" s="7" t="s">
        <v>3477</v>
      </c>
      <c r="Y1639" s="7" t="s">
        <v>3478</v>
      </c>
      <c r="Z1639" s="7" t="s">
        <v>3478</v>
      </c>
      <c r="AA1639" s="7" t="s">
        <v>3479</v>
      </c>
      <c r="AB1639" s="7" t="s">
        <v>3479</v>
      </c>
      <c r="AC1639" s="7" t="s">
        <v>3480</v>
      </c>
      <c r="AD1639" s="7" t="s">
        <v>3480</v>
      </c>
      <c r="AE1639" s="7" t="s">
        <v>3466</v>
      </c>
      <c r="AF1639" s="7" t="s">
        <v>3466</v>
      </c>
      <c r="AG1639" s="7" t="s">
        <v>3481</v>
      </c>
      <c r="AH1639" s="7" t="s">
        <v>3481</v>
      </c>
      <c r="AI1639" s="7" t="s">
        <v>3482</v>
      </c>
      <c r="AJ1639" s="7" t="s">
        <v>3482</v>
      </c>
      <c r="AK1639" s="7" t="s">
        <v>3483</v>
      </c>
      <c r="AL1639" s="7" t="s">
        <v>3483</v>
      </c>
      <c r="AM1639" s="7" t="s">
        <v>3484</v>
      </c>
      <c r="AN1639" s="7" t="s">
        <v>3484</v>
      </c>
      <c r="AO1639" s="7" t="s">
        <v>3485</v>
      </c>
      <c r="AP1639" s="7" t="s">
        <v>3485</v>
      </c>
      <c r="AQ1639" s="7" t="s">
        <v>3486</v>
      </c>
      <c r="AR1639" s="7" t="s">
        <v>3486</v>
      </c>
      <c r="AS1639" s="7" t="s">
        <v>3487</v>
      </c>
      <c r="AT1639" s="7" t="s">
        <v>3487</v>
      </c>
      <c r="AU1639" s="7" t="s">
        <v>3488</v>
      </c>
      <c r="AV1639" s="7" t="s">
        <v>3488</v>
      </c>
      <c r="AW1639" s="7" t="s">
        <v>3489</v>
      </c>
      <c r="AX1639" s="7" t="s">
        <v>3489</v>
      </c>
      <c r="AY1639" s="7" t="s">
        <v>3490</v>
      </c>
      <c r="AZ1639" s="7" t="s">
        <v>3490</v>
      </c>
      <c r="BA1639" s="7" t="s">
        <v>3491</v>
      </c>
      <c r="BB1639" s="7" t="s">
        <v>3491</v>
      </c>
      <c r="BE1639" s="9" t="s">
        <v>3450</v>
      </c>
      <c r="BF1639" s="8">
        <v>2015</v>
      </c>
    </row>
    <row r="1640" spans="1:58">
      <c r="B1640"/>
      <c r="Y1640" s="18" t="s">
        <v>1363</v>
      </c>
      <c r="Z1640" s="20">
        <v>3169802</v>
      </c>
    </row>
    <row r="1641" spans="1:58" s="8" customFormat="1">
      <c r="A1641" s="7" t="s">
        <v>3450</v>
      </c>
      <c r="B1641" s="7" t="s">
        <v>3450</v>
      </c>
      <c r="C1641" s="7" t="s">
        <v>3467</v>
      </c>
      <c r="D1641" s="7" t="s">
        <v>3467</v>
      </c>
      <c r="E1641" s="7" t="s">
        <v>3468</v>
      </c>
      <c r="F1641" s="7" t="s">
        <v>3468</v>
      </c>
      <c r="G1641" s="7" t="s">
        <v>3469</v>
      </c>
      <c r="H1641" s="7" t="s">
        <v>3469</v>
      </c>
      <c r="I1641" s="7" t="s">
        <v>3470</v>
      </c>
      <c r="J1641" s="7" t="s">
        <v>3470</v>
      </c>
      <c r="K1641" s="7" t="s">
        <v>3471</v>
      </c>
      <c r="L1641" s="7" t="s">
        <v>3471</v>
      </c>
      <c r="M1641" s="7" t="s">
        <v>3472</v>
      </c>
      <c r="N1641" s="7" t="s">
        <v>3472</v>
      </c>
      <c r="O1641" s="7" t="s">
        <v>3473</v>
      </c>
      <c r="P1641" s="7" t="s">
        <v>3473</v>
      </c>
      <c r="Q1641" s="7" t="s">
        <v>3474</v>
      </c>
      <c r="R1641" s="7" t="s">
        <v>3474</v>
      </c>
      <c r="S1641" s="7" t="s">
        <v>3475</v>
      </c>
      <c r="T1641" s="7" t="s">
        <v>3475</v>
      </c>
      <c r="U1641" s="7" t="s">
        <v>3476</v>
      </c>
      <c r="V1641" s="7" t="s">
        <v>3476</v>
      </c>
      <c r="W1641" s="7" t="s">
        <v>3477</v>
      </c>
      <c r="X1641" s="7" t="s">
        <v>3477</v>
      </c>
      <c r="Y1641" s="7" t="s">
        <v>3478</v>
      </c>
      <c r="Z1641" s="7" t="s">
        <v>3478</v>
      </c>
      <c r="AA1641" s="7" t="s">
        <v>3479</v>
      </c>
      <c r="AB1641" s="7" t="s">
        <v>3479</v>
      </c>
      <c r="AC1641" s="7" t="s">
        <v>3480</v>
      </c>
      <c r="AD1641" s="7" t="s">
        <v>3480</v>
      </c>
      <c r="AE1641" s="7" t="s">
        <v>3466</v>
      </c>
      <c r="AF1641" s="7" t="s">
        <v>3466</v>
      </c>
      <c r="AG1641" s="7" t="s">
        <v>3481</v>
      </c>
      <c r="AH1641" s="7" t="s">
        <v>3481</v>
      </c>
      <c r="AI1641" s="7" t="s">
        <v>3482</v>
      </c>
      <c r="AJ1641" s="7" t="s">
        <v>3482</v>
      </c>
      <c r="AK1641" s="7" t="s">
        <v>3483</v>
      </c>
      <c r="AL1641" s="7" t="s">
        <v>3483</v>
      </c>
      <c r="AM1641" s="7" t="s">
        <v>3484</v>
      </c>
      <c r="AN1641" s="7" t="s">
        <v>3484</v>
      </c>
      <c r="AO1641" s="7" t="s">
        <v>3485</v>
      </c>
      <c r="AP1641" s="7" t="s">
        <v>3485</v>
      </c>
      <c r="AQ1641" s="7" t="s">
        <v>3486</v>
      </c>
      <c r="AR1641" s="7" t="s">
        <v>3486</v>
      </c>
      <c r="AS1641" s="7" t="s">
        <v>3487</v>
      </c>
      <c r="AT1641" s="7" t="s">
        <v>3487</v>
      </c>
      <c r="AU1641" s="7" t="s">
        <v>3488</v>
      </c>
      <c r="AV1641" s="7" t="s">
        <v>3488</v>
      </c>
      <c r="AW1641" s="7" t="s">
        <v>3489</v>
      </c>
      <c r="AX1641" s="7" t="s">
        <v>3489</v>
      </c>
      <c r="AY1641" s="7" t="s">
        <v>3490</v>
      </c>
      <c r="AZ1641" s="7" t="s">
        <v>3490</v>
      </c>
      <c r="BA1641" s="7" t="s">
        <v>3491</v>
      </c>
      <c r="BB1641" s="7" t="s">
        <v>3491</v>
      </c>
      <c r="BE1641" s="9" t="s">
        <v>3450</v>
      </c>
      <c r="BF1641" s="8">
        <v>2015</v>
      </c>
    </row>
    <row r="1642" spans="1:58">
      <c r="B1642"/>
      <c r="Y1642" s="18" t="s">
        <v>1364</v>
      </c>
      <c r="Z1642" s="20">
        <v>3169901</v>
      </c>
    </row>
    <row r="1643" spans="1:58" s="8" customFormat="1">
      <c r="A1643" s="7" t="s">
        <v>3450</v>
      </c>
      <c r="B1643" s="7" t="s">
        <v>3450</v>
      </c>
      <c r="C1643" s="7" t="s">
        <v>3467</v>
      </c>
      <c r="D1643" s="7" t="s">
        <v>3467</v>
      </c>
      <c r="E1643" s="7" t="s">
        <v>3468</v>
      </c>
      <c r="F1643" s="7" t="s">
        <v>3468</v>
      </c>
      <c r="G1643" s="7" t="s">
        <v>3469</v>
      </c>
      <c r="H1643" s="7" t="s">
        <v>3469</v>
      </c>
      <c r="I1643" s="7" t="s">
        <v>3470</v>
      </c>
      <c r="J1643" s="7" t="s">
        <v>3470</v>
      </c>
      <c r="K1643" s="7" t="s">
        <v>3471</v>
      </c>
      <c r="L1643" s="7" t="s">
        <v>3471</v>
      </c>
      <c r="M1643" s="7" t="s">
        <v>3472</v>
      </c>
      <c r="N1643" s="7" t="s">
        <v>3472</v>
      </c>
      <c r="O1643" s="7" t="s">
        <v>3473</v>
      </c>
      <c r="P1643" s="7" t="s">
        <v>3473</v>
      </c>
      <c r="Q1643" s="7" t="s">
        <v>3474</v>
      </c>
      <c r="R1643" s="7" t="s">
        <v>3474</v>
      </c>
      <c r="S1643" s="7" t="s">
        <v>3475</v>
      </c>
      <c r="T1643" s="7" t="s">
        <v>3475</v>
      </c>
      <c r="U1643" s="7" t="s">
        <v>3476</v>
      </c>
      <c r="V1643" s="7" t="s">
        <v>3476</v>
      </c>
      <c r="W1643" s="7" t="s">
        <v>3477</v>
      </c>
      <c r="X1643" s="7" t="s">
        <v>3477</v>
      </c>
      <c r="Y1643" s="7" t="s">
        <v>3478</v>
      </c>
      <c r="Z1643" s="7" t="s">
        <v>3478</v>
      </c>
      <c r="AA1643" s="7" t="s">
        <v>3479</v>
      </c>
      <c r="AB1643" s="7" t="s">
        <v>3479</v>
      </c>
      <c r="AC1643" s="7" t="s">
        <v>3480</v>
      </c>
      <c r="AD1643" s="7" t="s">
        <v>3480</v>
      </c>
      <c r="AE1643" s="7" t="s">
        <v>3466</v>
      </c>
      <c r="AF1643" s="7" t="s">
        <v>3466</v>
      </c>
      <c r="AG1643" s="7" t="s">
        <v>3481</v>
      </c>
      <c r="AH1643" s="7" t="s">
        <v>3481</v>
      </c>
      <c r="AI1643" s="7" t="s">
        <v>3482</v>
      </c>
      <c r="AJ1643" s="7" t="s">
        <v>3482</v>
      </c>
      <c r="AK1643" s="7" t="s">
        <v>3483</v>
      </c>
      <c r="AL1643" s="7" t="s">
        <v>3483</v>
      </c>
      <c r="AM1643" s="7" t="s">
        <v>3484</v>
      </c>
      <c r="AN1643" s="7" t="s">
        <v>3484</v>
      </c>
      <c r="AO1643" s="7" t="s">
        <v>3485</v>
      </c>
      <c r="AP1643" s="7" t="s">
        <v>3485</v>
      </c>
      <c r="AQ1643" s="7" t="s">
        <v>3486</v>
      </c>
      <c r="AR1643" s="7" t="s">
        <v>3486</v>
      </c>
      <c r="AS1643" s="7" t="s">
        <v>3487</v>
      </c>
      <c r="AT1643" s="7" t="s">
        <v>3487</v>
      </c>
      <c r="AU1643" s="7" t="s">
        <v>3488</v>
      </c>
      <c r="AV1643" s="7" t="s">
        <v>3488</v>
      </c>
      <c r="AW1643" s="7" t="s">
        <v>3489</v>
      </c>
      <c r="AX1643" s="7" t="s">
        <v>3489</v>
      </c>
      <c r="AY1643" s="7" t="s">
        <v>3490</v>
      </c>
      <c r="AZ1643" s="7" t="s">
        <v>3490</v>
      </c>
      <c r="BA1643" s="7" t="s">
        <v>3491</v>
      </c>
      <c r="BB1643" s="7" t="s">
        <v>3491</v>
      </c>
      <c r="BE1643" s="9" t="s">
        <v>3450</v>
      </c>
      <c r="BF1643" s="8">
        <v>2015</v>
      </c>
    </row>
    <row r="1644" spans="1:58">
      <c r="B1644"/>
      <c r="Y1644" s="18" t="s">
        <v>1365</v>
      </c>
      <c r="Z1644" s="20">
        <v>3170008</v>
      </c>
    </row>
    <row r="1645" spans="1:58" s="8" customFormat="1">
      <c r="A1645" s="7" t="s">
        <v>3450</v>
      </c>
      <c r="B1645" s="7" t="s">
        <v>3450</v>
      </c>
      <c r="C1645" s="7" t="s">
        <v>3467</v>
      </c>
      <c r="D1645" s="7" t="s">
        <v>3467</v>
      </c>
      <c r="E1645" s="7" t="s">
        <v>3468</v>
      </c>
      <c r="F1645" s="7" t="s">
        <v>3468</v>
      </c>
      <c r="G1645" s="7" t="s">
        <v>3469</v>
      </c>
      <c r="H1645" s="7" t="s">
        <v>3469</v>
      </c>
      <c r="I1645" s="7" t="s">
        <v>3470</v>
      </c>
      <c r="J1645" s="7" t="s">
        <v>3470</v>
      </c>
      <c r="K1645" s="7" t="s">
        <v>3471</v>
      </c>
      <c r="L1645" s="7" t="s">
        <v>3471</v>
      </c>
      <c r="M1645" s="7" t="s">
        <v>3472</v>
      </c>
      <c r="N1645" s="7" t="s">
        <v>3472</v>
      </c>
      <c r="O1645" s="7" t="s">
        <v>3473</v>
      </c>
      <c r="P1645" s="7" t="s">
        <v>3473</v>
      </c>
      <c r="Q1645" s="7" t="s">
        <v>3474</v>
      </c>
      <c r="R1645" s="7" t="s">
        <v>3474</v>
      </c>
      <c r="S1645" s="7" t="s">
        <v>3475</v>
      </c>
      <c r="T1645" s="7" t="s">
        <v>3475</v>
      </c>
      <c r="U1645" s="7" t="s">
        <v>3476</v>
      </c>
      <c r="V1645" s="7" t="s">
        <v>3476</v>
      </c>
      <c r="W1645" s="7" t="s">
        <v>3477</v>
      </c>
      <c r="X1645" s="7" t="s">
        <v>3477</v>
      </c>
      <c r="Y1645" s="7" t="s">
        <v>3478</v>
      </c>
      <c r="Z1645" s="7" t="s">
        <v>3478</v>
      </c>
      <c r="AA1645" s="7" t="s">
        <v>3479</v>
      </c>
      <c r="AB1645" s="7" t="s">
        <v>3479</v>
      </c>
      <c r="AC1645" s="7" t="s">
        <v>3480</v>
      </c>
      <c r="AD1645" s="7" t="s">
        <v>3480</v>
      </c>
      <c r="AE1645" s="7" t="s">
        <v>3466</v>
      </c>
      <c r="AF1645" s="7" t="s">
        <v>3466</v>
      </c>
      <c r="AG1645" s="7" t="s">
        <v>3481</v>
      </c>
      <c r="AH1645" s="7" t="s">
        <v>3481</v>
      </c>
      <c r="AI1645" s="7" t="s">
        <v>3482</v>
      </c>
      <c r="AJ1645" s="7" t="s">
        <v>3482</v>
      </c>
      <c r="AK1645" s="7" t="s">
        <v>3483</v>
      </c>
      <c r="AL1645" s="7" t="s">
        <v>3483</v>
      </c>
      <c r="AM1645" s="7" t="s">
        <v>3484</v>
      </c>
      <c r="AN1645" s="7" t="s">
        <v>3484</v>
      </c>
      <c r="AO1645" s="7" t="s">
        <v>3485</v>
      </c>
      <c r="AP1645" s="7" t="s">
        <v>3485</v>
      </c>
      <c r="AQ1645" s="7" t="s">
        <v>3486</v>
      </c>
      <c r="AR1645" s="7" t="s">
        <v>3486</v>
      </c>
      <c r="AS1645" s="7" t="s">
        <v>3487</v>
      </c>
      <c r="AT1645" s="7" t="s">
        <v>3487</v>
      </c>
      <c r="AU1645" s="7" t="s">
        <v>3488</v>
      </c>
      <c r="AV1645" s="7" t="s">
        <v>3488</v>
      </c>
      <c r="AW1645" s="7" t="s">
        <v>3489</v>
      </c>
      <c r="AX1645" s="7" t="s">
        <v>3489</v>
      </c>
      <c r="AY1645" s="7" t="s">
        <v>3490</v>
      </c>
      <c r="AZ1645" s="7" t="s">
        <v>3490</v>
      </c>
      <c r="BA1645" s="7" t="s">
        <v>3491</v>
      </c>
      <c r="BB1645" s="7" t="s">
        <v>3491</v>
      </c>
      <c r="BE1645" s="9" t="s">
        <v>3450</v>
      </c>
      <c r="BF1645" s="8">
        <v>2015</v>
      </c>
    </row>
    <row r="1646" spans="1:58">
      <c r="B1646"/>
      <c r="Y1646" s="18" t="s">
        <v>1366</v>
      </c>
      <c r="Z1646" s="20">
        <v>3170057</v>
      </c>
    </row>
    <row r="1647" spans="1:58" s="8" customFormat="1">
      <c r="A1647" s="7" t="s">
        <v>3450</v>
      </c>
      <c r="B1647" s="7" t="s">
        <v>3450</v>
      </c>
      <c r="C1647" s="7" t="s">
        <v>3467</v>
      </c>
      <c r="D1647" s="7" t="s">
        <v>3467</v>
      </c>
      <c r="E1647" s="7" t="s">
        <v>3468</v>
      </c>
      <c r="F1647" s="7" t="s">
        <v>3468</v>
      </c>
      <c r="G1647" s="7" t="s">
        <v>3469</v>
      </c>
      <c r="H1647" s="7" t="s">
        <v>3469</v>
      </c>
      <c r="I1647" s="7" t="s">
        <v>3470</v>
      </c>
      <c r="J1647" s="7" t="s">
        <v>3470</v>
      </c>
      <c r="K1647" s="7" t="s">
        <v>3471</v>
      </c>
      <c r="L1647" s="7" t="s">
        <v>3471</v>
      </c>
      <c r="M1647" s="7" t="s">
        <v>3472</v>
      </c>
      <c r="N1647" s="7" t="s">
        <v>3472</v>
      </c>
      <c r="O1647" s="7" t="s">
        <v>3473</v>
      </c>
      <c r="P1647" s="7" t="s">
        <v>3473</v>
      </c>
      <c r="Q1647" s="7" t="s">
        <v>3474</v>
      </c>
      <c r="R1647" s="7" t="s">
        <v>3474</v>
      </c>
      <c r="S1647" s="7" t="s">
        <v>3475</v>
      </c>
      <c r="T1647" s="7" t="s">
        <v>3475</v>
      </c>
      <c r="U1647" s="7" t="s">
        <v>3476</v>
      </c>
      <c r="V1647" s="7" t="s">
        <v>3476</v>
      </c>
      <c r="W1647" s="7" t="s">
        <v>3477</v>
      </c>
      <c r="X1647" s="7" t="s">
        <v>3477</v>
      </c>
      <c r="Y1647" s="7" t="s">
        <v>3478</v>
      </c>
      <c r="Z1647" s="7" t="s">
        <v>3478</v>
      </c>
      <c r="AA1647" s="7" t="s">
        <v>3479</v>
      </c>
      <c r="AB1647" s="7" t="s">
        <v>3479</v>
      </c>
      <c r="AC1647" s="7" t="s">
        <v>3480</v>
      </c>
      <c r="AD1647" s="7" t="s">
        <v>3480</v>
      </c>
      <c r="AE1647" s="7" t="s">
        <v>3466</v>
      </c>
      <c r="AF1647" s="7" t="s">
        <v>3466</v>
      </c>
      <c r="AG1647" s="7" t="s">
        <v>3481</v>
      </c>
      <c r="AH1647" s="7" t="s">
        <v>3481</v>
      </c>
      <c r="AI1647" s="7" t="s">
        <v>3482</v>
      </c>
      <c r="AJ1647" s="7" t="s">
        <v>3482</v>
      </c>
      <c r="AK1647" s="7" t="s">
        <v>3483</v>
      </c>
      <c r="AL1647" s="7" t="s">
        <v>3483</v>
      </c>
      <c r="AM1647" s="7" t="s">
        <v>3484</v>
      </c>
      <c r="AN1647" s="7" t="s">
        <v>3484</v>
      </c>
      <c r="AO1647" s="7" t="s">
        <v>3485</v>
      </c>
      <c r="AP1647" s="7" t="s">
        <v>3485</v>
      </c>
      <c r="AQ1647" s="7" t="s">
        <v>3486</v>
      </c>
      <c r="AR1647" s="7" t="s">
        <v>3486</v>
      </c>
      <c r="AS1647" s="7" t="s">
        <v>3487</v>
      </c>
      <c r="AT1647" s="7" t="s">
        <v>3487</v>
      </c>
      <c r="AU1647" s="7" t="s">
        <v>3488</v>
      </c>
      <c r="AV1647" s="7" t="s">
        <v>3488</v>
      </c>
      <c r="AW1647" s="7" t="s">
        <v>3489</v>
      </c>
      <c r="AX1647" s="7" t="s">
        <v>3489</v>
      </c>
      <c r="AY1647" s="7" t="s">
        <v>3490</v>
      </c>
      <c r="AZ1647" s="7" t="s">
        <v>3490</v>
      </c>
      <c r="BA1647" s="7" t="s">
        <v>3491</v>
      </c>
      <c r="BB1647" s="7" t="s">
        <v>3491</v>
      </c>
      <c r="BE1647" s="9" t="s">
        <v>3450</v>
      </c>
      <c r="BF1647" s="8">
        <v>2015</v>
      </c>
    </row>
    <row r="1648" spans="1:58">
      <c r="B1648"/>
      <c r="Y1648" s="18" t="s">
        <v>1367</v>
      </c>
      <c r="Z1648" s="20">
        <v>3170107</v>
      </c>
    </row>
    <row r="1649" spans="1:58" s="8" customFormat="1">
      <c r="A1649" s="7" t="s">
        <v>3450</v>
      </c>
      <c r="B1649" s="7" t="s">
        <v>3450</v>
      </c>
      <c r="C1649" s="7" t="s">
        <v>3467</v>
      </c>
      <c r="D1649" s="7" t="s">
        <v>3467</v>
      </c>
      <c r="E1649" s="7" t="s">
        <v>3468</v>
      </c>
      <c r="F1649" s="7" t="s">
        <v>3468</v>
      </c>
      <c r="G1649" s="7" t="s">
        <v>3469</v>
      </c>
      <c r="H1649" s="7" t="s">
        <v>3469</v>
      </c>
      <c r="I1649" s="7" t="s">
        <v>3470</v>
      </c>
      <c r="J1649" s="7" t="s">
        <v>3470</v>
      </c>
      <c r="K1649" s="7" t="s">
        <v>3471</v>
      </c>
      <c r="L1649" s="7" t="s">
        <v>3471</v>
      </c>
      <c r="M1649" s="7" t="s">
        <v>3472</v>
      </c>
      <c r="N1649" s="7" t="s">
        <v>3472</v>
      </c>
      <c r="O1649" s="7" t="s">
        <v>3473</v>
      </c>
      <c r="P1649" s="7" t="s">
        <v>3473</v>
      </c>
      <c r="Q1649" s="7" t="s">
        <v>3474</v>
      </c>
      <c r="R1649" s="7" t="s">
        <v>3474</v>
      </c>
      <c r="S1649" s="7" t="s">
        <v>3475</v>
      </c>
      <c r="T1649" s="7" t="s">
        <v>3475</v>
      </c>
      <c r="U1649" s="7" t="s">
        <v>3476</v>
      </c>
      <c r="V1649" s="7" t="s">
        <v>3476</v>
      </c>
      <c r="W1649" s="7" t="s">
        <v>3477</v>
      </c>
      <c r="X1649" s="7" t="s">
        <v>3477</v>
      </c>
      <c r="Y1649" s="7" t="s">
        <v>3478</v>
      </c>
      <c r="Z1649" s="7" t="s">
        <v>3478</v>
      </c>
      <c r="AA1649" s="7" t="s">
        <v>3479</v>
      </c>
      <c r="AB1649" s="7" t="s">
        <v>3479</v>
      </c>
      <c r="AC1649" s="7" t="s">
        <v>3480</v>
      </c>
      <c r="AD1649" s="7" t="s">
        <v>3480</v>
      </c>
      <c r="AE1649" s="7" t="s">
        <v>3466</v>
      </c>
      <c r="AF1649" s="7" t="s">
        <v>3466</v>
      </c>
      <c r="AG1649" s="7" t="s">
        <v>3481</v>
      </c>
      <c r="AH1649" s="7" t="s">
        <v>3481</v>
      </c>
      <c r="AI1649" s="7" t="s">
        <v>3482</v>
      </c>
      <c r="AJ1649" s="7" t="s">
        <v>3482</v>
      </c>
      <c r="AK1649" s="7" t="s">
        <v>3483</v>
      </c>
      <c r="AL1649" s="7" t="s">
        <v>3483</v>
      </c>
      <c r="AM1649" s="7" t="s">
        <v>3484</v>
      </c>
      <c r="AN1649" s="7" t="s">
        <v>3484</v>
      </c>
      <c r="AO1649" s="7" t="s">
        <v>3485</v>
      </c>
      <c r="AP1649" s="7" t="s">
        <v>3485</v>
      </c>
      <c r="AQ1649" s="7" t="s">
        <v>3486</v>
      </c>
      <c r="AR1649" s="7" t="s">
        <v>3486</v>
      </c>
      <c r="AS1649" s="7" t="s">
        <v>3487</v>
      </c>
      <c r="AT1649" s="7" t="s">
        <v>3487</v>
      </c>
      <c r="AU1649" s="7" t="s">
        <v>3488</v>
      </c>
      <c r="AV1649" s="7" t="s">
        <v>3488</v>
      </c>
      <c r="AW1649" s="7" t="s">
        <v>3489</v>
      </c>
      <c r="AX1649" s="7" t="s">
        <v>3489</v>
      </c>
      <c r="AY1649" s="7" t="s">
        <v>3490</v>
      </c>
      <c r="AZ1649" s="7" t="s">
        <v>3490</v>
      </c>
      <c r="BA1649" s="7" t="s">
        <v>3491</v>
      </c>
      <c r="BB1649" s="7" t="s">
        <v>3491</v>
      </c>
      <c r="BE1649" s="9" t="s">
        <v>3450</v>
      </c>
      <c r="BF1649" s="8">
        <v>2015</v>
      </c>
    </row>
    <row r="1650" spans="1:58">
      <c r="B1650"/>
      <c r="Y1650" s="18" t="s">
        <v>1368</v>
      </c>
      <c r="Z1650" s="20">
        <v>3170206</v>
      </c>
    </row>
    <row r="1651" spans="1:58" s="8" customFormat="1">
      <c r="A1651" s="7" t="s">
        <v>3450</v>
      </c>
      <c r="B1651" s="7" t="s">
        <v>3450</v>
      </c>
      <c r="C1651" s="7" t="s">
        <v>3467</v>
      </c>
      <c r="D1651" s="7" t="s">
        <v>3467</v>
      </c>
      <c r="E1651" s="7" t="s">
        <v>3468</v>
      </c>
      <c r="F1651" s="7" t="s">
        <v>3468</v>
      </c>
      <c r="G1651" s="7" t="s">
        <v>3469</v>
      </c>
      <c r="H1651" s="7" t="s">
        <v>3469</v>
      </c>
      <c r="I1651" s="7" t="s">
        <v>3470</v>
      </c>
      <c r="J1651" s="7" t="s">
        <v>3470</v>
      </c>
      <c r="K1651" s="7" t="s">
        <v>3471</v>
      </c>
      <c r="L1651" s="7" t="s">
        <v>3471</v>
      </c>
      <c r="M1651" s="7" t="s">
        <v>3472</v>
      </c>
      <c r="N1651" s="7" t="s">
        <v>3472</v>
      </c>
      <c r="O1651" s="7" t="s">
        <v>3473</v>
      </c>
      <c r="P1651" s="7" t="s">
        <v>3473</v>
      </c>
      <c r="Q1651" s="7" t="s">
        <v>3474</v>
      </c>
      <c r="R1651" s="7" t="s">
        <v>3474</v>
      </c>
      <c r="S1651" s="7" t="s">
        <v>3475</v>
      </c>
      <c r="T1651" s="7" t="s">
        <v>3475</v>
      </c>
      <c r="U1651" s="7" t="s">
        <v>3476</v>
      </c>
      <c r="V1651" s="7" t="s">
        <v>3476</v>
      </c>
      <c r="W1651" s="7" t="s">
        <v>3477</v>
      </c>
      <c r="X1651" s="7" t="s">
        <v>3477</v>
      </c>
      <c r="Y1651" s="7" t="s">
        <v>3478</v>
      </c>
      <c r="Z1651" s="7" t="s">
        <v>3478</v>
      </c>
      <c r="AA1651" s="7" t="s">
        <v>3479</v>
      </c>
      <c r="AB1651" s="7" t="s">
        <v>3479</v>
      </c>
      <c r="AC1651" s="7" t="s">
        <v>3480</v>
      </c>
      <c r="AD1651" s="7" t="s">
        <v>3480</v>
      </c>
      <c r="AE1651" s="7" t="s">
        <v>3466</v>
      </c>
      <c r="AF1651" s="7" t="s">
        <v>3466</v>
      </c>
      <c r="AG1651" s="7" t="s">
        <v>3481</v>
      </c>
      <c r="AH1651" s="7" t="s">
        <v>3481</v>
      </c>
      <c r="AI1651" s="7" t="s">
        <v>3482</v>
      </c>
      <c r="AJ1651" s="7" t="s">
        <v>3482</v>
      </c>
      <c r="AK1651" s="7" t="s">
        <v>3483</v>
      </c>
      <c r="AL1651" s="7" t="s">
        <v>3483</v>
      </c>
      <c r="AM1651" s="7" t="s">
        <v>3484</v>
      </c>
      <c r="AN1651" s="7" t="s">
        <v>3484</v>
      </c>
      <c r="AO1651" s="7" t="s">
        <v>3485</v>
      </c>
      <c r="AP1651" s="7" t="s">
        <v>3485</v>
      </c>
      <c r="AQ1651" s="7" t="s">
        <v>3486</v>
      </c>
      <c r="AR1651" s="7" t="s">
        <v>3486</v>
      </c>
      <c r="AS1651" s="7" t="s">
        <v>3487</v>
      </c>
      <c r="AT1651" s="7" t="s">
        <v>3487</v>
      </c>
      <c r="AU1651" s="7" t="s">
        <v>3488</v>
      </c>
      <c r="AV1651" s="7" t="s">
        <v>3488</v>
      </c>
      <c r="AW1651" s="7" t="s">
        <v>3489</v>
      </c>
      <c r="AX1651" s="7" t="s">
        <v>3489</v>
      </c>
      <c r="AY1651" s="7" t="s">
        <v>3490</v>
      </c>
      <c r="AZ1651" s="7" t="s">
        <v>3490</v>
      </c>
      <c r="BA1651" s="7" t="s">
        <v>3491</v>
      </c>
      <c r="BB1651" s="7" t="s">
        <v>3491</v>
      </c>
      <c r="BE1651" s="9" t="s">
        <v>3450</v>
      </c>
      <c r="BF1651" s="8">
        <v>2015</v>
      </c>
    </row>
    <row r="1652" spans="1:58">
      <c r="B1652"/>
      <c r="Y1652" s="18" t="s">
        <v>1369</v>
      </c>
      <c r="Z1652" s="20">
        <v>3170305</v>
      </c>
    </row>
    <row r="1653" spans="1:58" s="8" customFormat="1">
      <c r="A1653" s="7" t="s">
        <v>3450</v>
      </c>
      <c r="B1653" s="7" t="s">
        <v>3450</v>
      </c>
      <c r="C1653" s="7" t="s">
        <v>3467</v>
      </c>
      <c r="D1653" s="7" t="s">
        <v>3467</v>
      </c>
      <c r="E1653" s="7" t="s">
        <v>3468</v>
      </c>
      <c r="F1653" s="7" t="s">
        <v>3468</v>
      </c>
      <c r="G1653" s="7" t="s">
        <v>3469</v>
      </c>
      <c r="H1653" s="7" t="s">
        <v>3469</v>
      </c>
      <c r="I1653" s="7" t="s">
        <v>3470</v>
      </c>
      <c r="J1653" s="7" t="s">
        <v>3470</v>
      </c>
      <c r="K1653" s="7" t="s">
        <v>3471</v>
      </c>
      <c r="L1653" s="7" t="s">
        <v>3471</v>
      </c>
      <c r="M1653" s="7" t="s">
        <v>3472</v>
      </c>
      <c r="N1653" s="7" t="s">
        <v>3472</v>
      </c>
      <c r="O1653" s="7" t="s">
        <v>3473</v>
      </c>
      <c r="P1653" s="7" t="s">
        <v>3473</v>
      </c>
      <c r="Q1653" s="7" t="s">
        <v>3474</v>
      </c>
      <c r="R1653" s="7" t="s">
        <v>3474</v>
      </c>
      <c r="S1653" s="7" t="s">
        <v>3475</v>
      </c>
      <c r="T1653" s="7" t="s">
        <v>3475</v>
      </c>
      <c r="U1653" s="7" t="s">
        <v>3476</v>
      </c>
      <c r="V1653" s="7" t="s">
        <v>3476</v>
      </c>
      <c r="W1653" s="7" t="s">
        <v>3477</v>
      </c>
      <c r="X1653" s="7" t="s">
        <v>3477</v>
      </c>
      <c r="Y1653" s="7" t="s">
        <v>3478</v>
      </c>
      <c r="Z1653" s="7" t="s">
        <v>3478</v>
      </c>
      <c r="AA1653" s="7" t="s">
        <v>3479</v>
      </c>
      <c r="AB1653" s="7" t="s">
        <v>3479</v>
      </c>
      <c r="AC1653" s="7" t="s">
        <v>3480</v>
      </c>
      <c r="AD1653" s="7" t="s">
        <v>3480</v>
      </c>
      <c r="AE1653" s="7" t="s">
        <v>3466</v>
      </c>
      <c r="AF1653" s="7" t="s">
        <v>3466</v>
      </c>
      <c r="AG1653" s="7" t="s">
        <v>3481</v>
      </c>
      <c r="AH1653" s="7" t="s">
        <v>3481</v>
      </c>
      <c r="AI1653" s="7" t="s">
        <v>3482</v>
      </c>
      <c r="AJ1653" s="7" t="s">
        <v>3482</v>
      </c>
      <c r="AK1653" s="7" t="s">
        <v>3483</v>
      </c>
      <c r="AL1653" s="7" t="s">
        <v>3483</v>
      </c>
      <c r="AM1653" s="7" t="s">
        <v>3484</v>
      </c>
      <c r="AN1653" s="7" t="s">
        <v>3484</v>
      </c>
      <c r="AO1653" s="7" t="s">
        <v>3485</v>
      </c>
      <c r="AP1653" s="7" t="s">
        <v>3485</v>
      </c>
      <c r="AQ1653" s="7" t="s">
        <v>3486</v>
      </c>
      <c r="AR1653" s="7" t="s">
        <v>3486</v>
      </c>
      <c r="AS1653" s="7" t="s">
        <v>3487</v>
      </c>
      <c r="AT1653" s="7" t="s">
        <v>3487</v>
      </c>
      <c r="AU1653" s="7" t="s">
        <v>3488</v>
      </c>
      <c r="AV1653" s="7" t="s">
        <v>3488</v>
      </c>
      <c r="AW1653" s="7" t="s">
        <v>3489</v>
      </c>
      <c r="AX1653" s="7" t="s">
        <v>3489</v>
      </c>
      <c r="AY1653" s="7" t="s">
        <v>3490</v>
      </c>
      <c r="AZ1653" s="7" t="s">
        <v>3490</v>
      </c>
      <c r="BA1653" s="7" t="s">
        <v>3491</v>
      </c>
      <c r="BB1653" s="7" t="s">
        <v>3491</v>
      </c>
      <c r="BE1653" s="9" t="s">
        <v>3450</v>
      </c>
      <c r="BF1653" s="8">
        <v>2015</v>
      </c>
    </row>
    <row r="1654" spans="1:58">
      <c r="B1654"/>
      <c r="Y1654" s="18" t="s">
        <v>1370</v>
      </c>
      <c r="Z1654" s="20">
        <v>3170404</v>
      </c>
    </row>
    <row r="1655" spans="1:58" s="8" customFormat="1">
      <c r="A1655" s="7" t="s">
        <v>3450</v>
      </c>
      <c r="B1655" s="7" t="s">
        <v>3450</v>
      </c>
      <c r="C1655" s="7" t="s">
        <v>3467</v>
      </c>
      <c r="D1655" s="7" t="s">
        <v>3467</v>
      </c>
      <c r="E1655" s="7" t="s">
        <v>3468</v>
      </c>
      <c r="F1655" s="7" t="s">
        <v>3468</v>
      </c>
      <c r="G1655" s="7" t="s">
        <v>3469</v>
      </c>
      <c r="H1655" s="7" t="s">
        <v>3469</v>
      </c>
      <c r="I1655" s="7" t="s">
        <v>3470</v>
      </c>
      <c r="J1655" s="7" t="s">
        <v>3470</v>
      </c>
      <c r="K1655" s="7" t="s">
        <v>3471</v>
      </c>
      <c r="L1655" s="7" t="s">
        <v>3471</v>
      </c>
      <c r="M1655" s="7" t="s">
        <v>3472</v>
      </c>
      <c r="N1655" s="7" t="s">
        <v>3472</v>
      </c>
      <c r="O1655" s="7" t="s">
        <v>3473</v>
      </c>
      <c r="P1655" s="7" t="s">
        <v>3473</v>
      </c>
      <c r="Q1655" s="7" t="s">
        <v>3474</v>
      </c>
      <c r="R1655" s="7" t="s">
        <v>3474</v>
      </c>
      <c r="S1655" s="7" t="s">
        <v>3475</v>
      </c>
      <c r="T1655" s="7" t="s">
        <v>3475</v>
      </c>
      <c r="U1655" s="7" t="s">
        <v>3476</v>
      </c>
      <c r="V1655" s="7" t="s">
        <v>3476</v>
      </c>
      <c r="W1655" s="7" t="s">
        <v>3477</v>
      </c>
      <c r="X1655" s="7" t="s">
        <v>3477</v>
      </c>
      <c r="Y1655" s="7" t="s">
        <v>3478</v>
      </c>
      <c r="Z1655" s="7" t="s">
        <v>3478</v>
      </c>
      <c r="AA1655" s="7" t="s">
        <v>3479</v>
      </c>
      <c r="AB1655" s="7" t="s">
        <v>3479</v>
      </c>
      <c r="AC1655" s="7" t="s">
        <v>3480</v>
      </c>
      <c r="AD1655" s="7" t="s">
        <v>3480</v>
      </c>
      <c r="AE1655" s="7" t="s">
        <v>3466</v>
      </c>
      <c r="AF1655" s="7" t="s">
        <v>3466</v>
      </c>
      <c r="AG1655" s="7" t="s">
        <v>3481</v>
      </c>
      <c r="AH1655" s="7" t="s">
        <v>3481</v>
      </c>
      <c r="AI1655" s="7" t="s">
        <v>3482</v>
      </c>
      <c r="AJ1655" s="7" t="s">
        <v>3482</v>
      </c>
      <c r="AK1655" s="7" t="s">
        <v>3483</v>
      </c>
      <c r="AL1655" s="7" t="s">
        <v>3483</v>
      </c>
      <c r="AM1655" s="7" t="s">
        <v>3484</v>
      </c>
      <c r="AN1655" s="7" t="s">
        <v>3484</v>
      </c>
      <c r="AO1655" s="7" t="s">
        <v>3485</v>
      </c>
      <c r="AP1655" s="7" t="s">
        <v>3485</v>
      </c>
      <c r="AQ1655" s="7" t="s">
        <v>3486</v>
      </c>
      <c r="AR1655" s="7" t="s">
        <v>3486</v>
      </c>
      <c r="AS1655" s="7" t="s">
        <v>3487</v>
      </c>
      <c r="AT1655" s="7" t="s">
        <v>3487</v>
      </c>
      <c r="AU1655" s="7" t="s">
        <v>3488</v>
      </c>
      <c r="AV1655" s="7" t="s">
        <v>3488</v>
      </c>
      <c r="AW1655" s="7" t="s">
        <v>3489</v>
      </c>
      <c r="AX1655" s="7" t="s">
        <v>3489</v>
      </c>
      <c r="AY1655" s="7" t="s">
        <v>3490</v>
      </c>
      <c r="AZ1655" s="7" t="s">
        <v>3490</v>
      </c>
      <c r="BA1655" s="7" t="s">
        <v>3491</v>
      </c>
      <c r="BB1655" s="7" t="s">
        <v>3491</v>
      </c>
      <c r="BE1655" s="9" t="s">
        <v>3450</v>
      </c>
      <c r="BF1655" s="8">
        <v>2015</v>
      </c>
    </row>
    <row r="1656" spans="1:58">
      <c r="B1656"/>
      <c r="Y1656" s="18" t="s">
        <v>1371</v>
      </c>
      <c r="Z1656" s="20">
        <v>3170438</v>
      </c>
    </row>
    <row r="1657" spans="1:58" s="8" customFormat="1">
      <c r="A1657" s="7" t="s">
        <v>3450</v>
      </c>
      <c r="B1657" s="7" t="s">
        <v>3450</v>
      </c>
      <c r="C1657" s="7" t="s">
        <v>3467</v>
      </c>
      <c r="D1657" s="7" t="s">
        <v>3467</v>
      </c>
      <c r="E1657" s="7" t="s">
        <v>3468</v>
      </c>
      <c r="F1657" s="7" t="s">
        <v>3468</v>
      </c>
      <c r="G1657" s="7" t="s">
        <v>3469</v>
      </c>
      <c r="H1657" s="7" t="s">
        <v>3469</v>
      </c>
      <c r="I1657" s="7" t="s">
        <v>3470</v>
      </c>
      <c r="J1657" s="7" t="s">
        <v>3470</v>
      </c>
      <c r="K1657" s="7" t="s">
        <v>3471</v>
      </c>
      <c r="L1657" s="7" t="s">
        <v>3471</v>
      </c>
      <c r="M1657" s="7" t="s">
        <v>3472</v>
      </c>
      <c r="N1657" s="7" t="s">
        <v>3472</v>
      </c>
      <c r="O1657" s="7" t="s">
        <v>3473</v>
      </c>
      <c r="P1657" s="7" t="s">
        <v>3473</v>
      </c>
      <c r="Q1657" s="7" t="s">
        <v>3474</v>
      </c>
      <c r="R1657" s="7" t="s">
        <v>3474</v>
      </c>
      <c r="S1657" s="7" t="s">
        <v>3475</v>
      </c>
      <c r="T1657" s="7" t="s">
        <v>3475</v>
      </c>
      <c r="U1657" s="7" t="s">
        <v>3476</v>
      </c>
      <c r="V1657" s="7" t="s">
        <v>3476</v>
      </c>
      <c r="W1657" s="7" t="s">
        <v>3477</v>
      </c>
      <c r="X1657" s="7" t="s">
        <v>3477</v>
      </c>
      <c r="Y1657" s="7" t="s">
        <v>3478</v>
      </c>
      <c r="Z1657" s="7" t="s">
        <v>3478</v>
      </c>
      <c r="AA1657" s="7" t="s">
        <v>3479</v>
      </c>
      <c r="AB1657" s="7" t="s">
        <v>3479</v>
      </c>
      <c r="AC1657" s="7" t="s">
        <v>3480</v>
      </c>
      <c r="AD1657" s="7" t="s">
        <v>3480</v>
      </c>
      <c r="AE1657" s="7" t="s">
        <v>3466</v>
      </c>
      <c r="AF1657" s="7" t="s">
        <v>3466</v>
      </c>
      <c r="AG1657" s="7" t="s">
        <v>3481</v>
      </c>
      <c r="AH1657" s="7" t="s">
        <v>3481</v>
      </c>
      <c r="AI1657" s="7" t="s">
        <v>3482</v>
      </c>
      <c r="AJ1657" s="7" t="s">
        <v>3482</v>
      </c>
      <c r="AK1657" s="7" t="s">
        <v>3483</v>
      </c>
      <c r="AL1657" s="7" t="s">
        <v>3483</v>
      </c>
      <c r="AM1657" s="7" t="s">
        <v>3484</v>
      </c>
      <c r="AN1657" s="7" t="s">
        <v>3484</v>
      </c>
      <c r="AO1657" s="7" t="s">
        <v>3485</v>
      </c>
      <c r="AP1657" s="7" t="s">
        <v>3485</v>
      </c>
      <c r="AQ1657" s="7" t="s">
        <v>3486</v>
      </c>
      <c r="AR1657" s="7" t="s">
        <v>3486</v>
      </c>
      <c r="AS1657" s="7" t="s">
        <v>3487</v>
      </c>
      <c r="AT1657" s="7" t="s">
        <v>3487</v>
      </c>
      <c r="AU1657" s="7" t="s">
        <v>3488</v>
      </c>
      <c r="AV1657" s="7" t="s">
        <v>3488</v>
      </c>
      <c r="AW1657" s="7" t="s">
        <v>3489</v>
      </c>
      <c r="AX1657" s="7" t="s">
        <v>3489</v>
      </c>
      <c r="AY1657" s="7" t="s">
        <v>3490</v>
      </c>
      <c r="AZ1657" s="7" t="s">
        <v>3490</v>
      </c>
      <c r="BA1657" s="7" t="s">
        <v>3491</v>
      </c>
      <c r="BB1657" s="7" t="s">
        <v>3491</v>
      </c>
      <c r="BE1657" s="9" t="s">
        <v>3450</v>
      </c>
      <c r="BF1657" s="8">
        <v>2015</v>
      </c>
    </row>
    <row r="1658" spans="1:58">
      <c r="B1658"/>
      <c r="Y1658" s="18" t="s">
        <v>1372</v>
      </c>
      <c r="Z1658" s="20">
        <v>3170479</v>
      </c>
    </row>
    <row r="1659" spans="1:58" s="8" customFormat="1">
      <c r="A1659" s="7" t="s">
        <v>3450</v>
      </c>
      <c r="B1659" s="7" t="s">
        <v>3450</v>
      </c>
      <c r="C1659" s="7" t="s">
        <v>3467</v>
      </c>
      <c r="D1659" s="7" t="s">
        <v>3467</v>
      </c>
      <c r="E1659" s="7" t="s">
        <v>3468</v>
      </c>
      <c r="F1659" s="7" t="s">
        <v>3468</v>
      </c>
      <c r="G1659" s="7" t="s">
        <v>3469</v>
      </c>
      <c r="H1659" s="7" t="s">
        <v>3469</v>
      </c>
      <c r="I1659" s="7" t="s">
        <v>3470</v>
      </c>
      <c r="J1659" s="7" t="s">
        <v>3470</v>
      </c>
      <c r="K1659" s="7" t="s">
        <v>3471</v>
      </c>
      <c r="L1659" s="7" t="s">
        <v>3471</v>
      </c>
      <c r="M1659" s="7" t="s">
        <v>3472</v>
      </c>
      <c r="N1659" s="7" t="s">
        <v>3472</v>
      </c>
      <c r="O1659" s="7" t="s">
        <v>3473</v>
      </c>
      <c r="P1659" s="7" t="s">
        <v>3473</v>
      </c>
      <c r="Q1659" s="7" t="s">
        <v>3474</v>
      </c>
      <c r="R1659" s="7" t="s">
        <v>3474</v>
      </c>
      <c r="S1659" s="7" t="s">
        <v>3475</v>
      </c>
      <c r="T1659" s="7" t="s">
        <v>3475</v>
      </c>
      <c r="U1659" s="7" t="s">
        <v>3476</v>
      </c>
      <c r="V1659" s="7" t="s">
        <v>3476</v>
      </c>
      <c r="W1659" s="7" t="s">
        <v>3477</v>
      </c>
      <c r="X1659" s="7" t="s">
        <v>3477</v>
      </c>
      <c r="Y1659" s="7" t="s">
        <v>3478</v>
      </c>
      <c r="Z1659" s="7" t="s">
        <v>3478</v>
      </c>
      <c r="AA1659" s="7" t="s">
        <v>3479</v>
      </c>
      <c r="AB1659" s="7" t="s">
        <v>3479</v>
      </c>
      <c r="AC1659" s="7" t="s">
        <v>3480</v>
      </c>
      <c r="AD1659" s="7" t="s">
        <v>3480</v>
      </c>
      <c r="AE1659" s="7" t="s">
        <v>3466</v>
      </c>
      <c r="AF1659" s="7" t="s">
        <v>3466</v>
      </c>
      <c r="AG1659" s="7" t="s">
        <v>3481</v>
      </c>
      <c r="AH1659" s="7" t="s">
        <v>3481</v>
      </c>
      <c r="AI1659" s="7" t="s">
        <v>3482</v>
      </c>
      <c r="AJ1659" s="7" t="s">
        <v>3482</v>
      </c>
      <c r="AK1659" s="7" t="s">
        <v>3483</v>
      </c>
      <c r="AL1659" s="7" t="s">
        <v>3483</v>
      </c>
      <c r="AM1659" s="7" t="s">
        <v>3484</v>
      </c>
      <c r="AN1659" s="7" t="s">
        <v>3484</v>
      </c>
      <c r="AO1659" s="7" t="s">
        <v>3485</v>
      </c>
      <c r="AP1659" s="7" t="s">
        <v>3485</v>
      </c>
      <c r="AQ1659" s="7" t="s">
        <v>3486</v>
      </c>
      <c r="AR1659" s="7" t="s">
        <v>3486</v>
      </c>
      <c r="AS1659" s="7" t="s">
        <v>3487</v>
      </c>
      <c r="AT1659" s="7" t="s">
        <v>3487</v>
      </c>
      <c r="AU1659" s="7" t="s">
        <v>3488</v>
      </c>
      <c r="AV1659" s="7" t="s">
        <v>3488</v>
      </c>
      <c r="AW1659" s="7" t="s">
        <v>3489</v>
      </c>
      <c r="AX1659" s="7" t="s">
        <v>3489</v>
      </c>
      <c r="AY1659" s="7" t="s">
        <v>3490</v>
      </c>
      <c r="AZ1659" s="7" t="s">
        <v>3490</v>
      </c>
      <c r="BA1659" s="7" t="s">
        <v>3491</v>
      </c>
      <c r="BB1659" s="7" t="s">
        <v>3491</v>
      </c>
      <c r="BE1659" s="9" t="s">
        <v>3450</v>
      </c>
      <c r="BF1659" s="8">
        <v>2015</v>
      </c>
    </row>
    <row r="1660" spans="1:58">
      <c r="B1660"/>
      <c r="Y1660" s="18" t="s">
        <v>1373</v>
      </c>
      <c r="Z1660" s="20">
        <v>3170503</v>
      </c>
    </row>
    <row r="1661" spans="1:58" s="8" customFormat="1">
      <c r="A1661" s="7" t="s">
        <v>3450</v>
      </c>
      <c r="B1661" s="7" t="s">
        <v>3450</v>
      </c>
      <c r="C1661" s="7" t="s">
        <v>3467</v>
      </c>
      <c r="D1661" s="7" t="s">
        <v>3467</v>
      </c>
      <c r="E1661" s="7" t="s">
        <v>3468</v>
      </c>
      <c r="F1661" s="7" t="s">
        <v>3468</v>
      </c>
      <c r="G1661" s="7" t="s">
        <v>3469</v>
      </c>
      <c r="H1661" s="7" t="s">
        <v>3469</v>
      </c>
      <c r="I1661" s="7" t="s">
        <v>3470</v>
      </c>
      <c r="J1661" s="7" t="s">
        <v>3470</v>
      </c>
      <c r="K1661" s="7" t="s">
        <v>3471</v>
      </c>
      <c r="L1661" s="7" t="s">
        <v>3471</v>
      </c>
      <c r="M1661" s="7" t="s">
        <v>3472</v>
      </c>
      <c r="N1661" s="7" t="s">
        <v>3472</v>
      </c>
      <c r="O1661" s="7" t="s">
        <v>3473</v>
      </c>
      <c r="P1661" s="7" t="s">
        <v>3473</v>
      </c>
      <c r="Q1661" s="7" t="s">
        <v>3474</v>
      </c>
      <c r="R1661" s="7" t="s">
        <v>3474</v>
      </c>
      <c r="S1661" s="7" t="s">
        <v>3475</v>
      </c>
      <c r="T1661" s="7" t="s">
        <v>3475</v>
      </c>
      <c r="U1661" s="7" t="s">
        <v>3476</v>
      </c>
      <c r="V1661" s="7" t="s">
        <v>3476</v>
      </c>
      <c r="W1661" s="7" t="s">
        <v>3477</v>
      </c>
      <c r="X1661" s="7" t="s">
        <v>3477</v>
      </c>
      <c r="Y1661" s="7" t="s">
        <v>3478</v>
      </c>
      <c r="Z1661" s="7" t="s">
        <v>3478</v>
      </c>
      <c r="AA1661" s="7" t="s">
        <v>3479</v>
      </c>
      <c r="AB1661" s="7" t="s">
        <v>3479</v>
      </c>
      <c r="AC1661" s="7" t="s">
        <v>3480</v>
      </c>
      <c r="AD1661" s="7" t="s">
        <v>3480</v>
      </c>
      <c r="AE1661" s="7" t="s">
        <v>3466</v>
      </c>
      <c r="AF1661" s="7" t="s">
        <v>3466</v>
      </c>
      <c r="AG1661" s="7" t="s">
        <v>3481</v>
      </c>
      <c r="AH1661" s="7" t="s">
        <v>3481</v>
      </c>
      <c r="AI1661" s="7" t="s">
        <v>3482</v>
      </c>
      <c r="AJ1661" s="7" t="s">
        <v>3482</v>
      </c>
      <c r="AK1661" s="7" t="s">
        <v>3483</v>
      </c>
      <c r="AL1661" s="7" t="s">
        <v>3483</v>
      </c>
      <c r="AM1661" s="7" t="s">
        <v>3484</v>
      </c>
      <c r="AN1661" s="7" t="s">
        <v>3484</v>
      </c>
      <c r="AO1661" s="7" t="s">
        <v>3485</v>
      </c>
      <c r="AP1661" s="7" t="s">
        <v>3485</v>
      </c>
      <c r="AQ1661" s="7" t="s">
        <v>3486</v>
      </c>
      <c r="AR1661" s="7" t="s">
        <v>3486</v>
      </c>
      <c r="AS1661" s="7" t="s">
        <v>3487</v>
      </c>
      <c r="AT1661" s="7" t="s">
        <v>3487</v>
      </c>
      <c r="AU1661" s="7" t="s">
        <v>3488</v>
      </c>
      <c r="AV1661" s="7" t="s">
        <v>3488</v>
      </c>
      <c r="AW1661" s="7" t="s">
        <v>3489</v>
      </c>
      <c r="AX1661" s="7" t="s">
        <v>3489</v>
      </c>
      <c r="AY1661" s="7" t="s">
        <v>3490</v>
      </c>
      <c r="AZ1661" s="7" t="s">
        <v>3490</v>
      </c>
      <c r="BA1661" s="7" t="s">
        <v>3491</v>
      </c>
      <c r="BB1661" s="7" t="s">
        <v>3491</v>
      </c>
      <c r="BE1661" s="9" t="s">
        <v>3450</v>
      </c>
      <c r="BF1661" s="8">
        <v>2015</v>
      </c>
    </row>
    <row r="1662" spans="1:58">
      <c r="B1662"/>
      <c r="Y1662" s="18" t="s">
        <v>1374</v>
      </c>
      <c r="Z1662" s="20">
        <v>3170529</v>
      </c>
    </row>
    <row r="1663" spans="1:58" s="8" customFormat="1">
      <c r="A1663" s="7" t="s">
        <v>3450</v>
      </c>
      <c r="B1663" s="7" t="s">
        <v>3450</v>
      </c>
      <c r="C1663" s="7" t="s">
        <v>3467</v>
      </c>
      <c r="D1663" s="7" t="s">
        <v>3467</v>
      </c>
      <c r="E1663" s="7" t="s">
        <v>3468</v>
      </c>
      <c r="F1663" s="7" t="s">
        <v>3468</v>
      </c>
      <c r="G1663" s="7" t="s">
        <v>3469</v>
      </c>
      <c r="H1663" s="7" t="s">
        <v>3469</v>
      </c>
      <c r="I1663" s="7" t="s">
        <v>3470</v>
      </c>
      <c r="J1663" s="7" t="s">
        <v>3470</v>
      </c>
      <c r="K1663" s="7" t="s">
        <v>3471</v>
      </c>
      <c r="L1663" s="7" t="s">
        <v>3471</v>
      </c>
      <c r="M1663" s="7" t="s">
        <v>3472</v>
      </c>
      <c r="N1663" s="7" t="s">
        <v>3472</v>
      </c>
      <c r="O1663" s="7" t="s">
        <v>3473</v>
      </c>
      <c r="P1663" s="7" t="s">
        <v>3473</v>
      </c>
      <c r="Q1663" s="7" t="s">
        <v>3474</v>
      </c>
      <c r="R1663" s="7" t="s">
        <v>3474</v>
      </c>
      <c r="S1663" s="7" t="s">
        <v>3475</v>
      </c>
      <c r="T1663" s="7" t="s">
        <v>3475</v>
      </c>
      <c r="U1663" s="7" t="s">
        <v>3476</v>
      </c>
      <c r="V1663" s="7" t="s">
        <v>3476</v>
      </c>
      <c r="W1663" s="7" t="s">
        <v>3477</v>
      </c>
      <c r="X1663" s="7" t="s">
        <v>3477</v>
      </c>
      <c r="Y1663" s="7" t="s">
        <v>3478</v>
      </c>
      <c r="Z1663" s="7" t="s">
        <v>3478</v>
      </c>
      <c r="AA1663" s="7" t="s">
        <v>3479</v>
      </c>
      <c r="AB1663" s="7" t="s">
        <v>3479</v>
      </c>
      <c r="AC1663" s="7" t="s">
        <v>3480</v>
      </c>
      <c r="AD1663" s="7" t="s">
        <v>3480</v>
      </c>
      <c r="AE1663" s="7" t="s">
        <v>3466</v>
      </c>
      <c r="AF1663" s="7" t="s">
        <v>3466</v>
      </c>
      <c r="AG1663" s="7" t="s">
        <v>3481</v>
      </c>
      <c r="AH1663" s="7" t="s">
        <v>3481</v>
      </c>
      <c r="AI1663" s="7" t="s">
        <v>3482</v>
      </c>
      <c r="AJ1663" s="7" t="s">
        <v>3482</v>
      </c>
      <c r="AK1663" s="7" t="s">
        <v>3483</v>
      </c>
      <c r="AL1663" s="7" t="s">
        <v>3483</v>
      </c>
      <c r="AM1663" s="7" t="s">
        <v>3484</v>
      </c>
      <c r="AN1663" s="7" t="s">
        <v>3484</v>
      </c>
      <c r="AO1663" s="7" t="s">
        <v>3485</v>
      </c>
      <c r="AP1663" s="7" t="s">
        <v>3485</v>
      </c>
      <c r="AQ1663" s="7" t="s">
        <v>3486</v>
      </c>
      <c r="AR1663" s="7" t="s">
        <v>3486</v>
      </c>
      <c r="AS1663" s="7" t="s">
        <v>3487</v>
      </c>
      <c r="AT1663" s="7" t="s">
        <v>3487</v>
      </c>
      <c r="AU1663" s="7" t="s">
        <v>3488</v>
      </c>
      <c r="AV1663" s="7" t="s">
        <v>3488</v>
      </c>
      <c r="AW1663" s="7" t="s">
        <v>3489</v>
      </c>
      <c r="AX1663" s="7" t="s">
        <v>3489</v>
      </c>
      <c r="AY1663" s="7" t="s">
        <v>3490</v>
      </c>
      <c r="AZ1663" s="7" t="s">
        <v>3490</v>
      </c>
      <c r="BA1663" s="7" t="s">
        <v>3491</v>
      </c>
      <c r="BB1663" s="7" t="s">
        <v>3491</v>
      </c>
      <c r="BE1663" s="9" t="s">
        <v>3450</v>
      </c>
      <c r="BF1663" s="8">
        <v>2015</v>
      </c>
    </row>
    <row r="1664" spans="1:58">
      <c r="B1664"/>
      <c r="Y1664" s="18" t="s">
        <v>1375</v>
      </c>
      <c r="Z1664" s="20">
        <v>3170578</v>
      </c>
    </row>
    <row r="1665" spans="1:58" s="8" customFormat="1">
      <c r="A1665" s="7" t="s">
        <v>3450</v>
      </c>
      <c r="B1665" s="7" t="s">
        <v>3450</v>
      </c>
      <c r="C1665" s="7" t="s">
        <v>3467</v>
      </c>
      <c r="D1665" s="7" t="s">
        <v>3467</v>
      </c>
      <c r="E1665" s="7" t="s">
        <v>3468</v>
      </c>
      <c r="F1665" s="7" t="s">
        <v>3468</v>
      </c>
      <c r="G1665" s="7" t="s">
        <v>3469</v>
      </c>
      <c r="H1665" s="7" t="s">
        <v>3469</v>
      </c>
      <c r="I1665" s="7" t="s">
        <v>3470</v>
      </c>
      <c r="J1665" s="7" t="s">
        <v>3470</v>
      </c>
      <c r="K1665" s="7" t="s">
        <v>3471</v>
      </c>
      <c r="L1665" s="7" t="s">
        <v>3471</v>
      </c>
      <c r="M1665" s="7" t="s">
        <v>3472</v>
      </c>
      <c r="N1665" s="7" t="s">
        <v>3472</v>
      </c>
      <c r="O1665" s="7" t="s">
        <v>3473</v>
      </c>
      <c r="P1665" s="7" t="s">
        <v>3473</v>
      </c>
      <c r="Q1665" s="7" t="s">
        <v>3474</v>
      </c>
      <c r="R1665" s="7" t="s">
        <v>3474</v>
      </c>
      <c r="S1665" s="7" t="s">
        <v>3475</v>
      </c>
      <c r="T1665" s="7" t="s">
        <v>3475</v>
      </c>
      <c r="U1665" s="7" t="s">
        <v>3476</v>
      </c>
      <c r="V1665" s="7" t="s">
        <v>3476</v>
      </c>
      <c r="W1665" s="7" t="s">
        <v>3477</v>
      </c>
      <c r="X1665" s="7" t="s">
        <v>3477</v>
      </c>
      <c r="Y1665" s="7" t="s">
        <v>3478</v>
      </c>
      <c r="Z1665" s="7" t="s">
        <v>3478</v>
      </c>
      <c r="AA1665" s="7" t="s">
        <v>3479</v>
      </c>
      <c r="AB1665" s="7" t="s">
        <v>3479</v>
      </c>
      <c r="AC1665" s="7" t="s">
        <v>3480</v>
      </c>
      <c r="AD1665" s="7" t="s">
        <v>3480</v>
      </c>
      <c r="AE1665" s="7" t="s">
        <v>3466</v>
      </c>
      <c r="AF1665" s="7" t="s">
        <v>3466</v>
      </c>
      <c r="AG1665" s="7" t="s">
        <v>3481</v>
      </c>
      <c r="AH1665" s="7" t="s">
        <v>3481</v>
      </c>
      <c r="AI1665" s="7" t="s">
        <v>3482</v>
      </c>
      <c r="AJ1665" s="7" t="s">
        <v>3482</v>
      </c>
      <c r="AK1665" s="7" t="s">
        <v>3483</v>
      </c>
      <c r="AL1665" s="7" t="s">
        <v>3483</v>
      </c>
      <c r="AM1665" s="7" t="s">
        <v>3484</v>
      </c>
      <c r="AN1665" s="7" t="s">
        <v>3484</v>
      </c>
      <c r="AO1665" s="7" t="s">
        <v>3485</v>
      </c>
      <c r="AP1665" s="7" t="s">
        <v>3485</v>
      </c>
      <c r="AQ1665" s="7" t="s">
        <v>3486</v>
      </c>
      <c r="AR1665" s="7" t="s">
        <v>3486</v>
      </c>
      <c r="AS1665" s="7" t="s">
        <v>3487</v>
      </c>
      <c r="AT1665" s="7" t="s">
        <v>3487</v>
      </c>
      <c r="AU1665" s="7" t="s">
        <v>3488</v>
      </c>
      <c r="AV1665" s="7" t="s">
        <v>3488</v>
      </c>
      <c r="AW1665" s="7" t="s">
        <v>3489</v>
      </c>
      <c r="AX1665" s="7" t="s">
        <v>3489</v>
      </c>
      <c r="AY1665" s="7" t="s">
        <v>3490</v>
      </c>
      <c r="AZ1665" s="7" t="s">
        <v>3490</v>
      </c>
      <c r="BA1665" s="7" t="s">
        <v>3491</v>
      </c>
      <c r="BB1665" s="7" t="s">
        <v>3491</v>
      </c>
      <c r="BE1665" s="9" t="s">
        <v>3450</v>
      </c>
      <c r="BF1665" s="8">
        <v>2015</v>
      </c>
    </row>
    <row r="1666" spans="1:58">
      <c r="B1666"/>
      <c r="Y1666" s="18" t="s">
        <v>96</v>
      </c>
      <c r="Z1666" s="20">
        <v>3170602</v>
      </c>
    </row>
    <row r="1667" spans="1:58" s="8" customFormat="1">
      <c r="A1667" s="7" t="s">
        <v>3450</v>
      </c>
      <c r="B1667" s="7" t="s">
        <v>3450</v>
      </c>
      <c r="C1667" s="7" t="s">
        <v>3467</v>
      </c>
      <c r="D1667" s="7" t="s">
        <v>3467</v>
      </c>
      <c r="E1667" s="7" t="s">
        <v>3468</v>
      </c>
      <c r="F1667" s="7" t="s">
        <v>3468</v>
      </c>
      <c r="G1667" s="7" t="s">
        <v>3469</v>
      </c>
      <c r="H1667" s="7" t="s">
        <v>3469</v>
      </c>
      <c r="I1667" s="7" t="s">
        <v>3470</v>
      </c>
      <c r="J1667" s="7" t="s">
        <v>3470</v>
      </c>
      <c r="K1667" s="7" t="s">
        <v>3471</v>
      </c>
      <c r="L1667" s="7" t="s">
        <v>3471</v>
      </c>
      <c r="M1667" s="7" t="s">
        <v>3472</v>
      </c>
      <c r="N1667" s="7" t="s">
        <v>3472</v>
      </c>
      <c r="O1667" s="7" t="s">
        <v>3473</v>
      </c>
      <c r="P1667" s="7" t="s">
        <v>3473</v>
      </c>
      <c r="Q1667" s="7" t="s">
        <v>3474</v>
      </c>
      <c r="R1667" s="7" t="s">
        <v>3474</v>
      </c>
      <c r="S1667" s="7" t="s">
        <v>3475</v>
      </c>
      <c r="T1667" s="7" t="s">
        <v>3475</v>
      </c>
      <c r="U1667" s="7" t="s">
        <v>3476</v>
      </c>
      <c r="V1667" s="7" t="s">
        <v>3476</v>
      </c>
      <c r="W1667" s="7" t="s">
        <v>3477</v>
      </c>
      <c r="X1667" s="7" t="s">
        <v>3477</v>
      </c>
      <c r="Y1667" s="7" t="s">
        <v>3478</v>
      </c>
      <c r="Z1667" s="7" t="s">
        <v>3478</v>
      </c>
      <c r="AA1667" s="7" t="s">
        <v>3479</v>
      </c>
      <c r="AB1667" s="7" t="s">
        <v>3479</v>
      </c>
      <c r="AC1667" s="7" t="s">
        <v>3480</v>
      </c>
      <c r="AD1667" s="7" t="s">
        <v>3480</v>
      </c>
      <c r="AE1667" s="7" t="s">
        <v>3466</v>
      </c>
      <c r="AF1667" s="7" t="s">
        <v>3466</v>
      </c>
      <c r="AG1667" s="7" t="s">
        <v>3481</v>
      </c>
      <c r="AH1667" s="7" t="s">
        <v>3481</v>
      </c>
      <c r="AI1667" s="7" t="s">
        <v>3482</v>
      </c>
      <c r="AJ1667" s="7" t="s">
        <v>3482</v>
      </c>
      <c r="AK1667" s="7" t="s">
        <v>3483</v>
      </c>
      <c r="AL1667" s="7" t="s">
        <v>3483</v>
      </c>
      <c r="AM1667" s="7" t="s">
        <v>3484</v>
      </c>
      <c r="AN1667" s="7" t="s">
        <v>3484</v>
      </c>
      <c r="AO1667" s="7" t="s">
        <v>3485</v>
      </c>
      <c r="AP1667" s="7" t="s">
        <v>3485</v>
      </c>
      <c r="AQ1667" s="7" t="s">
        <v>3486</v>
      </c>
      <c r="AR1667" s="7" t="s">
        <v>3486</v>
      </c>
      <c r="AS1667" s="7" t="s">
        <v>3487</v>
      </c>
      <c r="AT1667" s="7" t="s">
        <v>3487</v>
      </c>
      <c r="AU1667" s="7" t="s">
        <v>3488</v>
      </c>
      <c r="AV1667" s="7" t="s">
        <v>3488</v>
      </c>
      <c r="AW1667" s="7" t="s">
        <v>3489</v>
      </c>
      <c r="AX1667" s="7" t="s">
        <v>3489</v>
      </c>
      <c r="AY1667" s="7" t="s">
        <v>3490</v>
      </c>
      <c r="AZ1667" s="7" t="s">
        <v>3490</v>
      </c>
      <c r="BA1667" s="7" t="s">
        <v>3491</v>
      </c>
      <c r="BB1667" s="7" t="s">
        <v>3491</v>
      </c>
      <c r="BE1667" s="9" t="s">
        <v>3450</v>
      </c>
      <c r="BF1667" s="8">
        <v>2015</v>
      </c>
    </row>
    <row r="1668" spans="1:58">
      <c r="B1668"/>
      <c r="Y1668" s="18" t="s">
        <v>1376</v>
      </c>
      <c r="Z1668" s="20">
        <v>3170651</v>
      </c>
    </row>
    <row r="1669" spans="1:58" s="8" customFormat="1">
      <c r="A1669" s="7" t="s">
        <v>3450</v>
      </c>
      <c r="B1669" s="7" t="s">
        <v>3450</v>
      </c>
      <c r="C1669" s="7" t="s">
        <v>3467</v>
      </c>
      <c r="D1669" s="7" t="s">
        <v>3467</v>
      </c>
      <c r="E1669" s="7" t="s">
        <v>3468</v>
      </c>
      <c r="F1669" s="7" t="s">
        <v>3468</v>
      </c>
      <c r="G1669" s="7" t="s">
        <v>3469</v>
      </c>
      <c r="H1669" s="7" t="s">
        <v>3469</v>
      </c>
      <c r="I1669" s="7" t="s">
        <v>3470</v>
      </c>
      <c r="J1669" s="7" t="s">
        <v>3470</v>
      </c>
      <c r="K1669" s="7" t="s">
        <v>3471</v>
      </c>
      <c r="L1669" s="7" t="s">
        <v>3471</v>
      </c>
      <c r="M1669" s="7" t="s">
        <v>3472</v>
      </c>
      <c r="N1669" s="7" t="s">
        <v>3472</v>
      </c>
      <c r="O1669" s="7" t="s">
        <v>3473</v>
      </c>
      <c r="P1669" s="7" t="s">
        <v>3473</v>
      </c>
      <c r="Q1669" s="7" t="s">
        <v>3474</v>
      </c>
      <c r="R1669" s="7" t="s">
        <v>3474</v>
      </c>
      <c r="S1669" s="7" t="s">
        <v>3475</v>
      </c>
      <c r="T1669" s="7" t="s">
        <v>3475</v>
      </c>
      <c r="U1669" s="7" t="s">
        <v>3476</v>
      </c>
      <c r="V1669" s="7" t="s">
        <v>3476</v>
      </c>
      <c r="W1669" s="7" t="s">
        <v>3477</v>
      </c>
      <c r="X1669" s="7" t="s">
        <v>3477</v>
      </c>
      <c r="Y1669" s="7" t="s">
        <v>3478</v>
      </c>
      <c r="Z1669" s="7" t="s">
        <v>3478</v>
      </c>
      <c r="AA1669" s="7" t="s">
        <v>3479</v>
      </c>
      <c r="AB1669" s="7" t="s">
        <v>3479</v>
      </c>
      <c r="AC1669" s="7" t="s">
        <v>3480</v>
      </c>
      <c r="AD1669" s="7" t="s">
        <v>3480</v>
      </c>
      <c r="AE1669" s="7" t="s">
        <v>3466</v>
      </c>
      <c r="AF1669" s="7" t="s">
        <v>3466</v>
      </c>
      <c r="AG1669" s="7" t="s">
        <v>3481</v>
      </c>
      <c r="AH1669" s="7" t="s">
        <v>3481</v>
      </c>
      <c r="AI1669" s="7" t="s">
        <v>3482</v>
      </c>
      <c r="AJ1669" s="7" t="s">
        <v>3482</v>
      </c>
      <c r="AK1669" s="7" t="s">
        <v>3483</v>
      </c>
      <c r="AL1669" s="7" t="s">
        <v>3483</v>
      </c>
      <c r="AM1669" s="7" t="s">
        <v>3484</v>
      </c>
      <c r="AN1669" s="7" t="s">
        <v>3484</v>
      </c>
      <c r="AO1669" s="7" t="s">
        <v>3485</v>
      </c>
      <c r="AP1669" s="7" t="s">
        <v>3485</v>
      </c>
      <c r="AQ1669" s="7" t="s">
        <v>3486</v>
      </c>
      <c r="AR1669" s="7" t="s">
        <v>3486</v>
      </c>
      <c r="AS1669" s="7" t="s">
        <v>3487</v>
      </c>
      <c r="AT1669" s="7" t="s">
        <v>3487</v>
      </c>
      <c r="AU1669" s="7" t="s">
        <v>3488</v>
      </c>
      <c r="AV1669" s="7" t="s">
        <v>3488</v>
      </c>
      <c r="AW1669" s="7" t="s">
        <v>3489</v>
      </c>
      <c r="AX1669" s="7" t="s">
        <v>3489</v>
      </c>
      <c r="AY1669" s="7" t="s">
        <v>3490</v>
      </c>
      <c r="AZ1669" s="7" t="s">
        <v>3490</v>
      </c>
      <c r="BA1669" s="7" t="s">
        <v>3491</v>
      </c>
      <c r="BB1669" s="7" t="s">
        <v>3491</v>
      </c>
      <c r="BE1669" s="9" t="s">
        <v>3450</v>
      </c>
      <c r="BF1669" s="8">
        <v>2015</v>
      </c>
    </row>
    <row r="1670" spans="1:58">
      <c r="B1670"/>
      <c r="Y1670" s="18" t="s">
        <v>1377</v>
      </c>
      <c r="Z1670" s="20">
        <v>3170701</v>
      </c>
    </row>
    <row r="1671" spans="1:58" s="8" customFormat="1">
      <c r="A1671" s="7" t="s">
        <v>3450</v>
      </c>
      <c r="B1671" s="7" t="s">
        <v>3450</v>
      </c>
      <c r="C1671" s="7" t="s">
        <v>3467</v>
      </c>
      <c r="D1671" s="7" t="s">
        <v>3467</v>
      </c>
      <c r="E1671" s="7" t="s">
        <v>3468</v>
      </c>
      <c r="F1671" s="7" t="s">
        <v>3468</v>
      </c>
      <c r="G1671" s="7" t="s">
        <v>3469</v>
      </c>
      <c r="H1671" s="7" t="s">
        <v>3469</v>
      </c>
      <c r="I1671" s="7" t="s">
        <v>3470</v>
      </c>
      <c r="J1671" s="7" t="s">
        <v>3470</v>
      </c>
      <c r="K1671" s="7" t="s">
        <v>3471</v>
      </c>
      <c r="L1671" s="7" t="s">
        <v>3471</v>
      </c>
      <c r="M1671" s="7" t="s">
        <v>3472</v>
      </c>
      <c r="N1671" s="7" t="s">
        <v>3472</v>
      </c>
      <c r="O1671" s="7" t="s">
        <v>3473</v>
      </c>
      <c r="P1671" s="7" t="s">
        <v>3473</v>
      </c>
      <c r="Q1671" s="7" t="s">
        <v>3474</v>
      </c>
      <c r="R1671" s="7" t="s">
        <v>3474</v>
      </c>
      <c r="S1671" s="7" t="s">
        <v>3475</v>
      </c>
      <c r="T1671" s="7" t="s">
        <v>3475</v>
      </c>
      <c r="U1671" s="7" t="s">
        <v>3476</v>
      </c>
      <c r="V1671" s="7" t="s">
        <v>3476</v>
      </c>
      <c r="W1671" s="7" t="s">
        <v>3477</v>
      </c>
      <c r="X1671" s="7" t="s">
        <v>3477</v>
      </c>
      <c r="Y1671" s="7" t="s">
        <v>3478</v>
      </c>
      <c r="Z1671" s="7" t="s">
        <v>3478</v>
      </c>
      <c r="AA1671" s="7" t="s">
        <v>3479</v>
      </c>
      <c r="AB1671" s="7" t="s">
        <v>3479</v>
      </c>
      <c r="AC1671" s="7" t="s">
        <v>3480</v>
      </c>
      <c r="AD1671" s="7" t="s">
        <v>3480</v>
      </c>
      <c r="AE1671" s="7" t="s">
        <v>3466</v>
      </c>
      <c r="AF1671" s="7" t="s">
        <v>3466</v>
      </c>
      <c r="AG1671" s="7" t="s">
        <v>3481</v>
      </c>
      <c r="AH1671" s="7" t="s">
        <v>3481</v>
      </c>
      <c r="AI1671" s="7" t="s">
        <v>3482</v>
      </c>
      <c r="AJ1671" s="7" t="s">
        <v>3482</v>
      </c>
      <c r="AK1671" s="7" t="s">
        <v>3483</v>
      </c>
      <c r="AL1671" s="7" t="s">
        <v>3483</v>
      </c>
      <c r="AM1671" s="7" t="s">
        <v>3484</v>
      </c>
      <c r="AN1671" s="7" t="s">
        <v>3484</v>
      </c>
      <c r="AO1671" s="7" t="s">
        <v>3485</v>
      </c>
      <c r="AP1671" s="7" t="s">
        <v>3485</v>
      </c>
      <c r="AQ1671" s="7" t="s">
        <v>3486</v>
      </c>
      <c r="AR1671" s="7" t="s">
        <v>3486</v>
      </c>
      <c r="AS1671" s="7" t="s">
        <v>3487</v>
      </c>
      <c r="AT1671" s="7" t="s">
        <v>3487</v>
      </c>
      <c r="AU1671" s="7" t="s">
        <v>3488</v>
      </c>
      <c r="AV1671" s="7" t="s">
        <v>3488</v>
      </c>
      <c r="AW1671" s="7" t="s">
        <v>3489</v>
      </c>
      <c r="AX1671" s="7" t="s">
        <v>3489</v>
      </c>
      <c r="AY1671" s="7" t="s">
        <v>3490</v>
      </c>
      <c r="AZ1671" s="7" t="s">
        <v>3490</v>
      </c>
      <c r="BA1671" s="7" t="s">
        <v>3491</v>
      </c>
      <c r="BB1671" s="7" t="s">
        <v>3491</v>
      </c>
      <c r="BE1671" s="9" t="s">
        <v>3450</v>
      </c>
      <c r="BF1671" s="8">
        <v>2015</v>
      </c>
    </row>
    <row r="1672" spans="1:58">
      <c r="B1672"/>
      <c r="Y1672" s="18" t="s">
        <v>1378</v>
      </c>
      <c r="Z1672" s="20">
        <v>3170750</v>
      </c>
    </row>
    <row r="1673" spans="1:58" s="8" customFormat="1">
      <c r="A1673" s="7" t="s">
        <v>3450</v>
      </c>
      <c r="B1673" s="7" t="s">
        <v>3450</v>
      </c>
      <c r="C1673" s="7" t="s">
        <v>3467</v>
      </c>
      <c r="D1673" s="7" t="s">
        <v>3467</v>
      </c>
      <c r="E1673" s="7" t="s">
        <v>3468</v>
      </c>
      <c r="F1673" s="7" t="s">
        <v>3468</v>
      </c>
      <c r="G1673" s="7" t="s">
        <v>3469</v>
      </c>
      <c r="H1673" s="7" t="s">
        <v>3469</v>
      </c>
      <c r="I1673" s="7" t="s">
        <v>3470</v>
      </c>
      <c r="J1673" s="7" t="s">
        <v>3470</v>
      </c>
      <c r="K1673" s="7" t="s">
        <v>3471</v>
      </c>
      <c r="L1673" s="7" t="s">
        <v>3471</v>
      </c>
      <c r="M1673" s="7" t="s">
        <v>3472</v>
      </c>
      <c r="N1673" s="7" t="s">
        <v>3472</v>
      </c>
      <c r="O1673" s="7" t="s">
        <v>3473</v>
      </c>
      <c r="P1673" s="7" t="s">
        <v>3473</v>
      </c>
      <c r="Q1673" s="7" t="s">
        <v>3474</v>
      </c>
      <c r="R1673" s="7" t="s">
        <v>3474</v>
      </c>
      <c r="S1673" s="7" t="s">
        <v>3475</v>
      </c>
      <c r="T1673" s="7" t="s">
        <v>3475</v>
      </c>
      <c r="U1673" s="7" t="s">
        <v>3476</v>
      </c>
      <c r="V1673" s="7" t="s">
        <v>3476</v>
      </c>
      <c r="W1673" s="7" t="s">
        <v>3477</v>
      </c>
      <c r="X1673" s="7" t="s">
        <v>3477</v>
      </c>
      <c r="Y1673" s="7" t="s">
        <v>3478</v>
      </c>
      <c r="Z1673" s="7" t="s">
        <v>3478</v>
      </c>
      <c r="AA1673" s="7" t="s">
        <v>3479</v>
      </c>
      <c r="AB1673" s="7" t="s">
        <v>3479</v>
      </c>
      <c r="AC1673" s="7" t="s">
        <v>3480</v>
      </c>
      <c r="AD1673" s="7" t="s">
        <v>3480</v>
      </c>
      <c r="AE1673" s="7" t="s">
        <v>3466</v>
      </c>
      <c r="AF1673" s="7" t="s">
        <v>3466</v>
      </c>
      <c r="AG1673" s="7" t="s">
        <v>3481</v>
      </c>
      <c r="AH1673" s="7" t="s">
        <v>3481</v>
      </c>
      <c r="AI1673" s="7" t="s">
        <v>3482</v>
      </c>
      <c r="AJ1673" s="7" t="s">
        <v>3482</v>
      </c>
      <c r="AK1673" s="7" t="s">
        <v>3483</v>
      </c>
      <c r="AL1673" s="7" t="s">
        <v>3483</v>
      </c>
      <c r="AM1673" s="7" t="s">
        <v>3484</v>
      </c>
      <c r="AN1673" s="7" t="s">
        <v>3484</v>
      </c>
      <c r="AO1673" s="7" t="s">
        <v>3485</v>
      </c>
      <c r="AP1673" s="7" t="s">
        <v>3485</v>
      </c>
      <c r="AQ1673" s="7" t="s">
        <v>3486</v>
      </c>
      <c r="AR1673" s="7" t="s">
        <v>3486</v>
      </c>
      <c r="AS1673" s="7" t="s">
        <v>3487</v>
      </c>
      <c r="AT1673" s="7" t="s">
        <v>3487</v>
      </c>
      <c r="AU1673" s="7" t="s">
        <v>3488</v>
      </c>
      <c r="AV1673" s="7" t="s">
        <v>3488</v>
      </c>
      <c r="AW1673" s="7" t="s">
        <v>3489</v>
      </c>
      <c r="AX1673" s="7" t="s">
        <v>3489</v>
      </c>
      <c r="AY1673" s="7" t="s">
        <v>3490</v>
      </c>
      <c r="AZ1673" s="7" t="s">
        <v>3490</v>
      </c>
      <c r="BA1673" s="7" t="s">
        <v>3491</v>
      </c>
      <c r="BB1673" s="7" t="s">
        <v>3491</v>
      </c>
      <c r="BE1673" s="9" t="s">
        <v>3450</v>
      </c>
      <c r="BF1673" s="8">
        <v>2015</v>
      </c>
    </row>
    <row r="1674" spans="1:58">
      <c r="B1674"/>
      <c r="Y1674" s="18" t="s">
        <v>1379</v>
      </c>
      <c r="Z1674" s="20">
        <v>3170800</v>
      </c>
    </row>
    <row r="1675" spans="1:58" s="8" customFormat="1">
      <c r="A1675" s="7" t="s">
        <v>3450</v>
      </c>
      <c r="B1675" s="7" t="s">
        <v>3450</v>
      </c>
      <c r="C1675" s="7" t="s">
        <v>3467</v>
      </c>
      <c r="D1675" s="7" t="s">
        <v>3467</v>
      </c>
      <c r="E1675" s="7" t="s">
        <v>3468</v>
      </c>
      <c r="F1675" s="7" t="s">
        <v>3468</v>
      </c>
      <c r="G1675" s="7" t="s">
        <v>3469</v>
      </c>
      <c r="H1675" s="7" t="s">
        <v>3469</v>
      </c>
      <c r="I1675" s="7" t="s">
        <v>3470</v>
      </c>
      <c r="J1675" s="7" t="s">
        <v>3470</v>
      </c>
      <c r="K1675" s="7" t="s">
        <v>3471</v>
      </c>
      <c r="L1675" s="7" t="s">
        <v>3471</v>
      </c>
      <c r="M1675" s="7" t="s">
        <v>3472</v>
      </c>
      <c r="N1675" s="7" t="s">
        <v>3472</v>
      </c>
      <c r="O1675" s="7" t="s">
        <v>3473</v>
      </c>
      <c r="P1675" s="7" t="s">
        <v>3473</v>
      </c>
      <c r="Q1675" s="7" t="s">
        <v>3474</v>
      </c>
      <c r="R1675" s="7" t="s">
        <v>3474</v>
      </c>
      <c r="S1675" s="7" t="s">
        <v>3475</v>
      </c>
      <c r="T1675" s="7" t="s">
        <v>3475</v>
      </c>
      <c r="U1675" s="7" t="s">
        <v>3476</v>
      </c>
      <c r="V1675" s="7" t="s">
        <v>3476</v>
      </c>
      <c r="W1675" s="7" t="s">
        <v>3477</v>
      </c>
      <c r="X1675" s="7" t="s">
        <v>3477</v>
      </c>
      <c r="Y1675" s="7" t="s">
        <v>3478</v>
      </c>
      <c r="Z1675" s="7" t="s">
        <v>3478</v>
      </c>
      <c r="AA1675" s="7" t="s">
        <v>3479</v>
      </c>
      <c r="AB1675" s="7" t="s">
        <v>3479</v>
      </c>
      <c r="AC1675" s="7" t="s">
        <v>3480</v>
      </c>
      <c r="AD1675" s="7" t="s">
        <v>3480</v>
      </c>
      <c r="AE1675" s="7" t="s">
        <v>3466</v>
      </c>
      <c r="AF1675" s="7" t="s">
        <v>3466</v>
      </c>
      <c r="AG1675" s="7" t="s">
        <v>3481</v>
      </c>
      <c r="AH1675" s="7" t="s">
        <v>3481</v>
      </c>
      <c r="AI1675" s="7" t="s">
        <v>3482</v>
      </c>
      <c r="AJ1675" s="7" t="s">
        <v>3482</v>
      </c>
      <c r="AK1675" s="7" t="s">
        <v>3483</v>
      </c>
      <c r="AL1675" s="7" t="s">
        <v>3483</v>
      </c>
      <c r="AM1675" s="7" t="s">
        <v>3484</v>
      </c>
      <c r="AN1675" s="7" t="s">
        <v>3484</v>
      </c>
      <c r="AO1675" s="7" t="s">
        <v>3485</v>
      </c>
      <c r="AP1675" s="7" t="s">
        <v>3485</v>
      </c>
      <c r="AQ1675" s="7" t="s">
        <v>3486</v>
      </c>
      <c r="AR1675" s="7" t="s">
        <v>3486</v>
      </c>
      <c r="AS1675" s="7" t="s">
        <v>3487</v>
      </c>
      <c r="AT1675" s="7" t="s">
        <v>3487</v>
      </c>
      <c r="AU1675" s="7" t="s">
        <v>3488</v>
      </c>
      <c r="AV1675" s="7" t="s">
        <v>3488</v>
      </c>
      <c r="AW1675" s="7" t="s">
        <v>3489</v>
      </c>
      <c r="AX1675" s="7" t="s">
        <v>3489</v>
      </c>
      <c r="AY1675" s="7" t="s">
        <v>3490</v>
      </c>
      <c r="AZ1675" s="7" t="s">
        <v>3490</v>
      </c>
      <c r="BA1675" s="7" t="s">
        <v>3491</v>
      </c>
      <c r="BB1675" s="7" t="s">
        <v>3491</v>
      </c>
      <c r="BE1675" s="9" t="s">
        <v>3450</v>
      </c>
      <c r="BF1675" s="8">
        <v>2015</v>
      </c>
    </row>
    <row r="1676" spans="1:58">
      <c r="B1676"/>
      <c r="Y1676" s="18" t="s">
        <v>1380</v>
      </c>
      <c r="Z1676" s="20">
        <v>3170909</v>
      </c>
    </row>
    <row r="1677" spans="1:58" s="8" customFormat="1">
      <c r="A1677" s="7" t="s">
        <v>3450</v>
      </c>
      <c r="B1677" s="7" t="s">
        <v>3450</v>
      </c>
      <c r="C1677" s="7" t="s">
        <v>3467</v>
      </c>
      <c r="D1677" s="7" t="s">
        <v>3467</v>
      </c>
      <c r="E1677" s="7" t="s">
        <v>3468</v>
      </c>
      <c r="F1677" s="7" t="s">
        <v>3468</v>
      </c>
      <c r="G1677" s="7" t="s">
        <v>3469</v>
      </c>
      <c r="H1677" s="7" t="s">
        <v>3469</v>
      </c>
      <c r="I1677" s="7" t="s">
        <v>3470</v>
      </c>
      <c r="J1677" s="7" t="s">
        <v>3470</v>
      </c>
      <c r="K1677" s="7" t="s">
        <v>3471</v>
      </c>
      <c r="L1677" s="7" t="s">
        <v>3471</v>
      </c>
      <c r="M1677" s="7" t="s">
        <v>3472</v>
      </c>
      <c r="N1677" s="7" t="s">
        <v>3472</v>
      </c>
      <c r="O1677" s="7" t="s">
        <v>3473</v>
      </c>
      <c r="P1677" s="7" t="s">
        <v>3473</v>
      </c>
      <c r="Q1677" s="7" t="s">
        <v>3474</v>
      </c>
      <c r="R1677" s="7" t="s">
        <v>3474</v>
      </c>
      <c r="S1677" s="7" t="s">
        <v>3475</v>
      </c>
      <c r="T1677" s="7" t="s">
        <v>3475</v>
      </c>
      <c r="U1677" s="7" t="s">
        <v>3476</v>
      </c>
      <c r="V1677" s="7" t="s">
        <v>3476</v>
      </c>
      <c r="W1677" s="7" t="s">
        <v>3477</v>
      </c>
      <c r="X1677" s="7" t="s">
        <v>3477</v>
      </c>
      <c r="Y1677" s="7" t="s">
        <v>3478</v>
      </c>
      <c r="Z1677" s="7" t="s">
        <v>3478</v>
      </c>
      <c r="AA1677" s="7" t="s">
        <v>3479</v>
      </c>
      <c r="AB1677" s="7" t="s">
        <v>3479</v>
      </c>
      <c r="AC1677" s="7" t="s">
        <v>3480</v>
      </c>
      <c r="AD1677" s="7" t="s">
        <v>3480</v>
      </c>
      <c r="AE1677" s="7" t="s">
        <v>3466</v>
      </c>
      <c r="AF1677" s="7" t="s">
        <v>3466</v>
      </c>
      <c r="AG1677" s="7" t="s">
        <v>3481</v>
      </c>
      <c r="AH1677" s="7" t="s">
        <v>3481</v>
      </c>
      <c r="AI1677" s="7" t="s">
        <v>3482</v>
      </c>
      <c r="AJ1677" s="7" t="s">
        <v>3482</v>
      </c>
      <c r="AK1677" s="7" t="s">
        <v>3483</v>
      </c>
      <c r="AL1677" s="7" t="s">
        <v>3483</v>
      </c>
      <c r="AM1677" s="7" t="s">
        <v>3484</v>
      </c>
      <c r="AN1677" s="7" t="s">
        <v>3484</v>
      </c>
      <c r="AO1677" s="7" t="s">
        <v>3485</v>
      </c>
      <c r="AP1677" s="7" t="s">
        <v>3485</v>
      </c>
      <c r="AQ1677" s="7" t="s">
        <v>3486</v>
      </c>
      <c r="AR1677" s="7" t="s">
        <v>3486</v>
      </c>
      <c r="AS1677" s="7" t="s">
        <v>3487</v>
      </c>
      <c r="AT1677" s="7" t="s">
        <v>3487</v>
      </c>
      <c r="AU1677" s="7" t="s">
        <v>3488</v>
      </c>
      <c r="AV1677" s="7" t="s">
        <v>3488</v>
      </c>
      <c r="AW1677" s="7" t="s">
        <v>3489</v>
      </c>
      <c r="AX1677" s="7" t="s">
        <v>3489</v>
      </c>
      <c r="AY1677" s="7" t="s">
        <v>3490</v>
      </c>
      <c r="AZ1677" s="7" t="s">
        <v>3490</v>
      </c>
      <c r="BA1677" s="7" t="s">
        <v>3491</v>
      </c>
      <c r="BB1677" s="7" t="s">
        <v>3491</v>
      </c>
      <c r="BE1677" s="9" t="s">
        <v>3450</v>
      </c>
      <c r="BF1677" s="8">
        <v>2015</v>
      </c>
    </row>
    <row r="1678" spans="1:58">
      <c r="B1678"/>
      <c r="Y1678" s="18" t="s">
        <v>1381</v>
      </c>
      <c r="Z1678" s="20">
        <v>3171006</v>
      </c>
    </row>
    <row r="1679" spans="1:58" s="8" customFormat="1">
      <c r="A1679" s="7" t="s">
        <v>3450</v>
      </c>
      <c r="B1679" s="7" t="s">
        <v>3450</v>
      </c>
      <c r="C1679" s="7" t="s">
        <v>3467</v>
      </c>
      <c r="D1679" s="7" t="s">
        <v>3467</v>
      </c>
      <c r="E1679" s="7" t="s">
        <v>3468</v>
      </c>
      <c r="F1679" s="7" t="s">
        <v>3468</v>
      </c>
      <c r="G1679" s="7" t="s">
        <v>3469</v>
      </c>
      <c r="H1679" s="7" t="s">
        <v>3469</v>
      </c>
      <c r="I1679" s="7" t="s">
        <v>3470</v>
      </c>
      <c r="J1679" s="7" t="s">
        <v>3470</v>
      </c>
      <c r="K1679" s="7" t="s">
        <v>3471</v>
      </c>
      <c r="L1679" s="7" t="s">
        <v>3471</v>
      </c>
      <c r="M1679" s="7" t="s">
        <v>3472</v>
      </c>
      <c r="N1679" s="7" t="s">
        <v>3472</v>
      </c>
      <c r="O1679" s="7" t="s">
        <v>3473</v>
      </c>
      <c r="P1679" s="7" t="s">
        <v>3473</v>
      </c>
      <c r="Q1679" s="7" t="s">
        <v>3474</v>
      </c>
      <c r="R1679" s="7" t="s">
        <v>3474</v>
      </c>
      <c r="S1679" s="7" t="s">
        <v>3475</v>
      </c>
      <c r="T1679" s="7" t="s">
        <v>3475</v>
      </c>
      <c r="U1679" s="7" t="s">
        <v>3476</v>
      </c>
      <c r="V1679" s="7" t="s">
        <v>3476</v>
      </c>
      <c r="W1679" s="7" t="s">
        <v>3477</v>
      </c>
      <c r="X1679" s="7" t="s">
        <v>3477</v>
      </c>
      <c r="Y1679" s="7" t="s">
        <v>3478</v>
      </c>
      <c r="Z1679" s="7" t="s">
        <v>3478</v>
      </c>
      <c r="AA1679" s="7" t="s">
        <v>3479</v>
      </c>
      <c r="AB1679" s="7" t="s">
        <v>3479</v>
      </c>
      <c r="AC1679" s="7" t="s">
        <v>3480</v>
      </c>
      <c r="AD1679" s="7" t="s">
        <v>3480</v>
      </c>
      <c r="AE1679" s="7" t="s">
        <v>3466</v>
      </c>
      <c r="AF1679" s="7" t="s">
        <v>3466</v>
      </c>
      <c r="AG1679" s="7" t="s">
        <v>3481</v>
      </c>
      <c r="AH1679" s="7" t="s">
        <v>3481</v>
      </c>
      <c r="AI1679" s="7" t="s">
        <v>3482</v>
      </c>
      <c r="AJ1679" s="7" t="s">
        <v>3482</v>
      </c>
      <c r="AK1679" s="7" t="s">
        <v>3483</v>
      </c>
      <c r="AL1679" s="7" t="s">
        <v>3483</v>
      </c>
      <c r="AM1679" s="7" t="s">
        <v>3484</v>
      </c>
      <c r="AN1679" s="7" t="s">
        <v>3484</v>
      </c>
      <c r="AO1679" s="7" t="s">
        <v>3485</v>
      </c>
      <c r="AP1679" s="7" t="s">
        <v>3485</v>
      </c>
      <c r="AQ1679" s="7" t="s">
        <v>3486</v>
      </c>
      <c r="AR1679" s="7" t="s">
        <v>3486</v>
      </c>
      <c r="AS1679" s="7" t="s">
        <v>3487</v>
      </c>
      <c r="AT1679" s="7" t="s">
        <v>3487</v>
      </c>
      <c r="AU1679" s="7" t="s">
        <v>3488</v>
      </c>
      <c r="AV1679" s="7" t="s">
        <v>3488</v>
      </c>
      <c r="AW1679" s="7" t="s">
        <v>3489</v>
      </c>
      <c r="AX1679" s="7" t="s">
        <v>3489</v>
      </c>
      <c r="AY1679" s="7" t="s">
        <v>3490</v>
      </c>
      <c r="AZ1679" s="7" t="s">
        <v>3490</v>
      </c>
      <c r="BA1679" s="7" t="s">
        <v>3491</v>
      </c>
      <c r="BB1679" s="7" t="s">
        <v>3491</v>
      </c>
      <c r="BE1679" s="9" t="s">
        <v>3450</v>
      </c>
      <c r="BF1679" s="8">
        <v>2015</v>
      </c>
    </row>
    <row r="1680" spans="1:58">
      <c r="B1680"/>
      <c r="Y1680" s="18" t="s">
        <v>1382</v>
      </c>
      <c r="Z1680" s="20">
        <v>3171030</v>
      </c>
    </row>
    <row r="1681" spans="1:58" s="8" customFormat="1">
      <c r="A1681" s="7" t="s">
        <v>3450</v>
      </c>
      <c r="B1681" s="7" t="s">
        <v>3450</v>
      </c>
      <c r="C1681" s="7" t="s">
        <v>3467</v>
      </c>
      <c r="D1681" s="7" t="s">
        <v>3467</v>
      </c>
      <c r="E1681" s="7" t="s">
        <v>3468</v>
      </c>
      <c r="F1681" s="7" t="s">
        <v>3468</v>
      </c>
      <c r="G1681" s="7" t="s">
        <v>3469</v>
      </c>
      <c r="H1681" s="7" t="s">
        <v>3469</v>
      </c>
      <c r="I1681" s="7" t="s">
        <v>3470</v>
      </c>
      <c r="J1681" s="7" t="s">
        <v>3470</v>
      </c>
      <c r="K1681" s="7" t="s">
        <v>3471</v>
      </c>
      <c r="L1681" s="7" t="s">
        <v>3471</v>
      </c>
      <c r="M1681" s="7" t="s">
        <v>3472</v>
      </c>
      <c r="N1681" s="7" t="s">
        <v>3472</v>
      </c>
      <c r="O1681" s="7" t="s">
        <v>3473</v>
      </c>
      <c r="P1681" s="7" t="s">
        <v>3473</v>
      </c>
      <c r="Q1681" s="7" t="s">
        <v>3474</v>
      </c>
      <c r="R1681" s="7" t="s">
        <v>3474</v>
      </c>
      <c r="S1681" s="7" t="s">
        <v>3475</v>
      </c>
      <c r="T1681" s="7" t="s">
        <v>3475</v>
      </c>
      <c r="U1681" s="7" t="s">
        <v>3476</v>
      </c>
      <c r="V1681" s="7" t="s">
        <v>3476</v>
      </c>
      <c r="W1681" s="7" t="s">
        <v>3477</v>
      </c>
      <c r="X1681" s="7" t="s">
        <v>3477</v>
      </c>
      <c r="Y1681" s="7" t="s">
        <v>3478</v>
      </c>
      <c r="Z1681" s="7" t="s">
        <v>3478</v>
      </c>
      <c r="AA1681" s="7" t="s">
        <v>3479</v>
      </c>
      <c r="AB1681" s="7" t="s">
        <v>3479</v>
      </c>
      <c r="AC1681" s="7" t="s">
        <v>3480</v>
      </c>
      <c r="AD1681" s="7" t="s">
        <v>3480</v>
      </c>
      <c r="AE1681" s="7" t="s">
        <v>3466</v>
      </c>
      <c r="AF1681" s="7" t="s">
        <v>3466</v>
      </c>
      <c r="AG1681" s="7" t="s">
        <v>3481</v>
      </c>
      <c r="AH1681" s="7" t="s">
        <v>3481</v>
      </c>
      <c r="AI1681" s="7" t="s">
        <v>3482</v>
      </c>
      <c r="AJ1681" s="7" t="s">
        <v>3482</v>
      </c>
      <c r="AK1681" s="7" t="s">
        <v>3483</v>
      </c>
      <c r="AL1681" s="7" t="s">
        <v>3483</v>
      </c>
      <c r="AM1681" s="7" t="s">
        <v>3484</v>
      </c>
      <c r="AN1681" s="7" t="s">
        <v>3484</v>
      </c>
      <c r="AO1681" s="7" t="s">
        <v>3485</v>
      </c>
      <c r="AP1681" s="7" t="s">
        <v>3485</v>
      </c>
      <c r="AQ1681" s="7" t="s">
        <v>3486</v>
      </c>
      <c r="AR1681" s="7" t="s">
        <v>3486</v>
      </c>
      <c r="AS1681" s="7" t="s">
        <v>3487</v>
      </c>
      <c r="AT1681" s="7" t="s">
        <v>3487</v>
      </c>
      <c r="AU1681" s="7" t="s">
        <v>3488</v>
      </c>
      <c r="AV1681" s="7" t="s">
        <v>3488</v>
      </c>
      <c r="AW1681" s="7" t="s">
        <v>3489</v>
      </c>
      <c r="AX1681" s="7" t="s">
        <v>3489</v>
      </c>
      <c r="AY1681" s="7" t="s">
        <v>3490</v>
      </c>
      <c r="AZ1681" s="7" t="s">
        <v>3490</v>
      </c>
      <c r="BA1681" s="7" t="s">
        <v>3491</v>
      </c>
      <c r="BB1681" s="7" t="s">
        <v>3491</v>
      </c>
      <c r="BE1681" s="9" t="s">
        <v>3450</v>
      </c>
      <c r="BF1681" s="8">
        <v>2015</v>
      </c>
    </row>
    <row r="1682" spans="1:58">
      <c r="B1682"/>
      <c r="Y1682" s="18" t="s">
        <v>1383</v>
      </c>
      <c r="Z1682" s="20">
        <v>3171071</v>
      </c>
    </row>
    <row r="1683" spans="1:58" s="8" customFormat="1">
      <c r="A1683" s="7" t="s">
        <v>3450</v>
      </c>
      <c r="B1683" s="7" t="s">
        <v>3450</v>
      </c>
      <c r="C1683" s="7" t="s">
        <v>3467</v>
      </c>
      <c r="D1683" s="7" t="s">
        <v>3467</v>
      </c>
      <c r="E1683" s="7" t="s">
        <v>3468</v>
      </c>
      <c r="F1683" s="7" t="s">
        <v>3468</v>
      </c>
      <c r="G1683" s="7" t="s">
        <v>3469</v>
      </c>
      <c r="H1683" s="7" t="s">
        <v>3469</v>
      </c>
      <c r="I1683" s="7" t="s">
        <v>3470</v>
      </c>
      <c r="J1683" s="7" t="s">
        <v>3470</v>
      </c>
      <c r="K1683" s="7" t="s">
        <v>3471</v>
      </c>
      <c r="L1683" s="7" t="s">
        <v>3471</v>
      </c>
      <c r="M1683" s="7" t="s">
        <v>3472</v>
      </c>
      <c r="N1683" s="7" t="s">
        <v>3472</v>
      </c>
      <c r="O1683" s="7" t="s">
        <v>3473</v>
      </c>
      <c r="P1683" s="7" t="s">
        <v>3473</v>
      </c>
      <c r="Q1683" s="7" t="s">
        <v>3474</v>
      </c>
      <c r="R1683" s="7" t="s">
        <v>3474</v>
      </c>
      <c r="S1683" s="7" t="s">
        <v>3475</v>
      </c>
      <c r="T1683" s="7" t="s">
        <v>3475</v>
      </c>
      <c r="U1683" s="7" t="s">
        <v>3476</v>
      </c>
      <c r="V1683" s="7" t="s">
        <v>3476</v>
      </c>
      <c r="W1683" s="7" t="s">
        <v>3477</v>
      </c>
      <c r="X1683" s="7" t="s">
        <v>3477</v>
      </c>
      <c r="Y1683" s="7" t="s">
        <v>3478</v>
      </c>
      <c r="Z1683" s="7" t="s">
        <v>3478</v>
      </c>
      <c r="AA1683" s="7" t="s">
        <v>3479</v>
      </c>
      <c r="AB1683" s="7" t="s">
        <v>3479</v>
      </c>
      <c r="AC1683" s="7" t="s">
        <v>3480</v>
      </c>
      <c r="AD1683" s="7" t="s">
        <v>3480</v>
      </c>
      <c r="AE1683" s="7" t="s">
        <v>3466</v>
      </c>
      <c r="AF1683" s="7" t="s">
        <v>3466</v>
      </c>
      <c r="AG1683" s="7" t="s">
        <v>3481</v>
      </c>
      <c r="AH1683" s="7" t="s">
        <v>3481</v>
      </c>
      <c r="AI1683" s="7" t="s">
        <v>3482</v>
      </c>
      <c r="AJ1683" s="7" t="s">
        <v>3482</v>
      </c>
      <c r="AK1683" s="7" t="s">
        <v>3483</v>
      </c>
      <c r="AL1683" s="7" t="s">
        <v>3483</v>
      </c>
      <c r="AM1683" s="7" t="s">
        <v>3484</v>
      </c>
      <c r="AN1683" s="7" t="s">
        <v>3484</v>
      </c>
      <c r="AO1683" s="7" t="s">
        <v>3485</v>
      </c>
      <c r="AP1683" s="7" t="s">
        <v>3485</v>
      </c>
      <c r="AQ1683" s="7" t="s">
        <v>3486</v>
      </c>
      <c r="AR1683" s="7" t="s">
        <v>3486</v>
      </c>
      <c r="AS1683" s="7" t="s">
        <v>3487</v>
      </c>
      <c r="AT1683" s="7" t="s">
        <v>3487</v>
      </c>
      <c r="AU1683" s="7" t="s">
        <v>3488</v>
      </c>
      <c r="AV1683" s="7" t="s">
        <v>3488</v>
      </c>
      <c r="AW1683" s="7" t="s">
        <v>3489</v>
      </c>
      <c r="AX1683" s="7" t="s">
        <v>3489</v>
      </c>
      <c r="AY1683" s="7" t="s">
        <v>3490</v>
      </c>
      <c r="AZ1683" s="7" t="s">
        <v>3490</v>
      </c>
      <c r="BA1683" s="7" t="s">
        <v>3491</v>
      </c>
      <c r="BB1683" s="7" t="s">
        <v>3491</v>
      </c>
      <c r="BE1683" s="9" t="s">
        <v>3450</v>
      </c>
      <c r="BF1683" s="8">
        <v>2015</v>
      </c>
    </row>
    <row r="1684" spans="1:58">
      <c r="B1684"/>
      <c r="Y1684" s="18" t="s">
        <v>1384</v>
      </c>
      <c r="Z1684" s="20">
        <v>3171105</v>
      </c>
    </row>
    <row r="1685" spans="1:58" s="8" customFormat="1">
      <c r="A1685" s="7" t="s">
        <v>3450</v>
      </c>
      <c r="B1685" s="7" t="s">
        <v>3450</v>
      </c>
      <c r="C1685" s="7" t="s">
        <v>3467</v>
      </c>
      <c r="D1685" s="7" t="s">
        <v>3467</v>
      </c>
      <c r="E1685" s="7" t="s">
        <v>3468</v>
      </c>
      <c r="F1685" s="7" t="s">
        <v>3468</v>
      </c>
      <c r="G1685" s="7" t="s">
        <v>3469</v>
      </c>
      <c r="H1685" s="7" t="s">
        <v>3469</v>
      </c>
      <c r="I1685" s="7" t="s">
        <v>3470</v>
      </c>
      <c r="J1685" s="7" t="s">
        <v>3470</v>
      </c>
      <c r="K1685" s="7" t="s">
        <v>3471</v>
      </c>
      <c r="L1685" s="7" t="s">
        <v>3471</v>
      </c>
      <c r="M1685" s="7" t="s">
        <v>3472</v>
      </c>
      <c r="N1685" s="7" t="s">
        <v>3472</v>
      </c>
      <c r="O1685" s="7" t="s">
        <v>3473</v>
      </c>
      <c r="P1685" s="7" t="s">
        <v>3473</v>
      </c>
      <c r="Q1685" s="7" t="s">
        <v>3474</v>
      </c>
      <c r="R1685" s="7" t="s">
        <v>3474</v>
      </c>
      <c r="S1685" s="7" t="s">
        <v>3475</v>
      </c>
      <c r="T1685" s="7" t="s">
        <v>3475</v>
      </c>
      <c r="U1685" s="7" t="s">
        <v>3476</v>
      </c>
      <c r="V1685" s="7" t="s">
        <v>3476</v>
      </c>
      <c r="W1685" s="7" t="s">
        <v>3477</v>
      </c>
      <c r="X1685" s="7" t="s">
        <v>3477</v>
      </c>
      <c r="Y1685" s="7" t="s">
        <v>3478</v>
      </c>
      <c r="Z1685" s="7" t="s">
        <v>3478</v>
      </c>
      <c r="AA1685" s="7" t="s">
        <v>3479</v>
      </c>
      <c r="AB1685" s="7" t="s">
        <v>3479</v>
      </c>
      <c r="AC1685" s="7" t="s">
        <v>3480</v>
      </c>
      <c r="AD1685" s="7" t="s">
        <v>3480</v>
      </c>
      <c r="AE1685" s="7" t="s">
        <v>3466</v>
      </c>
      <c r="AF1685" s="7" t="s">
        <v>3466</v>
      </c>
      <c r="AG1685" s="7" t="s">
        <v>3481</v>
      </c>
      <c r="AH1685" s="7" t="s">
        <v>3481</v>
      </c>
      <c r="AI1685" s="7" t="s">
        <v>3482</v>
      </c>
      <c r="AJ1685" s="7" t="s">
        <v>3482</v>
      </c>
      <c r="AK1685" s="7" t="s">
        <v>3483</v>
      </c>
      <c r="AL1685" s="7" t="s">
        <v>3483</v>
      </c>
      <c r="AM1685" s="7" t="s">
        <v>3484</v>
      </c>
      <c r="AN1685" s="7" t="s">
        <v>3484</v>
      </c>
      <c r="AO1685" s="7" t="s">
        <v>3485</v>
      </c>
      <c r="AP1685" s="7" t="s">
        <v>3485</v>
      </c>
      <c r="AQ1685" s="7" t="s">
        <v>3486</v>
      </c>
      <c r="AR1685" s="7" t="s">
        <v>3486</v>
      </c>
      <c r="AS1685" s="7" t="s">
        <v>3487</v>
      </c>
      <c r="AT1685" s="7" t="s">
        <v>3487</v>
      </c>
      <c r="AU1685" s="7" t="s">
        <v>3488</v>
      </c>
      <c r="AV1685" s="7" t="s">
        <v>3488</v>
      </c>
      <c r="AW1685" s="7" t="s">
        <v>3489</v>
      </c>
      <c r="AX1685" s="7" t="s">
        <v>3489</v>
      </c>
      <c r="AY1685" s="7" t="s">
        <v>3490</v>
      </c>
      <c r="AZ1685" s="7" t="s">
        <v>3490</v>
      </c>
      <c r="BA1685" s="7" t="s">
        <v>3491</v>
      </c>
      <c r="BB1685" s="7" t="s">
        <v>3491</v>
      </c>
      <c r="BE1685" s="9" t="s">
        <v>3450</v>
      </c>
      <c r="BF1685" s="8">
        <v>2015</v>
      </c>
    </row>
    <row r="1686" spans="1:58">
      <c r="B1686"/>
      <c r="Y1686" s="18" t="s">
        <v>1385</v>
      </c>
      <c r="Z1686" s="20">
        <v>3171154</v>
      </c>
    </row>
    <row r="1687" spans="1:58" s="8" customFormat="1">
      <c r="A1687" s="7" t="s">
        <v>3450</v>
      </c>
      <c r="B1687" s="7" t="s">
        <v>3450</v>
      </c>
      <c r="C1687" s="7" t="s">
        <v>3467</v>
      </c>
      <c r="D1687" s="7" t="s">
        <v>3467</v>
      </c>
      <c r="E1687" s="7" t="s">
        <v>3468</v>
      </c>
      <c r="F1687" s="7" t="s">
        <v>3468</v>
      </c>
      <c r="G1687" s="7" t="s">
        <v>3469</v>
      </c>
      <c r="H1687" s="7" t="s">
        <v>3469</v>
      </c>
      <c r="I1687" s="7" t="s">
        <v>3470</v>
      </c>
      <c r="J1687" s="7" t="s">
        <v>3470</v>
      </c>
      <c r="K1687" s="7" t="s">
        <v>3471</v>
      </c>
      <c r="L1687" s="7" t="s">
        <v>3471</v>
      </c>
      <c r="M1687" s="7" t="s">
        <v>3472</v>
      </c>
      <c r="N1687" s="7" t="s">
        <v>3472</v>
      </c>
      <c r="O1687" s="7" t="s">
        <v>3473</v>
      </c>
      <c r="P1687" s="7" t="s">
        <v>3473</v>
      </c>
      <c r="Q1687" s="7" t="s">
        <v>3474</v>
      </c>
      <c r="R1687" s="7" t="s">
        <v>3474</v>
      </c>
      <c r="S1687" s="7" t="s">
        <v>3475</v>
      </c>
      <c r="T1687" s="7" t="s">
        <v>3475</v>
      </c>
      <c r="U1687" s="7" t="s">
        <v>3476</v>
      </c>
      <c r="V1687" s="7" t="s">
        <v>3476</v>
      </c>
      <c r="W1687" s="7" t="s">
        <v>3477</v>
      </c>
      <c r="X1687" s="7" t="s">
        <v>3477</v>
      </c>
      <c r="Y1687" s="7" t="s">
        <v>3478</v>
      </c>
      <c r="Z1687" s="7" t="s">
        <v>3478</v>
      </c>
      <c r="AA1687" s="7" t="s">
        <v>3479</v>
      </c>
      <c r="AB1687" s="7" t="s">
        <v>3479</v>
      </c>
      <c r="AC1687" s="7" t="s">
        <v>3480</v>
      </c>
      <c r="AD1687" s="7" t="s">
        <v>3480</v>
      </c>
      <c r="AE1687" s="7" t="s">
        <v>3466</v>
      </c>
      <c r="AF1687" s="7" t="s">
        <v>3466</v>
      </c>
      <c r="AG1687" s="7" t="s">
        <v>3481</v>
      </c>
      <c r="AH1687" s="7" t="s">
        <v>3481</v>
      </c>
      <c r="AI1687" s="7" t="s">
        <v>3482</v>
      </c>
      <c r="AJ1687" s="7" t="s">
        <v>3482</v>
      </c>
      <c r="AK1687" s="7" t="s">
        <v>3483</v>
      </c>
      <c r="AL1687" s="7" t="s">
        <v>3483</v>
      </c>
      <c r="AM1687" s="7" t="s">
        <v>3484</v>
      </c>
      <c r="AN1687" s="7" t="s">
        <v>3484</v>
      </c>
      <c r="AO1687" s="7" t="s">
        <v>3485</v>
      </c>
      <c r="AP1687" s="7" t="s">
        <v>3485</v>
      </c>
      <c r="AQ1687" s="7" t="s">
        <v>3486</v>
      </c>
      <c r="AR1687" s="7" t="s">
        <v>3486</v>
      </c>
      <c r="AS1687" s="7" t="s">
        <v>3487</v>
      </c>
      <c r="AT1687" s="7" t="s">
        <v>3487</v>
      </c>
      <c r="AU1687" s="7" t="s">
        <v>3488</v>
      </c>
      <c r="AV1687" s="7" t="s">
        <v>3488</v>
      </c>
      <c r="AW1687" s="7" t="s">
        <v>3489</v>
      </c>
      <c r="AX1687" s="7" t="s">
        <v>3489</v>
      </c>
      <c r="AY1687" s="7" t="s">
        <v>3490</v>
      </c>
      <c r="AZ1687" s="7" t="s">
        <v>3490</v>
      </c>
      <c r="BA1687" s="7" t="s">
        <v>3491</v>
      </c>
      <c r="BB1687" s="7" t="s">
        <v>3491</v>
      </c>
      <c r="BE1687" s="9" t="s">
        <v>3450</v>
      </c>
      <c r="BF1687" s="8">
        <v>2015</v>
      </c>
    </row>
    <row r="1688" spans="1:58">
      <c r="B1688"/>
      <c r="Y1688" s="18" t="s">
        <v>1386</v>
      </c>
      <c r="Z1688" s="20">
        <v>3171204</v>
      </c>
    </row>
    <row r="1689" spans="1:58" s="8" customFormat="1">
      <c r="A1689" s="7" t="s">
        <v>3450</v>
      </c>
      <c r="B1689" s="7" t="s">
        <v>3450</v>
      </c>
      <c r="C1689" s="7" t="s">
        <v>3467</v>
      </c>
      <c r="D1689" s="7" t="s">
        <v>3467</v>
      </c>
      <c r="E1689" s="7" t="s">
        <v>3468</v>
      </c>
      <c r="F1689" s="7" t="s">
        <v>3468</v>
      </c>
      <c r="G1689" s="7" t="s">
        <v>3469</v>
      </c>
      <c r="H1689" s="7" t="s">
        <v>3469</v>
      </c>
      <c r="I1689" s="7" t="s">
        <v>3470</v>
      </c>
      <c r="J1689" s="7" t="s">
        <v>3470</v>
      </c>
      <c r="K1689" s="7" t="s">
        <v>3471</v>
      </c>
      <c r="L1689" s="7" t="s">
        <v>3471</v>
      </c>
      <c r="M1689" s="7" t="s">
        <v>3472</v>
      </c>
      <c r="N1689" s="7" t="s">
        <v>3472</v>
      </c>
      <c r="O1689" s="7" t="s">
        <v>3473</v>
      </c>
      <c r="P1689" s="7" t="s">
        <v>3473</v>
      </c>
      <c r="Q1689" s="7" t="s">
        <v>3474</v>
      </c>
      <c r="R1689" s="7" t="s">
        <v>3474</v>
      </c>
      <c r="S1689" s="7" t="s">
        <v>3475</v>
      </c>
      <c r="T1689" s="7" t="s">
        <v>3475</v>
      </c>
      <c r="U1689" s="7" t="s">
        <v>3476</v>
      </c>
      <c r="V1689" s="7" t="s">
        <v>3476</v>
      </c>
      <c r="W1689" s="7" t="s">
        <v>3477</v>
      </c>
      <c r="X1689" s="7" t="s">
        <v>3477</v>
      </c>
      <c r="Y1689" s="7" t="s">
        <v>3478</v>
      </c>
      <c r="Z1689" s="7" t="s">
        <v>3478</v>
      </c>
      <c r="AA1689" s="7" t="s">
        <v>3479</v>
      </c>
      <c r="AB1689" s="7" t="s">
        <v>3479</v>
      </c>
      <c r="AC1689" s="7" t="s">
        <v>3480</v>
      </c>
      <c r="AD1689" s="7" t="s">
        <v>3480</v>
      </c>
      <c r="AE1689" s="7" t="s">
        <v>3466</v>
      </c>
      <c r="AF1689" s="7" t="s">
        <v>3466</v>
      </c>
      <c r="AG1689" s="7" t="s">
        <v>3481</v>
      </c>
      <c r="AH1689" s="7" t="s">
        <v>3481</v>
      </c>
      <c r="AI1689" s="7" t="s">
        <v>3482</v>
      </c>
      <c r="AJ1689" s="7" t="s">
        <v>3482</v>
      </c>
      <c r="AK1689" s="7" t="s">
        <v>3483</v>
      </c>
      <c r="AL1689" s="7" t="s">
        <v>3483</v>
      </c>
      <c r="AM1689" s="7" t="s">
        <v>3484</v>
      </c>
      <c r="AN1689" s="7" t="s">
        <v>3484</v>
      </c>
      <c r="AO1689" s="7" t="s">
        <v>3485</v>
      </c>
      <c r="AP1689" s="7" t="s">
        <v>3485</v>
      </c>
      <c r="AQ1689" s="7" t="s">
        <v>3486</v>
      </c>
      <c r="AR1689" s="7" t="s">
        <v>3486</v>
      </c>
      <c r="AS1689" s="7" t="s">
        <v>3487</v>
      </c>
      <c r="AT1689" s="7" t="s">
        <v>3487</v>
      </c>
      <c r="AU1689" s="7" t="s">
        <v>3488</v>
      </c>
      <c r="AV1689" s="7" t="s">
        <v>3488</v>
      </c>
      <c r="AW1689" s="7" t="s">
        <v>3489</v>
      </c>
      <c r="AX1689" s="7" t="s">
        <v>3489</v>
      </c>
      <c r="AY1689" s="7" t="s">
        <v>3490</v>
      </c>
      <c r="AZ1689" s="7" t="s">
        <v>3490</v>
      </c>
      <c r="BA1689" s="7" t="s">
        <v>3491</v>
      </c>
      <c r="BB1689" s="7" t="s">
        <v>3491</v>
      </c>
      <c r="BE1689" s="9" t="s">
        <v>3450</v>
      </c>
      <c r="BF1689" s="8">
        <v>2015</v>
      </c>
    </row>
    <row r="1690" spans="1:58">
      <c r="B1690"/>
      <c r="Y1690" s="18" t="s">
        <v>1678</v>
      </c>
      <c r="Z1690" s="20">
        <v>3171303</v>
      </c>
    </row>
    <row r="1691" spans="1:58" s="8" customFormat="1">
      <c r="A1691" s="7" t="s">
        <v>3450</v>
      </c>
      <c r="B1691" s="7" t="s">
        <v>3450</v>
      </c>
      <c r="C1691" s="7" t="s">
        <v>3467</v>
      </c>
      <c r="D1691" s="7" t="s">
        <v>3467</v>
      </c>
      <c r="E1691" s="7" t="s">
        <v>3468</v>
      </c>
      <c r="F1691" s="7" t="s">
        <v>3468</v>
      </c>
      <c r="G1691" s="7" t="s">
        <v>3469</v>
      </c>
      <c r="H1691" s="7" t="s">
        <v>3469</v>
      </c>
      <c r="I1691" s="7" t="s">
        <v>3470</v>
      </c>
      <c r="J1691" s="7" t="s">
        <v>3470</v>
      </c>
      <c r="K1691" s="7" t="s">
        <v>3471</v>
      </c>
      <c r="L1691" s="7" t="s">
        <v>3471</v>
      </c>
      <c r="M1691" s="7" t="s">
        <v>3472</v>
      </c>
      <c r="N1691" s="7" t="s">
        <v>3472</v>
      </c>
      <c r="O1691" s="7" t="s">
        <v>3473</v>
      </c>
      <c r="P1691" s="7" t="s">
        <v>3473</v>
      </c>
      <c r="Q1691" s="7" t="s">
        <v>3474</v>
      </c>
      <c r="R1691" s="7" t="s">
        <v>3474</v>
      </c>
      <c r="S1691" s="7" t="s">
        <v>3475</v>
      </c>
      <c r="T1691" s="7" t="s">
        <v>3475</v>
      </c>
      <c r="U1691" s="7" t="s">
        <v>3476</v>
      </c>
      <c r="V1691" s="7" t="s">
        <v>3476</v>
      </c>
      <c r="W1691" s="7" t="s">
        <v>3477</v>
      </c>
      <c r="X1691" s="7" t="s">
        <v>3477</v>
      </c>
      <c r="Y1691" s="7" t="s">
        <v>3478</v>
      </c>
      <c r="Z1691" s="7" t="s">
        <v>3478</v>
      </c>
      <c r="AA1691" s="7" t="s">
        <v>3479</v>
      </c>
      <c r="AB1691" s="7" t="s">
        <v>3479</v>
      </c>
      <c r="AC1691" s="7" t="s">
        <v>3480</v>
      </c>
      <c r="AD1691" s="7" t="s">
        <v>3480</v>
      </c>
      <c r="AE1691" s="7" t="s">
        <v>3466</v>
      </c>
      <c r="AF1691" s="7" t="s">
        <v>3466</v>
      </c>
      <c r="AG1691" s="7" t="s">
        <v>3481</v>
      </c>
      <c r="AH1691" s="7" t="s">
        <v>3481</v>
      </c>
      <c r="AI1691" s="7" t="s">
        <v>3482</v>
      </c>
      <c r="AJ1691" s="7" t="s">
        <v>3482</v>
      </c>
      <c r="AK1691" s="7" t="s">
        <v>3483</v>
      </c>
      <c r="AL1691" s="7" t="s">
        <v>3483</v>
      </c>
      <c r="AM1691" s="7" t="s">
        <v>3484</v>
      </c>
      <c r="AN1691" s="7" t="s">
        <v>3484</v>
      </c>
      <c r="AO1691" s="7" t="s">
        <v>3485</v>
      </c>
      <c r="AP1691" s="7" t="s">
        <v>3485</v>
      </c>
      <c r="AQ1691" s="7" t="s">
        <v>3486</v>
      </c>
      <c r="AR1691" s="7" t="s">
        <v>3486</v>
      </c>
      <c r="AS1691" s="7" t="s">
        <v>3487</v>
      </c>
      <c r="AT1691" s="7" t="s">
        <v>3487</v>
      </c>
      <c r="AU1691" s="7" t="s">
        <v>3488</v>
      </c>
      <c r="AV1691" s="7" t="s">
        <v>3488</v>
      </c>
      <c r="AW1691" s="7" t="s">
        <v>3489</v>
      </c>
      <c r="AX1691" s="7" t="s">
        <v>3489</v>
      </c>
      <c r="AY1691" s="7" t="s">
        <v>3490</v>
      </c>
      <c r="AZ1691" s="7" t="s">
        <v>3490</v>
      </c>
      <c r="BA1691" s="7" t="s">
        <v>3491</v>
      </c>
      <c r="BB1691" s="7" t="s">
        <v>3491</v>
      </c>
      <c r="BE1691" s="9" t="s">
        <v>3450</v>
      </c>
      <c r="BF1691" s="8">
        <v>2015</v>
      </c>
    </row>
    <row r="1692" spans="1:58">
      <c r="B1692"/>
      <c r="Y1692" s="18" t="s">
        <v>1387</v>
      </c>
      <c r="Z1692" s="20">
        <v>3171402</v>
      </c>
    </row>
    <row r="1693" spans="1:58" s="8" customFormat="1">
      <c r="A1693" s="7" t="s">
        <v>3450</v>
      </c>
      <c r="B1693" s="7" t="s">
        <v>3450</v>
      </c>
      <c r="C1693" s="7" t="s">
        <v>3467</v>
      </c>
      <c r="D1693" s="7" t="s">
        <v>3467</v>
      </c>
      <c r="E1693" s="7" t="s">
        <v>3468</v>
      </c>
      <c r="F1693" s="7" t="s">
        <v>3468</v>
      </c>
      <c r="G1693" s="7" t="s">
        <v>3469</v>
      </c>
      <c r="H1693" s="7" t="s">
        <v>3469</v>
      </c>
      <c r="I1693" s="7" t="s">
        <v>3470</v>
      </c>
      <c r="J1693" s="7" t="s">
        <v>3470</v>
      </c>
      <c r="K1693" s="7" t="s">
        <v>3471</v>
      </c>
      <c r="L1693" s="7" t="s">
        <v>3471</v>
      </c>
      <c r="M1693" s="7" t="s">
        <v>3472</v>
      </c>
      <c r="N1693" s="7" t="s">
        <v>3472</v>
      </c>
      <c r="O1693" s="7" t="s">
        <v>3473</v>
      </c>
      <c r="P1693" s="7" t="s">
        <v>3473</v>
      </c>
      <c r="Q1693" s="7" t="s">
        <v>3474</v>
      </c>
      <c r="R1693" s="7" t="s">
        <v>3474</v>
      </c>
      <c r="S1693" s="7" t="s">
        <v>3475</v>
      </c>
      <c r="T1693" s="7" t="s">
        <v>3475</v>
      </c>
      <c r="U1693" s="7" t="s">
        <v>3476</v>
      </c>
      <c r="V1693" s="7" t="s">
        <v>3476</v>
      </c>
      <c r="W1693" s="7" t="s">
        <v>3477</v>
      </c>
      <c r="X1693" s="7" t="s">
        <v>3477</v>
      </c>
      <c r="Y1693" s="7" t="s">
        <v>3478</v>
      </c>
      <c r="Z1693" s="7" t="s">
        <v>3478</v>
      </c>
      <c r="AA1693" s="7" t="s">
        <v>3479</v>
      </c>
      <c r="AB1693" s="7" t="s">
        <v>3479</v>
      </c>
      <c r="AC1693" s="7" t="s">
        <v>3480</v>
      </c>
      <c r="AD1693" s="7" t="s">
        <v>3480</v>
      </c>
      <c r="AE1693" s="7" t="s">
        <v>3466</v>
      </c>
      <c r="AF1693" s="7" t="s">
        <v>3466</v>
      </c>
      <c r="AG1693" s="7" t="s">
        <v>3481</v>
      </c>
      <c r="AH1693" s="7" t="s">
        <v>3481</v>
      </c>
      <c r="AI1693" s="7" t="s">
        <v>3482</v>
      </c>
      <c r="AJ1693" s="7" t="s">
        <v>3482</v>
      </c>
      <c r="AK1693" s="7" t="s">
        <v>3483</v>
      </c>
      <c r="AL1693" s="7" t="s">
        <v>3483</v>
      </c>
      <c r="AM1693" s="7" t="s">
        <v>3484</v>
      </c>
      <c r="AN1693" s="7" t="s">
        <v>3484</v>
      </c>
      <c r="AO1693" s="7" t="s">
        <v>3485</v>
      </c>
      <c r="AP1693" s="7" t="s">
        <v>3485</v>
      </c>
      <c r="AQ1693" s="7" t="s">
        <v>3486</v>
      </c>
      <c r="AR1693" s="7" t="s">
        <v>3486</v>
      </c>
      <c r="AS1693" s="7" t="s">
        <v>3487</v>
      </c>
      <c r="AT1693" s="7" t="s">
        <v>3487</v>
      </c>
      <c r="AU1693" s="7" t="s">
        <v>3488</v>
      </c>
      <c r="AV1693" s="7" t="s">
        <v>3488</v>
      </c>
      <c r="AW1693" s="7" t="s">
        <v>3489</v>
      </c>
      <c r="AX1693" s="7" t="s">
        <v>3489</v>
      </c>
      <c r="AY1693" s="7" t="s">
        <v>3490</v>
      </c>
      <c r="AZ1693" s="7" t="s">
        <v>3490</v>
      </c>
      <c r="BA1693" s="7" t="s">
        <v>3491</v>
      </c>
      <c r="BB1693" s="7" t="s">
        <v>3491</v>
      </c>
      <c r="BE1693" s="9" t="s">
        <v>3450</v>
      </c>
      <c r="BF1693" s="8">
        <v>2015</v>
      </c>
    </row>
    <row r="1694" spans="1:58">
      <c r="B1694"/>
      <c r="Y1694" s="18" t="s">
        <v>1388</v>
      </c>
      <c r="Z1694" s="20">
        <v>3171600</v>
      </c>
    </row>
    <row r="1695" spans="1:58" s="8" customFormat="1">
      <c r="A1695" s="7" t="s">
        <v>3450</v>
      </c>
      <c r="B1695" s="7" t="s">
        <v>3450</v>
      </c>
      <c r="C1695" s="7" t="s">
        <v>3467</v>
      </c>
      <c r="D1695" s="7" t="s">
        <v>3467</v>
      </c>
      <c r="E1695" s="7" t="s">
        <v>3468</v>
      </c>
      <c r="F1695" s="7" t="s">
        <v>3468</v>
      </c>
      <c r="G1695" s="7" t="s">
        <v>3469</v>
      </c>
      <c r="H1695" s="7" t="s">
        <v>3469</v>
      </c>
      <c r="I1695" s="7" t="s">
        <v>3470</v>
      </c>
      <c r="J1695" s="7" t="s">
        <v>3470</v>
      </c>
      <c r="K1695" s="7" t="s">
        <v>3471</v>
      </c>
      <c r="L1695" s="7" t="s">
        <v>3471</v>
      </c>
      <c r="M1695" s="7" t="s">
        <v>3472</v>
      </c>
      <c r="N1695" s="7" t="s">
        <v>3472</v>
      </c>
      <c r="O1695" s="7" t="s">
        <v>3473</v>
      </c>
      <c r="P1695" s="7" t="s">
        <v>3473</v>
      </c>
      <c r="Q1695" s="7" t="s">
        <v>3474</v>
      </c>
      <c r="R1695" s="7" t="s">
        <v>3474</v>
      </c>
      <c r="S1695" s="7" t="s">
        <v>3475</v>
      </c>
      <c r="T1695" s="7" t="s">
        <v>3475</v>
      </c>
      <c r="U1695" s="7" t="s">
        <v>3476</v>
      </c>
      <c r="V1695" s="7" t="s">
        <v>3476</v>
      </c>
      <c r="W1695" s="7" t="s">
        <v>3477</v>
      </c>
      <c r="X1695" s="7" t="s">
        <v>3477</v>
      </c>
      <c r="Y1695" s="7" t="s">
        <v>3478</v>
      </c>
      <c r="Z1695" s="7" t="s">
        <v>3478</v>
      </c>
      <c r="AA1695" s="7" t="s">
        <v>3479</v>
      </c>
      <c r="AB1695" s="7" t="s">
        <v>3479</v>
      </c>
      <c r="AC1695" s="7" t="s">
        <v>3480</v>
      </c>
      <c r="AD1695" s="7" t="s">
        <v>3480</v>
      </c>
      <c r="AE1695" s="7" t="s">
        <v>3466</v>
      </c>
      <c r="AF1695" s="7" t="s">
        <v>3466</v>
      </c>
      <c r="AG1695" s="7" t="s">
        <v>3481</v>
      </c>
      <c r="AH1695" s="7" t="s">
        <v>3481</v>
      </c>
      <c r="AI1695" s="7" t="s">
        <v>3482</v>
      </c>
      <c r="AJ1695" s="7" t="s">
        <v>3482</v>
      </c>
      <c r="AK1695" s="7" t="s">
        <v>3483</v>
      </c>
      <c r="AL1695" s="7" t="s">
        <v>3483</v>
      </c>
      <c r="AM1695" s="7" t="s">
        <v>3484</v>
      </c>
      <c r="AN1695" s="7" t="s">
        <v>3484</v>
      </c>
      <c r="AO1695" s="7" t="s">
        <v>3485</v>
      </c>
      <c r="AP1695" s="7" t="s">
        <v>3485</v>
      </c>
      <c r="AQ1695" s="7" t="s">
        <v>3486</v>
      </c>
      <c r="AR1695" s="7" t="s">
        <v>3486</v>
      </c>
      <c r="AS1695" s="7" t="s">
        <v>3487</v>
      </c>
      <c r="AT1695" s="7" t="s">
        <v>3487</v>
      </c>
      <c r="AU1695" s="7" t="s">
        <v>3488</v>
      </c>
      <c r="AV1695" s="7" t="s">
        <v>3488</v>
      </c>
      <c r="AW1695" s="7" t="s">
        <v>3489</v>
      </c>
      <c r="AX1695" s="7" t="s">
        <v>3489</v>
      </c>
      <c r="AY1695" s="7" t="s">
        <v>3490</v>
      </c>
      <c r="AZ1695" s="7" t="s">
        <v>3490</v>
      </c>
      <c r="BA1695" s="7" t="s">
        <v>3491</v>
      </c>
      <c r="BB1695" s="7" t="s">
        <v>3491</v>
      </c>
      <c r="BE1695" s="9" t="s">
        <v>3450</v>
      </c>
      <c r="BF1695" s="8">
        <v>2015</v>
      </c>
    </row>
    <row r="1696" spans="1:58">
      <c r="B1696"/>
      <c r="Y1696" s="18" t="s">
        <v>1389</v>
      </c>
      <c r="Z1696" s="20">
        <v>3171709</v>
      </c>
    </row>
    <row r="1697" spans="1:58" s="8" customFormat="1">
      <c r="A1697" s="7" t="s">
        <v>3450</v>
      </c>
      <c r="B1697" s="7" t="s">
        <v>3450</v>
      </c>
      <c r="C1697" s="7" t="s">
        <v>3467</v>
      </c>
      <c r="D1697" s="7" t="s">
        <v>3467</v>
      </c>
      <c r="E1697" s="7" t="s">
        <v>3468</v>
      </c>
      <c r="F1697" s="7" t="s">
        <v>3468</v>
      </c>
      <c r="G1697" s="7" t="s">
        <v>3469</v>
      </c>
      <c r="H1697" s="7" t="s">
        <v>3469</v>
      </c>
      <c r="I1697" s="7" t="s">
        <v>3470</v>
      </c>
      <c r="J1697" s="7" t="s">
        <v>3470</v>
      </c>
      <c r="K1697" s="7" t="s">
        <v>3471</v>
      </c>
      <c r="L1697" s="7" t="s">
        <v>3471</v>
      </c>
      <c r="M1697" s="7" t="s">
        <v>3472</v>
      </c>
      <c r="N1697" s="7" t="s">
        <v>3472</v>
      </c>
      <c r="O1697" s="7" t="s">
        <v>3473</v>
      </c>
      <c r="P1697" s="7" t="s">
        <v>3473</v>
      </c>
      <c r="Q1697" s="7" t="s">
        <v>3474</v>
      </c>
      <c r="R1697" s="7" t="s">
        <v>3474</v>
      </c>
      <c r="S1697" s="7" t="s">
        <v>3475</v>
      </c>
      <c r="T1697" s="7" t="s">
        <v>3475</v>
      </c>
      <c r="U1697" s="7" t="s">
        <v>3476</v>
      </c>
      <c r="V1697" s="7" t="s">
        <v>3476</v>
      </c>
      <c r="W1697" s="7" t="s">
        <v>3477</v>
      </c>
      <c r="X1697" s="7" t="s">
        <v>3477</v>
      </c>
      <c r="Y1697" s="7" t="s">
        <v>3478</v>
      </c>
      <c r="Z1697" s="7" t="s">
        <v>3478</v>
      </c>
      <c r="AA1697" s="7" t="s">
        <v>3479</v>
      </c>
      <c r="AB1697" s="7" t="s">
        <v>3479</v>
      </c>
      <c r="AC1697" s="7" t="s">
        <v>3480</v>
      </c>
      <c r="AD1697" s="7" t="s">
        <v>3480</v>
      </c>
      <c r="AE1697" s="7" t="s">
        <v>3466</v>
      </c>
      <c r="AF1697" s="7" t="s">
        <v>3466</v>
      </c>
      <c r="AG1697" s="7" t="s">
        <v>3481</v>
      </c>
      <c r="AH1697" s="7" t="s">
        <v>3481</v>
      </c>
      <c r="AI1697" s="7" t="s">
        <v>3482</v>
      </c>
      <c r="AJ1697" s="7" t="s">
        <v>3482</v>
      </c>
      <c r="AK1697" s="7" t="s">
        <v>3483</v>
      </c>
      <c r="AL1697" s="7" t="s">
        <v>3483</v>
      </c>
      <c r="AM1697" s="7" t="s">
        <v>3484</v>
      </c>
      <c r="AN1697" s="7" t="s">
        <v>3484</v>
      </c>
      <c r="AO1697" s="7" t="s">
        <v>3485</v>
      </c>
      <c r="AP1697" s="7" t="s">
        <v>3485</v>
      </c>
      <c r="AQ1697" s="7" t="s">
        <v>3486</v>
      </c>
      <c r="AR1697" s="7" t="s">
        <v>3486</v>
      </c>
      <c r="AS1697" s="7" t="s">
        <v>3487</v>
      </c>
      <c r="AT1697" s="7" t="s">
        <v>3487</v>
      </c>
      <c r="AU1697" s="7" t="s">
        <v>3488</v>
      </c>
      <c r="AV1697" s="7" t="s">
        <v>3488</v>
      </c>
      <c r="AW1697" s="7" t="s">
        <v>3489</v>
      </c>
      <c r="AX1697" s="7" t="s">
        <v>3489</v>
      </c>
      <c r="AY1697" s="7" t="s">
        <v>3490</v>
      </c>
      <c r="AZ1697" s="7" t="s">
        <v>3490</v>
      </c>
      <c r="BA1697" s="7" t="s">
        <v>3491</v>
      </c>
      <c r="BB1697" s="7" t="s">
        <v>3491</v>
      </c>
      <c r="BE1697" s="9" t="s">
        <v>3450</v>
      </c>
      <c r="BF1697" s="8">
        <v>2015</v>
      </c>
    </row>
    <row r="1698" spans="1:58">
      <c r="B1698"/>
      <c r="Y1698" s="18" t="s">
        <v>1390</v>
      </c>
      <c r="Z1698" s="20">
        <v>3171808</v>
      </c>
    </row>
    <row r="1699" spans="1:58" s="8" customFormat="1">
      <c r="A1699" s="7" t="s">
        <v>3450</v>
      </c>
      <c r="B1699" s="7" t="s">
        <v>3450</v>
      </c>
      <c r="C1699" s="7" t="s">
        <v>3467</v>
      </c>
      <c r="D1699" s="7" t="s">
        <v>3467</v>
      </c>
      <c r="E1699" s="7" t="s">
        <v>3468</v>
      </c>
      <c r="F1699" s="7" t="s">
        <v>3468</v>
      </c>
      <c r="G1699" s="7" t="s">
        <v>3469</v>
      </c>
      <c r="H1699" s="7" t="s">
        <v>3469</v>
      </c>
      <c r="I1699" s="7" t="s">
        <v>3470</v>
      </c>
      <c r="J1699" s="7" t="s">
        <v>3470</v>
      </c>
      <c r="K1699" s="7" t="s">
        <v>3471</v>
      </c>
      <c r="L1699" s="7" t="s">
        <v>3471</v>
      </c>
      <c r="M1699" s="7" t="s">
        <v>3472</v>
      </c>
      <c r="N1699" s="7" t="s">
        <v>3472</v>
      </c>
      <c r="O1699" s="7" t="s">
        <v>3473</v>
      </c>
      <c r="P1699" s="7" t="s">
        <v>3473</v>
      </c>
      <c r="Q1699" s="7" t="s">
        <v>3474</v>
      </c>
      <c r="R1699" s="7" t="s">
        <v>3474</v>
      </c>
      <c r="S1699" s="7" t="s">
        <v>3475</v>
      </c>
      <c r="T1699" s="7" t="s">
        <v>3475</v>
      </c>
      <c r="U1699" s="7" t="s">
        <v>3476</v>
      </c>
      <c r="V1699" s="7" t="s">
        <v>3476</v>
      </c>
      <c r="W1699" s="7" t="s">
        <v>3477</v>
      </c>
      <c r="X1699" s="7" t="s">
        <v>3477</v>
      </c>
      <c r="Y1699" s="7" t="s">
        <v>3478</v>
      </c>
      <c r="Z1699" s="7" t="s">
        <v>3478</v>
      </c>
      <c r="AA1699" s="7" t="s">
        <v>3479</v>
      </c>
      <c r="AB1699" s="7" t="s">
        <v>3479</v>
      </c>
      <c r="AC1699" s="7" t="s">
        <v>3480</v>
      </c>
      <c r="AD1699" s="7" t="s">
        <v>3480</v>
      </c>
      <c r="AE1699" s="7" t="s">
        <v>3466</v>
      </c>
      <c r="AF1699" s="7" t="s">
        <v>3466</v>
      </c>
      <c r="AG1699" s="7" t="s">
        <v>3481</v>
      </c>
      <c r="AH1699" s="7" t="s">
        <v>3481</v>
      </c>
      <c r="AI1699" s="7" t="s">
        <v>3482</v>
      </c>
      <c r="AJ1699" s="7" t="s">
        <v>3482</v>
      </c>
      <c r="AK1699" s="7" t="s">
        <v>3483</v>
      </c>
      <c r="AL1699" s="7" t="s">
        <v>3483</v>
      </c>
      <c r="AM1699" s="7" t="s">
        <v>3484</v>
      </c>
      <c r="AN1699" s="7" t="s">
        <v>3484</v>
      </c>
      <c r="AO1699" s="7" t="s">
        <v>3485</v>
      </c>
      <c r="AP1699" s="7" t="s">
        <v>3485</v>
      </c>
      <c r="AQ1699" s="7" t="s">
        <v>3486</v>
      </c>
      <c r="AR1699" s="7" t="s">
        <v>3486</v>
      </c>
      <c r="AS1699" s="7" t="s">
        <v>3487</v>
      </c>
      <c r="AT1699" s="7" t="s">
        <v>3487</v>
      </c>
      <c r="AU1699" s="7" t="s">
        <v>3488</v>
      </c>
      <c r="AV1699" s="7" t="s">
        <v>3488</v>
      </c>
      <c r="AW1699" s="7" t="s">
        <v>3489</v>
      </c>
      <c r="AX1699" s="7" t="s">
        <v>3489</v>
      </c>
      <c r="AY1699" s="7" t="s">
        <v>3490</v>
      </c>
      <c r="AZ1699" s="7" t="s">
        <v>3490</v>
      </c>
      <c r="BA1699" s="7" t="s">
        <v>3491</v>
      </c>
      <c r="BB1699" s="7" t="s">
        <v>3491</v>
      </c>
      <c r="BE1699" s="9" t="s">
        <v>3450</v>
      </c>
      <c r="BF1699" s="8">
        <v>2015</v>
      </c>
    </row>
    <row r="1700" spans="1:58">
      <c r="B1700"/>
      <c r="Y1700" s="18" t="s">
        <v>1391</v>
      </c>
      <c r="Z1700" s="20">
        <v>3171907</v>
      </c>
    </row>
    <row r="1701" spans="1:58" s="8" customFormat="1">
      <c r="A1701" s="7" t="s">
        <v>3450</v>
      </c>
      <c r="B1701" s="7" t="s">
        <v>3450</v>
      </c>
      <c r="C1701" s="7" t="s">
        <v>3467</v>
      </c>
      <c r="D1701" s="7" t="s">
        <v>3467</v>
      </c>
      <c r="E1701" s="7" t="s">
        <v>3468</v>
      </c>
      <c r="F1701" s="7" t="s">
        <v>3468</v>
      </c>
      <c r="G1701" s="7" t="s">
        <v>3469</v>
      </c>
      <c r="H1701" s="7" t="s">
        <v>3469</v>
      </c>
      <c r="I1701" s="7" t="s">
        <v>3470</v>
      </c>
      <c r="J1701" s="7" t="s">
        <v>3470</v>
      </c>
      <c r="K1701" s="7" t="s">
        <v>3471</v>
      </c>
      <c r="L1701" s="7" t="s">
        <v>3471</v>
      </c>
      <c r="M1701" s="7" t="s">
        <v>3472</v>
      </c>
      <c r="N1701" s="7" t="s">
        <v>3472</v>
      </c>
      <c r="O1701" s="7" t="s">
        <v>3473</v>
      </c>
      <c r="P1701" s="7" t="s">
        <v>3473</v>
      </c>
      <c r="Q1701" s="7" t="s">
        <v>3474</v>
      </c>
      <c r="R1701" s="7" t="s">
        <v>3474</v>
      </c>
      <c r="S1701" s="7" t="s">
        <v>3475</v>
      </c>
      <c r="T1701" s="7" t="s">
        <v>3475</v>
      </c>
      <c r="U1701" s="7" t="s">
        <v>3476</v>
      </c>
      <c r="V1701" s="7" t="s">
        <v>3476</v>
      </c>
      <c r="W1701" s="7" t="s">
        <v>3477</v>
      </c>
      <c r="X1701" s="7" t="s">
        <v>3477</v>
      </c>
      <c r="Y1701" s="7" t="s">
        <v>3478</v>
      </c>
      <c r="Z1701" s="7" t="s">
        <v>3478</v>
      </c>
      <c r="AA1701" s="7" t="s">
        <v>3479</v>
      </c>
      <c r="AB1701" s="7" t="s">
        <v>3479</v>
      </c>
      <c r="AC1701" s="7" t="s">
        <v>3480</v>
      </c>
      <c r="AD1701" s="7" t="s">
        <v>3480</v>
      </c>
      <c r="AE1701" s="7" t="s">
        <v>3466</v>
      </c>
      <c r="AF1701" s="7" t="s">
        <v>3466</v>
      </c>
      <c r="AG1701" s="7" t="s">
        <v>3481</v>
      </c>
      <c r="AH1701" s="7" t="s">
        <v>3481</v>
      </c>
      <c r="AI1701" s="7" t="s">
        <v>3482</v>
      </c>
      <c r="AJ1701" s="7" t="s">
        <v>3482</v>
      </c>
      <c r="AK1701" s="7" t="s">
        <v>3483</v>
      </c>
      <c r="AL1701" s="7" t="s">
        <v>3483</v>
      </c>
      <c r="AM1701" s="7" t="s">
        <v>3484</v>
      </c>
      <c r="AN1701" s="7" t="s">
        <v>3484</v>
      </c>
      <c r="AO1701" s="7" t="s">
        <v>3485</v>
      </c>
      <c r="AP1701" s="7" t="s">
        <v>3485</v>
      </c>
      <c r="AQ1701" s="7" t="s">
        <v>3486</v>
      </c>
      <c r="AR1701" s="7" t="s">
        <v>3486</v>
      </c>
      <c r="AS1701" s="7" t="s">
        <v>3487</v>
      </c>
      <c r="AT1701" s="7" t="s">
        <v>3487</v>
      </c>
      <c r="AU1701" s="7" t="s">
        <v>3488</v>
      </c>
      <c r="AV1701" s="7" t="s">
        <v>3488</v>
      </c>
      <c r="AW1701" s="7" t="s">
        <v>3489</v>
      </c>
      <c r="AX1701" s="7" t="s">
        <v>3489</v>
      </c>
      <c r="AY1701" s="7" t="s">
        <v>3490</v>
      </c>
      <c r="AZ1701" s="7" t="s">
        <v>3490</v>
      </c>
      <c r="BA1701" s="7" t="s">
        <v>3491</v>
      </c>
      <c r="BB1701" s="7" t="s">
        <v>3491</v>
      </c>
      <c r="BE1701" s="9" t="s">
        <v>3450</v>
      </c>
      <c r="BF1701" s="8">
        <v>2015</v>
      </c>
    </row>
    <row r="1702" spans="1:58">
      <c r="B1702"/>
      <c r="Y1702" s="18" t="s">
        <v>1392</v>
      </c>
      <c r="Z1702" s="20">
        <v>3172004</v>
      </c>
    </row>
    <row r="1703" spans="1:58" s="8" customFormat="1">
      <c r="A1703" s="7" t="s">
        <v>3450</v>
      </c>
      <c r="B1703" s="7" t="s">
        <v>3450</v>
      </c>
      <c r="C1703" s="7" t="s">
        <v>3467</v>
      </c>
      <c r="D1703" s="7" t="s">
        <v>3467</v>
      </c>
      <c r="E1703" s="7" t="s">
        <v>3468</v>
      </c>
      <c r="F1703" s="7" t="s">
        <v>3468</v>
      </c>
      <c r="G1703" s="7" t="s">
        <v>3469</v>
      </c>
      <c r="H1703" s="7" t="s">
        <v>3469</v>
      </c>
      <c r="I1703" s="7" t="s">
        <v>3470</v>
      </c>
      <c r="J1703" s="7" t="s">
        <v>3470</v>
      </c>
      <c r="K1703" s="7" t="s">
        <v>3471</v>
      </c>
      <c r="L1703" s="7" t="s">
        <v>3471</v>
      </c>
      <c r="M1703" s="7" t="s">
        <v>3472</v>
      </c>
      <c r="N1703" s="7" t="s">
        <v>3472</v>
      </c>
      <c r="O1703" s="7" t="s">
        <v>3473</v>
      </c>
      <c r="P1703" s="7" t="s">
        <v>3473</v>
      </c>
      <c r="Q1703" s="7" t="s">
        <v>3474</v>
      </c>
      <c r="R1703" s="7" t="s">
        <v>3474</v>
      </c>
      <c r="S1703" s="7" t="s">
        <v>3475</v>
      </c>
      <c r="T1703" s="7" t="s">
        <v>3475</v>
      </c>
      <c r="U1703" s="7" t="s">
        <v>3476</v>
      </c>
      <c r="V1703" s="7" t="s">
        <v>3476</v>
      </c>
      <c r="W1703" s="7" t="s">
        <v>3477</v>
      </c>
      <c r="X1703" s="7" t="s">
        <v>3477</v>
      </c>
      <c r="Y1703" s="7" t="s">
        <v>3478</v>
      </c>
      <c r="Z1703" s="7" t="s">
        <v>3478</v>
      </c>
      <c r="AA1703" s="7" t="s">
        <v>3479</v>
      </c>
      <c r="AB1703" s="7" t="s">
        <v>3479</v>
      </c>
      <c r="AC1703" s="7" t="s">
        <v>3480</v>
      </c>
      <c r="AD1703" s="7" t="s">
        <v>3480</v>
      </c>
      <c r="AE1703" s="7" t="s">
        <v>3466</v>
      </c>
      <c r="AF1703" s="7" t="s">
        <v>3466</v>
      </c>
      <c r="AG1703" s="7" t="s">
        <v>3481</v>
      </c>
      <c r="AH1703" s="7" t="s">
        <v>3481</v>
      </c>
      <c r="AI1703" s="7" t="s">
        <v>3482</v>
      </c>
      <c r="AJ1703" s="7" t="s">
        <v>3482</v>
      </c>
      <c r="AK1703" s="7" t="s">
        <v>3483</v>
      </c>
      <c r="AL1703" s="7" t="s">
        <v>3483</v>
      </c>
      <c r="AM1703" s="7" t="s">
        <v>3484</v>
      </c>
      <c r="AN1703" s="7" t="s">
        <v>3484</v>
      </c>
      <c r="AO1703" s="7" t="s">
        <v>3485</v>
      </c>
      <c r="AP1703" s="7" t="s">
        <v>3485</v>
      </c>
      <c r="AQ1703" s="7" t="s">
        <v>3486</v>
      </c>
      <c r="AR1703" s="7" t="s">
        <v>3486</v>
      </c>
      <c r="AS1703" s="7" t="s">
        <v>3487</v>
      </c>
      <c r="AT1703" s="7" t="s">
        <v>3487</v>
      </c>
      <c r="AU1703" s="7" t="s">
        <v>3488</v>
      </c>
      <c r="AV1703" s="7" t="s">
        <v>3488</v>
      </c>
      <c r="AW1703" s="7" t="s">
        <v>3489</v>
      </c>
      <c r="AX1703" s="7" t="s">
        <v>3489</v>
      </c>
      <c r="AY1703" s="7" t="s">
        <v>3490</v>
      </c>
      <c r="AZ1703" s="7" t="s">
        <v>3490</v>
      </c>
      <c r="BA1703" s="7" t="s">
        <v>3491</v>
      </c>
      <c r="BB1703" s="7" t="s">
        <v>3491</v>
      </c>
      <c r="BE1703" s="9" t="s">
        <v>3450</v>
      </c>
      <c r="BF1703" s="8">
        <v>2015</v>
      </c>
    </row>
    <row r="1704" spans="1:58">
      <c r="B1704"/>
      <c r="Y1704" s="18" t="s">
        <v>1393</v>
      </c>
      <c r="Z1704" s="20">
        <v>3172103</v>
      </c>
    </row>
    <row r="1705" spans="1:58" s="8" customFormat="1">
      <c r="A1705" s="7" t="s">
        <v>3450</v>
      </c>
      <c r="B1705" s="7" t="s">
        <v>3450</v>
      </c>
      <c r="C1705" s="7" t="s">
        <v>3467</v>
      </c>
      <c r="D1705" s="7" t="s">
        <v>3467</v>
      </c>
      <c r="E1705" s="7" t="s">
        <v>3468</v>
      </c>
      <c r="F1705" s="7" t="s">
        <v>3468</v>
      </c>
      <c r="G1705" s="7" t="s">
        <v>3469</v>
      </c>
      <c r="H1705" s="7" t="s">
        <v>3469</v>
      </c>
      <c r="I1705" s="7" t="s">
        <v>3470</v>
      </c>
      <c r="J1705" s="7" t="s">
        <v>3470</v>
      </c>
      <c r="K1705" s="7" t="s">
        <v>3471</v>
      </c>
      <c r="L1705" s="7" t="s">
        <v>3471</v>
      </c>
      <c r="M1705" s="7" t="s">
        <v>3472</v>
      </c>
      <c r="N1705" s="7" t="s">
        <v>3472</v>
      </c>
      <c r="O1705" s="7" t="s">
        <v>3473</v>
      </c>
      <c r="P1705" s="7" t="s">
        <v>3473</v>
      </c>
      <c r="Q1705" s="7" t="s">
        <v>3474</v>
      </c>
      <c r="R1705" s="7" t="s">
        <v>3474</v>
      </c>
      <c r="S1705" s="7" t="s">
        <v>3475</v>
      </c>
      <c r="T1705" s="7" t="s">
        <v>3475</v>
      </c>
      <c r="U1705" s="7" t="s">
        <v>3476</v>
      </c>
      <c r="V1705" s="7" t="s">
        <v>3476</v>
      </c>
      <c r="W1705" s="7" t="s">
        <v>3477</v>
      </c>
      <c r="X1705" s="7" t="s">
        <v>3477</v>
      </c>
      <c r="Y1705" s="7" t="s">
        <v>3478</v>
      </c>
      <c r="Z1705" s="7" t="s">
        <v>3478</v>
      </c>
      <c r="AA1705" s="7" t="s">
        <v>3479</v>
      </c>
      <c r="AB1705" s="7" t="s">
        <v>3479</v>
      </c>
      <c r="AC1705" s="7" t="s">
        <v>3480</v>
      </c>
      <c r="AD1705" s="7" t="s">
        <v>3480</v>
      </c>
      <c r="AE1705" s="7" t="s">
        <v>3466</v>
      </c>
      <c r="AF1705" s="7" t="s">
        <v>3466</v>
      </c>
      <c r="AG1705" s="7" t="s">
        <v>3481</v>
      </c>
      <c r="AH1705" s="7" t="s">
        <v>3481</v>
      </c>
      <c r="AI1705" s="7" t="s">
        <v>3482</v>
      </c>
      <c r="AJ1705" s="7" t="s">
        <v>3482</v>
      </c>
      <c r="AK1705" s="7" t="s">
        <v>3483</v>
      </c>
      <c r="AL1705" s="7" t="s">
        <v>3483</v>
      </c>
      <c r="AM1705" s="7" t="s">
        <v>3484</v>
      </c>
      <c r="AN1705" s="7" t="s">
        <v>3484</v>
      </c>
      <c r="AO1705" s="7" t="s">
        <v>3485</v>
      </c>
      <c r="AP1705" s="7" t="s">
        <v>3485</v>
      </c>
      <c r="AQ1705" s="7" t="s">
        <v>3486</v>
      </c>
      <c r="AR1705" s="7" t="s">
        <v>3486</v>
      </c>
      <c r="AS1705" s="7" t="s">
        <v>3487</v>
      </c>
      <c r="AT1705" s="7" t="s">
        <v>3487</v>
      </c>
      <c r="AU1705" s="7" t="s">
        <v>3488</v>
      </c>
      <c r="AV1705" s="7" t="s">
        <v>3488</v>
      </c>
      <c r="AW1705" s="7" t="s">
        <v>3489</v>
      </c>
      <c r="AX1705" s="7" t="s">
        <v>3489</v>
      </c>
      <c r="AY1705" s="7" t="s">
        <v>3490</v>
      </c>
      <c r="AZ1705" s="7" t="s">
        <v>3490</v>
      </c>
      <c r="BA1705" s="7" t="s">
        <v>3491</v>
      </c>
      <c r="BB1705" s="7" t="s">
        <v>3491</v>
      </c>
      <c r="BE1705" s="9" t="s">
        <v>3450</v>
      </c>
      <c r="BF1705" s="8">
        <v>2015</v>
      </c>
    </row>
    <row r="1706" spans="1:58">
      <c r="B1706"/>
      <c r="Y1706" s="21" t="s">
        <v>626</v>
      </c>
      <c r="Z1706" s="25">
        <v>3172202</v>
      </c>
    </row>
    <row r="1707" spans="1:58">
      <c r="B1707"/>
      <c r="Z1707" s="3"/>
    </row>
    <row r="1708" spans="1:58">
      <c r="B1708"/>
    </row>
    <row r="1709" spans="1:58">
      <c r="B1709"/>
    </row>
    <row r="1710" spans="1:58">
      <c r="B1710"/>
    </row>
    <row r="1711" spans="1:58">
      <c r="B1711"/>
    </row>
    <row r="1712" spans="1:58">
      <c r="B1712"/>
    </row>
    <row r="1713" spans="2:2">
      <c r="B1713"/>
    </row>
    <row r="1714" spans="2:2">
      <c r="B1714"/>
    </row>
    <row r="1715" spans="2:2">
      <c r="B1715"/>
    </row>
    <row r="1716" spans="2:2">
      <c r="B1716"/>
    </row>
    <row r="1717" spans="2:2">
      <c r="B1717"/>
    </row>
    <row r="1718" spans="2:2">
      <c r="B1718"/>
    </row>
    <row r="1719" spans="2:2">
      <c r="B1719"/>
    </row>
    <row r="1720" spans="2:2">
      <c r="B1720"/>
    </row>
    <row r="1721" spans="2:2">
      <c r="B1721"/>
    </row>
    <row r="1722" spans="2:2">
      <c r="B1722"/>
    </row>
    <row r="1723" spans="2:2">
      <c r="B1723"/>
    </row>
    <row r="1724" spans="2:2">
      <c r="B1724"/>
    </row>
    <row r="1725" spans="2:2">
      <c r="B1725"/>
    </row>
    <row r="1726" spans="2:2">
      <c r="B1726"/>
    </row>
    <row r="1727" spans="2:2">
      <c r="B1727"/>
    </row>
    <row r="1728" spans="2:2">
      <c r="B1728"/>
    </row>
    <row r="1729" spans="2:2">
      <c r="B1729"/>
    </row>
    <row r="1730" spans="2:2">
      <c r="B1730"/>
    </row>
    <row r="1731" spans="2:2">
      <c r="B1731"/>
    </row>
    <row r="1732" spans="2:2">
      <c r="B1732"/>
    </row>
    <row r="1733" spans="2:2">
      <c r="B1733"/>
    </row>
    <row r="1734" spans="2:2">
      <c r="B1734"/>
    </row>
    <row r="1735" spans="2:2">
      <c r="B1735"/>
    </row>
    <row r="1736" spans="2:2">
      <c r="B1736"/>
    </row>
    <row r="1737" spans="2:2">
      <c r="B1737"/>
    </row>
    <row r="1738" spans="2:2">
      <c r="B1738"/>
    </row>
    <row r="1739" spans="2:2">
      <c r="B1739"/>
    </row>
    <row r="1740" spans="2:2">
      <c r="B1740"/>
    </row>
    <row r="1741" spans="2:2">
      <c r="B1741"/>
    </row>
    <row r="1742" spans="2:2">
      <c r="B1742"/>
    </row>
    <row r="1743" spans="2:2">
      <c r="B1743"/>
    </row>
    <row r="1744" spans="2:2">
      <c r="B1744"/>
    </row>
    <row r="1745" spans="2:2">
      <c r="B1745"/>
    </row>
    <row r="1746" spans="2:2">
      <c r="B1746"/>
    </row>
    <row r="1747" spans="2:2">
      <c r="B1747"/>
    </row>
    <row r="1748" spans="2:2">
      <c r="B1748"/>
    </row>
    <row r="1749" spans="2:2">
      <c r="B1749"/>
    </row>
    <row r="1750" spans="2:2">
      <c r="B1750"/>
    </row>
    <row r="1751" spans="2:2">
      <c r="B1751"/>
    </row>
    <row r="1752" spans="2:2">
      <c r="B1752"/>
    </row>
    <row r="1753" spans="2:2">
      <c r="B1753"/>
    </row>
    <row r="1754" spans="2:2">
      <c r="B1754"/>
    </row>
    <row r="1755" spans="2:2">
      <c r="B1755"/>
    </row>
    <row r="1756" spans="2:2">
      <c r="B1756"/>
    </row>
    <row r="1757" spans="2:2">
      <c r="B1757"/>
    </row>
    <row r="1758" spans="2:2">
      <c r="B1758"/>
    </row>
    <row r="1759" spans="2:2">
      <c r="B1759"/>
    </row>
    <row r="1760" spans="2:2">
      <c r="B1760"/>
    </row>
    <row r="1761" spans="2:2">
      <c r="B1761"/>
    </row>
    <row r="1762" spans="2:2">
      <c r="B1762"/>
    </row>
    <row r="1763" spans="2:2">
      <c r="B1763"/>
    </row>
    <row r="1764" spans="2:2">
      <c r="B1764"/>
    </row>
    <row r="1765" spans="2:2">
      <c r="B1765"/>
    </row>
    <row r="1766" spans="2:2">
      <c r="B1766"/>
    </row>
    <row r="1767" spans="2:2">
      <c r="B1767"/>
    </row>
    <row r="1768" spans="2:2">
      <c r="B1768"/>
    </row>
    <row r="1769" spans="2:2">
      <c r="B1769"/>
    </row>
    <row r="1770" spans="2:2">
      <c r="B1770"/>
    </row>
    <row r="1771" spans="2:2">
      <c r="B1771"/>
    </row>
    <row r="1772" spans="2:2">
      <c r="B1772"/>
    </row>
    <row r="1773" spans="2:2">
      <c r="B1773"/>
    </row>
    <row r="1774" spans="2:2">
      <c r="B1774"/>
    </row>
    <row r="1775" spans="2:2">
      <c r="B1775"/>
    </row>
    <row r="1776" spans="2:2">
      <c r="B1776"/>
    </row>
    <row r="1777" spans="2:2">
      <c r="B1777"/>
    </row>
    <row r="1778" spans="2:2">
      <c r="B1778"/>
    </row>
    <row r="1779" spans="2:2">
      <c r="B1779"/>
    </row>
    <row r="1780" spans="2:2">
      <c r="B1780"/>
    </row>
    <row r="1781" spans="2:2">
      <c r="B1781"/>
    </row>
    <row r="1782" spans="2:2">
      <c r="B1782"/>
    </row>
    <row r="1783" spans="2:2">
      <c r="B1783"/>
    </row>
    <row r="1784" spans="2:2">
      <c r="B1784"/>
    </row>
    <row r="1785" spans="2:2">
      <c r="B1785"/>
    </row>
    <row r="1786" spans="2:2">
      <c r="B1786"/>
    </row>
    <row r="1787" spans="2:2">
      <c r="B1787"/>
    </row>
    <row r="1788" spans="2:2">
      <c r="B1788"/>
    </row>
    <row r="1789" spans="2:2">
      <c r="B1789"/>
    </row>
    <row r="1790" spans="2:2">
      <c r="B1790"/>
    </row>
    <row r="1791" spans="2:2">
      <c r="B1791"/>
    </row>
    <row r="1792" spans="2:2">
      <c r="B1792"/>
    </row>
    <row r="1793" spans="2:2">
      <c r="B1793"/>
    </row>
    <row r="1794" spans="2:2">
      <c r="B1794"/>
    </row>
    <row r="1795" spans="2:2">
      <c r="B1795"/>
    </row>
    <row r="1796" spans="2:2">
      <c r="B1796"/>
    </row>
    <row r="1797" spans="2:2">
      <c r="B1797"/>
    </row>
    <row r="1798" spans="2:2">
      <c r="B1798"/>
    </row>
    <row r="1799" spans="2:2">
      <c r="B1799"/>
    </row>
    <row r="1800" spans="2:2">
      <c r="B1800"/>
    </row>
    <row r="1801" spans="2:2">
      <c r="B1801"/>
    </row>
    <row r="1802" spans="2:2">
      <c r="B1802"/>
    </row>
    <row r="1803" spans="2:2">
      <c r="B1803"/>
    </row>
    <row r="1804" spans="2:2">
      <c r="B1804"/>
    </row>
    <row r="1805" spans="2:2">
      <c r="B1805"/>
    </row>
    <row r="1806" spans="2:2">
      <c r="B1806"/>
    </row>
    <row r="1807" spans="2:2">
      <c r="B1807"/>
    </row>
    <row r="1808" spans="2:2">
      <c r="B1808"/>
    </row>
    <row r="1809" spans="2:2">
      <c r="B1809"/>
    </row>
    <row r="1810" spans="2:2">
      <c r="B1810"/>
    </row>
    <row r="1811" spans="2:2">
      <c r="B1811"/>
    </row>
    <row r="1812" spans="2:2">
      <c r="B1812"/>
    </row>
    <row r="1813" spans="2:2">
      <c r="B1813"/>
    </row>
    <row r="1814" spans="2:2">
      <c r="B1814"/>
    </row>
    <row r="1815" spans="2:2">
      <c r="B1815"/>
    </row>
    <row r="1816" spans="2:2">
      <c r="B1816"/>
    </row>
    <row r="1817" spans="2:2">
      <c r="B1817"/>
    </row>
    <row r="1818" spans="2:2">
      <c r="B1818"/>
    </row>
    <row r="1819" spans="2:2">
      <c r="B1819"/>
    </row>
    <row r="1820" spans="2:2">
      <c r="B1820"/>
    </row>
    <row r="1821" spans="2:2">
      <c r="B1821"/>
    </row>
    <row r="1822" spans="2:2">
      <c r="B1822"/>
    </row>
    <row r="1823" spans="2:2">
      <c r="B1823"/>
    </row>
    <row r="1824" spans="2:2">
      <c r="B1824"/>
    </row>
    <row r="1825" spans="2:2">
      <c r="B1825"/>
    </row>
    <row r="1826" spans="2:2">
      <c r="B1826"/>
    </row>
    <row r="1827" spans="2:2">
      <c r="B1827"/>
    </row>
    <row r="1828" spans="2:2">
      <c r="B1828"/>
    </row>
    <row r="1829" spans="2:2">
      <c r="B1829"/>
    </row>
    <row r="1830" spans="2:2">
      <c r="B1830"/>
    </row>
    <row r="1831" spans="2:2">
      <c r="B1831"/>
    </row>
    <row r="1832" spans="2:2">
      <c r="B1832"/>
    </row>
    <row r="1833" spans="2:2">
      <c r="B1833"/>
    </row>
    <row r="1834" spans="2:2">
      <c r="B1834"/>
    </row>
    <row r="1835" spans="2:2">
      <c r="B1835"/>
    </row>
    <row r="1836" spans="2:2">
      <c r="B1836"/>
    </row>
    <row r="1837" spans="2:2">
      <c r="B1837"/>
    </row>
    <row r="1838" spans="2:2">
      <c r="B1838"/>
    </row>
    <row r="1839" spans="2:2">
      <c r="B1839"/>
    </row>
    <row r="1840" spans="2:2">
      <c r="B1840"/>
    </row>
    <row r="1841" spans="2:2">
      <c r="B1841"/>
    </row>
    <row r="1842" spans="2:2">
      <c r="B1842"/>
    </row>
    <row r="1843" spans="2:2">
      <c r="B1843"/>
    </row>
    <row r="1844" spans="2:2">
      <c r="B1844"/>
    </row>
    <row r="1845" spans="2:2">
      <c r="B1845"/>
    </row>
    <row r="1846" spans="2:2">
      <c r="B1846"/>
    </row>
    <row r="1847" spans="2:2">
      <c r="B1847"/>
    </row>
    <row r="1848" spans="2:2">
      <c r="B1848"/>
    </row>
    <row r="1849" spans="2:2">
      <c r="B1849"/>
    </row>
    <row r="1850" spans="2:2">
      <c r="B1850"/>
    </row>
    <row r="1851" spans="2:2">
      <c r="B1851"/>
    </row>
    <row r="1852" spans="2:2">
      <c r="B1852"/>
    </row>
    <row r="1853" spans="2:2">
      <c r="B1853"/>
    </row>
    <row r="1854" spans="2:2">
      <c r="B1854"/>
    </row>
    <row r="1855" spans="2:2">
      <c r="B1855"/>
    </row>
    <row r="1856" spans="2:2">
      <c r="B1856"/>
    </row>
    <row r="1857" spans="2:2">
      <c r="B1857"/>
    </row>
    <row r="1858" spans="2:2">
      <c r="B1858"/>
    </row>
    <row r="1859" spans="2:2">
      <c r="B1859"/>
    </row>
    <row r="1860" spans="2:2">
      <c r="B1860"/>
    </row>
    <row r="1861" spans="2:2">
      <c r="B1861"/>
    </row>
    <row r="1862" spans="2:2">
      <c r="B1862"/>
    </row>
    <row r="1863" spans="2:2">
      <c r="B1863"/>
    </row>
    <row r="1864" spans="2:2">
      <c r="B1864"/>
    </row>
    <row r="1865" spans="2:2">
      <c r="B1865"/>
    </row>
    <row r="1866" spans="2:2">
      <c r="B1866"/>
    </row>
    <row r="1867" spans="2:2">
      <c r="B1867"/>
    </row>
    <row r="1868" spans="2:2">
      <c r="B1868"/>
    </row>
    <row r="1869" spans="2:2">
      <c r="B1869"/>
    </row>
    <row r="1870" spans="2:2">
      <c r="B1870"/>
    </row>
    <row r="1871" spans="2:2">
      <c r="B1871"/>
    </row>
    <row r="1872" spans="2:2">
      <c r="B1872"/>
    </row>
    <row r="1873" spans="2:2">
      <c r="B1873"/>
    </row>
    <row r="1874" spans="2:2">
      <c r="B1874"/>
    </row>
    <row r="1875" spans="2:2">
      <c r="B1875"/>
    </row>
    <row r="1876" spans="2:2">
      <c r="B1876"/>
    </row>
    <row r="1877" spans="2:2">
      <c r="B1877"/>
    </row>
    <row r="1878" spans="2:2">
      <c r="B1878"/>
    </row>
    <row r="1879" spans="2:2">
      <c r="B1879"/>
    </row>
    <row r="1880" spans="2:2">
      <c r="B1880"/>
    </row>
    <row r="1881" spans="2:2">
      <c r="B1881"/>
    </row>
    <row r="1882" spans="2:2">
      <c r="B1882"/>
    </row>
    <row r="1883" spans="2:2">
      <c r="B1883"/>
    </row>
    <row r="1884" spans="2:2">
      <c r="B1884"/>
    </row>
    <row r="1885" spans="2:2">
      <c r="B1885"/>
    </row>
    <row r="1886" spans="2:2">
      <c r="B1886"/>
    </row>
    <row r="1887" spans="2:2">
      <c r="B1887"/>
    </row>
    <row r="1888" spans="2:2">
      <c r="B1888"/>
    </row>
    <row r="1889" spans="2:2">
      <c r="B1889"/>
    </row>
    <row r="1890" spans="2:2">
      <c r="B1890"/>
    </row>
    <row r="1891" spans="2:2">
      <c r="B1891"/>
    </row>
    <row r="1892" spans="2:2">
      <c r="B1892"/>
    </row>
    <row r="1893" spans="2:2">
      <c r="B1893"/>
    </row>
    <row r="1894" spans="2:2">
      <c r="B1894"/>
    </row>
    <row r="1895" spans="2:2">
      <c r="B1895"/>
    </row>
    <row r="1896" spans="2:2">
      <c r="B1896"/>
    </row>
    <row r="1897" spans="2:2">
      <c r="B1897"/>
    </row>
    <row r="1898" spans="2:2">
      <c r="B1898"/>
    </row>
    <row r="1899" spans="2:2">
      <c r="B1899"/>
    </row>
    <row r="1900" spans="2:2">
      <c r="B1900"/>
    </row>
    <row r="1901" spans="2:2">
      <c r="B1901"/>
    </row>
    <row r="1902" spans="2:2">
      <c r="B1902"/>
    </row>
    <row r="1903" spans="2:2">
      <c r="B1903"/>
    </row>
    <row r="1904" spans="2:2">
      <c r="B1904"/>
    </row>
    <row r="1905" spans="2:2">
      <c r="B1905"/>
    </row>
    <row r="1906" spans="2:2">
      <c r="B1906"/>
    </row>
    <row r="1907" spans="2:2">
      <c r="B1907"/>
    </row>
    <row r="1908" spans="2:2">
      <c r="B1908"/>
    </row>
    <row r="1909" spans="2:2">
      <c r="B1909"/>
    </row>
    <row r="1910" spans="2:2">
      <c r="B1910"/>
    </row>
    <row r="1911" spans="2:2">
      <c r="B1911"/>
    </row>
    <row r="1912" spans="2:2">
      <c r="B1912"/>
    </row>
    <row r="1913" spans="2:2">
      <c r="B1913"/>
    </row>
    <row r="1914" spans="2:2">
      <c r="B1914"/>
    </row>
    <row r="1915" spans="2:2">
      <c r="B1915"/>
    </row>
    <row r="1916" spans="2:2">
      <c r="B1916"/>
    </row>
    <row r="1917" spans="2:2">
      <c r="B1917"/>
    </row>
    <row r="1918" spans="2:2">
      <c r="B1918"/>
    </row>
    <row r="1919" spans="2:2">
      <c r="B1919"/>
    </row>
    <row r="1920" spans="2:2">
      <c r="B1920"/>
    </row>
    <row r="1921" spans="2:2">
      <c r="B1921"/>
    </row>
    <row r="1922" spans="2:2">
      <c r="B1922"/>
    </row>
    <row r="1923" spans="2:2">
      <c r="B1923"/>
    </row>
    <row r="1924" spans="2:2">
      <c r="B1924"/>
    </row>
    <row r="1925" spans="2:2">
      <c r="B1925"/>
    </row>
    <row r="1926" spans="2:2">
      <c r="B1926"/>
    </row>
    <row r="1927" spans="2:2">
      <c r="B1927"/>
    </row>
    <row r="1928" spans="2:2">
      <c r="B1928"/>
    </row>
    <row r="1929" spans="2:2">
      <c r="B1929"/>
    </row>
    <row r="1930" spans="2:2">
      <c r="B1930"/>
    </row>
    <row r="1931" spans="2:2">
      <c r="B1931"/>
    </row>
    <row r="1932" spans="2:2">
      <c r="B1932"/>
    </row>
    <row r="1933" spans="2:2">
      <c r="B1933"/>
    </row>
    <row r="1934" spans="2:2">
      <c r="B1934"/>
    </row>
    <row r="1935" spans="2:2">
      <c r="B1935"/>
    </row>
    <row r="1936" spans="2:2">
      <c r="B1936"/>
    </row>
    <row r="1937" spans="2:2">
      <c r="B1937"/>
    </row>
    <row r="1938" spans="2:2">
      <c r="B1938"/>
    </row>
    <row r="1939" spans="2:2">
      <c r="B1939"/>
    </row>
    <row r="1940" spans="2:2">
      <c r="B1940"/>
    </row>
    <row r="1941" spans="2:2">
      <c r="B1941"/>
    </row>
    <row r="1942" spans="2:2">
      <c r="B1942"/>
    </row>
    <row r="1943" spans="2:2">
      <c r="B1943"/>
    </row>
    <row r="1944" spans="2:2">
      <c r="B1944"/>
    </row>
    <row r="1945" spans="2:2">
      <c r="B1945"/>
    </row>
    <row r="1946" spans="2:2">
      <c r="B1946"/>
    </row>
    <row r="1947" spans="2:2">
      <c r="B1947"/>
    </row>
    <row r="1948" spans="2:2">
      <c r="B1948"/>
    </row>
    <row r="1949" spans="2:2">
      <c r="B1949"/>
    </row>
    <row r="1950" spans="2:2">
      <c r="B1950"/>
    </row>
    <row r="1951" spans="2:2">
      <c r="B1951"/>
    </row>
    <row r="1952" spans="2:2">
      <c r="B1952"/>
    </row>
    <row r="1953" spans="2:2">
      <c r="B1953"/>
    </row>
    <row r="1954" spans="2:2">
      <c r="B1954"/>
    </row>
    <row r="1955" spans="2:2">
      <c r="B1955"/>
    </row>
    <row r="1956" spans="2:2">
      <c r="B1956"/>
    </row>
    <row r="1957" spans="2:2">
      <c r="B1957"/>
    </row>
    <row r="1958" spans="2:2">
      <c r="B1958"/>
    </row>
    <row r="1959" spans="2:2">
      <c r="B1959"/>
    </row>
    <row r="1960" spans="2:2">
      <c r="B1960"/>
    </row>
    <row r="1961" spans="2:2">
      <c r="B1961"/>
    </row>
    <row r="1962" spans="2:2">
      <c r="B1962"/>
    </row>
    <row r="1963" spans="2:2">
      <c r="B1963"/>
    </row>
    <row r="1964" spans="2:2">
      <c r="B1964"/>
    </row>
    <row r="1965" spans="2:2">
      <c r="B1965"/>
    </row>
    <row r="1966" spans="2:2">
      <c r="B1966"/>
    </row>
    <row r="1967" spans="2:2">
      <c r="B1967"/>
    </row>
    <row r="1968" spans="2:2">
      <c r="B1968"/>
    </row>
    <row r="1969" spans="2:2">
      <c r="B1969"/>
    </row>
    <row r="1970" spans="2:2">
      <c r="B1970"/>
    </row>
    <row r="1971" spans="2:2">
      <c r="B1971"/>
    </row>
    <row r="1972" spans="2:2">
      <c r="B1972"/>
    </row>
    <row r="1973" spans="2:2">
      <c r="B1973"/>
    </row>
    <row r="1974" spans="2:2">
      <c r="B1974"/>
    </row>
    <row r="1975" spans="2:2">
      <c r="B1975"/>
    </row>
    <row r="1976" spans="2:2">
      <c r="B1976"/>
    </row>
    <row r="1977" spans="2:2">
      <c r="B1977"/>
    </row>
    <row r="1978" spans="2:2">
      <c r="B1978"/>
    </row>
    <row r="1979" spans="2:2">
      <c r="B1979"/>
    </row>
    <row r="1980" spans="2:2">
      <c r="B1980"/>
    </row>
    <row r="1981" spans="2:2">
      <c r="B1981"/>
    </row>
    <row r="1982" spans="2:2">
      <c r="B1982"/>
    </row>
    <row r="1983" spans="2:2">
      <c r="B1983"/>
    </row>
    <row r="1984" spans="2:2">
      <c r="B1984"/>
    </row>
    <row r="1985" spans="2:2">
      <c r="B1985"/>
    </row>
    <row r="1986" spans="2:2">
      <c r="B1986"/>
    </row>
    <row r="1987" spans="2:2">
      <c r="B1987"/>
    </row>
    <row r="1988" spans="2:2">
      <c r="B1988"/>
    </row>
    <row r="1989" spans="2:2">
      <c r="B1989"/>
    </row>
    <row r="1990" spans="2:2">
      <c r="B1990"/>
    </row>
    <row r="1991" spans="2:2">
      <c r="B1991"/>
    </row>
    <row r="1992" spans="2:2">
      <c r="B1992"/>
    </row>
    <row r="1993" spans="2:2">
      <c r="B1993"/>
    </row>
    <row r="1994" spans="2:2">
      <c r="B1994"/>
    </row>
    <row r="1995" spans="2:2">
      <c r="B1995"/>
    </row>
    <row r="1996" spans="2:2">
      <c r="B1996"/>
    </row>
    <row r="1997" spans="2:2">
      <c r="B1997"/>
    </row>
    <row r="1998" spans="2:2">
      <c r="B1998"/>
    </row>
    <row r="1999" spans="2:2">
      <c r="B1999"/>
    </row>
    <row r="2000" spans="2:2">
      <c r="B2000"/>
    </row>
    <row r="2001" spans="2:2">
      <c r="B2001"/>
    </row>
    <row r="2002" spans="2:2">
      <c r="B2002"/>
    </row>
    <row r="2003" spans="2:2">
      <c r="B2003"/>
    </row>
    <row r="2004" spans="2:2">
      <c r="B2004"/>
    </row>
    <row r="2005" spans="2:2">
      <c r="B2005"/>
    </row>
    <row r="2006" spans="2:2">
      <c r="B2006"/>
    </row>
    <row r="2007" spans="2:2">
      <c r="B2007"/>
    </row>
    <row r="2008" spans="2:2">
      <c r="B2008"/>
    </row>
    <row r="2009" spans="2:2">
      <c r="B2009"/>
    </row>
    <row r="2010" spans="2:2">
      <c r="B2010"/>
    </row>
    <row r="2011" spans="2:2">
      <c r="B2011"/>
    </row>
    <row r="2012" spans="2:2">
      <c r="B2012"/>
    </row>
    <row r="2013" spans="2:2">
      <c r="B2013"/>
    </row>
    <row r="2014" spans="2:2">
      <c r="B2014"/>
    </row>
    <row r="2015" spans="2:2">
      <c r="B2015"/>
    </row>
    <row r="2016" spans="2:2">
      <c r="B2016"/>
    </row>
    <row r="2017" spans="2:2">
      <c r="B2017"/>
    </row>
    <row r="2018" spans="2:2">
      <c r="B2018"/>
    </row>
    <row r="2019" spans="2:2">
      <c r="B2019"/>
    </row>
    <row r="2020" spans="2:2">
      <c r="B2020"/>
    </row>
    <row r="2021" spans="2:2">
      <c r="B2021"/>
    </row>
    <row r="2022" spans="2:2">
      <c r="B2022"/>
    </row>
    <row r="2023" spans="2:2">
      <c r="B2023"/>
    </row>
    <row r="2024" spans="2:2">
      <c r="B2024"/>
    </row>
    <row r="2025" spans="2:2">
      <c r="B2025"/>
    </row>
    <row r="2026" spans="2:2">
      <c r="B2026"/>
    </row>
    <row r="2027" spans="2:2">
      <c r="B2027"/>
    </row>
    <row r="2028" spans="2:2">
      <c r="B2028"/>
    </row>
    <row r="2029" spans="2:2">
      <c r="B2029"/>
    </row>
    <row r="2030" spans="2:2">
      <c r="B2030"/>
    </row>
    <row r="2031" spans="2:2">
      <c r="B2031"/>
    </row>
    <row r="2032" spans="2:2">
      <c r="B2032"/>
    </row>
    <row r="2033" spans="2:2">
      <c r="B2033"/>
    </row>
    <row r="2034" spans="2:2">
      <c r="B2034"/>
    </row>
    <row r="2035" spans="2:2">
      <c r="B2035"/>
    </row>
    <row r="2036" spans="2:2">
      <c r="B2036"/>
    </row>
    <row r="2037" spans="2:2">
      <c r="B2037"/>
    </row>
    <row r="2038" spans="2:2">
      <c r="B2038"/>
    </row>
    <row r="2039" spans="2:2">
      <c r="B2039"/>
    </row>
    <row r="2040" spans="2:2">
      <c r="B2040"/>
    </row>
    <row r="2041" spans="2:2">
      <c r="B2041"/>
    </row>
    <row r="2042" spans="2:2">
      <c r="B2042"/>
    </row>
    <row r="2043" spans="2:2">
      <c r="B2043"/>
    </row>
    <row r="2044" spans="2:2">
      <c r="B2044"/>
    </row>
    <row r="2045" spans="2:2">
      <c r="B2045"/>
    </row>
    <row r="2046" spans="2:2">
      <c r="B2046"/>
    </row>
    <row r="2047" spans="2:2">
      <c r="B2047"/>
    </row>
    <row r="2048" spans="2:2">
      <c r="B2048"/>
    </row>
    <row r="2049" spans="2:2">
      <c r="B2049"/>
    </row>
    <row r="2050" spans="2:2">
      <c r="B2050"/>
    </row>
    <row r="2051" spans="2:2">
      <c r="B2051"/>
    </row>
    <row r="2052" spans="2:2">
      <c r="B2052"/>
    </row>
    <row r="2053" spans="2:2">
      <c r="B2053"/>
    </row>
    <row r="2054" spans="2:2">
      <c r="B2054"/>
    </row>
    <row r="2055" spans="2:2">
      <c r="B2055"/>
    </row>
    <row r="2056" spans="2:2">
      <c r="B2056"/>
    </row>
    <row r="2057" spans="2:2">
      <c r="B2057"/>
    </row>
    <row r="2058" spans="2:2">
      <c r="B2058"/>
    </row>
    <row r="2059" spans="2:2">
      <c r="B2059"/>
    </row>
    <row r="2060" spans="2:2">
      <c r="B2060"/>
    </row>
    <row r="2061" spans="2:2">
      <c r="B2061"/>
    </row>
    <row r="2062" spans="2:2">
      <c r="B2062"/>
    </row>
    <row r="2063" spans="2:2">
      <c r="B2063"/>
    </row>
    <row r="2064" spans="2:2">
      <c r="B2064"/>
    </row>
    <row r="2065" spans="2:2">
      <c r="B2065"/>
    </row>
    <row r="2066" spans="2:2">
      <c r="B2066"/>
    </row>
    <row r="2067" spans="2:2">
      <c r="B2067"/>
    </row>
    <row r="2068" spans="2:2">
      <c r="B2068"/>
    </row>
    <row r="2069" spans="2:2">
      <c r="B2069"/>
    </row>
    <row r="2070" spans="2:2">
      <c r="B2070"/>
    </row>
    <row r="2071" spans="2:2">
      <c r="B2071"/>
    </row>
    <row r="2072" spans="2:2">
      <c r="B2072"/>
    </row>
    <row r="2073" spans="2:2">
      <c r="B2073"/>
    </row>
    <row r="2074" spans="2:2">
      <c r="B2074"/>
    </row>
    <row r="2075" spans="2:2">
      <c r="B2075"/>
    </row>
    <row r="2076" spans="2:2">
      <c r="B2076"/>
    </row>
    <row r="2077" spans="2:2">
      <c r="B2077"/>
    </row>
    <row r="2078" spans="2:2">
      <c r="B2078"/>
    </row>
    <row r="2079" spans="2:2">
      <c r="B2079"/>
    </row>
    <row r="2080" spans="2:2">
      <c r="B2080"/>
    </row>
    <row r="2081" spans="2:2">
      <c r="B2081"/>
    </row>
    <row r="2082" spans="2:2">
      <c r="B2082"/>
    </row>
    <row r="2083" spans="2:2">
      <c r="B2083"/>
    </row>
    <row r="2084" spans="2:2">
      <c r="B2084"/>
    </row>
    <row r="2085" spans="2:2">
      <c r="B2085"/>
    </row>
    <row r="2086" spans="2:2">
      <c r="B2086"/>
    </row>
    <row r="2087" spans="2:2">
      <c r="B2087"/>
    </row>
    <row r="2088" spans="2:2">
      <c r="B2088"/>
    </row>
    <row r="2089" spans="2:2">
      <c r="B2089"/>
    </row>
    <row r="2090" spans="2:2">
      <c r="B2090"/>
    </row>
    <row r="2091" spans="2:2">
      <c r="B2091"/>
    </row>
    <row r="2092" spans="2:2">
      <c r="B2092"/>
    </row>
    <row r="2093" spans="2:2">
      <c r="B2093"/>
    </row>
    <row r="2094" spans="2:2">
      <c r="B2094"/>
    </row>
    <row r="2095" spans="2:2">
      <c r="B2095"/>
    </row>
    <row r="2096" spans="2:2">
      <c r="B2096"/>
    </row>
    <row r="2097" spans="2:2">
      <c r="B2097"/>
    </row>
    <row r="2098" spans="2:2">
      <c r="B2098"/>
    </row>
    <row r="2099" spans="2:2">
      <c r="B2099"/>
    </row>
    <row r="2100" spans="2:2">
      <c r="B2100"/>
    </row>
    <row r="2101" spans="2:2">
      <c r="B2101"/>
    </row>
    <row r="2102" spans="2:2">
      <c r="B2102"/>
    </row>
    <row r="2103" spans="2:2">
      <c r="B2103"/>
    </row>
    <row r="2104" spans="2:2">
      <c r="B2104"/>
    </row>
    <row r="2105" spans="2:2">
      <c r="B2105"/>
    </row>
    <row r="2106" spans="2:2">
      <c r="B2106"/>
    </row>
    <row r="2107" spans="2:2">
      <c r="B2107"/>
    </row>
    <row r="2108" spans="2:2">
      <c r="B2108"/>
    </row>
    <row r="2109" spans="2:2">
      <c r="B2109"/>
    </row>
    <row r="2110" spans="2:2">
      <c r="B2110"/>
    </row>
    <row r="2111" spans="2:2">
      <c r="B2111"/>
    </row>
    <row r="2112" spans="2:2">
      <c r="B2112"/>
    </row>
    <row r="2113" spans="2:2">
      <c r="B2113"/>
    </row>
    <row r="2114" spans="2:2">
      <c r="B2114"/>
    </row>
    <row r="2115" spans="2:2">
      <c r="B2115"/>
    </row>
    <row r="2116" spans="2:2">
      <c r="B2116"/>
    </row>
    <row r="2117" spans="2:2">
      <c r="B2117"/>
    </row>
    <row r="2118" spans="2:2">
      <c r="B2118"/>
    </row>
    <row r="2119" spans="2:2">
      <c r="B2119"/>
    </row>
    <row r="2120" spans="2:2">
      <c r="B2120"/>
    </row>
    <row r="2121" spans="2:2">
      <c r="B2121"/>
    </row>
    <row r="2122" spans="2:2">
      <c r="B2122"/>
    </row>
    <row r="2123" spans="2:2">
      <c r="B2123"/>
    </row>
    <row r="2124" spans="2:2">
      <c r="B2124"/>
    </row>
    <row r="2125" spans="2:2">
      <c r="B2125"/>
    </row>
    <row r="2126" spans="2:2">
      <c r="B2126"/>
    </row>
    <row r="2127" spans="2:2">
      <c r="B2127"/>
    </row>
    <row r="2128" spans="2:2">
      <c r="B2128"/>
    </row>
    <row r="2129" spans="2:2">
      <c r="B2129"/>
    </row>
    <row r="2130" spans="2:2">
      <c r="B2130"/>
    </row>
    <row r="2131" spans="2:2">
      <c r="B2131"/>
    </row>
    <row r="2132" spans="2:2">
      <c r="B2132"/>
    </row>
    <row r="2133" spans="2:2">
      <c r="B2133"/>
    </row>
    <row r="2134" spans="2:2">
      <c r="B2134"/>
    </row>
    <row r="2135" spans="2:2">
      <c r="B2135"/>
    </row>
    <row r="2136" spans="2:2">
      <c r="B2136"/>
    </row>
    <row r="2137" spans="2:2">
      <c r="B2137"/>
    </row>
    <row r="2138" spans="2:2">
      <c r="B2138"/>
    </row>
    <row r="2139" spans="2:2">
      <c r="B2139"/>
    </row>
    <row r="2140" spans="2:2">
      <c r="B2140"/>
    </row>
    <row r="2141" spans="2:2">
      <c r="B2141"/>
    </row>
    <row r="2142" spans="2:2">
      <c r="B2142"/>
    </row>
    <row r="2143" spans="2:2">
      <c r="B2143"/>
    </row>
    <row r="2144" spans="2:2">
      <c r="B2144"/>
    </row>
    <row r="2145" spans="2:2">
      <c r="B2145"/>
    </row>
    <row r="2146" spans="2:2">
      <c r="B2146"/>
    </row>
    <row r="2147" spans="2:2">
      <c r="B2147"/>
    </row>
    <row r="2148" spans="2:2">
      <c r="B2148"/>
    </row>
    <row r="2149" spans="2:2">
      <c r="B2149"/>
    </row>
    <row r="2150" spans="2:2">
      <c r="B2150"/>
    </row>
    <row r="2151" spans="2:2">
      <c r="B2151"/>
    </row>
    <row r="2152" spans="2:2">
      <c r="B2152"/>
    </row>
    <row r="2153" spans="2:2">
      <c r="B2153"/>
    </row>
    <row r="2154" spans="2:2">
      <c r="B2154"/>
    </row>
    <row r="2155" spans="2:2">
      <c r="B2155"/>
    </row>
    <row r="2156" spans="2:2">
      <c r="B2156"/>
    </row>
    <row r="2157" spans="2:2">
      <c r="B2157"/>
    </row>
    <row r="2158" spans="2:2">
      <c r="B2158"/>
    </row>
    <row r="2159" spans="2:2">
      <c r="B2159"/>
    </row>
    <row r="2160" spans="2:2">
      <c r="B2160"/>
    </row>
    <row r="2161" spans="2:2">
      <c r="B2161"/>
    </row>
    <row r="2162" spans="2:2">
      <c r="B2162"/>
    </row>
    <row r="2163" spans="2:2">
      <c r="B2163"/>
    </row>
    <row r="2164" spans="2:2">
      <c r="B2164"/>
    </row>
    <row r="2165" spans="2:2">
      <c r="B2165"/>
    </row>
    <row r="2166" spans="2:2">
      <c r="B2166"/>
    </row>
    <row r="2167" spans="2:2">
      <c r="B2167"/>
    </row>
    <row r="2168" spans="2:2">
      <c r="B2168"/>
    </row>
    <row r="2169" spans="2:2">
      <c r="B2169"/>
    </row>
    <row r="2170" spans="2:2">
      <c r="B2170"/>
    </row>
    <row r="2171" spans="2:2">
      <c r="B2171"/>
    </row>
    <row r="2172" spans="2:2">
      <c r="B2172"/>
    </row>
    <row r="2173" spans="2:2">
      <c r="B2173"/>
    </row>
    <row r="2174" spans="2:2">
      <c r="B2174"/>
    </row>
    <row r="2175" spans="2:2">
      <c r="B2175"/>
    </row>
    <row r="2176" spans="2:2">
      <c r="B2176"/>
    </row>
    <row r="2177" spans="2:2">
      <c r="B2177"/>
    </row>
    <row r="2178" spans="2:2">
      <c r="B2178"/>
    </row>
    <row r="2179" spans="2:2">
      <c r="B2179"/>
    </row>
    <row r="2180" spans="2:2">
      <c r="B2180"/>
    </row>
    <row r="2181" spans="2:2">
      <c r="B2181"/>
    </row>
    <row r="2182" spans="2:2">
      <c r="B2182"/>
    </row>
    <row r="2183" spans="2:2">
      <c r="B2183"/>
    </row>
    <row r="2184" spans="2:2">
      <c r="B2184"/>
    </row>
    <row r="2185" spans="2:2">
      <c r="B2185"/>
    </row>
    <row r="2186" spans="2:2">
      <c r="B2186"/>
    </row>
    <row r="2187" spans="2:2">
      <c r="B2187"/>
    </row>
    <row r="2188" spans="2:2">
      <c r="B2188"/>
    </row>
    <row r="2189" spans="2:2">
      <c r="B2189"/>
    </row>
    <row r="2190" spans="2:2">
      <c r="B2190"/>
    </row>
    <row r="2191" spans="2:2">
      <c r="B2191"/>
    </row>
    <row r="2192" spans="2:2">
      <c r="B2192"/>
    </row>
    <row r="2193" spans="2:2">
      <c r="B2193"/>
    </row>
    <row r="2194" spans="2:2">
      <c r="B2194"/>
    </row>
    <row r="2195" spans="2:2">
      <c r="B2195"/>
    </row>
    <row r="2196" spans="2:2">
      <c r="B2196"/>
    </row>
    <row r="2197" spans="2:2">
      <c r="B2197"/>
    </row>
    <row r="2198" spans="2:2">
      <c r="B2198"/>
    </row>
    <row r="2199" spans="2:2">
      <c r="B2199"/>
    </row>
    <row r="2200" spans="2:2">
      <c r="B2200"/>
    </row>
    <row r="2201" spans="2:2">
      <c r="B2201"/>
    </row>
    <row r="2202" spans="2:2">
      <c r="B2202"/>
    </row>
    <row r="2203" spans="2:2">
      <c r="B2203"/>
    </row>
    <row r="2204" spans="2:2">
      <c r="B2204"/>
    </row>
    <row r="2205" spans="2:2">
      <c r="B2205"/>
    </row>
    <row r="2206" spans="2:2">
      <c r="B2206"/>
    </row>
    <row r="2207" spans="2:2">
      <c r="B2207"/>
    </row>
    <row r="2208" spans="2:2">
      <c r="B2208"/>
    </row>
    <row r="2209" spans="2:2">
      <c r="B2209"/>
    </row>
    <row r="2210" spans="2:2">
      <c r="B2210"/>
    </row>
    <row r="2211" spans="2:2">
      <c r="B2211"/>
    </row>
    <row r="2212" spans="2:2">
      <c r="B2212"/>
    </row>
    <row r="2213" spans="2:2">
      <c r="B2213"/>
    </row>
    <row r="2214" spans="2:2">
      <c r="B2214"/>
    </row>
    <row r="2215" spans="2:2">
      <c r="B2215"/>
    </row>
    <row r="2216" spans="2:2">
      <c r="B2216"/>
    </row>
    <row r="2217" spans="2:2">
      <c r="B2217"/>
    </row>
    <row r="2218" spans="2:2">
      <c r="B2218"/>
    </row>
    <row r="2219" spans="2:2">
      <c r="B2219"/>
    </row>
    <row r="2220" spans="2:2">
      <c r="B2220"/>
    </row>
    <row r="2221" spans="2:2">
      <c r="B2221"/>
    </row>
    <row r="2222" spans="2:2">
      <c r="B2222"/>
    </row>
    <row r="2223" spans="2:2">
      <c r="B2223"/>
    </row>
    <row r="2224" spans="2:2">
      <c r="B2224"/>
    </row>
    <row r="2225" spans="2:2">
      <c r="B2225"/>
    </row>
    <row r="2226" spans="2:2">
      <c r="B2226"/>
    </row>
    <row r="2227" spans="2:2">
      <c r="B2227"/>
    </row>
    <row r="2228" spans="2:2">
      <c r="B2228"/>
    </row>
    <row r="2229" spans="2:2">
      <c r="B2229"/>
    </row>
    <row r="2230" spans="2:2">
      <c r="B2230"/>
    </row>
    <row r="2231" spans="2:2">
      <c r="B2231"/>
    </row>
    <row r="2232" spans="2:2">
      <c r="B2232"/>
    </row>
    <row r="2233" spans="2:2">
      <c r="B2233"/>
    </row>
    <row r="2234" spans="2:2">
      <c r="B2234"/>
    </row>
    <row r="2235" spans="2:2">
      <c r="B2235"/>
    </row>
    <row r="2236" spans="2:2">
      <c r="B2236"/>
    </row>
    <row r="2237" spans="2:2">
      <c r="B2237"/>
    </row>
    <row r="2238" spans="2:2">
      <c r="B2238"/>
    </row>
    <row r="2239" spans="2:2">
      <c r="B2239"/>
    </row>
    <row r="2240" spans="2:2">
      <c r="B2240"/>
    </row>
    <row r="2241" spans="2:2">
      <c r="B2241"/>
    </row>
    <row r="2242" spans="2:2">
      <c r="B2242"/>
    </row>
    <row r="2243" spans="2:2">
      <c r="B2243"/>
    </row>
    <row r="2244" spans="2:2">
      <c r="B2244"/>
    </row>
    <row r="2245" spans="2:2">
      <c r="B2245"/>
    </row>
    <row r="2246" spans="2:2">
      <c r="B2246"/>
    </row>
    <row r="2247" spans="2:2">
      <c r="B2247"/>
    </row>
    <row r="2248" spans="2:2">
      <c r="B2248"/>
    </row>
    <row r="2249" spans="2:2">
      <c r="B2249"/>
    </row>
    <row r="2250" spans="2:2">
      <c r="B2250"/>
    </row>
    <row r="2251" spans="2:2">
      <c r="B2251"/>
    </row>
    <row r="2252" spans="2:2">
      <c r="B2252"/>
    </row>
    <row r="2253" spans="2:2">
      <c r="B2253"/>
    </row>
    <row r="2254" spans="2:2">
      <c r="B2254"/>
    </row>
    <row r="2255" spans="2:2">
      <c r="B2255"/>
    </row>
    <row r="2256" spans="2:2">
      <c r="B2256"/>
    </row>
    <row r="2257" spans="2:2">
      <c r="B2257"/>
    </row>
    <row r="2258" spans="2:2">
      <c r="B2258"/>
    </row>
    <row r="2259" spans="2:2">
      <c r="B2259"/>
    </row>
    <row r="2260" spans="2:2">
      <c r="B2260"/>
    </row>
    <row r="2261" spans="2:2">
      <c r="B2261"/>
    </row>
    <row r="2262" spans="2:2">
      <c r="B2262"/>
    </row>
    <row r="2263" spans="2:2">
      <c r="B2263"/>
    </row>
    <row r="2264" spans="2:2">
      <c r="B2264"/>
    </row>
    <row r="2265" spans="2:2">
      <c r="B2265"/>
    </row>
    <row r="2266" spans="2:2">
      <c r="B2266"/>
    </row>
    <row r="2267" spans="2:2">
      <c r="B2267"/>
    </row>
    <row r="2268" spans="2:2">
      <c r="B2268"/>
    </row>
    <row r="2269" spans="2:2">
      <c r="B2269"/>
    </row>
    <row r="2270" spans="2:2">
      <c r="B2270"/>
    </row>
    <row r="2271" spans="2:2">
      <c r="B2271"/>
    </row>
    <row r="2272" spans="2:2">
      <c r="B2272"/>
    </row>
    <row r="2273" spans="2:2">
      <c r="B2273"/>
    </row>
    <row r="2274" spans="2:2">
      <c r="B2274"/>
    </row>
    <row r="2275" spans="2:2">
      <c r="B2275"/>
    </row>
    <row r="2276" spans="2:2">
      <c r="B2276"/>
    </row>
    <row r="2277" spans="2:2">
      <c r="B2277"/>
    </row>
    <row r="2278" spans="2:2">
      <c r="B2278"/>
    </row>
    <row r="2279" spans="2:2">
      <c r="B2279"/>
    </row>
    <row r="2280" spans="2:2">
      <c r="B2280"/>
    </row>
    <row r="2281" spans="2:2">
      <c r="B2281"/>
    </row>
    <row r="2282" spans="2:2">
      <c r="B2282"/>
    </row>
    <row r="2283" spans="2:2">
      <c r="B2283"/>
    </row>
    <row r="2284" spans="2:2">
      <c r="B2284"/>
    </row>
    <row r="2285" spans="2:2">
      <c r="B2285"/>
    </row>
    <row r="2286" spans="2:2">
      <c r="B2286"/>
    </row>
    <row r="2287" spans="2:2">
      <c r="B2287"/>
    </row>
    <row r="2288" spans="2:2">
      <c r="B2288"/>
    </row>
    <row r="2289" spans="2:2">
      <c r="B2289"/>
    </row>
    <row r="2290" spans="2:2">
      <c r="B2290"/>
    </row>
    <row r="2291" spans="2:2">
      <c r="B2291"/>
    </row>
    <row r="2292" spans="2:2">
      <c r="B2292"/>
    </row>
    <row r="2293" spans="2:2">
      <c r="B2293"/>
    </row>
    <row r="2294" spans="2:2">
      <c r="B2294"/>
    </row>
    <row r="2295" spans="2:2">
      <c r="B2295"/>
    </row>
    <row r="2296" spans="2:2">
      <c r="B2296"/>
    </row>
    <row r="2297" spans="2:2">
      <c r="B2297"/>
    </row>
    <row r="2298" spans="2:2">
      <c r="B2298"/>
    </row>
    <row r="2299" spans="2:2">
      <c r="B2299"/>
    </row>
    <row r="2300" spans="2:2">
      <c r="B2300"/>
    </row>
    <row r="2301" spans="2:2">
      <c r="B2301"/>
    </row>
    <row r="2302" spans="2:2">
      <c r="B2302"/>
    </row>
    <row r="2303" spans="2:2">
      <c r="B2303"/>
    </row>
    <row r="2304" spans="2:2">
      <c r="B2304"/>
    </row>
    <row r="2305" spans="2:2">
      <c r="B2305"/>
    </row>
    <row r="2306" spans="2:2">
      <c r="B2306"/>
    </row>
    <row r="2307" spans="2:2">
      <c r="B2307"/>
    </row>
    <row r="2308" spans="2:2">
      <c r="B2308"/>
    </row>
    <row r="2309" spans="2:2">
      <c r="B2309"/>
    </row>
    <row r="2310" spans="2:2">
      <c r="B2310"/>
    </row>
    <row r="2311" spans="2:2">
      <c r="B2311"/>
    </row>
    <row r="2312" spans="2:2">
      <c r="B2312"/>
    </row>
    <row r="2313" spans="2:2">
      <c r="B2313"/>
    </row>
    <row r="2314" spans="2:2">
      <c r="B2314"/>
    </row>
    <row r="2315" spans="2:2">
      <c r="B2315"/>
    </row>
    <row r="2316" spans="2:2">
      <c r="B2316"/>
    </row>
    <row r="2317" spans="2:2">
      <c r="B2317"/>
    </row>
    <row r="2318" spans="2:2">
      <c r="B2318"/>
    </row>
    <row r="2319" spans="2:2">
      <c r="B2319"/>
    </row>
    <row r="2320" spans="2:2">
      <c r="B2320"/>
    </row>
    <row r="2321" spans="2:2">
      <c r="B2321"/>
    </row>
    <row r="2322" spans="2:2">
      <c r="B2322"/>
    </row>
    <row r="2323" spans="2:2">
      <c r="B2323"/>
    </row>
    <row r="2324" spans="2:2">
      <c r="B2324"/>
    </row>
    <row r="2325" spans="2:2">
      <c r="B2325"/>
    </row>
    <row r="2326" spans="2:2">
      <c r="B2326"/>
    </row>
    <row r="2327" spans="2:2">
      <c r="B2327"/>
    </row>
    <row r="2328" spans="2:2">
      <c r="B2328"/>
    </row>
    <row r="2329" spans="2:2">
      <c r="B2329"/>
    </row>
    <row r="2330" spans="2:2">
      <c r="B2330"/>
    </row>
    <row r="2331" spans="2:2">
      <c r="B2331"/>
    </row>
    <row r="2332" spans="2:2">
      <c r="B2332"/>
    </row>
    <row r="2333" spans="2:2">
      <c r="B2333"/>
    </row>
    <row r="2334" spans="2:2">
      <c r="B2334"/>
    </row>
    <row r="2335" spans="2:2">
      <c r="B2335"/>
    </row>
    <row r="2336" spans="2:2">
      <c r="B2336"/>
    </row>
    <row r="2337" spans="2:2">
      <c r="B2337"/>
    </row>
    <row r="2338" spans="2:2">
      <c r="B2338"/>
    </row>
    <row r="2339" spans="2:2">
      <c r="B2339"/>
    </row>
    <row r="2340" spans="2:2">
      <c r="B2340"/>
    </row>
    <row r="2341" spans="2:2">
      <c r="B2341"/>
    </row>
    <row r="2342" spans="2:2">
      <c r="B2342"/>
    </row>
    <row r="2343" spans="2:2">
      <c r="B2343"/>
    </row>
    <row r="2344" spans="2:2">
      <c r="B2344"/>
    </row>
    <row r="2345" spans="2:2">
      <c r="B2345"/>
    </row>
    <row r="2346" spans="2:2">
      <c r="B2346"/>
    </row>
    <row r="2347" spans="2:2">
      <c r="B2347"/>
    </row>
    <row r="2348" spans="2:2">
      <c r="B2348"/>
    </row>
    <row r="2349" spans="2:2">
      <c r="B2349"/>
    </row>
    <row r="2350" spans="2:2">
      <c r="B2350"/>
    </row>
    <row r="2351" spans="2:2">
      <c r="B2351"/>
    </row>
    <row r="2352" spans="2:2">
      <c r="B2352"/>
    </row>
    <row r="2353" spans="2:2">
      <c r="B2353"/>
    </row>
    <row r="2354" spans="2:2">
      <c r="B2354"/>
    </row>
    <row r="2355" spans="2:2">
      <c r="B2355"/>
    </row>
    <row r="2356" spans="2:2">
      <c r="B2356"/>
    </row>
    <row r="2357" spans="2:2">
      <c r="B2357"/>
    </row>
    <row r="2358" spans="2:2">
      <c r="B2358"/>
    </row>
    <row r="2359" spans="2:2">
      <c r="B2359"/>
    </row>
    <row r="2360" spans="2:2">
      <c r="B2360"/>
    </row>
    <row r="2361" spans="2:2">
      <c r="B2361"/>
    </row>
    <row r="2362" spans="2:2">
      <c r="B2362"/>
    </row>
    <row r="2363" spans="2:2">
      <c r="B2363"/>
    </row>
    <row r="2364" spans="2:2">
      <c r="B2364"/>
    </row>
    <row r="2365" spans="2:2">
      <c r="B2365"/>
    </row>
    <row r="2366" spans="2:2">
      <c r="B2366"/>
    </row>
    <row r="2367" spans="2:2">
      <c r="B2367"/>
    </row>
    <row r="2368" spans="2:2">
      <c r="B2368"/>
    </row>
    <row r="2369" spans="2:2">
      <c r="B2369"/>
    </row>
    <row r="2370" spans="2:2">
      <c r="B2370"/>
    </row>
    <row r="2371" spans="2:2">
      <c r="B2371"/>
    </row>
    <row r="2372" spans="2:2">
      <c r="B2372"/>
    </row>
    <row r="2373" spans="2:2">
      <c r="B2373"/>
    </row>
    <row r="2374" spans="2:2">
      <c r="B2374"/>
    </row>
    <row r="2375" spans="2:2">
      <c r="B2375"/>
    </row>
    <row r="2376" spans="2:2">
      <c r="B2376"/>
    </row>
    <row r="2377" spans="2:2">
      <c r="B2377"/>
    </row>
    <row r="2378" spans="2:2">
      <c r="B2378"/>
    </row>
    <row r="2379" spans="2:2">
      <c r="B2379"/>
    </row>
    <row r="2380" spans="2:2">
      <c r="B2380"/>
    </row>
    <row r="2381" spans="2:2">
      <c r="B2381"/>
    </row>
    <row r="2382" spans="2:2">
      <c r="B2382"/>
    </row>
    <row r="2383" spans="2:2">
      <c r="B2383"/>
    </row>
    <row r="2384" spans="2:2">
      <c r="B2384"/>
    </row>
    <row r="2385" spans="2:2">
      <c r="B2385"/>
    </row>
    <row r="2386" spans="2:2">
      <c r="B2386"/>
    </row>
    <row r="2387" spans="2:2">
      <c r="B2387"/>
    </row>
    <row r="2388" spans="2:2">
      <c r="B2388"/>
    </row>
    <row r="2389" spans="2:2">
      <c r="B2389"/>
    </row>
    <row r="2390" spans="2:2">
      <c r="B2390"/>
    </row>
    <row r="2391" spans="2:2">
      <c r="B2391"/>
    </row>
    <row r="2392" spans="2:2">
      <c r="B2392"/>
    </row>
    <row r="2393" spans="2:2">
      <c r="B2393"/>
    </row>
    <row r="2394" spans="2:2">
      <c r="B2394"/>
    </row>
    <row r="2395" spans="2:2">
      <c r="B2395"/>
    </row>
    <row r="2396" spans="2:2">
      <c r="B2396"/>
    </row>
    <row r="2397" spans="2:2">
      <c r="B2397"/>
    </row>
    <row r="2398" spans="2:2">
      <c r="B2398"/>
    </row>
    <row r="2399" spans="2:2">
      <c r="B2399"/>
    </row>
    <row r="2400" spans="2:2">
      <c r="B2400"/>
    </row>
    <row r="2401" spans="2:2">
      <c r="B2401"/>
    </row>
    <row r="2402" spans="2:2">
      <c r="B2402"/>
    </row>
    <row r="2403" spans="2:2">
      <c r="B2403"/>
    </row>
    <row r="2404" spans="2:2">
      <c r="B2404"/>
    </row>
    <row r="2405" spans="2:2">
      <c r="B2405"/>
    </row>
    <row r="2406" spans="2:2">
      <c r="B2406"/>
    </row>
    <row r="2407" spans="2:2">
      <c r="B2407"/>
    </row>
    <row r="2408" spans="2:2">
      <c r="B2408"/>
    </row>
    <row r="2409" spans="2:2">
      <c r="B2409"/>
    </row>
    <row r="2410" spans="2:2">
      <c r="B2410"/>
    </row>
    <row r="2411" spans="2:2">
      <c r="B2411"/>
    </row>
    <row r="2412" spans="2:2">
      <c r="B2412"/>
    </row>
    <row r="2413" spans="2:2">
      <c r="B2413"/>
    </row>
    <row r="2414" spans="2:2">
      <c r="B2414"/>
    </row>
    <row r="2415" spans="2:2">
      <c r="B2415"/>
    </row>
    <row r="2416" spans="2:2">
      <c r="B2416"/>
    </row>
    <row r="2417" spans="2:2">
      <c r="B2417"/>
    </row>
    <row r="2418" spans="2:2">
      <c r="B2418"/>
    </row>
    <row r="3272" spans="2:2">
      <c r="B3272"/>
    </row>
    <row r="3273" spans="2:2">
      <c r="B3273"/>
    </row>
    <row r="3274" spans="2:2">
      <c r="B3274"/>
    </row>
    <row r="3275" spans="2:2">
      <c r="B3275"/>
    </row>
    <row r="3276" spans="2:2">
      <c r="B3276"/>
    </row>
    <row r="3277" spans="2:2">
      <c r="B3277"/>
    </row>
    <row r="3278" spans="2:2">
      <c r="B3278"/>
    </row>
    <row r="3279" spans="2:2">
      <c r="B3279"/>
    </row>
    <row r="3280" spans="2:2">
      <c r="B3280"/>
    </row>
    <row r="3281" spans="2:2">
      <c r="B3281"/>
    </row>
    <row r="3282" spans="2:2">
      <c r="B3282"/>
    </row>
    <row r="3283" spans="2:2">
      <c r="B3283"/>
    </row>
    <row r="3284" spans="2:2">
      <c r="B3284"/>
    </row>
    <row r="3285" spans="2:2">
      <c r="B3285"/>
    </row>
    <row r="3286" spans="2:2">
      <c r="B3286"/>
    </row>
    <row r="3287" spans="2:2">
      <c r="B3287"/>
    </row>
    <row r="3288" spans="2:2">
      <c r="B3288"/>
    </row>
    <row r="3289" spans="2:2">
      <c r="B3289"/>
    </row>
    <row r="3290" spans="2:2">
      <c r="B3290"/>
    </row>
    <row r="3291" spans="2:2">
      <c r="B3291"/>
    </row>
    <row r="3292" spans="2:2">
      <c r="B3292"/>
    </row>
    <row r="3293" spans="2:2">
      <c r="B3293"/>
    </row>
    <row r="3294" spans="2:2">
      <c r="B3294"/>
    </row>
    <row r="3295" spans="2:2">
      <c r="B3295"/>
    </row>
    <row r="3296" spans="2:2">
      <c r="B3296"/>
    </row>
    <row r="3297" spans="2:2">
      <c r="B3297"/>
    </row>
    <row r="3298" spans="2:2">
      <c r="B3298"/>
    </row>
    <row r="3299" spans="2:2">
      <c r="B3299"/>
    </row>
    <row r="3300" spans="2:2">
      <c r="B3300"/>
    </row>
    <row r="3301" spans="2:2">
      <c r="B3301"/>
    </row>
    <row r="3302" spans="2:2">
      <c r="B3302"/>
    </row>
    <row r="3303" spans="2:2">
      <c r="B3303"/>
    </row>
    <row r="3304" spans="2:2">
      <c r="B3304"/>
    </row>
    <row r="3305" spans="2:2">
      <c r="B3305"/>
    </row>
    <row r="3306" spans="2:2">
      <c r="B3306"/>
    </row>
    <row r="3307" spans="2:2">
      <c r="B3307"/>
    </row>
    <row r="3308" spans="2:2">
      <c r="B3308"/>
    </row>
    <row r="3309" spans="2:2">
      <c r="B3309"/>
    </row>
    <row r="3310" spans="2:2">
      <c r="B3310"/>
    </row>
    <row r="3311" spans="2:2">
      <c r="B3311"/>
    </row>
    <row r="3312" spans="2:2">
      <c r="B3312"/>
    </row>
    <row r="3313" spans="2:2">
      <c r="B3313"/>
    </row>
    <row r="3314" spans="2:2">
      <c r="B3314"/>
    </row>
    <row r="3315" spans="2:2">
      <c r="B3315"/>
    </row>
    <row r="3316" spans="2:2">
      <c r="B3316"/>
    </row>
    <row r="3317" spans="2:2">
      <c r="B3317"/>
    </row>
    <row r="3318" spans="2:2">
      <c r="B3318"/>
    </row>
    <row r="3319" spans="2:2">
      <c r="B3319"/>
    </row>
    <row r="3320" spans="2:2">
      <c r="B3320"/>
    </row>
    <row r="3321" spans="2:2">
      <c r="B3321"/>
    </row>
    <row r="3322" spans="2:2">
      <c r="B3322"/>
    </row>
    <row r="3323" spans="2:2">
      <c r="B3323"/>
    </row>
    <row r="3324" spans="2:2">
      <c r="B3324"/>
    </row>
    <row r="3325" spans="2:2">
      <c r="B3325"/>
    </row>
    <row r="3326" spans="2:2">
      <c r="B3326"/>
    </row>
    <row r="3327" spans="2:2">
      <c r="B3327"/>
    </row>
    <row r="3328" spans="2:2">
      <c r="B3328"/>
    </row>
    <row r="3329" spans="2:2">
      <c r="B3329"/>
    </row>
    <row r="3330" spans="2:2">
      <c r="B3330"/>
    </row>
    <row r="3331" spans="2:2">
      <c r="B3331"/>
    </row>
    <row r="3332" spans="2:2">
      <c r="B3332"/>
    </row>
    <row r="3333" spans="2:2">
      <c r="B3333"/>
    </row>
    <row r="3334" spans="2:2">
      <c r="B3334"/>
    </row>
    <row r="3335" spans="2:2">
      <c r="B3335"/>
    </row>
    <row r="3336" spans="2:2">
      <c r="B3336"/>
    </row>
    <row r="3337" spans="2:2">
      <c r="B3337"/>
    </row>
    <row r="3338" spans="2:2">
      <c r="B3338"/>
    </row>
    <row r="3339" spans="2:2">
      <c r="B3339"/>
    </row>
    <row r="3340" spans="2:2">
      <c r="B3340"/>
    </row>
    <row r="3341" spans="2:2">
      <c r="B3341"/>
    </row>
    <row r="3342" spans="2:2">
      <c r="B3342"/>
    </row>
    <row r="3343" spans="2:2">
      <c r="B3343"/>
    </row>
    <row r="3344" spans="2:2">
      <c r="B3344"/>
    </row>
    <row r="3345" spans="2:2">
      <c r="B3345"/>
    </row>
    <row r="3346" spans="2:2">
      <c r="B3346"/>
    </row>
    <row r="3347" spans="2:2">
      <c r="B3347"/>
    </row>
    <row r="3348" spans="2:2">
      <c r="B3348"/>
    </row>
    <row r="3349" spans="2:2">
      <c r="B3349"/>
    </row>
    <row r="3350" spans="2:2">
      <c r="B3350"/>
    </row>
    <row r="3351" spans="2:2">
      <c r="B3351"/>
    </row>
    <row r="3352" spans="2:2">
      <c r="B3352"/>
    </row>
    <row r="3353" spans="2:2">
      <c r="B3353"/>
    </row>
    <row r="3354" spans="2:2">
      <c r="B3354"/>
    </row>
    <row r="3355" spans="2:2">
      <c r="B3355"/>
    </row>
    <row r="3356" spans="2:2">
      <c r="B3356"/>
    </row>
    <row r="3357" spans="2:2">
      <c r="B3357"/>
    </row>
    <row r="3358" spans="2:2">
      <c r="B3358"/>
    </row>
    <row r="3359" spans="2:2">
      <c r="B3359"/>
    </row>
    <row r="3360" spans="2:2">
      <c r="B3360"/>
    </row>
    <row r="3361" spans="2:2">
      <c r="B3361"/>
    </row>
    <row r="3362" spans="2:2">
      <c r="B3362"/>
    </row>
    <row r="3363" spans="2:2">
      <c r="B3363"/>
    </row>
    <row r="3364" spans="2:2">
      <c r="B3364"/>
    </row>
    <row r="3365" spans="2:2">
      <c r="B3365"/>
    </row>
    <row r="3366" spans="2:2">
      <c r="B3366"/>
    </row>
    <row r="3367" spans="2:2">
      <c r="B3367"/>
    </row>
    <row r="3368" spans="2:2">
      <c r="B3368"/>
    </row>
    <row r="3369" spans="2:2">
      <c r="B3369"/>
    </row>
    <row r="3370" spans="2:2">
      <c r="B3370"/>
    </row>
    <row r="3371" spans="2:2">
      <c r="B3371"/>
    </row>
    <row r="3372" spans="2:2">
      <c r="B3372"/>
    </row>
    <row r="3373" spans="2:2">
      <c r="B3373"/>
    </row>
    <row r="3374" spans="2:2">
      <c r="B3374"/>
    </row>
    <row r="3375" spans="2:2">
      <c r="B3375"/>
    </row>
    <row r="3376" spans="2:2">
      <c r="B3376"/>
    </row>
    <row r="3377" spans="2:2">
      <c r="B3377"/>
    </row>
    <row r="3378" spans="2:2">
      <c r="B3378"/>
    </row>
    <row r="3379" spans="2:2">
      <c r="B3379"/>
    </row>
    <row r="3380" spans="2:2">
      <c r="B3380"/>
    </row>
    <row r="3381" spans="2:2">
      <c r="B3381"/>
    </row>
    <row r="3382" spans="2:2">
      <c r="B3382"/>
    </row>
    <row r="3383" spans="2:2">
      <c r="B3383"/>
    </row>
    <row r="3384" spans="2:2">
      <c r="B3384"/>
    </row>
    <row r="3385" spans="2:2">
      <c r="B3385"/>
    </row>
    <row r="3386" spans="2:2">
      <c r="B3386"/>
    </row>
    <row r="3387" spans="2:2">
      <c r="B3387"/>
    </row>
    <row r="3388" spans="2:2">
      <c r="B3388"/>
    </row>
    <row r="3389" spans="2:2">
      <c r="B3389"/>
    </row>
    <row r="3390" spans="2:2">
      <c r="B3390"/>
    </row>
    <row r="3391" spans="2:2">
      <c r="B3391"/>
    </row>
    <row r="3392" spans="2:2">
      <c r="B3392"/>
    </row>
    <row r="3393" spans="2:2">
      <c r="B3393"/>
    </row>
    <row r="3394" spans="2:2">
      <c r="B3394"/>
    </row>
    <row r="3395" spans="2:2">
      <c r="B3395"/>
    </row>
    <row r="3396" spans="2:2">
      <c r="B3396"/>
    </row>
    <row r="3397" spans="2:2">
      <c r="B3397"/>
    </row>
    <row r="3398" spans="2:2">
      <c r="B3398"/>
    </row>
    <row r="3399" spans="2:2">
      <c r="B3399"/>
    </row>
    <row r="3400" spans="2:2">
      <c r="B3400"/>
    </row>
    <row r="3401" spans="2:2">
      <c r="B3401"/>
    </row>
    <row r="3402" spans="2:2">
      <c r="B3402"/>
    </row>
    <row r="3403" spans="2:2">
      <c r="B3403"/>
    </row>
    <row r="3404" spans="2:2">
      <c r="B3404"/>
    </row>
    <row r="3405" spans="2:2">
      <c r="B3405"/>
    </row>
    <row r="3406" spans="2:2">
      <c r="B3406"/>
    </row>
    <row r="3407" spans="2:2">
      <c r="B3407"/>
    </row>
    <row r="3408" spans="2:2">
      <c r="B3408"/>
    </row>
    <row r="3409" spans="2:2">
      <c r="B3409"/>
    </row>
    <row r="3410" spans="2:2">
      <c r="B3410"/>
    </row>
    <row r="3411" spans="2:2">
      <c r="B3411"/>
    </row>
    <row r="3412" spans="2:2">
      <c r="B3412"/>
    </row>
    <row r="3413" spans="2:2">
      <c r="B3413"/>
    </row>
    <row r="3414" spans="2:2">
      <c r="B3414"/>
    </row>
    <row r="3415" spans="2:2">
      <c r="B3415"/>
    </row>
    <row r="3416" spans="2:2">
      <c r="B3416"/>
    </row>
    <row r="3417" spans="2:2">
      <c r="B3417"/>
    </row>
    <row r="3418" spans="2:2">
      <c r="B3418"/>
    </row>
    <row r="3419" spans="2:2">
      <c r="B3419"/>
    </row>
    <row r="3420" spans="2:2">
      <c r="B3420"/>
    </row>
    <row r="3421" spans="2:2">
      <c r="B3421"/>
    </row>
    <row r="3422" spans="2:2">
      <c r="B3422"/>
    </row>
    <row r="3423" spans="2:2">
      <c r="B3423"/>
    </row>
    <row r="3424" spans="2:2">
      <c r="B3424"/>
    </row>
    <row r="3425" spans="2:2">
      <c r="B3425"/>
    </row>
    <row r="3426" spans="2:2">
      <c r="B3426"/>
    </row>
    <row r="3427" spans="2:2">
      <c r="B3427"/>
    </row>
    <row r="3428" spans="2:2">
      <c r="B3428"/>
    </row>
    <row r="3429" spans="2:2">
      <c r="B3429"/>
    </row>
    <row r="3430" spans="2:2">
      <c r="B3430"/>
    </row>
    <row r="3431" spans="2:2">
      <c r="B3431"/>
    </row>
    <row r="3432" spans="2:2">
      <c r="B3432"/>
    </row>
    <row r="3433" spans="2:2">
      <c r="B3433"/>
    </row>
    <row r="3434" spans="2:2">
      <c r="B3434"/>
    </row>
    <row r="3435" spans="2:2">
      <c r="B3435"/>
    </row>
    <row r="3436" spans="2:2">
      <c r="B3436"/>
    </row>
    <row r="3437" spans="2:2">
      <c r="B3437"/>
    </row>
    <row r="3438" spans="2:2">
      <c r="B3438"/>
    </row>
    <row r="3439" spans="2:2">
      <c r="B3439"/>
    </row>
    <row r="3440" spans="2:2">
      <c r="B3440"/>
    </row>
    <row r="3441" spans="2:2">
      <c r="B3441"/>
    </row>
    <row r="3442" spans="2:2">
      <c r="B3442"/>
    </row>
    <row r="3443" spans="2:2">
      <c r="B3443"/>
    </row>
    <row r="3444" spans="2:2">
      <c r="B3444"/>
    </row>
    <row r="3445" spans="2:2">
      <c r="B3445"/>
    </row>
    <row r="3446" spans="2:2">
      <c r="B3446"/>
    </row>
    <row r="3447" spans="2:2">
      <c r="B3447"/>
    </row>
    <row r="3448" spans="2:2">
      <c r="B3448"/>
    </row>
    <row r="3449" spans="2:2">
      <c r="B3449"/>
    </row>
    <row r="3450" spans="2:2">
      <c r="B3450"/>
    </row>
    <row r="3451" spans="2:2">
      <c r="B3451"/>
    </row>
    <row r="3452" spans="2:2">
      <c r="B3452"/>
    </row>
    <row r="3453" spans="2:2">
      <c r="B3453"/>
    </row>
    <row r="3454" spans="2:2">
      <c r="B3454"/>
    </row>
    <row r="3455" spans="2:2">
      <c r="B3455"/>
    </row>
    <row r="3456" spans="2:2">
      <c r="B3456"/>
    </row>
    <row r="3457" spans="2:2">
      <c r="B3457"/>
    </row>
    <row r="3458" spans="2:2">
      <c r="B3458"/>
    </row>
    <row r="3459" spans="2:2">
      <c r="B3459"/>
    </row>
    <row r="3460" spans="2:2">
      <c r="B3460"/>
    </row>
    <row r="3461" spans="2:2">
      <c r="B3461"/>
    </row>
    <row r="3462" spans="2:2">
      <c r="B3462"/>
    </row>
    <row r="3463" spans="2:2">
      <c r="B3463"/>
    </row>
    <row r="3464" spans="2:2">
      <c r="B3464"/>
    </row>
    <row r="3465" spans="2:2">
      <c r="B3465"/>
    </row>
    <row r="3466" spans="2:2">
      <c r="B3466"/>
    </row>
    <row r="3467" spans="2:2">
      <c r="B3467"/>
    </row>
    <row r="3468" spans="2:2">
      <c r="B3468"/>
    </row>
    <row r="3469" spans="2:2">
      <c r="B3469"/>
    </row>
    <row r="3470" spans="2:2">
      <c r="B3470"/>
    </row>
    <row r="3471" spans="2:2">
      <c r="B3471"/>
    </row>
    <row r="3472" spans="2:2">
      <c r="B3472"/>
    </row>
    <row r="3473" spans="2:2">
      <c r="B3473"/>
    </row>
    <row r="3474" spans="2:2">
      <c r="B3474"/>
    </row>
    <row r="3475" spans="2:2">
      <c r="B3475"/>
    </row>
    <row r="3476" spans="2:2">
      <c r="B3476"/>
    </row>
    <row r="3477" spans="2:2">
      <c r="B3477"/>
    </row>
    <row r="3478" spans="2:2">
      <c r="B3478"/>
    </row>
    <row r="3479" spans="2:2">
      <c r="B3479"/>
    </row>
    <row r="3480" spans="2:2">
      <c r="B3480"/>
    </row>
    <row r="3481" spans="2:2">
      <c r="B3481"/>
    </row>
    <row r="3482" spans="2:2">
      <c r="B3482"/>
    </row>
    <row r="3483" spans="2:2">
      <c r="B3483"/>
    </row>
    <row r="3484" spans="2:2">
      <c r="B3484"/>
    </row>
    <row r="3485" spans="2:2">
      <c r="B3485"/>
    </row>
    <row r="3486" spans="2:2">
      <c r="B3486"/>
    </row>
    <row r="3487" spans="2:2">
      <c r="B3487"/>
    </row>
    <row r="3488" spans="2:2">
      <c r="B3488"/>
    </row>
    <row r="3489" spans="2:2">
      <c r="B3489"/>
    </row>
    <row r="3490" spans="2:2">
      <c r="B3490"/>
    </row>
    <row r="3491" spans="2:2">
      <c r="B3491"/>
    </row>
    <row r="3492" spans="2:2">
      <c r="B3492"/>
    </row>
    <row r="3493" spans="2:2">
      <c r="B3493"/>
    </row>
    <row r="3494" spans="2:2">
      <c r="B3494"/>
    </row>
    <row r="3495" spans="2:2">
      <c r="B3495"/>
    </row>
    <row r="3496" spans="2:2">
      <c r="B3496"/>
    </row>
    <row r="3497" spans="2:2">
      <c r="B3497"/>
    </row>
    <row r="3498" spans="2:2">
      <c r="B3498"/>
    </row>
    <row r="3499" spans="2:2">
      <c r="B3499"/>
    </row>
    <row r="3500" spans="2:2">
      <c r="B3500"/>
    </row>
    <row r="3501" spans="2:2">
      <c r="B3501"/>
    </row>
    <row r="3502" spans="2:2">
      <c r="B3502"/>
    </row>
    <row r="3503" spans="2:2">
      <c r="B3503"/>
    </row>
    <row r="3504" spans="2:2">
      <c r="B3504"/>
    </row>
    <row r="3505" spans="2:2">
      <c r="B3505"/>
    </row>
    <row r="3506" spans="2:2">
      <c r="B3506"/>
    </row>
    <row r="3507" spans="2:2">
      <c r="B3507"/>
    </row>
    <row r="3508" spans="2:2">
      <c r="B3508"/>
    </row>
    <row r="3509" spans="2:2">
      <c r="B3509"/>
    </row>
    <row r="3510" spans="2:2">
      <c r="B3510"/>
    </row>
    <row r="3511" spans="2:2">
      <c r="B3511"/>
    </row>
    <row r="3512" spans="2:2">
      <c r="B3512"/>
    </row>
    <row r="3513" spans="2:2">
      <c r="B3513"/>
    </row>
    <row r="3514" spans="2:2">
      <c r="B3514"/>
    </row>
    <row r="3515" spans="2:2">
      <c r="B3515"/>
    </row>
    <row r="3516" spans="2:2">
      <c r="B3516"/>
    </row>
    <row r="3517" spans="2:2">
      <c r="B3517"/>
    </row>
    <row r="3518" spans="2:2">
      <c r="B3518"/>
    </row>
    <row r="3519" spans="2:2">
      <c r="B3519"/>
    </row>
    <row r="3520" spans="2:2">
      <c r="B3520"/>
    </row>
    <row r="3521" spans="2:2">
      <c r="B3521"/>
    </row>
    <row r="3522" spans="2:2">
      <c r="B3522"/>
    </row>
    <row r="3523" spans="2:2">
      <c r="B3523"/>
    </row>
    <row r="3524" spans="2:2">
      <c r="B3524"/>
    </row>
    <row r="3525" spans="2:2">
      <c r="B3525"/>
    </row>
    <row r="3526" spans="2:2">
      <c r="B3526"/>
    </row>
    <row r="3527" spans="2:2">
      <c r="B3527"/>
    </row>
    <row r="3528" spans="2:2">
      <c r="B3528"/>
    </row>
    <row r="3529" spans="2:2">
      <c r="B3529"/>
    </row>
    <row r="3530" spans="2:2">
      <c r="B3530"/>
    </row>
    <row r="3531" spans="2:2">
      <c r="B3531"/>
    </row>
    <row r="3532" spans="2:2">
      <c r="B3532"/>
    </row>
    <row r="3533" spans="2:2">
      <c r="B3533"/>
    </row>
    <row r="3534" spans="2:2">
      <c r="B3534"/>
    </row>
    <row r="3535" spans="2:2">
      <c r="B3535"/>
    </row>
    <row r="3536" spans="2:2">
      <c r="B3536"/>
    </row>
    <row r="3537" spans="2:2">
      <c r="B3537"/>
    </row>
    <row r="3538" spans="2:2">
      <c r="B3538"/>
    </row>
    <row r="3539" spans="2:2">
      <c r="B3539"/>
    </row>
    <row r="3540" spans="2:2">
      <c r="B3540"/>
    </row>
    <row r="3541" spans="2:2">
      <c r="B3541"/>
    </row>
    <row r="3542" spans="2:2">
      <c r="B3542"/>
    </row>
    <row r="3543" spans="2:2">
      <c r="B3543"/>
    </row>
    <row r="3544" spans="2:2">
      <c r="B3544"/>
    </row>
    <row r="3545" spans="2:2">
      <c r="B3545"/>
    </row>
    <row r="3546" spans="2:2">
      <c r="B3546"/>
    </row>
    <row r="3547" spans="2:2">
      <c r="B3547"/>
    </row>
    <row r="3548" spans="2:2">
      <c r="B3548"/>
    </row>
    <row r="3549" spans="2:2">
      <c r="B3549"/>
    </row>
    <row r="3550" spans="2:2">
      <c r="B3550"/>
    </row>
    <row r="3551" spans="2:2">
      <c r="B3551"/>
    </row>
    <row r="3552" spans="2:2">
      <c r="B3552"/>
    </row>
    <row r="3553" spans="2:2">
      <c r="B3553"/>
    </row>
    <row r="3554" spans="2:2">
      <c r="B3554"/>
    </row>
    <row r="3555" spans="2:2">
      <c r="B3555"/>
    </row>
    <row r="3556" spans="2:2">
      <c r="B3556"/>
    </row>
    <row r="3557" spans="2:2">
      <c r="B3557"/>
    </row>
    <row r="3558" spans="2:2">
      <c r="B3558"/>
    </row>
    <row r="3559" spans="2:2">
      <c r="B3559"/>
    </row>
    <row r="3560" spans="2:2">
      <c r="B3560"/>
    </row>
    <row r="3561" spans="2:2">
      <c r="B3561"/>
    </row>
    <row r="3562" spans="2:2">
      <c r="B3562"/>
    </row>
    <row r="3563" spans="2:2">
      <c r="B3563"/>
    </row>
    <row r="3564" spans="2:2">
      <c r="B3564"/>
    </row>
    <row r="3565" spans="2:2">
      <c r="B3565"/>
    </row>
    <row r="3566" spans="2:2">
      <c r="B3566"/>
    </row>
    <row r="3567" spans="2:2">
      <c r="B3567"/>
    </row>
    <row r="3568" spans="2:2">
      <c r="B3568"/>
    </row>
    <row r="3569" spans="2:2">
      <c r="B3569"/>
    </row>
    <row r="3570" spans="2:2">
      <c r="B3570"/>
    </row>
    <row r="3571" spans="2:2">
      <c r="B3571"/>
    </row>
    <row r="3572" spans="2:2">
      <c r="B3572"/>
    </row>
    <row r="3573" spans="2:2">
      <c r="B3573"/>
    </row>
    <row r="3574" spans="2:2">
      <c r="B3574"/>
    </row>
    <row r="3575" spans="2:2">
      <c r="B3575"/>
    </row>
    <row r="3576" spans="2:2">
      <c r="B3576"/>
    </row>
    <row r="3577" spans="2:2">
      <c r="B3577"/>
    </row>
    <row r="3578" spans="2:2">
      <c r="B3578"/>
    </row>
    <row r="3579" spans="2:2">
      <c r="B3579"/>
    </row>
    <row r="3580" spans="2:2">
      <c r="B3580"/>
    </row>
    <row r="3581" spans="2:2">
      <c r="B3581"/>
    </row>
    <row r="3582" spans="2:2">
      <c r="B3582"/>
    </row>
    <row r="3583" spans="2:2">
      <c r="B3583"/>
    </row>
    <row r="3584" spans="2:2">
      <c r="B3584"/>
    </row>
    <row r="3585" spans="2:2">
      <c r="B3585"/>
    </row>
    <row r="3586" spans="2:2">
      <c r="B3586"/>
    </row>
    <row r="3587" spans="2:2">
      <c r="B3587"/>
    </row>
    <row r="3588" spans="2:2">
      <c r="B3588"/>
    </row>
    <row r="3589" spans="2:2">
      <c r="B3589"/>
    </row>
    <row r="3590" spans="2:2">
      <c r="B3590"/>
    </row>
    <row r="3591" spans="2:2">
      <c r="B3591"/>
    </row>
    <row r="3592" spans="2:2">
      <c r="B3592"/>
    </row>
    <row r="3593" spans="2:2">
      <c r="B3593"/>
    </row>
    <row r="3594" spans="2:2">
      <c r="B3594"/>
    </row>
    <row r="3595" spans="2:2">
      <c r="B3595"/>
    </row>
    <row r="3596" spans="2:2">
      <c r="B3596"/>
    </row>
    <row r="3597" spans="2:2">
      <c r="B3597"/>
    </row>
    <row r="3598" spans="2:2">
      <c r="B3598"/>
    </row>
    <row r="3599" spans="2:2">
      <c r="B3599"/>
    </row>
    <row r="3600" spans="2:2">
      <c r="B3600"/>
    </row>
    <row r="3601" spans="2:2">
      <c r="B3601"/>
    </row>
    <row r="3602" spans="2:2">
      <c r="B3602"/>
    </row>
    <row r="3603" spans="2:2">
      <c r="B3603"/>
    </row>
    <row r="3604" spans="2:2">
      <c r="B3604"/>
    </row>
    <row r="3605" spans="2:2">
      <c r="B3605"/>
    </row>
    <row r="3606" spans="2:2">
      <c r="B3606"/>
    </row>
    <row r="3607" spans="2:2">
      <c r="B3607"/>
    </row>
    <row r="3608" spans="2:2">
      <c r="B3608"/>
    </row>
    <row r="3609" spans="2:2">
      <c r="B3609"/>
    </row>
    <row r="3610" spans="2:2">
      <c r="B3610"/>
    </row>
    <row r="3611" spans="2:2">
      <c r="B3611"/>
    </row>
    <row r="3612" spans="2:2">
      <c r="B3612"/>
    </row>
    <row r="3613" spans="2:2">
      <c r="B3613"/>
    </row>
    <row r="3614" spans="2:2">
      <c r="B3614"/>
    </row>
    <row r="3615" spans="2:2">
      <c r="B3615"/>
    </row>
    <row r="3616" spans="2:2">
      <c r="B3616"/>
    </row>
    <row r="3617" spans="2:2">
      <c r="B3617"/>
    </row>
    <row r="3618" spans="2:2">
      <c r="B3618"/>
    </row>
    <row r="3619" spans="2:2">
      <c r="B3619"/>
    </row>
    <row r="3620" spans="2:2">
      <c r="B3620"/>
    </row>
    <row r="3621" spans="2:2">
      <c r="B3621"/>
    </row>
    <row r="3622" spans="2:2">
      <c r="B3622"/>
    </row>
    <row r="3623" spans="2:2">
      <c r="B3623"/>
    </row>
    <row r="3624" spans="2:2">
      <c r="B3624"/>
    </row>
    <row r="3625" spans="2:2">
      <c r="B3625"/>
    </row>
    <row r="3626" spans="2:2">
      <c r="B3626"/>
    </row>
    <row r="3627" spans="2:2">
      <c r="B3627"/>
    </row>
    <row r="3628" spans="2:2">
      <c r="B3628"/>
    </row>
    <row r="3629" spans="2:2">
      <c r="B3629"/>
    </row>
    <row r="3630" spans="2:2">
      <c r="B3630"/>
    </row>
    <row r="3631" spans="2:2">
      <c r="B3631"/>
    </row>
    <row r="3632" spans="2:2">
      <c r="B3632"/>
    </row>
    <row r="3633" spans="2:2">
      <c r="B3633"/>
    </row>
    <row r="3634" spans="2:2">
      <c r="B3634"/>
    </row>
    <row r="3635" spans="2:2">
      <c r="B3635"/>
    </row>
    <row r="3636" spans="2:2">
      <c r="B3636"/>
    </row>
    <row r="3637" spans="2:2">
      <c r="B3637"/>
    </row>
    <row r="3638" spans="2:2">
      <c r="B3638"/>
    </row>
    <row r="3639" spans="2:2">
      <c r="B3639"/>
    </row>
    <row r="3640" spans="2:2">
      <c r="B3640"/>
    </row>
    <row r="3641" spans="2:2">
      <c r="B3641"/>
    </row>
    <row r="3642" spans="2:2">
      <c r="B3642"/>
    </row>
    <row r="3643" spans="2:2">
      <c r="B3643"/>
    </row>
    <row r="3644" spans="2:2">
      <c r="B3644"/>
    </row>
    <row r="3645" spans="2:2">
      <c r="B3645"/>
    </row>
    <row r="3646" spans="2:2">
      <c r="B3646"/>
    </row>
    <row r="3647" spans="2:2">
      <c r="B3647"/>
    </row>
    <row r="3648" spans="2:2">
      <c r="B3648"/>
    </row>
    <row r="3649" spans="2:2">
      <c r="B3649"/>
    </row>
    <row r="3650" spans="2:2">
      <c r="B3650"/>
    </row>
    <row r="3651" spans="2:2">
      <c r="B3651"/>
    </row>
    <row r="3652" spans="2:2">
      <c r="B3652"/>
    </row>
    <row r="3653" spans="2:2">
      <c r="B3653"/>
    </row>
    <row r="3654" spans="2:2">
      <c r="B3654"/>
    </row>
    <row r="3655" spans="2:2">
      <c r="B3655"/>
    </row>
    <row r="3656" spans="2:2">
      <c r="B3656"/>
    </row>
    <row r="3657" spans="2:2">
      <c r="B3657"/>
    </row>
    <row r="3658" spans="2:2">
      <c r="B3658"/>
    </row>
    <row r="3659" spans="2:2">
      <c r="B3659"/>
    </row>
    <row r="3660" spans="2:2">
      <c r="B3660"/>
    </row>
    <row r="3661" spans="2:2">
      <c r="B3661"/>
    </row>
    <row r="3662" spans="2:2">
      <c r="B3662"/>
    </row>
    <row r="3663" spans="2:2">
      <c r="B3663"/>
    </row>
    <row r="3664" spans="2:2">
      <c r="B3664"/>
    </row>
    <row r="3665" spans="2:2">
      <c r="B3665"/>
    </row>
    <row r="3666" spans="2:2">
      <c r="B3666"/>
    </row>
    <row r="3667" spans="2:2">
      <c r="B3667"/>
    </row>
    <row r="3668" spans="2:2">
      <c r="B3668"/>
    </row>
    <row r="3669" spans="2:2">
      <c r="B3669"/>
    </row>
    <row r="3670" spans="2:2">
      <c r="B3670"/>
    </row>
    <row r="3671" spans="2:2">
      <c r="B3671"/>
    </row>
    <row r="3672" spans="2:2">
      <c r="B3672"/>
    </row>
    <row r="3673" spans="2:2">
      <c r="B3673"/>
    </row>
    <row r="3674" spans="2:2">
      <c r="B3674"/>
    </row>
    <row r="3675" spans="2:2">
      <c r="B3675"/>
    </row>
    <row r="3676" spans="2:2">
      <c r="B3676"/>
    </row>
    <row r="3677" spans="2:2">
      <c r="B3677"/>
    </row>
    <row r="3678" spans="2:2">
      <c r="B3678"/>
    </row>
    <row r="3679" spans="2:2">
      <c r="B3679"/>
    </row>
    <row r="3680" spans="2:2">
      <c r="B3680"/>
    </row>
    <row r="3681" spans="2:2">
      <c r="B3681"/>
    </row>
    <row r="3682" spans="2:2">
      <c r="B3682"/>
    </row>
    <row r="3683" spans="2:2">
      <c r="B3683"/>
    </row>
    <row r="3684" spans="2:2">
      <c r="B3684"/>
    </row>
    <row r="3685" spans="2:2">
      <c r="B3685"/>
    </row>
    <row r="3686" spans="2:2">
      <c r="B3686"/>
    </row>
    <row r="3687" spans="2:2">
      <c r="B3687"/>
    </row>
    <row r="3688" spans="2:2">
      <c r="B3688"/>
    </row>
    <row r="3689" spans="2:2">
      <c r="B3689"/>
    </row>
    <row r="3690" spans="2:2">
      <c r="B3690"/>
    </row>
    <row r="3691" spans="2:2">
      <c r="B3691"/>
    </row>
    <row r="3692" spans="2:2">
      <c r="B3692"/>
    </row>
    <row r="3693" spans="2:2">
      <c r="B3693"/>
    </row>
    <row r="3694" spans="2:2">
      <c r="B3694"/>
    </row>
    <row r="3695" spans="2:2">
      <c r="B3695"/>
    </row>
    <row r="3696" spans="2:2">
      <c r="B3696"/>
    </row>
    <row r="3697" spans="2:2">
      <c r="B3697"/>
    </row>
    <row r="3698" spans="2:2">
      <c r="B3698"/>
    </row>
    <row r="3699" spans="2:2">
      <c r="B3699"/>
    </row>
    <row r="3700" spans="2:2">
      <c r="B3700"/>
    </row>
    <row r="3701" spans="2:2">
      <c r="B3701"/>
    </row>
    <row r="3702" spans="2:2">
      <c r="B3702"/>
    </row>
    <row r="3703" spans="2:2">
      <c r="B3703"/>
    </row>
    <row r="3704" spans="2:2">
      <c r="B3704"/>
    </row>
    <row r="3705" spans="2:2">
      <c r="B3705"/>
    </row>
    <row r="3706" spans="2:2">
      <c r="B3706"/>
    </row>
    <row r="3707" spans="2:2">
      <c r="B3707"/>
    </row>
    <row r="3708" spans="2:2">
      <c r="B3708"/>
    </row>
    <row r="3709" spans="2:2">
      <c r="B3709"/>
    </row>
    <row r="3710" spans="2:2">
      <c r="B3710"/>
    </row>
    <row r="3711" spans="2:2">
      <c r="B3711"/>
    </row>
    <row r="3712" spans="2:2">
      <c r="B3712"/>
    </row>
    <row r="3713" spans="2:2">
      <c r="B3713"/>
    </row>
    <row r="3714" spans="2:2">
      <c r="B3714"/>
    </row>
    <row r="3715" spans="2:2">
      <c r="B3715"/>
    </row>
    <row r="3716" spans="2:2">
      <c r="B3716"/>
    </row>
    <row r="3717" spans="2:2">
      <c r="B3717"/>
    </row>
    <row r="3718" spans="2:2">
      <c r="B3718"/>
    </row>
    <row r="3719" spans="2:2">
      <c r="B3719"/>
    </row>
    <row r="3720" spans="2:2">
      <c r="B3720"/>
    </row>
    <row r="3721" spans="2:2">
      <c r="B3721"/>
    </row>
    <row r="3722" spans="2:2">
      <c r="B3722"/>
    </row>
    <row r="3723" spans="2:2">
      <c r="B3723"/>
    </row>
    <row r="3724" spans="2:2">
      <c r="B3724"/>
    </row>
    <row r="3725" spans="2:2">
      <c r="B3725"/>
    </row>
    <row r="3726" spans="2:2">
      <c r="B3726"/>
    </row>
    <row r="3727" spans="2:2">
      <c r="B3727"/>
    </row>
    <row r="3728" spans="2:2">
      <c r="B3728"/>
    </row>
    <row r="3729" spans="2:2">
      <c r="B3729"/>
    </row>
    <row r="3730" spans="2:2">
      <c r="B3730"/>
    </row>
    <row r="3731" spans="2:2">
      <c r="B3731"/>
    </row>
    <row r="3732" spans="2:2">
      <c r="B3732"/>
    </row>
    <row r="3733" spans="2:2">
      <c r="B3733"/>
    </row>
    <row r="3734" spans="2:2">
      <c r="B3734"/>
    </row>
    <row r="3735" spans="2:2">
      <c r="B3735"/>
    </row>
    <row r="3736" spans="2:2">
      <c r="B3736"/>
    </row>
    <row r="3737" spans="2:2">
      <c r="B3737"/>
    </row>
    <row r="3738" spans="2:2">
      <c r="B3738"/>
    </row>
    <row r="3739" spans="2:2">
      <c r="B3739"/>
    </row>
    <row r="3740" spans="2:2">
      <c r="B3740"/>
    </row>
    <row r="3741" spans="2:2">
      <c r="B3741"/>
    </row>
    <row r="3742" spans="2:2">
      <c r="B3742"/>
    </row>
    <row r="3743" spans="2:2">
      <c r="B3743"/>
    </row>
    <row r="3744" spans="2:2">
      <c r="B3744"/>
    </row>
    <row r="3745" spans="2:2">
      <c r="B3745"/>
    </row>
    <row r="3746" spans="2:2">
      <c r="B3746"/>
    </row>
    <row r="3747" spans="2:2">
      <c r="B3747"/>
    </row>
    <row r="3748" spans="2:2">
      <c r="B3748"/>
    </row>
    <row r="3749" spans="2:2">
      <c r="B3749"/>
    </row>
    <row r="3750" spans="2:2">
      <c r="B3750"/>
    </row>
    <row r="3751" spans="2:2">
      <c r="B3751"/>
    </row>
    <row r="3752" spans="2:2">
      <c r="B3752"/>
    </row>
    <row r="3753" spans="2:2">
      <c r="B3753"/>
    </row>
    <row r="3754" spans="2:2">
      <c r="B3754"/>
    </row>
    <row r="3755" spans="2:2">
      <c r="B3755"/>
    </row>
    <row r="3756" spans="2:2">
      <c r="B3756"/>
    </row>
    <row r="3757" spans="2:2">
      <c r="B3757"/>
    </row>
    <row r="3758" spans="2:2">
      <c r="B3758"/>
    </row>
    <row r="3759" spans="2:2">
      <c r="B3759"/>
    </row>
    <row r="3760" spans="2:2">
      <c r="B3760"/>
    </row>
    <row r="3761" spans="2:2">
      <c r="B3761"/>
    </row>
    <row r="3762" spans="2:2">
      <c r="B3762"/>
    </row>
    <row r="3763" spans="2:2">
      <c r="B3763"/>
    </row>
    <row r="3764" spans="2:2">
      <c r="B3764"/>
    </row>
    <row r="3765" spans="2:2">
      <c r="B3765"/>
    </row>
    <row r="3766" spans="2:2">
      <c r="B3766"/>
    </row>
    <row r="3767" spans="2:2">
      <c r="B3767"/>
    </row>
    <row r="3768" spans="2:2">
      <c r="B3768"/>
    </row>
    <row r="3769" spans="2:2">
      <c r="B3769"/>
    </row>
    <row r="3770" spans="2:2">
      <c r="B3770"/>
    </row>
    <row r="3771" spans="2:2">
      <c r="B3771"/>
    </row>
    <row r="3772" spans="2:2">
      <c r="B3772"/>
    </row>
    <row r="3773" spans="2:2">
      <c r="B3773"/>
    </row>
    <row r="3774" spans="2:2">
      <c r="B3774"/>
    </row>
    <row r="3775" spans="2:2">
      <c r="B3775"/>
    </row>
    <row r="3776" spans="2:2">
      <c r="B3776"/>
    </row>
    <row r="3777" spans="2:2">
      <c r="B3777"/>
    </row>
    <row r="3778" spans="2:2">
      <c r="B3778"/>
    </row>
    <row r="3779" spans="2:2">
      <c r="B3779"/>
    </row>
    <row r="3780" spans="2:2">
      <c r="B3780"/>
    </row>
    <row r="3781" spans="2:2">
      <c r="B3781"/>
    </row>
    <row r="3782" spans="2:2">
      <c r="B3782"/>
    </row>
    <row r="3783" spans="2:2">
      <c r="B3783"/>
    </row>
    <row r="3784" spans="2:2">
      <c r="B3784"/>
    </row>
    <row r="3785" spans="2:2">
      <c r="B3785"/>
    </row>
    <row r="3786" spans="2:2">
      <c r="B3786"/>
    </row>
    <row r="3787" spans="2:2">
      <c r="B3787"/>
    </row>
    <row r="3788" spans="2:2">
      <c r="B3788"/>
    </row>
    <row r="3789" spans="2:2">
      <c r="B3789"/>
    </row>
    <row r="3790" spans="2:2">
      <c r="B3790"/>
    </row>
    <row r="3791" spans="2:2">
      <c r="B3791"/>
    </row>
    <row r="3792" spans="2:2">
      <c r="B3792"/>
    </row>
    <row r="3793" spans="2:2">
      <c r="B3793"/>
    </row>
    <row r="3794" spans="2:2">
      <c r="B3794"/>
    </row>
    <row r="3795" spans="2:2">
      <c r="B3795"/>
    </row>
    <row r="3796" spans="2:2">
      <c r="B3796"/>
    </row>
    <row r="3797" spans="2:2">
      <c r="B3797"/>
    </row>
    <row r="3798" spans="2:2">
      <c r="B3798"/>
    </row>
    <row r="3799" spans="2:2">
      <c r="B3799"/>
    </row>
    <row r="3800" spans="2:2">
      <c r="B3800"/>
    </row>
    <row r="3801" spans="2:2">
      <c r="B3801"/>
    </row>
    <row r="3802" spans="2:2">
      <c r="B3802"/>
    </row>
    <row r="3803" spans="2:2">
      <c r="B3803"/>
    </row>
    <row r="3804" spans="2:2">
      <c r="B3804"/>
    </row>
    <row r="3805" spans="2:2">
      <c r="B3805"/>
    </row>
    <row r="3806" spans="2:2">
      <c r="B3806"/>
    </row>
    <row r="3807" spans="2:2">
      <c r="B3807"/>
    </row>
    <row r="3808" spans="2:2">
      <c r="B3808"/>
    </row>
    <row r="3809" spans="2:2">
      <c r="B3809"/>
    </row>
    <row r="3810" spans="2:2">
      <c r="B3810"/>
    </row>
    <row r="3811" spans="2:2">
      <c r="B3811"/>
    </row>
    <row r="3812" spans="2:2">
      <c r="B3812"/>
    </row>
    <row r="3813" spans="2:2">
      <c r="B3813"/>
    </row>
    <row r="3814" spans="2:2">
      <c r="B3814"/>
    </row>
    <row r="3815" spans="2:2">
      <c r="B3815"/>
    </row>
    <row r="3816" spans="2:2">
      <c r="B3816"/>
    </row>
    <row r="3817" spans="2:2">
      <c r="B3817"/>
    </row>
    <row r="3818" spans="2:2">
      <c r="B3818"/>
    </row>
    <row r="3819" spans="2:2">
      <c r="B3819"/>
    </row>
    <row r="3820" spans="2:2">
      <c r="B3820"/>
    </row>
    <row r="3821" spans="2:2">
      <c r="B3821"/>
    </row>
    <row r="3822" spans="2:2">
      <c r="B3822"/>
    </row>
    <row r="3823" spans="2:2">
      <c r="B3823"/>
    </row>
    <row r="3824" spans="2:2">
      <c r="B3824"/>
    </row>
    <row r="3825" spans="2:2">
      <c r="B3825"/>
    </row>
    <row r="3826" spans="2:2">
      <c r="B3826"/>
    </row>
    <row r="3827" spans="2:2">
      <c r="B3827"/>
    </row>
    <row r="3828" spans="2:2">
      <c r="B3828"/>
    </row>
    <row r="3829" spans="2:2">
      <c r="B3829"/>
    </row>
    <row r="3830" spans="2:2">
      <c r="B3830"/>
    </row>
    <row r="3831" spans="2:2">
      <c r="B3831"/>
    </row>
    <row r="3832" spans="2:2">
      <c r="B3832"/>
    </row>
    <row r="3833" spans="2:2">
      <c r="B3833"/>
    </row>
    <row r="3834" spans="2:2">
      <c r="B3834"/>
    </row>
    <row r="3835" spans="2:2">
      <c r="B3835"/>
    </row>
    <row r="3836" spans="2:2">
      <c r="B3836"/>
    </row>
    <row r="3837" spans="2:2">
      <c r="B3837"/>
    </row>
    <row r="3838" spans="2:2">
      <c r="B3838"/>
    </row>
    <row r="3839" spans="2:2">
      <c r="B3839"/>
    </row>
    <row r="3840" spans="2:2">
      <c r="B3840"/>
    </row>
    <row r="3841" spans="2:2">
      <c r="B3841"/>
    </row>
    <row r="3842" spans="2:2">
      <c r="B3842"/>
    </row>
    <row r="3843" spans="2:2">
      <c r="B3843"/>
    </row>
    <row r="3844" spans="2:2">
      <c r="B3844"/>
    </row>
    <row r="3845" spans="2:2">
      <c r="B3845"/>
    </row>
    <row r="3846" spans="2:2">
      <c r="B3846"/>
    </row>
    <row r="3847" spans="2:2">
      <c r="B3847"/>
    </row>
    <row r="3848" spans="2:2">
      <c r="B3848"/>
    </row>
    <row r="3849" spans="2:2">
      <c r="B3849"/>
    </row>
    <row r="3850" spans="2:2">
      <c r="B3850"/>
    </row>
    <row r="3851" spans="2:2">
      <c r="B3851"/>
    </row>
    <row r="3852" spans="2:2">
      <c r="B3852"/>
    </row>
    <row r="3853" spans="2:2">
      <c r="B3853"/>
    </row>
    <row r="3854" spans="2:2">
      <c r="B3854"/>
    </row>
    <row r="3855" spans="2:2">
      <c r="B3855"/>
    </row>
    <row r="3856" spans="2:2">
      <c r="B3856"/>
    </row>
    <row r="3857" spans="2:2">
      <c r="B3857"/>
    </row>
    <row r="3858" spans="2:2">
      <c r="B3858"/>
    </row>
    <row r="3859" spans="2:2">
      <c r="B3859"/>
    </row>
    <row r="3860" spans="2:2">
      <c r="B3860"/>
    </row>
    <row r="3861" spans="2:2">
      <c r="B3861"/>
    </row>
    <row r="3862" spans="2:2">
      <c r="B3862"/>
    </row>
    <row r="3863" spans="2:2">
      <c r="B3863"/>
    </row>
    <row r="3864" spans="2:2">
      <c r="B3864"/>
    </row>
    <row r="3865" spans="2:2">
      <c r="B3865"/>
    </row>
    <row r="3866" spans="2:2">
      <c r="B3866"/>
    </row>
    <row r="3867" spans="2:2">
      <c r="B3867"/>
    </row>
    <row r="3868" spans="2:2">
      <c r="B3868"/>
    </row>
    <row r="3869" spans="2:2">
      <c r="B3869"/>
    </row>
    <row r="3870" spans="2:2">
      <c r="B3870"/>
    </row>
    <row r="3871" spans="2:2">
      <c r="B3871"/>
    </row>
    <row r="3872" spans="2:2">
      <c r="B3872"/>
    </row>
    <row r="3873" spans="2:2">
      <c r="B3873"/>
    </row>
    <row r="3874" spans="2:2">
      <c r="B3874"/>
    </row>
    <row r="3875" spans="2:2">
      <c r="B3875"/>
    </row>
    <row r="3876" spans="2:2">
      <c r="B3876"/>
    </row>
    <row r="3877" spans="2:2">
      <c r="B3877"/>
    </row>
    <row r="3878" spans="2:2">
      <c r="B3878"/>
    </row>
    <row r="3879" spans="2:2">
      <c r="B3879"/>
    </row>
    <row r="3880" spans="2:2">
      <c r="B3880"/>
    </row>
    <row r="3881" spans="2:2">
      <c r="B3881"/>
    </row>
    <row r="3882" spans="2:2">
      <c r="B3882"/>
    </row>
    <row r="3883" spans="2:2">
      <c r="B3883"/>
    </row>
    <row r="3884" spans="2:2">
      <c r="B3884"/>
    </row>
    <row r="3885" spans="2:2">
      <c r="B3885"/>
    </row>
    <row r="3886" spans="2:2">
      <c r="B3886"/>
    </row>
    <row r="3887" spans="2:2">
      <c r="B3887"/>
    </row>
    <row r="3888" spans="2:2">
      <c r="B3888"/>
    </row>
    <row r="3889" spans="2:2">
      <c r="B3889"/>
    </row>
    <row r="3890" spans="2:2">
      <c r="B3890"/>
    </row>
    <row r="3891" spans="2:2">
      <c r="B3891"/>
    </row>
    <row r="3892" spans="2:2">
      <c r="B3892"/>
    </row>
    <row r="3893" spans="2:2">
      <c r="B3893"/>
    </row>
    <row r="3894" spans="2:2">
      <c r="B3894"/>
    </row>
    <row r="3895" spans="2:2">
      <c r="B3895"/>
    </row>
    <row r="3896" spans="2:2">
      <c r="B3896"/>
    </row>
    <row r="3897" spans="2:2">
      <c r="B3897"/>
    </row>
    <row r="3898" spans="2:2">
      <c r="B3898"/>
    </row>
    <row r="3899" spans="2:2">
      <c r="B3899"/>
    </row>
    <row r="3900" spans="2:2">
      <c r="B3900"/>
    </row>
    <row r="3901" spans="2:2">
      <c r="B3901"/>
    </row>
    <row r="3902" spans="2:2">
      <c r="B3902"/>
    </row>
    <row r="3903" spans="2:2">
      <c r="B3903"/>
    </row>
    <row r="3904" spans="2:2">
      <c r="B3904"/>
    </row>
    <row r="3905" spans="2:2">
      <c r="B3905"/>
    </row>
    <row r="3906" spans="2:2">
      <c r="B3906"/>
    </row>
    <row r="3907" spans="2:2">
      <c r="B3907"/>
    </row>
    <row r="3908" spans="2:2">
      <c r="B3908"/>
    </row>
    <row r="3909" spans="2:2">
      <c r="B3909"/>
    </row>
    <row r="3910" spans="2:2">
      <c r="B3910"/>
    </row>
    <row r="3911" spans="2:2">
      <c r="B3911"/>
    </row>
    <row r="3912" spans="2:2">
      <c r="B3912"/>
    </row>
    <row r="3913" spans="2:2">
      <c r="B3913"/>
    </row>
    <row r="3914" spans="2:2">
      <c r="B3914"/>
    </row>
    <row r="3915" spans="2:2">
      <c r="B3915"/>
    </row>
    <row r="3916" spans="2:2">
      <c r="B3916"/>
    </row>
    <row r="3917" spans="2:2">
      <c r="B3917"/>
    </row>
    <row r="3918" spans="2:2">
      <c r="B3918"/>
    </row>
    <row r="3919" spans="2:2">
      <c r="B3919"/>
    </row>
    <row r="3920" spans="2:2">
      <c r="B3920"/>
    </row>
    <row r="3921" spans="2:2">
      <c r="B3921"/>
    </row>
    <row r="3922" spans="2:2">
      <c r="B3922"/>
    </row>
    <row r="3923" spans="2:2">
      <c r="B3923"/>
    </row>
    <row r="3924" spans="2:2">
      <c r="B3924"/>
    </row>
    <row r="3925" spans="2:2">
      <c r="B3925"/>
    </row>
    <row r="3926" spans="2:2">
      <c r="B3926"/>
    </row>
    <row r="3927" spans="2:2">
      <c r="B3927"/>
    </row>
    <row r="3928" spans="2:2">
      <c r="B3928"/>
    </row>
    <row r="3929" spans="2:2">
      <c r="B3929"/>
    </row>
    <row r="3930" spans="2:2">
      <c r="B3930"/>
    </row>
    <row r="3931" spans="2:2">
      <c r="B3931"/>
    </row>
    <row r="3932" spans="2:2">
      <c r="B3932"/>
    </row>
    <row r="3933" spans="2:2">
      <c r="B3933"/>
    </row>
    <row r="3934" spans="2:2">
      <c r="B3934"/>
    </row>
    <row r="3935" spans="2:2">
      <c r="B3935"/>
    </row>
    <row r="3936" spans="2:2">
      <c r="B3936"/>
    </row>
    <row r="3937" spans="2:2">
      <c r="B3937"/>
    </row>
    <row r="3938" spans="2:2">
      <c r="B3938"/>
    </row>
    <row r="3939" spans="2:2">
      <c r="B3939"/>
    </row>
    <row r="3940" spans="2:2">
      <c r="B3940"/>
    </row>
    <row r="3941" spans="2:2">
      <c r="B3941"/>
    </row>
    <row r="3942" spans="2:2">
      <c r="B3942"/>
    </row>
    <row r="3943" spans="2:2">
      <c r="B3943"/>
    </row>
    <row r="3944" spans="2:2">
      <c r="B3944"/>
    </row>
    <row r="3945" spans="2:2">
      <c r="B3945"/>
    </row>
    <row r="3946" spans="2:2">
      <c r="B3946"/>
    </row>
    <row r="3947" spans="2:2">
      <c r="B3947"/>
    </row>
    <row r="3948" spans="2:2">
      <c r="B3948"/>
    </row>
    <row r="3949" spans="2:2">
      <c r="B3949"/>
    </row>
    <row r="3950" spans="2:2">
      <c r="B3950"/>
    </row>
    <row r="3951" spans="2:2">
      <c r="B3951"/>
    </row>
    <row r="3952" spans="2:2">
      <c r="B3952"/>
    </row>
    <row r="3953" spans="2:2">
      <c r="B3953"/>
    </row>
    <row r="3954" spans="2:2">
      <c r="B3954"/>
    </row>
    <row r="3955" spans="2:2">
      <c r="B3955"/>
    </row>
    <row r="3956" spans="2:2">
      <c r="B3956"/>
    </row>
    <row r="3957" spans="2:2">
      <c r="B3957"/>
    </row>
    <row r="3958" spans="2:2">
      <c r="B3958"/>
    </row>
    <row r="3959" spans="2:2">
      <c r="B3959"/>
    </row>
    <row r="3960" spans="2:2">
      <c r="B3960"/>
    </row>
    <row r="3961" spans="2:2">
      <c r="B3961"/>
    </row>
    <row r="3962" spans="2:2">
      <c r="B3962"/>
    </row>
    <row r="3963" spans="2:2">
      <c r="B3963"/>
    </row>
    <row r="3964" spans="2:2">
      <c r="B3964"/>
    </row>
    <row r="3965" spans="2:2">
      <c r="B3965"/>
    </row>
    <row r="3966" spans="2:2">
      <c r="B3966"/>
    </row>
    <row r="3967" spans="2:2">
      <c r="B3967"/>
    </row>
    <row r="3968" spans="2:2">
      <c r="B3968"/>
    </row>
    <row r="3969" spans="2:2">
      <c r="B3969"/>
    </row>
    <row r="3970" spans="2:2">
      <c r="B3970"/>
    </row>
    <row r="3971" spans="2:2">
      <c r="B3971"/>
    </row>
    <row r="3972" spans="2:2">
      <c r="B3972"/>
    </row>
    <row r="3973" spans="2:2">
      <c r="B3973"/>
    </row>
    <row r="3974" spans="2:2">
      <c r="B3974"/>
    </row>
    <row r="3975" spans="2:2">
      <c r="B3975"/>
    </row>
    <row r="3976" spans="2:2">
      <c r="B3976"/>
    </row>
    <row r="3977" spans="2:2">
      <c r="B3977"/>
    </row>
    <row r="3978" spans="2:2">
      <c r="B3978"/>
    </row>
    <row r="3979" spans="2:2">
      <c r="B3979"/>
    </row>
    <row r="3980" spans="2:2">
      <c r="B3980"/>
    </row>
    <row r="3981" spans="2:2">
      <c r="B3981"/>
    </row>
    <row r="3982" spans="2:2">
      <c r="B3982"/>
    </row>
    <row r="3983" spans="2:2">
      <c r="B3983"/>
    </row>
    <row r="3984" spans="2:2">
      <c r="B3984"/>
    </row>
    <row r="3985" spans="2:2">
      <c r="B3985"/>
    </row>
    <row r="3986" spans="2:2">
      <c r="B3986"/>
    </row>
    <row r="3987" spans="2:2">
      <c r="B3987"/>
    </row>
    <row r="3988" spans="2:2">
      <c r="B3988"/>
    </row>
    <row r="3989" spans="2:2">
      <c r="B3989"/>
    </row>
    <row r="3990" spans="2:2">
      <c r="B3990"/>
    </row>
    <row r="3991" spans="2:2">
      <c r="B3991"/>
    </row>
    <row r="3992" spans="2:2">
      <c r="B3992"/>
    </row>
    <row r="3993" spans="2:2">
      <c r="B3993"/>
    </row>
    <row r="3994" spans="2:2">
      <c r="B3994"/>
    </row>
    <row r="3995" spans="2:2">
      <c r="B3995"/>
    </row>
    <row r="3996" spans="2:2">
      <c r="B3996"/>
    </row>
    <row r="3997" spans="2:2">
      <c r="B3997"/>
    </row>
    <row r="3998" spans="2:2">
      <c r="B3998"/>
    </row>
    <row r="3999" spans="2:2">
      <c r="B3999"/>
    </row>
    <row r="4000" spans="2:2">
      <c r="B4000"/>
    </row>
    <row r="4001" spans="2:2">
      <c r="B4001"/>
    </row>
    <row r="4002" spans="2:2">
      <c r="B4002"/>
    </row>
    <row r="4003" spans="2:2">
      <c r="B4003"/>
    </row>
    <row r="4004" spans="2:2">
      <c r="B4004"/>
    </row>
    <row r="4005" spans="2:2">
      <c r="B4005"/>
    </row>
    <row r="4006" spans="2:2">
      <c r="B4006"/>
    </row>
    <row r="4007" spans="2:2">
      <c r="B4007"/>
    </row>
    <row r="4008" spans="2:2">
      <c r="B4008"/>
    </row>
    <row r="4009" spans="2:2">
      <c r="B4009"/>
    </row>
    <row r="4010" spans="2:2">
      <c r="B4010"/>
    </row>
    <row r="4011" spans="2:2">
      <c r="B4011"/>
    </row>
    <row r="4012" spans="2:2">
      <c r="B4012"/>
    </row>
    <row r="4013" spans="2:2">
      <c r="B4013"/>
    </row>
    <row r="4014" spans="2:2">
      <c r="B4014"/>
    </row>
    <row r="4015" spans="2:2">
      <c r="B4015"/>
    </row>
    <row r="4016" spans="2:2">
      <c r="B4016"/>
    </row>
    <row r="4017" spans="2:2">
      <c r="B4017"/>
    </row>
    <row r="4018" spans="2:2">
      <c r="B4018"/>
    </row>
    <row r="4019" spans="2:2">
      <c r="B4019"/>
    </row>
    <row r="4020" spans="2:2">
      <c r="B4020"/>
    </row>
    <row r="4021" spans="2:2">
      <c r="B4021"/>
    </row>
    <row r="4022" spans="2:2">
      <c r="B4022"/>
    </row>
    <row r="4023" spans="2:2">
      <c r="B4023"/>
    </row>
    <row r="4024" spans="2:2">
      <c r="B4024"/>
    </row>
    <row r="4025" spans="2:2">
      <c r="B4025"/>
    </row>
    <row r="4026" spans="2:2">
      <c r="B4026"/>
    </row>
    <row r="4027" spans="2:2">
      <c r="B4027"/>
    </row>
    <row r="4028" spans="2:2">
      <c r="B4028"/>
    </row>
    <row r="4029" spans="2:2">
      <c r="B4029"/>
    </row>
    <row r="4030" spans="2:2">
      <c r="B4030"/>
    </row>
    <row r="4031" spans="2:2">
      <c r="B4031"/>
    </row>
    <row r="4032" spans="2:2">
      <c r="B4032"/>
    </row>
    <row r="4033" spans="2:2">
      <c r="B4033"/>
    </row>
    <row r="4034" spans="2:2">
      <c r="B4034"/>
    </row>
    <row r="4035" spans="2:2">
      <c r="B4035"/>
    </row>
    <row r="4036" spans="2:2">
      <c r="B4036"/>
    </row>
    <row r="4037" spans="2:2">
      <c r="B4037"/>
    </row>
    <row r="4038" spans="2:2">
      <c r="B4038"/>
    </row>
    <row r="4039" spans="2:2">
      <c r="B4039"/>
    </row>
    <row r="4040" spans="2:2">
      <c r="B4040"/>
    </row>
    <row r="4041" spans="2:2">
      <c r="B4041"/>
    </row>
    <row r="4042" spans="2:2">
      <c r="B4042"/>
    </row>
    <row r="4043" spans="2:2">
      <c r="B4043"/>
    </row>
    <row r="4044" spans="2:2">
      <c r="B4044"/>
    </row>
    <row r="4045" spans="2:2">
      <c r="B4045"/>
    </row>
    <row r="4046" spans="2:2">
      <c r="B4046"/>
    </row>
    <row r="4047" spans="2:2">
      <c r="B4047"/>
    </row>
    <row r="4048" spans="2:2">
      <c r="B4048"/>
    </row>
    <row r="4049" spans="2:2">
      <c r="B4049"/>
    </row>
    <row r="4050" spans="2:2">
      <c r="B4050"/>
    </row>
    <row r="4051" spans="2:2">
      <c r="B4051"/>
    </row>
    <row r="4052" spans="2:2">
      <c r="B4052"/>
    </row>
    <row r="4053" spans="2:2">
      <c r="B4053"/>
    </row>
    <row r="4054" spans="2:2">
      <c r="B4054"/>
    </row>
    <row r="4055" spans="2:2">
      <c r="B4055"/>
    </row>
    <row r="4056" spans="2:2">
      <c r="B4056"/>
    </row>
    <row r="4057" spans="2:2">
      <c r="B4057"/>
    </row>
    <row r="4058" spans="2:2">
      <c r="B4058"/>
    </row>
    <row r="4059" spans="2:2">
      <c r="B4059"/>
    </row>
    <row r="4060" spans="2:2">
      <c r="B4060"/>
    </row>
    <row r="4061" spans="2:2">
      <c r="B4061"/>
    </row>
    <row r="4062" spans="2:2">
      <c r="B4062"/>
    </row>
    <row r="4063" spans="2:2">
      <c r="B4063"/>
    </row>
    <row r="4064" spans="2:2">
      <c r="B4064"/>
    </row>
    <row r="4065" spans="2:2">
      <c r="B4065"/>
    </row>
    <row r="4066" spans="2:2">
      <c r="B4066"/>
    </row>
    <row r="4067" spans="2:2">
      <c r="B4067"/>
    </row>
    <row r="4068" spans="2:2">
      <c r="B4068"/>
    </row>
    <row r="4069" spans="2:2">
      <c r="B4069"/>
    </row>
    <row r="4070" spans="2:2">
      <c r="B4070"/>
    </row>
    <row r="4071" spans="2:2">
      <c r="B4071"/>
    </row>
    <row r="4072" spans="2:2">
      <c r="B4072"/>
    </row>
    <row r="4073" spans="2:2">
      <c r="B4073"/>
    </row>
    <row r="4074" spans="2:2">
      <c r="B4074"/>
    </row>
    <row r="4075" spans="2:2">
      <c r="B4075"/>
    </row>
    <row r="4076" spans="2:2">
      <c r="B4076"/>
    </row>
    <row r="4077" spans="2:2">
      <c r="B4077"/>
    </row>
    <row r="4078" spans="2:2">
      <c r="B4078"/>
    </row>
    <row r="4079" spans="2:2">
      <c r="B4079"/>
    </row>
    <row r="4080" spans="2:2">
      <c r="B4080"/>
    </row>
    <row r="4081" spans="2:2">
      <c r="B4081"/>
    </row>
    <row r="4082" spans="2:2">
      <c r="B4082"/>
    </row>
    <row r="4083" spans="2:2">
      <c r="B4083"/>
    </row>
    <row r="4084" spans="2:2">
      <c r="B4084"/>
    </row>
    <row r="4085" spans="2:2">
      <c r="B4085"/>
    </row>
    <row r="4086" spans="2:2">
      <c r="B4086"/>
    </row>
    <row r="4087" spans="2:2">
      <c r="B4087"/>
    </row>
    <row r="4088" spans="2:2">
      <c r="B4088"/>
    </row>
    <row r="4089" spans="2:2">
      <c r="B4089"/>
    </row>
    <row r="4090" spans="2:2">
      <c r="B4090"/>
    </row>
    <row r="4091" spans="2:2">
      <c r="B4091"/>
    </row>
    <row r="4092" spans="2:2">
      <c r="B4092"/>
    </row>
    <row r="4093" spans="2:2">
      <c r="B4093"/>
    </row>
    <row r="4094" spans="2:2">
      <c r="B4094"/>
    </row>
    <row r="4095" spans="2:2">
      <c r="B4095"/>
    </row>
    <row r="4096" spans="2:2">
      <c r="B4096"/>
    </row>
    <row r="4097" spans="2:2">
      <c r="B4097"/>
    </row>
    <row r="4098" spans="2:2">
      <c r="B4098"/>
    </row>
    <row r="4099" spans="2:2">
      <c r="B4099"/>
    </row>
    <row r="4100" spans="2:2">
      <c r="B4100"/>
    </row>
    <row r="4101" spans="2:2">
      <c r="B4101"/>
    </row>
    <row r="4102" spans="2:2">
      <c r="B4102"/>
    </row>
    <row r="4103" spans="2:2">
      <c r="B4103"/>
    </row>
    <row r="4104" spans="2:2">
      <c r="B4104"/>
    </row>
    <row r="4105" spans="2:2">
      <c r="B4105"/>
    </row>
    <row r="4106" spans="2:2">
      <c r="B4106"/>
    </row>
    <row r="4107" spans="2:2">
      <c r="B4107"/>
    </row>
    <row r="4108" spans="2:2">
      <c r="B4108"/>
    </row>
    <row r="4109" spans="2:2">
      <c r="B4109"/>
    </row>
    <row r="4110" spans="2:2">
      <c r="B4110"/>
    </row>
    <row r="4111" spans="2:2">
      <c r="B4111"/>
    </row>
    <row r="4112" spans="2:2">
      <c r="B4112"/>
    </row>
    <row r="4113" spans="2:2">
      <c r="B4113"/>
    </row>
    <row r="4114" spans="2:2">
      <c r="B4114"/>
    </row>
    <row r="4115" spans="2:2">
      <c r="B4115"/>
    </row>
    <row r="4116" spans="2:2">
      <c r="B4116"/>
    </row>
    <row r="4117" spans="2:2">
      <c r="B4117"/>
    </row>
    <row r="4118" spans="2:2">
      <c r="B4118"/>
    </row>
    <row r="4119" spans="2:2">
      <c r="B4119"/>
    </row>
    <row r="4120" spans="2:2">
      <c r="B4120"/>
    </row>
    <row r="4121" spans="2:2">
      <c r="B4121"/>
    </row>
    <row r="4122" spans="2:2">
      <c r="B4122"/>
    </row>
    <row r="4123" spans="2:2">
      <c r="B4123"/>
    </row>
    <row r="4124" spans="2:2">
      <c r="B4124"/>
    </row>
    <row r="4125" spans="2:2">
      <c r="B4125"/>
    </row>
    <row r="4126" spans="2:2">
      <c r="B4126"/>
    </row>
    <row r="4127" spans="2:2">
      <c r="B4127"/>
    </row>
    <row r="4128" spans="2:2">
      <c r="B4128"/>
    </row>
    <row r="4129" spans="2:2">
      <c r="B4129"/>
    </row>
    <row r="4130" spans="2:2">
      <c r="B4130"/>
    </row>
    <row r="4131" spans="2:2">
      <c r="B4131"/>
    </row>
    <row r="4132" spans="2:2">
      <c r="B4132"/>
    </row>
    <row r="4133" spans="2:2">
      <c r="B4133"/>
    </row>
    <row r="4134" spans="2:2">
      <c r="B4134"/>
    </row>
    <row r="4135" spans="2:2">
      <c r="B4135"/>
    </row>
    <row r="4136" spans="2:2">
      <c r="B4136"/>
    </row>
    <row r="4137" spans="2:2">
      <c r="B4137"/>
    </row>
    <row r="4138" spans="2:2">
      <c r="B4138"/>
    </row>
    <row r="4139" spans="2:2">
      <c r="B4139"/>
    </row>
    <row r="4140" spans="2:2">
      <c r="B4140"/>
    </row>
    <row r="4141" spans="2:2">
      <c r="B4141"/>
    </row>
    <row r="4142" spans="2:2">
      <c r="B4142"/>
    </row>
    <row r="4143" spans="2:2">
      <c r="B4143"/>
    </row>
    <row r="4144" spans="2:2">
      <c r="B4144"/>
    </row>
    <row r="4145" spans="2:2">
      <c r="B4145"/>
    </row>
    <row r="4146" spans="2:2">
      <c r="B4146"/>
    </row>
    <row r="4147" spans="2:2">
      <c r="B4147"/>
    </row>
    <row r="4148" spans="2:2">
      <c r="B4148"/>
    </row>
    <row r="4149" spans="2:2">
      <c r="B4149"/>
    </row>
    <row r="4150" spans="2:2">
      <c r="B4150"/>
    </row>
    <row r="4151" spans="2:2">
      <c r="B4151"/>
    </row>
    <row r="4152" spans="2:2">
      <c r="B4152"/>
    </row>
    <row r="4153" spans="2:2">
      <c r="B4153"/>
    </row>
    <row r="4154" spans="2:2">
      <c r="B4154"/>
    </row>
    <row r="4155" spans="2:2">
      <c r="B4155"/>
    </row>
    <row r="4156" spans="2:2">
      <c r="B4156"/>
    </row>
    <row r="4157" spans="2:2">
      <c r="B4157"/>
    </row>
    <row r="4158" spans="2:2">
      <c r="B4158"/>
    </row>
    <row r="4159" spans="2:2">
      <c r="B4159"/>
    </row>
    <row r="4160" spans="2:2">
      <c r="B4160"/>
    </row>
    <row r="4161" spans="2:2">
      <c r="B4161"/>
    </row>
    <row r="4162" spans="2:2">
      <c r="B4162"/>
    </row>
    <row r="4163" spans="2:2">
      <c r="B4163"/>
    </row>
    <row r="4164" spans="2:2">
      <c r="B4164"/>
    </row>
    <row r="4165" spans="2:2">
      <c r="B4165"/>
    </row>
    <row r="4166" spans="2:2">
      <c r="B4166"/>
    </row>
    <row r="4167" spans="2:2">
      <c r="B4167"/>
    </row>
    <row r="4168" spans="2:2">
      <c r="B4168"/>
    </row>
    <row r="4169" spans="2:2">
      <c r="B4169"/>
    </row>
    <row r="4170" spans="2:2">
      <c r="B4170"/>
    </row>
    <row r="4171" spans="2:2">
      <c r="B4171"/>
    </row>
    <row r="4172" spans="2:2">
      <c r="B4172"/>
    </row>
    <row r="4173" spans="2:2">
      <c r="B4173"/>
    </row>
    <row r="4174" spans="2:2">
      <c r="B4174"/>
    </row>
    <row r="4175" spans="2:2">
      <c r="B4175"/>
    </row>
    <row r="4176" spans="2:2">
      <c r="B4176"/>
    </row>
    <row r="4177" spans="2:2">
      <c r="B4177"/>
    </row>
    <row r="4178" spans="2:2">
      <c r="B4178"/>
    </row>
    <row r="4179" spans="2:2">
      <c r="B4179"/>
    </row>
    <row r="4180" spans="2:2">
      <c r="B4180"/>
    </row>
    <row r="4181" spans="2:2">
      <c r="B4181"/>
    </row>
    <row r="4182" spans="2:2">
      <c r="B4182"/>
    </row>
    <row r="4183" spans="2:2">
      <c r="B4183"/>
    </row>
    <row r="4184" spans="2:2">
      <c r="B4184"/>
    </row>
    <row r="4185" spans="2:2">
      <c r="B4185"/>
    </row>
    <row r="4186" spans="2:2">
      <c r="B4186"/>
    </row>
    <row r="4187" spans="2:2">
      <c r="B4187"/>
    </row>
    <row r="4188" spans="2:2">
      <c r="B4188"/>
    </row>
    <row r="4189" spans="2:2">
      <c r="B4189"/>
    </row>
    <row r="4190" spans="2:2">
      <c r="B4190"/>
    </row>
    <row r="4191" spans="2:2">
      <c r="B4191"/>
    </row>
    <row r="4192" spans="2:2">
      <c r="B4192"/>
    </row>
    <row r="4193" spans="2:2">
      <c r="B4193"/>
    </row>
    <row r="4194" spans="2:2">
      <c r="B4194"/>
    </row>
    <row r="4195" spans="2:2">
      <c r="B4195"/>
    </row>
    <row r="4196" spans="2:2">
      <c r="B4196"/>
    </row>
    <row r="4197" spans="2:2">
      <c r="B4197"/>
    </row>
    <row r="4198" spans="2:2">
      <c r="B4198"/>
    </row>
    <row r="4199" spans="2:2">
      <c r="B4199"/>
    </row>
    <row r="4200" spans="2:2">
      <c r="B4200"/>
    </row>
    <row r="4201" spans="2:2">
      <c r="B4201"/>
    </row>
    <row r="4202" spans="2:2">
      <c r="B4202"/>
    </row>
    <row r="4203" spans="2:2">
      <c r="B4203"/>
    </row>
    <row r="4204" spans="2:2">
      <c r="B4204"/>
    </row>
    <row r="4205" spans="2:2">
      <c r="B4205"/>
    </row>
    <row r="4206" spans="2:2">
      <c r="B4206"/>
    </row>
    <row r="4207" spans="2:2">
      <c r="B4207"/>
    </row>
    <row r="4208" spans="2:2">
      <c r="B4208"/>
    </row>
    <row r="4209" spans="2:2">
      <c r="B4209"/>
    </row>
    <row r="4210" spans="2:2">
      <c r="B4210"/>
    </row>
    <row r="4211" spans="2:2">
      <c r="B4211"/>
    </row>
    <row r="4212" spans="2:2">
      <c r="B4212"/>
    </row>
    <row r="4213" spans="2:2">
      <c r="B4213"/>
    </row>
    <row r="4214" spans="2:2">
      <c r="B4214"/>
    </row>
    <row r="4215" spans="2:2">
      <c r="B4215"/>
    </row>
    <row r="4216" spans="2:2">
      <c r="B4216"/>
    </row>
    <row r="4217" spans="2:2">
      <c r="B4217"/>
    </row>
    <row r="4218" spans="2:2">
      <c r="B4218"/>
    </row>
    <row r="4219" spans="2:2">
      <c r="B4219"/>
    </row>
    <row r="4220" spans="2:2">
      <c r="B4220"/>
    </row>
    <row r="4221" spans="2:2">
      <c r="B4221"/>
    </row>
    <row r="4222" spans="2:2">
      <c r="B4222"/>
    </row>
    <row r="4223" spans="2:2">
      <c r="B4223"/>
    </row>
    <row r="4224" spans="2:2">
      <c r="B4224"/>
    </row>
    <row r="4225" spans="2:2">
      <c r="B4225"/>
    </row>
    <row r="4226" spans="2:2">
      <c r="B4226"/>
    </row>
    <row r="4227" spans="2:2">
      <c r="B4227"/>
    </row>
    <row r="4228" spans="2:2">
      <c r="B4228"/>
    </row>
    <row r="4229" spans="2:2">
      <c r="B4229"/>
    </row>
    <row r="4230" spans="2:2">
      <c r="B4230"/>
    </row>
    <row r="4231" spans="2:2">
      <c r="B4231"/>
    </row>
    <row r="4232" spans="2:2">
      <c r="B4232"/>
    </row>
    <row r="4233" spans="2:2">
      <c r="B4233"/>
    </row>
    <row r="4234" spans="2:2">
      <c r="B4234"/>
    </row>
    <row r="4235" spans="2:2">
      <c r="B4235"/>
    </row>
    <row r="4236" spans="2:2">
      <c r="B4236"/>
    </row>
    <row r="4237" spans="2:2">
      <c r="B4237"/>
    </row>
    <row r="4238" spans="2:2">
      <c r="B4238"/>
    </row>
    <row r="4239" spans="2:2">
      <c r="B4239"/>
    </row>
    <row r="4240" spans="2:2">
      <c r="B4240"/>
    </row>
    <row r="4241" spans="2:2">
      <c r="B4241"/>
    </row>
    <row r="4242" spans="2:2">
      <c r="B4242"/>
    </row>
    <row r="4243" spans="2:2">
      <c r="B4243"/>
    </row>
    <row r="4244" spans="2:2">
      <c r="B4244"/>
    </row>
    <row r="4245" spans="2:2">
      <c r="B4245"/>
    </row>
    <row r="4246" spans="2:2">
      <c r="B4246"/>
    </row>
    <row r="4247" spans="2:2">
      <c r="B4247"/>
    </row>
    <row r="4248" spans="2:2">
      <c r="B4248"/>
    </row>
    <row r="4249" spans="2:2">
      <c r="B4249"/>
    </row>
    <row r="4250" spans="2:2">
      <c r="B4250"/>
    </row>
    <row r="4251" spans="2:2">
      <c r="B4251"/>
    </row>
    <row r="4252" spans="2:2">
      <c r="B4252"/>
    </row>
    <row r="4253" spans="2:2">
      <c r="B4253"/>
    </row>
    <row r="4254" spans="2:2">
      <c r="B4254"/>
    </row>
    <row r="4255" spans="2:2">
      <c r="B4255"/>
    </row>
    <row r="4256" spans="2:2">
      <c r="B4256"/>
    </row>
    <row r="4257" spans="2:2">
      <c r="B4257"/>
    </row>
    <row r="4258" spans="2:2">
      <c r="B4258"/>
    </row>
    <row r="4259" spans="2:2">
      <c r="B4259"/>
    </row>
    <row r="4260" spans="2:2">
      <c r="B4260"/>
    </row>
    <row r="4261" spans="2:2">
      <c r="B4261"/>
    </row>
    <row r="4262" spans="2:2">
      <c r="B4262"/>
    </row>
    <row r="4263" spans="2:2">
      <c r="B4263"/>
    </row>
    <row r="4264" spans="2:2">
      <c r="B4264"/>
    </row>
    <row r="4265" spans="2:2">
      <c r="B4265"/>
    </row>
    <row r="4266" spans="2:2">
      <c r="B4266"/>
    </row>
    <row r="4267" spans="2:2">
      <c r="B4267"/>
    </row>
    <row r="4268" spans="2:2">
      <c r="B4268"/>
    </row>
    <row r="4269" spans="2:2">
      <c r="B4269"/>
    </row>
    <row r="4270" spans="2:2">
      <c r="B4270"/>
    </row>
    <row r="4271" spans="2:2">
      <c r="B4271"/>
    </row>
    <row r="4272" spans="2:2">
      <c r="B4272"/>
    </row>
    <row r="4273" spans="2:2">
      <c r="B4273"/>
    </row>
    <row r="4274" spans="2:2">
      <c r="B4274"/>
    </row>
    <row r="4275" spans="2:2">
      <c r="B4275"/>
    </row>
    <row r="4276" spans="2:2">
      <c r="B4276"/>
    </row>
    <row r="4277" spans="2:2">
      <c r="B4277"/>
    </row>
    <row r="4278" spans="2:2">
      <c r="B4278"/>
    </row>
    <row r="4279" spans="2:2">
      <c r="B4279"/>
    </row>
    <row r="4280" spans="2:2">
      <c r="B4280"/>
    </row>
    <row r="4281" spans="2:2">
      <c r="B4281"/>
    </row>
    <row r="4282" spans="2:2">
      <c r="B4282"/>
    </row>
    <row r="4283" spans="2:2">
      <c r="B4283"/>
    </row>
    <row r="4284" spans="2:2">
      <c r="B4284"/>
    </row>
    <row r="4285" spans="2:2">
      <c r="B4285"/>
    </row>
    <row r="4286" spans="2:2">
      <c r="B4286"/>
    </row>
    <row r="4287" spans="2:2">
      <c r="B4287"/>
    </row>
    <row r="4288" spans="2:2">
      <c r="B4288"/>
    </row>
    <row r="4289" spans="2:2">
      <c r="B4289"/>
    </row>
    <row r="4290" spans="2:2">
      <c r="B4290"/>
    </row>
    <row r="4291" spans="2:2">
      <c r="B4291"/>
    </row>
    <row r="4292" spans="2:2">
      <c r="B4292"/>
    </row>
    <row r="4293" spans="2:2">
      <c r="B4293"/>
    </row>
    <row r="4294" spans="2:2">
      <c r="B4294"/>
    </row>
    <row r="4295" spans="2:2">
      <c r="B4295"/>
    </row>
    <row r="4296" spans="2:2">
      <c r="B4296"/>
    </row>
    <row r="4297" spans="2:2">
      <c r="B4297"/>
    </row>
    <row r="4298" spans="2:2">
      <c r="B4298"/>
    </row>
    <row r="4299" spans="2:2">
      <c r="B4299"/>
    </row>
    <row r="4300" spans="2:2">
      <c r="B4300"/>
    </row>
    <row r="4301" spans="2:2">
      <c r="B4301"/>
    </row>
    <row r="4302" spans="2:2">
      <c r="B4302"/>
    </row>
    <row r="4303" spans="2:2">
      <c r="B4303"/>
    </row>
    <row r="4304" spans="2:2">
      <c r="B4304"/>
    </row>
    <row r="4305" spans="2:2">
      <c r="B4305"/>
    </row>
    <row r="4306" spans="2:2">
      <c r="B4306"/>
    </row>
    <row r="4307" spans="2:2">
      <c r="B4307"/>
    </row>
    <row r="4308" spans="2:2">
      <c r="B4308"/>
    </row>
    <row r="4309" spans="2:2">
      <c r="B4309"/>
    </row>
    <row r="4310" spans="2:2">
      <c r="B4310"/>
    </row>
    <row r="4311" spans="2:2">
      <c r="B4311"/>
    </row>
    <row r="4312" spans="2:2">
      <c r="B4312"/>
    </row>
    <row r="4313" spans="2:2">
      <c r="B4313"/>
    </row>
    <row r="4314" spans="2:2">
      <c r="B4314"/>
    </row>
    <row r="4315" spans="2:2">
      <c r="B4315"/>
    </row>
    <row r="4316" spans="2:2">
      <c r="B4316"/>
    </row>
    <row r="4317" spans="2:2">
      <c r="B4317"/>
    </row>
    <row r="4318" spans="2:2">
      <c r="B4318"/>
    </row>
    <row r="4319" spans="2:2">
      <c r="B4319"/>
    </row>
    <row r="4320" spans="2:2">
      <c r="B4320"/>
    </row>
    <row r="4321" spans="2:2">
      <c r="B4321"/>
    </row>
    <row r="4322" spans="2:2">
      <c r="B4322"/>
    </row>
    <row r="4323" spans="2:2">
      <c r="B4323"/>
    </row>
    <row r="4324" spans="2:2">
      <c r="B4324"/>
    </row>
    <row r="4325" spans="2:2">
      <c r="B4325"/>
    </row>
    <row r="4326" spans="2:2">
      <c r="B4326"/>
    </row>
    <row r="4327" spans="2:2">
      <c r="B4327"/>
    </row>
    <row r="4328" spans="2:2">
      <c r="B4328"/>
    </row>
    <row r="4329" spans="2:2">
      <c r="B4329"/>
    </row>
    <row r="4330" spans="2:2">
      <c r="B4330"/>
    </row>
    <row r="4331" spans="2:2">
      <c r="B4331"/>
    </row>
    <row r="4332" spans="2:2">
      <c r="B4332"/>
    </row>
    <row r="4333" spans="2:2">
      <c r="B4333"/>
    </row>
    <row r="4334" spans="2:2">
      <c r="B4334"/>
    </row>
    <row r="4335" spans="2:2">
      <c r="B4335"/>
    </row>
    <row r="4336" spans="2:2">
      <c r="B4336"/>
    </row>
    <row r="4337" spans="2:2">
      <c r="B4337"/>
    </row>
    <row r="4338" spans="2:2">
      <c r="B4338"/>
    </row>
    <row r="4339" spans="2:2">
      <c r="B4339"/>
    </row>
    <row r="4340" spans="2:2">
      <c r="B4340"/>
    </row>
    <row r="4341" spans="2:2">
      <c r="B4341"/>
    </row>
    <row r="4342" spans="2:2">
      <c r="B4342"/>
    </row>
    <row r="4343" spans="2:2">
      <c r="B4343"/>
    </row>
    <row r="4344" spans="2:2">
      <c r="B4344"/>
    </row>
    <row r="4345" spans="2:2">
      <c r="B4345"/>
    </row>
    <row r="4346" spans="2:2">
      <c r="B4346"/>
    </row>
    <row r="4347" spans="2:2">
      <c r="B4347"/>
    </row>
    <row r="4348" spans="2:2">
      <c r="B4348"/>
    </row>
    <row r="4349" spans="2:2">
      <c r="B4349"/>
    </row>
    <row r="4350" spans="2:2">
      <c r="B4350"/>
    </row>
    <row r="4351" spans="2:2">
      <c r="B4351"/>
    </row>
    <row r="4352" spans="2:2">
      <c r="B4352"/>
    </row>
    <row r="4353" spans="2:2">
      <c r="B4353"/>
    </row>
    <row r="4354" spans="2:2">
      <c r="B4354"/>
    </row>
    <row r="4355" spans="2:2">
      <c r="B4355"/>
    </row>
    <row r="4356" spans="2:2">
      <c r="B4356"/>
    </row>
    <row r="4357" spans="2:2">
      <c r="B4357"/>
    </row>
    <row r="4358" spans="2:2">
      <c r="B4358"/>
    </row>
    <row r="4359" spans="2:2">
      <c r="B4359"/>
    </row>
    <row r="4360" spans="2:2">
      <c r="B4360"/>
    </row>
    <row r="4361" spans="2:2">
      <c r="B4361"/>
    </row>
    <row r="4362" spans="2:2">
      <c r="B4362"/>
    </row>
    <row r="4363" spans="2:2">
      <c r="B4363"/>
    </row>
    <row r="4364" spans="2:2">
      <c r="B4364"/>
    </row>
    <row r="4365" spans="2:2">
      <c r="B4365"/>
    </row>
    <row r="4366" spans="2:2">
      <c r="B4366"/>
    </row>
    <row r="4367" spans="2:2">
      <c r="B4367"/>
    </row>
    <row r="4368" spans="2:2">
      <c r="B4368"/>
    </row>
    <row r="4369" spans="2:2">
      <c r="B4369"/>
    </row>
    <row r="4370" spans="2:2">
      <c r="B4370"/>
    </row>
    <row r="4371" spans="2:2">
      <c r="B4371"/>
    </row>
    <row r="4372" spans="2:2">
      <c r="B4372"/>
    </row>
    <row r="4373" spans="2:2">
      <c r="B4373"/>
    </row>
    <row r="4374" spans="2:2">
      <c r="B4374"/>
    </row>
    <row r="4375" spans="2:2">
      <c r="B4375"/>
    </row>
    <row r="4376" spans="2:2">
      <c r="B4376"/>
    </row>
    <row r="4377" spans="2:2">
      <c r="B4377"/>
    </row>
    <row r="4378" spans="2:2">
      <c r="B4378"/>
    </row>
    <row r="4379" spans="2:2">
      <c r="B4379"/>
    </row>
    <row r="4380" spans="2:2">
      <c r="B4380"/>
    </row>
    <row r="4381" spans="2:2">
      <c r="B4381"/>
    </row>
    <row r="4382" spans="2:2">
      <c r="B4382"/>
    </row>
    <row r="4383" spans="2:2">
      <c r="B4383"/>
    </row>
    <row r="4384" spans="2:2">
      <c r="B4384"/>
    </row>
    <row r="4385" spans="2:2">
      <c r="B4385"/>
    </row>
    <row r="4386" spans="2:2">
      <c r="B4386"/>
    </row>
    <row r="4387" spans="2:2">
      <c r="B4387"/>
    </row>
    <row r="4388" spans="2:2">
      <c r="B4388"/>
    </row>
    <row r="4389" spans="2:2">
      <c r="B4389"/>
    </row>
    <row r="4390" spans="2:2">
      <c r="B4390"/>
    </row>
    <row r="4391" spans="2:2">
      <c r="B4391"/>
    </row>
    <row r="4392" spans="2:2">
      <c r="B4392"/>
    </row>
    <row r="4393" spans="2:2">
      <c r="B4393"/>
    </row>
    <row r="4394" spans="2:2">
      <c r="B4394"/>
    </row>
    <row r="4395" spans="2:2">
      <c r="B4395"/>
    </row>
    <row r="4396" spans="2:2">
      <c r="B4396"/>
    </row>
    <row r="4397" spans="2:2">
      <c r="B4397"/>
    </row>
    <row r="4398" spans="2:2">
      <c r="B4398"/>
    </row>
    <row r="4399" spans="2:2">
      <c r="B4399"/>
    </row>
    <row r="4400" spans="2:2">
      <c r="B4400"/>
    </row>
    <row r="4401" spans="2:2">
      <c r="B4401"/>
    </row>
    <row r="4402" spans="2:2">
      <c r="B4402"/>
    </row>
    <row r="4403" spans="2:2">
      <c r="B4403"/>
    </row>
    <row r="4404" spans="2:2">
      <c r="B4404"/>
    </row>
    <row r="4405" spans="2:2">
      <c r="B4405"/>
    </row>
    <row r="4406" spans="2:2">
      <c r="B4406"/>
    </row>
    <row r="4407" spans="2:2">
      <c r="B4407"/>
    </row>
    <row r="4408" spans="2:2">
      <c r="B4408"/>
    </row>
    <row r="4409" spans="2:2">
      <c r="B4409"/>
    </row>
    <row r="4410" spans="2:2">
      <c r="B4410"/>
    </row>
    <row r="4411" spans="2:2">
      <c r="B4411"/>
    </row>
    <row r="4412" spans="2:2">
      <c r="B4412"/>
    </row>
    <row r="4413" spans="2:2">
      <c r="B4413"/>
    </row>
    <row r="4414" spans="2:2">
      <c r="B4414"/>
    </row>
    <row r="4415" spans="2:2">
      <c r="B4415"/>
    </row>
    <row r="4416" spans="2:2">
      <c r="B4416"/>
    </row>
    <row r="4417" spans="2:2">
      <c r="B4417"/>
    </row>
    <row r="4418" spans="2:2">
      <c r="B4418"/>
    </row>
    <row r="4419" spans="2:2">
      <c r="B4419"/>
    </row>
    <row r="4420" spans="2:2">
      <c r="B4420"/>
    </row>
    <row r="4421" spans="2:2">
      <c r="B4421"/>
    </row>
    <row r="4422" spans="2:2">
      <c r="B4422"/>
    </row>
    <row r="4423" spans="2:2">
      <c r="B4423"/>
    </row>
    <row r="4424" spans="2:2">
      <c r="B4424"/>
    </row>
    <row r="4425" spans="2:2">
      <c r="B4425"/>
    </row>
    <row r="4426" spans="2:2">
      <c r="B4426"/>
    </row>
    <row r="4427" spans="2:2">
      <c r="B4427"/>
    </row>
    <row r="4428" spans="2:2">
      <c r="B4428"/>
    </row>
    <row r="4429" spans="2:2">
      <c r="B4429"/>
    </row>
    <row r="4430" spans="2:2">
      <c r="B4430"/>
    </row>
    <row r="4431" spans="2:2">
      <c r="B4431"/>
    </row>
    <row r="4432" spans="2:2">
      <c r="B4432"/>
    </row>
    <row r="4433" spans="2:2">
      <c r="B4433"/>
    </row>
    <row r="4434" spans="2:2">
      <c r="B4434"/>
    </row>
    <row r="4435" spans="2:2">
      <c r="B4435"/>
    </row>
    <row r="4436" spans="2:2">
      <c r="B4436"/>
    </row>
    <row r="4437" spans="2:2">
      <c r="B4437"/>
    </row>
    <row r="4438" spans="2:2">
      <c r="B4438"/>
    </row>
    <row r="4439" spans="2:2">
      <c r="B4439"/>
    </row>
    <row r="4440" spans="2:2">
      <c r="B4440"/>
    </row>
    <row r="4441" spans="2:2">
      <c r="B4441"/>
    </row>
    <row r="4442" spans="2:2">
      <c r="B4442"/>
    </row>
    <row r="4443" spans="2:2">
      <c r="B4443"/>
    </row>
    <row r="4444" spans="2:2">
      <c r="B4444"/>
    </row>
    <row r="4445" spans="2:2">
      <c r="B4445"/>
    </row>
    <row r="4446" spans="2:2">
      <c r="B4446"/>
    </row>
    <row r="4447" spans="2:2">
      <c r="B4447"/>
    </row>
    <row r="4448" spans="2:2">
      <c r="B4448"/>
    </row>
    <row r="4449" spans="2:2">
      <c r="B4449"/>
    </row>
    <row r="4450" spans="2:2">
      <c r="B4450"/>
    </row>
    <row r="4451" spans="2:2">
      <c r="B4451"/>
    </row>
    <row r="4452" spans="2:2">
      <c r="B4452"/>
    </row>
    <row r="4453" spans="2:2">
      <c r="B4453"/>
    </row>
    <row r="4454" spans="2:2">
      <c r="B4454"/>
    </row>
    <row r="4455" spans="2:2">
      <c r="B4455"/>
    </row>
    <row r="4456" spans="2:2">
      <c r="B4456"/>
    </row>
    <row r="4457" spans="2:2">
      <c r="B4457"/>
    </row>
    <row r="4458" spans="2:2">
      <c r="B4458"/>
    </row>
    <row r="4459" spans="2:2">
      <c r="B4459"/>
    </row>
    <row r="4460" spans="2:2">
      <c r="B4460"/>
    </row>
    <row r="4461" spans="2:2">
      <c r="B4461"/>
    </row>
    <row r="4462" spans="2:2">
      <c r="B4462"/>
    </row>
    <row r="4463" spans="2:2">
      <c r="B4463"/>
    </row>
    <row r="4464" spans="2:2">
      <c r="B4464"/>
    </row>
    <row r="4465" spans="2:2">
      <c r="B4465"/>
    </row>
    <row r="4466" spans="2:2">
      <c r="B4466"/>
    </row>
    <row r="4467" spans="2:2">
      <c r="B4467"/>
    </row>
    <row r="4468" spans="2:2">
      <c r="B4468"/>
    </row>
    <row r="4469" spans="2:2">
      <c r="B4469"/>
    </row>
    <row r="4470" spans="2:2">
      <c r="B4470"/>
    </row>
    <row r="4471" spans="2:2">
      <c r="B4471"/>
    </row>
    <row r="4472" spans="2:2">
      <c r="B4472"/>
    </row>
    <row r="4473" spans="2:2">
      <c r="B4473"/>
    </row>
    <row r="4474" spans="2:2">
      <c r="B4474"/>
    </row>
    <row r="4475" spans="2:2">
      <c r="B4475"/>
    </row>
    <row r="4476" spans="2:2">
      <c r="B4476"/>
    </row>
    <row r="4477" spans="2:2">
      <c r="B4477"/>
    </row>
    <row r="4478" spans="2:2">
      <c r="B4478"/>
    </row>
    <row r="4479" spans="2:2">
      <c r="B4479"/>
    </row>
    <row r="4480" spans="2:2">
      <c r="B4480"/>
    </row>
    <row r="4481" spans="2:2">
      <c r="B4481"/>
    </row>
    <row r="4482" spans="2:2">
      <c r="B4482"/>
    </row>
    <row r="4483" spans="2:2">
      <c r="B4483"/>
    </row>
    <row r="4484" spans="2:2">
      <c r="B4484"/>
    </row>
    <row r="4485" spans="2:2">
      <c r="B4485"/>
    </row>
    <row r="4486" spans="2:2">
      <c r="B4486"/>
    </row>
    <row r="4487" spans="2:2">
      <c r="B4487"/>
    </row>
    <row r="4488" spans="2:2">
      <c r="B4488"/>
    </row>
    <row r="4489" spans="2:2">
      <c r="B4489"/>
    </row>
    <row r="4490" spans="2:2">
      <c r="B4490"/>
    </row>
    <row r="4491" spans="2:2">
      <c r="B4491"/>
    </row>
    <row r="4492" spans="2:2">
      <c r="B4492"/>
    </row>
    <row r="4493" spans="2:2">
      <c r="B4493"/>
    </row>
    <row r="4494" spans="2:2">
      <c r="B4494"/>
    </row>
    <row r="4495" spans="2:2">
      <c r="B4495"/>
    </row>
    <row r="4496" spans="2:2">
      <c r="B4496"/>
    </row>
    <row r="4497" spans="2:2">
      <c r="B4497"/>
    </row>
    <row r="4498" spans="2:2">
      <c r="B4498"/>
    </row>
    <row r="4499" spans="2:2">
      <c r="B4499"/>
    </row>
    <row r="4500" spans="2:2">
      <c r="B4500"/>
    </row>
    <row r="4501" spans="2:2">
      <c r="B4501"/>
    </row>
    <row r="4502" spans="2:2">
      <c r="B4502"/>
    </row>
    <row r="4503" spans="2:2">
      <c r="B4503"/>
    </row>
    <row r="4504" spans="2:2">
      <c r="B4504"/>
    </row>
    <row r="4505" spans="2:2">
      <c r="B4505"/>
    </row>
    <row r="4506" spans="2:2">
      <c r="B4506"/>
    </row>
    <row r="4507" spans="2:2">
      <c r="B4507"/>
    </row>
    <row r="4508" spans="2:2">
      <c r="B4508"/>
    </row>
    <row r="4509" spans="2:2">
      <c r="B4509"/>
    </row>
    <row r="4510" spans="2:2">
      <c r="B4510"/>
    </row>
    <row r="4511" spans="2:2">
      <c r="B4511"/>
    </row>
    <row r="4512" spans="2:2">
      <c r="B4512"/>
    </row>
    <row r="4513" spans="2:2">
      <c r="B4513"/>
    </row>
    <row r="4514" spans="2:2">
      <c r="B4514"/>
    </row>
    <row r="4515" spans="2:2">
      <c r="B4515"/>
    </row>
    <row r="4516" spans="2:2">
      <c r="B4516"/>
    </row>
    <row r="4517" spans="2:2">
      <c r="B4517"/>
    </row>
    <row r="4518" spans="2:2">
      <c r="B4518"/>
    </row>
    <row r="4519" spans="2:2">
      <c r="B4519"/>
    </row>
    <row r="4520" spans="2:2">
      <c r="B4520"/>
    </row>
    <row r="4521" spans="2:2">
      <c r="B4521"/>
    </row>
    <row r="4522" spans="2:2">
      <c r="B4522"/>
    </row>
    <row r="4523" spans="2:2">
      <c r="B4523"/>
    </row>
    <row r="4524" spans="2:2">
      <c r="B4524"/>
    </row>
    <row r="4525" spans="2:2">
      <c r="B4525"/>
    </row>
    <row r="4526" spans="2:2">
      <c r="B4526"/>
    </row>
    <row r="4527" spans="2:2">
      <c r="B4527"/>
    </row>
    <row r="4528" spans="2:2">
      <c r="B4528"/>
    </row>
    <row r="4529" spans="2:2">
      <c r="B4529"/>
    </row>
    <row r="4530" spans="2:2">
      <c r="B4530"/>
    </row>
    <row r="4531" spans="2:2">
      <c r="B4531"/>
    </row>
    <row r="4532" spans="2:2">
      <c r="B4532"/>
    </row>
    <row r="4533" spans="2:2">
      <c r="B4533"/>
    </row>
    <row r="4534" spans="2:2">
      <c r="B4534"/>
    </row>
    <row r="4535" spans="2:2">
      <c r="B4535"/>
    </row>
    <row r="4536" spans="2:2">
      <c r="B4536"/>
    </row>
    <row r="4537" spans="2:2">
      <c r="B4537"/>
    </row>
    <row r="4538" spans="2:2">
      <c r="B4538"/>
    </row>
    <row r="4539" spans="2:2">
      <c r="B4539"/>
    </row>
    <row r="4540" spans="2:2">
      <c r="B4540"/>
    </row>
    <row r="4541" spans="2:2">
      <c r="B4541"/>
    </row>
    <row r="4542" spans="2:2">
      <c r="B4542"/>
    </row>
    <row r="4543" spans="2:2">
      <c r="B4543"/>
    </row>
    <row r="4544" spans="2:2">
      <c r="B4544"/>
    </row>
    <row r="4545" spans="2:2">
      <c r="B4545"/>
    </row>
    <row r="4546" spans="2:2">
      <c r="B4546"/>
    </row>
    <row r="4547" spans="2:2">
      <c r="B4547"/>
    </row>
    <row r="4548" spans="2:2">
      <c r="B4548"/>
    </row>
    <row r="4549" spans="2:2">
      <c r="B4549"/>
    </row>
    <row r="4550" spans="2:2">
      <c r="B4550"/>
    </row>
    <row r="4551" spans="2:2">
      <c r="B4551"/>
    </row>
    <row r="4552" spans="2:2">
      <c r="B4552"/>
    </row>
    <row r="4553" spans="2:2">
      <c r="B4553"/>
    </row>
    <row r="4554" spans="2:2">
      <c r="B4554"/>
    </row>
    <row r="4555" spans="2:2">
      <c r="B4555"/>
    </row>
    <row r="4556" spans="2:2">
      <c r="B4556"/>
    </row>
    <row r="4557" spans="2:2">
      <c r="B4557"/>
    </row>
    <row r="4558" spans="2:2">
      <c r="B4558"/>
    </row>
    <row r="4559" spans="2:2">
      <c r="B4559"/>
    </row>
    <row r="4560" spans="2:2">
      <c r="B4560"/>
    </row>
    <row r="4561" spans="2:2">
      <c r="B4561"/>
    </row>
    <row r="4562" spans="2:2">
      <c r="B4562"/>
    </row>
    <row r="4563" spans="2:2">
      <c r="B4563"/>
    </row>
    <row r="4564" spans="2:2">
      <c r="B4564"/>
    </row>
    <row r="4565" spans="2:2">
      <c r="B4565"/>
    </row>
    <row r="4566" spans="2:2">
      <c r="B4566"/>
    </row>
    <row r="4567" spans="2:2">
      <c r="B4567"/>
    </row>
    <row r="4568" spans="2:2">
      <c r="B4568"/>
    </row>
    <row r="4569" spans="2:2">
      <c r="B4569"/>
    </row>
    <row r="4570" spans="2:2">
      <c r="B4570"/>
    </row>
    <row r="4571" spans="2:2">
      <c r="B4571"/>
    </row>
    <row r="4572" spans="2:2">
      <c r="B4572"/>
    </row>
    <row r="4573" spans="2:2">
      <c r="B4573"/>
    </row>
    <row r="4574" spans="2:2">
      <c r="B4574"/>
    </row>
    <row r="4575" spans="2:2">
      <c r="B4575"/>
    </row>
    <row r="4576" spans="2:2">
      <c r="B4576"/>
    </row>
    <row r="4577" spans="2:2">
      <c r="B4577"/>
    </row>
    <row r="4578" spans="2:2">
      <c r="B4578"/>
    </row>
    <row r="4579" spans="2:2">
      <c r="B4579"/>
    </row>
    <row r="4580" spans="2:2">
      <c r="B4580"/>
    </row>
    <row r="4581" spans="2:2">
      <c r="B4581"/>
    </row>
    <row r="4582" spans="2:2">
      <c r="B4582"/>
    </row>
    <row r="4583" spans="2:2">
      <c r="B4583"/>
    </row>
    <row r="4584" spans="2:2">
      <c r="B4584"/>
    </row>
    <row r="4585" spans="2:2">
      <c r="B4585"/>
    </row>
    <row r="4586" spans="2:2">
      <c r="B4586"/>
    </row>
    <row r="4587" spans="2:2">
      <c r="B4587"/>
    </row>
    <row r="4588" spans="2:2">
      <c r="B4588"/>
    </row>
    <row r="4589" spans="2:2">
      <c r="B4589"/>
    </row>
    <row r="4590" spans="2:2">
      <c r="B4590"/>
    </row>
    <row r="4591" spans="2:2">
      <c r="B4591"/>
    </row>
    <row r="4592" spans="2:2">
      <c r="B4592"/>
    </row>
    <row r="4593" spans="2:2">
      <c r="B4593"/>
    </row>
    <row r="4594" spans="2:2">
      <c r="B4594"/>
    </row>
    <row r="4595" spans="2:2">
      <c r="B4595"/>
    </row>
    <row r="4596" spans="2:2">
      <c r="B4596"/>
    </row>
    <row r="4597" spans="2:2">
      <c r="B4597"/>
    </row>
    <row r="4598" spans="2:2">
      <c r="B4598"/>
    </row>
    <row r="4599" spans="2:2">
      <c r="B4599"/>
    </row>
    <row r="4600" spans="2:2">
      <c r="B4600"/>
    </row>
    <row r="4601" spans="2:2">
      <c r="B4601"/>
    </row>
    <row r="4602" spans="2:2">
      <c r="B4602"/>
    </row>
    <row r="4603" spans="2:2">
      <c r="B4603"/>
    </row>
    <row r="4604" spans="2:2">
      <c r="B4604"/>
    </row>
    <row r="4605" spans="2:2">
      <c r="B4605"/>
    </row>
    <row r="4606" spans="2:2">
      <c r="B4606"/>
    </row>
    <row r="4607" spans="2:2">
      <c r="B4607"/>
    </row>
    <row r="4608" spans="2:2">
      <c r="B4608"/>
    </row>
    <row r="4609" spans="2:2">
      <c r="B4609"/>
    </row>
    <row r="4610" spans="2:2">
      <c r="B4610"/>
    </row>
    <row r="4611" spans="2:2">
      <c r="B4611"/>
    </row>
    <row r="4612" spans="2:2">
      <c r="B4612"/>
    </row>
    <row r="4613" spans="2:2">
      <c r="B4613"/>
    </row>
    <row r="4614" spans="2:2">
      <c r="B4614"/>
    </row>
    <row r="4615" spans="2:2">
      <c r="B4615"/>
    </row>
    <row r="4616" spans="2:2">
      <c r="B4616"/>
    </row>
    <row r="4617" spans="2:2">
      <c r="B4617"/>
    </row>
    <row r="4618" spans="2:2">
      <c r="B4618"/>
    </row>
    <row r="4619" spans="2:2">
      <c r="B4619"/>
    </row>
    <row r="4620" spans="2:2">
      <c r="B4620"/>
    </row>
    <row r="4621" spans="2:2">
      <c r="B4621"/>
    </row>
    <row r="4622" spans="2:2">
      <c r="B4622"/>
    </row>
    <row r="4623" spans="2:2">
      <c r="B4623"/>
    </row>
    <row r="4624" spans="2:2">
      <c r="B4624"/>
    </row>
    <row r="4625" spans="2:2">
      <c r="B4625"/>
    </row>
    <row r="4626" spans="2:2">
      <c r="B4626"/>
    </row>
    <row r="4627" spans="2:2">
      <c r="B4627"/>
    </row>
    <row r="4628" spans="2:2">
      <c r="B4628"/>
    </row>
    <row r="4629" spans="2:2">
      <c r="B4629"/>
    </row>
    <row r="4630" spans="2:2">
      <c r="B4630"/>
    </row>
    <row r="4631" spans="2:2">
      <c r="B4631"/>
    </row>
    <row r="4632" spans="2:2">
      <c r="B4632"/>
    </row>
    <row r="4633" spans="2:2">
      <c r="B4633"/>
    </row>
    <row r="4634" spans="2:2">
      <c r="B4634"/>
    </row>
    <row r="4635" spans="2:2">
      <c r="B4635"/>
    </row>
    <row r="4636" spans="2:2">
      <c r="B4636"/>
    </row>
    <row r="4637" spans="2:2">
      <c r="B4637"/>
    </row>
    <row r="4638" spans="2:2">
      <c r="B4638"/>
    </row>
    <row r="4639" spans="2:2">
      <c r="B4639"/>
    </row>
    <row r="4640" spans="2:2">
      <c r="B4640"/>
    </row>
    <row r="4641" spans="2:2">
      <c r="B4641"/>
    </row>
    <row r="4642" spans="2:2">
      <c r="B4642"/>
    </row>
    <row r="4643" spans="2:2">
      <c r="B4643"/>
    </row>
    <row r="4644" spans="2:2">
      <c r="B4644"/>
    </row>
    <row r="4645" spans="2:2">
      <c r="B4645"/>
    </row>
    <row r="4646" spans="2:2">
      <c r="B4646"/>
    </row>
    <row r="4647" spans="2:2">
      <c r="B4647"/>
    </row>
    <row r="4648" spans="2:2">
      <c r="B4648"/>
    </row>
    <row r="4649" spans="2:2">
      <c r="B4649"/>
    </row>
    <row r="4650" spans="2:2">
      <c r="B4650"/>
    </row>
    <row r="4651" spans="2:2">
      <c r="B4651"/>
    </row>
    <row r="4652" spans="2:2">
      <c r="B4652"/>
    </row>
    <row r="4653" spans="2:2">
      <c r="B4653"/>
    </row>
    <row r="4654" spans="2:2">
      <c r="B4654"/>
    </row>
    <row r="4655" spans="2:2">
      <c r="B4655"/>
    </row>
    <row r="4656" spans="2:2">
      <c r="B4656"/>
    </row>
    <row r="4657" spans="2:2">
      <c r="B4657"/>
    </row>
    <row r="4658" spans="2:2">
      <c r="B4658"/>
    </row>
    <row r="4659" spans="2:2">
      <c r="B4659"/>
    </row>
    <row r="4660" spans="2:2">
      <c r="B4660"/>
    </row>
    <row r="4661" spans="2:2">
      <c r="B4661"/>
    </row>
    <row r="4662" spans="2:2">
      <c r="B4662"/>
    </row>
    <row r="4663" spans="2:2">
      <c r="B4663"/>
    </row>
    <row r="4664" spans="2:2">
      <c r="B4664"/>
    </row>
    <row r="4665" spans="2:2">
      <c r="B4665"/>
    </row>
    <row r="4666" spans="2:2">
      <c r="B4666"/>
    </row>
    <row r="4667" spans="2:2">
      <c r="B4667"/>
    </row>
    <row r="4668" spans="2:2">
      <c r="B4668"/>
    </row>
    <row r="4669" spans="2:2">
      <c r="B4669"/>
    </row>
    <row r="4670" spans="2:2">
      <c r="B4670"/>
    </row>
    <row r="4671" spans="2:2">
      <c r="B4671"/>
    </row>
    <row r="4672" spans="2:2">
      <c r="B4672"/>
    </row>
    <row r="4673" spans="2:2">
      <c r="B4673"/>
    </row>
    <row r="4674" spans="2:2">
      <c r="B4674"/>
    </row>
    <row r="4675" spans="2:2">
      <c r="B4675"/>
    </row>
    <row r="4676" spans="2:2">
      <c r="B4676"/>
    </row>
    <row r="4677" spans="2:2">
      <c r="B4677"/>
    </row>
    <row r="4678" spans="2:2">
      <c r="B4678"/>
    </row>
    <row r="4679" spans="2:2">
      <c r="B4679"/>
    </row>
    <row r="4680" spans="2:2">
      <c r="B4680"/>
    </row>
    <row r="4681" spans="2:2">
      <c r="B4681"/>
    </row>
    <row r="4682" spans="2:2">
      <c r="B4682"/>
    </row>
    <row r="4683" spans="2:2">
      <c r="B4683"/>
    </row>
    <row r="4684" spans="2:2">
      <c r="B4684"/>
    </row>
    <row r="4685" spans="2:2">
      <c r="B4685"/>
    </row>
    <row r="4686" spans="2:2">
      <c r="B4686"/>
    </row>
    <row r="4687" spans="2:2">
      <c r="B4687"/>
    </row>
    <row r="4688" spans="2:2">
      <c r="B4688"/>
    </row>
    <row r="4689" spans="2:2">
      <c r="B4689"/>
    </row>
    <row r="4690" spans="2:2">
      <c r="B4690"/>
    </row>
    <row r="4691" spans="2:2">
      <c r="B4691"/>
    </row>
    <row r="4692" spans="2:2">
      <c r="B4692"/>
    </row>
    <row r="4693" spans="2:2">
      <c r="B4693"/>
    </row>
    <row r="4694" spans="2:2">
      <c r="B4694"/>
    </row>
    <row r="4695" spans="2:2">
      <c r="B4695"/>
    </row>
    <row r="4696" spans="2:2">
      <c r="B4696"/>
    </row>
    <row r="4697" spans="2:2">
      <c r="B4697"/>
    </row>
    <row r="4698" spans="2:2">
      <c r="B4698"/>
    </row>
    <row r="4699" spans="2:2">
      <c r="B4699"/>
    </row>
    <row r="4700" spans="2:2">
      <c r="B4700"/>
    </row>
    <row r="4701" spans="2:2">
      <c r="B4701"/>
    </row>
    <row r="4702" spans="2:2">
      <c r="B4702"/>
    </row>
    <row r="4703" spans="2:2">
      <c r="B4703"/>
    </row>
    <row r="4704" spans="2:2">
      <c r="B4704"/>
    </row>
    <row r="4705" spans="2:2">
      <c r="B4705"/>
    </row>
    <row r="4706" spans="2:2">
      <c r="B4706"/>
    </row>
    <row r="4707" spans="2:2">
      <c r="B4707"/>
    </row>
    <row r="4708" spans="2:2">
      <c r="B4708"/>
    </row>
    <row r="4709" spans="2:2">
      <c r="B4709"/>
    </row>
    <row r="4710" spans="2:2">
      <c r="B4710"/>
    </row>
    <row r="4711" spans="2:2">
      <c r="B4711"/>
    </row>
    <row r="4712" spans="2:2">
      <c r="B4712"/>
    </row>
    <row r="4713" spans="2:2">
      <c r="B4713"/>
    </row>
    <row r="4714" spans="2:2">
      <c r="B4714"/>
    </row>
    <row r="4715" spans="2:2">
      <c r="B4715"/>
    </row>
    <row r="4716" spans="2:2">
      <c r="B4716"/>
    </row>
    <row r="4717" spans="2:2">
      <c r="B4717"/>
    </row>
    <row r="4718" spans="2:2">
      <c r="B4718"/>
    </row>
    <row r="4719" spans="2:2">
      <c r="B4719"/>
    </row>
    <row r="4720" spans="2:2">
      <c r="B4720"/>
    </row>
    <row r="4721" spans="2:2">
      <c r="B4721"/>
    </row>
    <row r="4722" spans="2:2">
      <c r="B4722"/>
    </row>
    <row r="4723" spans="2:2">
      <c r="B4723"/>
    </row>
    <row r="4724" spans="2:2">
      <c r="B4724"/>
    </row>
    <row r="4725" spans="2:2">
      <c r="B4725"/>
    </row>
    <row r="4726" spans="2:2">
      <c r="B4726"/>
    </row>
    <row r="4727" spans="2:2">
      <c r="B4727"/>
    </row>
    <row r="4728" spans="2:2">
      <c r="B4728"/>
    </row>
    <row r="4729" spans="2:2">
      <c r="B4729"/>
    </row>
    <row r="4730" spans="2:2">
      <c r="B4730"/>
    </row>
    <row r="4731" spans="2:2">
      <c r="B4731"/>
    </row>
    <row r="4732" spans="2:2">
      <c r="B4732"/>
    </row>
    <row r="4733" spans="2:2">
      <c r="B4733"/>
    </row>
    <row r="4734" spans="2:2">
      <c r="B4734"/>
    </row>
    <row r="4735" spans="2:2">
      <c r="B4735"/>
    </row>
    <row r="4736" spans="2:2">
      <c r="B4736"/>
    </row>
    <row r="4737" spans="2:2">
      <c r="B4737"/>
    </row>
    <row r="4738" spans="2:2">
      <c r="B4738"/>
    </row>
    <row r="4739" spans="2:2">
      <c r="B4739"/>
    </row>
    <row r="4740" spans="2:2">
      <c r="B4740"/>
    </row>
    <row r="4741" spans="2:2">
      <c r="B4741"/>
    </row>
    <row r="4742" spans="2:2">
      <c r="B4742"/>
    </row>
    <row r="4743" spans="2:2">
      <c r="B4743"/>
    </row>
    <row r="4744" spans="2:2">
      <c r="B4744"/>
    </row>
    <row r="4745" spans="2:2">
      <c r="B4745"/>
    </row>
    <row r="4746" spans="2:2">
      <c r="B4746"/>
    </row>
    <row r="4747" spans="2:2">
      <c r="B4747"/>
    </row>
    <row r="4748" spans="2:2">
      <c r="B4748"/>
    </row>
    <row r="4749" spans="2:2">
      <c r="B4749"/>
    </row>
    <row r="4750" spans="2:2">
      <c r="B4750"/>
    </row>
    <row r="4751" spans="2:2">
      <c r="B4751"/>
    </row>
    <row r="4752" spans="2:2">
      <c r="B4752"/>
    </row>
    <row r="4753" spans="2:2">
      <c r="B4753"/>
    </row>
    <row r="4754" spans="2:2">
      <c r="B4754"/>
    </row>
    <row r="4755" spans="2:2">
      <c r="B4755"/>
    </row>
    <row r="4756" spans="2:2">
      <c r="B4756"/>
    </row>
    <row r="4757" spans="2:2">
      <c r="B4757"/>
    </row>
    <row r="4758" spans="2:2">
      <c r="B4758"/>
    </row>
    <row r="4759" spans="2:2">
      <c r="B4759"/>
    </row>
    <row r="4760" spans="2:2">
      <c r="B4760"/>
    </row>
    <row r="4761" spans="2:2">
      <c r="B4761"/>
    </row>
    <row r="4762" spans="2:2">
      <c r="B4762"/>
    </row>
    <row r="4763" spans="2:2">
      <c r="B4763"/>
    </row>
    <row r="4764" spans="2:2">
      <c r="B4764"/>
    </row>
    <row r="4765" spans="2:2">
      <c r="B4765"/>
    </row>
    <row r="4766" spans="2:2">
      <c r="B4766"/>
    </row>
    <row r="4767" spans="2:2">
      <c r="B4767"/>
    </row>
    <row r="4768" spans="2:2">
      <c r="B4768"/>
    </row>
    <row r="4769" spans="2:2">
      <c r="B4769"/>
    </row>
    <row r="4770" spans="2:2">
      <c r="B4770"/>
    </row>
    <row r="4771" spans="2:2">
      <c r="B4771"/>
    </row>
    <row r="4772" spans="2:2">
      <c r="B4772"/>
    </row>
    <row r="4773" spans="2:2">
      <c r="B4773"/>
    </row>
    <row r="4774" spans="2:2">
      <c r="B4774"/>
    </row>
    <row r="4775" spans="2:2">
      <c r="B4775"/>
    </row>
    <row r="4776" spans="2:2">
      <c r="B4776"/>
    </row>
    <row r="4777" spans="2:2">
      <c r="B4777"/>
    </row>
    <row r="4778" spans="2:2">
      <c r="B4778"/>
    </row>
    <row r="4779" spans="2:2">
      <c r="B4779"/>
    </row>
    <row r="4780" spans="2:2">
      <c r="B4780"/>
    </row>
    <row r="4781" spans="2:2">
      <c r="B4781"/>
    </row>
    <row r="4782" spans="2:2">
      <c r="B4782"/>
    </row>
    <row r="4783" spans="2:2">
      <c r="B4783"/>
    </row>
    <row r="4784" spans="2:2">
      <c r="B4784"/>
    </row>
    <row r="4785" spans="2:2">
      <c r="B4785"/>
    </row>
    <row r="4786" spans="2:2">
      <c r="B4786"/>
    </row>
    <row r="4787" spans="2:2">
      <c r="B4787"/>
    </row>
    <row r="4788" spans="2:2">
      <c r="B4788"/>
    </row>
    <row r="4789" spans="2:2">
      <c r="B4789"/>
    </row>
    <row r="4790" spans="2:2">
      <c r="B4790"/>
    </row>
    <row r="4791" spans="2:2">
      <c r="B4791"/>
    </row>
    <row r="4792" spans="2:2">
      <c r="B4792"/>
    </row>
    <row r="4793" spans="2:2">
      <c r="B4793"/>
    </row>
    <row r="4794" spans="2:2">
      <c r="B4794"/>
    </row>
    <row r="4795" spans="2:2">
      <c r="B4795"/>
    </row>
    <row r="4796" spans="2:2">
      <c r="B4796"/>
    </row>
    <row r="4797" spans="2:2">
      <c r="B4797"/>
    </row>
    <row r="4798" spans="2:2">
      <c r="B4798"/>
    </row>
    <row r="4799" spans="2:2">
      <c r="B4799"/>
    </row>
    <row r="4800" spans="2:2">
      <c r="B4800"/>
    </row>
    <row r="4801" spans="2:2">
      <c r="B4801"/>
    </row>
    <row r="4802" spans="2:2">
      <c r="B4802"/>
    </row>
    <row r="4803" spans="2:2">
      <c r="B4803"/>
    </row>
    <row r="4804" spans="2:2">
      <c r="B4804"/>
    </row>
    <row r="4805" spans="2:2">
      <c r="B4805"/>
    </row>
    <row r="4806" spans="2:2">
      <c r="B4806"/>
    </row>
    <row r="4807" spans="2:2">
      <c r="B4807"/>
    </row>
    <row r="4808" spans="2:2">
      <c r="B4808"/>
    </row>
    <row r="4809" spans="2:2">
      <c r="B4809"/>
    </row>
    <row r="4810" spans="2:2">
      <c r="B4810"/>
    </row>
    <row r="4811" spans="2:2">
      <c r="B4811"/>
    </row>
    <row r="4812" spans="2:2">
      <c r="B4812"/>
    </row>
    <row r="4813" spans="2:2">
      <c r="B4813"/>
    </row>
    <row r="4814" spans="2:2">
      <c r="B4814"/>
    </row>
    <row r="4815" spans="2:2">
      <c r="B4815"/>
    </row>
    <row r="4816" spans="2:2">
      <c r="B4816"/>
    </row>
    <row r="4817" spans="2:2">
      <c r="B4817"/>
    </row>
    <row r="4818" spans="2:2">
      <c r="B4818"/>
    </row>
    <row r="4819" spans="2:2">
      <c r="B4819"/>
    </row>
    <row r="4820" spans="2:2">
      <c r="B4820"/>
    </row>
    <row r="4821" spans="2:2">
      <c r="B4821"/>
    </row>
    <row r="4822" spans="2:2">
      <c r="B4822"/>
    </row>
    <row r="4823" spans="2:2">
      <c r="B4823"/>
    </row>
    <row r="4824" spans="2:2">
      <c r="B4824"/>
    </row>
    <row r="4825" spans="2:2">
      <c r="B4825"/>
    </row>
    <row r="4826" spans="2:2">
      <c r="B4826"/>
    </row>
    <row r="4827" spans="2:2">
      <c r="B4827"/>
    </row>
    <row r="4828" spans="2:2">
      <c r="B4828"/>
    </row>
    <row r="4829" spans="2:2">
      <c r="B4829"/>
    </row>
    <row r="4830" spans="2:2">
      <c r="B4830"/>
    </row>
    <row r="4831" spans="2:2">
      <c r="B4831"/>
    </row>
    <row r="4832" spans="2:2">
      <c r="B4832"/>
    </row>
    <row r="4833" spans="2:2">
      <c r="B4833"/>
    </row>
    <row r="4834" spans="2:2">
      <c r="B4834"/>
    </row>
    <row r="4835" spans="2:2">
      <c r="B4835"/>
    </row>
    <row r="4836" spans="2:2">
      <c r="B4836"/>
    </row>
    <row r="4837" spans="2:2">
      <c r="B4837"/>
    </row>
    <row r="4838" spans="2:2">
      <c r="B4838"/>
    </row>
    <row r="4839" spans="2:2">
      <c r="B4839"/>
    </row>
    <row r="4840" spans="2:2">
      <c r="B4840"/>
    </row>
    <row r="4841" spans="2:2">
      <c r="B4841"/>
    </row>
    <row r="4842" spans="2:2">
      <c r="B4842"/>
    </row>
    <row r="4843" spans="2:2">
      <c r="B4843"/>
    </row>
    <row r="4844" spans="2:2">
      <c r="B4844"/>
    </row>
    <row r="4845" spans="2:2">
      <c r="B4845"/>
    </row>
    <row r="4846" spans="2:2">
      <c r="B4846"/>
    </row>
    <row r="4847" spans="2:2">
      <c r="B4847"/>
    </row>
    <row r="4848" spans="2:2">
      <c r="B4848"/>
    </row>
    <row r="4849" spans="2:2">
      <c r="B4849"/>
    </row>
    <row r="4850" spans="2:2">
      <c r="B4850"/>
    </row>
    <row r="4851" spans="2:2">
      <c r="B4851"/>
    </row>
    <row r="4852" spans="2:2">
      <c r="B4852"/>
    </row>
    <row r="4853" spans="2:2">
      <c r="B4853"/>
    </row>
    <row r="4854" spans="2:2">
      <c r="B4854"/>
    </row>
    <row r="4855" spans="2:2">
      <c r="B4855"/>
    </row>
    <row r="4856" spans="2:2">
      <c r="B4856"/>
    </row>
    <row r="4857" spans="2:2">
      <c r="B4857"/>
    </row>
    <row r="4858" spans="2:2">
      <c r="B4858"/>
    </row>
    <row r="4859" spans="2:2">
      <c r="B4859"/>
    </row>
    <row r="4860" spans="2:2">
      <c r="B4860"/>
    </row>
    <row r="4861" spans="2:2">
      <c r="B4861"/>
    </row>
    <row r="4862" spans="2:2">
      <c r="B4862"/>
    </row>
    <row r="4863" spans="2:2">
      <c r="B4863"/>
    </row>
    <row r="4864" spans="2:2">
      <c r="B4864"/>
    </row>
    <row r="4865" spans="2:2">
      <c r="B4865"/>
    </row>
    <row r="4866" spans="2:2">
      <c r="B4866"/>
    </row>
    <row r="4867" spans="2:2">
      <c r="B4867"/>
    </row>
    <row r="4868" spans="2:2">
      <c r="B4868"/>
    </row>
    <row r="4869" spans="2:2">
      <c r="B4869"/>
    </row>
    <row r="4870" spans="2:2">
      <c r="B4870"/>
    </row>
    <row r="4871" spans="2:2">
      <c r="B4871"/>
    </row>
    <row r="4872" spans="2:2">
      <c r="B4872"/>
    </row>
    <row r="4873" spans="2:2">
      <c r="B4873"/>
    </row>
    <row r="4874" spans="2:2">
      <c r="B4874"/>
    </row>
    <row r="4875" spans="2:2">
      <c r="B4875"/>
    </row>
    <row r="4876" spans="2:2">
      <c r="B4876"/>
    </row>
    <row r="4877" spans="2:2">
      <c r="B4877"/>
    </row>
    <row r="4878" spans="2:2">
      <c r="B4878"/>
    </row>
    <row r="4879" spans="2:2">
      <c r="B4879"/>
    </row>
    <row r="4880" spans="2:2">
      <c r="B4880"/>
    </row>
    <row r="4881" spans="2:2">
      <c r="B4881"/>
    </row>
    <row r="4882" spans="2:2">
      <c r="B4882"/>
    </row>
    <row r="4883" spans="2:2">
      <c r="B4883"/>
    </row>
    <row r="4884" spans="2:2">
      <c r="B4884"/>
    </row>
    <row r="4885" spans="2:2">
      <c r="B4885"/>
    </row>
    <row r="4886" spans="2:2">
      <c r="B4886"/>
    </row>
    <row r="4887" spans="2:2">
      <c r="B4887"/>
    </row>
    <row r="4888" spans="2:2">
      <c r="B4888"/>
    </row>
    <row r="4889" spans="2:2">
      <c r="B4889"/>
    </row>
    <row r="4890" spans="2:2">
      <c r="B4890"/>
    </row>
    <row r="4891" spans="2:2">
      <c r="B4891"/>
    </row>
    <row r="4892" spans="2:2">
      <c r="B4892"/>
    </row>
    <row r="4893" spans="2:2">
      <c r="B4893"/>
    </row>
    <row r="4894" spans="2:2">
      <c r="B4894"/>
    </row>
    <row r="4895" spans="2:2">
      <c r="B4895"/>
    </row>
    <row r="4896" spans="2:2">
      <c r="B4896"/>
    </row>
    <row r="4897" spans="2:2">
      <c r="B4897"/>
    </row>
    <row r="4898" spans="2:2">
      <c r="B4898"/>
    </row>
    <row r="4899" spans="2:2">
      <c r="B4899"/>
    </row>
    <row r="4900" spans="2:2">
      <c r="B4900"/>
    </row>
    <row r="4901" spans="2:2">
      <c r="B4901"/>
    </row>
    <row r="4902" spans="2:2">
      <c r="B4902"/>
    </row>
    <row r="4903" spans="2:2">
      <c r="B4903"/>
    </row>
    <row r="4904" spans="2:2">
      <c r="B4904"/>
    </row>
    <row r="4905" spans="2:2">
      <c r="B4905"/>
    </row>
    <row r="4906" spans="2:2">
      <c r="B4906"/>
    </row>
    <row r="4907" spans="2:2">
      <c r="B4907"/>
    </row>
    <row r="4908" spans="2:2">
      <c r="B4908"/>
    </row>
    <row r="4909" spans="2:2">
      <c r="B4909"/>
    </row>
    <row r="4910" spans="2:2">
      <c r="B4910"/>
    </row>
    <row r="4911" spans="2:2">
      <c r="B4911"/>
    </row>
    <row r="4912" spans="2:2">
      <c r="B4912"/>
    </row>
    <row r="4913" spans="2:2">
      <c r="B4913"/>
    </row>
    <row r="4914" spans="2:2">
      <c r="B4914"/>
    </row>
    <row r="4915" spans="2:2">
      <c r="B4915"/>
    </row>
    <row r="4916" spans="2:2">
      <c r="B4916"/>
    </row>
    <row r="4917" spans="2:2">
      <c r="B4917"/>
    </row>
    <row r="4918" spans="2:2">
      <c r="B4918"/>
    </row>
    <row r="4919" spans="2:2">
      <c r="B4919"/>
    </row>
    <row r="4920" spans="2:2">
      <c r="B4920"/>
    </row>
    <row r="4921" spans="2:2">
      <c r="B4921"/>
    </row>
    <row r="4922" spans="2:2">
      <c r="B4922"/>
    </row>
    <row r="4923" spans="2:2">
      <c r="B4923"/>
    </row>
    <row r="4924" spans="2:2">
      <c r="B4924"/>
    </row>
    <row r="4925" spans="2:2">
      <c r="B4925"/>
    </row>
    <row r="4926" spans="2:2">
      <c r="B4926"/>
    </row>
    <row r="4927" spans="2:2">
      <c r="B4927"/>
    </row>
    <row r="4928" spans="2:2">
      <c r="B4928"/>
    </row>
    <row r="4929" spans="2:2">
      <c r="B4929"/>
    </row>
    <row r="4930" spans="2:2">
      <c r="B4930"/>
    </row>
    <row r="4931" spans="2:2">
      <c r="B4931"/>
    </row>
    <row r="4932" spans="2:2">
      <c r="B4932"/>
    </row>
    <row r="4933" spans="2:2">
      <c r="B4933"/>
    </row>
    <row r="4934" spans="2:2">
      <c r="B4934"/>
    </row>
    <row r="4935" spans="2:2">
      <c r="B4935"/>
    </row>
    <row r="4936" spans="2:2">
      <c r="B4936"/>
    </row>
    <row r="4937" spans="2:2">
      <c r="B4937"/>
    </row>
    <row r="4938" spans="2:2">
      <c r="B4938"/>
    </row>
    <row r="4939" spans="2:2">
      <c r="B4939"/>
    </row>
    <row r="4940" spans="2:2">
      <c r="B4940"/>
    </row>
    <row r="4941" spans="2:2">
      <c r="B4941"/>
    </row>
    <row r="4942" spans="2:2">
      <c r="B4942"/>
    </row>
    <row r="4943" spans="2:2">
      <c r="B4943"/>
    </row>
    <row r="4944" spans="2:2">
      <c r="B4944"/>
    </row>
    <row r="4945" spans="2:2">
      <c r="B4945"/>
    </row>
    <row r="4946" spans="2:2">
      <c r="B4946"/>
    </row>
    <row r="4947" spans="2:2">
      <c r="B4947"/>
    </row>
    <row r="4948" spans="2:2">
      <c r="B4948"/>
    </row>
    <row r="4949" spans="2:2">
      <c r="B4949"/>
    </row>
    <row r="4950" spans="2:2">
      <c r="B4950"/>
    </row>
    <row r="4951" spans="2:2">
      <c r="B4951"/>
    </row>
    <row r="4952" spans="2:2">
      <c r="B4952"/>
    </row>
    <row r="4953" spans="2:2">
      <c r="B4953"/>
    </row>
    <row r="4954" spans="2:2">
      <c r="B4954"/>
    </row>
    <row r="4955" spans="2:2">
      <c r="B4955"/>
    </row>
    <row r="4956" spans="2:2">
      <c r="B4956"/>
    </row>
    <row r="4957" spans="2:2">
      <c r="B4957"/>
    </row>
    <row r="4958" spans="2:2">
      <c r="B4958"/>
    </row>
    <row r="4959" spans="2:2">
      <c r="B4959"/>
    </row>
    <row r="4960" spans="2:2">
      <c r="B4960"/>
    </row>
    <row r="4961" spans="2:2">
      <c r="B4961"/>
    </row>
    <row r="4962" spans="2:2">
      <c r="B4962"/>
    </row>
    <row r="4963" spans="2:2">
      <c r="B4963"/>
    </row>
    <row r="4964" spans="2:2">
      <c r="B4964"/>
    </row>
    <row r="4965" spans="2:2">
      <c r="B4965"/>
    </row>
    <row r="4966" spans="2:2">
      <c r="B4966"/>
    </row>
    <row r="4967" spans="2:2">
      <c r="B4967"/>
    </row>
    <row r="4968" spans="2:2">
      <c r="B4968"/>
    </row>
    <row r="4969" spans="2:2">
      <c r="B4969"/>
    </row>
    <row r="4970" spans="2:2">
      <c r="B4970"/>
    </row>
    <row r="4971" spans="2:2">
      <c r="B4971"/>
    </row>
    <row r="4972" spans="2:2">
      <c r="B4972"/>
    </row>
    <row r="4973" spans="2:2">
      <c r="B4973"/>
    </row>
    <row r="4974" spans="2:2">
      <c r="B4974"/>
    </row>
    <row r="4975" spans="2:2">
      <c r="B4975"/>
    </row>
    <row r="4976" spans="2:2">
      <c r="B4976"/>
    </row>
    <row r="4977" spans="2:2">
      <c r="B4977"/>
    </row>
    <row r="4978" spans="2:2">
      <c r="B4978"/>
    </row>
    <row r="4979" spans="2:2">
      <c r="B4979"/>
    </row>
    <row r="4980" spans="2:2">
      <c r="B4980"/>
    </row>
    <row r="4981" spans="2:2">
      <c r="B4981"/>
    </row>
    <row r="4982" spans="2:2">
      <c r="B4982"/>
    </row>
    <row r="4983" spans="2:2">
      <c r="B4983"/>
    </row>
    <row r="4984" spans="2:2">
      <c r="B4984"/>
    </row>
    <row r="4985" spans="2:2">
      <c r="B4985"/>
    </row>
    <row r="4986" spans="2:2">
      <c r="B4986"/>
    </row>
    <row r="4987" spans="2:2">
      <c r="B4987"/>
    </row>
    <row r="4988" spans="2:2">
      <c r="B4988"/>
    </row>
    <row r="4989" spans="2:2">
      <c r="B4989"/>
    </row>
    <row r="4990" spans="2:2">
      <c r="B4990"/>
    </row>
    <row r="4991" spans="2:2">
      <c r="B4991"/>
    </row>
    <row r="4992" spans="2:2">
      <c r="B4992"/>
    </row>
    <row r="4993" spans="2:2">
      <c r="B4993"/>
    </row>
    <row r="4994" spans="2:2">
      <c r="B4994"/>
    </row>
    <row r="4995" spans="2:2">
      <c r="B4995"/>
    </row>
    <row r="4996" spans="2:2">
      <c r="B4996"/>
    </row>
    <row r="4997" spans="2:2">
      <c r="B4997"/>
    </row>
    <row r="4998" spans="2:2">
      <c r="B4998"/>
    </row>
    <row r="4999" spans="2:2">
      <c r="B4999"/>
    </row>
    <row r="5000" spans="2:2">
      <c r="B5000"/>
    </row>
    <row r="5001" spans="2:2">
      <c r="B5001"/>
    </row>
    <row r="5002" spans="2:2">
      <c r="B5002"/>
    </row>
    <row r="5003" spans="2:2">
      <c r="B5003"/>
    </row>
    <row r="5004" spans="2:2">
      <c r="B5004"/>
    </row>
    <row r="5005" spans="2:2">
      <c r="B5005"/>
    </row>
    <row r="5006" spans="2:2">
      <c r="B5006"/>
    </row>
    <row r="5007" spans="2:2">
      <c r="B5007"/>
    </row>
    <row r="5008" spans="2:2">
      <c r="B5008"/>
    </row>
    <row r="5009" spans="2:2">
      <c r="B5009"/>
    </row>
    <row r="5010" spans="2:2">
      <c r="B5010"/>
    </row>
    <row r="5011" spans="2:2">
      <c r="B5011"/>
    </row>
    <row r="5012" spans="2:2">
      <c r="B5012"/>
    </row>
    <row r="5013" spans="2:2">
      <c r="B5013"/>
    </row>
    <row r="5014" spans="2:2">
      <c r="B5014"/>
    </row>
    <row r="5015" spans="2:2">
      <c r="B5015"/>
    </row>
    <row r="5016" spans="2:2">
      <c r="B5016"/>
    </row>
    <row r="5017" spans="2:2">
      <c r="B5017"/>
    </row>
    <row r="5018" spans="2:2">
      <c r="B5018"/>
    </row>
    <row r="5019" spans="2:2">
      <c r="B5019"/>
    </row>
    <row r="5020" spans="2:2">
      <c r="B5020"/>
    </row>
    <row r="5021" spans="2:2">
      <c r="B5021"/>
    </row>
    <row r="5022" spans="2:2">
      <c r="B5022"/>
    </row>
    <row r="5023" spans="2:2">
      <c r="B5023"/>
    </row>
    <row r="5024" spans="2:2">
      <c r="B5024"/>
    </row>
    <row r="5025" spans="2:2">
      <c r="B5025"/>
    </row>
    <row r="5026" spans="2:2">
      <c r="B5026"/>
    </row>
    <row r="5027" spans="2:2">
      <c r="B5027"/>
    </row>
    <row r="5028" spans="2:2">
      <c r="B5028"/>
    </row>
    <row r="5029" spans="2:2">
      <c r="B5029"/>
    </row>
    <row r="5030" spans="2:2">
      <c r="B5030"/>
    </row>
    <row r="5031" spans="2:2">
      <c r="B5031"/>
    </row>
    <row r="5032" spans="2:2">
      <c r="B5032"/>
    </row>
    <row r="5033" spans="2:2">
      <c r="B5033"/>
    </row>
    <row r="5034" spans="2:2">
      <c r="B5034"/>
    </row>
    <row r="5035" spans="2:2">
      <c r="B5035"/>
    </row>
    <row r="5036" spans="2:2">
      <c r="B5036"/>
    </row>
    <row r="5037" spans="2:2">
      <c r="B5037"/>
    </row>
    <row r="5038" spans="2:2">
      <c r="B5038"/>
    </row>
    <row r="5039" spans="2:2">
      <c r="B5039"/>
    </row>
    <row r="5040" spans="2:2">
      <c r="B5040"/>
    </row>
    <row r="5041" spans="2:2">
      <c r="B5041"/>
    </row>
    <row r="5042" spans="2:2">
      <c r="B5042"/>
    </row>
    <row r="5043" spans="2:2">
      <c r="B5043"/>
    </row>
    <row r="5044" spans="2:2">
      <c r="B5044"/>
    </row>
    <row r="5045" spans="2:2">
      <c r="B5045"/>
    </row>
    <row r="5046" spans="2:2">
      <c r="B5046"/>
    </row>
    <row r="5047" spans="2:2">
      <c r="B5047"/>
    </row>
    <row r="5048" spans="2:2">
      <c r="B5048"/>
    </row>
    <row r="5049" spans="2:2">
      <c r="B5049"/>
    </row>
    <row r="5050" spans="2:2">
      <c r="B5050"/>
    </row>
    <row r="5051" spans="2:2">
      <c r="B5051"/>
    </row>
    <row r="5052" spans="2:2">
      <c r="B5052"/>
    </row>
    <row r="5053" spans="2:2">
      <c r="B5053"/>
    </row>
    <row r="5054" spans="2:2">
      <c r="B5054"/>
    </row>
    <row r="5055" spans="2:2">
      <c r="B5055"/>
    </row>
    <row r="5056" spans="2:2">
      <c r="B5056"/>
    </row>
    <row r="5057" spans="2:2">
      <c r="B5057"/>
    </row>
    <row r="5058" spans="2:2">
      <c r="B5058"/>
    </row>
    <row r="5059" spans="2:2">
      <c r="B5059"/>
    </row>
    <row r="5060" spans="2:2">
      <c r="B5060"/>
    </row>
    <row r="5061" spans="2:2">
      <c r="B5061"/>
    </row>
    <row r="5062" spans="2:2">
      <c r="B5062"/>
    </row>
    <row r="5063" spans="2:2">
      <c r="B5063"/>
    </row>
    <row r="5064" spans="2:2">
      <c r="B5064"/>
    </row>
    <row r="5065" spans="2:2">
      <c r="B5065"/>
    </row>
    <row r="5066" spans="2:2">
      <c r="B5066"/>
    </row>
    <row r="5067" spans="2:2">
      <c r="B5067"/>
    </row>
    <row r="5068" spans="2:2">
      <c r="B5068"/>
    </row>
    <row r="5069" spans="2:2">
      <c r="B5069"/>
    </row>
    <row r="5070" spans="2:2">
      <c r="B5070"/>
    </row>
    <row r="5071" spans="2:2">
      <c r="B5071"/>
    </row>
    <row r="5072" spans="2:2">
      <c r="B5072"/>
    </row>
    <row r="5073" spans="2:2">
      <c r="B5073"/>
    </row>
    <row r="5074" spans="2:2">
      <c r="B5074"/>
    </row>
    <row r="5075" spans="2:2">
      <c r="B5075"/>
    </row>
    <row r="5076" spans="2:2">
      <c r="B5076"/>
    </row>
    <row r="5077" spans="2:2">
      <c r="B5077"/>
    </row>
    <row r="5078" spans="2:2">
      <c r="B5078"/>
    </row>
    <row r="5079" spans="2:2">
      <c r="B5079"/>
    </row>
    <row r="5080" spans="2:2">
      <c r="B5080"/>
    </row>
    <row r="5081" spans="2:2">
      <c r="B5081"/>
    </row>
    <row r="5082" spans="2:2">
      <c r="B5082"/>
    </row>
    <row r="5083" spans="2:2">
      <c r="B5083"/>
    </row>
    <row r="5084" spans="2:2">
      <c r="B5084"/>
    </row>
    <row r="5085" spans="2:2">
      <c r="B5085"/>
    </row>
    <row r="5086" spans="2:2">
      <c r="B5086"/>
    </row>
    <row r="5087" spans="2:2">
      <c r="B5087"/>
    </row>
    <row r="5088" spans="2:2">
      <c r="B5088"/>
    </row>
    <row r="5089" spans="2:2">
      <c r="B5089"/>
    </row>
    <row r="5090" spans="2:2">
      <c r="B5090"/>
    </row>
    <row r="5091" spans="2:2">
      <c r="B5091"/>
    </row>
    <row r="5092" spans="2:2">
      <c r="B5092"/>
    </row>
    <row r="5093" spans="2:2">
      <c r="B5093"/>
    </row>
    <row r="5094" spans="2:2">
      <c r="B5094"/>
    </row>
    <row r="5095" spans="2:2">
      <c r="B5095"/>
    </row>
    <row r="5096" spans="2:2">
      <c r="B5096"/>
    </row>
    <row r="5097" spans="2:2">
      <c r="B5097"/>
    </row>
    <row r="5098" spans="2:2">
      <c r="B5098"/>
    </row>
    <row r="5099" spans="2:2">
      <c r="B5099"/>
    </row>
    <row r="5100" spans="2:2">
      <c r="B5100"/>
    </row>
    <row r="5101" spans="2:2">
      <c r="B5101"/>
    </row>
    <row r="5102" spans="2:2">
      <c r="B5102"/>
    </row>
    <row r="5103" spans="2:2">
      <c r="B5103"/>
    </row>
    <row r="5104" spans="2:2">
      <c r="B5104"/>
    </row>
    <row r="5105" spans="2:2">
      <c r="B5105"/>
    </row>
    <row r="5106" spans="2:2">
      <c r="B5106"/>
    </row>
    <row r="5107" spans="2:2">
      <c r="B5107"/>
    </row>
    <row r="5108" spans="2:2">
      <c r="B5108"/>
    </row>
    <row r="5109" spans="2:2">
      <c r="B5109"/>
    </row>
    <row r="5110" spans="2:2">
      <c r="B5110"/>
    </row>
    <row r="5111" spans="2:2">
      <c r="B5111"/>
    </row>
    <row r="5112" spans="2:2">
      <c r="B5112"/>
    </row>
    <row r="5113" spans="2:2">
      <c r="B5113"/>
    </row>
    <row r="5114" spans="2:2">
      <c r="B5114"/>
    </row>
    <row r="5115" spans="2:2">
      <c r="B5115"/>
    </row>
    <row r="5116" spans="2:2">
      <c r="B5116"/>
    </row>
    <row r="5117" spans="2:2">
      <c r="B5117"/>
    </row>
    <row r="5118" spans="2:2">
      <c r="B5118"/>
    </row>
    <row r="5119" spans="2:2">
      <c r="B5119"/>
    </row>
    <row r="5120" spans="2:2">
      <c r="B5120"/>
    </row>
    <row r="5121" spans="2:2">
      <c r="B5121"/>
    </row>
    <row r="5122" spans="2:2">
      <c r="B5122"/>
    </row>
    <row r="5123" spans="2:2">
      <c r="B5123"/>
    </row>
    <row r="5124" spans="2:2">
      <c r="B5124"/>
    </row>
    <row r="5125" spans="2:2">
      <c r="B5125"/>
    </row>
    <row r="5126" spans="2:2">
      <c r="B5126"/>
    </row>
    <row r="5127" spans="2:2">
      <c r="B5127"/>
    </row>
    <row r="5128" spans="2:2">
      <c r="B5128"/>
    </row>
    <row r="5129" spans="2:2">
      <c r="B5129"/>
    </row>
    <row r="5130" spans="2:2">
      <c r="B5130"/>
    </row>
    <row r="5131" spans="2:2">
      <c r="B5131"/>
    </row>
    <row r="5132" spans="2:2">
      <c r="B5132"/>
    </row>
    <row r="5133" spans="2:2">
      <c r="B5133"/>
    </row>
    <row r="5134" spans="2:2">
      <c r="B5134"/>
    </row>
    <row r="5135" spans="2:2">
      <c r="B5135"/>
    </row>
    <row r="5136" spans="2:2">
      <c r="B5136"/>
    </row>
    <row r="5137" spans="2:2">
      <c r="B5137"/>
    </row>
    <row r="5138" spans="2:2">
      <c r="B5138"/>
    </row>
    <row r="5139" spans="2:2">
      <c r="B5139"/>
    </row>
    <row r="5140" spans="2:2">
      <c r="B5140"/>
    </row>
    <row r="5141" spans="2:2">
      <c r="B5141"/>
    </row>
    <row r="5142" spans="2:2">
      <c r="B5142"/>
    </row>
    <row r="5143" spans="2:2">
      <c r="B5143"/>
    </row>
    <row r="5144" spans="2:2">
      <c r="B5144"/>
    </row>
    <row r="5145" spans="2:2">
      <c r="B5145"/>
    </row>
    <row r="5146" spans="2:2">
      <c r="B5146"/>
    </row>
    <row r="5147" spans="2:2">
      <c r="B5147"/>
    </row>
    <row r="5148" spans="2:2">
      <c r="B5148"/>
    </row>
    <row r="5149" spans="2:2">
      <c r="B5149"/>
    </row>
    <row r="5150" spans="2:2">
      <c r="B5150"/>
    </row>
    <row r="5151" spans="2:2">
      <c r="B5151"/>
    </row>
    <row r="5152" spans="2:2">
      <c r="B5152"/>
    </row>
    <row r="5153" spans="2:2">
      <c r="B5153"/>
    </row>
    <row r="5154" spans="2:2">
      <c r="B5154"/>
    </row>
    <row r="5155" spans="2:2">
      <c r="B5155"/>
    </row>
    <row r="5156" spans="2:2">
      <c r="B5156"/>
    </row>
    <row r="5157" spans="2:2">
      <c r="B5157"/>
    </row>
    <row r="5158" spans="2:2">
      <c r="B5158"/>
    </row>
    <row r="5159" spans="2:2">
      <c r="B5159"/>
    </row>
    <row r="5160" spans="2:2">
      <c r="B5160"/>
    </row>
    <row r="5161" spans="2:2">
      <c r="B5161"/>
    </row>
    <row r="5162" spans="2:2">
      <c r="B5162"/>
    </row>
    <row r="5163" spans="2:2">
      <c r="B5163"/>
    </row>
    <row r="5164" spans="2:2">
      <c r="B5164"/>
    </row>
    <row r="5165" spans="2:2">
      <c r="B5165"/>
    </row>
    <row r="5166" spans="2:2">
      <c r="B5166"/>
    </row>
    <row r="5167" spans="2:2">
      <c r="B5167"/>
    </row>
    <row r="5168" spans="2:2">
      <c r="B5168"/>
    </row>
    <row r="5169" spans="2:2">
      <c r="B5169"/>
    </row>
    <row r="5170" spans="2:2">
      <c r="B5170"/>
    </row>
    <row r="5171" spans="2:2">
      <c r="B5171"/>
    </row>
    <row r="5172" spans="2:2">
      <c r="B5172"/>
    </row>
    <row r="5173" spans="2:2">
      <c r="B5173"/>
    </row>
    <row r="5174" spans="2:2">
      <c r="B5174"/>
    </row>
    <row r="5175" spans="2:2">
      <c r="B5175"/>
    </row>
    <row r="5176" spans="2:2">
      <c r="B5176"/>
    </row>
    <row r="5177" spans="2:2">
      <c r="B5177"/>
    </row>
    <row r="5178" spans="2:2">
      <c r="B5178"/>
    </row>
    <row r="5179" spans="2:2">
      <c r="B5179"/>
    </row>
    <row r="5180" spans="2:2">
      <c r="B5180"/>
    </row>
    <row r="5181" spans="2:2">
      <c r="B5181"/>
    </row>
    <row r="5182" spans="2:2">
      <c r="B5182"/>
    </row>
    <row r="5183" spans="2:2">
      <c r="B5183"/>
    </row>
    <row r="5184" spans="2:2">
      <c r="B5184"/>
    </row>
    <row r="5185" spans="2:2">
      <c r="B5185"/>
    </row>
    <row r="5186" spans="2:2">
      <c r="B5186"/>
    </row>
    <row r="5187" spans="2:2">
      <c r="B5187"/>
    </row>
    <row r="5188" spans="2:2">
      <c r="B5188"/>
    </row>
    <row r="5189" spans="2:2">
      <c r="B5189"/>
    </row>
    <row r="5190" spans="2:2">
      <c r="B5190"/>
    </row>
    <row r="5191" spans="2:2">
      <c r="B5191"/>
    </row>
    <row r="5192" spans="2:2">
      <c r="B5192"/>
    </row>
    <row r="5193" spans="2:2">
      <c r="B5193"/>
    </row>
    <row r="5194" spans="2:2">
      <c r="B5194"/>
    </row>
    <row r="5195" spans="2:2">
      <c r="B5195"/>
    </row>
    <row r="5196" spans="2:2">
      <c r="B5196"/>
    </row>
    <row r="5197" spans="2:2">
      <c r="B5197"/>
    </row>
    <row r="5198" spans="2:2">
      <c r="B5198"/>
    </row>
    <row r="5199" spans="2:2">
      <c r="B5199"/>
    </row>
    <row r="5200" spans="2:2">
      <c r="B5200"/>
    </row>
    <row r="5201" spans="2:2">
      <c r="B5201"/>
    </row>
    <row r="5202" spans="2:2">
      <c r="B5202"/>
    </row>
    <row r="5203" spans="2:2">
      <c r="B5203"/>
    </row>
    <row r="5204" spans="2:2">
      <c r="B5204"/>
    </row>
    <row r="5205" spans="2:2">
      <c r="B5205"/>
    </row>
    <row r="5206" spans="2:2">
      <c r="B5206"/>
    </row>
    <row r="5207" spans="2:2">
      <c r="B5207"/>
    </row>
    <row r="5208" spans="2:2">
      <c r="B5208"/>
    </row>
    <row r="5209" spans="2:2">
      <c r="B5209"/>
    </row>
    <row r="5210" spans="2:2">
      <c r="B5210"/>
    </row>
    <row r="5211" spans="2:2">
      <c r="B5211"/>
    </row>
    <row r="5212" spans="2:2">
      <c r="B5212"/>
    </row>
    <row r="5213" spans="2:2">
      <c r="B5213"/>
    </row>
    <row r="5214" spans="2:2">
      <c r="B5214"/>
    </row>
    <row r="5215" spans="2:2">
      <c r="B5215"/>
    </row>
    <row r="5216" spans="2:2">
      <c r="B5216"/>
    </row>
    <row r="5217" spans="2:2">
      <c r="B5217"/>
    </row>
    <row r="5218" spans="2:2">
      <c r="B5218"/>
    </row>
    <row r="5219" spans="2:2">
      <c r="B5219"/>
    </row>
    <row r="5220" spans="2:2">
      <c r="B5220"/>
    </row>
    <row r="5221" spans="2:2">
      <c r="B5221"/>
    </row>
    <row r="5222" spans="2:2">
      <c r="B5222"/>
    </row>
    <row r="5223" spans="2:2">
      <c r="B5223"/>
    </row>
    <row r="5224" spans="2:2">
      <c r="B5224"/>
    </row>
    <row r="5225" spans="2:2">
      <c r="B5225"/>
    </row>
    <row r="5226" spans="2:2">
      <c r="B5226"/>
    </row>
    <row r="5227" spans="2:2">
      <c r="B5227"/>
    </row>
    <row r="5228" spans="2:2">
      <c r="B5228"/>
    </row>
    <row r="5229" spans="2:2">
      <c r="B5229"/>
    </row>
    <row r="5230" spans="2:2">
      <c r="B5230"/>
    </row>
    <row r="5231" spans="2:2">
      <c r="B5231"/>
    </row>
    <row r="5232" spans="2:2">
      <c r="B5232"/>
    </row>
    <row r="5233" spans="2:2">
      <c r="B5233"/>
    </row>
    <row r="5234" spans="2:2">
      <c r="B5234"/>
    </row>
    <row r="5235" spans="2:2">
      <c r="B5235"/>
    </row>
    <row r="5236" spans="2:2">
      <c r="B5236"/>
    </row>
    <row r="5237" spans="2:2">
      <c r="B5237"/>
    </row>
    <row r="5238" spans="2:2">
      <c r="B5238"/>
    </row>
    <row r="5239" spans="2:2">
      <c r="B5239"/>
    </row>
    <row r="5240" spans="2:2">
      <c r="B5240"/>
    </row>
    <row r="5241" spans="2:2">
      <c r="B5241"/>
    </row>
    <row r="5242" spans="2:2">
      <c r="B5242"/>
    </row>
    <row r="5243" spans="2:2">
      <c r="B5243"/>
    </row>
    <row r="5244" spans="2:2">
      <c r="B5244"/>
    </row>
    <row r="5245" spans="2:2">
      <c r="B5245"/>
    </row>
    <row r="5246" spans="2:2">
      <c r="B5246"/>
    </row>
    <row r="5247" spans="2:2">
      <c r="B5247"/>
    </row>
    <row r="5248" spans="2:2">
      <c r="B5248"/>
    </row>
    <row r="5249" spans="2:2">
      <c r="B5249"/>
    </row>
    <row r="5250" spans="2:2">
      <c r="B5250"/>
    </row>
    <row r="5251" spans="2:2">
      <c r="B5251"/>
    </row>
    <row r="5252" spans="2:2">
      <c r="B5252"/>
    </row>
    <row r="5253" spans="2:2">
      <c r="B5253"/>
    </row>
    <row r="5254" spans="2:2">
      <c r="B5254"/>
    </row>
    <row r="5255" spans="2:2">
      <c r="B5255"/>
    </row>
    <row r="5256" spans="2:2">
      <c r="B5256"/>
    </row>
    <row r="5257" spans="2:2">
      <c r="B5257"/>
    </row>
    <row r="5258" spans="2:2">
      <c r="B5258"/>
    </row>
    <row r="5259" spans="2:2">
      <c r="B5259"/>
    </row>
    <row r="5260" spans="2:2">
      <c r="B5260"/>
    </row>
    <row r="5261" spans="2:2">
      <c r="B5261"/>
    </row>
    <row r="5262" spans="2:2">
      <c r="B5262"/>
    </row>
    <row r="5263" spans="2:2">
      <c r="B5263"/>
    </row>
    <row r="5264" spans="2:2">
      <c r="B5264"/>
    </row>
    <row r="5265" spans="2:2">
      <c r="B5265"/>
    </row>
    <row r="5266" spans="2:2">
      <c r="B5266"/>
    </row>
    <row r="5267" spans="2:2">
      <c r="B5267"/>
    </row>
    <row r="5268" spans="2:2">
      <c r="B5268"/>
    </row>
    <row r="5269" spans="2:2">
      <c r="B5269"/>
    </row>
    <row r="5270" spans="2:2">
      <c r="B5270"/>
    </row>
    <row r="5271" spans="2:2">
      <c r="B5271"/>
    </row>
    <row r="5272" spans="2:2">
      <c r="B5272"/>
    </row>
    <row r="5273" spans="2:2">
      <c r="B5273"/>
    </row>
    <row r="5274" spans="2:2">
      <c r="B5274"/>
    </row>
    <row r="5275" spans="2:2">
      <c r="B5275"/>
    </row>
    <row r="5276" spans="2:2">
      <c r="B5276"/>
    </row>
    <row r="5277" spans="2:2">
      <c r="B5277"/>
    </row>
    <row r="5278" spans="2:2">
      <c r="B5278"/>
    </row>
    <row r="5279" spans="2:2">
      <c r="B5279"/>
    </row>
    <row r="5280" spans="2:2">
      <c r="B5280"/>
    </row>
    <row r="5281" spans="2:2">
      <c r="B5281"/>
    </row>
    <row r="5282" spans="2:2">
      <c r="B5282"/>
    </row>
    <row r="5283" spans="2:2">
      <c r="B5283"/>
    </row>
    <row r="5284" spans="2:2">
      <c r="B5284"/>
    </row>
    <row r="5285" spans="2:2">
      <c r="B5285"/>
    </row>
    <row r="5286" spans="2:2">
      <c r="B5286"/>
    </row>
    <row r="5287" spans="2:2">
      <c r="B5287"/>
    </row>
    <row r="5288" spans="2:2">
      <c r="B5288"/>
    </row>
    <row r="5289" spans="2:2">
      <c r="B5289"/>
    </row>
    <row r="5290" spans="2:2">
      <c r="B5290"/>
    </row>
    <row r="5291" spans="2:2">
      <c r="B5291"/>
    </row>
    <row r="5292" spans="2:2">
      <c r="B5292"/>
    </row>
    <row r="5293" spans="2:2">
      <c r="B5293"/>
    </row>
    <row r="5294" spans="2:2">
      <c r="B5294"/>
    </row>
    <row r="5295" spans="2:2">
      <c r="B5295"/>
    </row>
    <row r="5296" spans="2:2">
      <c r="B5296"/>
    </row>
    <row r="5297" spans="2:2">
      <c r="B5297"/>
    </row>
    <row r="5298" spans="2:2">
      <c r="B5298"/>
    </row>
    <row r="5299" spans="2:2">
      <c r="B5299"/>
    </row>
    <row r="5300" spans="2:2">
      <c r="B5300"/>
    </row>
    <row r="5301" spans="2:2">
      <c r="B5301"/>
    </row>
    <row r="5302" spans="2:2">
      <c r="B5302"/>
    </row>
    <row r="5303" spans="2:2">
      <c r="B5303"/>
    </row>
    <row r="5304" spans="2:2">
      <c r="B5304"/>
    </row>
    <row r="5305" spans="2:2">
      <c r="B5305"/>
    </row>
    <row r="5306" spans="2:2">
      <c r="B5306"/>
    </row>
    <row r="5307" spans="2:2">
      <c r="B5307"/>
    </row>
    <row r="5308" spans="2:2">
      <c r="B5308"/>
    </row>
    <row r="5309" spans="2:2">
      <c r="B5309"/>
    </row>
    <row r="5310" spans="2:2">
      <c r="B5310"/>
    </row>
    <row r="5311" spans="2:2">
      <c r="B5311"/>
    </row>
    <row r="5312" spans="2:2">
      <c r="B5312"/>
    </row>
    <row r="5313" spans="2:2">
      <c r="B5313"/>
    </row>
    <row r="5314" spans="2:2">
      <c r="B5314"/>
    </row>
    <row r="5315" spans="2:2">
      <c r="B5315"/>
    </row>
    <row r="5316" spans="2:2">
      <c r="B5316"/>
    </row>
    <row r="5317" spans="2:2">
      <c r="B5317"/>
    </row>
    <row r="5318" spans="2:2">
      <c r="B5318"/>
    </row>
    <row r="5319" spans="2:2">
      <c r="B5319"/>
    </row>
    <row r="5320" spans="2:2">
      <c r="B5320"/>
    </row>
    <row r="5321" spans="2:2">
      <c r="B5321"/>
    </row>
    <row r="5322" spans="2:2">
      <c r="B5322"/>
    </row>
    <row r="5323" spans="2:2">
      <c r="B5323"/>
    </row>
    <row r="5324" spans="2:2">
      <c r="B5324"/>
    </row>
    <row r="5325" spans="2:2">
      <c r="B5325"/>
    </row>
    <row r="5326" spans="2:2">
      <c r="B5326"/>
    </row>
    <row r="5327" spans="2:2">
      <c r="B5327"/>
    </row>
    <row r="5328" spans="2:2">
      <c r="B5328"/>
    </row>
    <row r="5329" spans="2:2">
      <c r="B5329"/>
    </row>
    <row r="5330" spans="2:2">
      <c r="B5330"/>
    </row>
    <row r="5331" spans="2:2">
      <c r="B5331"/>
    </row>
    <row r="5332" spans="2:2">
      <c r="B5332"/>
    </row>
    <row r="5333" spans="2:2">
      <c r="B5333"/>
    </row>
    <row r="5334" spans="2:2">
      <c r="B5334"/>
    </row>
    <row r="5335" spans="2:2">
      <c r="B5335"/>
    </row>
    <row r="5336" spans="2:2">
      <c r="B5336"/>
    </row>
    <row r="5337" spans="2:2">
      <c r="B5337"/>
    </row>
    <row r="5338" spans="2:2">
      <c r="B5338"/>
    </row>
    <row r="5339" spans="2:2">
      <c r="B5339"/>
    </row>
    <row r="5340" spans="2:2">
      <c r="B5340"/>
    </row>
    <row r="5341" spans="2:2">
      <c r="B5341"/>
    </row>
    <row r="5342" spans="2:2">
      <c r="B5342"/>
    </row>
    <row r="5343" spans="2:2">
      <c r="B5343"/>
    </row>
    <row r="5344" spans="2:2">
      <c r="B5344"/>
    </row>
    <row r="5345" spans="2:2">
      <c r="B5345"/>
    </row>
    <row r="5346" spans="2:2">
      <c r="B5346"/>
    </row>
    <row r="5347" spans="2:2">
      <c r="B5347"/>
    </row>
    <row r="5348" spans="2:2">
      <c r="B5348"/>
    </row>
    <row r="5349" spans="2:2">
      <c r="B5349"/>
    </row>
    <row r="5350" spans="2:2">
      <c r="B5350"/>
    </row>
    <row r="5351" spans="2:2">
      <c r="B5351"/>
    </row>
    <row r="5352" spans="2:2">
      <c r="B5352"/>
    </row>
    <row r="5353" spans="2:2">
      <c r="B5353"/>
    </row>
    <row r="5354" spans="2:2">
      <c r="B5354"/>
    </row>
    <row r="5355" spans="2:2">
      <c r="B5355"/>
    </row>
    <row r="5356" spans="2:2">
      <c r="B5356"/>
    </row>
    <row r="5357" spans="2:2">
      <c r="B5357"/>
    </row>
    <row r="5358" spans="2:2">
      <c r="B5358"/>
    </row>
    <row r="5359" spans="2:2">
      <c r="B5359"/>
    </row>
    <row r="5360" spans="2:2">
      <c r="B5360"/>
    </row>
    <row r="5361" spans="2:2">
      <c r="B5361"/>
    </row>
    <row r="5362" spans="2:2">
      <c r="B5362"/>
    </row>
    <row r="5363" spans="2:2">
      <c r="B5363"/>
    </row>
    <row r="5364" spans="2:2">
      <c r="B5364"/>
    </row>
    <row r="5365" spans="2:2">
      <c r="B5365"/>
    </row>
    <row r="5366" spans="2:2">
      <c r="B5366"/>
    </row>
    <row r="5367" spans="2:2">
      <c r="B5367"/>
    </row>
    <row r="5368" spans="2:2">
      <c r="B5368"/>
    </row>
    <row r="5369" spans="2:2">
      <c r="B5369"/>
    </row>
    <row r="5370" spans="2:2">
      <c r="B5370"/>
    </row>
    <row r="5371" spans="2:2">
      <c r="B5371"/>
    </row>
    <row r="5372" spans="2:2">
      <c r="B5372"/>
    </row>
    <row r="5373" spans="2:2">
      <c r="B5373"/>
    </row>
    <row r="5374" spans="2:2">
      <c r="B5374"/>
    </row>
    <row r="5375" spans="2:2">
      <c r="B5375"/>
    </row>
    <row r="5376" spans="2:2">
      <c r="B5376"/>
    </row>
    <row r="5377" spans="2:2">
      <c r="B5377"/>
    </row>
    <row r="5378" spans="2:2">
      <c r="B5378"/>
    </row>
    <row r="5379" spans="2:2">
      <c r="B5379"/>
    </row>
    <row r="5380" spans="2:2">
      <c r="B5380"/>
    </row>
    <row r="5381" spans="2:2">
      <c r="B5381"/>
    </row>
    <row r="5382" spans="2:2">
      <c r="B5382"/>
    </row>
    <row r="5383" spans="2:2">
      <c r="B5383"/>
    </row>
    <row r="5384" spans="2:2">
      <c r="B5384"/>
    </row>
    <row r="5385" spans="2:2">
      <c r="B5385"/>
    </row>
    <row r="5386" spans="2:2">
      <c r="B5386"/>
    </row>
    <row r="5387" spans="2:2">
      <c r="B5387"/>
    </row>
    <row r="5388" spans="2:2">
      <c r="B5388"/>
    </row>
    <row r="5389" spans="2:2">
      <c r="B5389"/>
    </row>
    <row r="5390" spans="2:2">
      <c r="B5390"/>
    </row>
    <row r="5391" spans="2:2">
      <c r="B5391"/>
    </row>
    <row r="5392" spans="2:2">
      <c r="B5392"/>
    </row>
    <row r="5393" spans="2:2">
      <c r="B5393"/>
    </row>
    <row r="5394" spans="2:2">
      <c r="B5394"/>
    </row>
    <row r="5395" spans="2:2">
      <c r="B5395"/>
    </row>
    <row r="5396" spans="2:2">
      <c r="B5396"/>
    </row>
    <row r="5397" spans="2:2">
      <c r="B5397"/>
    </row>
    <row r="5398" spans="2:2">
      <c r="B5398"/>
    </row>
    <row r="5399" spans="2:2">
      <c r="B5399"/>
    </row>
    <row r="5400" spans="2:2">
      <c r="B5400"/>
    </row>
    <row r="5401" spans="2:2">
      <c r="B5401"/>
    </row>
    <row r="5402" spans="2:2">
      <c r="B5402"/>
    </row>
    <row r="5403" spans="2:2">
      <c r="B5403"/>
    </row>
    <row r="5404" spans="2:2">
      <c r="B5404"/>
    </row>
    <row r="5405" spans="2:2">
      <c r="B5405"/>
    </row>
    <row r="5406" spans="2:2">
      <c r="B5406"/>
    </row>
    <row r="5407" spans="2:2">
      <c r="B5407"/>
    </row>
    <row r="5408" spans="2:2">
      <c r="B5408"/>
    </row>
    <row r="5409" spans="2:2">
      <c r="B5409"/>
    </row>
    <row r="5410" spans="2:2">
      <c r="B5410"/>
    </row>
    <row r="5411" spans="2:2">
      <c r="B5411"/>
    </row>
    <row r="5412" spans="2:2">
      <c r="B5412"/>
    </row>
    <row r="5413" spans="2:2">
      <c r="B5413"/>
    </row>
    <row r="5414" spans="2:2">
      <c r="B5414"/>
    </row>
    <row r="5415" spans="2:2">
      <c r="B5415"/>
    </row>
    <row r="5416" spans="2:2">
      <c r="B5416"/>
    </row>
    <row r="5417" spans="2:2">
      <c r="B5417"/>
    </row>
    <row r="5418" spans="2:2">
      <c r="B5418"/>
    </row>
    <row r="5419" spans="2:2">
      <c r="B5419"/>
    </row>
    <row r="5420" spans="2:2">
      <c r="B5420"/>
    </row>
    <row r="5421" spans="2:2">
      <c r="B5421"/>
    </row>
    <row r="5422" spans="2:2">
      <c r="B5422"/>
    </row>
    <row r="5423" spans="2:2">
      <c r="B5423"/>
    </row>
    <row r="5424" spans="2:2">
      <c r="B5424"/>
    </row>
    <row r="5425" spans="2:2">
      <c r="B5425"/>
    </row>
    <row r="5426" spans="2:2">
      <c r="B5426"/>
    </row>
    <row r="5427" spans="2:2">
      <c r="B5427"/>
    </row>
    <row r="5428" spans="2:2">
      <c r="B5428"/>
    </row>
    <row r="5429" spans="2:2">
      <c r="B5429"/>
    </row>
    <row r="5430" spans="2:2">
      <c r="B5430"/>
    </row>
    <row r="5431" spans="2:2">
      <c r="B5431"/>
    </row>
    <row r="5432" spans="2:2">
      <c r="B5432"/>
    </row>
    <row r="5433" spans="2:2">
      <c r="B5433"/>
    </row>
    <row r="5434" spans="2:2">
      <c r="B5434"/>
    </row>
    <row r="5435" spans="2:2">
      <c r="B5435"/>
    </row>
    <row r="5436" spans="2:2">
      <c r="B5436"/>
    </row>
    <row r="5437" spans="2:2">
      <c r="B5437"/>
    </row>
    <row r="5438" spans="2:2">
      <c r="B5438"/>
    </row>
    <row r="5439" spans="2:2">
      <c r="B5439"/>
    </row>
    <row r="5440" spans="2:2">
      <c r="B5440"/>
    </row>
    <row r="5441" spans="2:2">
      <c r="B5441"/>
    </row>
    <row r="5442" spans="2:2">
      <c r="B5442"/>
    </row>
    <row r="5443" spans="2:2">
      <c r="B5443"/>
    </row>
    <row r="5444" spans="2:2">
      <c r="B5444"/>
    </row>
    <row r="5445" spans="2:2">
      <c r="B5445"/>
    </row>
    <row r="5446" spans="2:2">
      <c r="B5446"/>
    </row>
    <row r="5447" spans="2:2">
      <c r="B5447"/>
    </row>
    <row r="5448" spans="2:2">
      <c r="B5448"/>
    </row>
    <row r="5449" spans="2:2">
      <c r="B5449"/>
    </row>
    <row r="5450" spans="2:2">
      <c r="B5450"/>
    </row>
    <row r="5451" spans="2:2">
      <c r="B5451"/>
    </row>
    <row r="5452" spans="2:2">
      <c r="B5452"/>
    </row>
    <row r="5453" spans="2:2">
      <c r="B5453"/>
    </row>
    <row r="5454" spans="2:2">
      <c r="B5454"/>
    </row>
    <row r="5455" spans="2:2">
      <c r="B5455"/>
    </row>
    <row r="5456" spans="2:2">
      <c r="B5456"/>
    </row>
    <row r="5457" spans="2:2">
      <c r="B5457"/>
    </row>
    <row r="5458" spans="2:2">
      <c r="B5458"/>
    </row>
    <row r="5459" spans="2:2">
      <c r="B5459"/>
    </row>
    <row r="5460" spans="2:2">
      <c r="B5460"/>
    </row>
    <row r="5461" spans="2:2">
      <c r="B5461"/>
    </row>
    <row r="5462" spans="2:2">
      <c r="B5462"/>
    </row>
    <row r="5463" spans="2:2">
      <c r="B5463"/>
    </row>
    <row r="5464" spans="2:2">
      <c r="B5464"/>
    </row>
    <row r="5465" spans="2:2">
      <c r="B5465"/>
    </row>
    <row r="5466" spans="2:2">
      <c r="B5466"/>
    </row>
    <row r="5467" spans="2:2">
      <c r="B5467"/>
    </row>
    <row r="5468" spans="2:2">
      <c r="B5468"/>
    </row>
    <row r="5469" spans="2:2">
      <c r="B5469"/>
    </row>
    <row r="5470" spans="2:2">
      <c r="B5470"/>
    </row>
    <row r="5471" spans="2:2">
      <c r="B5471"/>
    </row>
    <row r="5472" spans="2:2">
      <c r="B5472"/>
    </row>
    <row r="5473" spans="2:2">
      <c r="B5473"/>
    </row>
    <row r="5474" spans="2:2">
      <c r="B5474"/>
    </row>
    <row r="5475" spans="2:2">
      <c r="B5475"/>
    </row>
    <row r="5476" spans="2:2">
      <c r="B5476"/>
    </row>
    <row r="5477" spans="2:2">
      <c r="B5477"/>
    </row>
    <row r="5478" spans="2:2">
      <c r="B5478"/>
    </row>
    <row r="5479" spans="2:2">
      <c r="B5479"/>
    </row>
    <row r="5480" spans="2:2">
      <c r="B5480"/>
    </row>
    <row r="5481" spans="2:2">
      <c r="B5481"/>
    </row>
    <row r="5482" spans="2:2">
      <c r="B5482"/>
    </row>
    <row r="5483" spans="2:2">
      <c r="B5483"/>
    </row>
    <row r="5484" spans="2:2">
      <c r="B5484"/>
    </row>
    <row r="5485" spans="2:2">
      <c r="B5485"/>
    </row>
    <row r="5486" spans="2:2">
      <c r="B5486"/>
    </row>
    <row r="5487" spans="2:2">
      <c r="B5487"/>
    </row>
    <row r="5488" spans="2:2">
      <c r="B5488"/>
    </row>
    <row r="5489" spans="2:2">
      <c r="B5489"/>
    </row>
    <row r="5490" spans="2:2">
      <c r="B5490"/>
    </row>
    <row r="5491" spans="2:2">
      <c r="B5491"/>
    </row>
    <row r="5492" spans="2:2">
      <c r="B5492"/>
    </row>
    <row r="5493" spans="2:2">
      <c r="B5493"/>
    </row>
    <row r="5494" spans="2:2">
      <c r="B5494"/>
    </row>
    <row r="5495" spans="2:2">
      <c r="B5495"/>
    </row>
    <row r="5496" spans="2:2">
      <c r="B5496"/>
    </row>
    <row r="5497" spans="2:2">
      <c r="B5497"/>
    </row>
    <row r="5498" spans="2:2">
      <c r="B5498"/>
    </row>
    <row r="5499" spans="2:2">
      <c r="B5499"/>
    </row>
    <row r="5500" spans="2:2">
      <c r="B5500"/>
    </row>
    <row r="5501" spans="2:2">
      <c r="B5501"/>
    </row>
    <row r="5502" spans="2:2">
      <c r="B5502"/>
    </row>
    <row r="5503" spans="2:2">
      <c r="B5503"/>
    </row>
    <row r="5504" spans="2:2">
      <c r="B5504"/>
    </row>
    <row r="5505" spans="2:2">
      <c r="B5505"/>
    </row>
    <row r="5506" spans="2:2">
      <c r="B5506"/>
    </row>
    <row r="5507" spans="2:2">
      <c r="B5507"/>
    </row>
    <row r="5508" spans="2:2">
      <c r="B5508"/>
    </row>
    <row r="5509" spans="2:2">
      <c r="B5509"/>
    </row>
    <row r="5510" spans="2:2">
      <c r="B5510"/>
    </row>
    <row r="5511" spans="2:2">
      <c r="B5511"/>
    </row>
    <row r="5512" spans="2:2">
      <c r="B5512"/>
    </row>
    <row r="5513" spans="2:2">
      <c r="B5513"/>
    </row>
    <row r="5514" spans="2:2">
      <c r="B5514"/>
    </row>
    <row r="5515" spans="2:2">
      <c r="B5515"/>
    </row>
    <row r="5516" spans="2:2">
      <c r="B5516"/>
    </row>
    <row r="5517" spans="2:2">
      <c r="B5517"/>
    </row>
    <row r="5518" spans="2:2">
      <c r="B5518"/>
    </row>
    <row r="5519" spans="2:2">
      <c r="B5519"/>
    </row>
    <row r="5520" spans="2:2">
      <c r="B5520"/>
    </row>
    <row r="5521" spans="2:2">
      <c r="B5521"/>
    </row>
    <row r="5522" spans="2:2">
      <c r="B5522"/>
    </row>
    <row r="5523" spans="2:2">
      <c r="B5523"/>
    </row>
    <row r="5524" spans="2:2">
      <c r="B5524"/>
    </row>
    <row r="5525" spans="2:2">
      <c r="B5525"/>
    </row>
    <row r="5526" spans="2:2">
      <c r="B5526"/>
    </row>
    <row r="5527" spans="2:2">
      <c r="B5527"/>
    </row>
    <row r="5528" spans="2:2">
      <c r="B5528"/>
    </row>
    <row r="5529" spans="2:2">
      <c r="B5529"/>
    </row>
    <row r="5530" spans="2:2">
      <c r="B5530"/>
    </row>
    <row r="5531" spans="2:2">
      <c r="B5531"/>
    </row>
    <row r="5532" spans="2:2">
      <c r="B5532"/>
    </row>
    <row r="5533" spans="2:2">
      <c r="B5533"/>
    </row>
    <row r="5534" spans="2:2">
      <c r="B5534"/>
    </row>
    <row r="5535" spans="2:2">
      <c r="B5535"/>
    </row>
    <row r="5536" spans="2:2">
      <c r="B5536"/>
    </row>
    <row r="5537" spans="2:2">
      <c r="B5537"/>
    </row>
    <row r="5538" spans="2:2">
      <c r="B5538"/>
    </row>
    <row r="5539" spans="2:2">
      <c r="B5539"/>
    </row>
    <row r="5540" spans="2:2">
      <c r="B5540"/>
    </row>
    <row r="5541" spans="2:2">
      <c r="B5541"/>
    </row>
    <row r="5542" spans="2:2">
      <c r="B5542"/>
    </row>
    <row r="5543" spans="2:2">
      <c r="B5543"/>
    </row>
    <row r="5544" spans="2:2">
      <c r="B5544"/>
    </row>
    <row r="5545" spans="2:2">
      <c r="B5545"/>
    </row>
    <row r="5546" spans="2:2">
      <c r="B5546"/>
    </row>
    <row r="5547" spans="2:2">
      <c r="B5547"/>
    </row>
    <row r="5548" spans="2:2">
      <c r="B5548"/>
    </row>
    <row r="5549" spans="2:2">
      <c r="B5549"/>
    </row>
    <row r="5550" spans="2:2">
      <c r="B5550"/>
    </row>
    <row r="5551" spans="2:2">
      <c r="B5551"/>
    </row>
    <row r="5552" spans="2:2">
      <c r="B5552"/>
    </row>
    <row r="5553" spans="2:2">
      <c r="B5553"/>
    </row>
    <row r="5554" spans="2:2">
      <c r="B5554"/>
    </row>
    <row r="5555" spans="2:2">
      <c r="B5555"/>
    </row>
    <row r="5556" spans="2:2">
      <c r="B5556"/>
    </row>
    <row r="5557" spans="2:2">
      <c r="B5557"/>
    </row>
    <row r="5558" spans="2:2">
      <c r="B5558"/>
    </row>
    <row r="5559" spans="2:2">
      <c r="B5559"/>
    </row>
    <row r="5560" spans="2:2">
      <c r="B5560"/>
    </row>
    <row r="5561" spans="2:2">
      <c r="B5561"/>
    </row>
    <row r="5562" spans="2:2">
      <c r="B5562"/>
    </row>
    <row r="5563" spans="2:2">
      <c r="B5563"/>
    </row>
    <row r="5564" spans="2:2">
      <c r="B5564"/>
    </row>
    <row r="5565" spans="2:2">
      <c r="B5565"/>
    </row>
    <row r="5566" spans="2:2">
      <c r="B5566"/>
    </row>
    <row r="5567" spans="2:2">
      <c r="B5567"/>
    </row>
    <row r="5568" spans="2:2">
      <c r="B5568"/>
    </row>
    <row r="5569" spans="2:2">
      <c r="B5569"/>
    </row>
    <row r="5570" spans="2:2">
      <c r="B5570"/>
    </row>
    <row r="5571" spans="2:2">
      <c r="B5571"/>
    </row>
    <row r="5572" spans="2:2">
      <c r="B5572"/>
    </row>
    <row r="5573" spans="2:2">
      <c r="B5573"/>
    </row>
    <row r="5574" spans="2:2">
      <c r="B5574"/>
    </row>
    <row r="5575" spans="2:2">
      <c r="B5575"/>
    </row>
    <row r="5576" spans="2:2">
      <c r="B5576"/>
    </row>
    <row r="5577" spans="2:2">
      <c r="B5577"/>
    </row>
    <row r="5578" spans="2:2">
      <c r="B5578"/>
    </row>
    <row r="5579" spans="2:2">
      <c r="B5579"/>
    </row>
    <row r="5580" spans="2:2">
      <c r="B5580"/>
    </row>
    <row r="5581" spans="2:2">
      <c r="B5581"/>
    </row>
    <row r="5582" spans="2:2">
      <c r="B5582"/>
    </row>
    <row r="5583" spans="2:2">
      <c r="B5583"/>
    </row>
    <row r="5584" spans="2:2">
      <c r="B5584"/>
    </row>
    <row r="5585" spans="2:2">
      <c r="B5585"/>
    </row>
    <row r="5586" spans="2:2">
      <c r="B5586"/>
    </row>
    <row r="5587" spans="2:2">
      <c r="B5587"/>
    </row>
    <row r="5588" spans="2:2">
      <c r="B5588"/>
    </row>
    <row r="5589" spans="2:2">
      <c r="B5589"/>
    </row>
    <row r="5590" spans="2:2">
      <c r="B5590"/>
    </row>
    <row r="5591" spans="2:2">
      <c r="B5591"/>
    </row>
    <row r="5592" spans="2:2">
      <c r="B5592"/>
    </row>
    <row r="5593" spans="2:2">
      <c r="B5593"/>
    </row>
    <row r="5594" spans="2:2">
      <c r="B5594"/>
    </row>
    <row r="5595" spans="2:2">
      <c r="B5595"/>
    </row>
    <row r="5596" spans="2:2">
      <c r="B5596"/>
    </row>
    <row r="5597" spans="2:2">
      <c r="B5597"/>
    </row>
    <row r="5598" spans="2:2">
      <c r="B5598"/>
    </row>
    <row r="5599" spans="2:2">
      <c r="B5599"/>
    </row>
    <row r="5600" spans="2:2">
      <c r="B5600"/>
    </row>
    <row r="5601" spans="2:2">
      <c r="B5601"/>
    </row>
    <row r="5602" spans="2:2">
      <c r="B5602"/>
    </row>
    <row r="5603" spans="2:2">
      <c r="B5603"/>
    </row>
    <row r="5604" spans="2:2">
      <c r="B5604"/>
    </row>
    <row r="5605" spans="2:2">
      <c r="B5605"/>
    </row>
    <row r="5606" spans="2:2">
      <c r="B5606"/>
    </row>
    <row r="5607" spans="2:2">
      <c r="B5607"/>
    </row>
    <row r="5608" spans="2:2">
      <c r="B5608"/>
    </row>
    <row r="5609" spans="2:2">
      <c r="B5609"/>
    </row>
    <row r="5610" spans="2:2">
      <c r="B5610"/>
    </row>
    <row r="5611" spans="2:2">
      <c r="B5611"/>
    </row>
    <row r="5612" spans="2:2">
      <c r="B5612"/>
    </row>
    <row r="5613" spans="2:2">
      <c r="B5613"/>
    </row>
    <row r="5614" spans="2:2">
      <c r="B5614"/>
    </row>
    <row r="5615" spans="2:2">
      <c r="B5615"/>
    </row>
    <row r="5616" spans="2:2">
      <c r="B5616"/>
    </row>
    <row r="5617" spans="2:2">
      <c r="B5617"/>
    </row>
    <row r="5618" spans="2:2">
      <c r="B5618"/>
    </row>
    <row r="5619" spans="2:2">
      <c r="B5619"/>
    </row>
    <row r="5620" spans="2:2">
      <c r="B5620"/>
    </row>
    <row r="5621" spans="2:2">
      <c r="B5621"/>
    </row>
    <row r="5622" spans="2:2">
      <c r="B5622"/>
    </row>
    <row r="5623" spans="2:2">
      <c r="B5623"/>
    </row>
    <row r="5624" spans="2:2">
      <c r="B5624"/>
    </row>
    <row r="5625" spans="2:2">
      <c r="B5625"/>
    </row>
    <row r="5626" spans="2:2">
      <c r="B5626"/>
    </row>
    <row r="5627" spans="2:2">
      <c r="B5627"/>
    </row>
    <row r="5628" spans="2:2">
      <c r="B5628"/>
    </row>
    <row r="5629" spans="2:2">
      <c r="B5629"/>
    </row>
    <row r="5630" spans="2:2">
      <c r="B5630"/>
    </row>
    <row r="5631" spans="2:2">
      <c r="B5631"/>
    </row>
    <row r="5632" spans="2:2">
      <c r="B5632"/>
    </row>
    <row r="5633" spans="2:2">
      <c r="B5633"/>
    </row>
    <row r="5634" spans="2:2">
      <c r="B5634"/>
    </row>
    <row r="5635" spans="2:2">
      <c r="B5635"/>
    </row>
    <row r="5636" spans="2:2">
      <c r="B5636"/>
    </row>
    <row r="5637" spans="2:2">
      <c r="B5637"/>
    </row>
    <row r="5638" spans="2:2">
      <c r="B5638"/>
    </row>
    <row r="5639" spans="2:2">
      <c r="B5639"/>
    </row>
    <row r="5640" spans="2:2">
      <c r="B5640"/>
    </row>
    <row r="5641" spans="2:2">
      <c r="B5641"/>
    </row>
    <row r="5642" spans="2:2">
      <c r="B5642"/>
    </row>
    <row r="5643" spans="2:2">
      <c r="B5643"/>
    </row>
    <row r="5644" spans="2:2">
      <c r="B5644"/>
    </row>
    <row r="5645" spans="2:2">
      <c r="B5645"/>
    </row>
    <row r="5646" spans="2:2">
      <c r="B5646"/>
    </row>
    <row r="5647" spans="2:2">
      <c r="B5647"/>
    </row>
    <row r="5648" spans="2:2">
      <c r="B5648"/>
    </row>
    <row r="5649" spans="2:2">
      <c r="B5649"/>
    </row>
    <row r="5650" spans="2:2">
      <c r="B5650"/>
    </row>
    <row r="5651" spans="2:2">
      <c r="B5651"/>
    </row>
    <row r="5652" spans="2:2">
      <c r="B5652"/>
    </row>
    <row r="5653" spans="2:2">
      <c r="B5653"/>
    </row>
    <row r="5654" spans="2:2">
      <c r="B5654"/>
    </row>
    <row r="5655" spans="2:2">
      <c r="B5655"/>
    </row>
    <row r="5656" spans="2:2">
      <c r="B5656"/>
    </row>
    <row r="5657" spans="2:2">
      <c r="B5657"/>
    </row>
    <row r="5658" spans="2:2">
      <c r="B5658"/>
    </row>
    <row r="5659" spans="2:2">
      <c r="B5659"/>
    </row>
    <row r="5660" spans="2:2">
      <c r="B5660"/>
    </row>
    <row r="5661" spans="2:2">
      <c r="B5661"/>
    </row>
    <row r="5662" spans="2:2">
      <c r="B5662"/>
    </row>
    <row r="5663" spans="2:2">
      <c r="B5663"/>
    </row>
    <row r="5664" spans="2:2">
      <c r="B5664"/>
    </row>
    <row r="5665" spans="2:2">
      <c r="B5665"/>
    </row>
    <row r="5666" spans="2:2">
      <c r="B5666"/>
    </row>
    <row r="5667" spans="2:2">
      <c r="B5667"/>
    </row>
    <row r="5668" spans="2:2">
      <c r="B5668"/>
    </row>
    <row r="5669" spans="2:2">
      <c r="B5669"/>
    </row>
    <row r="5670" spans="2:2">
      <c r="B5670"/>
    </row>
    <row r="5671" spans="2:2">
      <c r="B5671"/>
    </row>
    <row r="5672" spans="2:2">
      <c r="B5672"/>
    </row>
    <row r="5673" spans="2:2">
      <c r="B5673"/>
    </row>
    <row r="5674" spans="2:2">
      <c r="B5674"/>
    </row>
    <row r="5675" spans="2:2">
      <c r="B5675"/>
    </row>
    <row r="5676" spans="2:2">
      <c r="B5676"/>
    </row>
    <row r="5677" spans="2:2">
      <c r="B5677"/>
    </row>
    <row r="5678" spans="2:2">
      <c r="B5678"/>
    </row>
    <row r="5679" spans="2:2">
      <c r="B5679"/>
    </row>
    <row r="5680" spans="2:2">
      <c r="B5680"/>
    </row>
    <row r="5681" spans="2:2">
      <c r="B5681"/>
    </row>
    <row r="5682" spans="2:2">
      <c r="B5682"/>
    </row>
    <row r="5683" spans="2:2">
      <c r="B5683"/>
    </row>
    <row r="5684" spans="2:2">
      <c r="B5684"/>
    </row>
    <row r="5685" spans="2:2">
      <c r="B5685"/>
    </row>
    <row r="5686" spans="2:2">
      <c r="B5686"/>
    </row>
    <row r="5687" spans="2:2">
      <c r="B5687"/>
    </row>
    <row r="5688" spans="2:2">
      <c r="B5688"/>
    </row>
    <row r="5689" spans="2:2">
      <c r="B5689"/>
    </row>
    <row r="5690" spans="2:2">
      <c r="B5690"/>
    </row>
    <row r="5691" spans="2:2">
      <c r="B5691"/>
    </row>
    <row r="5692" spans="2:2">
      <c r="B5692"/>
    </row>
    <row r="5693" spans="2:2">
      <c r="B5693"/>
    </row>
    <row r="5694" spans="2:2">
      <c r="B5694"/>
    </row>
    <row r="5695" spans="2:2">
      <c r="B5695"/>
    </row>
    <row r="5696" spans="2:2">
      <c r="B5696"/>
    </row>
    <row r="5697" spans="2:2">
      <c r="B5697"/>
    </row>
    <row r="5698" spans="2:2">
      <c r="B5698"/>
    </row>
    <row r="5699" spans="2:2">
      <c r="B5699"/>
    </row>
    <row r="5700" spans="2:2">
      <c r="B5700"/>
    </row>
    <row r="5701" spans="2:2">
      <c r="B5701"/>
    </row>
    <row r="5702" spans="2:2">
      <c r="B5702"/>
    </row>
    <row r="5703" spans="2:2">
      <c r="B5703"/>
    </row>
    <row r="5704" spans="2:2">
      <c r="B5704"/>
    </row>
    <row r="5705" spans="2:2">
      <c r="B5705"/>
    </row>
    <row r="5706" spans="2:2">
      <c r="B5706"/>
    </row>
    <row r="5707" spans="2:2">
      <c r="B5707"/>
    </row>
    <row r="5708" spans="2:2">
      <c r="B5708"/>
    </row>
    <row r="5709" spans="2:2">
      <c r="B5709"/>
    </row>
    <row r="5710" spans="2:2">
      <c r="B5710"/>
    </row>
    <row r="5711" spans="2:2">
      <c r="B5711"/>
    </row>
    <row r="5712" spans="2:2">
      <c r="B5712"/>
    </row>
    <row r="5713" spans="2:2">
      <c r="B5713"/>
    </row>
    <row r="5714" spans="2:2">
      <c r="B5714"/>
    </row>
    <row r="5715" spans="2:2">
      <c r="B5715"/>
    </row>
    <row r="5716" spans="2:2">
      <c r="B5716"/>
    </row>
    <row r="5717" spans="2:2">
      <c r="B5717"/>
    </row>
    <row r="5718" spans="2:2">
      <c r="B5718"/>
    </row>
    <row r="5719" spans="2:2">
      <c r="B5719"/>
    </row>
    <row r="5720" spans="2:2">
      <c r="B5720"/>
    </row>
    <row r="5721" spans="2:2">
      <c r="B5721"/>
    </row>
    <row r="5722" spans="2:2">
      <c r="B5722"/>
    </row>
    <row r="5723" spans="2:2">
      <c r="B5723"/>
    </row>
    <row r="5724" spans="2:2">
      <c r="B5724"/>
    </row>
    <row r="5725" spans="2:2">
      <c r="B5725"/>
    </row>
    <row r="5726" spans="2:2">
      <c r="B5726"/>
    </row>
    <row r="5727" spans="2:2">
      <c r="B5727"/>
    </row>
    <row r="5728" spans="2:2">
      <c r="B5728"/>
    </row>
    <row r="5729" spans="2:2">
      <c r="B5729"/>
    </row>
    <row r="5730" spans="2:2">
      <c r="B5730"/>
    </row>
    <row r="5731" spans="2:2">
      <c r="B5731"/>
    </row>
    <row r="5732" spans="2:2">
      <c r="B5732"/>
    </row>
    <row r="5733" spans="2:2">
      <c r="B5733"/>
    </row>
    <row r="5734" spans="2:2">
      <c r="B5734"/>
    </row>
    <row r="5735" spans="2:2">
      <c r="B5735"/>
    </row>
    <row r="5736" spans="2:2">
      <c r="B5736"/>
    </row>
    <row r="5737" spans="2:2">
      <c r="B5737"/>
    </row>
    <row r="5738" spans="2:2">
      <c r="B5738"/>
    </row>
    <row r="5739" spans="2:2">
      <c r="B5739"/>
    </row>
    <row r="5740" spans="2:2">
      <c r="B5740"/>
    </row>
    <row r="5741" spans="2:2">
      <c r="B5741"/>
    </row>
    <row r="5742" spans="2:2">
      <c r="B5742"/>
    </row>
    <row r="5743" spans="2:2">
      <c r="B5743"/>
    </row>
    <row r="5744" spans="2:2">
      <c r="B5744"/>
    </row>
    <row r="5745" spans="2:2">
      <c r="B5745"/>
    </row>
    <row r="5746" spans="2:2">
      <c r="B5746"/>
    </row>
    <row r="5747" spans="2:2">
      <c r="B5747"/>
    </row>
    <row r="5748" spans="2:2">
      <c r="B5748"/>
    </row>
    <row r="5749" spans="2:2">
      <c r="B5749"/>
    </row>
    <row r="5750" spans="2:2">
      <c r="B5750"/>
    </row>
    <row r="5751" spans="2:2">
      <c r="B5751"/>
    </row>
    <row r="5752" spans="2:2">
      <c r="B5752"/>
    </row>
    <row r="5753" spans="2:2">
      <c r="B5753"/>
    </row>
    <row r="5754" spans="2:2">
      <c r="B5754"/>
    </row>
    <row r="5755" spans="2:2">
      <c r="B5755"/>
    </row>
    <row r="5756" spans="2:2">
      <c r="B5756"/>
    </row>
    <row r="5757" spans="2:2">
      <c r="B5757"/>
    </row>
    <row r="5758" spans="2:2">
      <c r="B5758"/>
    </row>
    <row r="5759" spans="2:2">
      <c r="B5759"/>
    </row>
    <row r="5760" spans="2:2">
      <c r="B5760"/>
    </row>
    <row r="5761" spans="2:2">
      <c r="B5761"/>
    </row>
    <row r="5762" spans="2:2">
      <c r="B5762"/>
    </row>
    <row r="5763" spans="2:2">
      <c r="B5763"/>
    </row>
    <row r="5764" spans="2:2">
      <c r="B5764"/>
    </row>
    <row r="5765" spans="2:2">
      <c r="B5765"/>
    </row>
    <row r="5766" spans="2:2">
      <c r="B5766"/>
    </row>
    <row r="5767" spans="2:2">
      <c r="B5767"/>
    </row>
    <row r="5768" spans="2:2">
      <c r="B5768"/>
    </row>
    <row r="5769" spans="2:2">
      <c r="B5769"/>
    </row>
    <row r="5770" spans="2:2">
      <c r="B5770"/>
    </row>
    <row r="5771" spans="2:2">
      <c r="B5771"/>
    </row>
    <row r="5772" spans="2:2">
      <c r="B5772"/>
    </row>
    <row r="5773" spans="2:2">
      <c r="B5773"/>
    </row>
    <row r="5774" spans="2:2">
      <c r="B5774"/>
    </row>
    <row r="5775" spans="2:2">
      <c r="B5775"/>
    </row>
    <row r="5776" spans="2:2">
      <c r="B5776"/>
    </row>
    <row r="5777" spans="2:2">
      <c r="B5777"/>
    </row>
    <row r="5778" spans="2:2">
      <c r="B5778"/>
    </row>
    <row r="5779" spans="2:2">
      <c r="B5779"/>
    </row>
    <row r="5780" spans="2:2">
      <c r="B5780"/>
    </row>
    <row r="5781" spans="2:2">
      <c r="B5781"/>
    </row>
    <row r="5782" spans="2:2">
      <c r="B5782"/>
    </row>
    <row r="5783" spans="2:2">
      <c r="B5783"/>
    </row>
    <row r="5784" spans="2:2">
      <c r="B5784"/>
    </row>
    <row r="5785" spans="2:2">
      <c r="B5785"/>
    </row>
    <row r="5786" spans="2:2">
      <c r="B5786"/>
    </row>
    <row r="5787" spans="2:2">
      <c r="B5787"/>
    </row>
    <row r="5788" spans="2:2">
      <c r="B5788"/>
    </row>
    <row r="5789" spans="2:2">
      <c r="B5789"/>
    </row>
    <row r="5790" spans="2:2">
      <c r="B5790"/>
    </row>
    <row r="5791" spans="2:2">
      <c r="B5791"/>
    </row>
    <row r="5792" spans="2:2">
      <c r="B5792"/>
    </row>
    <row r="5793" spans="2:2">
      <c r="B5793"/>
    </row>
    <row r="5794" spans="2:2">
      <c r="B5794"/>
    </row>
    <row r="5795" spans="2:2">
      <c r="B5795"/>
    </row>
    <row r="5796" spans="2:2">
      <c r="B5796"/>
    </row>
    <row r="5797" spans="2:2">
      <c r="B5797"/>
    </row>
    <row r="5798" spans="2:2">
      <c r="B5798"/>
    </row>
    <row r="5799" spans="2:2">
      <c r="B5799"/>
    </row>
    <row r="5800" spans="2:2">
      <c r="B5800"/>
    </row>
    <row r="5801" spans="2:2">
      <c r="B5801"/>
    </row>
    <row r="5802" spans="2:2">
      <c r="B5802"/>
    </row>
    <row r="5803" spans="2:2">
      <c r="B5803"/>
    </row>
    <row r="5804" spans="2:2">
      <c r="B5804"/>
    </row>
    <row r="5805" spans="2:2">
      <c r="B5805"/>
    </row>
    <row r="5806" spans="2:2">
      <c r="B5806"/>
    </row>
    <row r="5807" spans="2:2">
      <c r="B5807"/>
    </row>
    <row r="5808" spans="2:2">
      <c r="B5808"/>
    </row>
    <row r="5809" spans="2:2">
      <c r="B5809"/>
    </row>
    <row r="5810" spans="2:2">
      <c r="B5810"/>
    </row>
    <row r="5811" spans="2:2">
      <c r="B5811"/>
    </row>
    <row r="5812" spans="2:2">
      <c r="B5812"/>
    </row>
    <row r="5813" spans="2:2">
      <c r="B5813"/>
    </row>
    <row r="5814" spans="2:2">
      <c r="B5814"/>
    </row>
    <row r="5815" spans="2:2">
      <c r="B5815"/>
    </row>
    <row r="5816" spans="2:2">
      <c r="B5816"/>
    </row>
    <row r="5817" spans="2:2">
      <c r="B5817"/>
    </row>
    <row r="5818" spans="2:2">
      <c r="B5818"/>
    </row>
    <row r="5819" spans="2:2">
      <c r="B5819"/>
    </row>
    <row r="5820" spans="2:2">
      <c r="B5820"/>
    </row>
    <row r="5821" spans="2:2">
      <c r="B5821"/>
    </row>
    <row r="5822" spans="2:2">
      <c r="B5822"/>
    </row>
    <row r="5823" spans="2:2">
      <c r="B5823"/>
    </row>
    <row r="5824" spans="2:2">
      <c r="B5824"/>
    </row>
    <row r="5825" spans="2:2">
      <c r="B5825"/>
    </row>
    <row r="5826" spans="2:2">
      <c r="B5826"/>
    </row>
    <row r="5827" spans="2:2">
      <c r="B5827"/>
    </row>
    <row r="5828" spans="2:2">
      <c r="B5828"/>
    </row>
    <row r="5829" spans="2:2">
      <c r="B5829"/>
    </row>
    <row r="5830" spans="2:2">
      <c r="B5830"/>
    </row>
    <row r="5831" spans="2:2">
      <c r="B5831"/>
    </row>
    <row r="5832" spans="2:2">
      <c r="B5832"/>
    </row>
    <row r="5833" spans="2:2">
      <c r="B5833"/>
    </row>
    <row r="5834" spans="2:2">
      <c r="B5834"/>
    </row>
    <row r="5835" spans="2:2">
      <c r="B5835"/>
    </row>
    <row r="5836" spans="2:2">
      <c r="B5836"/>
    </row>
    <row r="5837" spans="2:2">
      <c r="B5837"/>
    </row>
    <row r="5838" spans="2:2">
      <c r="B5838"/>
    </row>
    <row r="5839" spans="2:2">
      <c r="B5839"/>
    </row>
    <row r="5840" spans="2:2">
      <c r="B5840"/>
    </row>
    <row r="5841" spans="2:2">
      <c r="B5841"/>
    </row>
    <row r="5842" spans="2:2">
      <c r="B5842"/>
    </row>
    <row r="5843" spans="2:2">
      <c r="B5843"/>
    </row>
    <row r="5844" spans="2:2">
      <c r="B5844"/>
    </row>
    <row r="5845" spans="2:2">
      <c r="B5845"/>
    </row>
    <row r="5846" spans="2:2">
      <c r="B5846"/>
    </row>
    <row r="5847" spans="2:2">
      <c r="B5847"/>
    </row>
    <row r="5848" spans="2:2">
      <c r="B5848"/>
    </row>
    <row r="5849" spans="2:2">
      <c r="B5849"/>
    </row>
    <row r="5850" spans="2:2">
      <c r="B5850"/>
    </row>
    <row r="5851" spans="2:2">
      <c r="B5851"/>
    </row>
    <row r="5852" spans="2:2">
      <c r="B5852"/>
    </row>
    <row r="5853" spans="2:2">
      <c r="B5853"/>
    </row>
    <row r="5854" spans="2:2">
      <c r="B5854"/>
    </row>
    <row r="5855" spans="2:2">
      <c r="B5855"/>
    </row>
    <row r="5856" spans="2:2">
      <c r="B5856"/>
    </row>
    <row r="5857" spans="2:2">
      <c r="B5857"/>
    </row>
    <row r="5858" spans="2:2">
      <c r="B5858"/>
    </row>
    <row r="5859" spans="2:2">
      <c r="B5859"/>
    </row>
    <row r="5860" spans="2:2">
      <c r="B5860"/>
    </row>
    <row r="5861" spans="2:2">
      <c r="B5861"/>
    </row>
    <row r="5862" spans="2:2">
      <c r="B5862"/>
    </row>
    <row r="5863" spans="2:2">
      <c r="B5863"/>
    </row>
    <row r="5864" spans="2:2">
      <c r="B5864"/>
    </row>
    <row r="5865" spans="2:2">
      <c r="B5865"/>
    </row>
    <row r="5866" spans="2:2">
      <c r="B5866"/>
    </row>
    <row r="5867" spans="2:2">
      <c r="B5867"/>
    </row>
    <row r="5868" spans="2:2">
      <c r="B5868"/>
    </row>
    <row r="5869" spans="2:2">
      <c r="B5869"/>
    </row>
    <row r="5870" spans="2:2">
      <c r="B5870"/>
    </row>
    <row r="5871" spans="2:2">
      <c r="B5871"/>
    </row>
    <row r="5872" spans="2:2">
      <c r="B5872"/>
    </row>
    <row r="5873" spans="2:2">
      <c r="B5873"/>
    </row>
    <row r="5874" spans="2:2">
      <c r="B5874"/>
    </row>
    <row r="5875" spans="2:2">
      <c r="B5875"/>
    </row>
    <row r="5876" spans="2:2">
      <c r="B5876"/>
    </row>
    <row r="5877" spans="2:2">
      <c r="B5877"/>
    </row>
    <row r="5878" spans="2:2">
      <c r="B5878"/>
    </row>
    <row r="5879" spans="2:2">
      <c r="B5879"/>
    </row>
    <row r="5880" spans="2:2">
      <c r="B5880"/>
    </row>
    <row r="5881" spans="2:2">
      <c r="B5881"/>
    </row>
    <row r="5882" spans="2:2">
      <c r="B5882"/>
    </row>
    <row r="5883" spans="2:2">
      <c r="B5883"/>
    </row>
    <row r="5884" spans="2:2">
      <c r="B5884"/>
    </row>
    <row r="5885" spans="2:2">
      <c r="B5885"/>
    </row>
    <row r="5886" spans="2:2">
      <c r="B5886"/>
    </row>
    <row r="5887" spans="2:2">
      <c r="B5887"/>
    </row>
    <row r="5888" spans="2:2">
      <c r="B5888"/>
    </row>
    <row r="5889" spans="2:2">
      <c r="B5889"/>
    </row>
    <row r="5890" spans="2:2">
      <c r="B5890"/>
    </row>
    <row r="5891" spans="2:2">
      <c r="B5891"/>
    </row>
    <row r="5892" spans="2:2">
      <c r="B5892"/>
    </row>
    <row r="5893" spans="2:2">
      <c r="B5893"/>
    </row>
    <row r="5894" spans="2:2">
      <c r="B5894"/>
    </row>
    <row r="5895" spans="2:2">
      <c r="B5895"/>
    </row>
    <row r="5896" spans="2:2">
      <c r="B5896"/>
    </row>
    <row r="5897" spans="2:2">
      <c r="B5897"/>
    </row>
    <row r="5898" spans="2:2">
      <c r="B5898"/>
    </row>
    <row r="5899" spans="2:2">
      <c r="B5899"/>
    </row>
    <row r="5900" spans="2:2">
      <c r="B5900"/>
    </row>
    <row r="5901" spans="2:2">
      <c r="B5901"/>
    </row>
    <row r="5902" spans="2:2">
      <c r="B5902"/>
    </row>
    <row r="5903" spans="2:2">
      <c r="B5903"/>
    </row>
    <row r="5904" spans="2:2">
      <c r="B5904"/>
    </row>
    <row r="5905" spans="2:2">
      <c r="B5905"/>
    </row>
    <row r="5906" spans="2:2">
      <c r="B5906"/>
    </row>
    <row r="5907" spans="2:2">
      <c r="B5907"/>
    </row>
    <row r="5908" spans="2:2">
      <c r="B5908"/>
    </row>
    <row r="5909" spans="2:2">
      <c r="B5909"/>
    </row>
    <row r="5910" spans="2:2">
      <c r="B5910"/>
    </row>
    <row r="5911" spans="2:2">
      <c r="B5911"/>
    </row>
    <row r="5912" spans="2:2">
      <c r="B5912"/>
    </row>
    <row r="5913" spans="2:2">
      <c r="B5913"/>
    </row>
    <row r="5914" spans="2:2">
      <c r="B5914"/>
    </row>
    <row r="5915" spans="2:2">
      <c r="B5915"/>
    </row>
    <row r="5916" spans="2:2">
      <c r="B5916"/>
    </row>
    <row r="5917" spans="2:2">
      <c r="B5917"/>
    </row>
    <row r="5918" spans="2:2">
      <c r="B5918"/>
    </row>
    <row r="5919" spans="2:2">
      <c r="B5919"/>
    </row>
    <row r="5920" spans="2:2">
      <c r="B5920"/>
    </row>
    <row r="5921" spans="2:2">
      <c r="B5921"/>
    </row>
    <row r="5922" spans="2:2">
      <c r="B5922"/>
    </row>
    <row r="5923" spans="2:2">
      <c r="B5923"/>
    </row>
    <row r="5924" spans="2:2">
      <c r="B5924"/>
    </row>
    <row r="5925" spans="2:2">
      <c r="B5925"/>
    </row>
    <row r="5926" spans="2:2">
      <c r="B5926"/>
    </row>
    <row r="5927" spans="2:2">
      <c r="B5927"/>
    </row>
    <row r="5928" spans="2:2">
      <c r="B5928"/>
    </row>
    <row r="5929" spans="2:2">
      <c r="B5929"/>
    </row>
    <row r="5930" spans="2:2">
      <c r="B5930"/>
    </row>
    <row r="5931" spans="2:2">
      <c r="B5931"/>
    </row>
    <row r="5932" spans="2:2">
      <c r="B5932"/>
    </row>
    <row r="5933" spans="2:2">
      <c r="B5933"/>
    </row>
    <row r="5934" spans="2:2">
      <c r="B5934"/>
    </row>
    <row r="5935" spans="2:2">
      <c r="B5935"/>
    </row>
    <row r="5936" spans="2:2">
      <c r="B5936"/>
    </row>
    <row r="5937" spans="2:2">
      <c r="B5937"/>
    </row>
    <row r="5938" spans="2:2">
      <c r="B5938"/>
    </row>
    <row r="5939" spans="2:2">
      <c r="B5939"/>
    </row>
    <row r="5940" spans="2:2">
      <c r="B5940"/>
    </row>
    <row r="5941" spans="2:2">
      <c r="B5941"/>
    </row>
    <row r="5942" spans="2:2">
      <c r="B5942"/>
    </row>
    <row r="5943" spans="2:2">
      <c r="B5943"/>
    </row>
    <row r="5944" spans="2:2">
      <c r="B5944"/>
    </row>
    <row r="5945" spans="2:2">
      <c r="B5945"/>
    </row>
    <row r="5946" spans="2:2">
      <c r="B5946"/>
    </row>
    <row r="5947" spans="2:2">
      <c r="B5947"/>
    </row>
    <row r="5948" spans="2:2">
      <c r="B5948"/>
    </row>
    <row r="5949" spans="2:2">
      <c r="B5949"/>
    </row>
    <row r="5950" spans="2:2">
      <c r="B5950"/>
    </row>
    <row r="5951" spans="2:2">
      <c r="B5951"/>
    </row>
    <row r="5952" spans="2:2">
      <c r="B5952"/>
    </row>
    <row r="5953" spans="2:2">
      <c r="B5953"/>
    </row>
    <row r="5954" spans="2:2">
      <c r="B5954"/>
    </row>
    <row r="5955" spans="2:2">
      <c r="B5955"/>
    </row>
    <row r="5956" spans="2:2">
      <c r="B5956"/>
    </row>
    <row r="5957" spans="2:2">
      <c r="B5957"/>
    </row>
    <row r="5958" spans="2:2">
      <c r="B5958"/>
    </row>
    <row r="5959" spans="2:2">
      <c r="B5959"/>
    </row>
    <row r="5960" spans="2:2">
      <c r="B5960"/>
    </row>
    <row r="5961" spans="2:2">
      <c r="B5961"/>
    </row>
    <row r="5962" spans="2:2">
      <c r="B5962"/>
    </row>
    <row r="5963" spans="2:2">
      <c r="B5963"/>
    </row>
    <row r="5964" spans="2:2">
      <c r="B5964"/>
    </row>
    <row r="5965" spans="2:2">
      <c r="B5965"/>
    </row>
    <row r="5966" spans="2:2">
      <c r="B5966"/>
    </row>
    <row r="5967" spans="2:2">
      <c r="B5967"/>
    </row>
    <row r="5968" spans="2:2">
      <c r="B5968"/>
    </row>
    <row r="5969" spans="2:2">
      <c r="B5969"/>
    </row>
    <row r="5970" spans="2:2">
      <c r="B5970"/>
    </row>
    <row r="5971" spans="2:2">
      <c r="B5971"/>
    </row>
    <row r="5972" spans="2:2">
      <c r="B5972"/>
    </row>
    <row r="5973" spans="2:2">
      <c r="B5973"/>
    </row>
    <row r="5974" spans="2:2">
      <c r="B5974"/>
    </row>
    <row r="5975" spans="2:2">
      <c r="B5975"/>
    </row>
    <row r="5976" spans="2:2">
      <c r="B5976"/>
    </row>
    <row r="5977" spans="2:2">
      <c r="B5977"/>
    </row>
    <row r="5978" spans="2:2">
      <c r="B5978"/>
    </row>
    <row r="5979" spans="2:2">
      <c r="B5979"/>
    </row>
    <row r="5980" spans="2:2">
      <c r="B5980"/>
    </row>
    <row r="5981" spans="2:2">
      <c r="B5981"/>
    </row>
    <row r="5982" spans="2:2">
      <c r="B5982"/>
    </row>
    <row r="5983" spans="2:2">
      <c r="B5983"/>
    </row>
    <row r="5984" spans="2:2">
      <c r="B5984"/>
    </row>
    <row r="5985" spans="2:2">
      <c r="B5985"/>
    </row>
    <row r="5986" spans="2:2">
      <c r="B5986"/>
    </row>
    <row r="5987" spans="2:2">
      <c r="B5987"/>
    </row>
    <row r="5988" spans="2:2">
      <c r="B5988"/>
    </row>
    <row r="5989" spans="2:2">
      <c r="B5989"/>
    </row>
    <row r="5990" spans="2:2">
      <c r="B5990"/>
    </row>
    <row r="5991" spans="2:2">
      <c r="B5991"/>
    </row>
    <row r="5992" spans="2:2">
      <c r="B5992"/>
    </row>
    <row r="5993" spans="2:2">
      <c r="B5993"/>
    </row>
    <row r="5994" spans="2:2">
      <c r="B5994"/>
    </row>
    <row r="5995" spans="2:2">
      <c r="B5995"/>
    </row>
    <row r="5996" spans="2:2">
      <c r="B5996"/>
    </row>
    <row r="5997" spans="2:2">
      <c r="B5997"/>
    </row>
    <row r="5998" spans="2:2">
      <c r="B5998"/>
    </row>
    <row r="5999" spans="2:2">
      <c r="B5999"/>
    </row>
    <row r="6000" spans="2:2">
      <c r="B6000"/>
    </row>
    <row r="6001" spans="2:2">
      <c r="B6001"/>
    </row>
    <row r="6002" spans="2:2">
      <c r="B6002"/>
    </row>
    <row r="6003" spans="2:2">
      <c r="B6003"/>
    </row>
    <row r="6004" spans="2:2">
      <c r="B6004"/>
    </row>
    <row r="6005" spans="2:2">
      <c r="B6005"/>
    </row>
    <row r="6006" spans="2:2">
      <c r="B6006"/>
    </row>
    <row r="6007" spans="2:2">
      <c r="B6007"/>
    </row>
    <row r="6008" spans="2:2">
      <c r="B6008"/>
    </row>
    <row r="6009" spans="2:2">
      <c r="B6009"/>
    </row>
    <row r="6010" spans="2:2">
      <c r="B6010"/>
    </row>
    <row r="6011" spans="2:2">
      <c r="B6011"/>
    </row>
    <row r="6012" spans="2:2">
      <c r="B6012"/>
    </row>
    <row r="6013" spans="2:2">
      <c r="B6013"/>
    </row>
    <row r="6014" spans="2:2">
      <c r="B6014"/>
    </row>
    <row r="6015" spans="2:2">
      <c r="B6015"/>
    </row>
    <row r="6016" spans="2:2">
      <c r="B6016"/>
    </row>
    <row r="6017" spans="2:2">
      <c r="B6017"/>
    </row>
    <row r="6018" spans="2:2">
      <c r="B6018"/>
    </row>
    <row r="6019" spans="2:2">
      <c r="B6019"/>
    </row>
    <row r="6020" spans="2:2">
      <c r="B6020"/>
    </row>
    <row r="6021" spans="2:2">
      <c r="B6021"/>
    </row>
    <row r="6022" spans="2:2">
      <c r="B6022"/>
    </row>
    <row r="6023" spans="2:2">
      <c r="B6023"/>
    </row>
    <row r="6024" spans="2:2">
      <c r="B6024"/>
    </row>
    <row r="6025" spans="2:2">
      <c r="B6025"/>
    </row>
    <row r="6026" spans="2:2">
      <c r="B6026"/>
    </row>
    <row r="6027" spans="2:2">
      <c r="B6027"/>
    </row>
    <row r="6028" spans="2:2">
      <c r="B6028"/>
    </row>
    <row r="6029" spans="2:2">
      <c r="B6029"/>
    </row>
    <row r="6030" spans="2:2">
      <c r="B6030"/>
    </row>
    <row r="6031" spans="2:2">
      <c r="B6031"/>
    </row>
    <row r="6032" spans="2:2">
      <c r="B6032"/>
    </row>
    <row r="6033" spans="2:2">
      <c r="B6033"/>
    </row>
    <row r="6034" spans="2:2">
      <c r="B6034"/>
    </row>
    <row r="6035" spans="2:2">
      <c r="B6035"/>
    </row>
    <row r="6036" spans="2:2">
      <c r="B6036"/>
    </row>
    <row r="6037" spans="2:2">
      <c r="B6037"/>
    </row>
    <row r="6038" spans="2:2">
      <c r="B6038"/>
    </row>
    <row r="6039" spans="2:2">
      <c r="B6039"/>
    </row>
    <row r="6040" spans="2:2">
      <c r="B6040"/>
    </row>
    <row r="6041" spans="2:2">
      <c r="B6041"/>
    </row>
    <row r="6042" spans="2:2">
      <c r="B6042"/>
    </row>
    <row r="6043" spans="2:2">
      <c r="B6043"/>
    </row>
    <row r="6044" spans="2:2">
      <c r="B6044"/>
    </row>
    <row r="6045" spans="2:2">
      <c r="B6045"/>
    </row>
    <row r="6046" spans="2:2">
      <c r="B6046"/>
    </row>
    <row r="6047" spans="2:2">
      <c r="B6047"/>
    </row>
    <row r="6048" spans="2:2">
      <c r="B6048"/>
    </row>
    <row r="6049" spans="2:2">
      <c r="B6049"/>
    </row>
    <row r="6050" spans="2:2">
      <c r="B6050"/>
    </row>
    <row r="6051" spans="2:2">
      <c r="B6051"/>
    </row>
    <row r="6052" spans="2:2">
      <c r="B6052"/>
    </row>
    <row r="6053" spans="2:2">
      <c r="B6053"/>
    </row>
    <row r="6054" spans="2:2">
      <c r="B6054"/>
    </row>
    <row r="6055" spans="2:2">
      <c r="B6055"/>
    </row>
    <row r="6056" spans="2:2">
      <c r="B6056"/>
    </row>
    <row r="6057" spans="2:2">
      <c r="B6057"/>
    </row>
    <row r="6058" spans="2:2">
      <c r="B6058"/>
    </row>
    <row r="6059" spans="2:2">
      <c r="B6059"/>
    </row>
    <row r="6060" spans="2:2">
      <c r="B6060"/>
    </row>
    <row r="6061" spans="2:2">
      <c r="B6061"/>
    </row>
    <row r="6062" spans="2:2">
      <c r="B6062"/>
    </row>
    <row r="6063" spans="2:2">
      <c r="B6063"/>
    </row>
    <row r="6064" spans="2:2">
      <c r="B6064"/>
    </row>
    <row r="6065" spans="2:2">
      <c r="B6065"/>
    </row>
    <row r="6066" spans="2:2">
      <c r="B6066"/>
    </row>
    <row r="6067" spans="2:2">
      <c r="B6067"/>
    </row>
    <row r="6068" spans="2:2">
      <c r="B6068"/>
    </row>
    <row r="6069" spans="2:2">
      <c r="B6069"/>
    </row>
    <row r="6070" spans="2:2">
      <c r="B6070"/>
    </row>
    <row r="6071" spans="2:2">
      <c r="B6071"/>
    </row>
    <row r="6072" spans="2:2">
      <c r="B6072"/>
    </row>
    <row r="6073" spans="2:2">
      <c r="B6073"/>
    </row>
    <row r="6074" spans="2:2">
      <c r="B6074"/>
    </row>
    <row r="6075" spans="2:2">
      <c r="B6075"/>
    </row>
    <row r="6076" spans="2:2">
      <c r="B6076"/>
    </row>
    <row r="6077" spans="2:2">
      <c r="B6077"/>
    </row>
    <row r="6078" spans="2:2">
      <c r="B6078"/>
    </row>
    <row r="6079" spans="2:2">
      <c r="B6079"/>
    </row>
    <row r="6080" spans="2:2">
      <c r="B6080"/>
    </row>
    <row r="6081" spans="2:2">
      <c r="B6081"/>
    </row>
    <row r="6082" spans="2:2">
      <c r="B6082"/>
    </row>
    <row r="6083" spans="2:2">
      <c r="B6083"/>
    </row>
    <row r="6084" spans="2:2">
      <c r="B6084"/>
    </row>
    <row r="6085" spans="2:2">
      <c r="B6085"/>
    </row>
    <row r="6086" spans="2:2">
      <c r="B6086"/>
    </row>
    <row r="6087" spans="2:2">
      <c r="B6087"/>
    </row>
    <row r="6088" spans="2:2">
      <c r="B6088"/>
    </row>
    <row r="6089" spans="2:2">
      <c r="B6089"/>
    </row>
    <row r="6090" spans="2:2">
      <c r="B6090"/>
    </row>
    <row r="6091" spans="2:2">
      <c r="B6091"/>
    </row>
    <row r="6092" spans="2:2">
      <c r="B6092"/>
    </row>
    <row r="6093" spans="2:2">
      <c r="B6093"/>
    </row>
    <row r="6094" spans="2:2">
      <c r="B6094"/>
    </row>
    <row r="6095" spans="2:2">
      <c r="B6095"/>
    </row>
    <row r="6096" spans="2:2">
      <c r="B6096"/>
    </row>
    <row r="6097" spans="2:2">
      <c r="B6097"/>
    </row>
    <row r="6098" spans="2:2">
      <c r="B6098"/>
    </row>
    <row r="6099" spans="2:2">
      <c r="B6099"/>
    </row>
    <row r="6100" spans="2:2">
      <c r="B6100"/>
    </row>
    <row r="6101" spans="2:2">
      <c r="B6101"/>
    </row>
    <row r="6102" spans="2:2">
      <c r="B6102"/>
    </row>
    <row r="6103" spans="2:2">
      <c r="B6103"/>
    </row>
    <row r="6104" spans="2:2">
      <c r="B6104"/>
    </row>
    <row r="6105" spans="2:2">
      <c r="B6105"/>
    </row>
    <row r="6106" spans="2:2">
      <c r="B6106"/>
    </row>
    <row r="6107" spans="2:2">
      <c r="B6107"/>
    </row>
    <row r="6108" spans="2:2">
      <c r="B6108"/>
    </row>
    <row r="6109" spans="2:2">
      <c r="B6109"/>
    </row>
    <row r="6110" spans="2:2">
      <c r="B6110"/>
    </row>
    <row r="6111" spans="2:2">
      <c r="B6111"/>
    </row>
    <row r="6112" spans="2:2">
      <c r="B6112"/>
    </row>
    <row r="6113" spans="2:2">
      <c r="B6113"/>
    </row>
    <row r="6114" spans="2:2">
      <c r="B6114"/>
    </row>
    <row r="6115" spans="2:2">
      <c r="B6115"/>
    </row>
    <row r="6116" spans="2:2">
      <c r="B6116"/>
    </row>
    <row r="6117" spans="2:2">
      <c r="B6117"/>
    </row>
    <row r="6118" spans="2:2">
      <c r="B6118"/>
    </row>
    <row r="6119" spans="2:2">
      <c r="B6119"/>
    </row>
    <row r="6120" spans="2:2">
      <c r="B6120"/>
    </row>
    <row r="6121" spans="2:2">
      <c r="B6121"/>
    </row>
    <row r="6122" spans="2:2">
      <c r="B6122"/>
    </row>
    <row r="6123" spans="2:2">
      <c r="B6123"/>
    </row>
    <row r="6124" spans="2:2">
      <c r="B6124"/>
    </row>
    <row r="6125" spans="2:2">
      <c r="B6125"/>
    </row>
    <row r="6126" spans="2:2">
      <c r="B6126"/>
    </row>
    <row r="6127" spans="2:2">
      <c r="B6127"/>
    </row>
    <row r="6128" spans="2:2">
      <c r="B6128"/>
    </row>
    <row r="6129" spans="2:2">
      <c r="B6129"/>
    </row>
    <row r="6130" spans="2:2">
      <c r="B6130"/>
    </row>
    <row r="6131" spans="2:2">
      <c r="B6131"/>
    </row>
    <row r="6132" spans="2:2">
      <c r="B6132"/>
    </row>
    <row r="6133" spans="2:2">
      <c r="B6133"/>
    </row>
    <row r="6134" spans="2:2">
      <c r="B6134"/>
    </row>
    <row r="6135" spans="2:2">
      <c r="B6135"/>
    </row>
    <row r="6136" spans="2:2">
      <c r="B6136"/>
    </row>
    <row r="6137" spans="2:2">
      <c r="B6137"/>
    </row>
    <row r="6138" spans="2:2">
      <c r="B6138"/>
    </row>
    <row r="6139" spans="2:2">
      <c r="B6139"/>
    </row>
    <row r="6140" spans="2:2">
      <c r="B6140"/>
    </row>
    <row r="6141" spans="2:2">
      <c r="B6141"/>
    </row>
    <row r="6142" spans="2:2">
      <c r="B6142"/>
    </row>
    <row r="6143" spans="2:2">
      <c r="B6143"/>
    </row>
    <row r="6144" spans="2:2">
      <c r="B6144"/>
    </row>
    <row r="6145" spans="2:2">
      <c r="B6145"/>
    </row>
    <row r="6146" spans="2:2">
      <c r="B6146"/>
    </row>
    <row r="6147" spans="2:2">
      <c r="B6147"/>
    </row>
    <row r="6148" spans="2:2">
      <c r="B6148"/>
    </row>
    <row r="6149" spans="2:2">
      <c r="B6149"/>
    </row>
    <row r="6150" spans="2:2">
      <c r="B6150"/>
    </row>
    <row r="6151" spans="2:2">
      <c r="B6151"/>
    </row>
    <row r="6152" spans="2:2">
      <c r="B6152"/>
    </row>
    <row r="6153" spans="2:2">
      <c r="B6153"/>
    </row>
    <row r="6154" spans="2:2">
      <c r="B6154"/>
    </row>
    <row r="6155" spans="2:2">
      <c r="B6155"/>
    </row>
    <row r="6156" spans="2:2">
      <c r="B6156"/>
    </row>
    <row r="6157" spans="2:2">
      <c r="B6157"/>
    </row>
    <row r="6158" spans="2:2">
      <c r="B6158"/>
    </row>
    <row r="6159" spans="2:2">
      <c r="B6159"/>
    </row>
    <row r="6160" spans="2:2">
      <c r="B6160"/>
    </row>
    <row r="6161" spans="2:2">
      <c r="B6161"/>
    </row>
    <row r="6162" spans="2:2">
      <c r="B6162"/>
    </row>
    <row r="6163" spans="2:2">
      <c r="B6163"/>
    </row>
    <row r="6164" spans="2:2">
      <c r="B6164"/>
    </row>
    <row r="6165" spans="2:2">
      <c r="B6165"/>
    </row>
    <row r="6166" spans="2:2">
      <c r="B6166"/>
    </row>
    <row r="6167" spans="2:2">
      <c r="B6167"/>
    </row>
    <row r="6168" spans="2:2">
      <c r="B6168"/>
    </row>
    <row r="6169" spans="2:2">
      <c r="B6169"/>
    </row>
    <row r="6170" spans="2:2">
      <c r="B6170"/>
    </row>
    <row r="6171" spans="2:2">
      <c r="B6171"/>
    </row>
    <row r="6172" spans="2:2">
      <c r="B6172"/>
    </row>
    <row r="6173" spans="2:2">
      <c r="B6173"/>
    </row>
    <row r="6174" spans="2:2">
      <c r="B6174"/>
    </row>
    <row r="6175" spans="2:2">
      <c r="B6175"/>
    </row>
    <row r="6176" spans="2:2">
      <c r="B6176"/>
    </row>
    <row r="6177" spans="2:2">
      <c r="B6177"/>
    </row>
    <row r="6178" spans="2:2">
      <c r="B6178"/>
    </row>
    <row r="6179" spans="2:2">
      <c r="B6179"/>
    </row>
    <row r="6180" spans="2:2">
      <c r="B6180"/>
    </row>
    <row r="6181" spans="2:2">
      <c r="B6181"/>
    </row>
    <row r="6182" spans="2:2">
      <c r="B6182"/>
    </row>
    <row r="6183" spans="2:2">
      <c r="B6183"/>
    </row>
    <row r="6184" spans="2:2">
      <c r="B6184"/>
    </row>
    <row r="6185" spans="2:2">
      <c r="B6185"/>
    </row>
    <row r="6186" spans="2:2">
      <c r="B6186"/>
    </row>
    <row r="6187" spans="2:2">
      <c r="B6187"/>
    </row>
    <row r="6188" spans="2:2">
      <c r="B6188"/>
    </row>
    <row r="6189" spans="2:2">
      <c r="B6189"/>
    </row>
    <row r="6190" spans="2:2">
      <c r="B6190"/>
    </row>
    <row r="6191" spans="2:2">
      <c r="B6191"/>
    </row>
    <row r="6192" spans="2:2">
      <c r="B6192"/>
    </row>
    <row r="6193" spans="2:2">
      <c r="B6193"/>
    </row>
    <row r="6194" spans="2:2">
      <c r="B6194"/>
    </row>
    <row r="6195" spans="2:2">
      <c r="B6195"/>
    </row>
    <row r="6196" spans="2:2">
      <c r="B6196"/>
    </row>
    <row r="6197" spans="2:2">
      <c r="B6197"/>
    </row>
    <row r="6198" spans="2:2">
      <c r="B6198"/>
    </row>
    <row r="6199" spans="2:2">
      <c r="B6199"/>
    </row>
    <row r="6200" spans="2:2">
      <c r="B6200"/>
    </row>
    <row r="6201" spans="2:2">
      <c r="B6201"/>
    </row>
    <row r="6202" spans="2:2">
      <c r="B6202"/>
    </row>
    <row r="6203" spans="2:2">
      <c r="B6203"/>
    </row>
    <row r="6204" spans="2:2">
      <c r="B6204"/>
    </row>
    <row r="6205" spans="2:2">
      <c r="B6205"/>
    </row>
    <row r="6206" spans="2:2">
      <c r="B6206"/>
    </row>
    <row r="6207" spans="2:2">
      <c r="B6207"/>
    </row>
    <row r="6208" spans="2:2">
      <c r="B6208"/>
    </row>
    <row r="6209" spans="2:2">
      <c r="B6209"/>
    </row>
    <row r="6210" spans="2:2">
      <c r="B6210"/>
    </row>
    <row r="6211" spans="2:2">
      <c r="B6211"/>
    </row>
    <row r="6212" spans="2:2">
      <c r="B6212"/>
    </row>
    <row r="6213" spans="2:2">
      <c r="B6213"/>
    </row>
    <row r="6214" spans="2:2">
      <c r="B6214"/>
    </row>
    <row r="6215" spans="2:2">
      <c r="B6215"/>
    </row>
    <row r="6216" spans="2:2">
      <c r="B6216"/>
    </row>
    <row r="6217" spans="2:2">
      <c r="B6217"/>
    </row>
    <row r="6218" spans="2:2">
      <c r="B6218"/>
    </row>
    <row r="6219" spans="2:2">
      <c r="B6219"/>
    </row>
    <row r="6220" spans="2:2">
      <c r="B6220"/>
    </row>
    <row r="6221" spans="2:2">
      <c r="B6221"/>
    </row>
    <row r="6222" spans="2:2">
      <c r="B6222"/>
    </row>
    <row r="6223" spans="2:2">
      <c r="B6223"/>
    </row>
    <row r="6224" spans="2:2">
      <c r="B6224"/>
    </row>
    <row r="6225" spans="2:2">
      <c r="B6225"/>
    </row>
    <row r="6226" spans="2:2">
      <c r="B6226"/>
    </row>
    <row r="6227" spans="2:2">
      <c r="B6227"/>
    </row>
    <row r="6228" spans="2:2">
      <c r="B6228"/>
    </row>
    <row r="6229" spans="2:2">
      <c r="B6229"/>
    </row>
    <row r="6230" spans="2:2">
      <c r="B6230"/>
    </row>
    <row r="6231" spans="2:2">
      <c r="B6231"/>
    </row>
    <row r="6232" spans="2:2">
      <c r="B6232"/>
    </row>
    <row r="6233" spans="2:2">
      <c r="B6233"/>
    </row>
    <row r="6234" spans="2:2">
      <c r="B6234"/>
    </row>
    <row r="6235" spans="2:2">
      <c r="B6235"/>
    </row>
    <row r="6236" spans="2:2">
      <c r="B6236"/>
    </row>
    <row r="6237" spans="2:2">
      <c r="B6237"/>
    </row>
    <row r="6238" spans="2:2">
      <c r="B6238"/>
    </row>
    <row r="6239" spans="2:2">
      <c r="B6239"/>
    </row>
    <row r="6240" spans="2:2">
      <c r="B6240"/>
    </row>
    <row r="6241" spans="2:2">
      <c r="B6241"/>
    </row>
    <row r="6242" spans="2:2">
      <c r="B6242"/>
    </row>
    <row r="6243" spans="2:2">
      <c r="B6243"/>
    </row>
    <row r="6244" spans="2:2">
      <c r="B6244"/>
    </row>
    <row r="6245" spans="2:2">
      <c r="B6245"/>
    </row>
    <row r="6246" spans="2:2">
      <c r="B6246"/>
    </row>
    <row r="6247" spans="2:2">
      <c r="B6247"/>
    </row>
    <row r="6248" spans="2:2">
      <c r="B6248"/>
    </row>
    <row r="6249" spans="2:2">
      <c r="B6249"/>
    </row>
    <row r="6250" spans="2:2">
      <c r="B6250"/>
    </row>
    <row r="6251" spans="2:2">
      <c r="B6251"/>
    </row>
    <row r="6252" spans="2:2">
      <c r="B6252"/>
    </row>
    <row r="6253" spans="2:2">
      <c r="B6253"/>
    </row>
    <row r="6254" spans="2:2">
      <c r="B6254"/>
    </row>
    <row r="6255" spans="2:2">
      <c r="B6255"/>
    </row>
    <row r="6256" spans="2:2">
      <c r="B6256"/>
    </row>
    <row r="6257" spans="2:2">
      <c r="B6257"/>
    </row>
    <row r="6258" spans="2:2">
      <c r="B6258"/>
    </row>
    <row r="6259" spans="2:2">
      <c r="B6259"/>
    </row>
    <row r="6260" spans="2:2">
      <c r="B6260"/>
    </row>
    <row r="6261" spans="2:2">
      <c r="B6261"/>
    </row>
    <row r="6262" spans="2:2">
      <c r="B6262"/>
    </row>
    <row r="6263" spans="2:2">
      <c r="B6263"/>
    </row>
    <row r="6264" spans="2:2">
      <c r="B6264"/>
    </row>
    <row r="6265" spans="2:2">
      <c r="B6265"/>
    </row>
    <row r="6266" spans="2:2">
      <c r="B6266"/>
    </row>
    <row r="6267" spans="2:2">
      <c r="B6267"/>
    </row>
    <row r="6268" spans="2:2">
      <c r="B6268"/>
    </row>
    <row r="6269" spans="2:2">
      <c r="B6269"/>
    </row>
    <row r="6270" spans="2:2">
      <c r="B6270"/>
    </row>
    <row r="6271" spans="2:2">
      <c r="B6271"/>
    </row>
    <row r="6272" spans="2:2">
      <c r="B6272"/>
    </row>
    <row r="6273" spans="2:2">
      <c r="B6273"/>
    </row>
    <row r="6274" spans="2:2">
      <c r="B6274"/>
    </row>
    <row r="6275" spans="2:2">
      <c r="B6275"/>
    </row>
    <row r="6276" spans="2:2">
      <c r="B6276"/>
    </row>
    <row r="6277" spans="2:2">
      <c r="B6277"/>
    </row>
    <row r="6278" spans="2:2">
      <c r="B6278"/>
    </row>
    <row r="6279" spans="2:2">
      <c r="B6279"/>
    </row>
    <row r="6280" spans="2:2">
      <c r="B6280"/>
    </row>
    <row r="6281" spans="2:2">
      <c r="B6281"/>
    </row>
    <row r="6282" spans="2:2">
      <c r="B6282"/>
    </row>
    <row r="6283" spans="2:2">
      <c r="B6283"/>
    </row>
    <row r="6284" spans="2:2">
      <c r="B6284"/>
    </row>
    <row r="6285" spans="2:2">
      <c r="B6285"/>
    </row>
    <row r="6286" spans="2:2">
      <c r="B6286"/>
    </row>
    <row r="6287" spans="2:2">
      <c r="B6287"/>
    </row>
    <row r="6288" spans="2:2">
      <c r="B6288"/>
    </row>
    <row r="6289" spans="2:2">
      <c r="B6289"/>
    </row>
    <row r="6290" spans="2:2">
      <c r="B6290"/>
    </row>
    <row r="6291" spans="2:2">
      <c r="B6291"/>
    </row>
    <row r="6292" spans="2:2">
      <c r="B6292"/>
    </row>
    <row r="6293" spans="2:2">
      <c r="B6293"/>
    </row>
    <row r="6294" spans="2:2">
      <c r="B6294"/>
    </row>
    <row r="6295" spans="2:2">
      <c r="B6295"/>
    </row>
    <row r="6296" spans="2:2">
      <c r="B6296"/>
    </row>
    <row r="6297" spans="2:2">
      <c r="B6297"/>
    </row>
    <row r="6298" spans="2:2">
      <c r="B6298"/>
    </row>
    <row r="6299" spans="2:2">
      <c r="B6299"/>
    </row>
    <row r="6300" spans="2:2">
      <c r="B6300"/>
    </row>
    <row r="6301" spans="2:2">
      <c r="B6301"/>
    </row>
    <row r="6302" spans="2:2">
      <c r="B6302"/>
    </row>
    <row r="6303" spans="2:2">
      <c r="B6303"/>
    </row>
    <row r="6304" spans="2:2">
      <c r="B6304"/>
    </row>
    <row r="6305" spans="2:2">
      <c r="B6305"/>
    </row>
    <row r="6306" spans="2:2">
      <c r="B6306"/>
    </row>
    <row r="6307" spans="2:2">
      <c r="B6307"/>
    </row>
    <row r="6308" spans="2:2">
      <c r="B6308"/>
    </row>
    <row r="6309" spans="2:2">
      <c r="B6309"/>
    </row>
    <row r="6310" spans="2:2">
      <c r="B6310"/>
    </row>
    <row r="6311" spans="2:2">
      <c r="B6311"/>
    </row>
    <row r="6312" spans="2:2">
      <c r="B6312"/>
    </row>
    <row r="6313" spans="2:2">
      <c r="B6313"/>
    </row>
    <row r="6314" spans="2:2">
      <c r="B6314"/>
    </row>
    <row r="6315" spans="2:2">
      <c r="B6315"/>
    </row>
    <row r="6316" spans="2:2">
      <c r="B6316"/>
    </row>
    <row r="6317" spans="2:2">
      <c r="B6317"/>
    </row>
    <row r="6318" spans="2:2">
      <c r="B6318"/>
    </row>
    <row r="6319" spans="2:2">
      <c r="B6319"/>
    </row>
    <row r="6320" spans="2:2">
      <c r="B6320"/>
    </row>
    <row r="6321" spans="2:2">
      <c r="B6321"/>
    </row>
    <row r="6322" spans="2:2">
      <c r="B6322"/>
    </row>
    <row r="6323" spans="2:2">
      <c r="B6323"/>
    </row>
    <row r="6324" spans="2:2">
      <c r="B6324"/>
    </row>
    <row r="6325" spans="2:2">
      <c r="B6325"/>
    </row>
    <row r="6326" spans="2:2">
      <c r="B6326"/>
    </row>
    <row r="6327" spans="2:2">
      <c r="B6327"/>
    </row>
    <row r="6328" spans="2:2">
      <c r="B6328"/>
    </row>
    <row r="6329" spans="2:2">
      <c r="B6329"/>
    </row>
    <row r="6330" spans="2:2">
      <c r="B6330"/>
    </row>
    <row r="6331" spans="2:2">
      <c r="B6331"/>
    </row>
    <row r="6332" spans="2:2">
      <c r="B6332"/>
    </row>
    <row r="6333" spans="2:2">
      <c r="B6333"/>
    </row>
    <row r="6334" spans="2:2">
      <c r="B6334"/>
    </row>
    <row r="6335" spans="2:2">
      <c r="B6335"/>
    </row>
    <row r="6336" spans="2:2">
      <c r="B6336"/>
    </row>
    <row r="6337" spans="2:2">
      <c r="B6337"/>
    </row>
    <row r="6338" spans="2:2">
      <c r="B6338"/>
    </row>
    <row r="6339" spans="2:2">
      <c r="B6339"/>
    </row>
    <row r="6340" spans="2:2">
      <c r="B6340"/>
    </row>
    <row r="6341" spans="2:2">
      <c r="B6341"/>
    </row>
    <row r="6342" spans="2:2">
      <c r="B6342"/>
    </row>
    <row r="6343" spans="2:2">
      <c r="B6343"/>
    </row>
    <row r="6344" spans="2:2">
      <c r="B6344"/>
    </row>
    <row r="6345" spans="2:2">
      <c r="B6345"/>
    </row>
    <row r="6346" spans="2:2">
      <c r="B6346"/>
    </row>
    <row r="6347" spans="2:2">
      <c r="B6347"/>
    </row>
    <row r="6348" spans="2:2">
      <c r="B6348"/>
    </row>
    <row r="6349" spans="2:2">
      <c r="B6349"/>
    </row>
    <row r="6350" spans="2:2">
      <c r="B6350"/>
    </row>
    <row r="6351" spans="2:2">
      <c r="B6351"/>
    </row>
    <row r="6352" spans="2:2">
      <c r="B6352"/>
    </row>
    <row r="6353" spans="2:2">
      <c r="B6353"/>
    </row>
    <row r="6354" spans="2:2">
      <c r="B6354"/>
    </row>
    <row r="6355" spans="2:2">
      <c r="B6355"/>
    </row>
    <row r="6356" spans="2:2">
      <c r="B6356"/>
    </row>
    <row r="6357" spans="2:2">
      <c r="B6357"/>
    </row>
    <row r="6358" spans="2:2">
      <c r="B6358"/>
    </row>
    <row r="6359" spans="2:2">
      <c r="B6359"/>
    </row>
    <row r="6360" spans="2:2">
      <c r="B6360"/>
    </row>
    <row r="6361" spans="2:2">
      <c r="B6361"/>
    </row>
    <row r="6362" spans="2:2">
      <c r="B6362"/>
    </row>
    <row r="6363" spans="2:2">
      <c r="B6363"/>
    </row>
    <row r="6364" spans="2:2">
      <c r="B6364"/>
    </row>
    <row r="6365" spans="2:2">
      <c r="B6365"/>
    </row>
    <row r="6366" spans="2:2">
      <c r="B6366"/>
    </row>
    <row r="6367" spans="2:2">
      <c r="B6367"/>
    </row>
    <row r="6368" spans="2:2">
      <c r="B6368"/>
    </row>
    <row r="6369" spans="2:2">
      <c r="B6369"/>
    </row>
    <row r="6370" spans="2:2">
      <c r="B6370"/>
    </row>
    <row r="6371" spans="2:2">
      <c r="B6371"/>
    </row>
    <row r="6372" spans="2:2">
      <c r="B6372"/>
    </row>
    <row r="6373" spans="2:2">
      <c r="B6373"/>
    </row>
    <row r="6374" spans="2:2">
      <c r="B6374"/>
    </row>
    <row r="6375" spans="2:2">
      <c r="B6375"/>
    </row>
    <row r="6376" spans="2:2">
      <c r="B6376"/>
    </row>
    <row r="6377" spans="2:2">
      <c r="B6377"/>
    </row>
    <row r="6378" spans="2:2">
      <c r="B6378"/>
    </row>
    <row r="6379" spans="2:2">
      <c r="B6379"/>
    </row>
    <row r="6380" spans="2:2">
      <c r="B6380"/>
    </row>
    <row r="6381" spans="2:2">
      <c r="B6381"/>
    </row>
    <row r="6382" spans="2:2">
      <c r="B6382"/>
    </row>
    <row r="6383" spans="2:2">
      <c r="B6383"/>
    </row>
    <row r="6384" spans="2:2">
      <c r="B6384"/>
    </row>
    <row r="6385" spans="2:2">
      <c r="B6385"/>
    </row>
    <row r="6386" spans="2:2">
      <c r="B6386"/>
    </row>
    <row r="6387" spans="2:2">
      <c r="B6387"/>
    </row>
    <row r="6388" spans="2:2">
      <c r="B6388"/>
    </row>
    <row r="6389" spans="2:2">
      <c r="B6389"/>
    </row>
    <row r="6390" spans="2:2">
      <c r="B6390"/>
    </row>
    <row r="6391" spans="2:2">
      <c r="B6391"/>
    </row>
    <row r="6392" spans="2:2">
      <c r="B6392"/>
    </row>
    <row r="6393" spans="2:2">
      <c r="B6393"/>
    </row>
    <row r="6394" spans="2:2">
      <c r="B6394"/>
    </row>
    <row r="6395" spans="2:2">
      <c r="B6395"/>
    </row>
    <row r="6396" spans="2:2">
      <c r="B6396"/>
    </row>
    <row r="6397" spans="2:2">
      <c r="B6397"/>
    </row>
    <row r="6398" spans="2:2">
      <c r="B6398"/>
    </row>
    <row r="6399" spans="2:2">
      <c r="B6399"/>
    </row>
    <row r="6400" spans="2:2">
      <c r="B6400"/>
    </row>
    <row r="6401" spans="2:2">
      <c r="B6401"/>
    </row>
    <row r="6402" spans="2:2">
      <c r="B6402"/>
    </row>
    <row r="6403" spans="2:2">
      <c r="B6403"/>
    </row>
    <row r="6404" spans="2:2">
      <c r="B6404"/>
    </row>
    <row r="6405" spans="2:2">
      <c r="B6405"/>
    </row>
    <row r="6406" spans="2:2">
      <c r="B6406"/>
    </row>
    <row r="6407" spans="2:2">
      <c r="B6407"/>
    </row>
    <row r="6408" spans="2:2">
      <c r="B6408"/>
    </row>
    <row r="6409" spans="2:2">
      <c r="B6409"/>
    </row>
    <row r="6410" spans="2:2">
      <c r="B6410"/>
    </row>
    <row r="6411" spans="2:2">
      <c r="B6411"/>
    </row>
    <row r="6412" spans="2:2">
      <c r="B6412"/>
    </row>
    <row r="6413" spans="2:2">
      <c r="B6413"/>
    </row>
    <row r="6414" spans="2:2">
      <c r="B6414"/>
    </row>
    <row r="6415" spans="2:2">
      <c r="B6415"/>
    </row>
    <row r="6416" spans="2:2">
      <c r="B6416"/>
    </row>
    <row r="6417" spans="2:2">
      <c r="B6417"/>
    </row>
    <row r="6418" spans="2:2">
      <c r="B6418"/>
    </row>
    <row r="6419" spans="2:2">
      <c r="B6419"/>
    </row>
    <row r="6420" spans="2:2">
      <c r="B6420"/>
    </row>
    <row r="6421" spans="2:2">
      <c r="B6421"/>
    </row>
    <row r="6422" spans="2:2">
      <c r="B6422"/>
    </row>
    <row r="6423" spans="2:2">
      <c r="B6423"/>
    </row>
  </sheetData>
  <phoneticPr fontId="0" type="noConversion"/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12"/>
  <sheetViews>
    <sheetView workbookViewId="0">
      <selection activeCell="I9" sqref="I9"/>
    </sheetView>
  </sheetViews>
  <sheetFormatPr defaultColWidth="8.85546875" defaultRowHeight="15"/>
  <sheetData>
    <row r="1" spans="2:2">
      <c r="B1" s="4">
        <v>1</v>
      </c>
    </row>
    <row r="2" spans="2:2">
      <c r="B2" s="4">
        <v>2</v>
      </c>
    </row>
    <row r="3" spans="2:2">
      <c r="B3" s="4">
        <v>3</v>
      </c>
    </row>
    <row r="4" spans="2:2">
      <c r="B4" s="4">
        <v>4</v>
      </c>
    </row>
    <row r="5" spans="2:2">
      <c r="B5" s="4">
        <v>5</v>
      </c>
    </row>
    <row r="6" spans="2:2">
      <c r="B6" s="4">
        <v>6</v>
      </c>
    </row>
    <row r="7" spans="2:2">
      <c r="B7" s="4">
        <v>7</v>
      </c>
    </row>
    <row r="8" spans="2:2">
      <c r="B8" s="4">
        <v>8</v>
      </c>
    </row>
    <row r="9" spans="2:2">
      <c r="B9" s="4">
        <v>9</v>
      </c>
    </row>
    <row r="10" spans="2:2">
      <c r="B10" s="4">
        <v>10</v>
      </c>
    </row>
    <row r="11" spans="2:2">
      <c r="B11" s="4">
        <v>11</v>
      </c>
    </row>
    <row r="12" spans="2:2">
      <c r="B12" s="4">
        <v>12</v>
      </c>
    </row>
  </sheetData>
  <phoneticPr fontId="0" type="noConversion"/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571"/>
  <sheetViews>
    <sheetView workbookViewId="0">
      <selection sqref="A1:BE65536"/>
    </sheetView>
  </sheetViews>
  <sheetFormatPr defaultColWidth="8.85546875" defaultRowHeight="15"/>
  <cols>
    <col min="1" max="1" width="17.7109375" customWidth="1"/>
    <col min="2" max="2" width="8" style="3" bestFit="1" customWidth="1"/>
    <col min="3" max="3" width="18.140625" customWidth="1"/>
    <col min="4" max="4" width="8" bestFit="1" customWidth="1"/>
    <col min="5" max="5" width="19.140625" customWidth="1"/>
    <col min="6" max="6" width="8" bestFit="1" customWidth="1"/>
    <col min="7" max="7" width="23.85546875" bestFit="1" customWidth="1"/>
    <col min="8" max="8" width="8" bestFit="1" customWidth="1"/>
    <col min="9" max="9" width="21.7109375" customWidth="1"/>
    <col min="10" max="10" width="8" bestFit="1" customWidth="1"/>
    <col min="11" max="11" width="20.140625" customWidth="1"/>
    <col min="12" max="12" width="8" bestFit="1" customWidth="1"/>
    <col min="13" max="13" width="7.85546875" bestFit="1" customWidth="1"/>
    <col min="14" max="14" width="8" bestFit="1" customWidth="1"/>
    <col min="15" max="15" width="19.7109375" customWidth="1"/>
    <col min="16" max="16" width="8" bestFit="1" customWidth="1"/>
    <col min="17" max="17" width="19.42578125" customWidth="1"/>
    <col min="18" max="18" width="8" bestFit="1" customWidth="1"/>
    <col min="19" max="19" width="20.42578125" customWidth="1"/>
    <col min="20" max="20" width="8" bestFit="1" customWidth="1"/>
    <col min="21" max="21" width="19.7109375" customWidth="1"/>
    <col min="22" max="22" width="8" bestFit="1" customWidth="1"/>
    <col min="23" max="23" width="18.85546875" customWidth="1"/>
    <col min="24" max="24" width="8" bestFit="1" customWidth="1"/>
    <col min="25" max="25" width="20.140625" customWidth="1"/>
    <col min="26" max="26" width="8" bestFit="1" customWidth="1"/>
    <col min="27" max="27" width="17.42578125" customWidth="1"/>
    <col min="28" max="28" width="8" bestFit="1" customWidth="1"/>
    <col min="29" max="29" width="19.42578125" customWidth="1"/>
    <col min="30" max="30" width="8" bestFit="1" customWidth="1"/>
    <col min="31" max="31" width="18.85546875" customWidth="1"/>
    <col min="32" max="32" width="8" bestFit="1" customWidth="1"/>
    <col min="33" max="33" width="16.7109375" customWidth="1"/>
    <col min="34" max="34" width="8" bestFit="1" customWidth="1"/>
    <col min="35" max="35" width="18.85546875" customWidth="1"/>
    <col min="36" max="36" width="8" bestFit="1" customWidth="1"/>
    <col min="37" max="37" width="18.28515625" customWidth="1"/>
    <col min="38" max="38" width="8" bestFit="1" customWidth="1"/>
    <col min="39" max="39" width="17.140625" customWidth="1"/>
    <col min="40" max="40" width="8.140625" bestFit="1" customWidth="1"/>
    <col min="41" max="41" width="17.42578125" customWidth="1"/>
    <col min="42" max="42" width="8" bestFit="1" customWidth="1"/>
    <col min="43" max="43" width="19.140625" customWidth="1"/>
    <col min="44" max="44" width="8.140625" bestFit="1" customWidth="1"/>
    <col min="45" max="45" width="16.85546875" bestFit="1" customWidth="1"/>
    <col min="46" max="46" width="8" bestFit="1" customWidth="1"/>
    <col min="47" max="47" width="16.7109375" customWidth="1"/>
    <col min="48" max="48" width="8" bestFit="1" customWidth="1"/>
    <col min="49" max="49" width="18.42578125" customWidth="1"/>
    <col min="50" max="50" width="8" bestFit="1" customWidth="1"/>
    <col min="51" max="51" width="20.7109375" customWidth="1"/>
    <col min="52" max="52" width="8" bestFit="1" customWidth="1"/>
    <col min="53" max="53" width="17.140625" customWidth="1"/>
    <col min="54" max="54" width="8" bestFit="1" customWidth="1"/>
  </cols>
  <sheetData>
    <row r="1" spans="1:57" s="2" customFormat="1">
      <c r="A1" s="1" t="s">
        <v>3450</v>
      </c>
      <c r="B1" s="1" t="s">
        <v>3450</v>
      </c>
      <c r="C1" s="1" t="s">
        <v>3467</v>
      </c>
      <c r="D1" s="1" t="s">
        <v>3467</v>
      </c>
      <c r="E1" s="1" t="s">
        <v>3468</v>
      </c>
      <c r="F1" s="1" t="s">
        <v>3468</v>
      </c>
      <c r="G1" s="1" t="s">
        <v>3469</v>
      </c>
      <c r="H1" s="1" t="s">
        <v>3469</v>
      </c>
      <c r="I1" s="1" t="s">
        <v>3470</v>
      </c>
      <c r="J1" s="1" t="s">
        <v>3470</v>
      </c>
      <c r="K1" s="1" t="s">
        <v>3471</v>
      </c>
      <c r="L1" s="1" t="s">
        <v>3471</v>
      </c>
      <c r="M1" s="1" t="s">
        <v>3472</v>
      </c>
      <c r="N1" s="1" t="s">
        <v>3472</v>
      </c>
      <c r="O1" s="1" t="s">
        <v>3473</v>
      </c>
      <c r="P1" s="1" t="s">
        <v>3473</v>
      </c>
      <c r="Q1" s="1" t="s">
        <v>3474</v>
      </c>
      <c r="R1" s="1" t="s">
        <v>3474</v>
      </c>
      <c r="S1" s="1" t="s">
        <v>3475</v>
      </c>
      <c r="T1" s="1" t="s">
        <v>3475</v>
      </c>
      <c r="U1" s="1" t="s">
        <v>3476</v>
      </c>
      <c r="V1" s="1" t="s">
        <v>3476</v>
      </c>
      <c r="W1" s="1" t="s">
        <v>3477</v>
      </c>
      <c r="X1" s="1" t="s">
        <v>3477</v>
      </c>
      <c r="Y1" s="1" t="s">
        <v>3478</v>
      </c>
      <c r="Z1" s="1" t="s">
        <v>3478</v>
      </c>
      <c r="AA1" s="1" t="s">
        <v>3479</v>
      </c>
      <c r="AB1" s="1" t="s">
        <v>3479</v>
      </c>
      <c r="AC1" s="1" t="s">
        <v>3480</v>
      </c>
      <c r="AD1" s="1" t="s">
        <v>3480</v>
      </c>
      <c r="AE1" s="1" t="s">
        <v>3466</v>
      </c>
      <c r="AF1" s="1" t="s">
        <v>3466</v>
      </c>
      <c r="AG1" s="1" t="s">
        <v>3481</v>
      </c>
      <c r="AH1" s="1" t="s">
        <v>3481</v>
      </c>
      <c r="AI1" s="1" t="s">
        <v>3482</v>
      </c>
      <c r="AJ1" s="1" t="s">
        <v>3482</v>
      </c>
      <c r="AK1" s="1" t="s">
        <v>3483</v>
      </c>
      <c r="AL1" s="1" t="s">
        <v>3483</v>
      </c>
      <c r="AM1" s="1" t="s">
        <v>3484</v>
      </c>
      <c r="AN1" s="1" t="s">
        <v>3484</v>
      </c>
      <c r="AO1" s="1" t="s">
        <v>3485</v>
      </c>
      <c r="AP1" s="1" t="s">
        <v>3485</v>
      </c>
      <c r="AQ1" s="1" t="s">
        <v>3486</v>
      </c>
      <c r="AR1" s="1" t="s">
        <v>3486</v>
      </c>
      <c r="AS1" s="1" t="s">
        <v>3487</v>
      </c>
      <c r="AT1" s="1" t="s">
        <v>3487</v>
      </c>
      <c r="AU1" s="1" t="s">
        <v>3488</v>
      </c>
      <c r="AV1" s="1" t="s">
        <v>3488</v>
      </c>
      <c r="AW1" s="1" t="s">
        <v>3489</v>
      </c>
      <c r="AX1" s="1" t="s">
        <v>3489</v>
      </c>
      <c r="AY1" s="1" t="s">
        <v>3490</v>
      </c>
      <c r="AZ1" s="1" t="s">
        <v>3490</v>
      </c>
      <c r="BA1" s="1" t="s">
        <v>3491</v>
      </c>
      <c r="BB1" s="1" t="s">
        <v>3491</v>
      </c>
      <c r="BE1" s="1" t="s">
        <v>3463</v>
      </c>
    </row>
    <row r="2" spans="1:57">
      <c r="A2" t="s">
        <v>3492</v>
      </c>
      <c r="B2">
        <v>1200013</v>
      </c>
      <c r="C2" t="s">
        <v>3493</v>
      </c>
      <c r="D2">
        <v>2700102</v>
      </c>
      <c r="E2" t="s">
        <v>3494</v>
      </c>
      <c r="F2">
        <v>1600105</v>
      </c>
      <c r="G2" t="s">
        <v>3495</v>
      </c>
      <c r="H2">
        <v>1300029</v>
      </c>
      <c r="I2" t="s">
        <v>3496</v>
      </c>
      <c r="J2">
        <v>2900108</v>
      </c>
      <c r="K2" t="s">
        <v>3497</v>
      </c>
      <c r="L2">
        <v>2300101</v>
      </c>
      <c r="M2" t="s">
        <v>3498</v>
      </c>
      <c r="N2">
        <v>5300108</v>
      </c>
      <c r="O2" t="s">
        <v>3499</v>
      </c>
      <c r="P2">
        <v>3200102</v>
      </c>
      <c r="Q2" t="s">
        <v>3500</v>
      </c>
      <c r="R2">
        <v>5200050</v>
      </c>
      <c r="S2" t="s">
        <v>3501</v>
      </c>
      <c r="T2">
        <v>2100055</v>
      </c>
      <c r="U2" t="s">
        <v>3502</v>
      </c>
      <c r="V2">
        <v>5100102</v>
      </c>
      <c r="W2" t="s">
        <v>3503</v>
      </c>
      <c r="X2">
        <v>5000203</v>
      </c>
      <c r="Y2" t="s">
        <v>3504</v>
      </c>
      <c r="Z2" s="3">
        <v>3100104</v>
      </c>
      <c r="AA2" t="s">
        <v>3505</v>
      </c>
      <c r="AB2">
        <v>1500107</v>
      </c>
      <c r="AC2" t="s">
        <v>3493</v>
      </c>
      <c r="AD2">
        <v>2500106</v>
      </c>
      <c r="AE2" t="s">
        <v>3506</v>
      </c>
      <c r="AF2">
        <v>4100103</v>
      </c>
      <c r="AG2" t="s">
        <v>3507</v>
      </c>
      <c r="AH2">
        <v>2600054</v>
      </c>
      <c r="AI2" t="s">
        <v>3508</v>
      </c>
      <c r="AJ2">
        <v>2200053</v>
      </c>
      <c r="AK2" t="s">
        <v>3509</v>
      </c>
      <c r="AL2">
        <v>3300100</v>
      </c>
      <c r="AM2" t="s">
        <v>3510</v>
      </c>
      <c r="AN2">
        <v>2400109</v>
      </c>
      <c r="AO2" t="s">
        <v>3511</v>
      </c>
      <c r="AP2">
        <v>4300034</v>
      </c>
      <c r="AQ2" t="s">
        <v>3512</v>
      </c>
      <c r="AR2">
        <v>1100015</v>
      </c>
      <c r="AS2" t="s">
        <v>3513</v>
      </c>
      <c r="AT2">
        <v>1400050</v>
      </c>
      <c r="AU2" t="s">
        <v>3514</v>
      </c>
      <c r="AV2">
        <v>4200051</v>
      </c>
      <c r="AW2" t="s">
        <v>3515</v>
      </c>
      <c r="AX2">
        <v>3500105</v>
      </c>
      <c r="AY2" t="s">
        <v>3516</v>
      </c>
      <c r="AZ2">
        <v>2800100</v>
      </c>
      <c r="BA2" t="s">
        <v>3517</v>
      </c>
      <c r="BB2">
        <v>1700251</v>
      </c>
      <c r="BE2" s="1" t="s">
        <v>3450</v>
      </c>
    </row>
    <row r="3" spans="1:57">
      <c r="A3" t="s">
        <v>3518</v>
      </c>
      <c r="B3">
        <v>1200054</v>
      </c>
      <c r="C3" t="s">
        <v>3519</v>
      </c>
      <c r="D3">
        <v>2700201</v>
      </c>
      <c r="E3" t="s">
        <v>3520</v>
      </c>
      <c r="F3">
        <v>1600204</v>
      </c>
      <c r="G3" t="s">
        <v>3521</v>
      </c>
      <c r="H3">
        <v>1300060</v>
      </c>
      <c r="I3" t="s">
        <v>3522</v>
      </c>
      <c r="J3">
        <v>2900207</v>
      </c>
      <c r="K3" t="s">
        <v>3523</v>
      </c>
      <c r="L3">
        <v>2300150</v>
      </c>
      <c r="O3" t="s">
        <v>3524</v>
      </c>
      <c r="P3">
        <v>3200169</v>
      </c>
      <c r="Q3" t="s">
        <v>3525</v>
      </c>
      <c r="R3">
        <v>5200100</v>
      </c>
      <c r="S3" t="s">
        <v>3526</v>
      </c>
      <c r="T3">
        <v>2100105</v>
      </c>
      <c r="U3" t="s">
        <v>3527</v>
      </c>
      <c r="V3">
        <v>5100201</v>
      </c>
      <c r="W3" t="s">
        <v>3528</v>
      </c>
      <c r="X3">
        <v>5000252</v>
      </c>
      <c r="Y3" t="s">
        <v>3529</v>
      </c>
      <c r="Z3" s="3">
        <v>3100203</v>
      </c>
      <c r="AA3" t="s">
        <v>3530</v>
      </c>
      <c r="AB3">
        <v>1500131</v>
      </c>
      <c r="AC3" t="s">
        <v>3531</v>
      </c>
      <c r="AD3">
        <v>2500205</v>
      </c>
      <c r="AE3" t="s">
        <v>3532</v>
      </c>
      <c r="AF3">
        <v>4100202</v>
      </c>
      <c r="AG3" t="s">
        <v>3533</v>
      </c>
      <c r="AH3">
        <v>2600104</v>
      </c>
      <c r="AI3" t="s">
        <v>3534</v>
      </c>
      <c r="AJ3">
        <v>2200103</v>
      </c>
      <c r="AK3" t="s">
        <v>3535</v>
      </c>
      <c r="AL3">
        <v>3300159</v>
      </c>
      <c r="AM3" t="s">
        <v>3536</v>
      </c>
      <c r="AN3">
        <v>2400208</v>
      </c>
      <c r="AO3" t="s">
        <v>3537</v>
      </c>
      <c r="AP3">
        <v>4300059</v>
      </c>
      <c r="AQ3" t="s">
        <v>3538</v>
      </c>
      <c r="AR3">
        <v>1100379</v>
      </c>
      <c r="AS3" t="s">
        <v>3539</v>
      </c>
      <c r="AT3">
        <v>1400027</v>
      </c>
      <c r="AU3" t="s">
        <v>3540</v>
      </c>
      <c r="AV3">
        <v>4200101</v>
      </c>
      <c r="AW3" t="s">
        <v>3541</v>
      </c>
      <c r="AX3">
        <v>3500204</v>
      </c>
      <c r="AY3" t="s">
        <v>3542</v>
      </c>
      <c r="AZ3">
        <v>2800209</v>
      </c>
      <c r="BA3" t="s">
        <v>3543</v>
      </c>
      <c r="BB3">
        <v>1700301</v>
      </c>
      <c r="BE3" s="1" t="s">
        <v>3467</v>
      </c>
    </row>
    <row r="4" spans="1:57">
      <c r="A4" t="s">
        <v>3451</v>
      </c>
      <c r="B4">
        <v>1200104</v>
      </c>
      <c r="C4" t="s">
        <v>3544</v>
      </c>
      <c r="D4">
        <v>2700300</v>
      </c>
      <c r="E4" t="s">
        <v>3545</v>
      </c>
      <c r="F4">
        <v>1600212</v>
      </c>
      <c r="G4" t="s">
        <v>3546</v>
      </c>
      <c r="H4">
        <v>1300086</v>
      </c>
      <c r="I4" t="s">
        <v>3547</v>
      </c>
      <c r="J4">
        <v>2900306</v>
      </c>
      <c r="K4" t="s">
        <v>3548</v>
      </c>
      <c r="L4">
        <v>2300200</v>
      </c>
      <c r="O4" t="s">
        <v>3549</v>
      </c>
      <c r="P4">
        <v>3200136</v>
      </c>
      <c r="Q4" t="s">
        <v>3550</v>
      </c>
      <c r="R4">
        <v>5200134</v>
      </c>
      <c r="S4" t="s">
        <v>3551</v>
      </c>
      <c r="T4">
        <v>2100154</v>
      </c>
      <c r="U4" t="s">
        <v>3552</v>
      </c>
      <c r="V4">
        <v>5100250</v>
      </c>
      <c r="W4" t="s">
        <v>3553</v>
      </c>
      <c r="X4">
        <v>5000609</v>
      </c>
      <c r="Y4" t="s">
        <v>3554</v>
      </c>
      <c r="Z4" s="3">
        <v>3100302</v>
      </c>
      <c r="AA4" t="s">
        <v>3555</v>
      </c>
      <c r="AB4">
        <v>1500206</v>
      </c>
      <c r="AC4" t="s">
        <v>3556</v>
      </c>
      <c r="AD4">
        <v>2500304</v>
      </c>
      <c r="AE4" t="s">
        <v>3557</v>
      </c>
      <c r="AF4">
        <v>4100301</v>
      </c>
      <c r="AG4" t="s">
        <v>3558</v>
      </c>
      <c r="AH4">
        <v>2600203</v>
      </c>
      <c r="AI4" t="s">
        <v>3493</v>
      </c>
      <c r="AJ4">
        <v>2200202</v>
      </c>
      <c r="AK4" t="s">
        <v>3559</v>
      </c>
      <c r="AL4">
        <v>3300209</v>
      </c>
      <c r="AM4" t="s">
        <v>3560</v>
      </c>
      <c r="AN4">
        <v>2400307</v>
      </c>
      <c r="AO4" t="s">
        <v>3561</v>
      </c>
      <c r="AP4">
        <v>4300109</v>
      </c>
      <c r="AQ4" t="s">
        <v>3562</v>
      </c>
      <c r="AR4">
        <v>1100403</v>
      </c>
      <c r="AS4" t="s">
        <v>3563</v>
      </c>
      <c r="AT4">
        <v>1400100</v>
      </c>
      <c r="AU4" t="s">
        <v>3564</v>
      </c>
      <c r="AV4">
        <v>4200200</v>
      </c>
      <c r="AW4" t="s">
        <v>3565</v>
      </c>
      <c r="AX4">
        <v>3500303</v>
      </c>
      <c r="AY4" t="s">
        <v>3566</v>
      </c>
      <c r="AZ4">
        <v>2800308</v>
      </c>
      <c r="BA4" t="s">
        <v>3567</v>
      </c>
      <c r="BB4">
        <v>1700350</v>
      </c>
      <c r="BE4" s="1" t="s">
        <v>3468</v>
      </c>
    </row>
    <row r="5" spans="1:57">
      <c r="A5" t="s">
        <v>3452</v>
      </c>
      <c r="B5">
        <v>1200138</v>
      </c>
      <c r="C5" t="s">
        <v>3568</v>
      </c>
      <c r="D5">
        <v>2700409</v>
      </c>
      <c r="E5" t="s">
        <v>3569</v>
      </c>
      <c r="F5">
        <v>1600238</v>
      </c>
      <c r="G5" t="s">
        <v>3570</v>
      </c>
      <c r="H5">
        <v>1300102</v>
      </c>
      <c r="I5" t="s">
        <v>3571</v>
      </c>
      <c r="J5">
        <v>2900355</v>
      </c>
      <c r="K5" t="s">
        <v>3572</v>
      </c>
      <c r="L5">
        <v>2300309</v>
      </c>
      <c r="O5" t="s">
        <v>3573</v>
      </c>
      <c r="P5">
        <v>3200201</v>
      </c>
      <c r="Q5" t="s">
        <v>3574</v>
      </c>
      <c r="R5">
        <v>5200159</v>
      </c>
      <c r="S5" t="s">
        <v>3575</v>
      </c>
      <c r="T5">
        <v>2100204</v>
      </c>
      <c r="U5" t="s">
        <v>3576</v>
      </c>
      <c r="V5">
        <v>5100300</v>
      </c>
      <c r="W5" t="s">
        <v>3577</v>
      </c>
      <c r="X5">
        <v>5000708</v>
      </c>
      <c r="Y5" t="s">
        <v>3578</v>
      </c>
      <c r="Z5" s="3">
        <v>3100401</v>
      </c>
      <c r="AA5" t="s">
        <v>3579</v>
      </c>
      <c r="AB5">
        <v>1500305</v>
      </c>
      <c r="AC5" t="s">
        <v>3580</v>
      </c>
      <c r="AD5">
        <v>2500403</v>
      </c>
      <c r="AE5" t="s">
        <v>3581</v>
      </c>
      <c r="AF5">
        <v>4100400</v>
      </c>
      <c r="AG5" t="s">
        <v>3582</v>
      </c>
      <c r="AH5">
        <v>2600302</v>
      </c>
      <c r="AI5" t="s">
        <v>3583</v>
      </c>
      <c r="AJ5">
        <v>2200251</v>
      </c>
      <c r="AK5" t="s">
        <v>3584</v>
      </c>
      <c r="AL5">
        <v>3300225</v>
      </c>
      <c r="AM5" t="s">
        <v>3585</v>
      </c>
      <c r="AN5">
        <v>2400406</v>
      </c>
      <c r="AO5" t="s">
        <v>3586</v>
      </c>
      <c r="AP5">
        <v>4300208</v>
      </c>
      <c r="AQ5" t="s">
        <v>3587</v>
      </c>
      <c r="AR5">
        <v>1100346</v>
      </c>
      <c r="AS5" t="s">
        <v>3588</v>
      </c>
      <c r="AT5">
        <v>1400159</v>
      </c>
      <c r="AU5" t="s">
        <v>3589</v>
      </c>
      <c r="AV5">
        <v>4200309</v>
      </c>
      <c r="AW5" t="s">
        <v>3590</v>
      </c>
      <c r="AX5">
        <v>3500402</v>
      </c>
      <c r="AY5" t="s">
        <v>3591</v>
      </c>
      <c r="AZ5">
        <v>2800407</v>
      </c>
      <c r="BA5" t="s">
        <v>3592</v>
      </c>
      <c r="BB5">
        <v>1700400</v>
      </c>
      <c r="BE5" s="1" t="s">
        <v>3469</v>
      </c>
    </row>
    <row r="6" spans="1:57">
      <c r="A6" t="s">
        <v>3593</v>
      </c>
      <c r="B6">
        <v>1200179</v>
      </c>
      <c r="C6" t="s">
        <v>3594</v>
      </c>
      <c r="D6">
        <v>2700508</v>
      </c>
      <c r="E6" t="s">
        <v>3595</v>
      </c>
      <c r="F6">
        <v>1600253</v>
      </c>
      <c r="G6" t="s">
        <v>3596</v>
      </c>
      <c r="H6">
        <v>1300144</v>
      </c>
      <c r="I6" t="s">
        <v>3597</v>
      </c>
      <c r="J6">
        <v>2900405</v>
      </c>
      <c r="K6" t="s">
        <v>3598</v>
      </c>
      <c r="L6">
        <v>2300408</v>
      </c>
      <c r="O6" t="s">
        <v>3599</v>
      </c>
      <c r="P6">
        <v>3200300</v>
      </c>
      <c r="Q6" t="s">
        <v>3600</v>
      </c>
      <c r="R6">
        <v>5200175</v>
      </c>
      <c r="S6" t="s">
        <v>3601</v>
      </c>
      <c r="T6">
        <v>2100303</v>
      </c>
      <c r="U6" t="s">
        <v>3602</v>
      </c>
      <c r="V6">
        <v>5100359</v>
      </c>
      <c r="W6" t="s">
        <v>3603</v>
      </c>
      <c r="X6">
        <v>5000807</v>
      </c>
      <c r="Y6" t="s">
        <v>3604</v>
      </c>
      <c r="Z6" s="3">
        <v>3100500</v>
      </c>
      <c r="AA6" t="s">
        <v>3605</v>
      </c>
      <c r="AB6">
        <v>1500347</v>
      </c>
      <c r="AC6" t="s">
        <v>3606</v>
      </c>
      <c r="AD6">
        <v>2500502</v>
      </c>
      <c r="AE6" t="s">
        <v>3607</v>
      </c>
      <c r="AF6">
        <v>4100459</v>
      </c>
      <c r="AG6" t="s">
        <v>3608</v>
      </c>
      <c r="AH6">
        <v>2600401</v>
      </c>
      <c r="AI6" t="s">
        <v>3609</v>
      </c>
      <c r="AJ6">
        <v>2200277</v>
      </c>
      <c r="AK6" t="s">
        <v>3610</v>
      </c>
      <c r="AL6">
        <v>3300233</v>
      </c>
      <c r="AM6" t="s">
        <v>3611</v>
      </c>
      <c r="AN6">
        <v>2400505</v>
      </c>
      <c r="AO6" t="s">
        <v>3612</v>
      </c>
      <c r="AP6">
        <v>4300307</v>
      </c>
      <c r="AQ6" t="s">
        <v>3613</v>
      </c>
      <c r="AR6">
        <v>1100023</v>
      </c>
      <c r="AS6" t="s">
        <v>3614</v>
      </c>
      <c r="AT6">
        <v>1400175</v>
      </c>
      <c r="AU6" t="s">
        <v>3615</v>
      </c>
      <c r="AV6">
        <v>4200408</v>
      </c>
      <c r="AW6" t="s">
        <v>3616</v>
      </c>
      <c r="AX6">
        <v>3500501</v>
      </c>
      <c r="AY6" t="s">
        <v>3617</v>
      </c>
      <c r="AZ6">
        <v>2800506</v>
      </c>
      <c r="BA6" t="s">
        <v>3618</v>
      </c>
      <c r="BB6">
        <v>1700707</v>
      </c>
      <c r="BE6" s="1" t="s">
        <v>3470</v>
      </c>
    </row>
    <row r="7" spans="1:57">
      <c r="A7" t="s">
        <v>3619</v>
      </c>
      <c r="B7">
        <v>1200203</v>
      </c>
      <c r="C7" t="s">
        <v>3620</v>
      </c>
      <c r="D7">
        <v>2700607</v>
      </c>
      <c r="E7" t="s">
        <v>3621</v>
      </c>
      <c r="F7">
        <v>1600279</v>
      </c>
      <c r="G7" t="s">
        <v>3622</v>
      </c>
      <c r="H7">
        <v>1300201</v>
      </c>
      <c r="I7" t="s">
        <v>3623</v>
      </c>
      <c r="J7">
        <v>2900603</v>
      </c>
      <c r="K7" t="s">
        <v>3624</v>
      </c>
      <c r="L7">
        <v>2300507</v>
      </c>
      <c r="O7" t="s">
        <v>3625</v>
      </c>
      <c r="P7">
        <v>3200359</v>
      </c>
      <c r="Q7" t="s">
        <v>3626</v>
      </c>
      <c r="R7">
        <v>5200209</v>
      </c>
      <c r="S7" t="s">
        <v>3627</v>
      </c>
      <c r="T7">
        <v>2100402</v>
      </c>
      <c r="U7" t="s">
        <v>3628</v>
      </c>
      <c r="V7">
        <v>5100409</v>
      </c>
      <c r="W7" t="s">
        <v>3629</v>
      </c>
      <c r="X7">
        <v>5000856</v>
      </c>
      <c r="Y7" t="s">
        <v>3527</v>
      </c>
      <c r="Z7" s="3">
        <v>3100609</v>
      </c>
      <c r="AA7" t="s">
        <v>3630</v>
      </c>
      <c r="AB7">
        <v>1500404</v>
      </c>
      <c r="AC7" t="s">
        <v>3631</v>
      </c>
      <c r="AD7">
        <v>2500536</v>
      </c>
      <c r="AE7" t="s">
        <v>3562</v>
      </c>
      <c r="AF7">
        <v>4128625</v>
      </c>
      <c r="AG7" t="s">
        <v>3632</v>
      </c>
      <c r="AH7">
        <v>2600500</v>
      </c>
      <c r="AI7" t="s">
        <v>3633</v>
      </c>
      <c r="AJ7">
        <v>2200301</v>
      </c>
      <c r="AK7" t="s">
        <v>3634</v>
      </c>
      <c r="AL7">
        <v>3300258</v>
      </c>
      <c r="AM7" t="s">
        <v>3635</v>
      </c>
      <c r="AN7">
        <v>2400604</v>
      </c>
      <c r="AO7" t="s">
        <v>3636</v>
      </c>
      <c r="AP7">
        <v>4300406</v>
      </c>
      <c r="AQ7" t="s">
        <v>3637</v>
      </c>
      <c r="AR7">
        <v>1100452</v>
      </c>
      <c r="AS7" t="s">
        <v>3638</v>
      </c>
      <c r="AT7">
        <v>1400209</v>
      </c>
      <c r="AU7" t="s">
        <v>3639</v>
      </c>
      <c r="AV7">
        <v>4200507</v>
      </c>
      <c r="AW7" t="s">
        <v>3640</v>
      </c>
      <c r="AX7">
        <v>3500550</v>
      </c>
      <c r="AY7" t="s">
        <v>3641</v>
      </c>
      <c r="AZ7">
        <v>2800605</v>
      </c>
      <c r="BA7" t="s">
        <v>3642</v>
      </c>
      <c r="BB7">
        <v>1701002</v>
      </c>
      <c r="BE7" s="1" t="s">
        <v>3471</v>
      </c>
    </row>
    <row r="8" spans="1:57">
      <c r="A8" t="s">
        <v>3643</v>
      </c>
      <c r="B8">
        <v>1200252</v>
      </c>
      <c r="C8" t="s">
        <v>3644</v>
      </c>
      <c r="D8">
        <v>2700706</v>
      </c>
      <c r="E8" t="s">
        <v>3645</v>
      </c>
      <c r="F8">
        <v>1600303</v>
      </c>
      <c r="G8" t="s">
        <v>3646</v>
      </c>
      <c r="H8">
        <v>1300300</v>
      </c>
      <c r="I8" t="s">
        <v>3647</v>
      </c>
      <c r="J8">
        <v>2900702</v>
      </c>
      <c r="K8" t="s">
        <v>3648</v>
      </c>
      <c r="L8">
        <v>2300606</v>
      </c>
      <c r="O8" t="s">
        <v>3649</v>
      </c>
      <c r="P8">
        <v>3200409</v>
      </c>
      <c r="Q8" t="s">
        <v>3650</v>
      </c>
      <c r="R8">
        <v>5200258</v>
      </c>
      <c r="S8" t="s">
        <v>3651</v>
      </c>
      <c r="T8">
        <v>2100436</v>
      </c>
      <c r="U8" t="s">
        <v>3652</v>
      </c>
      <c r="V8">
        <v>5100508</v>
      </c>
      <c r="W8" t="s">
        <v>3653</v>
      </c>
      <c r="X8">
        <v>5000906</v>
      </c>
      <c r="Y8" t="s">
        <v>3654</v>
      </c>
      <c r="Z8" s="3">
        <v>3100708</v>
      </c>
      <c r="AA8" t="s">
        <v>3655</v>
      </c>
      <c r="AB8">
        <v>1500503</v>
      </c>
      <c r="AC8" t="s">
        <v>3656</v>
      </c>
      <c r="AD8">
        <v>2500577</v>
      </c>
      <c r="AE8" t="s">
        <v>3657</v>
      </c>
      <c r="AF8">
        <v>4100608</v>
      </c>
      <c r="AG8" t="s">
        <v>3606</v>
      </c>
      <c r="AH8">
        <v>2600609</v>
      </c>
      <c r="AI8" t="s">
        <v>3658</v>
      </c>
      <c r="AJ8">
        <v>2200400</v>
      </c>
      <c r="AK8" t="s">
        <v>3659</v>
      </c>
      <c r="AL8">
        <v>3300308</v>
      </c>
      <c r="AM8" t="s">
        <v>3660</v>
      </c>
      <c r="AN8">
        <v>2400703</v>
      </c>
      <c r="AO8" t="s">
        <v>3661</v>
      </c>
      <c r="AP8">
        <v>4300455</v>
      </c>
      <c r="AQ8" t="s">
        <v>3662</v>
      </c>
      <c r="AR8">
        <v>1100031</v>
      </c>
      <c r="AS8" t="s">
        <v>3663</v>
      </c>
      <c r="AT8">
        <v>1400233</v>
      </c>
      <c r="AU8" t="s">
        <v>3664</v>
      </c>
      <c r="AV8">
        <v>4200556</v>
      </c>
      <c r="AW8" t="s">
        <v>3665</v>
      </c>
      <c r="AX8">
        <v>3500600</v>
      </c>
      <c r="AY8" t="s">
        <v>3666</v>
      </c>
      <c r="AZ8">
        <v>2800670</v>
      </c>
      <c r="BA8" t="s">
        <v>3667</v>
      </c>
      <c r="BB8">
        <v>1701051</v>
      </c>
      <c r="BE8" s="1" t="s">
        <v>3472</v>
      </c>
    </row>
    <row r="9" spans="1:57">
      <c r="A9" t="s">
        <v>3668</v>
      </c>
      <c r="B9">
        <v>1200302</v>
      </c>
      <c r="C9" t="s">
        <v>3669</v>
      </c>
      <c r="D9">
        <v>2700805</v>
      </c>
      <c r="E9" t="s">
        <v>3670</v>
      </c>
      <c r="F9">
        <v>1600402</v>
      </c>
      <c r="G9" t="s">
        <v>3671</v>
      </c>
      <c r="H9">
        <v>1300409</v>
      </c>
      <c r="I9" t="s">
        <v>3672</v>
      </c>
      <c r="J9">
        <v>2900801</v>
      </c>
      <c r="K9" t="s">
        <v>3673</v>
      </c>
      <c r="L9">
        <v>2300705</v>
      </c>
      <c r="O9" t="s">
        <v>3674</v>
      </c>
      <c r="P9">
        <v>3200508</v>
      </c>
      <c r="Q9" t="s">
        <v>3675</v>
      </c>
      <c r="R9">
        <v>5200308</v>
      </c>
      <c r="S9" t="s">
        <v>3676</v>
      </c>
      <c r="T9">
        <v>2100477</v>
      </c>
      <c r="U9" t="s">
        <v>3677</v>
      </c>
      <c r="V9">
        <v>5100607</v>
      </c>
      <c r="W9" t="s">
        <v>3678</v>
      </c>
      <c r="X9">
        <v>5001003</v>
      </c>
      <c r="Y9" t="s">
        <v>3679</v>
      </c>
      <c r="Z9" s="3">
        <v>3100807</v>
      </c>
      <c r="AA9" t="s">
        <v>3680</v>
      </c>
      <c r="AB9">
        <v>1500602</v>
      </c>
      <c r="AC9" t="s">
        <v>3681</v>
      </c>
      <c r="AD9">
        <v>2500601</v>
      </c>
      <c r="AE9" t="s">
        <v>3682</v>
      </c>
      <c r="AF9">
        <v>4100707</v>
      </c>
      <c r="AG9" t="s">
        <v>3683</v>
      </c>
      <c r="AH9">
        <v>2600708</v>
      </c>
      <c r="AI9" t="s">
        <v>3684</v>
      </c>
      <c r="AJ9">
        <v>2200459</v>
      </c>
      <c r="AK9" t="s">
        <v>3685</v>
      </c>
      <c r="AL9">
        <v>3300407</v>
      </c>
      <c r="AM9" t="s">
        <v>3686</v>
      </c>
      <c r="AN9">
        <v>2400802</v>
      </c>
      <c r="AO9" t="s">
        <v>3687</v>
      </c>
      <c r="AP9">
        <v>4300471</v>
      </c>
      <c r="AQ9" t="s">
        <v>3688</v>
      </c>
      <c r="AR9">
        <v>1100601</v>
      </c>
      <c r="AS9" t="s">
        <v>3689</v>
      </c>
      <c r="AT9">
        <v>1400282</v>
      </c>
      <c r="AU9" t="s">
        <v>3690</v>
      </c>
      <c r="AV9">
        <v>4200606</v>
      </c>
      <c r="AW9" t="s">
        <v>3691</v>
      </c>
      <c r="AX9">
        <v>3500709</v>
      </c>
      <c r="AY9" t="s">
        <v>3692</v>
      </c>
      <c r="AZ9">
        <v>2800704</v>
      </c>
      <c r="BA9" t="s">
        <v>3693</v>
      </c>
      <c r="BB9">
        <v>1701101</v>
      </c>
      <c r="BE9" s="1" t="s">
        <v>3473</v>
      </c>
    </row>
    <row r="10" spans="1:57">
      <c r="A10" t="s">
        <v>3694</v>
      </c>
      <c r="B10">
        <v>1200328</v>
      </c>
      <c r="C10" t="s">
        <v>3695</v>
      </c>
      <c r="D10">
        <v>2700904</v>
      </c>
      <c r="E10" t="s">
        <v>3696</v>
      </c>
      <c r="F10">
        <v>1600501</v>
      </c>
      <c r="G10" t="s">
        <v>3697</v>
      </c>
      <c r="H10">
        <v>1300508</v>
      </c>
      <c r="I10" t="s">
        <v>3698</v>
      </c>
      <c r="J10">
        <v>2900900</v>
      </c>
      <c r="K10" t="s">
        <v>3699</v>
      </c>
      <c r="L10">
        <v>2300754</v>
      </c>
      <c r="O10" t="s">
        <v>3700</v>
      </c>
      <c r="P10">
        <v>3200607</v>
      </c>
      <c r="Q10" t="s">
        <v>3701</v>
      </c>
      <c r="R10">
        <v>5200506</v>
      </c>
      <c r="S10" t="s">
        <v>3702</v>
      </c>
      <c r="T10">
        <v>2100501</v>
      </c>
      <c r="U10" t="s">
        <v>3703</v>
      </c>
      <c r="V10">
        <v>5100805</v>
      </c>
      <c r="W10" t="s">
        <v>3704</v>
      </c>
      <c r="X10">
        <v>5001102</v>
      </c>
      <c r="Y10" t="s">
        <v>3705</v>
      </c>
      <c r="Z10" s="3">
        <v>3100906</v>
      </c>
      <c r="AA10" t="s">
        <v>3706</v>
      </c>
      <c r="AB10">
        <v>1500701</v>
      </c>
      <c r="AC10" t="s">
        <v>3707</v>
      </c>
      <c r="AD10">
        <v>2500734</v>
      </c>
      <c r="AE10" t="s">
        <v>3708</v>
      </c>
      <c r="AF10">
        <v>4100509</v>
      </c>
      <c r="AG10" t="s">
        <v>3709</v>
      </c>
      <c r="AH10">
        <v>2600807</v>
      </c>
      <c r="AI10" t="s">
        <v>3710</v>
      </c>
      <c r="AJ10">
        <v>2200509</v>
      </c>
      <c r="AK10" t="s">
        <v>3711</v>
      </c>
      <c r="AL10">
        <v>3300456</v>
      </c>
      <c r="AM10" t="s">
        <v>3712</v>
      </c>
      <c r="AN10">
        <v>2400901</v>
      </c>
      <c r="AO10" t="s">
        <v>3713</v>
      </c>
      <c r="AP10">
        <v>4300505</v>
      </c>
      <c r="AQ10" t="s">
        <v>3714</v>
      </c>
      <c r="AR10">
        <v>1100049</v>
      </c>
      <c r="AS10" t="s">
        <v>3715</v>
      </c>
      <c r="AT10">
        <v>1400308</v>
      </c>
      <c r="AU10" t="s">
        <v>3716</v>
      </c>
      <c r="AV10">
        <v>4200705</v>
      </c>
      <c r="AW10" t="s">
        <v>3717</v>
      </c>
      <c r="AX10">
        <v>3500758</v>
      </c>
      <c r="AY10" t="s">
        <v>3718</v>
      </c>
      <c r="AZ10">
        <v>2801009</v>
      </c>
      <c r="BA10" t="s">
        <v>3719</v>
      </c>
      <c r="BB10">
        <v>1701309</v>
      </c>
      <c r="BE10" s="1" t="s">
        <v>3474</v>
      </c>
    </row>
    <row r="11" spans="1:57">
      <c r="A11" t="s">
        <v>3720</v>
      </c>
      <c r="B11">
        <v>1200336</v>
      </c>
      <c r="C11" t="s">
        <v>3721</v>
      </c>
      <c r="D11">
        <v>2701001</v>
      </c>
      <c r="E11" t="s">
        <v>3722</v>
      </c>
      <c r="F11">
        <v>1600154</v>
      </c>
      <c r="G11" t="s">
        <v>3723</v>
      </c>
      <c r="H11">
        <v>1300607</v>
      </c>
      <c r="I11" t="s">
        <v>3724</v>
      </c>
      <c r="J11">
        <v>2901007</v>
      </c>
      <c r="K11" t="s">
        <v>3725</v>
      </c>
      <c r="L11">
        <v>2300804</v>
      </c>
      <c r="O11" t="s">
        <v>3726</v>
      </c>
      <c r="P11">
        <v>3200706</v>
      </c>
      <c r="Q11" t="s">
        <v>3727</v>
      </c>
      <c r="R11">
        <v>5200555</v>
      </c>
      <c r="S11" t="s">
        <v>3728</v>
      </c>
      <c r="T11">
        <v>2100550</v>
      </c>
      <c r="U11" t="s">
        <v>3729</v>
      </c>
      <c r="V11">
        <v>5101001</v>
      </c>
      <c r="W11" t="s">
        <v>3730</v>
      </c>
      <c r="X11">
        <v>5001243</v>
      </c>
      <c r="Y11" t="s">
        <v>3731</v>
      </c>
      <c r="Z11" s="3">
        <v>3101003</v>
      </c>
      <c r="AA11" t="s">
        <v>3732</v>
      </c>
      <c r="AB11">
        <v>1500800</v>
      </c>
      <c r="AC11" t="s">
        <v>3733</v>
      </c>
      <c r="AD11">
        <v>2500775</v>
      </c>
      <c r="AE11" t="s">
        <v>3734</v>
      </c>
      <c r="AF11">
        <v>4100806</v>
      </c>
      <c r="AG11" t="s">
        <v>3735</v>
      </c>
      <c r="AH11">
        <v>2600906</v>
      </c>
      <c r="AI11" t="s">
        <v>3736</v>
      </c>
      <c r="AJ11">
        <v>2200608</v>
      </c>
      <c r="AK11" t="s">
        <v>3737</v>
      </c>
      <c r="AL11">
        <v>3300506</v>
      </c>
      <c r="AM11" t="s">
        <v>3738</v>
      </c>
      <c r="AN11">
        <v>2401008</v>
      </c>
      <c r="AO11" t="s">
        <v>3513</v>
      </c>
      <c r="AP11">
        <v>4300554</v>
      </c>
      <c r="AQ11" t="s">
        <v>3739</v>
      </c>
      <c r="AR11">
        <v>1100700</v>
      </c>
      <c r="AS11" t="s">
        <v>3740</v>
      </c>
      <c r="AT11">
        <v>1400407</v>
      </c>
      <c r="AU11" t="s">
        <v>3741</v>
      </c>
      <c r="AV11">
        <v>4200754</v>
      </c>
      <c r="AW11" t="s">
        <v>3742</v>
      </c>
      <c r="AX11">
        <v>3500808</v>
      </c>
      <c r="AY11" t="s">
        <v>3743</v>
      </c>
      <c r="AZ11">
        <v>2801108</v>
      </c>
      <c r="BA11" t="s">
        <v>3744</v>
      </c>
      <c r="BB11">
        <v>1701903</v>
      </c>
      <c r="BE11" s="1" t="s">
        <v>3475</v>
      </c>
    </row>
    <row r="12" spans="1:57">
      <c r="A12" t="s">
        <v>3745</v>
      </c>
      <c r="B12">
        <v>1200344</v>
      </c>
      <c r="C12" t="s">
        <v>3746</v>
      </c>
      <c r="D12">
        <v>2701100</v>
      </c>
      <c r="E12" t="s">
        <v>3747</v>
      </c>
      <c r="F12">
        <v>1600535</v>
      </c>
      <c r="G12" t="s">
        <v>3748</v>
      </c>
      <c r="H12">
        <v>1300631</v>
      </c>
      <c r="I12" t="s">
        <v>3749</v>
      </c>
      <c r="J12">
        <v>2901106</v>
      </c>
      <c r="K12" t="s">
        <v>3750</v>
      </c>
      <c r="L12">
        <v>2300903</v>
      </c>
      <c r="O12" t="s">
        <v>3751</v>
      </c>
      <c r="P12">
        <v>3200805</v>
      </c>
      <c r="Q12" t="s">
        <v>3752</v>
      </c>
      <c r="R12">
        <v>5200605</v>
      </c>
      <c r="S12" t="s">
        <v>3753</v>
      </c>
      <c r="T12">
        <v>2100600</v>
      </c>
      <c r="U12" t="s">
        <v>3754</v>
      </c>
      <c r="V12">
        <v>5101209</v>
      </c>
      <c r="W12" t="s">
        <v>3755</v>
      </c>
      <c r="X12">
        <v>5001508</v>
      </c>
      <c r="Y12" t="s">
        <v>3756</v>
      </c>
      <c r="Z12" s="3">
        <v>3101102</v>
      </c>
      <c r="AA12" t="s">
        <v>3757</v>
      </c>
      <c r="AB12">
        <v>1500859</v>
      </c>
      <c r="AC12" t="s">
        <v>3758</v>
      </c>
      <c r="AD12">
        <v>2500809</v>
      </c>
      <c r="AE12" t="s">
        <v>3759</v>
      </c>
      <c r="AF12">
        <v>4100905</v>
      </c>
      <c r="AG12" t="s">
        <v>3760</v>
      </c>
      <c r="AH12">
        <v>2601003</v>
      </c>
      <c r="AI12" t="s">
        <v>3761</v>
      </c>
      <c r="AJ12">
        <v>2200707</v>
      </c>
      <c r="AK12" t="s">
        <v>3762</v>
      </c>
      <c r="AL12">
        <v>3300605</v>
      </c>
      <c r="AM12" t="s">
        <v>3617</v>
      </c>
      <c r="AN12">
        <v>2401107</v>
      </c>
      <c r="AO12" t="s">
        <v>3763</v>
      </c>
      <c r="AP12">
        <v>4300570</v>
      </c>
      <c r="AQ12" t="s">
        <v>3764</v>
      </c>
      <c r="AR12">
        <v>1100809</v>
      </c>
      <c r="AS12" t="s">
        <v>3765</v>
      </c>
      <c r="AT12">
        <v>1400456</v>
      </c>
      <c r="AU12" t="s">
        <v>3649</v>
      </c>
      <c r="AV12">
        <v>4200804</v>
      </c>
      <c r="AW12" t="s">
        <v>3766</v>
      </c>
      <c r="AX12">
        <v>3500907</v>
      </c>
      <c r="AY12" t="s">
        <v>3767</v>
      </c>
      <c r="AZ12">
        <v>2801207</v>
      </c>
      <c r="BA12" t="s">
        <v>3768</v>
      </c>
      <c r="BB12">
        <v>1702000</v>
      </c>
      <c r="BE12" s="1" t="s">
        <v>3476</v>
      </c>
    </row>
    <row r="13" spans="1:57">
      <c r="A13" t="s">
        <v>3769</v>
      </c>
      <c r="B13">
        <v>1200351</v>
      </c>
      <c r="C13" t="s">
        <v>3770</v>
      </c>
      <c r="D13">
        <v>2701209</v>
      </c>
      <c r="E13" t="s">
        <v>3771</v>
      </c>
      <c r="F13">
        <v>1600550</v>
      </c>
      <c r="G13" t="s">
        <v>3772</v>
      </c>
      <c r="H13">
        <v>1300680</v>
      </c>
      <c r="I13" t="s">
        <v>3773</v>
      </c>
      <c r="J13">
        <v>2901155</v>
      </c>
      <c r="K13" t="s">
        <v>3774</v>
      </c>
      <c r="L13">
        <v>2301000</v>
      </c>
      <c r="O13" t="s">
        <v>3775</v>
      </c>
      <c r="P13">
        <v>3200904</v>
      </c>
      <c r="Q13" t="s">
        <v>3776</v>
      </c>
      <c r="R13">
        <v>5200803</v>
      </c>
      <c r="S13" t="s">
        <v>3777</v>
      </c>
      <c r="T13">
        <v>2100709</v>
      </c>
      <c r="U13" t="s">
        <v>3778</v>
      </c>
      <c r="V13">
        <v>5101258</v>
      </c>
      <c r="W13" t="s">
        <v>3779</v>
      </c>
      <c r="X13">
        <v>5001904</v>
      </c>
      <c r="Y13" t="s">
        <v>3780</v>
      </c>
      <c r="Z13" s="3">
        <v>3101201</v>
      </c>
      <c r="AA13" t="s">
        <v>3781</v>
      </c>
      <c r="AB13">
        <v>1500909</v>
      </c>
      <c r="AC13" t="s">
        <v>3782</v>
      </c>
      <c r="AD13">
        <v>2500908</v>
      </c>
      <c r="AE13" t="s">
        <v>3783</v>
      </c>
      <c r="AF13">
        <v>4101002</v>
      </c>
      <c r="AG13" t="s">
        <v>3784</v>
      </c>
      <c r="AH13">
        <v>2601052</v>
      </c>
      <c r="AI13" t="s">
        <v>3785</v>
      </c>
      <c r="AJ13">
        <v>2200806</v>
      </c>
      <c r="AK13" t="s">
        <v>3786</v>
      </c>
      <c r="AL13">
        <v>3300704</v>
      </c>
      <c r="AM13" t="s">
        <v>3787</v>
      </c>
      <c r="AN13">
        <v>2401206</v>
      </c>
      <c r="AO13" t="s">
        <v>3618</v>
      </c>
      <c r="AP13">
        <v>4300604</v>
      </c>
      <c r="AQ13" t="s">
        <v>3788</v>
      </c>
      <c r="AR13">
        <v>1100908</v>
      </c>
      <c r="AS13" t="s">
        <v>3789</v>
      </c>
      <c r="AT13">
        <v>1400472</v>
      </c>
      <c r="AU13" t="s">
        <v>3790</v>
      </c>
      <c r="AV13">
        <v>4200903</v>
      </c>
      <c r="AW13" t="s">
        <v>3791</v>
      </c>
      <c r="AX13">
        <v>3501004</v>
      </c>
      <c r="AY13" t="s">
        <v>3792</v>
      </c>
      <c r="AZ13">
        <v>2801306</v>
      </c>
      <c r="BA13" t="s">
        <v>3793</v>
      </c>
      <c r="BB13">
        <v>1702109</v>
      </c>
      <c r="BE13" s="1" t="s">
        <v>3477</v>
      </c>
    </row>
    <row r="14" spans="1:57">
      <c r="A14" t="s">
        <v>3453</v>
      </c>
      <c r="B14">
        <v>1200385</v>
      </c>
      <c r="C14" t="s">
        <v>3794</v>
      </c>
      <c r="D14">
        <v>2701308</v>
      </c>
      <c r="E14" t="s">
        <v>3795</v>
      </c>
      <c r="F14">
        <v>1600600</v>
      </c>
      <c r="G14" t="s">
        <v>3796</v>
      </c>
      <c r="H14">
        <v>1300706</v>
      </c>
      <c r="I14" t="s">
        <v>3797</v>
      </c>
      <c r="J14">
        <v>2901205</v>
      </c>
      <c r="K14" t="s">
        <v>3798</v>
      </c>
      <c r="L14">
        <v>2301109</v>
      </c>
      <c r="O14" t="s">
        <v>3799</v>
      </c>
      <c r="P14">
        <v>3201001</v>
      </c>
      <c r="Q14" t="s">
        <v>3800</v>
      </c>
      <c r="R14">
        <v>5200829</v>
      </c>
      <c r="S14" t="s">
        <v>3801</v>
      </c>
      <c r="T14">
        <v>2100808</v>
      </c>
      <c r="U14" t="s">
        <v>3802</v>
      </c>
      <c r="V14">
        <v>5101308</v>
      </c>
      <c r="W14" t="s">
        <v>3803</v>
      </c>
      <c r="X14">
        <v>5002001</v>
      </c>
      <c r="Y14" t="s">
        <v>3804</v>
      </c>
      <c r="Z14" s="3">
        <v>3101300</v>
      </c>
      <c r="AA14" t="s">
        <v>3805</v>
      </c>
      <c r="AB14">
        <v>1500958</v>
      </c>
      <c r="AC14" t="s">
        <v>3806</v>
      </c>
      <c r="AD14">
        <v>2501005</v>
      </c>
      <c r="AE14" t="s">
        <v>3807</v>
      </c>
      <c r="AF14">
        <v>4101051</v>
      </c>
      <c r="AG14" t="s">
        <v>3808</v>
      </c>
      <c r="AH14">
        <v>2601102</v>
      </c>
      <c r="AI14" t="s">
        <v>3809</v>
      </c>
      <c r="AJ14">
        <v>2200905</v>
      </c>
      <c r="AK14" t="s">
        <v>3810</v>
      </c>
      <c r="AL14">
        <v>3300803</v>
      </c>
      <c r="AM14" t="s">
        <v>3811</v>
      </c>
      <c r="AN14">
        <v>2401305</v>
      </c>
      <c r="AO14" t="s">
        <v>3812</v>
      </c>
      <c r="AP14">
        <v>4300638</v>
      </c>
      <c r="AQ14" t="s">
        <v>3813</v>
      </c>
      <c r="AR14">
        <v>1100056</v>
      </c>
      <c r="AS14" t="s">
        <v>3814</v>
      </c>
      <c r="AT14">
        <v>1400506</v>
      </c>
      <c r="AU14" t="s">
        <v>3815</v>
      </c>
      <c r="AV14">
        <v>4201000</v>
      </c>
      <c r="AW14" t="s">
        <v>3513</v>
      </c>
      <c r="AX14">
        <v>3501103</v>
      </c>
      <c r="AY14" t="s">
        <v>3816</v>
      </c>
      <c r="AZ14">
        <v>2801405</v>
      </c>
      <c r="BA14" t="s">
        <v>3817</v>
      </c>
      <c r="BB14">
        <v>1702158</v>
      </c>
      <c r="BE14" s="1" t="s">
        <v>3478</v>
      </c>
    </row>
    <row r="15" spans="1:57">
      <c r="A15" t="s">
        <v>3461</v>
      </c>
      <c r="B15">
        <v>1200807</v>
      </c>
      <c r="C15" t="s">
        <v>3818</v>
      </c>
      <c r="D15">
        <v>2701357</v>
      </c>
      <c r="E15" t="s">
        <v>3819</v>
      </c>
      <c r="F15">
        <v>1600055</v>
      </c>
      <c r="G15" t="s">
        <v>3820</v>
      </c>
      <c r="H15">
        <v>1300805</v>
      </c>
      <c r="I15" t="s">
        <v>3821</v>
      </c>
      <c r="J15">
        <v>2901304</v>
      </c>
      <c r="K15" t="s">
        <v>3822</v>
      </c>
      <c r="L15">
        <v>2301208</v>
      </c>
      <c r="O15" t="s">
        <v>3823</v>
      </c>
      <c r="P15">
        <v>3201100</v>
      </c>
      <c r="Q15" t="s">
        <v>3824</v>
      </c>
      <c r="R15">
        <v>5200852</v>
      </c>
      <c r="S15" t="s">
        <v>3825</v>
      </c>
      <c r="T15">
        <v>2100832</v>
      </c>
      <c r="U15" t="s">
        <v>3826</v>
      </c>
      <c r="V15">
        <v>5101407</v>
      </c>
      <c r="W15" t="s">
        <v>3827</v>
      </c>
      <c r="X15">
        <v>5002100</v>
      </c>
      <c r="Y15" t="s">
        <v>3828</v>
      </c>
      <c r="Z15" s="3">
        <v>3101409</v>
      </c>
      <c r="AA15" t="s">
        <v>3829</v>
      </c>
      <c r="AB15">
        <v>1501006</v>
      </c>
      <c r="AC15" t="s">
        <v>3830</v>
      </c>
      <c r="AD15">
        <v>2501104</v>
      </c>
      <c r="AE15" t="s">
        <v>3831</v>
      </c>
      <c r="AF15">
        <v>4101101</v>
      </c>
      <c r="AG15" t="s">
        <v>3832</v>
      </c>
      <c r="AH15">
        <v>2601201</v>
      </c>
      <c r="AI15" t="s">
        <v>3833</v>
      </c>
      <c r="AJ15">
        <v>2200954</v>
      </c>
      <c r="AK15" t="s">
        <v>3834</v>
      </c>
      <c r="AL15">
        <v>3300902</v>
      </c>
      <c r="AM15" t="s">
        <v>3835</v>
      </c>
      <c r="AN15">
        <v>2401404</v>
      </c>
      <c r="AO15" t="s">
        <v>3836</v>
      </c>
      <c r="AP15">
        <v>4300646</v>
      </c>
      <c r="AQ15" t="s">
        <v>3837</v>
      </c>
      <c r="AR15">
        <v>1100924</v>
      </c>
      <c r="AS15" t="s">
        <v>3838</v>
      </c>
      <c r="AT15">
        <v>1400605</v>
      </c>
      <c r="AU15" t="s">
        <v>3839</v>
      </c>
      <c r="AV15">
        <v>4201109</v>
      </c>
      <c r="AW15" t="s">
        <v>3840</v>
      </c>
      <c r="AX15">
        <v>3501152</v>
      </c>
      <c r="AY15" t="s">
        <v>3841</v>
      </c>
      <c r="AZ15">
        <v>2801504</v>
      </c>
      <c r="BA15" t="s">
        <v>3842</v>
      </c>
      <c r="BB15">
        <v>1702208</v>
      </c>
      <c r="BE15" s="1" t="s">
        <v>3479</v>
      </c>
    </row>
    <row r="16" spans="1:57">
      <c r="A16" t="s">
        <v>3843</v>
      </c>
      <c r="B16">
        <v>1200393</v>
      </c>
      <c r="C16" t="s">
        <v>3844</v>
      </c>
      <c r="D16">
        <v>2701407</v>
      </c>
      <c r="E16" t="s">
        <v>3845</v>
      </c>
      <c r="F16">
        <v>1600709</v>
      </c>
      <c r="G16" t="s">
        <v>3846</v>
      </c>
      <c r="H16">
        <v>1300839</v>
      </c>
      <c r="I16" t="s">
        <v>3847</v>
      </c>
      <c r="J16">
        <v>2901353</v>
      </c>
      <c r="K16" t="s">
        <v>3848</v>
      </c>
      <c r="L16">
        <v>2301257</v>
      </c>
      <c r="O16" t="s">
        <v>3849</v>
      </c>
      <c r="P16">
        <v>3201159</v>
      </c>
      <c r="Q16" t="s">
        <v>3850</v>
      </c>
      <c r="R16">
        <v>5200902</v>
      </c>
      <c r="S16" t="s">
        <v>3817</v>
      </c>
      <c r="T16">
        <v>2100873</v>
      </c>
      <c r="U16" t="s">
        <v>3851</v>
      </c>
      <c r="V16">
        <v>5101605</v>
      </c>
      <c r="W16" t="s">
        <v>3852</v>
      </c>
      <c r="X16">
        <v>5002159</v>
      </c>
      <c r="Y16" t="s">
        <v>3853</v>
      </c>
      <c r="Z16" s="3">
        <v>3101508</v>
      </c>
      <c r="AA16" t="s">
        <v>3854</v>
      </c>
      <c r="AB16">
        <v>1501105</v>
      </c>
      <c r="AC16" t="s">
        <v>3855</v>
      </c>
      <c r="AD16">
        <v>2501153</v>
      </c>
      <c r="AE16" t="s">
        <v>3856</v>
      </c>
      <c r="AF16">
        <v>4101150</v>
      </c>
      <c r="AG16" t="s">
        <v>3857</v>
      </c>
      <c r="AH16">
        <v>2601300</v>
      </c>
      <c r="AI16" t="s">
        <v>3858</v>
      </c>
      <c r="AJ16">
        <v>2201002</v>
      </c>
      <c r="AK16" t="s">
        <v>3859</v>
      </c>
      <c r="AL16">
        <v>3301009</v>
      </c>
      <c r="AM16" t="s">
        <v>3860</v>
      </c>
      <c r="AN16">
        <v>2401453</v>
      </c>
      <c r="AO16" t="s">
        <v>3861</v>
      </c>
      <c r="AP16">
        <v>4300661</v>
      </c>
      <c r="AQ16" t="s">
        <v>3862</v>
      </c>
      <c r="AR16">
        <v>1100064</v>
      </c>
      <c r="AS16" t="s">
        <v>3863</v>
      </c>
      <c r="AT16">
        <v>1400704</v>
      </c>
      <c r="AU16" t="s">
        <v>3864</v>
      </c>
      <c r="AV16">
        <v>4201208</v>
      </c>
      <c r="AW16" t="s">
        <v>3865</v>
      </c>
      <c r="AX16">
        <v>3501202</v>
      </c>
      <c r="AY16" t="s">
        <v>3866</v>
      </c>
      <c r="AZ16">
        <v>2801603</v>
      </c>
      <c r="BA16" t="s">
        <v>3867</v>
      </c>
      <c r="BB16">
        <v>1702307</v>
      </c>
      <c r="BE16" s="1" t="s">
        <v>3480</v>
      </c>
    </row>
    <row r="17" spans="1:57">
      <c r="A17" t="s">
        <v>3454</v>
      </c>
      <c r="B17">
        <v>1200401</v>
      </c>
      <c r="C17" t="s">
        <v>3868</v>
      </c>
      <c r="D17">
        <v>2701506</v>
      </c>
      <c r="E17" t="s">
        <v>3869</v>
      </c>
      <c r="F17">
        <v>1600808</v>
      </c>
      <c r="G17" t="s">
        <v>3870</v>
      </c>
      <c r="H17">
        <v>1300904</v>
      </c>
      <c r="I17" t="s">
        <v>3871</v>
      </c>
      <c r="J17">
        <v>2901403</v>
      </c>
      <c r="K17" t="s">
        <v>3872</v>
      </c>
      <c r="L17">
        <v>2301307</v>
      </c>
      <c r="O17" t="s">
        <v>3873</v>
      </c>
      <c r="P17">
        <v>3201209</v>
      </c>
      <c r="Q17" t="s">
        <v>3874</v>
      </c>
      <c r="R17">
        <v>5201108</v>
      </c>
      <c r="S17" t="s">
        <v>3875</v>
      </c>
      <c r="T17">
        <v>2100907</v>
      </c>
      <c r="U17" t="s">
        <v>3876</v>
      </c>
      <c r="V17">
        <v>5101704</v>
      </c>
      <c r="W17" t="s">
        <v>3877</v>
      </c>
      <c r="X17">
        <v>5002209</v>
      </c>
      <c r="Y17" t="s">
        <v>3878</v>
      </c>
      <c r="Z17" s="3">
        <v>3101607</v>
      </c>
      <c r="AA17" t="s">
        <v>3879</v>
      </c>
      <c r="AB17">
        <v>1501204</v>
      </c>
      <c r="AC17" t="s">
        <v>3880</v>
      </c>
      <c r="AD17">
        <v>2501203</v>
      </c>
      <c r="AE17" t="s">
        <v>3881</v>
      </c>
      <c r="AF17">
        <v>4101200</v>
      </c>
      <c r="AG17" t="s">
        <v>3882</v>
      </c>
      <c r="AH17">
        <v>2601409</v>
      </c>
      <c r="AI17" t="s">
        <v>3883</v>
      </c>
      <c r="AJ17">
        <v>2201051</v>
      </c>
      <c r="AK17" t="s">
        <v>3884</v>
      </c>
      <c r="AL17">
        <v>3301108</v>
      </c>
      <c r="AM17" t="s">
        <v>3885</v>
      </c>
      <c r="AN17">
        <v>2401503</v>
      </c>
      <c r="AO17" t="s">
        <v>3886</v>
      </c>
      <c r="AP17">
        <v>4300703</v>
      </c>
      <c r="AQ17" t="s">
        <v>3887</v>
      </c>
      <c r="AR17">
        <v>1100072</v>
      </c>
      <c r="AU17" t="s">
        <v>3888</v>
      </c>
      <c r="AV17">
        <v>4201257</v>
      </c>
      <c r="AW17" t="s">
        <v>3889</v>
      </c>
      <c r="AX17">
        <v>3501301</v>
      </c>
      <c r="AY17" t="s">
        <v>3890</v>
      </c>
      <c r="AZ17">
        <v>2801702</v>
      </c>
      <c r="BA17" t="s">
        <v>3891</v>
      </c>
      <c r="BB17">
        <v>1702406</v>
      </c>
      <c r="BE17" s="1" t="s">
        <v>3466</v>
      </c>
    </row>
    <row r="18" spans="1:57">
      <c r="A18" t="s">
        <v>3892</v>
      </c>
      <c r="B18">
        <v>1200427</v>
      </c>
      <c r="C18" t="s">
        <v>3893</v>
      </c>
      <c r="D18">
        <v>2701605</v>
      </c>
      <c r="G18" t="s">
        <v>3894</v>
      </c>
      <c r="H18">
        <v>1301001</v>
      </c>
      <c r="I18" t="s">
        <v>3895</v>
      </c>
      <c r="J18">
        <v>2901502</v>
      </c>
      <c r="K18" t="s">
        <v>3896</v>
      </c>
      <c r="L18">
        <v>2301406</v>
      </c>
      <c r="O18" t="s">
        <v>3897</v>
      </c>
      <c r="P18">
        <v>3201308</v>
      </c>
      <c r="Q18" t="s">
        <v>3898</v>
      </c>
      <c r="R18">
        <v>5201207</v>
      </c>
      <c r="S18" t="s">
        <v>3899</v>
      </c>
      <c r="T18">
        <v>2100956</v>
      </c>
      <c r="U18" t="s">
        <v>3900</v>
      </c>
      <c r="V18">
        <v>5101803</v>
      </c>
      <c r="W18" t="s">
        <v>3901</v>
      </c>
      <c r="X18">
        <v>5002308</v>
      </c>
      <c r="Y18" t="s">
        <v>3902</v>
      </c>
      <c r="Z18" s="3">
        <v>3101631</v>
      </c>
      <c r="AA18" t="s">
        <v>3903</v>
      </c>
      <c r="AB18">
        <v>1501253</v>
      </c>
      <c r="AC18" t="s">
        <v>3904</v>
      </c>
      <c r="AD18">
        <v>2501302</v>
      </c>
      <c r="AE18" t="s">
        <v>3905</v>
      </c>
      <c r="AF18">
        <v>4101309</v>
      </c>
      <c r="AG18" t="s">
        <v>3906</v>
      </c>
      <c r="AH18">
        <v>2601508</v>
      </c>
      <c r="AI18" t="s">
        <v>3907</v>
      </c>
      <c r="AJ18">
        <v>2201101</v>
      </c>
      <c r="AK18" t="s">
        <v>3908</v>
      </c>
      <c r="AL18">
        <v>3300936</v>
      </c>
      <c r="AM18" t="s">
        <v>3909</v>
      </c>
      <c r="AN18">
        <v>2401602</v>
      </c>
      <c r="AO18" t="s">
        <v>3910</v>
      </c>
      <c r="AP18">
        <v>4300802</v>
      </c>
      <c r="AQ18" t="s">
        <v>3911</v>
      </c>
      <c r="AR18">
        <v>1100080</v>
      </c>
      <c r="AU18" t="s">
        <v>3912</v>
      </c>
      <c r="AV18">
        <v>4201273</v>
      </c>
      <c r="AW18" t="s">
        <v>3913</v>
      </c>
      <c r="AX18">
        <v>3501400</v>
      </c>
      <c r="AY18" t="s">
        <v>3914</v>
      </c>
      <c r="AZ18">
        <v>2801900</v>
      </c>
      <c r="BA18" t="s">
        <v>3915</v>
      </c>
      <c r="BB18">
        <v>1702554</v>
      </c>
      <c r="BE18" s="1" t="s">
        <v>3481</v>
      </c>
    </row>
    <row r="19" spans="1:57">
      <c r="A19" t="s">
        <v>3916</v>
      </c>
      <c r="B19">
        <v>1200435</v>
      </c>
      <c r="C19" t="s">
        <v>3792</v>
      </c>
      <c r="D19">
        <v>2701704</v>
      </c>
      <c r="G19" t="s">
        <v>3917</v>
      </c>
      <c r="H19">
        <v>1301100</v>
      </c>
      <c r="I19" t="s">
        <v>3918</v>
      </c>
      <c r="J19">
        <v>2901601</v>
      </c>
      <c r="K19" t="s">
        <v>3919</v>
      </c>
      <c r="L19">
        <v>2301505</v>
      </c>
      <c r="O19" t="s">
        <v>3920</v>
      </c>
      <c r="P19">
        <v>3201407</v>
      </c>
      <c r="Q19" t="s">
        <v>3921</v>
      </c>
      <c r="R19">
        <v>5201306</v>
      </c>
      <c r="S19" t="s">
        <v>3922</v>
      </c>
      <c r="T19">
        <v>2101004</v>
      </c>
      <c r="U19" t="s">
        <v>3923</v>
      </c>
      <c r="V19">
        <v>5101852</v>
      </c>
      <c r="W19" t="s">
        <v>3924</v>
      </c>
      <c r="X19">
        <v>5002407</v>
      </c>
      <c r="Y19" t="s">
        <v>3925</v>
      </c>
      <c r="Z19" s="3">
        <v>3101706</v>
      </c>
      <c r="AA19" t="s">
        <v>3926</v>
      </c>
      <c r="AB19">
        <v>1501303</v>
      </c>
      <c r="AC19" t="s">
        <v>3927</v>
      </c>
      <c r="AD19">
        <v>2501351</v>
      </c>
      <c r="AE19" t="s">
        <v>3928</v>
      </c>
      <c r="AF19">
        <v>4101408</v>
      </c>
      <c r="AG19" t="s">
        <v>3929</v>
      </c>
      <c r="AH19">
        <v>2601607</v>
      </c>
      <c r="AI19" t="s">
        <v>3930</v>
      </c>
      <c r="AJ19">
        <v>2201150</v>
      </c>
      <c r="AK19" t="s">
        <v>3931</v>
      </c>
      <c r="AL19">
        <v>3301157</v>
      </c>
      <c r="AM19" t="s">
        <v>3932</v>
      </c>
      <c r="AN19">
        <v>2401651</v>
      </c>
      <c r="AO19" t="s">
        <v>3933</v>
      </c>
      <c r="AP19">
        <v>4300851</v>
      </c>
      <c r="AQ19" t="s">
        <v>3934</v>
      </c>
      <c r="AR19">
        <v>1100940</v>
      </c>
      <c r="AU19" t="s">
        <v>3935</v>
      </c>
      <c r="AV19">
        <v>4201307</v>
      </c>
      <c r="AW19" t="s">
        <v>3936</v>
      </c>
      <c r="AX19">
        <v>3501509</v>
      </c>
      <c r="AY19" t="s">
        <v>3937</v>
      </c>
      <c r="AZ19">
        <v>2802007</v>
      </c>
      <c r="BA19" t="s">
        <v>3938</v>
      </c>
      <c r="BB19">
        <v>1702703</v>
      </c>
      <c r="BE19" s="1" t="s">
        <v>3482</v>
      </c>
    </row>
    <row r="20" spans="1:57">
      <c r="A20" t="s">
        <v>3455</v>
      </c>
      <c r="B20">
        <v>1200500</v>
      </c>
      <c r="C20" t="s">
        <v>3939</v>
      </c>
      <c r="D20">
        <v>2701803</v>
      </c>
      <c r="G20" t="s">
        <v>3940</v>
      </c>
      <c r="H20">
        <v>1301159</v>
      </c>
      <c r="I20" t="s">
        <v>3941</v>
      </c>
      <c r="J20">
        <v>2901700</v>
      </c>
      <c r="K20" t="s">
        <v>3942</v>
      </c>
      <c r="L20">
        <v>2301604</v>
      </c>
      <c r="O20" t="s">
        <v>3943</v>
      </c>
      <c r="P20">
        <v>3201506</v>
      </c>
      <c r="Q20" t="s">
        <v>3944</v>
      </c>
      <c r="R20">
        <v>5201405</v>
      </c>
      <c r="S20" t="s">
        <v>3945</v>
      </c>
      <c r="T20">
        <v>2101103</v>
      </c>
      <c r="U20" t="s">
        <v>3946</v>
      </c>
      <c r="V20">
        <v>5101902</v>
      </c>
      <c r="W20" t="s">
        <v>3947</v>
      </c>
      <c r="X20">
        <v>5002605</v>
      </c>
      <c r="Y20" t="s">
        <v>3948</v>
      </c>
      <c r="Z20" s="3">
        <v>3101805</v>
      </c>
      <c r="AA20" t="s">
        <v>3669</v>
      </c>
      <c r="AB20">
        <v>1501402</v>
      </c>
      <c r="AC20" t="s">
        <v>3949</v>
      </c>
      <c r="AD20">
        <v>2501401</v>
      </c>
      <c r="AE20" t="s">
        <v>3950</v>
      </c>
      <c r="AF20">
        <v>4101507</v>
      </c>
      <c r="AG20" t="s">
        <v>3951</v>
      </c>
      <c r="AH20">
        <v>2601706</v>
      </c>
      <c r="AI20" t="s">
        <v>3952</v>
      </c>
      <c r="AJ20">
        <v>2201176</v>
      </c>
      <c r="AK20" t="s">
        <v>3953</v>
      </c>
      <c r="AL20">
        <v>3301207</v>
      </c>
      <c r="AM20" t="s">
        <v>3954</v>
      </c>
      <c r="AN20">
        <v>2401701</v>
      </c>
      <c r="AO20" t="s">
        <v>3955</v>
      </c>
      <c r="AP20">
        <v>4300877</v>
      </c>
      <c r="AQ20" t="s">
        <v>3956</v>
      </c>
      <c r="AR20">
        <v>1100098</v>
      </c>
      <c r="AU20" t="s">
        <v>3957</v>
      </c>
      <c r="AV20">
        <v>4201406</v>
      </c>
      <c r="AW20" t="s">
        <v>3958</v>
      </c>
      <c r="AX20">
        <v>3501608</v>
      </c>
      <c r="AY20" t="s">
        <v>3959</v>
      </c>
      <c r="AZ20">
        <v>2802106</v>
      </c>
      <c r="BA20" t="s">
        <v>3960</v>
      </c>
      <c r="BB20">
        <v>1702901</v>
      </c>
      <c r="BE20" s="1" t="s">
        <v>3483</v>
      </c>
    </row>
    <row r="21" spans="1:57">
      <c r="A21" t="s">
        <v>3456</v>
      </c>
      <c r="B21">
        <v>1200450</v>
      </c>
      <c r="C21" t="s">
        <v>3961</v>
      </c>
      <c r="D21">
        <v>2701902</v>
      </c>
      <c r="G21" t="s">
        <v>3962</v>
      </c>
      <c r="H21">
        <v>1301209</v>
      </c>
      <c r="I21" t="s">
        <v>3963</v>
      </c>
      <c r="J21">
        <v>2901809</v>
      </c>
      <c r="K21" t="s">
        <v>3964</v>
      </c>
      <c r="L21">
        <v>2301703</v>
      </c>
      <c r="O21" t="s">
        <v>3965</v>
      </c>
      <c r="P21">
        <v>3201605</v>
      </c>
      <c r="Q21" t="s">
        <v>3966</v>
      </c>
      <c r="R21">
        <v>5201454</v>
      </c>
      <c r="S21" t="s">
        <v>3967</v>
      </c>
      <c r="T21">
        <v>2101202</v>
      </c>
      <c r="U21" t="s">
        <v>3968</v>
      </c>
      <c r="V21">
        <v>5102504</v>
      </c>
      <c r="W21" t="s">
        <v>3868</v>
      </c>
      <c r="X21">
        <v>5002704</v>
      </c>
      <c r="Y21" t="s">
        <v>3969</v>
      </c>
      <c r="Z21" s="3">
        <v>3101904</v>
      </c>
      <c r="AA21" t="s">
        <v>3970</v>
      </c>
      <c r="AB21">
        <v>1501451</v>
      </c>
      <c r="AC21" t="s">
        <v>3971</v>
      </c>
      <c r="AD21">
        <v>2501500</v>
      </c>
      <c r="AE21" t="s">
        <v>3972</v>
      </c>
      <c r="AF21">
        <v>4101606</v>
      </c>
      <c r="AG21" t="s">
        <v>3973</v>
      </c>
      <c r="AH21">
        <v>2601805</v>
      </c>
      <c r="AI21" t="s">
        <v>3974</v>
      </c>
      <c r="AJ21">
        <v>2201200</v>
      </c>
      <c r="AK21" t="s">
        <v>3975</v>
      </c>
      <c r="AL21">
        <v>3301306</v>
      </c>
      <c r="AM21" t="s">
        <v>3976</v>
      </c>
      <c r="AN21">
        <v>2401800</v>
      </c>
      <c r="AO21" t="s">
        <v>3977</v>
      </c>
      <c r="AP21">
        <v>4300901</v>
      </c>
      <c r="AQ21" t="s">
        <v>3978</v>
      </c>
      <c r="AR21">
        <v>1101005</v>
      </c>
      <c r="AU21" t="s">
        <v>3979</v>
      </c>
      <c r="AV21">
        <v>4201505</v>
      </c>
      <c r="AW21" t="s">
        <v>3980</v>
      </c>
      <c r="AX21">
        <v>3501707</v>
      </c>
      <c r="AY21" t="s">
        <v>3981</v>
      </c>
      <c r="AZ21">
        <v>2802205</v>
      </c>
      <c r="BA21" t="s">
        <v>3982</v>
      </c>
      <c r="BB21">
        <v>1703008</v>
      </c>
      <c r="BE21" s="1" t="s">
        <v>3484</v>
      </c>
    </row>
    <row r="22" spans="1:57">
      <c r="A22" t="s">
        <v>3983</v>
      </c>
      <c r="B22">
        <v>1200609</v>
      </c>
      <c r="C22" t="s">
        <v>3984</v>
      </c>
      <c r="D22">
        <v>2702009</v>
      </c>
      <c r="G22" t="s">
        <v>3985</v>
      </c>
      <c r="H22">
        <v>1301308</v>
      </c>
      <c r="I22" t="s">
        <v>3986</v>
      </c>
      <c r="J22">
        <v>2901908</v>
      </c>
      <c r="K22" t="s">
        <v>3987</v>
      </c>
      <c r="L22">
        <v>2301802</v>
      </c>
      <c r="O22" t="s">
        <v>3988</v>
      </c>
      <c r="P22">
        <v>3201704</v>
      </c>
      <c r="Q22" t="s">
        <v>3989</v>
      </c>
      <c r="R22">
        <v>5201504</v>
      </c>
      <c r="S22" t="s">
        <v>3990</v>
      </c>
      <c r="T22">
        <v>2101251</v>
      </c>
      <c r="U22" t="s">
        <v>3991</v>
      </c>
      <c r="V22">
        <v>5102603</v>
      </c>
      <c r="W22" t="s">
        <v>3992</v>
      </c>
      <c r="X22">
        <v>5002803</v>
      </c>
      <c r="Y22" t="s">
        <v>3993</v>
      </c>
      <c r="Z22" s="3">
        <v>3102001</v>
      </c>
      <c r="AA22" t="s">
        <v>3994</v>
      </c>
      <c r="AB22">
        <v>1501501</v>
      </c>
      <c r="AC22" t="s">
        <v>3860</v>
      </c>
      <c r="AD22">
        <v>2501534</v>
      </c>
      <c r="AE22" t="s">
        <v>3995</v>
      </c>
      <c r="AF22">
        <v>4101655</v>
      </c>
      <c r="AG22" t="s">
        <v>3996</v>
      </c>
      <c r="AH22">
        <v>2601904</v>
      </c>
      <c r="AI22" t="s">
        <v>3997</v>
      </c>
      <c r="AJ22">
        <v>2201309</v>
      </c>
      <c r="AK22" t="s">
        <v>3998</v>
      </c>
      <c r="AL22">
        <v>3300951</v>
      </c>
      <c r="AM22" t="s">
        <v>3999</v>
      </c>
      <c r="AN22">
        <v>2401859</v>
      </c>
      <c r="AO22" t="s">
        <v>4000</v>
      </c>
      <c r="AP22">
        <v>4301008</v>
      </c>
      <c r="AQ22" t="s">
        <v>4001</v>
      </c>
      <c r="AR22">
        <v>1100106</v>
      </c>
      <c r="AU22" t="s">
        <v>4002</v>
      </c>
      <c r="AV22">
        <v>4201604</v>
      </c>
      <c r="AW22" t="s">
        <v>4003</v>
      </c>
      <c r="AX22">
        <v>3501806</v>
      </c>
      <c r="AY22" t="s">
        <v>4004</v>
      </c>
      <c r="AZ22">
        <v>2802304</v>
      </c>
      <c r="BA22" t="s">
        <v>4005</v>
      </c>
      <c r="BB22">
        <v>1703057</v>
      </c>
      <c r="BE22" s="1" t="s">
        <v>3485</v>
      </c>
    </row>
    <row r="23" spans="1:57">
      <c r="A23" t="s">
        <v>3457</v>
      </c>
      <c r="B23">
        <v>1200708</v>
      </c>
      <c r="C23" t="s">
        <v>4006</v>
      </c>
      <c r="D23">
        <v>2702108</v>
      </c>
      <c r="G23" t="s">
        <v>4007</v>
      </c>
      <c r="H23">
        <v>1301407</v>
      </c>
      <c r="I23" t="s">
        <v>4008</v>
      </c>
      <c r="J23">
        <v>2901957</v>
      </c>
      <c r="K23" t="s">
        <v>4009</v>
      </c>
      <c r="L23">
        <v>2301851</v>
      </c>
      <c r="O23" t="s">
        <v>4010</v>
      </c>
      <c r="P23">
        <v>3201803</v>
      </c>
      <c r="Q23" t="s">
        <v>4011</v>
      </c>
      <c r="R23">
        <v>5201603</v>
      </c>
      <c r="S23" t="s">
        <v>4012</v>
      </c>
      <c r="T23">
        <v>2101301</v>
      </c>
      <c r="U23" t="s">
        <v>4013</v>
      </c>
      <c r="V23">
        <v>5102637</v>
      </c>
      <c r="W23" t="s">
        <v>4014</v>
      </c>
      <c r="X23">
        <v>5002902</v>
      </c>
      <c r="Y23" t="s">
        <v>4015</v>
      </c>
      <c r="Z23" s="3">
        <v>3102050</v>
      </c>
      <c r="AA23" t="s">
        <v>4016</v>
      </c>
      <c r="AB23">
        <v>1501576</v>
      </c>
      <c r="AC23" t="s">
        <v>4017</v>
      </c>
      <c r="AD23">
        <v>2501609</v>
      </c>
      <c r="AE23" t="s">
        <v>3806</v>
      </c>
      <c r="AF23">
        <v>4101705</v>
      </c>
      <c r="AG23" t="s">
        <v>4018</v>
      </c>
      <c r="AH23">
        <v>2602001</v>
      </c>
      <c r="AI23" t="s">
        <v>4019</v>
      </c>
      <c r="AJ23">
        <v>2201408</v>
      </c>
      <c r="AK23" t="s">
        <v>4020</v>
      </c>
      <c r="AL23">
        <v>3301405</v>
      </c>
      <c r="AM23" t="s">
        <v>4021</v>
      </c>
      <c r="AN23">
        <v>2401909</v>
      </c>
      <c r="AO23" t="s">
        <v>4022</v>
      </c>
      <c r="AP23">
        <v>4301073</v>
      </c>
      <c r="AQ23" t="s">
        <v>4023</v>
      </c>
      <c r="AR23">
        <v>1101104</v>
      </c>
      <c r="AU23" t="s">
        <v>4024</v>
      </c>
      <c r="AV23">
        <v>4201653</v>
      </c>
      <c r="AW23" t="s">
        <v>3707</v>
      </c>
      <c r="AX23">
        <v>3501905</v>
      </c>
      <c r="AY23" t="s">
        <v>4025</v>
      </c>
      <c r="AZ23">
        <v>2802403</v>
      </c>
      <c r="BA23" t="s">
        <v>4026</v>
      </c>
      <c r="BB23">
        <v>1703073</v>
      </c>
      <c r="BE23" s="1" t="s">
        <v>3486</v>
      </c>
    </row>
    <row r="24" spans="1:57">
      <c r="B24"/>
      <c r="C24" t="s">
        <v>4027</v>
      </c>
      <c r="D24">
        <v>2702207</v>
      </c>
      <c r="G24" t="s">
        <v>4028</v>
      </c>
      <c r="H24">
        <v>1301506</v>
      </c>
      <c r="I24" t="s">
        <v>4029</v>
      </c>
      <c r="J24">
        <v>2902054</v>
      </c>
      <c r="K24" t="s">
        <v>4030</v>
      </c>
      <c r="L24">
        <v>2301901</v>
      </c>
      <c r="O24" t="s">
        <v>4031</v>
      </c>
      <c r="P24">
        <v>3201902</v>
      </c>
      <c r="Q24" t="s">
        <v>4032</v>
      </c>
      <c r="R24">
        <v>5201702</v>
      </c>
      <c r="S24" t="s">
        <v>4033</v>
      </c>
      <c r="T24">
        <v>2101350</v>
      </c>
      <c r="U24" t="s">
        <v>4034</v>
      </c>
      <c r="V24">
        <v>5102678</v>
      </c>
      <c r="W24" t="s">
        <v>4035</v>
      </c>
      <c r="X24">
        <v>5002951</v>
      </c>
      <c r="Y24" t="s">
        <v>4036</v>
      </c>
      <c r="Z24" s="3">
        <v>3153509</v>
      </c>
      <c r="AA24" t="s">
        <v>3877</v>
      </c>
      <c r="AB24">
        <v>1501600</v>
      </c>
      <c r="AC24" t="s">
        <v>4037</v>
      </c>
      <c r="AD24">
        <v>2501575</v>
      </c>
      <c r="AE24" t="s">
        <v>4038</v>
      </c>
      <c r="AF24">
        <v>4101804</v>
      </c>
      <c r="AG24" t="s">
        <v>4039</v>
      </c>
      <c r="AH24">
        <v>2602100</v>
      </c>
      <c r="AI24" t="s">
        <v>3644</v>
      </c>
      <c r="AJ24">
        <v>2201507</v>
      </c>
      <c r="AK24" t="s">
        <v>4040</v>
      </c>
      <c r="AL24">
        <v>3301504</v>
      </c>
      <c r="AM24" t="s">
        <v>4041</v>
      </c>
      <c r="AN24">
        <v>2402006</v>
      </c>
      <c r="AO24" t="s">
        <v>4042</v>
      </c>
      <c r="AP24">
        <v>4301057</v>
      </c>
      <c r="AQ24" t="s">
        <v>4043</v>
      </c>
      <c r="AR24">
        <v>1100114</v>
      </c>
      <c r="AU24" t="s">
        <v>4044</v>
      </c>
      <c r="AV24">
        <v>4201703</v>
      </c>
      <c r="AW24" t="s">
        <v>4045</v>
      </c>
      <c r="AX24">
        <v>3502002</v>
      </c>
      <c r="AY24" t="s">
        <v>4046</v>
      </c>
      <c r="AZ24">
        <v>2802502</v>
      </c>
      <c r="BA24" t="s">
        <v>4047</v>
      </c>
      <c r="BB24">
        <v>1703107</v>
      </c>
      <c r="BE24" s="1" t="s">
        <v>3487</v>
      </c>
    </row>
    <row r="25" spans="1:57">
      <c r="B25"/>
      <c r="C25" t="s">
        <v>4048</v>
      </c>
      <c r="D25">
        <v>2702306</v>
      </c>
      <c r="G25" t="s">
        <v>4049</v>
      </c>
      <c r="H25">
        <v>1301605</v>
      </c>
      <c r="I25" t="s">
        <v>4050</v>
      </c>
      <c r="J25">
        <v>2902005</v>
      </c>
      <c r="K25" t="s">
        <v>4051</v>
      </c>
      <c r="L25">
        <v>2301950</v>
      </c>
      <c r="O25" t="s">
        <v>4052</v>
      </c>
      <c r="P25">
        <v>3202009</v>
      </c>
      <c r="Q25" t="s">
        <v>4053</v>
      </c>
      <c r="R25">
        <v>5201801</v>
      </c>
      <c r="S25" t="s">
        <v>4054</v>
      </c>
      <c r="T25">
        <v>2101400</v>
      </c>
      <c r="U25" t="s">
        <v>4055</v>
      </c>
      <c r="V25">
        <v>5102686</v>
      </c>
      <c r="W25" t="s">
        <v>4056</v>
      </c>
      <c r="X25">
        <v>5003108</v>
      </c>
      <c r="Y25" t="s">
        <v>4057</v>
      </c>
      <c r="Z25" s="3">
        <v>3102100</v>
      </c>
      <c r="AA25" t="s">
        <v>4058</v>
      </c>
      <c r="AB25">
        <v>1501709</v>
      </c>
      <c r="AC25" t="s">
        <v>3620</v>
      </c>
      <c r="AD25">
        <v>2501708</v>
      </c>
      <c r="AE25" t="s">
        <v>4059</v>
      </c>
      <c r="AF25">
        <v>4101853</v>
      </c>
      <c r="AG25" t="s">
        <v>3737</v>
      </c>
      <c r="AH25">
        <v>2602209</v>
      </c>
      <c r="AI25" t="s">
        <v>4060</v>
      </c>
      <c r="AJ25">
        <v>2201556</v>
      </c>
      <c r="AK25" t="s">
        <v>4061</v>
      </c>
      <c r="AL25">
        <v>3301603</v>
      </c>
      <c r="AM25" t="s">
        <v>4062</v>
      </c>
      <c r="AN25">
        <v>2402105</v>
      </c>
      <c r="AO25" t="s">
        <v>4063</v>
      </c>
      <c r="AP25">
        <v>4301206</v>
      </c>
      <c r="AQ25" t="s">
        <v>4064</v>
      </c>
      <c r="AR25">
        <v>1100122</v>
      </c>
      <c r="AU25" t="s">
        <v>4065</v>
      </c>
      <c r="AV25">
        <v>4201802</v>
      </c>
      <c r="AW25" t="s">
        <v>4066</v>
      </c>
      <c r="AX25">
        <v>3502101</v>
      </c>
      <c r="AY25" t="s">
        <v>4067</v>
      </c>
      <c r="AZ25">
        <v>2802601</v>
      </c>
      <c r="BA25" t="s">
        <v>4068</v>
      </c>
      <c r="BB25">
        <v>1703206</v>
      </c>
      <c r="BE25" s="1" t="s">
        <v>3488</v>
      </c>
    </row>
    <row r="26" spans="1:57">
      <c r="B26"/>
      <c r="C26" t="s">
        <v>4069</v>
      </c>
      <c r="D26">
        <v>2702355</v>
      </c>
      <c r="G26" t="s">
        <v>4070</v>
      </c>
      <c r="H26">
        <v>1301654</v>
      </c>
      <c r="I26" t="s">
        <v>4071</v>
      </c>
      <c r="J26">
        <v>2902104</v>
      </c>
      <c r="K26" t="s">
        <v>4072</v>
      </c>
      <c r="L26">
        <v>2302008</v>
      </c>
      <c r="O26" t="s">
        <v>4073</v>
      </c>
      <c r="P26">
        <v>3202108</v>
      </c>
      <c r="Q26" t="s">
        <v>4074</v>
      </c>
      <c r="R26">
        <v>5202155</v>
      </c>
      <c r="S26" t="s">
        <v>4075</v>
      </c>
      <c r="T26">
        <v>2101509</v>
      </c>
      <c r="U26" t="s">
        <v>4076</v>
      </c>
      <c r="V26">
        <v>5102694</v>
      </c>
      <c r="W26" t="s">
        <v>4077</v>
      </c>
      <c r="X26">
        <v>5003157</v>
      </c>
      <c r="Y26" t="s">
        <v>4078</v>
      </c>
      <c r="Z26" s="3">
        <v>3102209</v>
      </c>
      <c r="AA26" t="s">
        <v>4079</v>
      </c>
      <c r="AB26">
        <v>1501725</v>
      </c>
      <c r="AC26" t="s">
        <v>4080</v>
      </c>
      <c r="AD26">
        <v>2501807</v>
      </c>
      <c r="AE26" t="s">
        <v>4081</v>
      </c>
      <c r="AF26">
        <v>4101903</v>
      </c>
      <c r="AG26" t="s">
        <v>3877</v>
      </c>
      <c r="AH26">
        <v>2602308</v>
      </c>
      <c r="AI26" t="s">
        <v>4082</v>
      </c>
      <c r="AJ26">
        <v>2201572</v>
      </c>
      <c r="AK26" t="s">
        <v>4083</v>
      </c>
      <c r="AL26">
        <v>3301702</v>
      </c>
      <c r="AM26" t="s">
        <v>4084</v>
      </c>
      <c r="AN26">
        <v>2402204</v>
      </c>
      <c r="AO26" t="s">
        <v>4085</v>
      </c>
      <c r="AP26">
        <v>4301107</v>
      </c>
      <c r="AQ26" t="s">
        <v>4086</v>
      </c>
      <c r="AR26">
        <v>1100130</v>
      </c>
      <c r="AU26" t="s">
        <v>3964</v>
      </c>
      <c r="AV26">
        <v>4201901</v>
      </c>
      <c r="AW26" t="s">
        <v>4087</v>
      </c>
      <c r="AX26">
        <v>3502200</v>
      </c>
      <c r="AY26" t="s">
        <v>4088</v>
      </c>
      <c r="AZ26">
        <v>2802700</v>
      </c>
      <c r="BA26" t="s">
        <v>4016</v>
      </c>
      <c r="BB26">
        <v>1703305</v>
      </c>
      <c r="BE26" s="1" t="s">
        <v>3489</v>
      </c>
    </row>
    <row r="27" spans="1:57">
      <c r="B27"/>
      <c r="C27" t="s">
        <v>4089</v>
      </c>
      <c r="D27">
        <v>2702405</v>
      </c>
      <c r="G27" t="s">
        <v>4090</v>
      </c>
      <c r="H27">
        <v>1301704</v>
      </c>
      <c r="I27" t="s">
        <v>4091</v>
      </c>
      <c r="J27">
        <v>2902203</v>
      </c>
      <c r="K27" t="s">
        <v>4092</v>
      </c>
      <c r="L27">
        <v>2302057</v>
      </c>
      <c r="O27" t="s">
        <v>4093</v>
      </c>
      <c r="P27">
        <v>3202207</v>
      </c>
      <c r="Q27" t="s">
        <v>4094</v>
      </c>
      <c r="R27">
        <v>5202353</v>
      </c>
      <c r="S27" t="s">
        <v>4095</v>
      </c>
      <c r="T27">
        <v>2101608</v>
      </c>
      <c r="U27" t="s">
        <v>4096</v>
      </c>
      <c r="V27">
        <v>5102702</v>
      </c>
      <c r="W27" t="s">
        <v>4097</v>
      </c>
      <c r="X27">
        <v>5003207</v>
      </c>
      <c r="Y27" t="s">
        <v>4098</v>
      </c>
      <c r="Z27" s="3">
        <v>3102308</v>
      </c>
      <c r="AA27" t="s">
        <v>4099</v>
      </c>
      <c r="AB27">
        <v>1501758</v>
      </c>
      <c r="AC27" t="s">
        <v>3669</v>
      </c>
      <c r="AD27">
        <v>2501906</v>
      </c>
      <c r="AE27" t="s">
        <v>4100</v>
      </c>
      <c r="AF27">
        <v>4102000</v>
      </c>
      <c r="AG27" t="s">
        <v>4101</v>
      </c>
      <c r="AH27">
        <v>2602407</v>
      </c>
      <c r="AI27" t="s">
        <v>4102</v>
      </c>
      <c r="AJ27">
        <v>2201606</v>
      </c>
      <c r="AK27" t="s">
        <v>4103</v>
      </c>
      <c r="AL27">
        <v>3301801</v>
      </c>
      <c r="AM27" t="s">
        <v>4104</v>
      </c>
      <c r="AN27">
        <v>2402303</v>
      </c>
      <c r="AO27" t="s">
        <v>4105</v>
      </c>
      <c r="AP27">
        <v>4301305</v>
      </c>
      <c r="AQ27" t="s">
        <v>4106</v>
      </c>
      <c r="AR27">
        <v>1101203</v>
      </c>
      <c r="AU27" t="s">
        <v>4107</v>
      </c>
      <c r="AV27">
        <v>4201950</v>
      </c>
      <c r="AW27" t="s">
        <v>4108</v>
      </c>
      <c r="AX27">
        <v>3502309</v>
      </c>
      <c r="AY27" t="s">
        <v>4109</v>
      </c>
      <c r="AZ27">
        <v>2802809</v>
      </c>
      <c r="BA27" t="s">
        <v>4110</v>
      </c>
      <c r="BB27">
        <v>1703602</v>
      </c>
      <c r="BE27" s="1" t="s">
        <v>3490</v>
      </c>
    </row>
    <row r="28" spans="1:57">
      <c r="B28"/>
      <c r="C28" t="s">
        <v>4111</v>
      </c>
      <c r="D28">
        <v>2702504</v>
      </c>
      <c r="G28" t="s">
        <v>4112</v>
      </c>
      <c r="H28">
        <v>1301803</v>
      </c>
      <c r="I28" t="s">
        <v>4113</v>
      </c>
      <c r="J28">
        <v>2902252</v>
      </c>
      <c r="K28" t="s">
        <v>4114</v>
      </c>
      <c r="L28">
        <v>2302107</v>
      </c>
      <c r="O28" t="s">
        <v>4115</v>
      </c>
      <c r="P28">
        <v>3202256</v>
      </c>
      <c r="Q28" t="s">
        <v>4116</v>
      </c>
      <c r="R28">
        <v>5202502</v>
      </c>
      <c r="S28" t="s">
        <v>4117</v>
      </c>
      <c r="T28">
        <v>2101707</v>
      </c>
      <c r="U28" t="s">
        <v>4118</v>
      </c>
      <c r="V28">
        <v>5102793</v>
      </c>
      <c r="W28" t="s">
        <v>4119</v>
      </c>
      <c r="X28">
        <v>5003256</v>
      </c>
      <c r="Y28" t="s">
        <v>4120</v>
      </c>
      <c r="Z28" s="3">
        <v>3102407</v>
      </c>
      <c r="AA28" t="s">
        <v>4121</v>
      </c>
      <c r="AB28">
        <v>1501782</v>
      </c>
      <c r="AC28" t="s">
        <v>4122</v>
      </c>
      <c r="AD28">
        <v>2502003</v>
      </c>
      <c r="AE28" t="s">
        <v>4123</v>
      </c>
      <c r="AF28">
        <v>4102109</v>
      </c>
      <c r="AG28" t="s">
        <v>3976</v>
      </c>
      <c r="AH28">
        <v>2602506</v>
      </c>
      <c r="AI28" t="s">
        <v>4124</v>
      </c>
      <c r="AJ28">
        <v>2201705</v>
      </c>
      <c r="AK28" t="s">
        <v>4125</v>
      </c>
      <c r="AL28">
        <v>3301850</v>
      </c>
      <c r="AM28" t="s">
        <v>4126</v>
      </c>
      <c r="AN28">
        <v>2402402</v>
      </c>
      <c r="AO28" t="s">
        <v>4127</v>
      </c>
      <c r="AP28">
        <v>4301404</v>
      </c>
      <c r="AQ28" t="s">
        <v>4128</v>
      </c>
      <c r="AR28">
        <v>1101302</v>
      </c>
      <c r="AU28" t="s">
        <v>4129</v>
      </c>
      <c r="AV28">
        <v>4202057</v>
      </c>
      <c r="AW28" t="s">
        <v>4130</v>
      </c>
      <c r="AX28">
        <v>3502408</v>
      </c>
      <c r="AY28" t="s">
        <v>4131</v>
      </c>
      <c r="AZ28">
        <v>2802908</v>
      </c>
      <c r="BA28" t="s">
        <v>4132</v>
      </c>
      <c r="BB28">
        <v>1703701</v>
      </c>
      <c r="BE28" s="1" t="s">
        <v>3491</v>
      </c>
    </row>
    <row r="29" spans="1:57">
      <c r="B29"/>
      <c r="C29" t="s">
        <v>4133</v>
      </c>
      <c r="D29">
        <v>2702553</v>
      </c>
      <c r="G29" t="s">
        <v>4134</v>
      </c>
      <c r="H29">
        <v>1301852</v>
      </c>
      <c r="I29" t="s">
        <v>4135</v>
      </c>
      <c r="J29">
        <v>2902302</v>
      </c>
      <c r="K29" t="s">
        <v>4136</v>
      </c>
      <c r="L29">
        <v>2302206</v>
      </c>
      <c r="O29" t="s">
        <v>4137</v>
      </c>
      <c r="P29">
        <v>3202306</v>
      </c>
      <c r="Q29" t="s">
        <v>4138</v>
      </c>
      <c r="R29">
        <v>5202601</v>
      </c>
      <c r="S29" t="s">
        <v>4139</v>
      </c>
      <c r="T29">
        <v>2101772</v>
      </c>
      <c r="U29" t="s">
        <v>4140</v>
      </c>
      <c r="V29">
        <v>5102850</v>
      </c>
      <c r="W29" t="s">
        <v>4141</v>
      </c>
      <c r="X29">
        <v>5003306</v>
      </c>
      <c r="Y29" t="s">
        <v>4142</v>
      </c>
      <c r="Z29" s="3">
        <v>3102506</v>
      </c>
      <c r="AA29" t="s">
        <v>4143</v>
      </c>
      <c r="AB29">
        <v>1501808</v>
      </c>
      <c r="AC29" t="s">
        <v>4144</v>
      </c>
      <c r="AD29">
        <v>2502052</v>
      </c>
      <c r="AE29" t="s">
        <v>3568</v>
      </c>
      <c r="AF29">
        <v>4102208</v>
      </c>
      <c r="AG29" t="s">
        <v>4145</v>
      </c>
      <c r="AH29">
        <v>2602605</v>
      </c>
      <c r="AI29" t="s">
        <v>4146</v>
      </c>
      <c r="AJ29">
        <v>2201739</v>
      </c>
      <c r="AK29" t="s">
        <v>4147</v>
      </c>
      <c r="AL29">
        <v>3301876</v>
      </c>
      <c r="AM29" t="s">
        <v>4148</v>
      </c>
      <c r="AN29">
        <v>2402501</v>
      </c>
      <c r="AO29" t="s">
        <v>4149</v>
      </c>
      <c r="AP29">
        <v>4301503</v>
      </c>
      <c r="AQ29" t="s">
        <v>4150</v>
      </c>
      <c r="AR29">
        <v>1101401</v>
      </c>
      <c r="AU29" t="s">
        <v>4151</v>
      </c>
      <c r="AV29">
        <v>4202008</v>
      </c>
      <c r="AW29" t="s">
        <v>3733</v>
      </c>
      <c r="AX29">
        <v>3502507</v>
      </c>
      <c r="AY29" t="s">
        <v>4152</v>
      </c>
      <c r="AZ29">
        <v>2803005</v>
      </c>
      <c r="BA29" t="s">
        <v>4153</v>
      </c>
      <c r="BB29">
        <v>1703800</v>
      </c>
    </row>
    <row r="30" spans="1:57">
      <c r="B30"/>
      <c r="C30" t="s">
        <v>4154</v>
      </c>
      <c r="D30">
        <v>2702603</v>
      </c>
      <c r="G30" t="s">
        <v>4155</v>
      </c>
      <c r="H30">
        <v>1301902</v>
      </c>
      <c r="I30" t="s">
        <v>4156</v>
      </c>
      <c r="J30">
        <v>2902401</v>
      </c>
      <c r="K30" t="s">
        <v>4157</v>
      </c>
      <c r="L30">
        <v>2302305</v>
      </c>
      <c r="O30" t="s">
        <v>4158</v>
      </c>
      <c r="P30">
        <v>3202405</v>
      </c>
      <c r="Q30" t="s">
        <v>4159</v>
      </c>
      <c r="R30">
        <v>5202809</v>
      </c>
      <c r="S30" t="s">
        <v>4160</v>
      </c>
      <c r="T30">
        <v>2101731</v>
      </c>
      <c r="U30" t="s">
        <v>4161</v>
      </c>
      <c r="V30">
        <v>5103007</v>
      </c>
      <c r="W30" t="s">
        <v>4162</v>
      </c>
      <c r="X30">
        <v>5003454</v>
      </c>
      <c r="Y30" t="s">
        <v>4163</v>
      </c>
      <c r="Z30" s="3">
        <v>3102605</v>
      </c>
      <c r="AA30" t="s">
        <v>4164</v>
      </c>
      <c r="AB30">
        <v>1501907</v>
      </c>
      <c r="AC30" t="s">
        <v>4165</v>
      </c>
      <c r="AD30">
        <v>2502102</v>
      </c>
      <c r="AE30" t="s">
        <v>4166</v>
      </c>
      <c r="AF30">
        <v>4102307</v>
      </c>
      <c r="AG30" t="s">
        <v>4167</v>
      </c>
      <c r="AH30">
        <v>2602704</v>
      </c>
      <c r="AI30" t="s">
        <v>4168</v>
      </c>
      <c r="AJ30">
        <v>2201770</v>
      </c>
      <c r="AK30" t="s">
        <v>4169</v>
      </c>
      <c r="AL30">
        <v>3301900</v>
      </c>
      <c r="AM30" t="s">
        <v>4170</v>
      </c>
      <c r="AN30">
        <v>2402600</v>
      </c>
      <c r="AO30" t="s">
        <v>4171</v>
      </c>
      <c r="AP30">
        <v>4301552</v>
      </c>
      <c r="AQ30" t="s">
        <v>4172</v>
      </c>
      <c r="AR30">
        <v>1100148</v>
      </c>
      <c r="AU30" t="s">
        <v>4173</v>
      </c>
      <c r="AV30">
        <v>4202073</v>
      </c>
      <c r="AW30" t="s">
        <v>4174</v>
      </c>
      <c r="AX30">
        <v>3502606</v>
      </c>
      <c r="AY30" t="s">
        <v>4175</v>
      </c>
      <c r="AZ30">
        <v>2803104</v>
      </c>
      <c r="BA30" t="s">
        <v>4176</v>
      </c>
      <c r="BB30">
        <v>1703826</v>
      </c>
    </row>
    <row r="31" spans="1:57">
      <c r="B31"/>
      <c r="C31" t="s">
        <v>4177</v>
      </c>
      <c r="D31">
        <v>2702702</v>
      </c>
      <c r="G31" t="s">
        <v>4178</v>
      </c>
      <c r="H31">
        <v>1301951</v>
      </c>
      <c r="I31" t="s">
        <v>4179</v>
      </c>
      <c r="J31">
        <v>2902500</v>
      </c>
      <c r="K31" t="s">
        <v>4180</v>
      </c>
      <c r="L31">
        <v>2302404</v>
      </c>
      <c r="O31" t="s">
        <v>4181</v>
      </c>
      <c r="P31">
        <v>3202454</v>
      </c>
      <c r="Q31" t="s">
        <v>4182</v>
      </c>
      <c r="R31">
        <v>5203104</v>
      </c>
      <c r="S31" t="s">
        <v>4183</v>
      </c>
      <c r="T31">
        <v>2101806</v>
      </c>
      <c r="U31" t="s">
        <v>4184</v>
      </c>
      <c r="V31">
        <v>5103056</v>
      </c>
      <c r="W31" t="s">
        <v>4185</v>
      </c>
      <c r="X31">
        <v>5003488</v>
      </c>
      <c r="Y31" t="s">
        <v>4186</v>
      </c>
      <c r="Z31" s="3">
        <v>3102803</v>
      </c>
      <c r="AA31" t="s">
        <v>4187</v>
      </c>
      <c r="AB31">
        <v>1502004</v>
      </c>
      <c r="AC31" t="s">
        <v>3563</v>
      </c>
      <c r="AD31">
        <v>2502151</v>
      </c>
      <c r="AE31" t="s">
        <v>3755</v>
      </c>
      <c r="AF31">
        <v>4102406</v>
      </c>
      <c r="AG31" t="s">
        <v>4188</v>
      </c>
      <c r="AH31">
        <v>2602803</v>
      </c>
      <c r="AI31" t="s">
        <v>4189</v>
      </c>
      <c r="AJ31">
        <v>2201804</v>
      </c>
      <c r="AK31" t="s">
        <v>4190</v>
      </c>
      <c r="AL31">
        <v>3302007</v>
      </c>
      <c r="AM31" t="s">
        <v>4191</v>
      </c>
      <c r="AN31">
        <v>2402709</v>
      </c>
      <c r="AO31" t="s">
        <v>4192</v>
      </c>
      <c r="AP31">
        <v>4301602</v>
      </c>
      <c r="AQ31" t="s">
        <v>4193</v>
      </c>
      <c r="AR31">
        <v>1100338</v>
      </c>
      <c r="AU31" t="s">
        <v>4194</v>
      </c>
      <c r="AV31">
        <v>4212809</v>
      </c>
      <c r="AW31" t="s">
        <v>4195</v>
      </c>
      <c r="AX31">
        <v>3502705</v>
      </c>
      <c r="AY31" t="s">
        <v>4196</v>
      </c>
      <c r="AZ31">
        <v>2803203</v>
      </c>
      <c r="BA31" t="s">
        <v>4197</v>
      </c>
      <c r="BB31">
        <v>1703842</v>
      </c>
    </row>
    <row r="32" spans="1:57">
      <c r="B32"/>
      <c r="C32" t="s">
        <v>4198</v>
      </c>
      <c r="D32">
        <v>2702801</v>
      </c>
      <c r="G32" t="s">
        <v>4199</v>
      </c>
      <c r="H32">
        <v>1302009</v>
      </c>
      <c r="I32" t="s">
        <v>4200</v>
      </c>
      <c r="J32">
        <v>2902609</v>
      </c>
      <c r="K32" t="s">
        <v>4201</v>
      </c>
      <c r="L32">
        <v>2302503</v>
      </c>
      <c r="O32" t="s">
        <v>4202</v>
      </c>
      <c r="P32">
        <v>3202504</v>
      </c>
      <c r="Q32" t="s">
        <v>4203</v>
      </c>
      <c r="R32">
        <v>5203203</v>
      </c>
      <c r="S32" t="s">
        <v>4204</v>
      </c>
      <c r="T32">
        <v>2101905</v>
      </c>
      <c r="U32" t="s">
        <v>4205</v>
      </c>
      <c r="V32">
        <v>5103106</v>
      </c>
      <c r="W32" t="s">
        <v>4206</v>
      </c>
      <c r="X32">
        <v>5003504</v>
      </c>
      <c r="Y32" t="s">
        <v>4207</v>
      </c>
      <c r="Z32" s="3">
        <v>3102852</v>
      </c>
      <c r="AA32" t="s">
        <v>4208</v>
      </c>
      <c r="AB32">
        <v>1501956</v>
      </c>
      <c r="AC32" t="s">
        <v>3954</v>
      </c>
      <c r="AD32">
        <v>2502201</v>
      </c>
      <c r="AE32" t="s">
        <v>4209</v>
      </c>
      <c r="AF32">
        <v>4102505</v>
      </c>
      <c r="AG32" t="s">
        <v>4210</v>
      </c>
      <c r="AH32">
        <v>2602902</v>
      </c>
      <c r="AI32" t="s">
        <v>3954</v>
      </c>
      <c r="AJ32">
        <v>2201903</v>
      </c>
      <c r="AK32" t="s">
        <v>4211</v>
      </c>
      <c r="AL32">
        <v>3302056</v>
      </c>
      <c r="AM32" t="s">
        <v>4212</v>
      </c>
      <c r="AN32">
        <v>2402808</v>
      </c>
      <c r="AO32" t="s">
        <v>4213</v>
      </c>
      <c r="AP32">
        <v>4301636</v>
      </c>
      <c r="AQ32" t="s">
        <v>4214</v>
      </c>
      <c r="AR32">
        <v>1101435</v>
      </c>
      <c r="AU32" t="s">
        <v>4215</v>
      </c>
      <c r="AV32">
        <v>4220000</v>
      </c>
      <c r="AW32" t="s">
        <v>4216</v>
      </c>
      <c r="AX32">
        <v>3502754</v>
      </c>
      <c r="AY32" t="s">
        <v>4217</v>
      </c>
      <c r="AZ32">
        <v>2803302</v>
      </c>
      <c r="BA32" t="s">
        <v>4218</v>
      </c>
      <c r="BB32">
        <v>1703867</v>
      </c>
    </row>
    <row r="33" spans="2:54">
      <c r="B33"/>
      <c r="C33" t="s">
        <v>4219</v>
      </c>
      <c r="D33">
        <v>2702900</v>
      </c>
      <c r="G33" t="s">
        <v>4220</v>
      </c>
      <c r="H33">
        <v>1302108</v>
      </c>
      <c r="I33" t="s">
        <v>4221</v>
      </c>
      <c r="J33">
        <v>2902658</v>
      </c>
      <c r="K33" t="s">
        <v>4222</v>
      </c>
      <c r="L33">
        <v>2302602</v>
      </c>
      <c r="O33" t="s">
        <v>4223</v>
      </c>
      <c r="P33">
        <v>3202553</v>
      </c>
      <c r="Q33" t="s">
        <v>4224</v>
      </c>
      <c r="R33">
        <v>5203302</v>
      </c>
      <c r="S33" t="s">
        <v>4225</v>
      </c>
      <c r="T33">
        <v>2101939</v>
      </c>
      <c r="U33" t="s">
        <v>4226</v>
      </c>
      <c r="V33">
        <v>5103205</v>
      </c>
      <c r="W33" t="s">
        <v>4227</v>
      </c>
      <c r="X33">
        <v>5003702</v>
      </c>
      <c r="Y33" t="s">
        <v>3864</v>
      </c>
      <c r="Z33" s="3">
        <v>3102902</v>
      </c>
      <c r="AA33" t="s">
        <v>4228</v>
      </c>
      <c r="AB33">
        <v>1502103</v>
      </c>
      <c r="AC33" t="s">
        <v>4229</v>
      </c>
      <c r="AD33">
        <v>2502300</v>
      </c>
      <c r="AE33" t="s">
        <v>4230</v>
      </c>
      <c r="AF33">
        <v>4102703</v>
      </c>
      <c r="AG33" t="s">
        <v>4231</v>
      </c>
      <c r="AH33">
        <v>2603009</v>
      </c>
      <c r="AI33" t="s">
        <v>4232</v>
      </c>
      <c r="AJ33">
        <v>2201919</v>
      </c>
      <c r="AK33" t="s">
        <v>4233</v>
      </c>
      <c r="AL33">
        <v>3302106</v>
      </c>
      <c r="AM33" t="s">
        <v>4234</v>
      </c>
      <c r="AN33">
        <v>2402907</v>
      </c>
      <c r="AO33" t="s">
        <v>4235</v>
      </c>
      <c r="AP33">
        <v>4301651</v>
      </c>
      <c r="AQ33" t="s">
        <v>4236</v>
      </c>
      <c r="AR33">
        <v>1100502</v>
      </c>
      <c r="AU33" t="s">
        <v>4237</v>
      </c>
      <c r="AV33">
        <v>4202081</v>
      </c>
      <c r="AW33" t="s">
        <v>4238</v>
      </c>
      <c r="AX33">
        <v>3502804</v>
      </c>
      <c r="AY33" t="s">
        <v>4239</v>
      </c>
      <c r="AZ33">
        <v>2803401</v>
      </c>
      <c r="BA33" t="s">
        <v>4240</v>
      </c>
      <c r="BB33">
        <v>1703883</v>
      </c>
    </row>
    <row r="34" spans="2:54">
      <c r="B34"/>
      <c r="C34" t="s">
        <v>4241</v>
      </c>
      <c r="D34">
        <v>2703007</v>
      </c>
      <c r="G34" t="s">
        <v>4242</v>
      </c>
      <c r="H34">
        <v>1302207</v>
      </c>
      <c r="I34" t="s">
        <v>4243</v>
      </c>
      <c r="J34">
        <v>2902708</v>
      </c>
      <c r="K34" t="s">
        <v>4244</v>
      </c>
      <c r="L34">
        <v>2302701</v>
      </c>
      <c r="O34" t="s">
        <v>4245</v>
      </c>
      <c r="P34">
        <v>3202603</v>
      </c>
      <c r="Q34" t="s">
        <v>4246</v>
      </c>
      <c r="R34">
        <v>5203401</v>
      </c>
      <c r="S34" t="s">
        <v>4247</v>
      </c>
      <c r="T34">
        <v>2101970</v>
      </c>
      <c r="U34" t="s">
        <v>4248</v>
      </c>
      <c r="V34">
        <v>5103254</v>
      </c>
      <c r="W34" t="s">
        <v>4249</v>
      </c>
      <c r="X34">
        <v>5003751</v>
      </c>
      <c r="Y34" t="s">
        <v>4250</v>
      </c>
      <c r="Z34" s="3">
        <v>3103009</v>
      </c>
      <c r="AA34" t="s">
        <v>4251</v>
      </c>
      <c r="AB34">
        <v>1502152</v>
      </c>
      <c r="AC34" t="s">
        <v>4252</v>
      </c>
      <c r="AD34">
        <v>2502409</v>
      </c>
      <c r="AE34" t="s">
        <v>4253</v>
      </c>
      <c r="AF34">
        <v>4102604</v>
      </c>
      <c r="AG34" t="s">
        <v>4176</v>
      </c>
      <c r="AH34">
        <v>2603108</v>
      </c>
      <c r="AI34" t="s">
        <v>4254</v>
      </c>
      <c r="AJ34">
        <v>2201929</v>
      </c>
      <c r="AK34" t="s">
        <v>4255</v>
      </c>
      <c r="AL34">
        <v>3302205</v>
      </c>
      <c r="AM34" t="s">
        <v>4256</v>
      </c>
      <c r="AN34">
        <v>2403004</v>
      </c>
      <c r="AO34" t="s">
        <v>4257</v>
      </c>
      <c r="AP34">
        <v>4301701</v>
      </c>
      <c r="AQ34" t="s">
        <v>4258</v>
      </c>
      <c r="AR34">
        <v>1100155</v>
      </c>
      <c r="AU34" t="s">
        <v>4259</v>
      </c>
      <c r="AV34">
        <v>4202099</v>
      </c>
      <c r="AW34" t="s">
        <v>4260</v>
      </c>
      <c r="AX34">
        <v>3502903</v>
      </c>
      <c r="AY34" t="s">
        <v>4261</v>
      </c>
      <c r="AZ34">
        <v>2803500</v>
      </c>
      <c r="BA34" t="s">
        <v>4262</v>
      </c>
      <c r="BB34">
        <v>1703891</v>
      </c>
    </row>
    <row r="35" spans="2:54">
      <c r="B35"/>
      <c r="C35" t="s">
        <v>4263</v>
      </c>
      <c r="D35">
        <v>2703106</v>
      </c>
      <c r="G35" t="s">
        <v>4264</v>
      </c>
      <c r="H35">
        <v>1302306</v>
      </c>
      <c r="I35" t="s">
        <v>4265</v>
      </c>
      <c r="J35">
        <v>2902807</v>
      </c>
      <c r="K35" t="s">
        <v>4266</v>
      </c>
      <c r="L35">
        <v>2302800</v>
      </c>
      <c r="O35" t="s">
        <v>4267</v>
      </c>
      <c r="P35">
        <v>3202652</v>
      </c>
      <c r="Q35" t="s">
        <v>4268</v>
      </c>
      <c r="R35">
        <v>5203500</v>
      </c>
      <c r="S35" t="s">
        <v>3737</v>
      </c>
      <c r="T35">
        <v>2102002</v>
      </c>
      <c r="U35" t="s">
        <v>4269</v>
      </c>
      <c r="V35">
        <v>5103304</v>
      </c>
      <c r="W35" t="s">
        <v>4270</v>
      </c>
      <c r="X35">
        <v>5003801</v>
      </c>
      <c r="Y35" t="s">
        <v>4271</v>
      </c>
      <c r="Z35" s="3">
        <v>3103108</v>
      </c>
      <c r="AA35" t="s">
        <v>4272</v>
      </c>
      <c r="AB35">
        <v>1502202</v>
      </c>
      <c r="AC35" t="s">
        <v>4273</v>
      </c>
      <c r="AD35">
        <v>2502508</v>
      </c>
      <c r="AE35" t="s">
        <v>4274</v>
      </c>
      <c r="AF35">
        <v>4102752</v>
      </c>
      <c r="AG35" t="s">
        <v>4275</v>
      </c>
      <c r="AH35">
        <v>2603207</v>
      </c>
      <c r="AI35" t="s">
        <v>4276</v>
      </c>
      <c r="AJ35">
        <v>2201945</v>
      </c>
      <c r="AK35" t="s">
        <v>4277</v>
      </c>
      <c r="AL35">
        <v>3302254</v>
      </c>
      <c r="AM35" t="s">
        <v>4278</v>
      </c>
      <c r="AN35">
        <v>2403103</v>
      </c>
      <c r="AO35" t="s">
        <v>4279</v>
      </c>
      <c r="AP35">
        <v>4301750</v>
      </c>
      <c r="AQ35" t="s">
        <v>4280</v>
      </c>
      <c r="AR35">
        <v>1101450</v>
      </c>
      <c r="AU35" t="s">
        <v>4281</v>
      </c>
      <c r="AV35">
        <v>4202107</v>
      </c>
      <c r="AW35" t="s">
        <v>4282</v>
      </c>
      <c r="AX35">
        <v>3503000</v>
      </c>
      <c r="AY35" t="s">
        <v>4283</v>
      </c>
      <c r="AZ35">
        <v>2803609</v>
      </c>
      <c r="BA35" t="s">
        <v>4284</v>
      </c>
      <c r="BB35">
        <v>1703909</v>
      </c>
    </row>
    <row r="36" spans="2:54">
      <c r="B36"/>
      <c r="C36" t="s">
        <v>4285</v>
      </c>
      <c r="D36">
        <v>2703205</v>
      </c>
      <c r="G36" t="s">
        <v>4286</v>
      </c>
      <c r="H36">
        <v>1302405</v>
      </c>
      <c r="I36" t="s">
        <v>4287</v>
      </c>
      <c r="J36">
        <v>2902906</v>
      </c>
      <c r="K36" t="s">
        <v>4288</v>
      </c>
      <c r="L36">
        <v>2302909</v>
      </c>
      <c r="O36" t="s">
        <v>4289</v>
      </c>
      <c r="P36">
        <v>3202702</v>
      </c>
      <c r="Q36" t="s">
        <v>4290</v>
      </c>
      <c r="R36">
        <v>5203559</v>
      </c>
      <c r="S36" t="s">
        <v>4291</v>
      </c>
      <c r="T36">
        <v>2102036</v>
      </c>
      <c r="U36" t="s">
        <v>4292</v>
      </c>
      <c r="V36">
        <v>5103353</v>
      </c>
      <c r="W36" t="s">
        <v>4293</v>
      </c>
      <c r="X36">
        <v>5003900</v>
      </c>
      <c r="Y36" t="s">
        <v>4294</v>
      </c>
      <c r="Z36" s="3">
        <v>3103207</v>
      </c>
      <c r="AA36" t="s">
        <v>4295</v>
      </c>
      <c r="AB36">
        <v>1502301</v>
      </c>
      <c r="AC36" t="s">
        <v>4296</v>
      </c>
      <c r="AD36">
        <v>2502706</v>
      </c>
      <c r="AE36" t="s">
        <v>4297</v>
      </c>
      <c r="AF36">
        <v>4102802</v>
      </c>
      <c r="AG36" t="s">
        <v>4298</v>
      </c>
      <c r="AH36">
        <v>2603306</v>
      </c>
      <c r="AI36" t="s">
        <v>4299</v>
      </c>
      <c r="AJ36">
        <v>2201960</v>
      </c>
      <c r="AK36" t="s">
        <v>4300</v>
      </c>
      <c r="AL36">
        <v>3302270</v>
      </c>
      <c r="AM36" t="s">
        <v>4301</v>
      </c>
      <c r="AN36">
        <v>2403202</v>
      </c>
      <c r="AO36" t="s">
        <v>4302</v>
      </c>
      <c r="AP36">
        <v>4301859</v>
      </c>
      <c r="AQ36" t="s">
        <v>4303</v>
      </c>
      <c r="AR36">
        <v>1100189</v>
      </c>
      <c r="AU36" t="s">
        <v>4304</v>
      </c>
      <c r="AV36">
        <v>4202131</v>
      </c>
      <c r="AW36" t="s">
        <v>4305</v>
      </c>
      <c r="AX36">
        <v>3503109</v>
      </c>
      <c r="AY36" t="s">
        <v>4306</v>
      </c>
      <c r="AZ36">
        <v>2803708</v>
      </c>
      <c r="BA36" t="s">
        <v>4307</v>
      </c>
      <c r="BB36">
        <v>1704105</v>
      </c>
    </row>
    <row r="37" spans="2:54">
      <c r="B37"/>
      <c r="C37" t="s">
        <v>4308</v>
      </c>
      <c r="D37">
        <v>2703304</v>
      </c>
      <c r="G37" t="s">
        <v>4309</v>
      </c>
      <c r="H37">
        <v>1302504</v>
      </c>
      <c r="I37" t="s">
        <v>4310</v>
      </c>
      <c r="J37">
        <v>2903003</v>
      </c>
      <c r="K37" t="s">
        <v>4311</v>
      </c>
      <c r="L37">
        <v>2303006</v>
      </c>
      <c r="O37" t="s">
        <v>4312</v>
      </c>
      <c r="P37">
        <v>3202801</v>
      </c>
      <c r="Q37" t="s">
        <v>4313</v>
      </c>
      <c r="R37">
        <v>5203575</v>
      </c>
      <c r="S37" t="s">
        <v>4314</v>
      </c>
      <c r="T37">
        <v>2102077</v>
      </c>
      <c r="U37" t="s">
        <v>4315</v>
      </c>
      <c r="V37">
        <v>5103361</v>
      </c>
      <c r="W37" t="s">
        <v>4316</v>
      </c>
      <c r="X37">
        <v>5004007</v>
      </c>
      <c r="Y37" t="s">
        <v>4317</v>
      </c>
      <c r="Z37" s="3">
        <v>3103306</v>
      </c>
      <c r="AA37" t="s">
        <v>4318</v>
      </c>
      <c r="AB37">
        <v>1502400</v>
      </c>
      <c r="AC37" t="s">
        <v>4319</v>
      </c>
      <c r="AD37">
        <v>2502805</v>
      </c>
      <c r="AE37" t="s">
        <v>4320</v>
      </c>
      <c r="AF37">
        <v>4102901</v>
      </c>
      <c r="AG37" t="s">
        <v>4321</v>
      </c>
      <c r="AH37">
        <v>2603405</v>
      </c>
      <c r="AI37" t="s">
        <v>4322</v>
      </c>
      <c r="AJ37">
        <v>2201988</v>
      </c>
      <c r="AK37" t="s">
        <v>4323</v>
      </c>
      <c r="AL37">
        <v>3302304</v>
      </c>
      <c r="AM37" t="s">
        <v>4324</v>
      </c>
      <c r="AN37">
        <v>2403301</v>
      </c>
      <c r="AO37" t="s">
        <v>4325</v>
      </c>
      <c r="AP37">
        <v>4301875</v>
      </c>
      <c r="AQ37" t="s">
        <v>4326</v>
      </c>
      <c r="AR37">
        <v>1101468</v>
      </c>
      <c r="AU37" t="s">
        <v>4327</v>
      </c>
      <c r="AV37">
        <v>4202156</v>
      </c>
      <c r="AW37" t="s">
        <v>4328</v>
      </c>
      <c r="AX37">
        <v>3503158</v>
      </c>
      <c r="AY37" t="s">
        <v>4329</v>
      </c>
      <c r="AZ37">
        <v>2803807</v>
      </c>
      <c r="BA37" t="s">
        <v>4330</v>
      </c>
      <c r="BB37">
        <v>1705102</v>
      </c>
    </row>
    <row r="38" spans="2:54">
      <c r="B38"/>
      <c r="C38" t="s">
        <v>4331</v>
      </c>
      <c r="D38">
        <v>2703403</v>
      </c>
      <c r="G38" t="s">
        <v>4332</v>
      </c>
      <c r="H38">
        <v>1302553</v>
      </c>
      <c r="I38" t="s">
        <v>4333</v>
      </c>
      <c r="J38">
        <v>2903102</v>
      </c>
      <c r="K38" t="s">
        <v>4334</v>
      </c>
      <c r="L38">
        <v>2303105</v>
      </c>
      <c r="O38" t="s">
        <v>4335</v>
      </c>
      <c r="P38">
        <v>3202900</v>
      </c>
      <c r="Q38" t="s">
        <v>4336</v>
      </c>
      <c r="R38">
        <v>5203609</v>
      </c>
      <c r="S38" t="s">
        <v>4337</v>
      </c>
      <c r="T38">
        <v>2102101</v>
      </c>
      <c r="U38" t="s">
        <v>4338</v>
      </c>
      <c r="V38">
        <v>5103379</v>
      </c>
      <c r="W38" t="s">
        <v>4339</v>
      </c>
      <c r="X38">
        <v>5004106</v>
      </c>
      <c r="Y38" t="s">
        <v>4340</v>
      </c>
      <c r="Z38" s="3">
        <v>3103405</v>
      </c>
      <c r="AA38" t="s">
        <v>4341</v>
      </c>
      <c r="AB38">
        <v>1502509</v>
      </c>
      <c r="AC38" t="s">
        <v>4342</v>
      </c>
      <c r="AD38">
        <v>2502904</v>
      </c>
      <c r="AE38" t="s">
        <v>3799</v>
      </c>
      <c r="AF38">
        <v>4103008</v>
      </c>
      <c r="AG38" t="s">
        <v>4343</v>
      </c>
      <c r="AH38">
        <v>2603454</v>
      </c>
      <c r="AI38" t="s">
        <v>4344</v>
      </c>
      <c r="AJ38">
        <v>2202000</v>
      </c>
      <c r="AK38" t="s">
        <v>4345</v>
      </c>
      <c r="AL38">
        <v>3302403</v>
      </c>
      <c r="AM38" t="s">
        <v>4346</v>
      </c>
      <c r="AN38">
        <v>2403400</v>
      </c>
      <c r="AO38" t="s">
        <v>4347</v>
      </c>
      <c r="AP38">
        <v>4301909</v>
      </c>
      <c r="AQ38" t="s">
        <v>4348</v>
      </c>
      <c r="AR38">
        <v>1100205</v>
      </c>
      <c r="AU38" t="s">
        <v>4349</v>
      </c>
      <c r="AV38">
        <v>4202206</v>
      </c>
      <c r="AW38" t="s">
        <v>4350</v>
      </c>
      <c r="AX38">
        <v>3503208</v>
      </c>
      <c r="AY38" t="s">
        <v>4351</v>
      </c>
      <c r="AZ38">
        <v>2803906</v>
      </c>
      <c r="BA38" t="s">
        <v>4352</v>
      </c>
      <c r="BB38">
        <v>1704600</v>
      </c>
    </row>
    <row r="39" spans="2:54">
      <c r="B39"/>
      <c r="C39" t="s">
        <v>4353</v>
      </c>
      <c r="D39">
        <v>2703502</v>
      </c>
      <c r="G39" t="s">
        <v>4354</v>
      </c>
      <c r="H39">
        <v>1302603</v>
      </c>
      <c r="I39" t="s">
        <v>4355</v>
      </c>
      <c r="J39">
        <v>2903201</v>
      </c>
      <c r="K39" t="s">
        <v>4356</v>
      </c>
      <c r="L39">
        <v>2303204</v>
      </c>
      <c r="O39" t="s">
        <v>4357</v>
      </c>
      <c r="P39">
        <v>3203007</v>
      </c>
      <c r="Q39" t="s">
        <v>4358</v>
      </c>
      <c r="R39">
        <v>5203807</v>
      </c>
      <c r="S39" t="s">
        <v>4359</v>
      </c>
      <c r="T39">
        <v>2102150</v>
      </c>
      <c r="U39" t="s">
        <v>4360</v>
      </c>
      <c r="V39">
        <v>5103403</v>
      </c>
      <c r="W39" t="s">
        <v>4361</v>
      </c>
      <c r="X39">
        <v>5004304</v>
      </c>
      <c r="Y39" t="s">
        <v>4362</v>
      </c>
      <c r="Z39" s="3">
        <v>3103504</v>
      </c>
      <c r="AA39" t="s">
        <v>4363</v>
      </c>
      <c r="AB39">
        <v>1502608</v>
      </c>
      <c r="AC39" t="s">
        <v>4364</v>
      </c>
      <c r="AD39">
        <v>2503001</v>
      </c>
      <c r="AE39" t="s">
        <v>4365</v>
      </c>
      <c r="AF39">
        <v>4103024</v>
      </c>
      <c r="AG39" t="s">
        <v>4366</v>
      </c>
      <c r="AH39">
        <v>2603504</v>
      </c>
      <c r="AI39" t="s">
        <v>4367</v>
      </c>
      <c r="AJ39">
        <v>2202026</v>
      </c>
      <c r="AK39" t="s">
        <v>4368</v>
      </c>
      <c r="AL39">
        <v>3302452</v>
      </c>
      <c r="AM39" t="s">
        <v>4369</v>
      </c>
      <c r="AN39">
        <v>2403509</v>
      </c>
      <c r="AO39" t="s">
        <v>4370</v>
      </c>
      <c r="AP39">
        <v>4301925</v>
      </c>
      <c r="AQ39" t="s">
        <v>4371</v>
      </c>
      <c r="AR39">
        <v>1100254</v>
      </c>
      <c r="AU39" t="s">
        <v>4372</v>
      </c>
      <c r="AV39">
        <v>4202305</v>
      </c>
      <c r="AW39" t="s">
        <v>4373</v>
      </c>
      <c r="AX39">
        <v>3503307</v>
      </c>
      <c r="AY39" t="s">
        <v>4374</v>
      </c>
      <c r="AZ39">
        <v>2804003</v>
      </c>
      <c r="BA39" t="s">
        <v>4375</v>
      </c>
      <c r="BB39">
        <v>1705508</v>
      </c>
    </row>
    <row r="40" spans="2:54">
      <c r="B40"/>
      <c r="C40" t="s">
        <v>4376</v>
      </c>
      <c r="D40">
        <v>2703601</v>
      </c>
      <c r="G40" t="s">
        <v>4377</v>
      </c>
      <c r="H40">
        <v>1302702</v>
      </c>
      <c r="I40" t="s">
        <v>4203</v>
      </c>
      <c r="J40">
        <v>2903235</v>
      </c>
      <c r="K40" t="s">
        <v>4378</v>
      </c>
      <c r="L40">
        <v>2303303</v>
      </c>
      <c r="O40" t="s">
        <v>4379</v>
      </c>
      <c r="P40">
        <v>3203056</v>
      </c>
      <c r="Q40" t="s">
        <v>4380</v>
      </c>
      <c r="R40">
        <v>5203906</v>
      </c>
      <c r="S40" t="s">
        <v>4381</v>
      </c>
      <c r="T40">
        <v>2102200</v>
      </c>
      <c r="U40" t="s">
        <v>4382</v>
      </c>
      <c r="V40">
        <v>5103437</v>
      </c>
      <c r="W40" t="s">
        <v>4383</v>
      </c>
      <c r="X40">
        <v>5004403</v>
      </c>
      <c r="Y40" t="s">
        <v>4384</v>
      </c>
      <c r="Z40" s="3">
        <v>3103603</v>
      </c>
      <c r="AA40" t="s">
        <v>4385</v>
      </c>
      <c r="AB40">
        <v>1502707</v>
      </c>
      <c r="AC40" t="s">
        <v>4386</v>
      </c>
      <c r="AD40">
        <v>2503100</v>
      </c>
      <c r="AE40" t="s">
        <v>4387</v>
      </c>
      <c r="AF40">
        <v>4103040</v>
      </c>
      <c r="AG40" t="s">
        <v>4388</v>
      </c>
      <c r="AH40">
        <v>2603603</v>
      </c>
      <c r="AI40" t="s">
        <v>4389</v>
      </c>
      <c r="AJ40">
        <v>2202059</v>
      </c>
      <c r="AK40" t="s">
        <v>4390</v>
      </c>
      <c r="AL40">
        <v>3302502</v>
      </c>
      <c r="AM40" t="s">
        <v>4391</v>
      </c>
      <c r="AN40">
        <v>2403608</v>
      </c>
      <c r="AO40" t="s">
        <v>4392</v>
      </c>
      <c r="AP40">
        <v>4301958</v>
      </c>
      <c r="AQ40" t="s">
        <v>4393</v>
      </c>
      <c r="AR40">
        <v>1101476</v>
      </c>
      <c r="AU40" t="s">
        <v>4394</v>
      </c>
      <c r="AV40">
        <v>4202404</v>
      </c>
      <c r="AW40" t="s">
        <v>4395</v>
      </c>
      <c r="AX40">
        <v>3503356</v>
      </c>
      <c r="AY40" t="s">
        <v>4396</v>
      </c>
      <c r="AZ40">
        <v>2804102</v>
      </c>
      <c r="BA40" t="s">
        <v>4397</v>
      </c>
      <c r="BB40">
        <v>1716703</v>
      </c>
    </row>
    <row r="41" spans="2:54">
      <c r="B41"/>
      <c r="C41" t="s">
        <v>4398</v>
      </c>
      <c r="D41">
        <v>2703700</v>
      </c>
      <c r="G41" t="s">
        <v>4399</v>
      </c>
      <c r="H41">
        <v>1302801</v>
      </c>
      <c r="I41" t="s">
        <v>4400</v>
      </c>
      <c r="J41">
        <v>2903300</v>
      </c>
      <c r="K41" t="s">
        <v>4401</v>
      </c>
      <c r="L41">
        <v>2303402</v>
      </c>
      <c r="O41" t="s">
        <v>4402</v>
      </c>
      <c r="P41">
        <v>3203106</v>
      </c>
      <c r="Q41" t="s">
        <v>4403</v>
      </c>
      <c r="R41">
        <v>5203939</v>
      </c>
      <c r="S41" t="s">
        <v>4404</v>
      </c>
      <c r="T41">
        <v>2102309</v>
      </c>
      <c r="U41" t="s">
        <v>4405</v>
      </c>
      <c r="V41">
        <v>5103452</v>
      </c>
      <c r="W41" t="s">
        <v>4406</v>
      </c>
      <c r="X41">
        <v>5004502</v>
      </c>
      <c r="Y41" t="s">
        <v>4407</v>
      </c>
      <c r="Z41" s="3">
        <v>3103702</v>
      </c>
      <c r="AA41" t="s">
        <v>4408</v>
      </c>
      <c r="AB41">
        <v>1502756</v>
      </c>
      <c r="AC41" t="s">
        <v>4409</v>
      </c>
      <c r="AD41">
        <v>2503209</v>
      </c>
      <c r="AE41" t="s">
        <v>4410</v>
      </c>
      <c r="AF41">
        <v>4103057</v>
      </c>
      <c r="AG41" t="s">
        <v>4411</v>
      </c>
      <c r="AH41">
        <v>2603702</v>
      </c>
      <c r="AI41" t="s">
        <v>4412</v>
      </c>
      <c r="AJ41">
        <v>2202075</v>
      </c>
      <c r="AK41" t="s">
        <v>4413</v>
      </c>
      <c r="AL41">
        <v>3302601</v>
      </c>
      <c r="AM41" t="s">
        <v>4414</v>
      </c>
      <c r="AN41">
        <v>2403707</v>
      </c>
      <c r="AO41" t="s">
        <v>4253</v>
      </c>
      <c r="AP41">
        <v>4301800</v>
      </c>
      <c r="AQ41" t="s">
        <v>4415</v>
      </c>
      <c r="AR41">
        <v>1100262</v>
      </c>
      <c r="AU41" t="s">
        <v>4416</v>
      </c>
      <c r="AV41">
        <v>4202438</v>
      </c>
      <c r="AW41" t="s">
        <v>4417</v>
      </c>
      <c r="AX41">
        <v>3503406</v>
      </c>
      <c r="AY41" t="s">
        <v>4418</v>
      </c>
      <c r="AZ41">
        <v>2804201</v>
      </c>
      <c r="BA41" t="s">
        <v>4419</v>
      </c>
      <c r="BB41">
        <v>1705557</v>
      </c>
    </row>
    <row r="42" spans="2:54">
      <c r="B42"/>
      <c r="C42" t="s">
        <v>4420</v>
      </c>
      <c r="D42">
        <v>2703759</v>
      </c>
      <c r="G42" t="s">
        <v>4421</v>
      </c>
      <c r="H42">
        <v>1302900</v>
      </c>
      <c r="I42" t="s">
        <v>4422</v>
      </c>
      <c r="J42">
        <v>2903276</v>
      </c>
      <c r="K42" t="s">
        <v>4423</v>
      </c>
      <c r="L42">
        <v>2303501</v>
      </c>
      <c r="O42" t="s">
        <v>4424</v>
      </c>
      <c r="P42">
        <v>3203130</v>
      </c>
      <c r="Q42" t="s">
        <v>4425</v>
      </c>
      <c r="R42">
        <v>5203962</v>
      </c>
      <c r="S42" t="s">
        <v>4426</v>
      </c>
      <c r="T42">
        <v>2102325</v>
      </c>
      <c r="U42" t="s">
        <v>4427</v>
      </c>
      <c r="V42">
        <v>5103502</v>
      </c>
      <c r="W42" t="s">
        <v>4428</v>
      </c>
      <c r="X42">
        <v>5004601</v>
      </c>
      <c r="Y42" t="s">
        <v>4429</v>
      </c>
      <c r="Z42" s="3">
        <v>3103751</v>
      </c>
      <c r="AA42" t="s">
        <v>4430</v>
      </c>
      <c r="AB42">
        <v>1502764</v>
      </c>
      <c r="AC42" t="s">
        <v>4431</v>
      </c>
      <c r="AD42">
        <v>2503308</v>
      </c>
      <c r="AE42" t="s">
        <v>4432</v>
      </c>
      <c r="AF42">
        <v>4103107</v>
      </c>
      <c r="AG42" t="s">
        <v>4433</v>
      </c>
      <c r="AH42">
        <v>2603801</v>
      </c>
      <c r="AI42" t="s">
        <v>4434</v>
      </c>
      <c r="AJ42">
        <v>2202083</v>
      </c>
      <c r="AK42" t="s">
        <v>4435</v>
      </c>
      <c r="AL42">
        <v>3302700</v>
      </c>
      <c r="AM42" t="s">
        <v>4436</v>
      </c>
      <c r="AN42">
        <v>2403756</v>
      </c>
      <c r="AO42" t="s">
        <v>4437</v>
      </c>
      <c r="AP42">
        <v>4302006</v>
      </c>
      <c r="AQ42" t="s">
        <v>4438</v>
      </c>
      <c r="AR42">
        <v>1100288</v>
      </c>
      <c r="AU42" t="s">
        <v>4439</v>
      </c>
      <c r="AV42">
        <v>4202503</v>
      </c>
      <c r="AW42" t="s">
        <v>4440</v>
      </c>
      <c r="AX42">
        <v>3503505</v>
      </c>
      <c r="AY42" t="s">
        <v>4441</v>
      </c>
      <c r="AZ42">
        <v>2804300</v>
      </c>
      <c r="BA42" t="s">
        <v>4442</v>
      </c>
      <c r="BB42">
        <v>1705607</v>
      </c>
    </row>
    <row r="43" spans="2:54">
      <c r="B43"/>
      <c r="C43" t="s">
        <v>4443</v>
      </c>
      <c r="D43">
        <v>2703809</v>
      </c>
      <c r="G43" t="s">
        <v>4444</v>
      </c>
      <c r="H43">
        <v>1303007</v>
      </c>
      <c r="I43" t="s">
        <v>4327</v>
      </c>
      <c r="J43">
        <v>2903409</v>
      </c>
      <c r="K43" t="s">
        <v>4445</v>
      </c>
      <c r="L43">
        <v>2303600</v>
      </c>
      <c r="O43" t="s">
        <v>4446</v>
      </c>
      <c r="P43">
        <v>3203163</v>
      </c>
      <c r="Q43" t="s">
        <v>4447</v>
      </c>
      <c r="R43">
        <v>5204003</v>
      </c>
      <c r="S43" t="s">
        <v>4448</v>
      </c>
      <c r="T43">
        <v>2102358</v>
      </c>
      <c r="U43" t="s">
        <v>4449</v>
      </c>
      <c r="V43">
        <v>5103601</v>
      </c>
      <c r="W43" t="s">
        <v>4450</v>
      </c>
      <c r="X43">
        <v>5004700</v>
      </c>
      <c r="Y43" t="s">
        <v>4451</v>
      </c>
      <c r="Z43" s="3">
        <v>3103801</v>
      </c>
      <c r="AA43" t="s">
        <v>4452</v>
      </c>
      <c r="AB43">
        <v>1502772</v>
      </c>
      <c r="AC43" t="s">
        <v>4453</v>
      </c>
      <c r="AD43">
        <v>2503407</v>
      </c>
      <c r="AE43" t="s">
        <v>4454</v>
      </c>
      <c r="AF43">
        <v>4103156</v>
      </c>
      <c r="AG43" t="s">
        <v>4455</v>
      </c>
      <c r="AH43">
        <v>2603900</v>
      </c>
      <c r="AI43" t="s">
        <v>4456</v>
      </c>
      <c r="AJ43">
        <v>2202091</v>
      </c>
      <c r="AK43" t="s">
        <v>4457</v>
      </c>
      <c r="AL43">
        <v>3302809</v>
      </c>
      <c r="AM43" t="s">
        <v>4458</v>
      </c>
      <c r="AN43">
        <v>2403806</v>
      </c>
      <c r="AO43" t="s">
        <v>4459</v>
      </c>
      <c r="AP43">
        <v>4302055</v>
      </c>
      <c r="AQ43" t="s">
        <v>4460</v>
      </c>
      <c r="AR43">
        <v>1100296</v>
      </c>
      <c r="AU43" t="s">
        <v>3954</v>
      </c>
      <c r="AV43">
        <v>4202537</v>
      </c>
      <c r="AW43" t="s">
        <v>4461</v>
      </c>
      <c r="AX43">
        <v>3503604</v>
      </c>
      <c r="AY43" t="s">
        <v>4462</v>
      </c>
      <c r="AZ43">
        <v>2804409</v>
      </c>
      <c r="BA43" t="s">
        <v>4463</v>
      </c>
      <c r="BB43">
        <v>1706001</v>
      </c>
    </row>
    <row r="44" spans="2:54">
      <c r="B44"/>
      <c r="C44" t="s">
        <v>4464</v>
      </c>
      <c r="D44">
        <v>2703908</v>
      </c>
      <c r="G44" t="s">
        <v>4465</v>
      </c>
      <c r="H44">
        <v>1303106</v>
      </c>
      <c r="I44" t="s">
        <v>4466</v>
      </c>
      <c r="J44">
        <v>2903508</v>
      </c>
      <c r="K44" t="s">
        <v>4467</v>
      </c>
      <c r="L44">
        <v>2303659</v>
      </c>
      <c r="O44" t="s">
        <v>4468</v>
      </c>
      <c r="P44">
        <v>3203205</v>
      </c>
      <c r="Q44" t="s">
        <v>4469</v>
      </c>
      <c r="R44">
        <v>5204102</v>
      </c>
      <c r="S44" t="s">
        <v>4470</v>
      </c>
      <c r="T44">
        <v>2102374</v>
      </c>
      <c r="U44" t="s">
        <v>4471</v>
      </c>
      <c r="V44">
        <v>5103700</v>
      </c>
      <c r="W44" t="s">
        <v>4472</v>
      </c>
      <c r="X44">
        <v>5004809</v>
      </c>
      <c r="Y44" t="s">
        <v>4473</v>
      </c>
      <c r="Z44" s="3">
        <v>3103900</v>
      </c>
      <c r="AA44" t="s">
        <v>4474</v>
      </c>
      <c r="AB44">
        <v>1502806</v>
      </c>
      <c r="AC44" t="s">
        <v>4475</v>
      </c>
      <c r="AD44">
        <v>2503506</v>
      </c>
      <c r="AE44" t="s">
        <v>4229</v>
      </c>
      <c r="AF44">
        <v>4103206</v>
      </c>
      <c r="AG44" t="s">
        <v>4476</v>
      </c>
      <c r="AH44">
        <v>2603926</v>
      </c>
      <c r="AI44" t="s">
        <v>4477</v>
      </c>
      <c r="AJ44">
        <v>2202109</v>
      </c>
      <c r="AK44" t="s">
        <v>4478</v>
      </c>
      <c r="AL44">
        <v>3302858</v>
      </c>
      <c r="AM44" t="s">
        <v>4479</v>
      </c>
      <c r="AN44">
        <v>2403905</v>
      </c>
      <c r="AO44" t="s">
        <v>4480</v>
      </c>
      <c r="AP44">
        <v>4302105</v>
      </c>
      <c r="AQ44" t="s">
        <v>4481</v>
      </c>
      <c r="AR44">
        <v>1101484</v>
      </c>
      <c r="AU44" t="s">
        <v>4482</v>
      </c>
      <c r="AV44">
        <v>4202578</v>
      </c>
      <c r="AW44" t="s">
        <v>4483</v>
      </c>
      <c r="AX44">
        <v>3503703</v>
      </c>
      <c r="AY44" t="s">
        <v>4484</v>
      </c>
      <c r="AZ44">
        <v>2804458</v>
      </c>
      <c r="BA44" t="s">
        <v>4485</v>
      </c>
      <c r="BB44">
        <v>1706100</v>
      </c>
    </row>
    <row r="45" spans="2:54">
      <c r="B45"/>
      <c r="C45" t="s">
        <v>4486</v>
      </c>
      <c r="D45">
        <v>2704005</v>
      </c>
      <c r="G45" t="s">
        <v>4487</v>
      </c>
      <c r="H45">
        <v>1303205</v>
      </c>
      <c r="I45" t="s">
        <v>4488</v>
      </c>
      <c r="J45">
        <v>2903607</v>
      </c>
      <c r="K45" t="s">
        <v>4489</v>
      </c>
      <c r="L45">
        <v>2303709</v>
      </c>
      <c r="O45" t="s">
        <v>4490</v>
      </c>
      <c r="P45">
        <v>3203304</v>
      </c>
      <c r="Q45" t="s">
        <v>4491</v>
      </c>
      <c r="R45">
        <v>5204201</v>
      </c>
      <c r="S45" t="s">
        <v>4492</v>
      </c>
      <c r="T45">
        <v>2102408</v>
      </c>
      <c r="U45" t="s">
        <v>4493</v>
      </c>
      <c r="V45">
        <v>5103809</v>
      </c>
      <c r="W45" t="s">
        <v>4494</v>
      </c>
      <c r="X45">
        <v>5004908</v>
      </c>
      <c r="Y45" t="s">
        <v>4495</v>
      </c>
      <c r="Z45" s="3">
        <v>3104007</v>
      </c>
      <c r="AA45" t="s">
        <v>4496</v>
      </c>
      <c r="AB45">
        <v>1502855</v>
      </c>
      <c r="AC45" t="s">
        <v>4497</v>
      </c>
      <c r="AD45">
        <v>2503555</v>
      </c>
      <c r="AE45" t="s">
        <v>4498</v>
      </c>
      <c r="AF45">
        <v>4103222</v>
      </c>
      <c r="AG45" t="s">
        <v>4499</v>
      </c>
      <c r="AH45">
        <v>2604007</v>
      </c>
      <c r="AI45" t="s">
        <v>4500</v>
      </c>
      <c r="AJ45">
        <v>2202117</v>
      </c>
      <c r="AK45" t="s">
        <v>4501</v>
      </c>
      <c r="AL45">
        <v>3302908</v>
      </c>
      <c r="AM45" t="s">
        <v>4502</v>
      </c>
      <c r="AN45">
        <v>2404002</v>
      </c>
      <c r="AO45" t="s">
        <v>4503</v>
      </c>
      <c r="AP45">
        <v>4302154</v>
      </c>
      <c r="AQ45" t="s">
        <v>4504</v>
      </c>
      <c r="AR45">
        <v>1101492</v>
      </c>
      <c r="AU45" t="s">
        <v>4505</v>
      </c>
      <c r="AV45">
        <v>4202602</v>
      </c>
      <c r="AW45" t="s">
        <v>4506</v>
      </c>
      <c r="AX45">
        <v>3503802</v>
      </c>
      <c r="AY45" t="s">
        <v>4507</v>
      </c>
      <c r="AZ45">
        <v>2804508</v>
      </c>
      <c r="BA45" t="s">
        <v>4508</v>
      </c>
      <c r="BB45">
        <v>1706258</v>
      </c>
    </row>
    <row r="46" spans="2:54">
      <c r="B46"/>
      <c r="C46" t="s">
        <v>4509</v>
      </c>
      <c r="D46">
        <v>2704104</v>
      </c>
      <c r="G46" t="s">
        <v>4510</v>
      </c>
      <c r="H46">
        <v>1303304</v>
      </c>
      <c r="I46" t="s">
        <v>4511</v>
      </c>
      <c r="J46">
        <v>2903706</v>
      </c>
      <c r="K46" t="s">
        <v>4512</v>
      </c>
      <c r="L46">
        <v>2303808</v>
      </c>
      <c r="O46" t="s">
        <v>4513</v>
      </c>
      <c r="P46">
        <v>3203320</v>
      </c>
      <c r="Q46" t="s">
        <v>4514</v>
      </c>
      <c r="R46">
        <v>5204250</v>
      </c>
      <c r="S46" t="s">
        <v>4515</v>
      </c>
      <c r="T46">
        <v>2102507</v>
      </c>
      <c r="U46" t="s">
        <v>4516</v>
      </c>
      <c r="V46">
        <v>5103858</v>
      </c>
      <c r="W46" t="s">
        <v>4517</v>
      </c>
      <c r="X46">
        <v>5005004</v>
      </c>
      <c r="Y46" t="s">
        <v>4518</v>
      </c>
      <c r="Z46" s="3">
        <v>3104106</v>
      </c>
      <c r="AA46" t="s">
        <v>4519</v>
      </c>
      <c r="AB46">
        <v>1502905</v>
      </c>
      <c r="AC46" t="s">
        <v>4520</v>
      </c>
      <c r="AD46">
        <v>2503605</v>
      </c>
      <c r="AE46" t="s">
        <v>4521</v>
      </c>
      <c r="AF46">
        <v>4103305</v>
      </c>
      <c r="AG46" t="s">
        <v>4522</v>
      </c>
      <c r="AH46">
        <v>2604106</v>
      </c>
      <c r="AI46" t="s">
        <v>4523</v>
      </c>
      <c r="AJ46">
        <v>2202133</v>
      </c>
      <c r="AK46" t="s">
        <v>4524</v>
      </c>
      <c r="AL46">
        <v>3303005</v>
      </c>
      <c r="AM46" t="s">
        <v>4525</v>
      </c>
      <c r="AN46">
        <v>2404101</v>
      </c>
      <c r="AO46" t="s">
        <v>4526</v>
      </c>
      <c r="AP46">
        <v>4302204</v>
      </c>
      <c r="AQ46" t="s">
        <v>4527</v>
      </c>
      <c r="AR46">
        <v>1100320</v>
      </c>
      <c r="AU46" t="s">
        <v>4528</v>
      </c>
      <c r="AV46">
        <v>4202453</v>
      </c>
      <c r="AW46" t="s">
        <v>4529</v>
      </c>
      <c r="AX46">
        <v>3503901</v>
      </c>
      <c r="AY46" t="s">
        <v>4530</v>
      </c>
      <c r="AZ46">
        <v>2804607</v>
      </c>
      <c r="BA46" t="s">
        <v>4531</v>
      </c>
      <c r="BB46">
        <v>1706506</v>
      </c>
    </row>
    <row r="47" spans="2:54">
      <c r="B47"/>
      <c r="C47" t="s">
        <v>4532</v>
      </c>
      <c r="D47">
        <v>2704203</v>
      </c>
      <c r="G47" t="s">
        <v>4533</v>
      </c>
      <c r="H47">
        <v>1303403</v>
      </c>
      <c r="I47" t="s">
        <v>4534</v>
      </c>
      <c r="J47">
        <v>2903805</v>
      </c>
      <c r="K47" t="s">
        <v>4535</v>
      </c>
      <c r="L47">
        <v>2303907</v>
      </c>
      <c r="O47" t="s">
        <v>4536</v>
      </c>
      <c r="P47">
        <v>3203346</v>
      </c>
      <c r="Q47" t="s">
        <v>4537</v>
      </c>
      <c r="R47">
        <v>5204300</v>
      </c>
      <c r="S47" t="s">
        <v>4538</v>
      </c>
      <c r="T47">
        <v>2102556</v>
      </c>
      <c r="U47" t="s">
        <v>4539</v>
      </c>
      <c r="V47">
        <v>5103908</v>
      </c>
      <c r="W47" t="s">
        <v>4540</v>
      </c>
      <c r="X47">
        <v>5005103</v>
      </c>
      <c r="Y47" t="s">
        <v>4541</v>
      </c>
      <c r="Z47" s="3">
        <v>3104205</v>
      </c>
      <c r="AA47" t="s">
        <v>4542</v>
      </c>
      <c r="AB47">
        <v>1502939</v>
      </c>
      <c r="AC47" t="s">
        <v>4543</v>
      </c>
      <c r="AD47">
        <v>2503704</v>
      </c>
      <c r="AE47" t="s">
        <v>4544</v>
      </c>
      <c r="AF47">
        <v>4103354</v>
      </c>
      <c r="AG47" t="s">
        <v>4545</v>
      </c>
      <c r="AH47">
        <v>2604155</v>
      </c>
      <c r="AI47" t="s">
        <v>4546</v>
      </c>
      <c r="AJ47">
        <v>2202174</v>
      </c>
      <c r="AK47" t="s">
        <v>4547</v>
      </c>
      <c r="AL47">
        <v>3303104</v>
      </c>
      <c r="AM47" t="s">
        <v>4548</v>
      </c>
      <c r="AN47">
        <v>2404200</v>
      </c>
      <c r="AO47" t="s">
        <v>4549</v>
      </c>
      <c r="AP47">
        <v>4302220</v>
      </c>
      <c r="AQ47" t="s">
        <v>4550</v>
      </c>
      <c r="AR47">
        <v>1101500</v>
      </c>
      <c r="AU47" t="s">
        <v>4551</v>
      </c>
      <c r="AV47">
        <v>4202701</v>
      </c>
      <c r="AW47" t="s">
        <v>4552</v>
      </c>
      <c r="AX47">
        <v>3503950</v>
      </c>
      <c r="AY47" t="s">
        <v>4553</v>
      </c>
      <c r="AZ47">
        <v>2804706</v>
      </c>
      <c r="BA47" t="s">
        <v>4554</v>
      </c>
      <c r="BB47">
        <v>1707009</v>
      </c>
    </row>
    <row r="48" spans="2:54">
      <c r="B48"/>
      <c r="C48" t="s">
        <v>4555</v>
      </c>
      <c r="D48">
        <v>2704302</v>
      </c>
      <c r="G48" t="s">
        <v>4556</v>
      </c>
      <c r="H48">
        <v>1303502</v>
      </c>
      <c r="I48" t="s">
        <v>4557</v>
      </c>
      <c r="J48">
        <v>2903904</v>
      </c>
      <c r="K48" t="s">
        <v>4558</v>
      </c>
      <c r="L48">
        <v>2303931</v>
      </c>
      <c r="O48" t="s">
        <v>4559</v>
      </c>
      <c r="P48">
        <v>3203353</v>
      </c>
      <c r="Q48" t="s">
        <v>4560</v>
      </c>
      <c r="R48">
        <v>5204409</v>
      </c>
      <c r="S48" t="s">
        <v>4561</v>
      </c>
      <c r="T48">
        <v>2102606</v>
      </c>
      <c r="U48" t="s">
        <v>4562</v>
      </c>
      <c r="V48">
        <v>5103957</v>
      </c>
      <c r="W48" t="s">
        <v>4563</v>
      </c>
      <c r="X48">
        <v>5005152</v>
      </c>
      <c r="Y48" t="s">
        <v>4564</v>
      </c>
      <c r="Z48" s="3">
        <v>3104304</v>
      </c>
      <c r="AA48" t="s">
        <v>4565</v>
      </c>
      <c r="AB48">
        <v>1502954</v>
      </c>
      <c r="AC48" t="s">
        <v>4566</v>
      </c>
      <c r="AD48">
        <v>2503753</v>
      </c>
      <c r="AE48" t="s">
        <v>4567</v>
      </c>
      <c r="AF48">
        <v>4103370</v>
      </c>
      <c r="AG48" t="s">
        <v>4568</v>
      </c>
      <c r="AH48">
        <v>2604205</v>
      </c>
      <c r="AI48" t="s">
        <v>4569</v>
      </c>
      <c r="AJ48">
        <v>2202208</v>
      </c>
      <c r="AK48" t="s">
        <v>4570</v>
      </c>
      <c r="AL48">
        <v>3303203</v>
      </c>
      <c r="AM48" t="s">
        <v>4571</v>
      </c>
      <c r="AN48">
        <v>2404309</v>
      </c>
      <c r="AO48" t="s">
        <v>4572</v>
      </c>
      <c r="AP48">
        <v>4302238</v>
      </c>
      <c r="AQ48" t="s">
        <v>4573</v>
      </c>
      <c r="AR48">
        <v>1101559</v>
      </c>
      <c r="AU48" t="s">
        <v>4574</v>
      </c>
      <c r="AV48">
        <v>4202800</v>
      </c>
      <c r="AW48" t="s">
        <v>4575</v>
      </c>
      <c r="AX48">
        <v>3504008</v>
      </c>
      <c r="AY48" t="s">
        <v>4576</v>
      </c>
      <c r="AZ48">
        <v>2804805</v>
      </c>
      <c r="BA48" t="s">
        <v>4577</v>
      </c>
      <c r="BB48">
        <v>1707108</v>
      </c>
    </row>
    <row r="49" spans="2:54">
      <c r="B49"/>
      <c r="C49" t="s">
        <v>4578</v>
      </c>
      <c r="D49">
        <v>2704401</v>
      </c>
      <c r="G49" t="s">
        <v>4579</v>
      </c>
      <c r="H49">
        <v>1303536</v>
      </c>
      <c r="I49" t="s">
        <v>4580</v>
      </c>
      <c r="J49">
        <v>2903953</v>
      </c>
      <c r="K49" t="s">
        <v>4581</v>
      </c>
      <c r="L49">
        <v>2303956</v>
      </c>
      <c r="O49" t="s">
        <v>4582</v>
      </c>
      <c r="P49">
        <v>3203403</v>
      </c>
      <c r="Q49" t="s">
        <v>4583</v>
      </c>
      <c r="R49">
        <v>5204508</v>
      </c>
      <c r="S49" t="s">
        <v>4584</v>
      </c>
      <c r="T49">
        <v>2102705</v>
      </c>
      <c r="U49" t="s">
        <v>4585</v>
      </c>
      <c r="V49">
        <v>5104104</v>
      </c>
      <c r="W49" t="s">
        <v>4586</v>
      </c>
      <c r="X49">
        <v>5005202</v>
      </c>
      <c r="Y49" t="s">
        <v>4587</v>
      </c>
      <c r="Z49" s="3">
        <v>3104403</v>
      </c>
      <c r="AA49" t="s">
        <v>4588</v>
      </c>
      <c r="AB49">
        <v>1503002</v>
      </c>
      <c r="AC49" t="s">
        <v>4589</v>
      </c>
      <c r="AD49">
        <v>2503803</v>
      </c>
      <c r="AE49" t="s">
        <v>4590</v>
      </c>
      <c r="AF49">
        <v>4103404</v>
      </c>
      <c r="AG49" t="s">
        <v>4512</v>
      </c>
      <c r="AH49">
        <v>2604304</v>
      </c>
      <c r="AI49" t="s">
        <v>4591</v>
      </c>
      <c r="AJ49">
        <v>2202251</v>
      </c>
      <c r="AK49" t="s">
        <v>4592</v>
      </c>
      <c r="AL49">
        <v>3303302</v>
      </c>
      <c r="AM49" t="s">
        <v>4593</v>
      </c>
      <c r="AN49">
        <v>2404408</v>
      </c>
      <c r="AO49" t="s">
        <v>4594</v>
      </c>
      <c r="AP49">
        <v>4302253</v>
      </c>
      <c r="AQ49" t="s">
        <v>4595</v>
      </c>
      <c r="AR49">
        <v>1101609</v>
      </c>
      <c r="AU49" t="s">
        <v>4596</v>
      </c>
      <c r="AV49">
        <v>4202859</v>
      </c>
      <c r="AW49" t="s">
        <v>4597</v>
      </c>
      <c r="AX49">
        <v>3504107</v>
      </c>
      <c r="AY49" t="s">
        <v>4598</v>
      </c>
      <c r="AZ49">
        <v>2804904</v>
      </c>
      <c r="BA49" t="s">
        <v>4599</v>
      </c>
      <c r="BB49">
        <v>1707207</v>
      </c>
    </row>
    <row r="50" spans="2:54">
      <c r="B50"/>
      <c r="C50" t="s">
        <v>4600</v>
      </c>
      <c r="D50">
        <v>2704906</v>
      </c>
      <c r="G50" t="s">
        <v>4601</v>
      </c>
      <c r="H50">
        <v>1303569</v>
      </c>
      <c r="I50" t="s">
        <v>4602</v>
      </c>
      <c r="J50">
        <v>2904001</v>
      </c>
      <c r="K50" t="s">
        <v>4603</v>
      </c>
      <c r="L50">
        <v>2304004</v>
      </c>
      <c r="O50" t="s">
        <v>4604</v>
      </c>
      <c r="P50">
        <v>3203502</v>
      </c>
      <c r="Q50" t="s">
        <v>4605</v>
      </c>
      <c r="R50">
        <v>5204557</v>
      </c>
      <c r="S50" t="s">
        <v>4606</v>
      </c>
      <c r="T50">
        <v>2102754</v>
      </c>
      <c r="U50" t="s">
        <v>4607</v>
      </c>
      <c r="V50">
        <v>5104203</v>
      </c>
      <c r="W50" t="s">
        <v>4608</v>
      </c>
      <c r="X50">
        <v>5005251</v>
      </c>
      <c r="Y50" t="s">
        <v>4609</v>
      </c>
      <c r="Z50" s="3">
        <v>3104452</v>
      </c>
      <c r="AA50" t="s">
        <v>4610</v>
      </c>
      <c r="AB50">
        <v>1503044</v>
      </c>
      <c r="AC50" t="s">
        <v>4611</v>
      </c>
      <c r="AD50">
        <v>2503902</v>
      </c>
      <c r="AE50" t="s">
        <v>4612</v>
      </c>
      <c r="AF50">
        <v>4103453</v>
      </c>
      <c r="AG50" t="s">
        <v>4613</v>
      </c>
      <c r="AH50">
        <v>2604403</v>
      </c>
      <c r="AI50" t="s">
        <v>4614</v>
      </c>
      <c r="AJ50">
        <v>2202307</v>
      </c>
      <c r="AK50" t="s">
        <v>4615</v>
      </c>
      <c r="AL50">
        <v>3303401</v>
      </c>
      <c r="AM50" t="s">
        <v>4616</v>
      </c>
      <c r="AN50">
        <v>2404507</v>
      </c>
      <c r="AO50" t="s">
        <v>3954</v>
      </c>
      <c r="AP50">
        <v>4302303</v>
      </c>
      <c r="AQ50" t="s">
        <v>4617</v>
      </c>
      <c r="AR50">
        <v>1101708</v>
      </c>
      <c r="AU50" t="s">
        <v>4618</v>
      </c>
      <c r="AV50">
        <v>4202875</v>
      </c>
      <c r="AW50" t="s">
        <v>4619</v>
      </c>
      <c r="AX50">
        <v>3504206</v>
      </c>
      <c r="AY50" t="s">
        <v>4620</v>
      </c>
      <c r="AZ50">
        <v>2805000</v>
      </c>
      <c r="BA50" t="s">
        <v>4621</v>
      </c>
      <c r="BB50">
        <v>1707306</v>
      </c>
    </row>
    <row r="51" spans="2:54">
      <c r="B51"/>
      <c r="C51" t="s">
        <v>4622</v>
      </c>
      <c r="D51">
        <v>2704500</v>
      </c>
      <c r="G51" t="s">
        <v>4623</v>
      </c>
      <c r="H51">
        <v>1303601</v>
      </c>
      <c r="I51" t="s">
        <v>3877</v>
      </c>
      <c r="J51">
        <v>2904050</v>
      </c>
      <c r="K51" t="s">
        <v>4624</v>
      </c>
      <c r="L51">
        <v>2304103</v>
      </c>
      <c r="O51" t="s">
        <v>4625</v>
      </c>
      <c r="P51">
        <v>3203601</v>
      </c>
      <c r="Q51" t="s">
        <v>4626</v>
      </c>
      <c r="R51">
        <v>5204607</v>
      </c>
      <c r="S51" t="s">
        <v>4627</v>
      </c>
      <c r="T51">
        <v>2102804</v>
      </c>
      <c r="U51" t="s">
        <v>4628</v>
      </c>
      <c r="V51">
        <v>5104500</v>
      </c>
      <c r="W51" t="s">
        <v>4629</v>
      </c>
      <c r="X51">
        <v>5005400</v>
      </c>
      <c r="Y51" t="s">
        <v>4630</v>
      </c>
      <c r="Z51" s="3">
        <v>3104502</v>
      </c>
      <c r="AA51" t="s">
        <v>4631</v>
      </c>
      <c r="AB51">
        <v>1503077</v>
      </c>
      <c r="AC51" t="s">
        <v>4632</v>
      </c>
      <c r="AD51">
        <v>2504009</v>
      </c>
      <c r="AE51" t="s">
        <v>4633</v>
      </c>
      <c r="AF51">
        <v>4103479</v>
      </c>
      <c r="AG51" t="s">
        <v>4634</v>
      </c>
      <c r="AH51">
        <v>2604502</v>
      </c>
      <c r="AI51" t="s">
        <v>4635</v>
      </c>
      <c r="AJ51">
        <v>2202406</v>
      </c>
      <c r="AK51" t="s">
        <v>4636</v>
      </c>
      <c r="AL51">
        <v>3303500</v>
      </c>
      <c r="AM51" t="s">
        <v>4637</v>
      </c>
      <c r="AN51">
        <v>2404606</v>
      </c>
      <c r="AO51" t="s">
        <v>4638</v>
      </c>
      <c r="AP51">
        <v>4302352</v>
      </c>
      <c r="AQ51" t="s">
        <v>4639</v>
      </c>
      <c r="AR51">
        <v>1101757</v>
      </c>
      <c r="AU51" t="s">
        <v>4640</v>
      </c>
      <c r="AV51">
        <v>4202909</v>
      </c>
      <c r="AW51" t="s">
        <v>4641</v>
      </c>
      <c r="AX51">
        <v>3504305</v>
      </c>
      <c r="AY51" t="s">
        <v>4642</v>
      </c>
      <c r="AZ51">
        <v>2805109</v>
      </c>
      <c r="BA51" t="s">
        <v>4643</v>
      </c>
      <c r="BB51">
        <v>1707405</v>
      </c>
    </row>
    <row r="52" spans="2:54">
      <c r="B52"/>
      <c r="C52" t="s">
        <v>4644</v>
      </c>
      <c r="D52">
        <v>2704609</v>
      </c>
      <c r="G52" t="s">
        <v>4645</v>
      </c>
      <c r="H52">
        <v>1303700</v>
      </c>
      <c r="I52" t="s">
        <v>4646</v>
      </c>
      <c r="J52">
        <v>2904100</v>
      </c>
      <c r="K52" t="s">
        <v>4647</v>
      </c>
      <c r="L52">
        <v>2304202</v>
      </c>
      <c r="O52" t="s">
        <v>4648</v>
      </c>
      <c r="P52">
        <v>3203700</v>
      </c>
      <c r="Q52" t="s">
        <v>4649</v>
      </c>
      <c r="R52">
        <v>5204656</v>
      </c>
      <c r="S52" t="s">
        <v>4650</v>
      </c>
      <c r="T52">
        <v>2102903</v>
      </c>
      <c r="U52" t="s">
        <v>4651</v>
      </c>
      <c r="V52">
        <v>5104526</v>
      </c>
      <c r="W52" t="s">
        <v>4652</v>
      </c>
      <c r="X52">
        <v>5005608</v>
      </c>
      <c r="Y52" t="s">
        <v>4653</v>
      </c>
      <c r="Z52" s="3">
        <v>3104601</v>
      </c>
      <c r="AA52" t="s">
        <v>4654</v>
      </c>
      <c r="AB52">
        <v>1503093</v>
      </c>
      <c r="AC52" t="s">
        <v>4655</v>
      </c>
      <c r="AD52">
        <v>2504033</v>
      </c>
      <c r="AE52" t="s">
        <v>4656</v>
      </c>
      <c r="AF52">
        <v>4103503</v>
      </c>
      <c r="AG52" t="s">
        <v>4657</v>
      </c>
      <c r="AH52">
        <v>2604601</v>
      </c>
      <c r="AI52" t="s">
        <v>4658</v>
      </c>
      <c r="AJ52">
        <v>2202455</v>
      </c>
      <c r="AK52" t="s">
        <v>4659</v>
      </c>
      <c r="AL52">
        <v>3303609</v>
      </c>
      <c r="AM52" t="s">
        <v>4660</v>
      </c>
      <c r="AN52">
        <v>2404705</v>
      </c>
      <c r="AO52" t="s">
        <v>4661</v>
      </c>
      <c r="AP52">
        <v>4302378</v>
      </c>
      <c r="AQ52" t="s">
        <v>4662</v>
      </c>
      <c r="AR52">
        <v>1101807</v>
      </c>
      <c r="AU52" t="s">
        <v>4663</v>
      </c>
      <c r="AV52">
        <v>4203006</v>
      </c>
      <c r="AW52" t="s">
        <v>4664</v>
      </c>
      <c r="AX52">
        <v>3504404</v>
      </c>
      <c r="AY52" t="s">
        <v>4665</v>
      </c>
      <c r="AZ52">
        <v>2805208</v>
      </c>
      <c r="BA52" t="s">
        <v>4666</v>
      </c>
      <c r="BB52">
        <v>1707553</v>
      </c>
    </row>
    <row r="53" spans="2:54">
      <c r="B53"/>
      <c r="C53" t="s">
        <v>4667</v>
      </c>
      <c r="D53">
        <v>2704708</v>
      </c>
      <c r="G53" t="s">
        <v>4668</v>
      </c>
      <c r="H53">
        <v>1303809</v>
      </c>
      <c r="I53" t="s">
        <v>4669</v>
      </c>
      <c r="J53">
        <v>2904209</v>
      </c>
      <c r="K53" t="s">
        <v>4670</v>
      </c>
      <c r="L53">
        <v>2304236</v>
      </c>
      <c r="O53" t="s">
        <v>4671</v>
      </c>
      <c r="P53">
        <v>3203809</v>
      </c>
      <c r="Q53" t="s">
        <v>4672</v>
      </c>
      <c r="R53">
        <v>5204706</v>
      </c>
      <c r="S53" t="s">
        <v>4673</v>
      </c>
      <c r="T53">
        <v>2103000</v>
      </c>
      <c r="U53" t="s">
        <v>4674</v>
      </c>
      <c r="V53">
        <v>5104542</v>
      </c>
      <c r="W53" t="s">
        <v>4675</v>
      </c>
      <c r="X53">
        <v>5005681</v>
      </c>
      <c r="Y53" t="s">
        <v>4676</v>
      </c>
      <c r="Z53" s="3">
        <v>3104700</v>
      </c>
      <c r="AA53" t="s">
        <v>4677</v>
      </c>
      <c r="AB53">
        <v>1503101</v>
      </c>
      <c r="AC53" t="s">
        <v>4104</v>
      </c>
      <c r="AD53">
        <v>2504074</v>
      </c>
      <c r="AE53" t="s">
        <v>4678</v>
      </c>
      <c r="AF53">
        <v>4103602</v>
      </c>
      <c r="AG53" t="s">
        <v>4679</v>
      </c>
      <c r="AH53">
        <v>2604700</v>
      </c>
      <c r="AI53" t="s">
        <v>3992</v>
      </c>
      <c r="AJ53">
        <v>2202505</v>
      </c>
      <c r="AK53" t="s">
        <v>4680</v>
      </c>
      <c r="AL53">
        <v>3303708</v>
      </c>
      <c r="AM53" t="s">
        <v>4681</v>
      </c>
      <c r="AN53">
        <v>2404804</v>
      </c>
      <c r="AO53" t="s">
        <v>4682</v>
      </c>
      <c r="AP53">
        <v>4302402</v>
      </c>
      <c r="AQ53" t="s">
        <v>4683</v>
      </c>
      <c r="AR53">
        <v>1100304</v>
      </c>
      <c r="AU53" t="s">
        <v>4684</v>
      </c>
      <c r="AV53">
        <v>4203105</v>
      </c>
      <c r="AW53" t="s">
        <v>4685</v>
      </c>
      <c r="AX53">
        <v>3504503</v>
      </c>
      <c r="AY53" t="s">
        <v>4686</v>
      </c>
      <c r="AZ53">
        <v>2805307</v>
      </c>
      <c r="BA53" t="s">
        <v>4687</v>
      </c>
      <c r="BB53">
        <v>1707652</v>
      </c>
    </row>
    <row r="54" spans="2:54">
      <c r="B54"/>
      <c r="C54" t="s">
        <v>4688</v>
      </c>
      <c r="D54">
        <v>2704807</v>
      </c>
      <c r="G54" t="s">
        <v>4689</v>
      </c>
      <c r="H54">
        <v>1303908</v>
      </c>
      <c r="I54" t="s">
        <v>4690</v>
      </c>
      <c r="J54">
        <v>2904308</v>
      </c>
      <c r="K54" t="s">
        <v>4691</v>
      </c>
      <c r="L54">
        <v>2304251</v>
      </c>
      <c r="O54" t="s">
        <v>4692</v>
      </c>
      <c r="P54">
        <v>3203908</v>
      </c>
      <c r="Q54" t="s">
        <v>4693</v>
      </c>
      <c r="R54">
        <v>5204805</v>
      </c>
      <c r="S54" t="s">
        <v>4694</v>
      </c>
      <c r="T54">
        <v>2103109</v>
      </c>
      <c r="U54" t="s">
        <v>4695</v>
      </c>
      <c r="V54">
        <v>5104559</v>
      </c>
      <c r="W54" t="s">
        <v>4696</v>
      </c>
      <c r="X54">
        <v>5005707</v>
      </c>
      <c r="Y54" t="s">
        <v>4697</v>
      </c>
      <c r="Z54" s="3">
        <v>3104809</v>
      </c>
      <c r="AA54" t="s">
        <v>4698</v>
      </c>
      <c r="AB54">
        <v>1503200</v>
      </c>
      <c r="AC54" t="s">
        <v>4699</v>
      </c>
      <c r="AD54">
        <v>2504108</v>
      </c>
      <c r="AE54" t="s">
        <v>4700</v>
      </c>
      <c r="AF54">
        <v>4103701</v>
      </c>
      <c r="AG54" t="s">
        <v>4701</v>
      </c>
      <c r="AH54">
        <v>2604809</v>
      </c>
      <c r="AI54" t="s">
        <v>4702</v>
      </c>
      <c r="AJ54">
        <v>2202539</v>
      </c>
      <c r="AK54" t="s">
        <v>4703</v>
      </c>
      <c r="AL54">
        <v>3303807</v>
      </c>
      <c r="AM54" t="s">
        <v>4704</v>
      </c>
      <c r="AN54">
        <v>2404853</v>
      </c>
      <c r="AO54" t="s">
        <v>4705</v>
      </c>
      <c r="AP54">
        <v>4302451</v>
      </c>
      <c r="AU54" t="s">
        <v>4706</v>
      </c>
      <c r="AV54">
        <v>4203154</v>
      </c>
      <c r="AW54" t="s">
        <v>4707</v>
      </c>
      <c r="AX54">
        <v>3504602</v>
      </c>
      <c r="AY54" t="s">
        <v>4708</v>
      </c>
      <c r="AZ54">
        <v>2805406</v>
      </c>
      <c r="BA54" t="s">
        <v>4709</v>
      </c>
      <c r="BB54">
        <v>1707702</v>
      </c>
    </row>
    <row r="55" spans="2:54">
      <c r="B55"/>
      <c r="C55" t="s">
        <v>4710</v>
      </c>
      <c r="D55">
        <v>2705002</v>
      </c>
      <c r="G55" t="s">
        <v>4711</v>
      </c>
      <c r="H55">
        <v>1303957</v>
      </c>
      <c r="I55" t="s">
        <v>4712</v>
      </c>
      <c r="J55">
        <v>2904407</v>
      </c>
      <c r="K55" t="s">
        <v>4713</v>
      </c>
      <c r="L55">
        <v>2304269</v>
      </c>
      <c r="O55" t="s">
        <v>4714</v>
      </c>
      <c r="P55">
        <v>3204005</v>
      </c>
      <c r="Q55" t="s">
        <v>4715</v>
      </c>
      <c r="R55">
        <v>5204854</v>
      </c>
      <c r="S55" t="s">
        <v>4716</v>
      </c>
      <c r="T55">
        <v>2103125</v>
      </c>
      <c r="U55" t="s">
        <v>4717</v>
      </c>
      <c r="V55">
        <v>5104609</v>
      </c>
      <c r="W55" t="s">
        <v>4718</v>
      </c>
      <c r="X55">
        <v>5005806</v>
      </c>
      <c r="Y55" t="s">
        <v>4719</v>
      </c>
      <c r="Z55" s="3">
        <v>3104908</v>
      </c>
      <c r="AA55" t="s">
        <v>4720</v>
      </c>
      <c r="AB55">
        <v>1503309</v>
      </c>
      <c r="AC55" t="s">
        <v>4721</v>
      </c>
      <c r="AD55">
        <v>2504157</v>
      </c>
      <c r="AE55" t="s">
        <v>4722</v>
      </c>
      <c r="AF55">
        <v>4103800</v>
      </c>
      <c r="AG55" t="s">
        <v>4723</v>
      </c>
      <c r="AH55">
        <v>2604908</v>
      </c>
      <c r="AI55" t="s">
        <v>4724</v>
      </c>
      <c r="AJ55">
        <v>2202554</v>
      </c>
      <c r="AK55" t="s">
        <v>4725</v>
      </c>
      <c r="AL55">
        <v>3303856</v>
      </c>
      <c r="AM55" t="s">
        <v>4726</v>
      </c>
      <c r="AN55">
        <v>2404903</v>
      </c>
      <c r="AO55" t="s">
        <v>4727</v>
      </c>
      <c r="AP55">
        <v>4302501</v>
      </c>
      <c r="AU55" t="s">
        <v>4728</v>
      </c>
      <c r="AV55">
        <v>4203204</v>
      </c>
      <c r="AW55" t="s">
        <v>4729</v>
      </c>
      <c r="AX55">
        <v>3504701</v>
      </c>
      <c r="AY55" t="s">
        <v>4730</v>
      </c>
      <c r="AZ55">
        <v>2805505</v>
      </c>
      <c r="BA55" t="s">
        <v>4731</v>
      </c>
      <c r="BB55">
        <v>1708205</v>
      </c>
    </row>
    <row r="56" spans="2:54">
      <c r="B56"/>
      <c r="C56" t="s">
        <v>4732</v>
      </c>
      <c r="D56">
        <v>2705101</v>
      </c>
      <c r="G56" t="s">
        <v>4733</v>
      </c>
      <c r="H56">
        <v>1304005</v>
      </c>
      <c r="I56" t="s">
        <v>4734</v>
      </c>
      <c r="J56">
        <v>2904506</v>
      </c>
      <c r="K56" t="s">
        <v>4735</v>
      </c>
      <c r="L56">
        <v>2304277</v>
      </c>
      <c r="O56" t="s">
        <v>4736</v>
      </c>
      <c r="P56">
        <v>3204054</v>
      </c>
      <c r="Q56" t="s">
        <v>4737</v>
      </c>
      <c r="R56">
        <v>5204904</v>
      </c>
      <c r="S56" t="s">
        <v>4738</v>
      </c>
      <c r="T56">
        <v>2103158</v>
      </c>
      <c r="U56" t="s">
        <v>4739</v>
      </c>
      <c r="V56">
        <v>5104807</v>
      </c>
      <c r="W56" t="s">
        <v>4740</v>
      </c>
      <c r="X56">
        <v>5006002</v>
      </c>
      <c r="Y56" t="s">
        <v>4741</v>
      </c>
      <c r="Z56" s="3">
        <v>3105004</v>
      </c>
      <c r="AA56" t="s">
        <v>4742</v>
      </c>
      <c r="AB56">
        <v>1503408</v>
      </c>
      <c r="AC56" t="s">
        <v>4743</v>
      </c>
      <c r="AD56">
        <v>2504207</v>
      </c>
      <c r="AE56" t="s">
        <v>4744</v>
      </c>
      <c r="AF56">
        <v>4103909</v>
      </c>
      <c r="AG56" t="s">
        <v>4745</v>
      </c>
      <c r="AH56">
        <v>2605004</v>
      </c>
      <c r="AI56" t="s">
        <v>4746</v>
      </c>
      <c r="AJ56">
        <v>2202604</v>
      </c>
      <c r="AK56" t="s">
        <v>4747</v>
      </c>
      <c r="AL56">
        <v>3303906</v>
      </c>
      <c r="AM56" t="s">
        <v>4748</v>
      </c>
      <c r="AN56">
        <v>2405009</v>
      </c>
      <c r="AO56" t="s">
        <v>4749</v>
      </c>
      <c r="AP56">
        <v>4302584</v>
      </c>
      <c r="AU56" t="s">
        <v>3844</v>
      </c>
      <c r="AV56">
        <v>4203303</v>
      </c>
      <c r="AW56" t="s">
        <v>4750</v>
      </c>
      <c r="AX56">
        <v>3504800</v>
      </c>
      <c r="AY56" t="s">
        <v>4751</v>
      </c>
      <c r="AZ56">
        <v>2805604</v>
      </c>
      <c r="BA56" t="s">
        <v>4752</v>
      </c>
      <c r="BB56">
        <v>1708254</v>
      </c>
    </row>
    <row r="57" spans="2:54">
      <c r="B57"/>
      <c r="C57" t="s">
        <v>4753</v>
      </c>
      <c r="D57">
        <v>2705200</v>
      </c>
      <c r="G57" t="s">
        <v>4754</v>
      </c>
      <c r="H57">
        <v>1304062</v>
      </c>
      <c r="I57" t="s">
        <v>4755</v>
      </c>
      <c r="J57">
        <v>2904605</v>
      </c>
      <c r="K57" t="s">
        <v>4756</v>
      </c>
      <c r="L57">
        <v>2304285</v>
      </c>
      <c r="O57" t="s">
        <v>4757</v>
      </c>
      <c r="P57">
        <v>3204104</v>
      </c>
      <c r="Q57" t="s">
        <v>4758</v>
      </c>
      <c r="R57">
        <v>5204953</v>
      </c>
      <c r="S57" t="s">
        <v>4759</v>
      </c>
      <c r="T57">
        <v>2103174</v>
      </c>
      <c r="U57" t="s">
        <v>4760</v>
      </c>
      <c r="V57">
        <v>5104906</v>
      </c>
      <c r="W57" t="s">
        <v>4761</v>
      </c>
      <c r="X57">
        <v>5006200</v>
      </c>
      <c r="Y57" t="s">
        <v>4762</v>
      </c>
      <c r="Z57" s="3">
        <v>3105103</v>
      </c>
      <c r="AA57" t="s">
        <v>4763</v>
      </c>
      <c r="AB57">
        <v>1503457</v>
      </c>
      <c r="AC57" t="s">
        <v>4764</v>
      </c>
      <c r="AD57">
        <v>2504306</v>
      </c>
      <c r="AE57" t="s">
        <v>4765</v>
      </c>
      <c r="AF57">
        <v>4103958</v>
      </c>
      <c r="AG57" t="s">
        <v>4766</v>
      </c>
      <c r="AH57">
        <v>2605103</v>
      </c>
      <c r="AI57" t="s">
        <v>4767</v>
      </c>
      <c r="AJ57">
        <v>2202653</v>
      </c>
      <c r="AK57" t="s">
        <v>4768</v>
      </c>
      <c r="AL57">
        <v>3303955</v>
      </c>
      <c r="AM57" t="s">
        <v>4769</v>
      </c>
      <c r="AN57">
        <v>2405108</v>
      </c>
      <c r="AO57" t="s">
        <v>4770</v>
      </c>
      <c r="AP57">
        <v>4302600</v>
      </c>
      <c r="AU57" t="s">
        <v>4771</v>
      </c>
      <c r="AV57">
        <v>4203402</v>
      </c>
      <c r="AW57" t="s">
        <v>4772</v>
      </c>
      <c r="AX57">
        <v>3504909</v>
      </c>
      <c r="AY57" t="s">
        <v>4773</v>
      </c>
      <c r="AZ57">
        <v>2805703</v>
      </c>
      <c r="BA57" t="s">
        <v>4774</v>
      </c>
      <c r="BB57">
        <v>1708304</v>
      </c>
    </row>
    <row r="58" spans="2:54">
      <c r="B58"/>
      <c r="C58" t="s">
        <v>4775</v>
      </c>
      <c r="D58">
        <v>2705309</v>
      </c>
      <c r="G58" t="s">
        <v>4776</v>
      </c>
      <c r="H58">
        <v>1304104</v>
      </c>
      <c r="I58" t="s">
        <v>4777</v>
      </c>
      <c r="J58">
        <v>2904704</v>
      </c>
      <c r="K58" t="s">
        <v>4778</v>
      </c>
      <c r="L58">
        <v>2304301</v>
      </c>
      <c r="O58" t="s">
        <v>4779</v>
      </c>
      <c r="P58">
        <v>3204203</v>
      </c>
      <c r="Q58" t="s">
        <v>4780</v>
      </c>
      <c r="R58">
        <v>5205000</v>
      </c>
      <c r="S58" t="s">
        <v>4781</v>
      </c>
      <c r="T58">
        <v>2103208</v>
      </c>
      <c r="U58" t="s">
        <v>4782</v>
      </c>
      <c r="V58">
        <v>5105002</v>
      </c>
      <c r="W58" t="s">
        <v>4783</v>
      </c>
      <c r="X58">
        <v>5006259</v>
      </c>
      <c r="Y58" t="s">
        <v>4784</v>
      </c>
      <c r="Z58" s="3">
        <v>3105202</v>
      </c>
      <c r="AA58" t="s">
        <v>4785</v>
      </c>
      <c r="AB58">
        <v>1503507</v>
      </c>
      <c r="AC58" t="s">
        <v>4786</v>
      </c>
      <c r="AD58">
        <v>2504355</v>
      </c>
      <c r="AE58" t="s">
        <v>4787</v>
      </c>
      <c r="AF58">
        <v>4104006</v>
      </c>
      <c r="AG58" t="s">
        <v>4788</v>
      </c>
      <c r="AH58">
        <v>2605152</v>
      </c>
      <c r="AI58" t="s">
        <v>4789</v>
      </c>
      <c r="AJ58">
        <v>2202703</v>
      </c>
      <c r="AK58" t="s">
        <v>4790</v>
      </c>
      <c r="AL58">
        <v>3304003</v>
      </c>
      <c r="AM58" t="s">
        <v>4791</v>
      </c>
      <c r="AN58">
        <v>2405207</v>
      </c>
      <c r="AO58" t="s">
        <v>4792</v>
      </c>
      <c r="AP58">
        <v>4302659</v>
      </c>
      <c r="AU58" t="s">
        <v>4793</v>
      </c>
      <c r="AV58">
        <v>4203501</v>
      </c>
      <c r="AW58" t="s">
        <v>4794</v>
      </c>
      <c r="AX58">
        <v>3505005</v>
      </c>
      <c r="AY58" t="s">
        <v>4795</v>
      </c>
      <c r="AZ58">
        <v>2805802</v>
      </c>
      <c r="BA58" t="s">
        <v>4796</v>
      </c>
      <c r="BB58">
        <v>1709005</v>
      </c>
    </row>
    <row r="59" spans="2:54">
      <c r="B59"/>
      <c r="C59" t="s">
        <v>4797</v>
      </c>
      <c r="D59">
        <v>2705408</v>
      </c>
      <c r="G59" t="s">
        <v>4798</v>
      </c>
      <c r="H59">
        <v>1304203</v>
      </c>
      <c r="I59" t="s">
        <v>4799</v>
      </c>
      <c r="J59">
        <v>2904753</v>
      </c>
      <c r="K59" t="s">
        <v>4800</v>
      </c>
      <c r="L59">
        <v>2304350</v>
      </c>
      <c r="O59" t="s">
        <v>4801</v>
      </c>
      <c r="P59">
        <v>3204252</v>
      </c>
      <c r="Q59" t="s">
        <v>4802</v>
      </c>
      <c r="R59">
        <v>5205059</v>
      </c>
      <c r="S59" t="s">
        <v>4803</v>
      </c>
      <c r="T59">
        <v>2103257</v>
      </c>
      <c r="U59" t="s">
        <v>4804</v>
      </c>
      <c r="V59">
        <v>5105101</v>
      </c>
      <c r="W59" t="s">
        <v>4805</v>
      </c>
      <c r="X59">
        <v>5006275</v>
      </c>
      <c r="Y59" t="s">
        <v>4806</v>
      </c>
      <c r="Z59" s="3">
        <v>3105301</v>
      </c>
      <c r="AA59" t="s">
        <v>4807</v>
      </c>
      <c r="AB59">
        <v>1503606</v>
      </c>
      <c r="AC59" t="s">
        <v>4808</v>
      </c>
      <c r="AD59">
        <v>2504405</v>
      </c>
      <c r="AE59" t="s">
        <v>4809</v>
      </c>
      <c r="AF59">
        <v>4104055</v>
      </c>
      <c r="AG59" t="s">
        <v>4810</v>
      </c>
      <c r="AH59">
        <v>2605202</v>
      </c>
      <c r="AI59" t="s">
        <v>4811</v>
      </c>
      <c r="AJ59">
        <v>2202711</v>
      </c>
      <c r="AK59" t="s">
        <v>4812</v>
      </c>
      <c r="AL59">
        <v>3304102</v>
      </c>
      <c r="AM59" t="s">
        <v>4813</v>
      </c>
      <c r="AN59">
        <v>2405306</v>
      </c>
      <c r="AO59" t="s">
        <v>4814</v>
      </c>
      <c r="AP59">
        <v>4302709</v>
      </c>
      <c r="AU59" t="s">
        <v>4815</v>
      </c>
      <c r="AV59">
        <v>4203600</v>
      </c>
      <c r="AW59" t="s">
        <v>4816</v>
      </c>
      <c r="AX59">
        <v>3505104</v>
      </c>
      <c r="AY59" t="s">
        <v>4817</v>
      </c>
      <c r="AZ59">
        <v>2805901</v>
      </c>
      <c r="BA59" t="s">
        <v>4818</v>
      </c>
      <c r="BB59">
        <v>1709302</v>
      </c>
    </row>
    <row r="60" spans="2:54">
      <c r="B60"/>
      <c r="C60" t="s">
        <v>4819</v>
      </c>
      <c r="D60">
        <v>2705507</v>
      </c>
      <c r="G60" t="s">
        <v>4820</v>
      </c>
      <c r="H60">
        <v>1304237</v>
      </c>
      <c r="I60" t="s">
        <v>4821</v>
      </c>
      <c r="J60">
        <v>2904803</v>
      </c>
      <c r="K60" t="s">
        <v>4822</v>
      </c>
      <c r="L60">
        <v>2304400</v>
      </c>
      <c r="O60" t="s">
        <v>4823</v>
      </c>
      <c r="P60">
        <v>3204302</v>
      </c>
      <c r="Q60" t="s">
        <v>4824</v>
      </c>
      <c r="R60">
        <v>5205109</v>
      </c>
      <c r="S60" t="s">
        <v>4825</v>
      </c>
      <c r="T60">
        <v>2103307</v>
      </c>
      <c r="U60" t="s">
        <v>4826</v>
      </c>
      <c r="V60">
        <v>5105150</v>
      </c>
      <c r="W60" t="s">
        <v>4827</v>
      </c>
      <c r="X60">
        <v>5006309</v>
      </c>
      <c r="Y60" t="s">
        <v>4828</v>
      </c>
      <c r="Z60" s="3">
        <v>3105400</v>
      </c>
      <c r="AA60" t="s">
        <v>4829</v>
      </c>
      <c r="AB60">
        <v>1503705</v>
      </c>
      <c r="AC60" t="s">
        <v>4657</v>
      </c>
      <c r="AD60">
        <v>2504504</v>
      </c>
      <c r="AE60" t="s">
        <v>4830</v>
      </c>
      <c r="AF60">
        <v>4104105</v>
      </c>
      <c r="AG60" t="s">
        <v>4831</v>
      </c>
      <c r="AH60">
        <v>2605301</v>
      </c>
      <c r="AI60" t="s">
        <v>4832</v>
      </c>
      <c r="AJ60">
        <v>2202729</v>
      </c>
      <c r="AK60" t="s">
        <v>4833</v>
      </c>
      <c r="AL60">
        <v>3304110</v>
      </c>
      <c r="AM60" t="s">
        <v>4834</v>
      </c>
      <c r="AN60">
        <v>2405405</v>
      </c>
      <c r="AO60" t="s">
        <v>4835</v>
      </c>
      <c r="AP60">
        <v>4302808</v>
      </c>
      <c r="AU60" t="s">
        <v>4836</v>
      </c>
      <c r="AV60">
        <v>4203709</v>
      </c>
      <c r="AW60" t="s">
        <v>4837</v>
      </c>
      <c r="AX60">
        <v>3505203</v>
      </c>
      <c r="AY60" t="s">
        <v>4838</v>
      </c>
      <c r="AZ60">
        <v>2806008</v>
      </c>
      <c r="BA60" t="s">
        <v>4839</v>
      </c>
      <c r="BB60">
        <v>1709500</v>
      </c>
    </row>
    <row r="61" spans="2:54">
      <c r="B61"/>
      <c r="C61" t="s">
        <v>4840</v>
      </c>
      <c r="D61">
        <v>2705606</v>
      </c>
      <c r="G61" t="s">
        <v>4841</v>
      </c>
      <c r="H61">
        <v>1304260</v>
      </c>
      <c r="I61" t="s">
        <v>4842</v>
      </c>
      <c r="J61">
        <v>2904852</v>
      </c>
      <c r="K61" t="s">
        <v>4843</v>
      </c>
      <c r="L61">
        <v>2304459</v>
      </c>
      <c r="O61" t="s">
        <v>4844</v>
      </c>
      <c r="P61">
        <v>3204351</v>
      </c>
      <c r="Q61" t="s">
        <v>4845</v>
      </c>
      <c r="R61">
        <v>5205208</v>
      </c>
      <c r="S61" t="s">
        <v>4846</v>
      </c>
      <c r="T61">
        <v>2103406</v>
      </c>
      <c r="U61" t="s">
        <v>4847</v>
      </c>
      <c r="V61">
        <v>5105176</v>
      </c>
      <c r="W61" t="s">
        <v>4848</v>
      </c>
      <c r="X61">
        <v>5006358</v>
      </c>
      <c r="Y61" t="s">
        <v>4849</v>
      </c>
      <c r="Z61" s="3">
        <v>3105509</v>
      </c>
      <c r="AA61" t="s">
        <v>4850</v>
      </c>
      <c r="AB61">
        <v>1503754</v>
      </c>
      <c r="AC61" t="s">
        <v>4851</v>
      </c>
      <c r="AD61">
        <v>2504603</v>
      </c>
      <c r="AE61" t="s">
        <v>4852</v>
      </c>
      <c r="AF61">
        <v>4104204</v>
      </c>
      <c r="AG61" t="s">
        <v>3981</v>
      </c>
      <c r="AH61">
        <v>2605400</v>
      </c>
      <c r="AI61" t="s">
        <v>4853</v>
      </c>
      <c r="AJ61">
        <v>2202737</v>
      </c>
      <c r="AK61" t="s">
        <v>4854</v>
      </c>
      <c r="AL61">
        <v>3304128</v>
      </c>
      <c r="AM61" t="s">
        <v>4855</v>
      </c>
      <c r="AN61">
        <v>2405504</v>
      </c>
      <c r="AO61" t="s">
        <v>4856</v>
      </c>
      <c r="AP61">
        <v>4302907</v>
      </c>
      <c r="AU61" t="s">
        <v>4857</v>
      </c>
      <c r="AV61">
        <v>4203808</v>
      </c>
      <c r="AW61" t="s">
        <v>4259</v>
      </c>
      <c r="AX61">
        <v>3505302</v>
      </c>
      <c r="AY61" t="s">
        <v>4858</v>
      </c>
      <c r="AZ61">
        <v>2806107</v>
      </c>
      <c r="BA61" t="s">
        <v>4859</v>
      </c>
      <c r="BB61">
        <v>1709807</v>
      </c>
    </row>
    <row r="62" spans="2:54">
      <c r="B62"/>
      <c r="C62" t="s">
        <v>4860</v>
      </c>
      <c r="D62">
        <v>2705705</v>
      </c>
      <c r="G62" t="s">
        <v>4861</v>
      </c>
      <c r="H62">
        <v>1304302</v>
      </c>
      <c r="I62" t="s">
        <v>4862</v>
      </c>
      <c r="J62">
        <v>2904902</v>
      </c>
      <c r="K62" t="s">
        <v>4863</v>
      </c>
      <c r="L62">
        <v>2304509</v>
      </c>
      <c r="O62" t="s">
        <v>4864</v>
      </c>
      <c r="P62">
        <v>3204401</v>
      </c>
      <c r="Q62" t="s">
        <v>4865</v>
      </c>
      <c r="R62">
        <v>5205307</v>
      </c>
      <c r="S62" t="s">
        <v>4866</v>
      </c>
      <c r="T62">
        <v>2103505</v>
      </c>
      <c r="U62" t="s">
        <v>4867</v>
      </c>
      <c r="V62">
        <v>5105200</v>
      </c>
      <c r="W62" t="s">
        <v>4868</v>
      </c>
      <c r="X62">
        <v>5006408</v>
      </c>
      <c r="Y62" t="s">
        <v>4869</v>
      </c>
      <c r="Z62" s="3">
        <v>3105608</v>
      </c>
      <c r="AA62" t="s">
        <v>4870</v>
      </c>
      <c r="AB62">
        <v>1503804</v>
      </c>
      <c r="AC62" t="s">
        <v>4871</v>
      </c>
      <c r="AD62">
        <v>2504702</v>
      </c>
      <c r="AE62" t="s">
        <v>4872</v>
      </c>
      <c r="AF62">
        <v>4104253</v>
      </c>
      <c r="AG62" t="s">
        <v>4873</v>
      </c>
      <c r="AH62">
        <v>2605459</v>
      </c>
      <c r="AI62" t="s">
        <v>4874</v>
      </c>
      <c r="AJ62">
        <v>2202752</v>
      </c>
      <c r="AK62" t="s">
        <v>4875</v>
      </c>
      <c r="AL62">
        <v>3304144</v>
      </c>
      <c r="AM62" t="s">
        <v>4876</v>
      </c>
      <c r="AN62">
        <v>2405603</v>
      </c>
      <c r="AO62" t="s">
        <v>4877</v>
      </c>
      <c r="AP62">
        <v>4303004</v>
      </c>
      <c r="AU62" t="s">
        <v>4878</v>
      </c>
      <c r="AV62">
        <v>4203253</v>
      </c>
      <c r="AW62" t="s">
        <v>4879</v>
      </c>
      <c r="AX62">
        <v>3505351</v>
      </c>
      <c r="AY62" t="s">
        <v>4880</v>
      </c>
      <c r="AZ62">
        <v>2806206</v>
      </c>
      <c r="BA62" t="s">
        <v>4881</v>
      </c>
      <c r="BB62">
        <v>1710508</v>
      </c>
    </row>
    <row r="63" spans="2:54">
      <c r="B63"/>
      <c r="C63" t="s">
        <v>4882</v>
      </c>
      <c r="D63">
        <v>2705804</v>
      </c>
      <c r="G63" t="s">
        <v>4883</v>
      </c>
      <c r="H63">
        <v>1304401</v>
      </c>
      <c r="I63" t="s">
        <v>4884</v>
      </c>
      <c r="J63">
        <v>2905008</v>
      </c>
      <c r="K63" t="s">
        <v>4885</v>
      </c>
      <c r="L63">
        <v>2304608</v>
      </c>
      <c r="O63" t="s">
        <v>4886</v>
      </c>
      <c r="P63">
        <v>3204500</v>
      </c>
      <c r="Q63" t="s">
        <v>4887</v>
      </c>
      <c r="R63">
        <v>5205406</v>
      </c>
      <c r="S63" t="s">
        <v>4888</v>
      </c>
      <c r="T63">
        <v>2103554</v>
      </c>
      <c r="U63" t="s">
        <v>4889</v>
      </c>
      <c r="V63">
        <v>5105234</v>
      </c>
      <c r="W63" t="s">
        <v>4890</v>
      </c>
      <c r="X63">
        <v>5006606</v>
      </c>
      <c r="Y63" t="s">
        <v>4891</v>
      </c>
      <c r="Z63" s="3">
        <v>3105707</v>
      </c>
      <c r="AA63" t="s">
        <v>4892</v>
      </c>
      <c r="AB63">
        <v>1503903</v>
      </c>
      <c r="AC63" t="s">
        <v>4893</v>
      </c>
      <c r="AD63">
        <v>2504801</v>
      </c>
      <c r="AE63" t="s">
        <v>4894</v>
      </c>
      <c r="AF63">
        <v>4104303</v>
      </c>
      <c r="AG63" t="s">
        <v>4895</v>
      </c>
      <c r="AH63">
        <v>2605509</v>
      </c>
      <c r="AI63" t="s">
        <v>4896</v>
      </c>
      <c r="AJ63">
        <v>2202778</v>
      </c>
      <c r="AK63" t="s">
        <v>4897</v>
      </c>
      <c r="AL63">
        <v>3304151</v>
      </c>
      <c r="AM63" t="s">
        <v>4898</v>
      </c>
      <c r="AN63">
        <v>2405702</v>
      </c>
      <c r="AO63" t="s">
        <v>4176</v>
      </c>
      <c r="AP63">
        <v>4303103</v>
      </c>
      <c r="AU63" t="s">
        <v>4899</v>
      </c>
      <c r="AV63">
        <v>4203907</v>
      </c>
      <c r="AW63" t="s">
        <v>4900</v>
      </c>
      <c r="AX63">
        <v>3505401</v>
      </c>
      <c r="AY63" t="s">
        <v>4901</v>
      </c>
      <c r="AZ63">
        <v>2806305</v>
      </c>
      <c r="BA63" t="s">
        <v>4902</v>
      </c>
      <c r="BB63">
        <v>1710706</v>
      </c>
    </row>
    <row r="64" spans="2:54">
      <c r="B64"/>
      <c r="C64" t="s">
        <v>4903</v>
      </c>
      <c r="D64">
        <v>2705903</v>
      </c>
      <c r="I64" t="s">
        <v>4904</v>
      </c>
      <c r="J64">
        <v>2905107</v>
      </c>
      <c r="K64" t="s">
        <v>4905</v>
      </c>
      <c r="L64">
        <v>2304657</v>
      </c>
      <c r="O64" t="s">
        <v>4906</v>
      </c>
      <c r="P64">
        <v>3204559</v>
      </c>
      <c r="Q64" t="s">
        <v>4907</v>
      </c>
      <c r="R64">
        <v>5205455</v>
      </c>
      <c r="S64" t="s">
        <v>4908</v>
      </c>
      <c r="T64">
        <v>2103604</v>
      </c>
      <c r="U64" t="s">
        <v>4909</v>
      </c>
      <c r="V64">
        <v>5105259</v>
      </c>
      <c r="W64" t="s">
        <v>4910</v>
      </c>
      <c r="X64">
        <v>5006903</v>
      </c>
      <c r="Y64" t="s">
        <v>4911</v>
      </c>
      <c r="Z64" s="3">
        <v>3105905</v>
      </c>
      <c r="AA64" t="s">
        <v>4912</v>
      </c>
      <c r="AB64">
        <v>1504000</v>
      </c>
      <c r="AC64" t="s">
        <v>4913</v>
      </c>
      <c r="AD64">
        <v>2504850</v>
      </c>
      <c r="AE64" t="s">
        <v>4914</v>
      </c>
      <c r="AF64">
        <v>4104402</v>
      </c>
      <c r="AG64" t="s">
        <v>4915</v>
      </c>
      <c r="AH64">
        <v>2605608</v>
      </c>
      <c r="AI64" t="s">
        <v>4916</v>
      </c>
      <c r="AJ64">
        <v>2202802</v>
      </c>
      <c r="AK64" t="s">
        <v>4917</v>
      </c>
      <c r="AL64">
        <v>3304201</v>
      </c>
      <c r="AM64" t="s">
        <v>4918</v>
      </c>
      <c r="AN64">
        <v>2405801</v>
      </c>
      <c r="AO64" t="s">
        <v>4919</v>
      </c>
      <c r="AP64">
        <v>4303202</v>
      </c>
      <c r="AU64" t="s">
        <v>4920</v>
      </c>
      <c r="AV64">
        <v>4203956</v>
      </c>
      <c r="AW64" t="s">
        <v>4921</v>
      </c>
      <c r="AX64">
        <v>3505500</v>
      </c>
      <c r="AY64" t="s">
        <v>4922</v>
      </c>
      <c r="AZ64">
        <v>2806503</v>
      </c>
      <c r="BA64" t="s">
        <v>4923</v>
      </c>
      <c r="BB64">
        <v>1710904</v>
      </c>
    </row>
    <row r="65" spans="2:54">
      <c r="B65"/>
      <c r="C65" t="s">
        <v>4924</v>
      </c>
      <c r="D65">
        <v>2706000</v>
      </c>
      <c r="I65" t="s">
        <v>4925</v>
      </c>
      <c r="J65">
        <v>2905156</v>
      </c>
      <c r="K65" t="s">
        <v>4926</v>
      </c>
      <c r="L65">
        <v>2304707</v>
      </c>
      <c r="O65" t="s">
        <v>4927</v>
      </c>
      <c r="P65">
        <v>3204609</v>
      </c>
      <c r="Q65" t="s">
        <v>4928</v>
      </c>
      <c r="R65">
        <v>5205471</v>
      </c>
      <c r="S65" t="s">
        <v>4929</v>
      </c>
      <c r="T65">
        <v>2103703</v>
      </c>
      <c r="U65" t="s">
        <v>4930</v>
      </c>
      <c r="V65">
        <v>5105309</v>
      </c>
      <c r="W65" t="s">
        <v>4931</v>
      </c>
      <c r="X65">
        <v>5007109</v>
      </c>
      <c r="Y65" t="s">
        <v>4932</v>
      </c>
      <c r="Z65" s="3">
        <v>3106002</v>
      </c>
      <c r="AA65" t="s">
        <v>4933</v>
      </c>
      <c r="AB65">
        <v>1504059</v>
      </c>
      <c r="AC65" t="s">
        <v>4934</v>
      </c>
      <c r="AD65">
        <v>2504900</v>
      </c>
      <c r="AE65" t="s">
        <v>4935</v>
      </c>
      <c r="AF65">
        <v>4104428</v>
      </c>
      <c r="AG65" t="s">
        <v>4936</v>
      </c>
      <c r="AH65">
        <v>2605707</v>
      </c>
      <c r="AI65" t="s">
        <v>4937</v>
      </c>
      <c r="AJ65">
        <v>2202851</v>
      </c>
      <c r="AK65" t="s">
        <v>4938</v>
      </c>
      <c r="AL65">
        <v>3304300</v>
      </c>
      <c r="AM65" t="s">
        <v>4939</v>
      </c>
      <c r="AN65">
        <v>2405900</v>
      </c>
      <c r="AO65" t="s">
        <v>4940</v>
      </c>
      <c r="AP65">
        <v>4303301</v>
      </c>
      <c r="AU65" t="s">
        <v>4941</v>
      </c>
      <c r="AV65">
        <v>4204004</v>
      </c>
      <c r="AW65" t="s">
        <v>4942</v>
      </c>
      <c r="AX65">
        <v>3505609</v>
      </c>
      <c r="AY65" t="s">
        <v>4943</v>
      </c>
      <c r="AZ65">
        <v>2806404</v>
      </c>
      <c r="BA65" t="s">
        <v>4944</v>
      </c>
      <c r="BB65">
        <v>1711100</v>
      </c>
    </row>
    <row r="66" spans="2:54">
      <c r="B66"/>
      <c r="C66" t="s">
        <v>4945</v>
      </c>
      <c r="D66">
        <v>2706109</v>
      </c>
      <c r="I66" t="s">
        <v>4946</v>
      </c>
      <c r="J66">
        <v>2905206</v>
      </c>
      <c r="K66" t="s">
        <v>4947</v>
      </c>
      <c r="L66">
        <v>2304806</v>
      </c>
      <c r="O66" t="s">
        <v>4948</v>
      </c>
      <c r="P66">
        <v>3204658</v>
      </c>
      <c r="Q66" t="s">
        <v>4949</v>
      </c>
      <c r="R66">
        <v>5205497</v>
      </c>
      <c r="S66" t="s">
        <v>4950</v>
      </c>
      <c r="T66">
        <v>2103752</v>
      </c>
      <c r="U66" t="s">
        <v>4951</v>
      </c>
      <c r="V66">
        <v>5105580</v>
      </c>
      <c r="W66" t="s">
        <v>4952</v>
      </c>
      <c r="X66">
        <v>5007208</v>
      </c>
      <c r="Y66" t="s">
        <v>4953</v>
      </c>
      <c r="Z66" s="3">
        <v>3106101</v>
      </c>
      <c r="AA66" t="s">
        <v>4954</v>
      </c>
      <c r="AB66">
        <v>1504109</v>
      </c>
      <c r="AC66" t="s">
        <v>4955</v>
      </c>
      <c r="AD66">
        <v>2505006</v>
      </c>
      <c r="AE66" t="s">
        <v>3884</v>
      </c>
      <c r="AF66">
        <v>4104451</v>
      </c>
      <c r="AG66" t="s">
        <v>4956</v>
      </c>
      <c r="AH66">
        <v>2605806</v>
      </c>
      <c r="AI66" t="s">
        <v>4957</v>
      </c>
      <c r="AJ66">
        <v>2202901</v>
      </c>
      <c r="AK66" t="s">
        <v>4958</v>
      </c>
      <c r="AL66">
        <v>3304409</v>
      </c>
      <c r="AM66" t="s">
        <v>4959</v>
      </c>
      <c r="AN66">
        <v>2406007</v>
      </c>
      <c r="AO66" t="s">
        <v>4520</v>
      </c>
      <c r="AP66">
        <v>4303400</v>
      </c>
      <c r="AU66" t="s">
        <v>4960</v>
      </c>
      <c r="AV66">
        <v>4204103</v>
      </c>
      <c r="AW66" t="s">
        <v>4961</v>
      </c>
      <c r="AX66">
        <v>3505708</v>
      </c>
      <c r="AY66" t="s">
        <v>4962</v>
      </c>
      <c r="AZ66">
        <v>2806602</v>
      </c>
      <c r="BA66" t="s">
        <v>4963</v>
      </c>
      <c r="BB66">
        <v>1711506</v>
      </c>
    </row>
    <row r="67" spans="2:54">
      <c r="B67"/>
      <c r="C67" t="s">
        <v>4964</v>
      </c>
      <c r="D67">
        <v>2706208</v>
      </c>
      <c r="I67" t="s">
        <v>4965</v>
      </c>
      <c r="J67">
        <v>2905305</v>
      </c>
      <c r="K67" t="s">
        <v>4966</v>
      </c>
      <c r="L67">
        <v>2304905</v>
      </c>
      <c r="O67" t="s">
        <v>4967</v>
      </c>
      <c r="P67">
        <v>3204708</v>
      </c>
      <c r="Q67" t="s">
        <v>4968</v>
      </c>
      <c r="R67">
        <v>5205513</v>
      </c>
      <c r="S67" t="s">
        <v>4969</v>
      </c>
      <c r="T67">
        <v>2103802</v>
      </c>
      <c r="U67" t="s">
        <v>4970</v>
      </c>
      <c r="V67">
        <v>5105606</v>
      </c>
      <c r="W67" t="s">
        <v>4971</v>
      </c>
      <c r="X67">
        <v>5007307</v>
      </c>
      <c r="Y67" t="s">
        <v>4972</v>
      </c>
      <c r="Z67" s="3">
        <v>3106200</v>
      </c>
      <c r="AA67" t="s">
        <v>4973</v>
      </c>
      <c r="AB67">
        <v>1504208</v>
      </c>
      <c r="AC67" t="s">
        <v>4974</v>
      </c>
      <c r="AD67">
        <v>2505105</v>
      </c>
      <c r="AE67" t="s">
        <v>4272</v>
      </c>
      <c r="AF67">
        <v>4104501</v>
      </c>
      <c r="AG67" t="s">
        <v>4975</v>
      </c>
      <c r="AH67">
        <v>2605905</v>
      </c>
      <c r="AI67" t="s">
        <v>4976</v>
      </c>
      <c r="AJ67">
        <v>2203008</v>
      </c>
      <c r="AK67" t="s">
        <v>4977</v>
      </c>
      <c r="AL67">
        <v>3304508</v>
      </c>
      <c r="AM67" t="s">
        <v>4978</v>
      </c>
      <c r="AN67">
        <v>2406106</v>
      </c>
      <c r="AO67" t="s">
        <v>4979</v>
      </c>
      <c r="AP67">
        <v>4303509</v>
      </c>
      <c r="AU67" t="s">
        <v>4980</v>
      </c>
      <c r="AV67">
        <v>4204152</v>
      </c>
      <c r="AW67" t="s">
        <v>4981</v>
      </c>
      <c r="AX67">
        <v>3505807</v>
      </c>
      <c r="AY67" t="s">
        <v>4982</v>
      </c>
      <c r="AZ67">
        <v>2806701</v>
      </c>
      <c r="BA67" t="s">
        <v>4983</v>
      </c>
      <c r="BB67">
        <v>1711803</v>
      </c>
    </row>
    <row r="68" spans="2:54">
      <c r="B68"/>
      <c r="C68" t="s">
        <v>4984</v>
      </c>
      <c r="D68">
        <v>2706307</v>
      </c>
      <c r="I68" t="s">
        <v>4985</v>
      </c>
      <c r="J68">
        <v>2905404</v>
      </c>
      <c r="K68" t="s">
        <v>4986</v>
      </c>
      <c r="L68">
        <v>2304954</v>
      </c>
      <c r="O68" t="s">
        <v>4987</v>
      </c>
      <c r="P68">
        <v>3204807</v>
      </c>
      <c r="Q68" t="s">
        <v>4988</v>
      </c>
      <c r="R68">
        <v>5205521</v>
      </c>
      <c r="S68" t="s">
        <v>4989</v>
      </c>
      <c r="T68">
        <v>2103901</v>
      </c>
      <c r="U68" t="s">
        <v>4990</v>
      </c>
      <c r="V68">
        <v>5105622</v>
      </c>
      <c r="W68" t="s">
        <v>4991</v>
      </c>
      <c r="X68">
        <v>5007406</v>
      </c>
      <c r="Y68" t="s">
        <v>4992</v>
      </c>
      <c r="Z68" s="3">
        <v>3106309</v>
      </c>
      <c r="AA68" t="s">
        <v>4993</v>
      </c>
      <c r="AB68">
        <v>1504307</v>
      </c>
      <c r="AC68" t="s">
        <v>4994</v>
      </c>
      <c r="AD68">
        <v>2505238</v>
      </c>
      <c r="AE68" t="s">
        <v>4995</v>
      </c>
      <c r="AF68">
        <v>4104600</v>
      </c>
      <c r="AG68" t="s">
        <v>4996</v>
      </c>
      <c r="AH68">
        <v>2606002</v>
      </c>
      <c r="AI68" t="s">
        <v>4997</v>
      </c>
      <c r="AJ68">
        <v>2203107</v>
      </c>
      <c r="AK68" t="s">
        <v>4998</v>
      </c>
      <c r="AL68">
        <v>3304524</v>
      </c>
      <c r="AM68" t="s">
        <v>4464</v>
      </c>
      <c r="AN68">
        <v>2406155</v>
      </c>
      <c r="AO68" t="s">
        <v>4999</v>
      </c>
      <c r="AP68">
        <v>4303558</v>
      </c>
      <c r="AU68" t="s">
        <v>5000</v>
      </c>
      <c r="AV68">
        <v>4204178</v>
      </c>
      <c r="AW68" t="s">
        <v>5001</v>
      </c>
      <c r="AX68">
        <v>3505906</v>
      </c>
      <c r="AY68" t="s">
        <v>5002</v>
      </c>
      <c r="AZ68">
        <v>2806800</v>
      </c>
      <c r="BA68" t="s">
        <v>5003</v>
      </c>
      <c r="BB68">
        <v>1711902</v>
      </c>
    </row>
    <row r="69" spans="2:54">
      <c r="B69"/>
      <c r="C69" t="s">
        <v>5004</v>
      </c>
      <c r="D69">
        <v>2706406</v>
      </c>
      <c r="I69" t="s">
        <v>5005</v>
      </c>
      <c r="J69">
        <v>2905503</v>
      </c>
      <c r="K69" t="s">
        <v>5006</v>
      </c>
      <c r="L69">
        <v>2305001</v>
      </c>
      <c r="O69" t="s">
        <v>5007</v>
      </c>
      <c r="P69">
        <v>3204906</v>
      </c>
      <c r="Q69" t="s">
        <v>5008</v>
      </c>
      <c r="R69">
        <v>5205703</v>
      </c>
      <c r="S69" t="s">
        <v>5009</v>
      </c>
      <c r="T69">
        <v>2104008</v>
      </c>
      <c r="U69" t="s">
        <v>5010</v>
      </c>
      <c r="V69">
        <v>5105903</v>
      </c>
      <c r="W69" t="s">
        <v>5011</v>
      </c>
      <c r="X69">
        <v>5007505</v>
      </c>
      <c r="Y69" t="s">
        <v>5012</v>
      </c>
      <c r="Z69" s="3">
        <v>3106408</v>
      </c>
      <c r="AA69" t="s">
        <v>5013</v>
      </c>
      <c r="AB69">
        <v>1504406</v>
      </c>
      <c r="AC69" t="s">
        <v>5014</v>
      </c>
      <c r="AD69">
        <v>2505204</v>
      </c>
      <c r="AE69" t="s">
        <v>5015</v>
      </c>
      <c r="AF69">
        <v>4104659</v>
      </c>
      <c r="AG69" t="s">
        <v>5016</v>
      </c>
      <c r="AH69">
        <v>2606101</v>
      </c>
      <c r="AI69" t="s">
        <v>5017</v>
      </c>
      <c r="AJ69">
        <v>2203206</v>
      </c>
      <c r="AK69" t="s">
        <v>5018</v>
      </c>
      <c r="AL69">
        <v>3304557</v>
      </c>
      <c r="AM69" t="s">
        <v>5019</v>
      </c>
      <c r="AN69">
        <v>2406205</v>
      </c>
      <c r="AO69" t="s">
        <v>5020</v>
      </c>
      <c r="AP69">
        <v>4303608</v>
      </c>
      <c r="AU69" t="s">
        <v>5021</v>
      </c>
      <c r="AV69">
        <v>4204194</v>
      </c>
      <c r="AW69" t="s">
        <v>5022</v>
      </c>
      <c r="AX69">
        <v>3506003</v>
      </c>
      <c r="AY69" t="s">
        <v>5023</v>
      </c>
      <c r="AZ69">
        <v>2806909</v>
      </c>
      <c r="BA69" t="s">
        <v>5024</v>
      </c>
      <c r="BB69">
        <v>1711951</v>
      </c>
    </row>
    <row r="70" spans="2:54">
      <c r="B70"/>
      <c r="C70" t="s">
        <v>5025</v>
      </c>
      <c r="D70">
        <v>2706422</v>
      </c>
      <c r="I70" t="s">
        <v>5026</v>
      </c>
      <c r="J70">
        <v>2905602</v>
      </c>
      <c r="K70" t="s">
        <v>5027</v>
      </c>
      <c r="L70">
        <v>2305100</v>
      </c>
      <c r="O70" t="s">
        <v>5028</v>
      </c>
      <c r="P70">
        <v>3204955</v>
      </c>
      <c r="Q70" t="s">
        <v>5029</v>
      </c>
      <c r="R70">
        <v>5205802</v>
      </c>
      <c r="S70" t="s">
        <v>5030</v>
      </c>
      <c r="T70">
        <v>2104057</v>
      </c>
      <c r="U70" t="s">
        <v>5031</v>
      </c>
      <c r="V70">
        <v>5106000</v>
      </c>
      <c r="W70" t="s">
        <v>5032</v>
      </c>
      <c r="X70">
        <v>5007554</v>
      </c>
      <c r="Y70" t="s">
        <v>5033</v>
      </c>
      <c r="Z70" s="3">
        <v>3106507</v>
      </c>
      <c r="AA70" t="s">
        <v>5034</v>
      </c>
      <c r="AB70">
        <v>1504422</v>
      </c>
      <c r="AC70" t="s">
        <v>5035</v>
      </c>
      <c r="AD70">
        <v>2505279</v>
      </c>
      <c r="AE70" t="s">
        <v>5036</v>
      </c>
      <c r="AF70">
        <v>4104709</v>
      </c>
      <c r="AG70" t="s">
        <v>5037</v>
      </c>
      <c r="AH70">
        <v>2606200</v>
      </c>
      <c r="AI70" t="s">
        <v>5038</v>
      </c>
      <c r="AJ70">
        <v>2203230</v>
      </c>
      <c r="AK70" t="s">
        <v>5039</v>
      </c>
      <c r="AL70">
        <v>3304607</v>
      </c>
      <c r="AM70" t="s">
        <v>5040</v>
      </c>
      <c r="AN70">
        <v>2406304</v>
      </c>
      <c r="AO70" t="s">
        <v>5041</v>
      </c>
      <c r="AP70">
        <v>4303673</v>
      </c>
      <c r="AU70" t="s">
        <v>5042</v>
      </c>
      <c r="AV70">
        <v>4204202</v>
      </c>
      <c r="AW70" t="s">
        <v>5043</v>
      </c>
      <c r="AX70">
        <v>3506102</v>
      </c>
      <c r="AY70" t="s">
        <v>5044</v>
      </c>
      <c r="AZ70">
        <v>2807006</v>
      </c>
      <c r="BA70" t="s">
        <v>5045</v>
      </c>
      <c r="BB70">
        <v>1712009</v>
      </c>
    </row>
    <row r="71" spans="2:54">
      <c r="B71"/>
      <c r="C71" t="s">
        <v>5046</v>
      </c>
      <c r="D71">
        <v>2706448</v>
      </c>
      <c r="I71" t="s">
        <v>5047</v>
      </c>
      <c r="J71">
        <v>2905701</v>
      </c>
      <c r="K71" t="s">
        <v>5048</v>
      </c>
      <c r="L71">
        <v>2305209</v>
      </c>
      <c r="O71" t="s">
        <v>5049</v>
      </c>
      <c r="P71">
        <v>3205002</v>
      </c>
      <c r="Q71" t="s">
        <v>5050</v>
      </c>
      <c r="R71">
        <v>5205901</v>
      </c>
      <c r="S71" t="s">
        <v>5051</v>
      </c>
      <c r="T71">
        <v>2104073</v>
      </c>
      <c r="U71" t="s">
        <v>5052</v>
      </c>
      <c r="V71">
        <v>5106109</v>
      </c>
      <c r="W71" t="s">
        <v>5053</v>
      </c>
      <c r="X71">
        <v>5007695</v>
      </c>
      <c r="Y71" t="s">
        <v>5054</v>
      </c>
      <c r="Z71" s="3">
        <v>3106655</v>
      </c>
      <c r="AA71" t="s">
        <v>5055</v>
      </c>
      <c r="AB71">
        <v>1504455</v>
      </c>
      <c r="AC71" t="s">
        <v>5056</v>
      </c>
      <c r="AD71">
        <v>2505303</v>
      </c>
      <c r="AE71" t="s">
        <v>4423</v>
      </c>
      <c r="AF71">
        <v>4104808</v>
      </c>
      <c r="AG71" t="s">
        <v>5057</v>
      </c>
      <c r="AH71">
        <v>2606309</v>
      </c>
      <c r="AI71" t="s">
        <v>5058</v>
      </c>
      <c r="AJ71">
        <v>2203271</v>
      </c>
      <c r="AK71" t="s">
        <v>5059</v>
      </c>
      <c r="AL71">
        <v>3304706</v>
      </c>
      <c r="AM71" t="s">
        <v>5060</v>
      </c>
      <c r="AN71">
        <v>2406403</v>
      </c>
      <c r="AO71" t="s">
        <v>5061</v>
      </c>
      <c r="AP71">
        <v>4303707</v>
      </c>
      <c r="AU71" t="s">
        <v>5062</v>
      </c>
      <c r="AV71">
        <v>4204251</v>
      </c>
      <c r="AW71" t="s">
        <v>5063</v>
      </c>
      <c r="AX71">
        <v>3506201</v>
      </c>
      <c r="AY71" t="s">
        <v>5064</v>
      </c>
      <c r="AZ71">
        <v>2807105</v>
      </c>
      <c r="BA71" t="s">
        <v>5065</v>
      </c>
      <c r="BB71">
        <v>1712157</v>
      </c>
    </row>
    <row r="72" spans="2:54">
      <c r="B72"/>
      <c r="C72" t="s">
        <v>5066</v>
      </c>
      <c r="D72">
        <v>2706505</v>
      </c>
      <c r="I72" t="s">
        <v>5067</v>
      </c>
      <c r="J72">
        <v>2905800</v>
      </c>
      <c r="K72" t="s">
        <v>5068</v>
      </c>
      <c r="L72">
        <v>2305233</v>
      </c>
      <c r="O72" t="s">
        <v>5069</v>
      </c>
      <c r="P72">
        <v>3205010</v>
      </c>
      <c r="Q72" t="s">
        <v>5070</v>
      </c>
      <c r="R72">
        <v>5206206</v>
      </c>
      <c r="S72" t="s">
        <v>5071</v>
      </c>
      <c r="T72">
        <v>2104081</v>
      </c>
      <c r="U72" t="s">
        <v>5072</v>
      </c>
      <c r="V72">
        <v>5106158</v>
      </c>
      <c r="W72" t="s">
        <v>5073</v>
      </c>
      <c r="X72">
        <v>5007802</v>
      </c>
      <c r="Y72" t="s">
        <v>5074</v>
      </c>
      <c r="Z72" s="3">
        <v>3106606</v>
      </c>
      <c r="AA72" t="s">
        <v>5075</v>
      </c>
      <c r="AB72">
        <v>1504505</v>
      </c>
      <c r="AC72" t="s">
        <v>5076</v>
      </c>
      <c r="AD72">
        <v>2505352</v>
      </c>
      <c r="AE72" t="s">
        <v>5077</v>
      </c>
      <c r="AF72">
        <v>4104907</v>
      </c>
      <c r="AG72" t="s">
        <v>5078</v>
      </c>
      <c r="AH72">
        <v>2606408</v>
      </c>
      <c r="AI72" t="s">
        <v>5079</v>
      </c>
      <c r="AJ72">
        <v>2203255</v>
      </c>
      <c r="AK72" t="s">
        <v>5080</v>
      </c>
      <c r="AL72">
        <v>3304805</v>
      </c>
      <c r="AM72" t="s">
        <v>5081</v>
      </c>
      <c r="AN72">
        <v>2406502</v>
      </c>
      <c r="AO72" t="s">
        <v>5082</v>
      </c>
      <c r="AP72">
        <v>4303806</v>
      </c>
      <c r="AU72" t="s">
        <v>5083</v>
      </c>
      <c r="AV72">
        <v>4204301</v>
      </c>
      <c r="AW72" t="s">
        <v>5084</v>
      </c>
      <c r="AX72">
        <v>3506300</v>
      </c>
      <c r="AY72" t="s">
        <v>5085</v>
      </c>
      <c r="AZ72">
        <v>2807204</v>
      </c>
      <c r="BA72" t="s">
        <v>5086</v>
      </c>
      <c r="BB72">
        <v>1712405</v>
      </c>
    </row>
    <row r="73" spans="2:54">
      <c r="B73"/>
      <c r="C73" t="s">
        <v>5087</v>
      </c>
      <c r="D73">
        <v>2706604</v>
      </c>
      <c r="I73" t="s">
        <v>5088</v>
      </c>
      <c r="J73">
        <v>2905909</v>
      </c>
      <c r="K73" t="s">
        <v>5089</v>
      </c>
      <c r="L73">
        <v>2305266</v>
      </c>
      <c r="O73" t="s">
        <v>5090</v>
      </c>
      <c r="P73">
        <v>3205036</v>
      </c>
      <c r="Q73" t="s">
        <v>5091</v>
      </c>
      <c r="R73">
        <v>5206305</v>
      </c>
      <c r="S73" t="s">
        <v>5092</v>
      </c>
      <c r="T73">
        <v>2104099</v>
      </c>
      <c r="U73" t="s">
        <v>5093</v>
      </c>
      <c r="V73">
        <v>5106208</v>
      </c>
      <c r="W73" t="s">
        <v>5094</v>
      </c>
      <c r="X73">
        <v>5007703</v>
      </c>
      <c r="Y73" t="s">
        <v>5095</v>
      </c>
      <c r="Z73" s="3">
        <v>3106705</v>
      </c>
      <c r="AA73" t="s">
        <v>5096</v>
      </c>
      <c r="AB73">
        <v>1504604</v>
      </c>
      <c r="AC73" t="s">
        <v>5097</v>
      </c>
      <c r="AD73">
        <v>2505402</v>
      </c>
      <c r="AE73" t="s">
        <v>4941</v>
      </c>
      <c r="AF73">
        <v>4105003</v>
      </c>
      <c r="AG73" t="s">
        <v>5098</v>
      </c>
      <c r="AH73">
        <v>2606507</v>
      </c>
      <c r="AI73" t="s">
        <v>5099</v>
      </c>
      <c r="AJ73">
        <v>2203305</v>
      </c>
      <c r="AK73" t="s">
        <v>5100</v>
      </c>
      <c r="AL73">
        <v>3304755</v>
      </c>
      <c r="AM73" t="s">
        <v>5101</v>
      </c>
      <c r="AN73">
        <v>2406601</v>
      </c>
      <c r="AO73" t="s">
        <v>5102</v>
      </c>
      <c r="AP73">
        <v>4303905</v>
      </c>
      <c r="AU73" t="s">
        <v>5103</v>
      </c>
      <c r="AV73">
        <v>4204350</v>
      </c>
      <c r="AW73" t="s">
        <v>5104</v>
      </c>
      <c r="AX73">
        <v>3506359</v>
      </c>
      <c r="AY73" t="s">
        <v>5105</v>
      </c>
      <c r="AZ73">
        <v>2807303</v>
      </c>
      <c r="BA73" t="s">
        <v>5106</v>
      </c>
      <c r="BB73">
        <v>1712454</v>
      </c>
    </row>
    <row r="74" spans="2:54">
      <c r="B74"/>
      <c r="C74" t="s">
        <v>5107</v>
      </c>
      <c r="D74">
        <v>2706703</v>
      </c>
      <c r="I74" t="s">
        <v>5108</v>
      </c>
      <c r="J74">
        <v>2906006</v>
      </c>
      <c r="K74" t="s">
        <v>5109</v>
      </c>
      <c r="L74">
        <v>2305308</v>
      </c>
      <c r="O74" t="s">
        <v>5110</v>
      </c>
      <c r="P74">
        <v>3205069</v>
      </c>
      <c r="Q74" t="s">
        <v>5111</v>
      </c>
      <c r="R74">
        <v>5206404</v>
      </c>
      <c r="S74" t="s">
        <v>5112</v>
      </c>
      <c r="T74">
        <v>2104107</v>
      </c>
      <c r="U74" t="s">
        <v>5113</v>
      </c>
      <c r="V74">
        <v>5106216</v>
      </c>
      <c r="W74" t="s">
        <v>5114</v>
      </c>
      <c r="X74">
        <v>5007901</v>
      </c>
      <c r="Y74" t="s">
        <v>5115</v>
      </c>
      <c r="Z74" s="3">
        <v>3106804</v>
      </c>
      <c r="AA74" t="s">
        <v>5116</v>
      </c>
      <c r="AB74">
        <v>1504703</v>
      </c>
      <c r="AC74" t="s">
        <v>5117</v>
      </c>
      <c r="AD74">
        <v>2505600</v>
      </c>
      <c r="AE74" t="s">
        <v>5118</v>
      </c>
      <c r="AF74">
        <v>4105102</v>
      </c>
      <c r="AG74" t="s">
        <v>5119</v>
      </c>
      <c r="AH74">
        <v>2606606</v>
      </c>
      <c r="AI74" t="s">
        <v>5120</v>
      </c>
      <c r="AJ74">
        <v>2203354</v>
      </c>
      <c r="AK74" t="s">
        <v>5121</v>
      </c>
      <c r="AL74">
        <v>3304904</v>
      </c>
      <c r="AM74" t="s">
        <v>5122</v>
      </c>
      <c r="AN74">
        <v>2406700</v>
      </c>
      <c r="AO74" t="s">
        <v>5123</v>
      </c>
      <c r="AP74">
        <v>4304002</v>
      </c>
      <c r="AU74" t="s">
        <v>5124</v>
      </c>
      <c r="AV74">
        <v>4204400</v>
      </c>
      <c r="AW74" t="s">
        <v>5125</v>
      </c>
      <c r="AX74">
        <v>3506409</v>
      </c>
      <c r="AY74" t="s">
        <v>5126</v>
      </c>
      <c r="AZ74">
        <v>2807402</v>
      </c>
      <c r="BA74" t="s">
        <v>5127</v>
      </c>
      <c r="BB74">
        <v>1712504</v>
      </c>
    </row>
    <row r="75" spans="2:54">
      <c r="B75"/>
      <c r="C75" t="s">
        <v>5128</v>
      </c>
      <c r="D75">
        <v>2706802</v>
      </c>
      <c r="I75" t="s">
        <v>5129</v>
      </c>
      <c r="J75">
        <v>2906105</v>
      </c>
      <c r="K75" t="s">
        <v>5130</v>
      </c>
      <c r="L75">
        <v>2305332</v>
      </c>
      <c r="O75" t="s">
        <v>5131</v>
      </c>
      <c r="P75">
        <v>3205101</v>
      </c>
      <c r="Q75" t="s">
        <v>5132</v>
      </c>
      <c r="R75">
        <v>5206503</v>
      </c>
      <c r="S75" t="s">
        <v>5133</v>
      </c>
      <c r="T75">
        <v>2104206</v>
      </c>
      <c r="U75" t="s">
        <v>5134</v>
      </c>
      <c r="V75">
        <v>5108808</v>
      </c>
      <c r="W75" t="s">
        <v>5135</v>
      </c>
      <c r="X75">
        <v>5007935</v>
      </c>
      <c r="Y75" t="s">
        <v>5136</v>
      </c>
      <c r="Z75" s="3">
        <v>3106903</v>
      </c>
      <c r="AA75" t="s">
        <v>5137</v>
      </c>
      <c r="AB75">
        <v>1504752</v>
      </c>
      <c r="AC75" t="s">
        <v>5138</v>
      </c>
      <c r="AD75">
        <v>2505709</v>
      </c>
      <c r="AE75" t="s">
        <v>5139</v>
      </c>
      <c r="AF75">
        <v>4105201</v>
      </c>
      <c r="AG75" t="s">
        <v>5140</v>
      </c>
      <c r="AH75">
        <v>2606705</v>
      </c>
      <c r="AI75" t="s">
        <v>5141</v>
      </c>
      <c r="AJ75">
        <v>2203404</v>
      </c>
      <c r="AK75" t="s">
        <v>5142</v>
      </c>
      <c r="AL75">
        <v>3305000</v>
      </c>
      <c r="AM75" t="s">
        <v>5143</v>
      </c>
      <c r="AN75">
        <v>2406809</v>
      </c>
      <c r="AO75" t="s">
        <v>5144</v>
      </c>
      <c r="AP75">
        <v>4304101</v>
      </c>
      <c r="AU75" t="s">
        <v>5145</v>
      </c>
      <c r="AV75">
        <v>4204459</v>
      </c>
      <c r="AW75" t="s">
        <v>5146</v>
      </c>
      <c r="AX75">
        <v>3506508</v>
      </c>
      <c r="AY75" t="s">
        <v>5147</v>
      </c>
      <c r="AZ75">
        <v>2807501</v>
      </c>
      <c r="BA75" t="s">
        <v>5148</v>
      </c>
      <c r="BB75">
        <v>1712702</v>
      </c>
    </row>
    <row r="76" spans="2:54">
      <c r="B76"/>
      <c r="C76" t="s">
        <v>5149</v>
      </c>
      <c r="D76">
        <v>2706901</v>
      </c>
      <c r="I76" t="s">
        <v>4096</v>
      </c>
      <c r="J76">
        <v>2906204</v>
      </c>
      <c r="K76" t="s">
        <v>5150</v>
      </c>
      <c r="L76">
        <v>2305357</v>
      </c>
      <c r="O76" t="s">
        <v>5151</v>
      </c>
      <c r="P76">
        <v>3205150</v>
      </c>
      <c r="Q76" t="s">
        <v>5152</v>
      </c>
      <c r="R76">
        <v>5206602</v>
      </c>
      <c r="S76" t="s">
        <v>5153</v>
      </c>
      <c r="T76">
        <v>2104305</v>
      </c>
      <c r="U76" t="s">
        <v>5154</v>
      </c>
      <c r="V76">
        <v>5106182</v>
      </c>
      <c r="W76" t="s">
        <v>5155</v>
      </c>
      <c r="X76">
        <v>5007950</v>
      </c>
      <c r="Y76" t="s">
        <v>5156</v>
      </c>
      <c r="Z76" s="3">
        <v>3107000</v>
      </c>
      <c r="AA76" t="s">
        <v>5157</v>
      </c>
      <c r="AB76">
        <v>1504802</v>
      </c>
      <c r="AC76" t="s">
        <v>5158</v>
      </c>
      <c r="AD76">
        <v>2505808</v>
      </c>
      <c r="AE76" t="s">
        <v>5159</v>
      </c>
      <c r="AF76">
        <v>4105300</v>
      </c>
      <c r="AG76" t="s">
        <v>5160</v>
      </c>
      <c r="AH76">
        <v>2606804</v>
      </c>
      <c r="AI76" t="s">
        <v>5161</v>
      </c>
      <c r="AJ76">
        <v>2203453</v>
      </c>
      <c r="AK76" t="s">
        <v>5162</v>
      </c>
      <c r="AL76">
        <v>3305109</v>
      </c>
      <c r="AM76" t="s">
        <v>5163</v>
      </c>
      <c r="AN76">
        <v>2406908</v>
      </c>
      <c r="AO76" t="s">
        <v>5164</v>
      </c>
      <c r="AP76">
        <v>4304200</v>
      </c>
      <c r="AU76" t="s">
        <v>5165</v>
      </c>
      <c r="AV76">
        <v>4204558</v>
      </c>
      <c r="AW76" t="s">
        <v>5166</v>
      </c>
      <c r="AX76">
        <v>3506607</v>
      </c>
      <c r="AY76" t="s">
        <v>5167</v>
      </c>
      <c r="AZ76">
        <v>2807600</v>
      </c>
      <c r="BA76" t="s">
        <v>5168</v>
      </c>
      <c r="BB76">
        <v>1712801</v>
      </c>
    </row>
    <row r="77" spans="2:54">
      <c r="B77"/>
      <c r="C77" t="s">
        <v>5169</v>
      </c>
      <c r="D77">
        <v>2707008</v>
      </c>
      <c r="I77" t="s">
        <v>5170</v>
      </c>
      <c r="J77">
        <v>2906303</v>
      </c>
      <c r="K77" t="s">
        <v>5171</v>
      </c>
      <c r="L77">
        <v>2305407</v>
      </c>
      <c r="O77" t="s">
        <v>5172</v>
      </c>
      <c r="P77">
        <v>3205176</v>
      </c>
      <c r="Q77" t="s">
        <v>5173</v>
      </c>
      <c r="R77">
        <v>5206701</v>
      </c>
      <c r="S77" t="s">
        <v>5174</v>
      </c>
      <c r="T77">
        <v>2104404</v>
      </c>
      <c r="U77" t="s">
        <v>5175</v>
      </c>
      <c r="V77">
        <v>5108857</v>
      </c>
      <c r="W77" t="s">
        <v>5176</v>
      </c>
      <c r="X77">
        <v>5007976</v>
      </c>
      <c r="Y77" t="s">
        <v>3799</v>
      </c>
      <c r="Z77" s="3">
        <v>3107109</v>
      </c>
      <c r="AA77" t="s">
        <v>5177</v>
      </c>
      <c r="AB77">
        <v>1504901</v>
      </c>
      <c r="AC77" t="s">
        <v>5178</v>
      </c>
      <c r="AD77">
        <v>2505907</v>
      </c>
      <c r="AE77" t="s">
        <v>5179</v>
      </c>
      <c r="AF77">
        <v>4105409</v>
      </c>
      <c r="AG77" t="s">
        <v>5180</v>
      </c>
      <c r="AH77">
        <v>2606903</v>
      </c>
      <c r="AI77" t="s">
        <v>5181</v>
      </c>
      <c r="AJ77">
        <v>2203420</v>
      </c>
      <c r="AK77" t="s">
        <v>5182</v>
      </c>
      <c r="AL77">
        <v>3305133</v>
      </c>
      <c r="AM77" t="s">
        <v>5183</v>
      </c>
      <c r="AN77">
        <v>2407005</v>
      </c>
      <c r="AO77" t="s">
        <v>5184</v>
      </c>
      <c r="AP77">
        <v>4304309</v>
      </c>
      <c r="AU77" t="s">
        <v>5185</v>
      </c>
      <c r="AV77">
        <v>4204509</v>
      </c>
      <c r="AW77" t="s">
        <v>5186</v>
      </c>
      <c r="AX77">
        <v>3506706</v>
      </c>
      <c r="BA77" t="s">
        <v>5187</v>
      </c>
      <c r="BB77">
        <v>1713205</v>
      </c>
    </row>
    <row r="78" spans="2:54">
      <c r="B78"/>
      <c r="C78" t="s">
        <v>5188</v>
      </c>
      <c r="D78">
        <v>2707107</v>
      </c>
      <c r="I78" t="s">
        <v>5189</v>
      </c>
      <c r="J78">
        <v>2906402</v>
      </c>
      <c r="K78" t="s">
        <v>5190</v>
      </c>
      <c r="L78">
        <v>2305506</v>
      </c>
      <c r="O78" t="s">
        <v>5191</v>
      </c>
      <c r="P78">
        <v>3205200</v>
      </c>
      <c r="Q78" t="s">
        <v>5192</v>
      </c>
      <c r="R78">
        <v>5206800</v>
      </c>
      <c r="S78" t="s">
        <v>5193</v>
      </c>
      <c r="T78">
        <v>2104503</v>
      </c>
      <c r="U78" t="s">
        <v>5194</v>
      </c>
      <c r="V78">
        <v>5108907</v>
      </c>
      <c r="W78" t="s">
        <v>5195</v>
      </c>
      <c r="X78">
        <v>5008008</v>
      </c>
      <c r="Y78" t="s">
        <v>5196</v>
      </c>
      <c r="Z78" s="3">
        <v>3107208</v>
      </c>
      <c r="AA78" t="s">
        <v>5197</v>
      </c>
      <c r="AB78">
        <v>1504950</v>
      </c>
      <c r="AC78" t="s">
        <v>5198</v>
      </c>
      <c r="AD78">
        <v>2506004</v>
      </c>
      <c r="AE78" t="s">
        <v>5199</v>
      </c>
      <c r="AF78">
        <v>4105508</v>
      </c>
      <c r="AG78" t="s">
        <v>5200</v>
      </c>
      <c r="AH78">
        <v>2607604</v>
      </c>
      <c r="AI78" t="s">
        <v>5201</v>
      </c>
      <c r="AJ78">
        <v>2203503</v>
      </c>
      <c r="AK78" t="s">
        <v>5202</v>
      </c>
      <c r="AL78">
        <v>3305158</v>
      </c>
      <c r="AM78" t="s">
        <v>5203</v>
      </c>
      <c r="AN78">
        <v>2407104</v>
      </c>
      <c r="AO78" t="s">
        <v>5204</v>
      </c>
      <c r="AP78">
        <v>4304358</v>
      </c>
      <c r="AU78" t="s">
        <v>5205</v>
      </c>
      <c r="AV78">
        <v>4204608</v>
      </c>
      <c r="AW78" t="s">
        <v>4189</v>
      </c>
      <c r="AX78">
        <v>3506805</v>
      </c>
      <c r="BA78" t="s">
        <v>5206</v>
      </c>
      <c r="BB78">
        <v>1713304</v>
      </c>
    </row>
    <row r="79" spans="2:54">
      <c r="B79"/>
      <c r="C79" t="s">
        <v>5207</v>
      </c>
      <c r="D79">
        <v>2707206</v>
      </c>
      <c r="I79" t="s">
        <v>5208</v>
      </c>
      <c r="J79">
        <v>2906501</v>
      </c>
      <c r="K79" t="s">
        <v>5209</v>
      </c>
      <c r="L79">
        <v>2305605</v>
      </c>
      <c r="O79" t="s">
        <v>5210</v>
      </c>
      <c r="P79">
        <v>3205309</v>
      </c>
      <c r="Q79" t="s">
        <v>4950</v>
      </c>
      <c r="R79">
        <v>5206909</v>
      </c>
      <c r="S79" t="s">
        <v>5211</v>
      </c>
      <c r="T79">
        <v>2104552</v>
      </c>
      <c r="U79" t="s">
        <v>5212</v>
      </c>
      <c r="V79">
        <v>5108956</v>
      </c>
      <c r="W79" t="s">
        <v>5213</v>
      </c>
      <c r="X79">
        <v>5008305</v>
      </c>
      <c r="Y79" t="s">
        <v>5214</v>
      </c>
      <c r="Z79" s="3">
        <v>3107307</v>
      </c>
      <c r="AA79" t="s">
        <v>5215</v>
      </c>
      <c r="AB79">
        <v>1504976</v>
      </c>
      <c r="AC79" t="s">
        <v>5216</v>
      </c>
      <c r="AD79">
        <v>2506103</v>
      </c>
      <c r="AE79" t="s">
        <v>5217</v>
      </c>
      <c r="AF79">
        <v>4105607</v>
      </c>
      <c r="AG79" t="s">
        <v>5218</v>
      </c>
      <c r="AH79">
        <v>2607000</v>
      </c>
      <c r="AI79" t="s">
        <v>5219</v>
      </c>
      <c r="AJ79">
        <v>2203602</v>
      </c>
      <c r="AK79" t="s">
        <v>5220</v>
      </c>
      <c r="AL79">
        <v>3305208</v>
      </c>
      <c r="AM79" t="s">
        <v>5221</v>
      </c>
      <c r="AN79">
        <v>2407203</v>
      </c>
      <c r="AO79" t="s">
        <v>5222</v>
      </c>
      <c r="AP79">
        <v>4304408</v>
      </c>
      <c r="AU79" t="s">
        <v>5223</v>
      </c>
      <c r="AV79">
        <v>4204707</v>
      </c>
      <c r="AW79" t="s">
        <v>5224</v>
      </c>
      <c r="AX79">
        <v>3506904</v>
      </c>
      <c r="BA79" t="s">
        <v>5225</v>
      </c>
      <c r="BB79">
        <v>1713601</v>
      </c>
    </row>
    <row r="80" spans="2:54">
      <c r="B80"/>
      <c r="C80" t="s">
        <v>5226</v>
      </c>
      <c r="D80">
        <v>2707305</v>
      </c>
      <c r="I80" t="s">
        <v>5227</v>
      </c>
      <c r="J80">
        <v>2906600</v>
      </c>
      <c r="K80" t="s">
        <v>5228</v>
      </c>
      <c r="L80">
        <v>2305654</v>
      </c>
      <c r="Q80" t="s">
        <v>5229</v>
      </c>
      <c r="R80">
        <v>5207105</v>
      </c>
      <c r="S80" t="s">
        <v>5230</v>
      </c>
      <c r="T80">
        <v>2104602</v>
      </c>
      <c r="U80" t="s">
        <v>5231</v>
      </c>
      <c r="V80">
        <v>5106224</v>
      </c>
      <c r="W80" t="s">
        <v>5232</v>
      </c>
      <c r="X80">
        <v>5008404</v>
      </c>
      <c r="Y80" t="s">
        <v>5233</v>
      </c>
      <c r="Z80" s="3">
        <v>3107406</v>
      </c>
      <c r="AA80" t="s">
        <v>5234</v>
      </c>
      <c r="AB80">
        <v>1505007</v>
      </c>
      <c r="AC80" t="s">
        <v>5235</v>
      </c>
      <c r="AD80">
        <v>2506202</v>
      </c>
      <c r="AE80" t="s">
        <v>5236</v>
      </c>
      <c r="AF80">
        <v>4105706</v>
      </c>
      <c r="AG80" t="s">
        <v>5237</v>
      </c>
      <c r="AH80">
        <v>2607109</v>
      </c>
      <c r="AI80" t="s">
        <v>4643</v>
      </c>
      <c r="AJ80">
        <v>2203701</v>
      </c>
      <c r="AK80" t="s">
        <v>5238</v>
      </c>
      <c r="AL80">
        <v>3305307</v>
      </c>
      <c r="AM80" t="s">
        <v>5239</v>
      </c>
      <c r="AN80">
        <v>2407252</v>
      </c>
      <c r="AO80" t="s">
        <v>5240</v>
      </c>
      <c r="AP80">
        <v>4304507</v>
      </c>
      <c r="AU80" t="s">
        <v>5241</v>
      </c>
      <c r="AV80">
        <v>4204756</v>
      </c>
      <c r="AW80" t="s">
        <v>5242</v>
      </c>
      <c r="AX80">
        <v>3507001</v>
      </c>
      <c r="BA80" t="s">
        <v>5243</v>
      </c>
      <c r="BB80">
        <v>1713700</v>
      </c>
    </row>
    <row r="81" spans="2:54">
      <c r="B81"/>
      <c r="C81" t="s">
        <v>5244</v>
      </c>
      <c r="D81">
        <v>2707404</v>
      </c>
      <c r="I81" t="s">
        <v>5245</v>
      </c>
      <c r="J81">
        <v>2906709</v>
      </c>
      <c r="K81" t="s">
        <v>5246</v>
      </c>
      <c r="L81">
        <v>2305704</v>
      </c>
      <c r="Q81" t="s">
        <v>5247</v>
      </c>
      <c r="R81">
        <v>5208301</v>
      </c>
      <c r="S81" t="s">
        <v>5248</v>
      </c>
      <c r="T81">
        <v>2104628</v>
      </c>
      <c r="U81" t="s">
        <v>5249</v>
      </c>
      <c r="V81">
        <v>5106174</v>
      </c>
      <c r="Y81" t="s">
        <v>5250</v>
      </c>
      <c r="Z81" s="3">
        <v>3107505</v>
      </c>
      <c r="AA81" t="s">
        <v>5251</v>
      </c>
      <c r="AB81">
        <v>1505031</v>
      </c>
      <c r="AC81" t="s">
        <v>5252</v>
      </c>
      <c r="AD81">
        <v>2506251</v>
      </c>
      <c r="AE81" t="s">
        <v>5253</v>
      </c>
      <c r="AF81">
        <v>4105805</v>
      </c>
      <c r="AG81" t="s">
        <v>5254</v>
      </c>
      <c r="AH81">
        <v>2607208</v>
      </c>
      <c r="AI81" t="s">
        <v>5255</v>
      </c>
      <c r="AJ81">
        <v>2203750</v>
      </c>
      <c r="AK81" t="s">
        <v>5256</v>
      </c>
      <c r="AL81">
        <v>3305406</v>
      </c>
      <c r="AM81" t="s">
        <v>5257</v>
      </c>
      <c r="AN81">
        <v>2407302</v>
      </c>
      <c r="AO81" t="s">
        <v>5258</v>
      </c>
      <c r="AP81">
        <v>4304606</v>
      </c>
      <c r="AU81" t="s">
        <v>5259</v>
      </c>
      <c r="AV81">
        <v>4204806</v>
      </c>
      <c r="AW81" t="s">
        <v>5260</v>
      </c>
      <c r="AX81">
        <v>3507100</v>
      </c>
      <c r="BA81" t="s">
        <v>5261</v>
      </c>
      <c r="BB81">
        <v>1713957</v>
      </c>
    </row>
    <row r="82" spans="2:54">
      <c r="B82"/>
      <c r="C82" t="s">
        <v>5262</v>
      </c>
      <c r="D82">
        <v>2707503</v>
      </c>
      <c r="I82" t="s">
        <v>5263</v>
      </c>
      <c r="J82">
        <v>2906808</v>
      </c>
      <c r="K82" t="s">
        <v>5264</v>
      </c>
      <c r="L82">
        <v>2305803</v>
      </c>
      <c r="Q82" t="s">
        <v>5265</v>
      </c>
      <c r="R82">
        <v>5207253</v>
      </c>
      <c r="S82" t="s">
        <v>5266</v>
      </c>
      <c r="T82">
        <v>2104651</v>
      </c>
      <c r="U82" t="s">
        <v>5267</v>
      </c>
      <c r="V82">
        <v>5106232</v>
      </c>
      <c r="Y82" t="s">
        <v>5268</v>
      </c>
      <c r="Z82" s="3">
        <v>3107604</v>
      </c>
      <c r="AA82" t="s">
        <v>5269</v>
      </c>
      <c r="AB82">
        <v>1505064</v>
      </c>
      <c r="AC82" t="s">
        <v>5270</v>
      </c>
      <c r="AD82">
        <v>2506301</v>
      </c>
      <c r="AE82" t="s">
        <v>5271</v>
      </c>
      <c r="AF82">
        <v>4105904</v>
      </c>
      <c r="AG82" t="s">
        <v>5272</v>
      </c>
      <c r="AH82">
        <v>2607307</v>
      </c>
      <c r="AI82" t="s">
        <v>5273</v>
      </c>
      <c r="AJ82">
        <v>2203800</v>
      </c>
      <c r="AK82" t="s">
        <v>5274</v>
      </c>
      <c r="AL82">
        <v>3305505</v>
      </c>
      <c r="AM82" t="s">
        <v>5275</v>
      </c>
      <c r="AN82">
        <v>2407401</v>
      </c>
      <c r="AO82" t="s">
        <v>5276</v>
      </c>
      <c r="AP82">
        <v>4304614</v>
      </c>
      <c r="AU82" t="s">
        <v>5277</v>
      </c>
      <c r="AV82">
        <v>4204905</v>
      </c>
      <c r="AW82" t="s">
        <v>5278</v>
      </c>
      <c r="AX82">
        <v>3507159</v>
      </c>
      <c r="BA82" t="s">
        <v>4547</v>
      </c>
      <c r="BB82">
        <v>1714203</v>
      </c>
    </row>
    <row r="83" spans="2:54">
      <c r="B83"/>
      <c r="C83" t="s">
        <v>5279</v>
      </c>
      <c r="D83">
        <v>2707602</v>
      </c>
      <c r="I83" t="s">
        <v>5280</v>
      </c>
      <c r="J83">
        <v>2906824</v>
      </c>
      <c r="K83" t="s">
        <v>4859</v>
      </c>
      <c r="L83">
        <v>2305902</v>
      </c>
      <c r="Q83" t="s">
        <v>5281</v>
      </c>
      <c r="R83">
        <v>5207352</v>
      </c>
      <c r="S83" t="s">
        <v>5282</v>
      </c>
      <c r="T83">
        <v>2104677</v>
      </c>
      <c r="U83" t="s">
        <v>5283</v>
      </c>
      <c r="V83">
        <v>5106190</v>
      </c>
      <c r="Y83" t="s">
        <v>5284</v>
      </c>
      <c r="Z83" s="3">
        <v>3107703</v>
      </c>
      <c r="AA83" t="s">
        <v>5285</v>
      </c>
      <c r="AB83">
        <v>1505106</v>
      </c>
      <c r="AC83" t="s">
        <v>5286</v>
      </c>
      <c r="AD83">
        <v>2506400</v>
      </c>
      <c r="AE83" t="s">
        <v>5287</v>
      </c>
      <c r="AF83">
        <v>4106001</v>
      </c>
      <c r="AG83" t="s">
        <v>5288</v>
      </c>
      <c r="AH83">
        <v>2607406</v>
      </c>
      <c r="AI83" t="s">
        <v>5289</v>
      </c>
      <c r="AJ83">
        <v>2203859</v>
      </c>
      <c r="AK83" t="s">
        <v>5290</v>
      </c>
      <c r="AL83">
        <v>3305554</v>
      </c>
      <c r="AM83" t="s">
        <v>5291</v>
      </c>
      <c r="AN83">
        <v>2407500</v>
      </c>
      <c r="AO83" t="s">
        <v>5292</v>
      </c>
      <c r="AP83">
        <v>4304622</v>
      </c>
      <c r="AU83" t="s">
        <v>5293</v>
      </c>
      <c r="AV83">
        <v>4205001</v>
      </c>
      <c r="AW83" t="s">
        <v>5294</v>
      </c>
      <c r="AX83">
        <v>3507209</v>
      </c>
      <c r="BA83" t="s">
        <v>5295</v>
      </c>
      <c r="BB83">
        <v>1714302</v>
      </c>
    </row>
    <row r="84" spans="2:54">
      <c r="B84"/>
      <c r="C84" t="s">
        <v>5296</v>
      </c>
      <c r="D84">
        <v>2707701</v>
      </c>
      <c r="I84" t="s">
        <v>5297</v>
      </c>
      <c r="J84">
        <v>2906857</v>
      </c>
      <c r="K84" t="s">
        <v>3689</v>
      </c>
      <c r="L84">
        <v>2306009</v>
      </c>
      <c r="Q84" t="s">
        <v>5298</v>
      </c>
      <c r="R84">
        <v>5207402</v>
      </c>
      <c r="S84" t="s">
        <v>5299</v>
      </c>
      <c r="T84">
        <v>2104701</v>
      </c>
      <c r="U84" t="s">
        <v>5300</v>
      </c>
      <c r="V84">
        <v>5106240</v>
      </c>
      <c r="Y84" t="s">
        <v>5301</v>
      </c>
      <c r="Z84" s="3">
        <v>3107802</v>
      </c>
      <c r="AA84" t="s">
        <v>5302</v>
      </c>
      <c r="AB84">
        <v>1505205</v>
      </c>
      <c r="AC84" t="s">
        <v>5303</v>
      </c>
      <c r="AD84">
        <v>2506509</v>
      </c>
      <c r="AE84" t="s">
        <v>5304</v>
      </c>
      <c r="AF84">
        <v>4106100</v>
      </c>
      <c r="AG84" t="s">
        <v>5305</v>
      </c>
      <c r="AH84">
        <v>2607505</v>
      </c>
      <c r="AI84" t="s">
        <v>5306</v>
      </c>
      <c r="AJ84">
        <v>2203909</v>
      </c>
      <c r="AK84" t="s">
        <v>5307</v>
      </c>
      <c r="AL84">
        <v>3305604</v>
      </c>
      <c r="AM84" t="s">
        <v>5308</v>
      </c>
      <c r="AN84">
        <v>2407609</v>
      </c>
      <c r="AO84" t="s">
        <v>5309</v>
      </c>
      <c r="AP84">
        <v>4304630</v>
      </c>
      <c r="AU84" t="s">
        <v>5310</v>
      </c>
      <c r="AV84">
        <v>4205100</v>
      </c>
      <c r="AW84" t="s">
        <v>5311</v>
      </c>
      <c r="AX84">
        <v>3507308</v>
      </c>
      <c r="BA84" t="s">
        <v>5312</v>
      </c>
      <c r="BB84">
        <v>1714880</v>
      </c>
    </row>
    <row r="85" spans="2:54">
      <c r="B85"/>
      <c r="C85" t="s">
        <v>5313</v>
      </c>
      <c r="D85">
        <v>2707800</v>
      </c>
      <c r="I85" t="s">
        <v>5314</v>
      </c>
      <c r="J85">
        <v>2906873</v>
      </c>
      <c r="K85" t="s">
        <v>5315</v>
      </c>
      <c r="L85">
        <v>2306108</v>
      </c>
      <c r="Q85" t="s">
        <v>5316</v>
      </c>
      <c r="R85">
        <v>5207501</v>
      </c>
      <c r="S85" t="s">
        <v>5317</v>
      </c>
      <c r="T85">
        <v>2104800</v>
      </c>
      <c r="U85" t="s">
        <v>5318</v>
      </c>
      <c r="V85">
        <v>5106257</v>
      </c>
      <c r="Y85" t="s">
        <v>5319</v>
      </c>
      <c r="Z85" s="3">
        <v>3107901</v>
      </c>
      <c r="AA85" t="s">
        <v>5320</v>
      </c>
      <c r="AB85">
        <v>1505304</v>
      </c>
      <c r="AC85" t="s">
        <v>5321</v>
      </c>
      <c r="AD85">
        <v>2506608</v>
      </c>
      <c r="AE85" t="s">
        <v>5322</v>
      </c>
      <c r="AF85">
        <v>4106209</v>
      </c>
      <c r="AG85" t="s">
        <v>5323</v>
      </c>
      <c r="AH85">
        <v>2607653</v>
      </c>
      <c r="AI85" t="s">
        <v>5324</v>
      </c>
      <c r="AJ85">
        <v>2204006</v>
      </c>
      <c r="AK85" t="s">
        <v>5325</v>
      </c>
      <c r="AL85">
        <v>3305703</v>
      </c>
      <c r="AM85" t="s">
        <v>5326</v>
      </c>
      <c r="AN85">
        <v>2407708</v>
      </c>
      <c r="AO85" t="s">
        <v>5327</v>
      </c>
      <c r="AP85">
        <v>4304655</v>
      </c>
      <c r="AU85" t="s">
        <v>5328</v>
      </c>
      <c r="AV85">
        <v>4205159</v>
      </c>
      <c r="AW85" t="s">
        <v>4296</v>
      </c>
      <c r="AX85">
        <v>3507407</v>
      </c>
      <c r="BA85" t="s">
        <v>5329</v>
      </c>
      <c r="BB85">
        <v>1715002</v>
      </c>
    </row>
    <row r="86" spans="2:54">
      <c r="B86"/>
      <c r="C86" t="s">
        <v>5330</v>
      </c>
      <c r="D86">
        <v>2707909</v>
      </c>
      <c r="I86" t="s">
        <v>5331</v>
      </c>
      <c r="J86">
        <v>2906899</v>
      </c>
      <c r="K86" t="s">
        <v>5332</v>
      </c>
      <c r="L86">
        <v>2306207</v>
      </c>
      <c r="Q86" t="s">
        <v>5333</v>
      </c>
      <c r="R86">
        <v>5207535</v>
      </c>
      <c r="S86" t="s">
        <v>5334</v>
      </c>
      <c r="T86">
        <v>2104909</v>
      </c>
      <c r="U86" t="s">
        <v>5335</v>
      </c>
      <c r="V86">
        <v>5106273</v>
      </c>
      <c r="Y86" t="s">
        <v>4229</v>
      </c>
      <c r="Z86" s="3">
        <v>3108008</v>
      </c>
      <c r="AA86" t="s">
        <v>5336</v>
      </c>
      <c r="AB86">
        <v>1505403</v>
      </c>
      <c r="AC86" t="s">
        <v>5337</v>
      </c>
      <c r="AD86">
        <v>2502607</v>
      </c>
      <c r="AE86" t="s">
        <v>5338</v>
      </c>
      <c r="AF86">
        <v>4106308</v>
      </c>
      <c r="AG86" t="s">
        <v>5339</v>
      </c>
      <c r="AH86">
        <v>2607703</v>
      </c>
      <c r="AI86" t="s">
        <v>5340</v>
      </c>
      <c r="AJ86">
        <v>2204105</v>
      </c>
      <c r="AK86" t="s">
        <v>5341</v>
      </c>
      <c r="AL86">
        <v>3305752</v>
      </c>
      <c r="AM86" t="s">
        <v>5157</v>
      </c>
      <c r="AN86">
        <v>2407807</v>
      </c>
      <c r="AO86" t="s">
        <v>5342</v>
      </c>
      <c r="AP86">
        <v>4304663</v>
      </c>
      <c r="AU86" t="s">
        <v>5343</v>
      </c>
      <c r="AV86">
        <v>4205175</v>
      </c>
      <c r="AW86" t="s">
        <v>5344</v>
      </c>
      <c r="AX86">
        <v>3507456</v>
      </c>
      <c r="BA86" t="s">
        <v>5345</v>
      </c>
      <c r="BB86">
        <v>1715101</v>
      </c>
    </row>
    <row r="87" spans="2:54">
      <c r="B87"/>
      <c r="C87" t="s">
        <v>5346</v>
      </c>
      <c r="D87">
        <v>2708006</v>
      </c>
      <c r="I87" t="s">
        <v>5347</v>
      </c>
      <c r="J87">
        <v>2906907</v>
      </c>
      <c r="K87" t="s">
        <v>5348</v>
      </c>
      <c r="L87">
        <v>2306256</v>
      </c>
      <c r="Q87" t="s">
        <v>5349</v>
      </c>
      <c r="R87">
        <v>5207600</v>
      </c>
      <c r="S87" t="s">
        <v>5350</v>
      </c>
      <c r="T87">
        <v>2105005</v>
      </c>
      <c r="U87" t="s">
        <v>5351</v>
      </c>
      <c r="V87">
        <v>5106265</v>
      </c>
      <c r="Y87" t="s">
        <v>3588</v>
      </c>
      <c r="Z87" s="3">
        <v>3108107</v>
      </c>
      <c r="AA87" t="s">
        <v>5352</v>
      </c>
      <c r="AB87">
        <v>1505437</v>
      </c>
      <c r="AC87" t="s">
        <v>5353</v>
      </c>
      <c r="AD87">
        <v>2506707</v>
      </c>
      <c r="AE87" t="s">
        <v>5354</v>
      </c>
      <c r="AF87">
        <v>4106407</v>
      </c>
      <c r="AG87" t="s">
        <v>5355</v>
      </c>
      <c r="AH87">
        <v>2607752</v>
      </c>
      <c r="AI87" t="s">
        <v>5356</v>
      </c>
      <c r="AJ87">
        <v>2204154</v>
      </c>
      <c r="AK87" t="s">
        <v>5357</v>
      </c>
      <c r="AL87">
        <v>3305802</v>
      </c>
      <c r="AM87" t="s">
        <v>5358</v>
      </c>
      <c r="AN87">
        <v>2407906</v>
      </c>
      <c r="AO87" t="s">
        <v>5359</v>
      </c>
      <c r="AP87">
        <v>4304689</v>
      </c>
      <c r="AU87" t="s">
        <v>5360</v>
      </c>
      <c r="AV87">
        <v>4205191</v>
      </c>
      <c r="AW87" t="s">
        <v>5361</v>
      </c>
      <c r="AX87">
        <v>3507506</v>
      </c>
      <c r="BA87" t="s">
        <v>5362</v>
      </c>
      <c r="BB87">
        <v>1715150</v>
      </c>
    </row>
    <row r="88" spans="2:54">
      <c r="B88"/>
      <c r="C88" t="s">
        <v>5363</v>
      </c>
      <c r="D88">
        <v>2708105</v>
      </c>
      <c r="I88" t="s">
        <v>5364</v>
      </c>
      <c r="J88">
        <v>2907004</v>
      </c>
      <c r="K88" t="s">
        <v>5365</v>
      </c>
      <c r="L88">
        <v>2306306</v>
      </c>
      <c r="Q88" t="s">
        <v>5366</v>
      </c>
      <c r="R88">
        <v>5207808</v>
      </c>
      <c r="S88" t="s">
        <v>5367</v>
      </c>
      <c r="T88">
        <v>2105104</v>
      </c>
      <c r="U88" t="s">
        <v>5368</v>
      </c>
      <c r="V88">
        <v>5106315</v>
      </c>
      <c r="Y88" t="s">
        <v>5369</v>
      </c>
      <c r="Z88" s="3">
        <v>3108206</v>
      </c>
      <c r="AA88" t="s">
        <v>5370</v>
      </c>
      <c r="AB88">
        <v>1505486</v>
      </c>
      <c r="AC88" t="s">
        <v>5371</v>
      </c>
      <c r="AD88">
        <v>2506806</v>
      </c>
      <c r="AE88" t="s">
        <v>5372</v>
      </c>
      <c r="AF88">
        <v>4106456</v>
      </c>
      <c r="AG88" t="s">
        <v>5373</v>
      </c>
      <c r="AH88">
        <v>2607802</v>
      </c>
      <c r="AI88" t="s">
        <v>5374</v>
      </c>
      <c r="AJ88">
        <v>2204204</v>
      </c>
      <c r="AK88" t="s">
        <v>5375</v>
      </c>
      <c r="AL88">
        <v>3305901</v>
      </c>
      <c r="AM88" t="s">
        <v>5376</v>
      </c>
      <c r="AN88">
        <v>2408003</v>
      </c>
      <c r="AO88" t="s">
        <v>5377</v>
      </c>
      <c r="AP88">
        <v>4304697</v>
      </c>
      <c r="AU88" t="s">
        <v>5378</v>
      </c>
      <c r="AV88">
        <v>4205209</v>
      </c>
      <c r="AW88" t="s">
        <v>5379</v>
      </c>
      <c r="AX88">
        <v>3507605</v>
      </c>
      <c r="BA88" t="s">
        <v>5380</v>
      </c>
      <c r="BB88">
        <v>1715259</v>
      </c>
    </row>
    <row r="89" spans="2:54">
      <c r="B89"/>
      <c r="C89" t="s">
        <v>5381</v>
      </c>
      <c r="D89">
        <v>2708204</v>
      </c>
      <c r="I89" t="s">
        <v>5382</v>
      </c>
      <c r="J89">
        <v>2907103</v>
      </c>
      <c r="K89" t="s">
        <v>5383</v>
      </c>
      <c r="L89">
        <v>2306405</v>
      </c>
      <c r="Q89" t="s">
        <v>5384</v>
      </c>
      <c r="R89">
        <v>5207907</v>
      </c>
      <c r="S89" t="s">
        <v>5385</v>
      </c>
      <c r="T89">
        <v>2105153</v>
      </c>
      <c r="U89" t="s">
        <v>5386</v>
      </c>
      <c r="V89">
        <v>5106281</v>
      </c>
      <c r="Y89" t="s">
        <v>5387</v>
      </c>
      <c r="Z89" s="3">
        <v>3108255</v>
      </c>
      <c r="AA89" t="s">
        <v>5388</v>
      </c>
      <c r="AB89">
        <v>1505494</v>
      </c>
      <c r="AC89" t="s">
        <v>4131</v>
      </c>
      <c r="AD89">
        <v>2506905</v>
      </c>
      <c r="AE89" t="s">
        <v>5389</v>
      </c>
      <c r="AF89">
        <v>4106506</v>
      </c>
      <c r="AG89" t="s">
        <v>5390</v>
      </c>
      <c r="AH89">
        <v>2607901</v>
      </c>
      <c r="AI89" t="s">
        <v>5391</v>
      </c>
      <c r="AJ89">
        <v>2204303</v>
      </c>
      <c r="AK89" t="s">
        <v>5392</v>
      </c>
      <c r="AL89">
        <v>3306008</v>
      </c>
      <c r="AM89" t="s">
        <v>5393</v>
      </c>
      <c r="AN89">
        <v>2408102</v>
      </c>
      <c r="AO89" t="s">
        <v>5394</v>
      </c>
      <c r="AP89">
        <v>4304671</v>
      </c>
      <c r="AU89" t="s">
        <v>5395</v>
      </c>
      <c r="AV89">
        <v>4205308</v>
      </c>
      <c r="AW89" t="s">
        <v>5396</v>
      </c>
      <c r="AX89">
        <v>3507704</v>
      </c>
      <c r="BA89" t="s">
        <v>5397</v>
      </c>
      <c r="BB89">
        <v>1715507</v>
      </c>
    </row>
    <row r="90" spans="2:54">
      <c r="B90"/>
      <c r="C90" t="s">
        <v>5398</v>
      </c>
      <c r="D90">
        <v>2708303</v>
      </c>
      <c r="I90" t="s">
        <v>5399</v>
      </c>
      <c r="J90">
        <v>2907202</v>
      </c>
      <c r="K90" t="s">
        <v>5400</v>
      </c>
      <c r="L90">
        <v>2306504</v>
      </c>
      <c r="Q90" t="s">
        <v>5401</v>
      </c>
      <c r="R90">
        <v>5208004</v>
      </c>
      <c r="S90" t="s">
        <v>5402</v>
      </c>
      <c r="T90">
        <v>2105203</v>
      </c>
      <c r="U90" t="s">
        <v>5403</v>
      </c>
      <c r="V90">
        <v>5106299</v>
      </c>
      <c r="Y90" t="s">
        <v>5404</v>
      </c>
      <c r="Z90" s="3">
        <v>3108305</v>
      </c>
      <c r="AA90" t="s">
        <v>5405</v>
      </c>
      <c r="AB90">
        <v>1505502</v>
      </c>
      <c r="AC90" t="s">
        <v>5406</v>
      </c>
      <c r="AD90">
        <v>2507002</v>
      </c>
      <c r="AE90" t="s">
        <v>5407</v>
      </c>
      <c r="AF90">
        <v>4106555</v>
      </c>
      <c r="AG90" t="s">
        <v>5408</v>
      </c>
      <c r="AH90">
        <v>2607950</v>
      </c>
      <c r="AI90" t="s">
        <v>5409</v>
      </c>
      <c r="AJ90">
        <v>2204352</v>
      </c>
      <c r="AK90" t="s">
        <v>5410</v>
      </c>
      <c r="AL90">
        <v>3306107</v>
      </c>
      <c r="AM90" t="s">
        <v>5411</v>
      </c>
      <c r="AN90">
        <v>2408201</v>
      </c>
      <c r="AO90" t="s">
        <v>5412</v>
      </c>
      <c r="AP90">
        <v>4304713</v>
      </c>
      <c r="AU90" t="s">
        <v>5413</v>
      </c>
      <c r="AV90">
        <v>4205357</v>
      </c>
      <c r="AW90" t="s">
        <v>5414</v>
      </c>
      <c r="AX90">
        <v>3507753</v>
      </c>
      <c r="BA90" t="s">
        <v>5415</v>
      </c>
      <c r="BB90">
        <v>1721000</v>
      </c>
    </row>
    <row r="91" spans="2:54">
      <c r="B91"/>
      <c r="C91" t="s">
        <v>5416</v>
      </c>
      <c r="D91">
        <v>2708402</v>
      </c>
      <c r="I91" t="s">
        <v>5417</v>
      </c>
      <c r="J91">
        <v>2907301</v>
      </c>
      <c r="K91" t="s">
        <v>5418</v>
      </c>
      <c r="L91">
        <v>2306553</v>
      </c>
      <c r="Q91" t="s">
        <v>5419</v>
      </c>
      <c r="R91">
        <v>5208103</v>
      </c>
      <c r="S91" t="s">
        <v>5420</v>
      </c>
      <c r="T91">
        <v>2105302</v>
      </c>
      <c r="U91" t="s">
        <v>5421</v>
      </c>
      <c r="V91">
        <v>5106307</v>
      </c>
      <c r="Y91" t="s">
        <v>5422</v>
      </c>
      <c r="Z91" s="3">
        <v>3108404</v>
      </c>
      <c r="AA91" t="s">
        <v>5423</v>
      </c>
      <c r="AB91">
        <v>1505536</v>
      </c>
      <c r="AC91" t="s">
        <v>5424</v>
      </c>
      <c r="AD91">
        <v>2507101</v>
      </c>
      <c r="AE91" t="s">
        <v>5425</v>
      </c>
      <c r="AF91">
        <v>4106803</v>
      </c>
      <c r="AG91" t="s">
        <v>5426</v>
      </c>
      <c r="AH91">
        <v>2608008</v>
      </c>
      <c r="AI91" t="s">
        <v>5427</v>
      </c>
      <c r="AJ91">
        <v>2204402</v>
      </c>
      <c r="AK91" t="s">
        <v>5428</v>
      </c>
      <c r="AL91">
        <v>3306156</v>
      </c>
      <c r="AM91" t="s">
        <v>5429</v>
      </c>
      <c r="AN91">
        <v>2408300</v>
      </c>
      <c r="AO91" t="s">
        <v>5430</v>
      </c>
      <c r="AP91">
        <v>4304705</v>
      </c>
      <c r="AU91" t="s">
        <v>5431</v>
      </c>
      <c r="AV91">
        <v>4205407</v>
      </c>
      <c r="AW91" t="s">
        <v>5432</v>
      </c>
      <c r="AX91">
        <v>3507803</v>
      </c>
      <c r="BA91" t="s">
        <v>5433</v>
      </c>
      <c r="BB91">
        <v>1715705</v>
      </c>
    </row>
    <row r="92" spans="2:54">
      <c r="B92"/>
      <c r="C92" t="s">
        <v>5434</v>
      </c>
      <c r="D92">
        <v>2708501</v>
      </c>
      <c r="I92" t="s">
        <v>5435</v>
      </c>
      <c r="J92">
        <v>2907400</v>
      </c>
      <c r="K92" t="s">
        <v>5436</v>
      </c>
      <c r="L92">
        <v>2306603</v>
      </c>
      <c r="Q92" t="s">
        <v>5437</v>
      </c>
      <c r="R92">
        <v>5208152</v>
      </c>
      <c r="S92" t="s">
        <v>5438</v>
      </c>
      <c r="T92">
        <v>2105351</v>
      </c>
      <c r="U92" t="s">
        <v>5439</v>
      </c>
      <c r="V92">
        <v>5106372</v>
      </c>
      <c r="Y92" t="s">
        <v>5440</v>
      </c>
      <c r="Z92" s="3">
        <v>3108503</v>
      </c>
      <c r="AA92" t="s">
        <v>5441</v>
      </c>
      <c r="AB92">
        <v>1505551</v>
      </c>
      <c r="AC92" t="s">
        <v>5442</v>
      </c>
      <c r="AD92">
        <v>2507200</v>
      </c>
      <c r="AE92" t="s">
        <v>5443</v>
      </c>
      <c r="AF92">
        <v>4106571</v>
      </c>
      <c r="AG92" t="s">
        <v>1508</v>
      </c>
      <c r="AH92">
        <v>2608057</v>
      </c>
      <c r="AI92" t="s">
        <v>1509</v>
      </c>
      <c r="AJ92">
        <v>2204501</v>
      </c>
      <c r="AK92" t="s">
        <v>1510</v>
      </c>
      <c r="AL92">
        <v>3306206</v>
      </c>
      <c r="AM92" t="s">
        <v>1511</v>
      </c>
      <c r="AN92">
        <v>2408409</v>
      </c>
      <c r="AO92" t="s">
        <v>1512</v>
      </c>
      <c r="AP92">
        <v>4304804</v>
      </c>
      <c r="AU92" t="s">
        <v>1513</v>
      </c>
      <c r="AV92">
        <v>4205431</v>
      </c>
      <c r="AW92" t="s">
        <v>1514</v>
      </c>
      <c r="AX92">
        <v>3507902</v>
      </c>
      <c r="BA92" t="s">
        <v>1515</v>
      </c>
      <c r="BB92">
        <v>1713809</v>
      </c>
    </row>
    <row r="93" spans="2:54">
      <c r="B93"/>
      <c r="C93" t="s">
        <v>1516</v>
      </c>
      <c r="D93">
        <v>2708600</v>
      </c>
      <c r="I93" t="s">
        <v>1517</v>
      </c>
      <c r="J93">
        <v>2907509</v>
      </c>
      <c r="K93" t="s">
        <v>1518</v>
      </c>
      <c r="L93">
        <v>2306702</v>
      </c>
      <c r="Q93" t="s">
        <v>1519</v>
      </c>
      <c r="R93">
        <v>5208400</v>
      </c>
      <c r="S93" t="s">
        <v>1520</v>
      </c>
      <c r="T93">
        <v>2105401</v>
      </c>
      <c r="U93" t="s">
        <v>1521</v>
      </c>
      <c r="V93">
        <v>5106422</v>
      </c>
      <c r="Y93" t="s">
        <v>1522</v>
      </c>
      <c r="Z93" s="3">
        <v>3108701</v>
      </c>
      <c r="AA93" t="s">
        <v>1523</v>
      </c>
      <c r="AB93">
        <v>1505601</v>
      </c>
      <c r="AC93" t="s">
        <v>1524</v>
      </c>
      <c r="AD93">
        <v>2507309</v>
      </c>
      <c r="AE93" t="s">
        <v>1525</v>
      </c>
      <c r="AF93">
        <v>4106605</v>
      </c>
      <c r="AG93" t="s">
        <v>1526</v>
      </c>
      <c r="AH93">
        <v>2608107</v>
      </c>
      <c r="AI93" t="s">
        <v>1527</v>
      </c>
      <c r="AJ93">
        <v>2204550</v>
      </c>
      <c r="AK93" t="s">
        <v>1528</v>
      </c>
      <c r="AL93">
        <v>3306305</v>
      </c>
      <c r="AM93" t="s">
        <v>4945</v>
      </c>
      <c r="AN93">
        <v>2408508</v>
      </c>
      <c r="AO93" t="s">
        <v>1529</v>
      </c>
      <c r="AP93">
        <v>4304853</v>
      </c>
      <c r="AU93" t="s">
        <v>1530</v>
      </c>
      <c r="AV93">
        <v>4205456</v>
      </c>
      <c r="AW93" t="s">
        <v>1531</v>
      </c>
      <c r="AX93">
        <v>3508009</v>
      </c>
      <c r="BA93" t="s">
        <v>1532</v>
      </c>
      <c r="BB93">
        <v>1715754</v>
      </c>
    </row>
    <row r="94" spans="2:54">
      <c r="B94"/>
      <c r="C94" t="s">
        <v>1533</v>
      </c>
      <c r="D94">
        <v>2708709</v>
      </c>
      <c r="I94" t="s">
        <v>1534</v>
      </c>
      <c r="J94">
        <v>2907558</v>
      </c>
      <c r="K94" t="s">
        <v>1535</v>
      </c>
      <c r="L94">
        <v>2306801</v>
      </c>
      <c r="Q94" t="s">
        <v>1536</v>
      </c>
      <c r="R94">
        <v>5208509</v>
      </c>
      <c r="S94" t="s">
        <v>1537</v>
      </c>
      <c r="T94">
        <v>2105427</v>
      </c>
      <c r="U94" t="s">
        <v>1538</v>
      </c>
      <c r="V94">
        <v>5106455</v>
      </c>
      <c r="Y94" t="s">
        <v>1539</v>
      </c>
      <c r="Z94" s="3">
        <v>3108552</v>
      </c>
      <c r="AA94" t="s">
        <v>1540</v>
      </c>
      <c r="AB94">
        <v>1505635</v>
      </c>
      <c r="AC94" t="s">
        <v>1541</v>
      </c>
      <c r="AD94">
        <v>2507408</v>
      </c>
      <c r="AE94" t="s">
        <v>3619</v>
      </c>
      <c r="AF94">
        <v>4106704</v>
      </c>
      <c r="AG94" t="s">
        <v>1542</v>
      </c>
      <c r="AH94">
        <v>2608206</v>
      </c>
      <c r="AI94" t="s">
        <v>1543</v>
      </c>
      <c r="AJ94">
        <v>2204600</v>
      </c>
      <c r="AM94" t="s">
        <v>1544</v>
      </c>
      <c r="AN94">
        <v>2408607</v>
      </c>
      <c r="AO94" t="s">
        <v>1545</v>
      </c>
      <c r="AP94">
        <v>4304903</v>
      </c>
      <c r="AU94" t="s">
        <v>1546</v>
      </c>
      <c r="AV94">
        <v>4205506</v>
      </c>
      <c r="AW94" t="s">
        <v>1547</v>
      </c>
      <c r="AX94">
        <v>3508108</v>
      </c>
      <c r="BA94" t="s">
        <v>1548</v>
      </c>
      <c r="BB94">
        <v>1716109</v>
      </c>
    </row>
    <row r="95" spans="2:54">
      <c r="B95"/>
      <c r="C95" t="s">
        <v>1549</v>
      </c>
      <c r="D95">
        <v>2708808</v>
      </c>
      <c r="I95" t="s">
        <v>1550</v>
      </c>
      <c r="J95">
        <v>2907608</v>
      </c>
      <c r="K95" t="s">
        <v>1551</v>
      </c>
      <c r="L95">
        <v>2306900</v>
      </c>
      <c r="Q95" t="s">
        <v>1552</v>
      </c>
      <c r="R95">
        <v>5208608</v>
      </c>
      <c r="S95" t="s">
        <v>1508</v>
      </c>
      <c r="T95">
        <v>2105450</v>
      </c>
      <c r="U95" t="s">
        <v>1553</v>
      </c>
      <c r="V95">
        <v>5106505</v>
      </c>
      <c r="Y95" t="s">
        <v>1554</v>
      </c>
      <c r="Z95" s="3">
        <v>3108602</v>
      </c>
      <c r="AA95" t="s">
        <v>1555</v>
      </c>
      <c r="AB95">
        <v>1505650</v>
      </c>
      <c r="AC95" t="s">
        <v>1556</v>
      </c>
      <c r="AD95">
        <v>2507507</v>
      </c>
      <c r="AE95" t="s">
        <v>1557</v>
      </c>
      <c r="AF95">
        <v>4106852</v>
      </c>
      <c r="AG95" t="s">
        <v>1558</v>
      </c>
      <c r="AH95">
        <v>2608255</v>
      </c>
      <c r="AI95" t="s">
        <v>1559</v>
      </c>
      <c r="AJ95">
        <v>2204659</v>
      </c>
      <c r="AM95" t="s">
        <v>1560</v>
      </c>
      <c r="AN95">
        <v>2408706</v>
      </c>
      <c r="AO95" t="s">
        <v>1561</v>
      </c>
      <c r="AP95">
        <v>4304952</v>
      </c>
      <c r="AU95" t="s">
        <v>1562</v>
      </c>
      <c r="AV95">
        <v>4205555</v>
      </c>
      <c r="AW95" t="s">
        <v>1563</v>
      </c>
      <c r="AX95">
        <v>3508207</v>
      </c>
      <c r="BA95" t="s">
        <v>1564</v>
      </c>
      <c r="BB95">
        <v>1716208</v>
      </c>
    </row>
    <row r="96" spans="2:54">
      <c r="B96"/>
      <c r="C96" t="s">
        <v>1565</v>
      </c>
      <c r="D96">
        <v>2708907</v>
      </c>
      <c r="I96" t="s">
        <v>1566</v>
      </c>
      <c r="J96">
        <v>2907707</v>
      </c>
      <c r="K96" t="s">
        <v>1567</v>
      </c>
      <c r="L96">
        <v>2307007</v>
      </c>
      <c r="Q96" t="s">
        <v>1568</v>
      </c>
      <c r="R96">
        <v>5208707</v>
      </c>
      <c r="S96" t="s">
        <v>1569</v>
      </c>
      <c r="T96">
        <v>2105476</v>
      </c>
      <c r="U96" t="s">
        <v>1570</v>
      </c>
      <c r="V96">
        <v>5106653</v>
      </c>
      <c r="Y96" t="s">
        <v>1571</v>
      </c>
      <c r="Z96" s="3">
        <v>3108800</v>
      </c>
      <c r="AA96" t="s">
        <v>1572</v>
      </c>
      <c r="AB96">
        <v>1505700</v>
      </c>
      <c r="AC96" t="s">
        <v>1573</v>
      </c>
      <c r="AD96">
        <v>2513653</v>
      </c>
      <c r="AE96" t="s">
        <v>1574</v>
      </c>
      <c r="AF96">
        <v>4106902</v>
      </c>
      <c r="AG96" t="s">
        <v>1575</v>
      </c>
      <c r="AH96">
        <v>2608305</v>
      </c>
      <c r="AI96" t="s">
        <v>1576</v>
      </c>
      <c r="AJ96">
        <v>2204709</v>
      </c>
      <c r="AM96" t="s">
        <v>1577</v>
      </c>
      <c r="AN96">
        <v>2408805</v>
      </c>
      <c r="AO96" t="s">
        <v>1578</v>
      </c>
      <c r="AP96">
        <v>4305009</v>
      </c>
      <c r="AU96" t="s">
        <v>1579</v>
      </c>
      <c r="AV96">
        <v>4205605</v>
      </c>
      <c r="AW96" t="s">
        <v>1580</v>
      </c>
      <c r="AX96">
        <v>3508306</v>
      </c>
      <c r="BA96" t="s">
        <v>5441</v>
      </c>
      <c r="BB96">
        <v>1716307</v>
      </c>
    </row>
    <row r="97" spans="2:54">
      <c r="B97"/>
      <c r="C97" t="s">
        <v>1581</v>
      </c>
      <c r="D97">
        <v>2708956</v>
      </c>
      <c r="I97" t="s">
        <v>1582</v>
      </c>
      <c r="J97">
        <v>2907806</v>
      </c>
      <c r="K97" t="s">
        <v>4517</v>
      </c>
      <c r="L97">
        <v>2307106</v>
      </c>
      <c r="Q97" t="s">
        <v>1583</v>
      </c>
      <c r="R97">
        <v>5208806</v>
      </c>
      <c r="S97" t="s">
        <v>1584</v>
      </c>
      <c r="T97">
        <v>2105500</v>
      </c>
      <c r="U97" t="s">
        <v>1585</v>
      </c>
      <c r="V97">
        <v>5106703</v>
      </c>
      <c r="Y97" t="s">
        <v>1586</v>
      </c>
      <c r="Z97" s="3">
        <v>3108909</v>
      </c>
      <c r="AA97" t="s">
        <v>1587</v>
      </c>
      <c r="AB97">
        <v>1505809</v>
      </c>
      <c r="AC97" t="s">
        <v>1588</v>
      </c>
      <c r="AD97">
        <v>2507606</v>
      </c>
      <c r="AE97" t="s">
        <v>1589</v>
      </c>
      <c r="AF97">
        <v>4107009</v>
      </c>
      <c r="AG97" t="s">
        <v>1590</v>
      </c>
      <c r="AH97">
        <v>2608404</v>
      </c>
      <c r="AI97" t="s">
        <v>1591</v>
      </c>
      <c r="AJ97">
        <v>2204808</v>
      </c>
      <c r="AM97" t="s">
        <v>1592</v>
      </c>
      <c r="AN97">
        <v>2408904</v>
      </c>
      <c r="AO97" t="s">
        <v>1593</v>
      </c>
      <c r="AP97">
        <v>4305108</v>
      </c>
      <c r="AU97" t="s">
        <v>1594</v>
      </c>
      <c r="AV97">
        <v>4205704</v>
      </c>
      <c r="AW97" t="s">
        <v>1595</v>
      </c>
      <c r="AX97">
        <v>3508405</v>
      </c>
      <c r="BA97" t="s">
        <v>1596</v>
      </c>
      <c r="BB97">
        <v>1716505</v>
      </c>
    </row>
    <row r="98" spans="2:54">
      <c r="B98"/>
      <c r="C98" t="s">
        <v>1597</v>
      </c>
      <c r="D98">
        <v>2709004</v>
      </c>
      <c r="I98" t="s">
        <v>1598</v>
      </c>
      <c r="J98">
        <v>2907905</v>
      </c>
      <c r="K98" t="s">
        <v>1599</v>
      </c>
      <c r="L98">
        <v>2307205</v>
      </c>
      <c r="Q98" t="s">
        <v>1600</v>
      </c>
      <c r="R98">
        <v>5208905</v>
      </c>
      <c r="S98" t="s">
        <v>1601</v>
      </c>
      <c r="T98">
        <v>2105609</v>
      </c>
      <c r="U98" t="s">
        <v>1602</v>
      </c>
      <c r="V98">
        <v>5106752</v>
      </c>
      <c r="Y98" t="s">
        <v>1603</v>
      </c>
      <c r="Z98" s="3">
        <v>3109006</v>
      </c>
      <c r="AA98" t="s">
        <v>1604</v>
      </c>
      <c r="AB98">
        <v>1505908</v>
      </c>
      <c r="AC98" t="s">
        <v>1605</v>
      </c>
      <c r="AD98">
        <v>2507705</v>
      </c>
      <c r="AE98" t="s">
        <v>1606</v>
      </c>
      <c r="AF98">
        <v>4107108</v>
      </c>
      <c r="AG98" t="s">
        <v>1607</v>
      </c>
      <c r="AH98">
        <v>2608503</v>
      </c>
      <c r="AI98" t="s">
        <v>1608</v>
      </c>
      <c r="AJ98">
        <v>2204907</v>
      </c>
      <c r="AM98" t="s">
        <v>1609</v>
      </c>
      <c r="AN98">
        <v>2403251</v>
      </c>
      <c r="AO98" t="s">
        <v>4307</v>
      </c>
      <c r="AP98">
        <v>4305116</v>
      </c>
      <c r="AU98" t="s">
        <v>1610</v>
      </c>
      <c r="AV98">
        <v>4205803</v>
      </c>
      <c r="AW98" t="s">
        <v>1611</v>
      </c>
      <c r="AX98">
        <v>3508504</v>
      </c>
      <c r="BA98" t="s">
        <v>1612</v>
      </c>
      <c r="BB98">
        <v>1716604</v>
      </c>
    </row>
    <row r="99" spans="2:54">
      <c r="B99"/>
      <c r="C99" t="s">
        <v>1613</v>
      </c>
      <c r="D99">
        <v>2709103</v>
      </c>
      <c r="I99" t="s">
        <v>1614</v>
      </c>
      <c r="J99">
        <v>2908002</v>
      </c>
      <c r="K99" t="s">
        <v>1615</v>
      </c>
      <c r="L99">
        <v>2307254</v>
      </c>
      <c r="Q99" t="s">
        <v>1616</v>
      </c>
      <c r="R99">
        <v>5209101</v>
      </c>
      <c r="S99" t="s">
        <v>1617</v>
      </c>
      <c r="T99">
        <v>2105658</v>
      </c>
      <c r="U99" t="s">
        <v>1618</v>
      </c>
      <c r="V99">
        <v>5106778</v>
      </c>
      <c r="Y99" t="s">
        <v>1619</v>
      </c>
      <c r="Z99" s="3">
        <v>3109105</v>
      </c>
      <c r="AA99" t="s">
        <v>1620</v>
      </c>
      <c r="AB99">
        <v>1506005</v>
      </c>
      <c r="AC99" t="s">
        <v>1621</v>
      </c>
      <c r="AD99">
        <v>2507804</v>
      </c>
      <c r="AE99" t="s">
        <v>1622</v>
      </c>
      <c r="AF99">
        <v>4107124</v>
      </c>
      <c r="AG99" t="s">
        <v>1623</v>
      </c>
      <c r="AH99">
        <v>2608453</v>
      </c>
      <c r="AI99" t="s">
        <v>1624</v>
      </c>
      <c r="AJ99">
        <v>2205003</v>
      </c>
      <c r="AM99" t="s">
        <v>1625</v>
      </c>
      <c r="AN99">
        <v>2409100</v>
      </c>
      <c r="AO99" t="s">
        <v>1626</v>
      </c>
      <c r="AP99">
        <v>4305124</v>
      </c>
      <c r="AU99" t="s">
        <v>1627</v>
      </c>
      <c r="AV99">
        <v>4205902</v>
      </c>
      <c r="AW99" t="s">
        <v>1628</v>
      </c>
      <c r="AX99">
        <v>3508603</v>
      </c>
      <c r="BA99" t="s">
        <v>1629</v>
      </c>
      <c r="BB99">
        <v>1716653</v>
      </c>
    </row>
    <row r="100" spans="2:54">
      <c r="B100"/>
      <c r="C100" t="s">
        <v>1630</v>
      </c>
      <c r="D100">
        <v>2709152</v>
      </c>
      <c r="I100" t="s">
        <v>1631</v>
      </c>
      <c r="J100">
        <v>2908101</v>
      </c>
      <c r="K100" t="s">
        <v>1632</v>
      </c>
      <c r="L100">
        <v>2307304</v>
      </c>
      <c r="Q100" t="s">
        <v>1633</v>
      </c>
      <c r="R100">
        <v>5209150</v>
      </c>
      <c r="S100" t="s">
        <v>1634</v>
      </c>
      <c r="T100">
        <v>2105708</v>
      </c>
      <c r="U100" t="s">
        <v>1635</v>
      </c>
      <c r="V100">
        <v>5106802</v>
      </c>
      <c r="Y100" t="s">
        <v>1636</v>
      </c>
      <c r="Z100" s="3">
        <v>3109204</v>
      </c>
      <c r="AA100" t="s">
        <v>1637</v>
      </c>
      <c r="AB100">
        <v>1506104</v>
      </c>
      <c r="AC100" t="s">
        <v>1638</v>
      </c>
      <c r="AD100">
        <v>2507903</v>
      </c>
      <c r="AE100" t="s">
        <v>1639</v>
      </c>
      <c r="AF100">
        <v>4107157</v>
      </c>
      <c r="AG100" t="s">
        <v>1640</v>
      </c>
      <c r="AH100">
        <v>2608602</v>
      </c>
      <c r="AI100" t="s">
        <v>1641</v>
      </c>
      <c r="AJ100">
        <v>2205102</v>
      </c>
      <c r="AM100" t="s">
        <v>1642</v>
      </c>
      <c r="AN100">
        <v>2409209</v>
      </c>
      <c r="AO100" t="s">
        <v>1643</v>
      </c>
      <c r="AP100">
        <v>4305132</v>
      </c>
      <c r="AU100" t="s">
        <v>1644</v>
      </c>
      <c r="AV100">
        <v>4206009</v>
      </c>
      <c r="AW100" t="s">
        <v>1645</v>
      </c>
      <c r="AX100">
        <v>3508702</v>
      </c>
      <c r="BA100" t="s">
        <v>1646</v>
      </c>
      <c r="BB100">
        <v>1717008</v>
      </c>
    </row>
    <row r="101" spans="2:54">
      <c r="B101"/>
      <c r="C101" t="s">
        <v>1647</v>
      </c>
      <c r="D101">
        <v>2709202</v>
      </c>
      <c r="I101" t="s">
        <v>1648</v>
      </c>
      <c r="J101">
        <v>2908200</v>
      </c>
      <c r="K101" t="s">
        <v>1649</v>
      </c>
      <c r="L101">
        <v>2307403</v>
      </c>
      <c r="Q101" t="s">
        <v>1650</v>
      </c>
      <c r="R101">
        <v>5209200</v>
      </c>
      <c r="S101" t="s">
        <v>1651</v>
      </c>
      <c r="T101">
        <v>2105807</v>
      </c>
      <c r="U101" t="s">
        <v>1652</v>
      </c>
      <c r="V101">
        <v>5106828</v>
      </c>
      <c r="Y101" t="s">
        <v>1653</v>
      </c>
      <c r="Z101" s="3">
        <v>3109253</v>
      </c>
      <c r="AA101" t="s">
        <v>1654</v>
      </c>
      <c r="AB101">
        <v>1506112</v>
      </c>
      <c r="AC101" t="s">
        <v>1655</v>
      </c>
      <c r="AD101">
        <v>2508000</v>
      </c>
      <c r="AE101" t="s">
        <v>1656</v>
      </c>
      <c r="AF101">
        <v>4107207</v>
      </c>
      <c r="AG101" t="s">
        <v>1657</v>
      </c>
      <c r="AH101">
        <v>2608701</v>
      </c>
      <c r="AI101" t="s">
        <v>1658</v>
      </c>
      <c r="AJ101">
        <v>2205151</v>
      </c>
      <c r="AM101" t="s">
        <v>1659</v>
      </c>
      <c r="AN101">
        <v>2409308</v>
      </c>
      <c r="AO101" t="s">
        <v>1660</v>
      </c>
      <c r="AP101">
        <v>4305157</v>
      </c>
      <c r="AU101" t="s">
        <v>1661</v>
      </c>
      <c r="AV101">
        <v>4206108</v>
      </c>
      <c r="AW101" t="s">
        <v>4612</v>
      </c>
      <c r="AX101">
        <v>3508801</v>
      </c>
      <c r="BA101" t="s">
        <v>1662</v>
      </c>
      <c r="BB101">
        <v>1717206</v>
      </c>
    </row>
    <row r="102" spans="2:54">
      <c r="B102"/>
      <c r="C102" t="s">
        <v>1663</v>
      </c>
      <c r="D102">
        <v>2709301</v>
      </c>
      <c r="I102" t="s">
        <v>1664</v>
      </c>
      <c r="J102">
        <v>2908309</v>
      </c>
      <c r="K102" t="s">
        <v>1665</v>
      </c>
      <c r="L102">
        <v>2307502</v>
      </c>
      <c r="Q102" t="s">
        <v>1666</v>
      </c>
      <c r="R102">
        <v>5209291</v>
      </c>
      <c r="S102" t="s">
        <v>1667</v>
      </c>
      <c r="T102">
        <v>2105948</v>
      </c>
      <c r="U102" t="s">
        <v>1668</v>
      </c>
      <c r="V102">
        <v>5106851</v>
      </c>
      <c r="Y102" t="s">
        <v>3637</v>
      </c>
      <c r="Z102" s="3">
        <v>3109303</v>
      </c>
      <c r="AA102" t="s">
        <v>1669</v>
      </c>
      <c r="AB102">
        <v>1506138</v>
      </c>
      <c r="AC102" t="s">
        <v>1670</v>
      </c>
      <c r="AD102">
        <v>2508109</v>
      </c>
      <c r="AE102" t="s">
        <v>4206</v>
      </c>
      <c r="AF102">
        <v>4107256</v>
      </c>
      <c r="AG102" t="s">
        <v>1671</v>
      </c>
      <c r="AH102">
        <v>2608750</v>
      </c>
      <c r="AI102" t="s">
        <v>1672</v>
      </c>
      <c r="AJ102">
        <v>2205201</v>
      </c>
      <c r="AM102" t="s">
        <v>1673</v>
      </c>
      <c r="AN102">
        <v>2409407</v>
      </c>
      <c r="AO102" t="s">
        <v>1674</v>
      </c>
      <c r="AP102">
        <v>4305173</v>
      </c>
      <c r="AU102" t="s">
        <v>1675</v>
      </c>
      <c r="AV102">
        <v>4206207</v>
      </c>
      <c r="AW102" t="s">
        <v>1676</v>
      </c>
      <c r="AX102">
        <v>3508900</v>
      </c>
      <c r="BA102" t="s">
        <v>1677</v>
      </c>
      <c r="BB102">
        <v>1717503</v>
      </c>
    </row>
    <row r="103" spans="2:54">
      <c r="B103"/>
      <c r="C103" t="s">
        <v>1678</v>
      </c>
      <c r="D103">
        <v>2709400</v>
      </c>
      <c r="I103" t="s">
        <v>1679</v>
      </c>
      <c r="J103">
        <v>2908408</v>
      </c>
      <c r="K103" t="s">
        <v>1680</v>
      </c>
      <c r="L103">
        <v>2307601</v>
      </c>
      <c r="Q103" t="s">
        <v>1681</v>
      </c>
      <c r="R103">
        <v>5209408</v>
      </c>
      <c r="S103" t="s">
        <v>1682</v>
      </c>
      <c r="T103">
        <v>2105906</v>
      </c>
      <c r="U103" t="s">
        <v>1683</v>
      </c>
      <c r="V103">
        <v>5107008</v>
      </c>
      <c r="Y103" t="s">
        <v>1684</v>
      </c>
      <c r="Z103" s="3">
        <v>3109402</v>
      </c>
      <c r="AA103" t="s">
        <v>1685</v>
      </c>
      <c r="AB103">
        <v>1506161</v>
      </c>
      <c r="AC103" t="s">
        <v>1686</v>
      </c>
      <c r="AD103">
        <v>2508208</v>
      </c>
      <c r="AE103" t="s">
        <v>1687</v>
      </c>
      <c r="AF103">
        <v>4107306</v>
      </c>
      <c r="AG103" t="s">
        <v>1688</v>
      </c>
      <c r="AH103">
        <v>2608800</v>
      </c>
      <c r="AI103" t="s">
        <v>1689</v>
      </c>
      <c r="AJ103">
        <v>2205250</v>
      </c>
      <c r="AM103" t="s">
        <v>1690</v>
      </c>
      <c r="AN103">
        <v>2409506</v>
      </c>
      <c r="AO103" t="s">
        <v>1691</v>
      </c>
      <c r="AP103">
        <v>4305207</v>
      </c>
      <c r="AU103" t="s">
        <v>1692</v>
      </c>
      <c r="AV103">
        <v>4206306</v>
      </c>
      <c r="AW103" t="s">
        <v>1693</v>
      </c>
      <c r="AX103">
        <v>3509007</v>
      </c>
      <c r="BA103" t="s">
        <v>1694</v>
      </c>
      <c r="BB103">
        <v>1717800</v>
      </c>
    </row>
    <row r="104" spans="2:54">
      <c r="B104"/>
      <c r="I104" t="s">
        <v>1695</v>
      </c>
      <c r="J104">
        <v>2908507</v>
      </c>
      <c r="K104" t="s">
        <v>1696</v>
      </c>
      <c r="L104">
        <v>2307635</v>
      </c>
      <c r="Q104" t="s">
        <v>1697</v>
      </c>
      <c r="R104">
        <v>5209457</v>
      </c>
      <c r="S104" t="s">
        <v>1698</v>
      </c>
      <c r="T104">
        <v>2105922</v>
      </c>
      <c r="U104" t="s">
        <v>1699</v>
      </c>
      <c r="V104">
        <v>5107040</v>
      </c>
      <c r="Y104" t="s">
        <v>1700</v>
      </c>
      <c r="Z104" s="3">
        <v>3109451</v>
      </c>
      <c r="AA104" t="s">
        <v>1701</v>
      </c>
      <c r="AB104">
        <v>1506187</v>
      </c>
      <c r="AC104" t="s">
        <v>1702</v>
      </c>
      <c r="AD104">
        <v>2508307</v>
      </c>
      <c r="AE104" t="s">
        <v>1703</v>
      </c>
      <c r="AF104">
        <v>4128633</v>
      </c>
      <c r="AG104" t="s">
        <v>1704</v>
      </c>
      <c r="AH104">
        <v>2608909</v>
      </c>
      <c r="AI104" t="s">
        <v>1705</v>
      </c>
      <c r="AJ104">
        <v>2205276</v>
      </c>
      <c r="AM104" t="s">
        <v>5439</v>
      </c>
      <c r="AN104">
        <v>2409605</v>
      </c>
      <c r="AO104" t="s">
        <v>1706</v>
      </c>
      <c r="AP104">
        <v>4305306</v>
      </c>
      <c r="AU104" t="s">
        <v>1707</v>
      </c>
      <c r="AV104">
        <v>4206405</v>
      </c>
      <c r="AW104" t="s">
        <v>1708</v>
      </c>
      <c r="AX104">
        <v>3509106</v>
      </c>
      <c r="BA104" t="s">
        <v>1709</v>
      </c>
      <c r="BB104">
        <v>1717909</v>
      </c>
    </row>
    <row r="105" spans="2:54">
      <c r="B105"/>
      <c r="I105" t="s">
        <v>4851</v>
      </c>
      <c r="J105">
        <v>2908606</v>
      </c>
      <c r="K105" t="s">
        <v>1710</v>
      </c>
      <c r="L105">
        <v>2307650</v>
      </c>
      <c r="Q105" t="s">
        <v>1711</v>
      </c>
      <c r="R105">
        <v>5209606</v>
      </c>
      <c r="S105" t="s">
        <v>1712</v>
      </c>
      <c r="T105">
        <v>2105963</v>
      </c>
      <c r="U105" t="s">
        <v>1713</v>
      </c>
      <c r="V105">
        <v>5107065</v>
      </c>
      <c r="Y105" t="s">
        <v>1714</v>
      </c>
      <c r="Z105" s="3">
        <v>3109501</v>
      </c>
      <c r="AA105" t="s">
        <v>1715</v>
      </c>
      <c r="AB105">
        <v>1506195</v>
      </c>
      <c r="AC105" t="s">
        <v>1716</v>
      </c>
      <c r="AD105">
        <v>2508406</v>
      </c>
      <c r="AE105" t="s">
        <v>1717</v>
      </c>
      <c r="AF105">
        <v>4107405</v>
      </c>
      <c r="AG105" t="s">
        <v>1718</v>
      </c>
      <c r="AH105">
        <v>2609006</v>
      </c>
      <c r="AI105" t="s">
        <v>1719</v>
      </c>
      <c r="AJ105">
        <v>2205300</v>
      </c>
      <c r="AM105" t="s">
        <v>1720</v>
      </c>
      <c r="AN105">
        <v>2409704</v>
      </c>
      <c r="AO105" t="s">
        <v>1721</v>
      </c>
      <c r="AP105">
        <v>4305355</v>
      </c>
      <c r="AU105" t="s">
        <v>1722</v>
      </c>
      <c r="AV105">
        <v>4206504</v>
      </c>
      <c r="AW105" t="s">
        <v>1723</v>
      </c>
      <c r="AX105">
        <v>3509205</v>
      </c>
      <c r="BA105" t="s">
        <v>1724</v>
      </c>
      <c r="BB105">
        <v>1718006</v>
      </c>
    </row>
    <row r="106" spans="2:54">
      <c r="B106"/>
      <c r="I106" t="s">
        <v>1725</v>
      </c>
      <c r="J106">
        <v>2908705</v>
      </c>
      <c r="K106" t="s">
        <v>1726</v>
      </c>
      <c r="L106">
        <v>2307700</v>
      </c>
      <c r="Q106" t="s">
        <v>5048</v>
      </c>
      <c r="R106">
        <v>5209705</v>
      </c>
      <c r="S106" t="s">
        <v>1727</v>
      </c>
      <c r="T106">
        <v>2105989</v>
      </c>
      <c r="U106" t="s">
        <v>1728</v>
      </c>
      <c r="V106">
        <v>5107156</v>
      </c>
      <c r="Y106" t="s">
        <v>1729</v>
      </c>
      <c r="Z106" s="3">
        <v>3109600</v>
      </c>
      <c r="AA106" t="s">
        <v>1730</v>
      </c>
      <c r="AB106">
        <v>1506203</v>
      </c>
      <c r="AC106" t="s">
        <v>1731</v>
      </c>
      <c r="AD106">
        <v>2508505</v>
      </c>
      <c r="AE106" t="s">
        <v>1732</v>
      </c>
      <c r="AF106">
        <v>4107504</v>
      </c>
      <c r="AG106" t="s">
        <v>1733</v>
      </c>
      <c r="AH106">
        <v>2609105</v>
      </c>
      <c r="AI106" t="s">
        <v>1734</v>
      </c>
      <c r="AJ106">
        <v>2205359</v>
      </c>
      <c r="AM106" t="s">
        <v>1735</v>
      </c>
      <c r="AN106">
        <v>2409803</v>
      </c>
      <c r="AO106" t="s">
        <v>1736</v>
      </c>
      <c r="AP106">
        <v>4305371</v>
      </c>
      <c r="AU106" t="s">
        <v>1737</v>
      </c>
      <c r="AV106">
        <v>4206603</v>
      </c>
      <c r="AW106" t="s">
        <v>1738</v>
      </c>
      <c r="AX106">
        <v>3509254</v>
      </c>
      <c r="BA106" t="s">
        <v>1739</v>
      </c>
      <c r="BB106">
        <v>1718204</v>
      </c>
    </row>
    <row r="107" spans="2:54">
      <c r="B107"/>
      <c r="I107" t="s">
        <v>1740</v>
      </c>
      <c r="J107">
        <v>2908804</v>
      </c>
      <c r="K107" t="s">
        <v>1741</v>
      </c>
      <c r="L107">
        <v>2307809</v>
      </c>
      <c r="Q107" t="s">
        <v>1742</v>
      </c>
      <c r="R107">
        <v>5209804</v>
      </c>
      <c r="S107" t="s">
        <v>1743</v>
      </c>
      <c r="T107">
        <v>2106003</v>
      </c>
      <c r="U107" t="s">
        <v>1744</v>
      </c>
      <c r="V107">
        <v>5107180</v>
      </c>
      <c r="Y107" t="s">
        <v>1745</v>
      </c>
      <c r="Z107" s="3">
        <v>3109709</v>
      </c>
      <c r="AA107" t="s">
        <v>1746</v>
      </c>
      <c r="AB107">
        <v>1506302</v>
      </c>
      <c r="AC107" t="s">
        <v>1747</v>
      </c>
      <c r="AD107">
        <v>2508554</v>
      </c>
      <c r="AE107" t="s">
        <v>1748</v>
      </c>
      <c r="AF107">
        <v>4107538</v>
      </c>
      <c r="AG107" t="s">
        <v>1749</v>
      </c>
      <c r="AH107">
        <v>2609154</v>
      </c>
      <c r="AI107" t="s">
        <v>1750</v>
      </c>
      <c r="AJ107">
        <v>2205409</v>
      </c>
      <c r="AM107" t="s">
        <v>1751</v>
      </c>
      <c r="AN107">
        <v>2409902</v>
      </c>
      <c r="AO107" t="s">
        <v>1752</v>
      </c>
      <c r="AP107">
        <v>4305405</v>
      </c>
      <c r="AU107" t="s">
        <v>1753</v>
      </c>
      <c r="AV107">
        <v>4206652</v>
      </c>
      <c r="AW107" t="s">
        <v>1754</v>
      </c>
      <c r="AX107">
        <v>3509304</v>
      </c>
      <c r="BA107" t="s">
        <v>1755</v>
      </c>
      <c r="BB107">
        <v>1718303</v>
      </c>
    </row>
    <row r="108" spans="2:54">
      <c r="B108"/>
      <c r="I108" t="s">
        <v>1756</v>
      </c>
      <c r="J108">
        <v>2908903</v>
      </c>
      <c r="K108" t="s">
        <v>1757</v>
      </c>
      <c r="L108">
        <v>2307908</v>
      </c>
      <c r="Q108" t="s">
        <v>1758</v>
      </c>
      <c r="R108">
        <v>5209903</v>
      </c>
      <c r="S108" t="s">
        <v>1759</v>
      </c>
      <c r="T108">
        <v>2106102</v>
      </c>
      <c r="U108" t="s">
        <v>1760</v>
      </c>
      <c r="V108">
        <v>5107198</v>
      </c>
      <c r="Y108" t="s">
        <v>1761</v>
      </c>
      <c r="Z108" s="3">
        <v>3102704</v>
      </c>
      <c r="AA108" t="s">
        <v>1762</v>
      </c>
      <c r="AB108">
        <v>1506351</v>
      </c>
      <c r="AC108" t="s">
        <v>1763</v>
      </c>
      <c r="AD108">
        <v>2508604</v>
      </c>
      <c r="AE108" t="s">
        <v>1764</v>
      </c>
      <c r="AF108">
        <v>4107520</v>
      </c>
      <c r="AG108" t="s">
        <v>1765</v>
      </c>
      <c r="AH108">
        <v>2609204</v>
      </c>
      <c r="AI108" t="s">
        <v>1766</v>
      </c>
      <c r="AJ108">
        <v>2205458</v>
      </c>
      <c r="AM108" t="s">
        <v>1767</v>
      </c>
      <c r="AN108">
        <v>2410009</v>
      </c>
      <c r="AO108" t="s">
        <v>1768</v>
      </c>
      <c r="AP108">
        <v>4305439</v>
      </c>
      <c r="AU108" t="s">
        <v>1769</v>
      </c>
      <c r="AV108">
        <v>4206702</v>
      </c>
      <c r="AW108" t="s">
        <v>1770</v>
      </c>
      <c r="AX108">
        <v>3509403</v>
      </c>
      <c r="BA108" t="s">
        <v>4823</v>
      </c>
      <c r="BB108">
        <v>1718402</v>
      </c>
    </row>
    <row r="109" spans="2:54">
      <c r="B109"/>
      <c r="I109" t="s">
        <v>1771</v>
      </c>
      <c r="J109">
        <v>2909000</v>
      </c>
      <c r="K109" t="s">
        <v>1772</v>
      </c>
      <c r="L109">
        <v>2308005</v>
      </c>
      <c r="Q109" t="s">
        <v>1773</v>
      </c>
      <c r="R109">
        <v>5209937</v>
      </c>
      <c r="S109" t="s">
        <v>1774</v>
      </c>
      <c r="T109">
        <v>2106201</v>
      </c>
      <c r="U109" t="s">
        <v>3454</v>
      </c>
      <c r="V109">
        <v>5107206</v>
      </c>
      <c r="Y109" t="s">
        <v>4514</v>
      </c>
      <c r="Z109" s="3">
        <v>3109808</v>
      </c>
      <c r="AA109" t="s">
        <v>1775</v>
      </c>
      <c r="AB109">
        <v>1506401</v>
      </c>
      <c r="AC109" t="s">
        <v>1776</v>
      </c>
      <c r="AD109">
        <v>2508703</v>
      </c>
      <c r="AE109" t="s">
        <v>1777</v>
      </c>
      <c r="AF109">
        <v>4107546</v>
      </c>
      <c r="AG109" t="s">
        <v>1778</v>
      </c>
      <c r="AH109">
        <v>2609303</v>
      </c>
      <c r="AI109" t="s">
        <v>1779</v>
      </c>
      <c r="AJ109">
        <v>2205508</v>
      </c>
      <c r="AM109" t="s">
        <v>1780</v>
      </c>
      <c r="AN109">
        <v>2410108</v>
      </c>
      <c r="AO109" t="s">
        <v>1781</v>
      </c>
      <c r="AP109">
        <v>4305447</v>
      </c>
      <c r="AU109" t="s">
        <v>1782</v>
      </c>
      <c r="AV109">
        <v>4206751</v>
      </c>
      <c r="AW109" t="s">
        <v>1783</v>
      </c>
      <c r="AX109">
        <v>3509452</v>
      </c>
      <c r="BA109" t="s">
        <v>1784</v>
      </c>
      <c r="BB109">
        <v>1718451</v>
      </c>
    </row>
    <row r="110" spans="2:54">
      <c r="B110"/>
      <c r="I110" t="s">
        <v>1785</v>
      </c>
      <c r="J110">
        <v>2909109</v>
      </c>
      <c r="K110" t="s">
        <v>1786</v>
      </c>
      <c r="L110">
        <v>2308104</v>
      </c>
      <c r="Q110" t="s">
        <v>1787</v>
      </c>
      <c r="R110">
        <v>5209952</v>
      </c>
      <c r="S110" t="s">
        <v>1788</v>
      </c>
      <c r="T110">
        <v>2106300</v>
      </c>
      <c r="U110" t="s">
        <v>1789</v>
      </c>
      <c r="V110">
        <v>5107578</v>
      </c>
      <c r="Y110" t="s">
        <v>1790</v>
      </c>
      <c r="Z110" s="3">
        <v>3109907</v>
      </c>
      <c r="AA110" t="s">
        <v>1791</v>
      </c>
      <c r="AB110">
        <v>1506500</v>
      </c>
      <c r="AC110" t="s">
        <v>1792</v>
      </c>
      <c r="AD110">
        <v>2508802</v>
      </c>
      <c r="AE110" t="s">
        <v>1793</v>
      </c>
      <c r="AF110">
        <v>4107553</v>
      </c>
      <c r="AG110" t="s">
        <v>1794</v>
      </c>
      <c r="AH110">
        <v>2614303</v>
      </c>
      <c r="AI110" t="s">
        <v>1795</v>
      </c>
      <c r="AJ110">
        <v>2205516</v>
      </c>
      <c r="AM110" t="s">
        <v>1796</v>
      </c>
      <c r="AN110">
        <v>2410207</v>
      </c>
      <c r="AO110" t="s">
        <v>1797</v>
      </c>
      <c r="AP110">
        <v>4305454</v>
      </c>
      <c r="AU110" t="s">
        <v>1798</v>
      </c>
      <c r="AV110">
        <v>4206801</v>
      </c>
      <c r="AW110" t="s">
        <v>1799</v>
      </c>
      <c r="AX110">
        <v>3509502</v>
      </c>
      <c r="BA110" t="s">
        <v>1800</v>
      </c>
      <c r="BB110">
        <v>1718501</v>
      </c>
    </row>
    <row r="111" spans="2:54">
      <c r="B111"/>
      <c r="I111" t="s">
        <v>1801</v>
      </c>
      <c r="J111">
        <v>2909208</v>
      </c>
      <c r="K111" t="s">
        <v>1802</v>
      </c>
      <c r="L111">
        <v>2308203</v>
      </c>
      <c r="Q111" t="s">
        <v>1803</v>
      </c>
      <c r="R111">
        <v>5210000</v>
      </c>
      <c r="S111" t="s">
        <v>1804</v>
      </c>
      <c r="T111">
        <v>2106326</v>
      </c>
      <c r="U111" t="s">
        <v>1805</v>
      </c>
      <c r="V111">
        <v>5107602</v>
      </c>
      <c r="Y111" t="s">
        <v>1806</v>
      </c>
      <c r="Z111" s="3">
        <v>3110004</v>
      </c>
      <c r="AA111" t="s">
        <v>1807</v>
      </c>
      <c r="AB111">
        <v>1506559</v>
      </c>
      <c r="AC111" t="s">
        <v>1808</v>
      </c>
      <c r="AD111">
        <v>2508901</v>
      </c>
      <c r="AE111" t="s">
        <v>1809</v>
      </c>
      <c r="AF111">
        <v>4107603</v>
      </c>
      <c r="AG111" t="s">
        <v>1810</v>
      </c>
      <c r="AH111">
        <v>2609402</v>
      </c>
      <c r="AI111" t="s">
        <v>1811</v>
      </c>
      <c r="AJ111">
        <v>2205524</v>
      </c>
      <c r="AM111" t="s">
        <v>1812</v>
      </c>
      <c r="AN111">
        <v>2410256</v>
      </c>
      <c r="AO111" t="s">
        <v>1813</v>
      </c>
      <c r="AP111">
        <v>4305504</v>
      </c>
      <c r="AU111" t="s">
        <v>1814</v>
      </c>
      <c r="AV111">
        <v>4206900</v>
      </c>
      <c r="AW111" t="s">
        <v>1815</v>
      </c>
      <c r="AX111">
        <v>3509601</v>
      </c>
      <c r="BA111" t="s">
        <v>1816</v>
      </c>
      <c r="BB111">
        <v>1718550</v>
      </c>
    </row>
    <row r="112" spans="2:54">
      <c r="B112"/>
      <c r="I112" t="s">
        <v>1817</v>
      </c>
      <c r="J112">
        <v>2909307</v>
      </c>
      <c r="K112" t="s">
        <v>1818</v>
      </c>
      <c r="L112">
        <v>2308302</v>
      </c>
      <c r="Q112" t="s">
        <v>1819</v>
      </c>
      <c r="R112">
        <v>5210109</v>
      </c>
      <c r="S112" t="s">
        <v>1820</v>
      </c>
      <c r="T112">
        <v>2106359</v>
      </c>
      <c r="U112" t="s">
        <v>1821</v>
      </c>
      <c r="V112">
        <v>5107701</v>
      </c>
      <c r="Y112" t="s">
        <v>1822</v>
      </c>
      <c r="Z112" s="3">
        <v>3110103</v>
      </c>
      <c r="AA112" t="s">
        <v>1823</v>
      </c>
      <c r="AB112">
        <v>1506583</v>
      </c>
      <c r="AC112" t="s">
        <v>1824</v>
      </c>
      <c r="AD112">
        <v>2509008</v>
      </c>
      <c r="AE112" t="s">
        <v>1825</v>
      </c>
      <c r="AF112">
        <v>4107652</v>
      </c>
      <c r="AG112" t="s">
        <v>1826</v>
      </c>
      <c r="AH112">
        <v>2609501</v>
      </c>
      <c r="AI112" t="s">
        <v>1590</v>
      </c>
      <c r="AJ112">
        <v>2205532</v>
      </c>
      <c r="AM112" t="s">
        <v>1827</v>
      </c>
      <c r="AN112">
        <v>2410306</v>
      </c>
      <c r="AO112" t="s">
        <v>4866</v>
      </c>
      <c r="AP112">
        <v>4305587</v>
      </c>
      <c r="AU112" t="s">
        <v>1828</v>
      </c>
      <c r="AV112">
        <v>4207007</v>
      </c>
      <c r="AW112" t="s">
        <v>1829</v>
      </c>
      <c r="AX112">
        <v>3509700</v>
      </c>
      <c r="BA112" t="s">
        <v>1830</v>
      </c>
      <c r="BB112">
        <v>1718659</v>
      </c>
    </row>
    <row r="113" spans="2:54">
      <c r="B113"/>
      <c r="I113" t="s">
        <v>1831</v>
      </c>
      <c r="J113">
        <v>2909406</v>
      </c>
      <c r="K113" t="s">
        <v>1832</v>
      </c>
      <c r="L113">
        <v>2308351</v>
      </c>
      <c r="Q113" t="s">
        <v>1833</v>
      </c>
      <c r="R113">
        <v>5210158</v>
      </c>
      <c r="S113" t="s">
        <v>1834</v>
      </c>
      <c r="T113">
        <v>2106375</v>
      </c>
      <c r="U113" t="s">
        <v>1835</v>
      </c>
      <c r="V113">
        <v>5107750</v>
      </c>
      <c r="Y113" t="s">
        <v>1836</v>
      </c>
      <c r="Z113" s="3">
        <v>3110202</v>
      </c>
      <c r="AA113" t="s">
        <v>1837</v>
      </c>
      <c r="AB113">
        <v>1506609</v>
      </c>
      <c r="AC113" t="s">
        <v>1838</v>
      </c>
      <c r="AD113">
        <v>2509057</v>
      </c>
      <c r="AE113" t="s">
        <v>1839</v>
      </c>
      <c r="AF113">
        <v>4107702</v>
      </c>
      <c r="AG113" t="s">
        <v>1840</v>
      </c>
      <c r="AH113">
        <v>2609600</v>
      </c>
      <c r="AI113" t="s">
        <v>1841</v>
      </c>
      <c r="AJ113">
        <v>2205557</v>
      </c>
      <c r="AM113" t="s">
        <v>1842</v>
      </c>
      <c r="AN113">
        <v>2410405</v>
      </c>
      <c r="AO113" t="s">
        <v>5271</v>
      </c>
      <c r="AP113">
        <v>4305603</v>
      </c>
      <c r="AU113" t="s">
        <v>1843</v>
      </c>
      <c r="AV113">
        <v>4207106</v>
      </c>
      <c r="AW113" t="s">
        <v>1844</v>
      </c>
      <c r="AX113">
        <v>3509809</v>
      </c>
      <c r="BA113" t="s">
        <v>1845</v>
      </c>
      <c r="BB113">
        <v>1718709</v>
      </c>
    </row>
    <row r="114" spans="2:54">
      <c r="B114"/>
      <c r="I114" t="s">
        <v>1846</v>
      </c>
      <c r="J114">
        <v>2909505</v>
      </c>
      <c r="K114" t="s">
        <v>1847</v>
      </c>
      <c r="L114">
        <v>2308377</v>
      </c>
      <c r="Q114" t="s">
        <v>1848</v>
      </c>
      <c r="R114">
        <v>5210208</v>
      </c>
      <c r="S114" t="s">
        <v>1849</v>
      </c>
      <c r="T114">
        <v>2106409</v>
      </c>
      <c r="U114" t="s">
        <v>1850</v>
      </c>
      <c r="V114">
        <v>5107248</v>
      </c>
      <c r="Y114" t="s">
        <v>1851</v>
      </c>
      <c r="Z114" s="3">
        <v>3110301</v>
      </c>
      <c r="AA114" t="s">
        <v>1852</v>
      </c>
      <c r="AB114">
        <v>1506708</v>
      </c>
      <c r="AC114" t="s">
        <v>1853</v>
      </c>
      <c r="AD114">
        <v>2509107</v>
      </c>
      <c r="AE114" t="s">
        <v>1854</v>
      </c>
      <c r="AF114">
        <v>4107736</v>
      </c>
      <c r="AG114" t="s">
        <v>1855</v>
      </c>
      <c r="AH114">
        <v>2609709</v>
      </c>
      <c r="AI114" t="s">
        <v>1856</v>
      </c>
      <c r="AJ114">
        <v>2205573</v>
      </c>
      <c r="AM114" t="s">
        <v>1857</v>
      </c>
      <c r="AN114">
        <v>2410504</v>
      </c>
      <c r="AO114" t="s">
        <v>1858</v>
      </c>
      <c r="AP114">
        <v>4305702</v>
      </c>
      <c r="AU114" t="s">
        <v>1859</v>
      </c>
      <c r="AV114">
        <v>4207205</v>
      </c>
      <c r="AW114" t="s">
        <v>1860</v>
      </c>
      <c r="AX114">
        <v>3509908</v>
      </c>
      <c r="BA114" t="s">
        <v>1861</v>
      </c>
      <c r="BB114">
        <v>1718758</v>
      </c>
    </row>
    <row r="115" spans="2:54">
      <c r="B115"/>
      <c r="I115" t="s">
        <v>1862</v>
      </c>
      <c r="J115">
        <v>2909604</v>
      </c>
      <c r="K115" t="s">
        <v>1863</v>
      </c>
      <c r="L115">
        <v>2308401</v>
      </c>
      <c r="Q115" t="s">
        <v>1864</v>
      </c>
      <c r="R115">
        <v>5210307</v>
      </c>
      <c r="S115" t="s">
        <v>1865</v>
      </c>
      <c r="T115">
        <v>2106508</v>
      </c>
      <c r="U115" t="s">
        <v>1866</v>
      </c>
      <c r="V115">
        <v>5107743</v>
      </c>
      <c r="Y115" t="s">
        <v>1867</v>
      </c>
      <c r="Z115" s="3">
        <v>3110400</v>
      </c>
      <c r="AA115" t="s">
        <v>1868</v>
      </c>
      <c r="AB115">
        <v>1506807</v>
      </c>
      <c r="AC115" t="s">
        <v>1869</v>
      </c>
      <c r="AD115">
        <v>2509156</v>
      </c>
      <c r="AE115" t="s">
        <v>1870</v>
      </c>
      <c r="AF115">
        <v>4107751</v>
      </c>
      <c r="AG115" t="s">
        <v>1871</v>
      </c>
      <c r="AH115">
        <v>2609808</v>
      </c>
      <c r="AI115" t="s">
        <v>1872</v>
      </c>
      <c r="AJ115">
        <v>2205565</v>
      </c>
      <c r="AM115" t="s">
        <v>1873</v>
      </c>
      <c r="AN115">
        <v>2410603</v>
      </c>
      <c r="AO115" t="s">
        <v>1874</v>
      </c>
      <c r="AP115">
        <v>4305801</v>
      </c>
      <c r="AU115" t="s">
        <v>1875</v>
      </c>
      <c r="AV115">
        <v>4207304</v>
      </c>
      <c r="AW115" t="s">
        <v>1876</v>
      </c>
      <c r="AX115">
        <v>3509957</v>
      </c>
      <c r="BA115" t="s">
        <v>1877</v>
      </c>
      <c r="BB115">
        <v>1718808</v>
      </c>
    </row>
    <row r="116" spans="2:54">
      <c r="B116"/>
      <c r="I116" t="s">
        <v>1878</v>
      </c>
      <c r="J116">
        <v>2909703</v>
      </c>
      <c r="K116" t="s">
        <v>1879</v>
      </c>
      <c r="L116">
        <v>2308500</v>
      </c>
      <c r="Q116" t="s">
        <v>1880</v>
      </c>
      <c r="R116">
        <v>5210406</v>
      </c>
      <c r="S116" t="s">
        <v>1881</v>
      </c>
      <c r="T116">
        <v>2106607</v>
      </c>
      <c r="U116" t="s">
        <v>1882</v>
      </c>
      <c r="V116">
        <v>5107768</v>
      </c>
      <c r="Y116" t="s">
        <v>1883</v>
      </c>
      <c r="Z116" s="3">
        <v>3110509</v>
      </c>
      <c r="AA116" t="s">
        <v>1884</v>
      </c>
      <c r="AB116">
        <v>1506906</v>
      </c>
      <c r="AC116" t="s">
        <v>1885</v>
      </c>
      <c r="AD116">
        <v>2509206</v>
      </c>
      <c r="AE116" t="s">
        <v>1886</v>
      </c>
      <c r="AF116">
        <v>4107850</v>
      </c>
      <c r="AG116" t="s">
        <v>1887</v>
      </c>
      <c r="AH116">
        <v>2609907</v>
      </c>
      <c r="AI116" t="s">
        <v>1888</v>
      </c>
      <c r="AJ116">
        <v>2205581</v>
      </c>
      <c r="AM116" t="s">
        <v>1889</v>
      </c>
      <c r="AN116">
        <v>2410702</v>
      </c>
      <c r="AO116" t="s">
        <v>1890</v>
      </c>
      <c r="AP116">
        <v>4305835</v>
      </c>
      <c r="AU116" t="s">
        <v>1891</v>
      </c>
      <c r="AV116">
        <v>4207403</v>
      </c>
      <c r="AW116" t="s">
        <v>1892</v>
      </c>
      <c r="AX116">
        <v>3510005</v>
      </c>
      <c r="BA116" t="s">
        <v>1893</v>
      </c>
      <c r="BB116">
        <v>1718840</v>
      </c>
    </row>
    <row r="117" spans="2:54">
      <c r="B117"/>
      <c r="I117" t="s">
        <v>1894</v>
      </c>
      <c r="J117">
        <v>2909802</v>
      </c>
      <c r="K117" t="s">
        <v>1895</v>
      </c>
      <c r="L117">
        <v>2308609</v>
      </c>
      <c r="Q117" t="s">
        <v>1896</v>
      </c>
      <c r="R117">
        <v>5210562</v>
      </c>
      <c r="S117" t="s">
        <v>1897</v>
      </c>
      <c r="T117">
        <v>2106631</v>
      </c>
      <c r="U117" t="s">
        <v>1898</v>
      </c>
      <c r="V117">
        <v>5107776</v>
      </c>
      <c r="Y117" t="s">
        <v>1899</v>
      </c>
      <c r="Z117" s="3">
        <v>3110608</v>
      </c>
      <c r="AA117" t="s">
        <v>1900</v>
      </c>
      <c r="AB117">
        <v>1507003</v>
      </c>
      <c r="AC117" t="s">
        <v>1901</v>
      </c>
      <c r="AD117">
        <v>2509305</v>
      </c>
      <c r="AE117" t="s">
        <v>1902</v>
      </c>
      <c r="AF117">
        <v>4107801</v>
      </c>
      <c r="AG117" t="s">
        <v>1903</v>
      </c>
      <c r="AH117">
        <v>2610004</v>
      </c>
      <c r="AI117" t="s">
        <v>1904</v>
      </c>
      <c r="AJ117">
        <v>2205599</v>
      </c>
      <c r="AM117" t="s">
        <v>1905</v>
      </c>
      <c r="AN117">
        <v>2410801</v>
      </c>
      <c r="AO117" t="s">
        <v>1906</v>
      </c>
      <c r="AP117">
        <v>4305850</v>
      </c>
      <c r="AU117" t="s">
        <v>1907</v>
      </c>
      <c r="AV117">
        <v>4207502</v>
      </c>
      <c r="AW117" t="s">
        <v>1908</v>
      </c>
      <c r="AX117">
        <v>3510104</v>
      </c>
      <c r="BA117" t="s">
        <v>1909</v>
      </c>
      <c r="BB117">
        <v>1718865</v>
      </c>
    </row>
    <row r="118" spans="2:54">
      <c r="B118"/>
      <c r="I118" t="s">
        <v>1910</v>
      </c>
      <c r="J118">
        <v>2909901</v>
      </c>
      <c r="K118" t="s">
        <v>1911</v>
      </c>
      <c r="L118">
        <v>2308708</v>
      </c>
      <c r="Q118" t="s">
        <v>1912</v>
      </c>
      <c r="R118">
        <v>5210604</v>
      </c>
      <c r="S118" t="s">
        <v>1913</v>
      </c>
      <c r="T118">
        <v>2106672</v>
      </c>
      <c r="U118" t="s">
        <v>1914</v>
      </c>
      <c r="V118">
        <v>5107263</v>
      </c>
      <c r="Y118" t="s">
        <v>1915</v>
      </c>
      <c r="Z118" s="3">
        <v>3110707</v>
      </c>
      <c r="AA118" t="s">
        <v>1916</v>
      </c>
      <c r="AB118">
        <v>1507102</v>
      </c>
      <c r="AC118" t="s">
        <v>1917</v>
      </c>
      <c r="AD118">
        <v>2509339</v>
      </c>
      <c r="AE118" t="s">
        <v>4936</v>
      </c>
      <c r="AF118">
        <v>4107900</v>
      </c>
      <c r="AG118" t="s">
        <v>1918</v>
      </c>
      <c r="AH118">
        <v>2610103</v>
      </c>
      <c r="AI118" t="s">
        <v>1919</v>
      </c>
      <c r="AJ118">
        <v>2205540</v>
      </c>
      <c r="AM118" t="s">
        <v>4817</v>
      </c>
      <c r="AN118">
        <v>2410900</v>
      </c>
      <c r="AO118" t="s">
        <v>1920</v>
      </c>
      <c r="AP118">
        <v>4305871</v>
      </c>
      <c r="AU118" t="s">
        <v>1921</v>
      </c>
      <c r="AV118">
        <v>4207577</v>
      </c>
      <c r="AW118" t="s">
        <v>1922</v>
      </c>
      <c r="AX118">
        <v>3510153</v>
      </c>
      <c r="BA118" t="s">
        <v>1923</v>
      </c>
      <c r="BB118">
        <v>1718881</v>
      </c>
    </row>
    <row r="119" spans="2:54">
      <c r="B119"/>
      <c r="I119" t="s">
        <v>1924</v>
      </c>
      <c r="J119">
        <v>2910008</v>
      </c>
      <c r="K119" t="s">
        <v>1925</v>
      </c>
      <c r="L119">
        <v>2308807</v>
      </c>
      <c r="Q119" t="s">
        <v>4704</v>
      </c>
      <c r="R119">
        <v>5210802</v>
      </c>
      <c r="S119" t="s">
        <v>1926</v>
      </c>
      <c r="T119">
        <v>2106706</v>
      </c>
      <c r="U119" t="s">
        <v>1927</v>
      </c>
      <c r="V119">
        <v>5107792</v>
      </c>
      <c r="Y119" t="s">
        <v>1928</v>
      </c>
      <c r="Z119" s="3">
        <v>3110806</v>
      </c>
      <c r="AA119" t="s">
        <v>1929</v>
      </c>
      <c r="AB119">
        <v>1507151</v>
      </c>
      <c r="AC119" t="s">
        <v>1930</v>
      </c>
      <c r="AD119">
        <v>2509370</v>
      </c>
      <c r="AE119" t="s">
        <v>1931</v>
      </c>
      <c r="AF119">
        <v>4108007</v>
      </c>
      <c r="AG119" t="s">
        <v>1932</v>
      </c>
      <c r="AH119">
        <v>2610202</v>
      </c>
      <c r="AI119" t="s">
        <v>1933</v>
      </c>
      <c r="AJ119">
        <v>2205607</v>
      </c>
      <c r="AM119" t="s">
        <v>1934</v>
      </c>
      <c r="AN119">
        <v>2408953</v>
      </c>
      <c r="AO119" t="s">
        <v>1935</v>
      </c>
      <c r="AP119">
        <v>4305900</v>
      </c>
      <c r="AU119" t="s">
        <v>1936</v>
      </c>
      <c r="AV119">
        <v>4207601</v>
      </c>
      <c r="AW119" t="s">
        <v>1937</v>
      </c>
      <c r="AX119">
        <v>3510203</v>
      </c>
      <c r="BA119" t="s">
        <v>1938</v>
      </c>
      <c r="BB119">
        <v>1718899</v>
      </c>
    </row>
    <row r="120" spans="2:54">
      <c r="B120"/>
      <c r="I120" t="s">
        <v>1939</v>
      </c>
      <c r="J120">
        <v>2910057</v>
      </c>
      <c r="K120" t="s">
        <v>1940</v>
      </c>
      <c r="L120">
        <v>2308906</v>
      </c>
      <c r="Q120" t="s">
        <v>1941</v>
      </c>
      <c r="R120">
        <v>5210901</v>
      </c>
      <c r="S120" t="s">
        <v>1942</v>
      </c>
      <c r="T120">
        <v>2106755</v>
      </c>
      <c r="U120" t="s">
        <v>1943</v>
      </c>
      <c r="V120">
        <v>5107800</v>
      </c>
      <c r="Y120" t="s">
        <v>1944</v>
      </c>
      <c r="Z120" s="3">
        <v>3110905</v>
      </c>
      <c r="AA120" t="s">
        <v>1945</v>
      </c>
      <c r="AB120">
        <v>1507201</v>
      </c>
      <c r="AC120" t="s">
        <v>1946</v>
      </c>
      <c r="AD120">
        <v>2509396</v>
      </c>
      <c r="AE120" t="s">
        <v>1947</v>
      </c>
      <c r="AF120">
        <v>4108106</v>
      </c>
      <c r="AG120" t="s">
        <v>1948</v>
      </c>
      <c r="AH120">
        <v>2610301</v>
      </c>
      <c r="AI120" t="s">
        <v>1949</v>
      </c>
      <c r="AJ120">
        <v>2205706</v>
      </c>
      <c r="AM120" t="s">
        <v>1950</v>
      </c>
      <c r="AN120">
        <v>2411007</v>
      </c>
      <c r="AO120" t="s">
        <v>1951</v>
      </c>
      <c r="AP120">
        <v>4305934</v>
      </c>
      <c r="AU120" t="s">
        <v>1952</v>
      </c>
      <c r="AV120">
        <v>4207650</v>
      </c>
      <c r="AW120" t="s">
        <v>1953</v>
      </c>
      <c r="AX120">
        <v>3510302</v>
      </c>
      <c r="BA120" t="s">
        <v>1954</v>
      </c>
      <c r="BB120">
        <v>1718907</v>
      </c>
    </row>
    <row r="121" spans="2:54">
      <c r="B121"/>
      <c r="I121" t="s">
        <v>1955</v>
      </c>
      <c r="J121">
        <v>2910107</v>
      </c>
      <c r="K121" t="s">
        <v>1956</v>
      </c>
      <c r="L121">
        <v>2309003</v>
      </c>
      <c r="Q121" t="s">
        <v>1957</v>
      </c>
      <c r="R121">
        <v>5211008</v>
      </c>
      <c r="S121" t="s">
        <v>1958</v>
      </c>
      <c r="T121">
        <v>2106805</v>
      </c>
      <c r="U121" t="s">
        <v>1959</v>
      </c>
      <c r="V121">
        <v>5107859</v>
      </c>
      <c r="Y121" t="s">
        <v>3818</v>
      </c>
      <c r="Z121" s="3">
        <v>3111002</v>
      </c>
      <c r="AA121" t="s">
        <v>1960</v>
      </c>
      <c r="AB121">
        <v>1507300</v>
      </c>
      <c r="AC121" t="s">
        <v>1961</v>
      </c>
      <c r="AD121">
        <v>2509404</v>
      </c>
      <c r="AE121" t="s">
        <v>1962</v>
      </c>
      <c r="AF121">
        <v>4108205</v>
      </c>
      <c r="AG121" t="s">
        <v>1609</v>
      </c>
      <c r="AH121">
        <v>2610400</v>
      </c>
      <c r="AI121" t="s">
        <v>1963</v>
      </c>
      <c r="AJ121">
        <v>2205805</v>
      </c>
      <c r="AM121" t="s">
        <v>1964</v>
      </c>
      <c r="AN121">
        <v>2411106</v>
      </c>
      <c r="AO121" t="s">
        <v>1965</v>
      </c>
      <c r="AP121">
        <v>4305959</v>
      </c>
      <c r="AU121" t="s">
        <v>1966</v>
      </c>
      <c r="AV121">
        <v>4207684</v>
      </c>
      <c r="AW121" t="s">
        <v>1967</v>
      </c>
      <c r="AX121">
        <v>3510401</v>
      </c>
      <c r="BA121" t="s">
        <v>1968</v>
      </c>
      <c r="BB121">
        <v>1719004</v>
      </c>
    </row>
    <row r="122" spans="2:54">
      <c r="B122"/>
      <c r="I122" t="s">
        <v>1969</v>
      </c>
      <c r="J122">
        <v>2910206</v>
      </c>
      <c r="K122" t="s">
        <v>1970</v>
      </c>
      <c r="L122">
        <v>2309102</v>
      </c>
      <c r="Q122" t="s">
        <v>1971</v>
      </c>
      <c r="R122">
        <v>5211206</v>
      </c>
      <c r="S122" t="s">
        <v>1972</v>
      </c>
      <c r="T122">
        <v>2106904</v>
      </c>
      <c r="U122" t="s">
        <v>1973</v>
      </c>
      <c r="V122">
        <v>5107297</v>
      </c>
      <c r="Y122" t="s">
        <v>1974</v>
      </c>
      <c r="Z122" s="3">
        <v>3111101</v>
      </c>
      <c r="AA122" t="s">
        <v>1975</v>
      </c>
      <c r="AB122">
        <v>1507409</v>
      </c>
      <c r="AC122" t="s">
        <v>1976</v>
      </c>
      <c r="AD122">
        <v>2509503</v>
      </c>
      <c r="AE122" t="s">
        <v>1977</v>
      </c>
      <c r="AF122">
        <v>4108304</v>
      </c>
      <c r="AG122" t="s">
        <v>1978</v>
      </c>
      <c r="AH122">
        <v>2610509</v>
      </c>
      <c r="AI122" t="s">
        <v>1979</v>
      </c>
      <c r="AJ122">
        <v>2205854</v>
      </c>
      <c r="AM122" t="s">
        <v>1980</v>
      </c>
      <c r="AN122">
        <v>2411205</v>
      </c>
      <c r="AO122" t="s">
        <v>1981</v>
      </c>
      <c r="AP122">
        <v>4305975</v>
      </c>
      <c r="AU122" t="s">
        <v>1982</v>
      </c>
      <c r="AV122">
        <v>4207700</v>
      </c>
      <c r="AW122" t="s">
        <v>1983</v>
      </c>
      <c r="AX122">
        <v>3510500</v>
      </c>
      <c r="BA122" t="s">
        <v>1984</v>
      </c>
      <c r="BB122">
        <v>1720002</v>
      </c>
    </row>
    <row r="123" spans="2:54">
      <c r="B123"/>
      <c r="I123" t="s">
        <v>1985</v>
      </c>
      <c r="J123">
        <v>2910305</v>
      </c>
      <c r="K123" t="s">
        <v>5312</v>
      </c>
      <c r="L123">
        <v>2309201</v>
      </c>
      <c r="Q123" t="s">
        <v>1986</v>
      </c>
      <c r="R123">
        <v>5211305</v>
      </c>
      <c r="S123" t="s">
        <v>1987</v>
      </c>
      <c r="T123">
        <v>2107001</v>
      </c>
      <c r="U123" t="s">
        <v>1988</v>
      </c>
      <c r="V123">
        <v>5107305</v>
      </c>
      <c r="Y123" t="s">
        <v>1989</v>
      </c>
      <c r="Z123" s="3">
        <v>3111150</v>
      </c>
      <c r="AA123" t="s">
        <v>1990</v>
      </c>
      <c r="AB123">
        <v>1507458</v>
      </c>
      <c r="AC123" t="s">
        <v>1991</v>
      </c>
      <c r="AD123">
        <v>2509602</v>
      </c>
      <c r="AE123" t="s">
        <v>1992</v>
      </c>
      <c r="AF123">
        <v>4108452</v>
      </c>
      <c r="AG123" t="s">
        <v>1993</v>
      </c>
      <c r="AH123">
        <v>2610608</v>
      </c>
      <c r="AI123" t="s">
        <v>1994</v>
      </c>
      <c r="AJ123">
        <v>2205904</v>
      </c>
      <c r="AM123" t="s">
        <v>1995</v>
      </c>
      <c r="AN123">
        <v>2409332</v>
      </c>
      <c r="AO123" t="s">
        <v>1996</v>
      </c>
      <c r="AP123">
        <v>4306007</v>
      </c>
      <c r="AU123" t="s">
        <v>1997</v>
      </c>
      <c r="AV123">
        <v>4207759</v>
      </c>
      <c r="AW123" t="s">
        <v>1998</v>
      </c>
      <c r="AX123">
        <v>3510609</v>
      </c>
      <c r="BA123" t="s">
        <v>1999</v>
      </c>
      <c r="BB123">
        <v>1720101</v>
      </c>
    </row>
    <row r="124" spans="2:54">
      <c r="B124"/>
      <c r="I124" t="s">
        <v>2000</v>
      </c>
      <c r="J124">
        <v>2910404</v>
      </c>
      <c r="K124" t="s">
        <v>2001</v>
      </c>
      <c r="L124">
        <v>2309300</v>
      </c>
      <c r="Q124" t="s">
        <v>2002</v>
      </c>
      <c r="R124">
        <v>5211404</v>
      </c>
      <c r="S124" t="s">
        <v>2003</v>
      </c>
      <c r="T124">
        <v>2107100</v>
      </c>
      <c r="U124" t="s">
        <v>2004</v>
      </c>
      <c r="V124">
        <v>5107354</v>
      </c>
      <c r="Y124" t="s">
        <v>2005</v>
      </c>
      <c r="Z124" s="3">
        <v>3111200</v>
      </c>
      <c r="AA124" t="s">
        <v>2006</v>
      </c>
      <c r="AB124">
        <v>1507466</v>
      </c>
      <c r="AC124" t="s">
        <v>2007</v>
      </c>
      <c r="AD124">
        <v>2509701</v>
      </c>
      <c r="AE124" t="s">
        <v>2008</v>
      </c>
      <c r="AF124">
        <v>4108320</v>
      </c>
      <c r="AG124" t="s">
        <v>2009</v>
      </c>
      <c r="AH124">
        <v>2610707</v>
      </c>
      <c r="AI124" t="s">
        <v>2010</v>
      </c>
      <c r="AJ124">
        <v>2205953</v>
      </c>
      <c r="AM124" t="s">
        <v>2011</v>
      </c>
      <c r="AN124">
        <v>2411403</v>
      </c>
      <c r="AO124" t="s">
        <v>2012</v>
      </c>
      <c r="AP124">
        <v>4306056</v>
      </c>
      <c r="AU124" t="s">
        <v>2013</v>
      </c>
      <c r="AV124">
        <v>4207809</v>
      </c>
      <c r="AW124" t="s">
        <v>2014</v>
      </c>
      <c r="AX124">
        <v>3510708</v>
      </c>
      <c r="BA124" t="s">
        <v>2015</v>
      </c>
      <c r="BB124">
        <v>1720150</v>
      </c>
    </row>
    <row r="125" spans="2:54">
      <c r="B125"/>
      <c r="I125" t="s">
        <v>5343</v>
      </c>
      <c r="J125">
        <v>2910503</v>
      </c>
      <c r="K125" t="s">
        <v>2016</v>
      </c>
      <c r="L125">
        <v>2309409</v>
      </c>
      <c r="Q125" t="s">
        <v>2017</v>
      </c>
      <c r="R125">
        <v>5211503</v>
      </c>
      <c r="S125" t="s">
        <v>2018</v>
      </c>
      <c r="T125">
        <v>2107209</v>
      </c>
      <c r="U125" t="s">
        <v>2019</v>
      </c>
      <c r="V125">
        <v>5107107</v>
      </c>
      <c r="Y125" t="s">
        <v>2020</v>
      </c>
      <c r="Z125" s="3">
        <v>3111309</v>
      </c>
      <c r="AA125" t="s">
        <v>2021</v>
      </c>
      <c r="AB125">
        <v>1507474</v>
      </c>
      <c r="AC125" t="s">
        <v>1970</v>
      </c>
      <c r="AD125">
        <v>2509800</v>
      </c>
      <c r="AE125" t="s">
        <v>2022</v>
      </c>
      <c r="AF125">
        <v>4108403</v>
      </c>
      <c r="AG125" t="s">
        <v>2023</v>
      </c>
      <c r="AH125">
        <v>2610806</v>
      </c>
      <c r="AI125" t="s">
        <v>2024</v>
      </c>
      <c r="AJ125">
        <v>2206001</v>
      </c>
      <c r="AM125" t="s">
        <v>2025</v>
      </c>
      <c r="AN125">
        <v>2411429</v>
      </c>
      <c r="AO125" t="s">
        <v>2026</v>
      </c>
      <c r="AP125">
        <v>4306072</v>
      </c>
      <c r="AU125" t="s">
        <v>2027</v>
      </c>
      <c r="AV125">
        <v>4207858</v>
      </c>
      <c r="AW125" t="s">
        <v>2028</v>
      </c>
      <c r="AX125">
        <v>3510807</v>
      </c>
      <c r="BA125" t="s">
        <v>2029</v>
      </c>
      <c r="BB125">
        <v>1720200</v>
      </c>
    </row>
    <row r="126" spans="2:54">
      <c r="B126"/>
      <c r="I126" t="s">
        <v>2030</v>
      </c>
      <c r="J126">
        <v>2900504</v>
      </c>
      <c r="K126" t="s">
        <v>2031</v>
      </c>
      <c r="L126">
        <v>2309458</v>
      </c>
      <c r="Q126" t="s">
        <v>2032</v>
      </c>
      <c r="R126">
        <v>5211602</v>
      </c>
      <c r="S126" t="s">
        <v>2033</v>
      </c>
      <c r="T126">
        <v>2107258</v>
      </c>
      <c r="U126" t="s">
        <v>2034</v>
      </c>
      <c r="V126">
        <v>5107404</v>
      </c>
      <c r="Y126" t="s">
        <v>2035</v>
      </c>
      <c r="Z126" s="3">
        <v>3111408</v>
      </c>
      <c r="AA126" t="s">
        <v>2036</v>
      </c>
      <c r="AB126">
        <v>1507508</v>
      </c>
      <c r="AC126" t="s">
        <v>2037</v>
      </c>
      <c r="AD126">
        <v>2509909</v>
      </c>
      <c r="AE126" t="s">
        <v>4539</v>
      </c>
      <c r="AF126">
        <v>4108502</v>
      </c>
      <c r="AG126" t="s">
        <v>2038</v>
      </c>
      <c r="AH126">
        <v>2610905</v>
      </c>
      <c r="AI126" t="s">
        <v>2039</v>
      </c>
      <c r="AJ126">
        <v>2206050</v>
      </c>
      <c r="AM126" t="s">
        <v>2040</v>
      </c>
      <c r="AN126">
        <v>2411502</v>
      </c>
      <c r="AO126" t="s">
        <v>2041</v>
      </c>
      <c r="AP126">
        <v>4306106</v>
      </c>
      <c r="AU126" t="s">
        <v>2042</v>
      </c>
      <c r="AV126">
        <v>4207908</v>
      </c>
      <c r="AW126" t="s">
        <v>2043</v>
      </c>
      <c r="AX126">
        <v>3510906</v>
      </c>
      <c r="BA126" t="s">
        <v>2044</v>
      </c>
      <c r="BB126">
        <v>1720259</v>
      </c>
    </row>
    <row r="127" spans="2:54">
      <c r="B127"/>
      <c r="I127" t="s">
        <v>2045</v>
      </c>
      <c r="J127">
        <v>2910602</v>
      </c>
      <c r="K127" t="s">
        <v>2046</v>
      </c>
      <c r="L127">
        <v>2309508</v>
      </c>
      <c r="Q127" t="s">
        <v>2047</v>
      </c>
      <c r="R127">
        <v>5211701</v>
      </c>
      <c r="S127" t="s">
        <v>2048</v>
      </c>
      <c r="T127">
        <v>2107308</v>
      </c>
      <c r="U127" t="s">
        <v>2049</v>
      </c>
      <c r="V127">
        <v>5107875</v>
      </c>
      <c r="Y127" t="s">
        <v>2050</v>
      </c>
      <c r="Z127" s="3">
        <v>3111507</v>
      </c>
      <c r="AA127" t="s">
        <v>2051</v>
      </c>
      <c r="AB127">
        <v>1507607</v>
      </c>
      <c r="AC127" t="s">
        <v>2052</v>
      </c>
      <c r="AD127">
        <v>2510006</v>
      </c>
      <c r="AE127" t="s">
        <v>2053</v>
      </c>
      <c r="AF127">
        <v>4108551</v>
      </c>
      <c r="AG127" t="s">
        <v>2054</v>
      </c>
      <c r="AH127">
        <v>2611002</v>
      </c>
      <c r="AI127" t="s">
        <v>2055</v>
      </c>
      <c r="AJ127">
        <v>2206100</v>
      </c>
      <c r="AM127" t="s">
        <v>2056</v>
      </c>
      <c r="AN127">
        <v>2411601</v>
      </c>
      <c r="AO127" t="s">
        <v>2057</v>
      </c>
      <c r="AP127">
        <v>4306130</v>
      </c>
      <c r="AU127" t="s">
        <v>2058</v>
      </c>
      <c r="AV127">
        <v>4208005</v>
      </c>
      <c r="AW127" t="s">
        <v>2059</v>
      </c>
      <c r="AX127">
        <v>3511003</v>
      </c>
      <c r="BA127" t="s">
        <v>2060</v>
      </c>
      <c r="BB127">
        <v>1720309</v>
      </c>
    </row>
    <row r="128" spans="2:54">
      <c r="B128"/>
      <c r="I128" t="s">
        <v>2061</v>
      </c>
      <c r="J128">
        <v>2910701</v>
      </c>
      <c r="K128" t="s">
        <v>2062</v>
      </c>
      <c r="L128">
        <v>2309607</v>
      </c>
      <c r="Q128" t="s">
        <v>2063</v>
      </c>
      <c r="R128">
        <v>5211800</v>
      </c>
      <c r="S128" t="s">
        <v>2064</v>
      </c>
      <c r="T128">
        <v>2107357</v>
      </c>
      <c r="U128" t="s">
        <v>2065</v>
      </c>
      <c r="V128">
        <v>5107883</v>
      </c>
      <c r="Y128" t="s">
        <v>2066</v>
      </c>
      <c r="Z128" s="3">
        <v>3111606</v>
      </c>
      <c r="AA128" t="s">
        <v>2067</v>
      </c>
      <c r="AB128">
        <v>1507706</v>
      </c>
      <c r="AC128" t="s">
        <v>2068</v>
      </c>
      <c r="AD128">
        <v>2510105</v>
      </c>
      <c r="AE128" t="s">
        <v>2069</v>
      </c>
      <c r="AF128">
        <v>4108601</v>
      </c>
      <c r="AG128" t="s">
        <v>2070</v>
      </c>
      <c r="AH128">
        <v>2611101</v>
      </c>
      <c r="AI128" t="s">
        <v>2071</v>
      </c>
      <c r="AJ128">
        <v>2206209</v>
      </c>
      <c r="AM128" t="s">
        <v>2072</v>
      </c>
      <c r="AN128">
        <v>2411700</v>
      </c>
      <c r="AO128" t="s">
        <v>3619</v>
      </c>
      <c r="AP128">
        <v>4306205</v>
      </c>
      <c r="AU128" t="s">
        <v>2073</v>
      </c>
      <c r="AV128">
        <v>4208104</v>
      </c>
      <c r="AW128" t="s">
        <v>2074</v>
      </c>
      <c r="AX128">
        <v>3511102</v>
      </c>
      <c r="BA128" t="s">
        <v>2075</v>
      </c>
      <c r="BB128">
        <v>1720499</v>
      </c>
    </row>
    <row r="129" spans="2:54">
      <c r="B129"/>
      <c r="I129" t="s">
        <v>2076</v>
      </c>
      <c r="J129">
        <v>2910727</v>
      </c>
      <c r="K129" t="s">
        <v>4598</v>
      </c>
      <c r="L129">
        <v>2309706</v>
      </c>
      <c r="Q129" t="s">
        <v>2077</v>
      </c>
      <c r="R129">
        <v>5211909</v>
      </c>
      <c r="S129" t="s">
        <v>2078</v>
      </c>
      <c r="T129">
        <v>2107407</v>
      </c>
      <c r="U129" t="s">
        <v>2079</v>
      </c>
      <c r="V129">
        <v>5107909</v>
      </c>
      <c r="Y129" t="s">
        <v>2080</v>
      </c>
      <c r="Z129" s="3">
        <v>3111903</v>
      </c>
      <c r="AA129" t="s">
        <v>5256</v>
      </c>
      <c r="AB129">
        <v>1507755</v>
      </c>
      <c r="AC129" t="s">
        <v>5312</v>
      </c>
      <c r="AD129">
        <v>2510204</v>
      </c>
      <c r="AE129" t="s">
        <v>2081</v>
      </c>
      <c r="AF129">
        <v>4108650</v>
      </c>
      <c r="AG129" t="s">
        <v>2082</v>
      </c>
      <c r="AH129">
        <v>2611200</v>
      </c>
      <c r="AI129" t="s">
        <v>2083</v>
      </c>
      <c r="AJ129">
        <v>2206308</v>
      </c>
      <c r="AM129" t="s">
        <v>2084</v>
      </c>
      <c r="AN129">
        <v>2411809</v>
      </c>
      <c r="AO129" t="s">
        <v>2085</v>
      </c>
      <c r="AP129">
        <v>4306304</v>
      </c>
      <c r="AU129" t="s">
        <v>2086</v>
      </c>
      <c r="AV129">
        <v>4208203</v>
      </c>
      <c r="AW129" t="s">
        <v>2087</v>
      </c>
      <c r="AX129">
        <v>3511201</v>
      </c>
      <c r="BA129" t="s">
        <v>2088</v>
      </c>
      <c r="BB129">
        <v>1720655</v>
      </c>
    </row>
    <row r="130" spans="2:54">
      <c r="B130"/>
      <c r="I130" t="s">
        <v>4666</v>
      </c>
      <c r="J130">
        <v>2910750</v>
      </c>
      <c r="K130" t="s">
        <v>2089</v>
      </c>
      <c r="L130">
        <v>2309805</v>
      </c>
      <c r="Q130" t="s">
        <v>2090</v>
      </c>
      <c r="R130">
        <v>5212006</v>
      </c>
      <c r="S130" t="s">
        <v>2091</v>
      </c>
      <c r="T130">
        <v>2107456</v>
      </c>
      <c r="U130" t="s">
        <v>2092</v>
      </c>
      <c r="V130">
        <v>5107925</v>
      </c>
      <c r="Y130" t="s">
        <v>2093</v>
      </c>
      <c r="Z130" s="3">
        <v>3111705</v>
      </c>
      <c r="AA130" t="s">
        <v>2094</v>
      </c>
      <c r="AB130">
        <v>1507805</v>
      </c>
      <c r="AC130" t="s">
        <v>2095</v>
      </c>
      <c r="AD130">
        <v>2510303</v>
      </c>
      <c r="AE130" t="s">
        <v>2096</v>
      </c>
      <c r="AF130">
        <v>4108700</v>
      </c>
      <c r="AG130" t="s">
        <v>2097</v>
      </c>
      <c r="AH130">
        <v>2611309</v>
      </c>
      <c r="AI130" t="s">
        <v>2098</v>
      </c>
      <c r="AJ130">
        <v>2206357</v>
      </c>
      <c r="AM130" t="s">
        <v>2099</v>
      </c>
      <c r="AN130">
        <v>2411908</v>
      </c>
      <c r="AO130" t="s">
        <v>2100</v>
      </c>
      <c r="AP130">
        <v>4306320</v>
      </c>
      <c r="AU130" t="s">
        <v>2101</v>
      </c>
      <c r="AV130">
        <v>4208302</v>
      </c>
      <c r="AW130" t="s">
        <v>4694</v>
      </c>
      <c r="AX130">
        <v>3511300</v>
      </c>
      <c r="BA130" t="s">
        <v>2102</v>
      </c>
      <c r="BB130">
        <v>1720804</v>
      </c>
    </row>
    <row r="131" spans="2:54">
      <c r="B131"/>
      <c r="I131" t="s">
        <v>2103</v>
      </c>
      <c r="J131">
        <v>2910776</v>
      </c>
      <c r="K131" t="s">
        <v>2104</v>
      </c>
      <c r="L131">
        <v>2309904</v>
      </c>
      <c r="Q131" t="s">
        <v>2105</v>
      </c>
      <c r="R131">
        <v>5212055</v>
      </c>
      <c r="S131" t="s">
        <v>2106</v>
      </c>
      <c r="T131">
        <v>2107506</v>
      </c>
      <c r="U131" t="s">
        <v>2107</v>
      </c>
      <c r="V131">
        <v>5107941</v>
      </c>
      <c r="Y131" t="s">
        <v>5129</v>
      </c>
      <c r="Z131" s="3">
        <v>3111804</v>
      </c>
      <c r="AA131" t="s">
        <v>2108</v>
      </c>
      <c r="AB131">
        <v>1507904</v>
      </c>
      <c r="AC131" t="s">
        <v>2109</v>
      </c>
      <c r="AD131">
        <v>2510402</v>
      </c>
      <c r="AE131" t="s">
        <v>2110</v>
      </c>
      <c r="AF131">
        <v>4108809</v>
      </c>
      <c r="AG131" t="s">
        <v>1637</v>
      </c>
      <c r="AH131">
        <v>2611408</v>
      </c>
      <c r="AI131" t="s">
        <v>2111</v>
      </c>
      <c r="AJ131">
        <v>2206407</v>
      </c>
      <c r="AM131" t="s">
        <v>2112</v>
      </c>
      <c r="AN131">
        <v>2412005</v>
      </c>
      <c r="AO131" t="s">
        <v>2113</v>
      </c>
      <c r="AP131">
        <v>4306353</v>
      </c>
      <c r="AU131" t="s">
        <v>4199</v>
      </c>
      <c r="AV131">
        <v>4208401</v>
      </c>
      <c r="AW131" t="s">
        <v>2114</v>
      </c>
      <c r="AX131">
        <v>3511409</v>
      </c>
      <c r="BA131" t="s">
        <v>2115</v>
      </c>
      <c r="BB131">
        <v>1720853</v>
      </c>
    </row>
    <row r="132" spans="2:54">
      <c r="B132"/>
      <c r="I132" t="s">
        <v>2116</v>
      </c>
      <c r="J132">
        <v>2910800</v>
      </c>
      <c r="K132" t="s">
        <v>2117</v>
      </c>
      <c r="L132">
        <v>2310001</v>
      </c>
      <c r="Q132" t="s">
        <v>2118</v>
      </c>
      <c r="R132">
        <v>5212105</v>
      </c>
      <c r="S132" t="s">
        <v>2119</v>
      </c>
      <c r="T132">
        <v>2107605</v>
      </c>
      <c r="U132" t="s">
        <v>2120</v>
      </c>
      <c r="V132">
        <v>5107958</v>
      </c>
      <c r="Y132" t="s">
        <v>5208</v>
      </c>
      <c r="Z132" s="3">
        <v>3112000</v>
      </c>
      <c r="AA132" t="s">
        <v>2121</v>
      </c>
      <c r="AB132">
        <v>1507953</v>
      </c>
      <c r="AC132" t="s">
        <v>2122</v>
      </c>
      <c r="AD132">
        <v>2510501</v>
      </c>
      <c r="AE132" t="s">
        <v>2123</v>
      </c>
      <c r="AF132">
        <v>4108908</v>
      </c>
      <c r="AG132" t="s">
        <v>2124</v>
      </c>
      <c r="AH132">
        <v>2611507</v>
      </c>
      <c r="AI132" t="s">
        <v>2125</v>
      </c>
      <c r="AJ132">
        <v>2206506</v>
      </c>
      <c r="AM132" t="s">
        <v>2126</v>
      </c>
      <c r="AN132">
        <v>2412104</v>
      </c>
      <c r="AO132" t="s">
        <v>2127</v>
      </c>
      <c r="AP132">
        <v>4306379</v>
      </c>
      <c r="AU132" t="s">
        <v>2128</v>
      </c>
      <c r="AV132">
        <v>4208450</v>
      </c>
      <c r="AW132" t="s">
        <v>2129</v>
      </c>
      <c r="AX132">
        <v>3511508</v>
      </c>
      <c r="BA132" t="s">
        <v>2130</v>
      </c>
      <c r="BB132">
        <v>1720903</v>
      </c>
    </row>
    <row r="133" spans="2:54">
      <c r="B133"/>
      <c r="I133" t="s">
        <v>4709</v>
      </c>
      <c r="J133">
        <v>2910859</v>
      </c>
      <c r="K133" t="s">
        <v>2131</v>
      </c>
      <c r="L133">
        <v>2310100</v>
      </c>
      <c r="Q133" t="s">
        <v>2132</v>
      </c>
      <c r="R133">
        <v>5212204</v>
      </c>
      <c r="S133" t="s">
        <v>2133</v>
      </c>
      <c r="T133">
        <v>2107704</v>
      </c>
      <c r="U133" t="s">
        <v>2134</v>
      </c>
      <c r="V133">
        <v>5108006</v>
      </c>
      <c r="Y133" t="s">
        <v>3884</v>
      </c>
      <c r="Z133" s="3">
        <v>3112059</v>
      </c>
      <c r="AA133" t="s">
        <v>2135</v>
      </c>
      <c r="AB133">
        <v>1507961</v>
      </c>
      <c r="AC133" t="s">
        <v>2136</v>
      </c>
      <c r="AD133">
        <v>2510600</v>
      </c>
      <c r="AE133" t="s">
        <v>2137</v>
      </c>
      <c r="AF133">
        <v>4108957</v>
      </c>
      <c r="AG133" t="s">
        <v>2138</v>
      </c>
      <c r="AH133">
        <v>2611533</v>
      </c>
      <c r="AI133" t="s">
        <v>2139</v>
      </c>
      <c r="AJ133">
        <v>2206605</v>
      </c>
      <c r="AM133" t="s">
        <v>2140</v>
      </c>
      <c r="AN133">
        <v>2412203</v>
      </c>
      <c r="AO133" t="s">
        <v>2141</v>
      </c>
      <c r="AP133">
        <v>4306403</v>
      </c>
      <c r="AU133" t="s">
        <v>2142</v>
      </c>
      <c r="AV133">
        <v>4208500</v>
      </c>
      <c r="AW133" t="s">
        <v>2143</v>
      </c>
      <c r="AX133">
        <v>3511607</v>
      </c>
      <c r="BA133" t="s">
        <v>2144</v>
      </c>
      <c r="BB133">
        <v>1720978</v>
      </c>
    </row>
    <row r="134" spans="2:54">
      <c r="B134"/>
      <c r="I134" t="s">
        <v>2145</v>
      </c>
      <c r="J134">
        <v>2910909</v>
      </c>
      <c r="K134" t="s">
        <v>2146</v>
      </c>
      <c r="L134">
        <v>2310209</v>
      </c>
      <c r="Q134" t="s">
        <v>2147</v>
      </c>
      <c r="R134">
        <v>5212253</v>
      </c>
      <c r="S134" t="s">
        <v>2148</v>
      </c>
      <c r="T134">
        <v>2107803</v>
      </c>
      <c r="U134" t="s">
        <v>2149</v>
      </c>
      <c r="V134">
        <v>5108055</v>
      </c>
      <c r="Y134" t="s">
        <v>2150</v>
      </c>
      <c r="Z134" s="3">
        <v>3112109</v>
      </c>
      <c r="AA134" t="s">
        <v>2151</v>
      </c>
      <c r="AB134">
        <v>1507979</v>
      </c>
      <c r="AC134" t="s">
        <v>2152</v>
      </c>
      <c r="AD134">
        <v>2510659</v>
      </c>
      <c r="AE134" t="s">
        <v>2153</v>
      </c>
      <c r="AF134">
        <v>4109005</v>
      </c>
      <c r="AG134" t="s">
        <v>2154</v>
      </c>
      <c r="AH134">
        <v>2611606</v>
      </c>
      <c r="AI134" t="s">
        <v>2155</v>
      </c>
      <c r="AJ134">
        <v>2206654</v>
      </c>
      <c r="AM134" t="s">
        <v>2156</v>
      </c>
      <c r="AN134">
        <v>2412302</v>
      </c>
      <c r="AO134" t="s">
        <v>2157</v>
      </c>
      <c r="AP134">
        <v>4306429</v>
      </c>
      <c r="AU134" t="s">
        <v>2158</v>
      </c>
      <c r="AV134">
        <v>4208609</v>
      </c>
      <c r="AW134" t="s">
        <v>2159</v>
      </c>
      <c r="AX134">
        <v>3511706</v>
      </c>
      <c r="BA134" t="s">
        <v>2160</v>
      </c>
      <c r="BB134">
        <v>1721109</v>
      </c>
    </row>
    <row r="135" spans="2:54">
      <c r="B135"/>
      <c r="I135" t="s">
        <v>2161</v>
      </c>
      <c r="J135">
        <v>2911006</v>
      </c>
      <c r="K135" t="s">
        <v>2162</v>
      </c>
      <c r="L135">
        <v>2310258</v>
      </c>
      <c r="Q135" t="s">
        <v>2163</v>
      </c>
      <c r="R135">
        <v>5212303</v>
      </c>
      <c r="S135" t="s">
        <v>2164</v>
      </c>
      <c r="T135">
        <v>2107902</v>
      </c>
      <c r="U135" t="s">
        <v>2165</v>
      </c>
      <c r="V135">
        <v>5108105</v>
      </c>
      <c r="Y135" t="s">
        <v>2166</v>
      </c>
      <c r="Z135" s="3">
        <v>3112208</v>
      </c>
      <c r="AA135" t="s">
        <v>2167</v>
      </c>
      <c r="AB135">
        <v>1508001</v>
      </c>
      <c r="AC135" t="s">
        <v>1642</v>
      </c>
      <c r="AD135">
        <v>2510709</v>
      </c>
      <c r="AE135" t="s">
        <v>2168</v>
      </c>
      <c r="AF135">
        <v>4109104</v>
      </c>
      <c r="AG135" t="s">
        <v>2169</v>
      </c>
      <c r="AH135">
        <v>2611705</v>
      </c>
      <c r="AI135" t="s">
        <v>2170</v>
      </c>
      <c r="AJ135">
        <v>2206670</v>
      </c>
      <c r="AM135" t="s">
        <v>2171</v>
      </c>
      <c r="AN135">
        <v>2412401</v>
      </c>
      <c r="AO135" t="s">
        <v>2172</v>
      </c>
      <c r="AP135">
        <v>4306452</v>
      </c>
      <c r="AU135" t="s">
        <v>2173</v>
      </c>
      <c r="AV135">
        <v>4208708</v>
      </c>
      <c r="AW135" t="s">
        <v>2174</v>
      </c>
      <c r="AX135">
        <v>3557204</v>
      </c>
      <c r="BA135" t="s">
        <v>2175</v>
      </c>
      <c r="BB135">
        <v>1721208</v>
      </c>
    </row>
    <row r="136" spans="2:54">
      <c r="B136"/>
      <c r="I136" t="s">
        <v>2176</v>
      </c>
      <c r="J136">
        <v>2911105</v>
      </c>
      <c r="K136" t="s">
        <v>2177</v>
      </c>
      <c r="L136">
        <v>2310308</v>
      </c>
      <c r="Q136" t="s">
        <v>2178</v>
      </c>
      <c r="R136">
        <v>5212501</v>
      </c>
      <c r="S136" t="s">
        <v>2179</v>
      </c>
      <c r="T136">
        <v>2108009</v>
      </c>
      <c r="U136" t="s">
        <v>2180</v>
      </c>
      <c r="V136">
        <v>5108204</v>
      </c>
      <c r="Y136" t="s">
        <v>2181</v>
      </c>
      <c r="Z136" s="3">
        <v>3112307</v>
      </c>
      <c r="AA136" t="s">
        <v>2182</v>
      </c>
      <c r="AB136">
        <v>1508035</v>
      </c>
      <c r="AC136" t="s">
        <v>2183</v>
      </c>
      <c r="AD136">
        <v>2510808</v>
      </c>
      <c r="AE136" t="s">
        <v>2184</v>
      </c>
      <c r="AF136">
        <v>4109203</v>
      </c>
      <c r="AG136" t="s">
        <v>2185</v>
      </c>
      <c r="AH136">
        <v>2611804</v>
      </c>
      <c r="AI136" t="s">
        <v>2186</v>
      </c>
      <c r="AJ136">
        <v>2206696</v>
      </c>
      <c r="AM136" t="s">
        <v>2187</v>
      </c>
      <c r="AN136">
        <v>2412500</v>
      </c>
      <c r="AO136" t="s">
        <v>2188</v>
      </c>
      <c r="AP136">
        <v>4306502</v>
      </c>
      <c r="AU136" t="s">
        <v>2189</v>
      </c>
      <c r="AV136">
        <v>4208807</v>
      </c>
      <c r="AW136" t="s">
        <v>2190</v>
      </c>
      <c r="AX136">
        <v>3511904</v>
      </c>
      <c r="BA136" t="s">
        <v>2191</v>
      </c>
      <c r="BB136">
        <v>1721257</v>
      </c>
    </row>
    <row r="137" spans="2:54">
      <c r="B137"/>
      <c r="I137" t="s">
        <v>2192</v>
      </c>
      <c r="J137">
        <v>2911204</v>
      </c>
      <c r="K137" t="s">
        <v>2193</v>
      </c>
      <c r="L137">
        <v>2310407</v>
      </c>
      <c r="Q137" t="s">
        <v>2194</v>
      </c>
      <c r="R137">
        <v>5212600</v>
      </c>
      <c r="S137" t="s">
        <v>2195</v>
      </c>
      <c r="T137">
        <v>2108058</v>
      </c>
      <c r="U137" t="s">
        <v>2196</v>
      </c>
      <c r="V137">
        <v>5108303</v>
      </c>
      <c r="Y137" t="s">
        <v>2197</v>
      </c>
      <c r="Z137" s="3">
        <v>3112406</v>
      </c>
      <c r="AA137" t="s">
        <v>2198</v>
      </c>
      <c r="AB137">
        <v>1508050</v>
      </c>
      <c r="AC137" t="s">
        <v>2009</v>
      </c>
      <c r="AD137">
        <v>2510907</v>
      </c>
      <c r="AE137" t="s">
        <v>2199</v>
      </c>
      <c r="AF137">
        <v>4109302</v>
      </c>
      <c r="AG137" t="s">
        <v>2200</v>
      </c>
      <c r="AH137">
        <v>2611903</v>
      </c>
      <c r="AI137" t="s">
        <v>2201</v>
      </c>
      <c r="AJ137">
        <v>2206704</v>
      </c>
      <c r="AM137" t="s">
        <v>2202</v>
      </c>
      <c r="AN137">
        <v>2412559</v>
      </c>
      <c r="AO137" t="s">
        <v>2203</v>
      </c>
      <c r="AP137">
        <v>4306601</v>
      </c>
      <c r="AU137" t="s">
        <v>2204</v>
      </c>
      <c r="AV137">
        <v>4208906</v>
      </c>
      <c r="AW137" t="s">
        <v>2205</v>
      </c>
      <c r="AX137">
        <v>3512001</v>
      </c>
      <c r="BA137" t="s">
        <v>2206</v>
      </c>
      <c r="BB137">
        <v>1721307</v>
      </c>
    </row>
    <row r="138" spans="2:54">
      <c r="B138"/>
      <c r="I138" t="s">
        <v>2207</v>
      </c>
      <c r="J138">
        <v>2911253</v>
      </c>
      <c r="K138" t="s">
        <v>2208</v>
      </c>
      <c r="L138">
        <v>2310506</v>
      </c>
      <c r="Q138" t="s">
        <v>2209</v>
      </c>
      <c r="R138">
        <v>5212709</v>
      </c>
      <c r="S138" t="s">
        <v>2210</v>
      </c>
      <c r="T138">
        <v>2108108</v>
      </c>
      <c r="U138" t="s">
        <v>2211</v>
      </c>
      <c r="V138">
        <v>5108352</v>
      </c>
      <c r="Y138" t="s">
        <v>2212</v>
      </c>
      <c r="Z138" s="3">
        <v>3112505</v>
      </c>
      <c r="AA138" t="s">
        <v>2213</v>
      </c>
      <c r="AB138">
        <v>1508084</v>
      </c>
      <c r="AC138" t="s">
        <v>2208</v>
      </c>
      <c r="AD138">
        <v>2511004</v>
      </c>
      <c r="AE138" t="s">
        <v>2214</v>
      </c>
      <c r="AF138">
        <v>4109401</v>
      </c>
      <c r="AG138" t="s">
        <v>2215</v>
      </c>
      <c r="AH138">
        <v>2612000</v>
      </c>
      <c r="AI138" t="s">
        <v>2216</v>
      </c>
      <c r="AJ138">
        <v>2206720</v>
      </c>
      <c r="AM138" t="s">
        <v>2217</v>
      </c>
      <c r="AN138">
        <v>2412609</v>
      </c>
      <c r="AO138" t="s">
        <v>2218</v>
      </c>
      <c r="AP138">
        <v>4306551</v>
      </c>
      <c r="AU138" t="s">
        <v>2219</v>
      </c>
      <c r="AV138">
        <v>4208955</v>
      </c>
      <c r="AW138" t="s">
        <v>2220</v>
      </c>
      <c r="AX138">
        <v>3512100</v>
      </c>
      <c r="BA138" t="s">
        <v>2221</v>
      </c>
      <c r="BB138">
        <v>1722081</v>
      </c>
    </row>
    <row r="139" spans="2:54">
      <c r="B139"/>
      <c r="I139" t="s">
        <v>2222</v>
      </c>
      <c r="J139">
        <v>2911303</v>
      </c>
      <c r="K139" t="s">
        <v>2223</v>
      </c>
      <c r="L139">
        <v>2310605</v>
      </c>
      <c r="Q139" t="s">
        <v>2224</v>
      </c>
      <c r="R139">
        <v>5212808</v>
      </c>
      <c r="S139" t="s">
        <v>2225</v>
      </c>
      <c r="T139">
        <v>2108207</v>
      </c>
      <c r="U139" t="s">
        <v>2226</v>
      </c>
      <c r="V139">
        <v>5108402</v>
      </c>
      <c r="Y139" t="s">
        <v>2227</v>
      </c>
      <c r="Z139" s="3">
        <v>3112604</v>
      </c>
      <c r="AA139" t="s">
        <v>2228</v>
      </c>
      <c r="AB139">
        <v>1508100</v>
      </c>
      <c r="AC139" t="s">
        <v>2229</v>
      </c>
      <c r="AD139">
        <v>2511103</v>
      </c>
      <c r="AE139" t="s">
        <v>2230</v>
      </c>
      <c r="AF139">
        <v>4109500</v>
      </c>
      <c r="AG139" t="s">
        <v>2231</v>
      </c>
      <c r="AH139">
        <v>2612109</v>
      </c>
      <c r="AI139" t="s">
        <v>2232</v>
      </c>
      <c r="AJ139">
        <v>2206753</v>
      </c>
      <c r="AM139" t="s">
        <v>2233</v>
      </c>
      <c r="AN139">
        <v>2412708</v>
      </c>
      <c r="AO139" t="s">
        <v>2234</v>
      </c>
      <c r="AP139">
        <v>4306700</v>
      </c>
      <c r="AU139" t="s">
        <v>2235</v>
      </c>
      <c r="AV139">
        <v>4209003</v>
      </c>
      <c r="AW139" t="s">
        <v>2236</v>
      </c>
      <c r="AX139">
        <v>3512209</v>
      </c>
      <c r="BA139" t="s">
        <v>2237</v>
      </c>
      <c r="BB139">
        <v>1722107</v>
      </c>
    </row>
    <row r="140" spans="2:54">
      <c r="B140"/>
      <c r="I140" t="s">
        <v>2238</v>
      </c>
      <c r="J140">
        <v>2911402</v>
      </c>
      <c r="K140" t="s">
        <v>2239</v>
      </c>
      <c r="L140">
        <v>2310704</v>
      </c>
      <c r="Q140" t="s">
        <v>2240</v>
      </c>
      <c r="R140">
        <v>5212907</v>
      </c>
      <c r="S140" t="s">
        <v>2241</v>
      </c>
      <c r="T140">
        <v>2108256</v>
      </c>
      <c r="U140" t="s">
        <v>2242</v>
      </c>
      <c r="V140">
        <v>5108501</v>
      </c>
      <c r="Y140" t="s">
        <v>2243</v>
      </c>
      <c r="Z140" s="3">
        <v>3112653</v>
      </c>
      <c r="AA140" t="s">
        <v>2244</v>
      </c>
      <c r="AB140">
        <v>1508126</v>
      </c>
      <c r="AC140" t="s">
        <v>2245</v>
      </c>
      <c r="AD140">
        <v>2511202</v>
      </c>
      <c r="AE140" t="s">
        <v>2246</v>
      </c>
      <c r="AF140">
        <v>4109609</v>
      </c>
      <c r="AG140" t="s">
        <v>2247</v>
      </c>
      <c r="AH140">
        <v>2612208</v>
      </c>
      <c r="AI140" t="s">
        <v>2248</v>
      </c>
      <c r="AJ140">
        <v>2206803</v>
      </c>
      <c r="AM140" t="s">
        <v>2249</v>
      </c>
      <c r="AN140">
        <v>2412807</v>
      </c>
      <c r="AO140" t="s">
        <v>2250</v>
      </c>
      <c r="AP140">
        <v>4306734</v>
      </c>
      <c r="AU140" t="s">
        <v>2251</v>
      </c>
      <c r="AV140">
        <v>4209102</v>
      </c>
      <c r="AW140" t="s">
        <v>2252</v>
      </c>
      <c r="AX140">
        <v>3512308</v>
      </c>
    </row>
    <row r="141" spans="2:54">
      <c r="B141"/>
      <c r="I141" t="s">
        <v>2253</v>
      </c>
      <c r="J141">
        <v>2911501</v>
      </c>
      <c r="K141" t="s">
        <v>2254</v>
      </c>
      <c r="L141">
        <v>2310803</v>
      </c>
      <c r="Q141" t="s">
        <v>2255</v>
      </c>
      <c r="R141">
        <v>5212956</v>
      </c>
      <c r="S141" t="s">
        <v>2256</v>
      </c>
      <c r="T141">
        <v>2108306</v>
      </c>
      <c r="U141" t="s">
        <v>2257</v>
      </c>
      <c r="V141">
        <v>5105507</v>
      </c>
      <c r="Y141" t="s">
        <v>2258</v>
      </c>
      <c r="Z141" s="3">
        <v>3112703</v>
      </c>
      <c r="AA141" t="s">
        <v>2259</v>
      </c>
      <c r="AB141">
        <v>1508159</v>
      </c>
      <c r="AC141" t="s">
        <v>2260</v>
      </c>
      <c r="AD141">
        <v>2512721</v>
      </c>
      <c r="AE141" t="s">
        <v>2261</v>
      </c>
      <c r="AF141">
        <v>4109658</v>
      </c>
      <c r="AG141" t="s">
        <v>2262</v>
      </c>
      <c r="AH141">
        <v>2612307</v>
      </c>
      <c r="AI141" t="s">
        <v>2263</v>
      </c>
      <c r="AJ141">
        <v>2207959</v>
      </c>
      <c r="AM141" t="s">
        <v>2264</v>
      </c>
      <c r="AN141">
        <v>2412906</v>
      </c>
      <c r="AO141" t="s">
        <v>2265</v>
      </c>
      <c r="AP141">
        <v>4306759</v>
      </c>
      <c r="AU141" t="s">
        <v>2266</v>
      </c>
      <c r="AV141">
        <v>4209151</v>
      </c>
      <c r="AW141" t="s">
        <v>2267</v>
      </c>
      <c r="AX141">
        <v>3512407</v>
      </c>
    </row>
    <row r="142" spans="2:54">
      <c r="B142"/>
      <c r="I142" t="s">
        <v>2268</v>
      </c>
      <c r="J142">
        <v>2911600</v>
      </c>
      <c r="K142" t="s">
        <v>2269</v>
      </c>
      <c r="L142">
        <v>2310852</v>
      </c>
      <c r="Q142" t="s">
        <v>2270</v>
      </c>
      <c r="R142">
        <v>5213004</v>
      </c>
      <c r="S142" t="s">
        <v>2271</v>
      </c>
      <c r="T142">
        <v>2108405</v>
      </c>
      <c r="U142" t="s">
        <v>2272</v>
      </c>
      <c r="V142">
        <v>5108600</v>
      </c>
      <c r="Y142" t="s">
        <v>2273</v>
      </c>
      <c r="Z142" s="3">
        <v>3112802</v>
      </c>
      <c r="AA142" t="s">
        <v>2274</v>
      </c>
      <c r="AB142">
        <v>1508209</v>
      </c>
      <c r="AC142" t="s">
        <v>2275</v>
      </c>
      <c r="AD142">
        <v>2511301</v>
      </c>
      <c r="AE142" t="s">
        <v>2276</v>
      </c>
      <c r="AF142">
        <v>4109708</v>
      </c>
      <c r="AG142" t="s">
        <v>2277</v>
      </c>
      <c r="AH142">
        <v>2612406</v>
      </c>
      <c r="AI142" t="s">
        <v>2278</v>
      </c>
      <c r="AJ142">
        <v>2206902</v>
      </c>
      <c r="AM142" t="s">
        <v>2279</v>
      </c>
      <c r="AN142">
        <v>2413003</v>
      </c>
      <c r="AO142" t="s">
        <v>2280</v>
      </c>
      <c r="AP142">
        <v>4306767</v>
      </c>
      <c r="AU142" t="s">
        <v>2281</v>
      </c>
      <c r="AV142">
        <v>4209177</v>
      </c>
      <c r="AW142" t="s">
        <v>2282</v>
      </c>
      <c r="AX142">
        <v>3512506</v>
      </c>
    </row>
    <row r="143" spans="2:54">
      <c r="B143"/>
      <c r="I143" t="s">
        <v>2283</v>
      </c>
      <c r="J143">
        <v>2911659</v>
      </c>
      <c r="K143" t="s">
        <v>2284</v>
      </c>
      <c r="L143">
        <v>2310902</v>
      </c>
      <c r="Q143" t="s">
        <v>2285</v>
      </c>
      <c r="R143">
        <v>5213053</v>
      </c>
      <c r="S143" t="s">
        <v>2286</v>
      </c>
      <c r="T143">
        <v>2108454</v>
      </c>
      <c r="Y143" t="s">
        <v>2287</v>
      </c>
      <c r="Z143" s="3">
        <v>3112901</v>
      </c>
      <c r="AA143" t="s">
        <v>2288</v>
      </c>
      <c r="AB143">
        <v>1508308</v>
      </c>
      <c r="AC143" t="s">
        <v>2289</v>
      </c>
      <c r="AD143">
        <v>2511400</v>
      </c>
      <c r="AE143" t="s">
        <v>2290</v>
      </c>
      <c r="AF143">
        <v>4109757</v>
      </c>
      <c r="AG143" t="s">
        <v>1980</v>
      </c>
      <c r="AH143">
        <v>2612455</v>
      </c>
      <c r="AI143" t="s">
        <v>5368</v>
      </c>
      <c r="AJ143">
        <v>2206951</v>
      </c>
      <c r="AM143" t="s">
        <v>2291</v>
      </c>
      <c r="AN143">
        <v>2413102</v>
      </c>
      <c r="AO143" t="s">
        <v>2292</v>
      </c>
      <c r="AP143">
        <v>4306809</v>
      </c>
      <c r="AU143" t="s">
        <v>2293</v>
      </c>
      <c r="AV143">
        <v>4209201</v>
      </c>
      <c r="AW143" t="s">
        <v>2294</v>
      </c>
      <c r="AX143">
        <v>3512605</v>
      </c>
    </row>
    <row r="144" spans="2:54">
      <c r="B144"/>
      <c r="I144" t="s">
        <v>2295</v>
      </c>
      <c r="J144">
        <v>2911709</v>
      </c>
      <c r="K144" t="s">
        <v>2296</v>
      </c>
      <c r="L144">
        <v>2310951</v>
      </c>
      <c r="Q144" t="s">
        <v>2297</v>
      </c>
      <c r="R144">
        <v>5213087</v>
      </c>
      <c r="S144" t="s">
        <v>2298</v>
      </c>
      <c r="T144">
        <v>2108504</v>
      </c>
      <c r="Y144" t="s">
        <v>2299</v>
      </c>
      <c r="Z144" s="3">
        <v>3113008</v>
      </c>
      <c r="AA144" t="s">
        <v>2300</v>
      </c>
      <c r="AB144">
        <v>1508357</v>
      </c>
      <c r="AC144" t="s">
        <v>5149</v>
      </c>
      <c r="AD144">
        <v>2511509</v>
      </c>
      <c r="AE144" t="s">
        <v>2301</v>
      </c>
      <c r="AF144">
        <v>4109807</v>
      </c>
      <c r="AG144" t="s">
        <v>2302</v>
      </c>
      <c r="AH144">
        <v>2612471</v>
      </c>
      <c r="AI144" t="s">
        <v>2303</v>
      </c>
      <c r="AJ144">
        <v>2207009</v>
      </c>
      <c r="AM144" t="s">
        <v>2304</v>
      </c>
      <c r="AN144">
        <v>2413201</v>
      </c>
      <c r="AO144" t="s">
        <v>2305</v>
      </c>
      <c r="AP144">
        <v>4306908</v>
      </c>
      <c r="AU144" t="s">
        <v>2306</v>
      </c>
      <c r="AV144">
        <v>4209300</v>
      </c>
      <c r="AW144" t="s">
        <v>2307</v>
      </c>
      <c r="AX144">
        <v>3512704</v>
      </c>
    </row>
    <row r="145" spans="2:50">
      <c r="B145"/>
      <c r="I145" t="s">
        <v>2308</v>
      </c>
      <c r="J145">
        <v>2911808</v>
      </c>
      <c r="K145" t="s">
        <v>2309</v>
      </c>
      <c r="L145">
        <v>2311009</v>
      </c>
      <c r="Q145" t="s">
        <v>2310</v>
      </c>
      <c r="R145">
        <v>5213103</v>
      </c>
      <c r="S145" t="s">
        <v>2311</v>
      </c>
      <c r="T145">
        <v>2108603</v>
      </c>
      <c r="Y145" t="s">
        <v>2312</v>
      </c>
      <c r="Z145" s="3">
        <v>3113107</v>
      </c>
      <c r="AA145" t="s">
        <v>2313</v>
      </c>
      <c r="AB145">
        <v>1508407</v>
      </c>
      <c r="AC145" t="s">
        <v>1767</v>
      </c>
      <c r="AD145">
        <v>2511608</v>
      </c>
      <c r="AE145" t="s">
        <v>2314</v>
      </c>
      <c r="AF145">
        <v>4109906</v>
      </c>
      <c r="AG145" t="s">
        <v>2315</v>
      </c>
      <c r="AH145">
        <v>2612505</v>
      </c>
      <c r="AI145" t="s">
        <v>2316</v>
      </c>
      <c r="AJ145">
        <v>2207108</v>
      </c>
      <c r="AM145" t="s">
        <v>2317</v>
      </c>
      <c r="AN145">
        <v>2413300</v>
      </c>
      <c r="AO145" t="s">
        <v>2318</v>
      </c>
      <c r="AP145">
        <v>4306924</v>
      </c>
      <c r="AU145" t="s">
        <v>2319</v>
      </c>
      <c r="AV145">
        <v>4209409</v>
      </c>
      <c r="AW145" t="s">
        <v>2320</v>
      </c>
      <c r="AX145">
        <v>3512803</v>
      </c>
    </row>
    <row r="146" spans="2:50">
      <c r="B146"/>
      <c r="I146" t="s">
        <v>2321</v>
      </c>
      <c r="J146">
        <v>2911857</v>
      </c>
      <c r="K146" t="s">
        <v>2322</v>
      </c>
      <c r="L146">
        <v>2311108</v>
      </c>
      <c r="Q146" t="s">
        <v>2323</v>
      </c>
      <c r="R146">
        <v>5213400</v>
      </c>
      <c r="S146" t="s">
        <v>2324</v>
      </c>
      <c r="T146">
        <v>2108702</v>
      </c>
      <c r="Y146" t="s">
        <v>2325</v>
      </c>
      <c r="Z146" s="3">
        <v>3113206</v>
      </c>
      <c r="AC146" t="s">
        <v>2326</v>
      </c>
      <c r="AD146">
        <v>2511707</v>
      </c>
      <c r="AE146" t="s">
        <v>2327</v>
      </c>
      <c r="AF146">
        <v>4110003</v>
      </c>
      <c r="AG146" t="s">
        <v>2328</v>
      </c>
      <c r="AH146">
        <v>2612554</v>
      </c>
      <c r="AI146" t="s">
        <v>2329</v>
      </c>
      <c r="AJ146">
        <v>2207207</v>
      </c>
      <c r="AM146" t="s">
        <v>2330</v>
      </c>
      <c r="AN146">
        <v>2413359</v>
      </c>
      <c r="AO146" t="s">
        <v>2331</v>
      </c>
      <c r="AP146">
        <v>4306957</v>
      </c>
      <c r="AU146" t="s">
        <v>2332</v>
      </c>
      <c r="AV146">
        <v>4209458</v>
      </c>
      <c r="AW146" t="s">
        <v>2333</v>
      </c>
      <c r="AX146">
        <v>3512902</v>
      </c>
    </row>
    <row r="147" spans="2:50">
      <c r="B147"/>
      <c r="I147" t="s">
        <v>2334</v>
      </c>
      <c r="J147">
        <v>2911907</v>
      </c>
      <c r="K147" t="s">
        <v>2335</v>
      </c>
      <c r="L147">
        <v>2311207</v>
      </c>
      <c r="Q147" t="s">
        <v>2336</v>
      </c>
      <c r="R147">
        <v>5213509</v>
      </c>
      <c r="S147" t="s">
        <v>2337</v>
      </c>
      <c r="T147">
        <v>2108801</v>
      </c>
      <c r="Y147" t="s">
        <v>2338</v>
      </c>
      <c r="Z147" s="3">
        <v>3113305</v>
      </c>
      <c r="AC147" t="s">
        <v>2339</v>
      </c>
      <c r="AD147">
        <v>2511806</v>
      </c>
      <c r="AE147" t="s">
        <v>5190</v>
      </c>
      <c r="AF147">
        <v>4110052</v>
      </c>
      <c r="AG147" t="s">
        <v>2340</v>
      </c>
      <c r="AH147">
        <v>2612604</v>
      </c>
      <c r="AI147" t="s">
        <v>2341</v>
      </c>
      <c r="AJ147">
        <v>2207306</v>
      </c>
      <c r="AM147" t="s">
        <v>2342</v>
      </c>
      <c r="AN147">
        <v>2413409</v>
      </c>
      <c r="AO147" t="s">
        <v>2343</v>
      </c>
      <c r="AP147">
        <v>4306932</v>
      </c>
      <c r="AU147" t="s">
        <v>2344</v>
      </c>
      <c r="AV147">
        <v>4209508</v>
      </c>
      <c r="AW147" t="s">
        <v>2345</v>
      </c>
      <c r="AX147">
        <v>3513009</v>
      </c>
    </row>
    <row r="148" spans="2:50">
      <c r="B148"/>
      <c r="I148" t="s">
        <v>2346</v>
      </c>
      <c r="J148">
        <v>2912004</v>
      </c>
      <c r="K148" t="s">
        <v>2347</v>
      </c>
      <c r="L148">
        <v>2311231</v>
      </c>
      <c r="Q148" t="s">
        <v>2348</v>
      </c>
      <c r="R148">
        <v>5213707</v>
      </c>
      <c r="S148" t="s">
        <v>2349</v>
      </c>
      <c r="T148">
        <v>2108900</v>
      </c>
      <c r="Y148" t="s">
        <v>2350</v>
      </c>
      <c r="Z148" s="3">
        <v>3113404</v>
      </c>
      <c r="AC148" t="s">
        <v>2351</v>
      </c>
      <c r="AD148">
        <v>2511905</v>
      </c>
      <c r="AE148" t="s">
        <v>2352</v>
      </c>
      <c r="AF148">
        <v>4110078</v>
      </c>
      <c r="AG148" t="s">
        <v>2353</v>
      </c>
      <c r="AH148">
        <v>2612703</v>
      </c>
      <c r="AI148" t="s">
        <v>2354</v>
      </c>
      <c r="AJ148">
        <v>2207355</v>
      </c>
      <c r="AM148" t="s">
        <v>2355</v>
      </c>
      <c r="AN148">
        <v>2413508</v>
      </c>
      <c r="AO148" t="s">
        <v>2356</v>
      </c>
      <c r="AP148">
        <v>4306973</v>
      </c>
      <c r="AU148" t="s">
        <v>2357</v>
      </c>
      <c r="AV148">
        <v>4209607</v>
      </c>
      <c r="AW148" t="s">
        <v>2358</v>
      </c>
      <c r="AX148">
        <v>3513108</v>
      </c>
    </row>
    <row r="149" spans="2:50">
      <c r="B149"/>
      <c r="I149" t="s">
        <v>2359</v>
      </c>
      <c r="J149">
        <v>2912103</v>
      </c>
      <c r="K149" t="s">
        <v>2360</v>
      </c>
      <c r="L149">
        <v>2311264</v>
      </c>
      <c r="Q149" t="s">
        <v>2361</v>
      </c>
      <c r="R149">
        <v>5213756</v>
      </c>
      <c r="S149" t="s">
        <v>2362</v>
      </c>
      <c r="T149">
        <v>2109007</v>
      </c>
      <c r="Y149" t="s">
        <v>2363</v>
      </c>
      <c r="Z149" s="3">
        <v>3113503</v>
      </c>
      <c r="AC149" t="s">
        <v>2364</v>
      </c>
      <c r="AD149">
        <v>2512002</v>
      </c>
      <c r="AE149" t="s">
        <v>2365</v>
      </c>
      <c r="AF149">
        <v>4110102</v>
      </c>
      <c r="AG149" t="s">
        <v>1898</v>
      </c>
      <c r="AH149">
        <v>2612802</v>
      </c>
      <c r="AI149" t="s">
        <v>2366</v>
      </c>
      <c r="AJ149">
        <v>2207405</v>
      </c>
      <c r="AM149" t="s">
        <v>2367</v>
      </c>
      <c r="AN149">
        <v>2413557</v>
      </c>
      <c r="AO149" t="s">
        <v>2368</v>
      </c>
      <c r="AP149">
        <v>4307005</v>
      </c>
      <c r="AU149" t="s">
        <v>2369</v>
      </c>
      <c r="AV149">
        <v>4209706</v>
      </c>
      <c r="AW149" t="s">
        <v>2370</v>
      </c>
      <c r="AX149">
        <v>3513207</v>
      </c>
    </row>
    <row r="150" spans="2:50">
      <c r="B150"/>
      <c r="I150" t="s">
        <v>2371</v>
      </c>
      <c r="J150">
        <v>2912202</v>
      </c>
      <c r="K150" t="s">
        <v>2372</v>
      </c>
      <c r="L150">
        <v>2311306</v>
      </c>
      <c r="Q150" t="s">
        <v>2373</v>
      </c>
      <c r="R150">
        <v>5213772</v>
      </c>
      <c r="S150" t="s">
        <v>2374</v>
      </c>
      <c r="T150">
        <v>2109056</v>
      </c>
      <c r="Y150" t="s">
        <v>2375</v>
      </c>
      <c r="Z150" s="3">
        <v>3113602</v>
      </c>
      <c r="AC150" t="s">
        <v>2376</v>
      </c>
      <c r="AD150">
        <v>2512036</v>
      </c>
      <c r="AE150" t="s">
        <v>2377</v>
      </c>
      <c r="AF150">
        <v>4110201</v>
      </c>
      <c r="AG150" t="s">
        <v>2378</v>
      </c>
      <c r="AH150">
        <v>2612901</v>
      </c>
      <c r="AI150" t="s">
        <v>2379</v>
      </c>
      <c r="AJ150">
        <v>2207504</v>
      </c>
      <c r="AM150" t="s">
        <v>2380</v>
      </c>
      <c r="AN150">
        <v>2413607</v>
      </c>
      <c r="AO150" t="s">
        <v>2381</v>
      </c>
      <c r="AP150">
        <v>4307054</v>
      </c>
      <c r="AU150" t="s">
        <v>2382</v>
      </c>
      <c r="AV150">
        <v>4209805</v>
      </c>
      <c r="AW150" t="s">
        <v>2383</v>
      </c>
      <c r="AX150">
        <v>3513306</v>
      </c>
    </row>
    <row r="151" spans="2:50">
      <c r="B151"/>
      <c r="I151" t="s">
        <v>2384</v>
      </c>
      <c r="J151">
        <v>2912301</v>
      </c>
      <c r="K151" t="s">
        <v>2385</v>
      </c>
      <c r="L151">
        <v>2311355</v>
      </c>
      <c r="Q151" t="s">
        <v>1940</v>
      </c>
      <c r="R151">
        <v>5213806</v>
      </c>
      <c r="S151" t="s">
        <v>2386</v>
      </c>
      <c r="T151">
        <v>2109106</v>
      </c>
      <c r="Y151" t="s">
        <v>2387</v>
      </c>
      <c r="Z151" s="3">
        <v>3113701</v>
      </c>
      <c r="AC151" t="s">
        <v>2388</v>
      </c>
      <c r="AD151">
        <v>2512077</v>
      </c>
      <c r="AE151" t="s">
        <v>5218</v>
      </c>
      <c r="AF151">
        <v>4110300</v>
      </c>
      <c r="AG151" t="s">
        <v>2389</v>
      </c>
      <c r="AH151">
        <v>2613008</v>
      </c>
      <c r="AI151" t="s">
        <v>2390</v>
      </c>
      <c r="AJ151">
        <v>2207553</v>
      </c>
      <c r="AM151" t="s">
        <v>2391</v>
      </c>
      <c r="AN151">
        <v>2413706</v>
      </c>
      <c r="AO151" t="s">
        <v>2392</v>
      </c>
      <c r="AP151">
        <v>4307203</v>
      </c>
      <c r="AU151" t="s">
        <v>2393</v>
      </c>
      <c r="AV151">
        <v>4209854</v>
      </c>
      <c r="AW151" t="s">
        <v>2394</v>
      </c>
      <c r="AX151">
        <v>3513405</v>
      </c>
    </row>
    <row r="152" spans="2:50">
      <c r="B152"/>
      <c r="I152" t="s">
        <v>2395</v>
      </c>
      <c r="J152">
        <v>2912400</v>
      </c>
      <c r="K152" t="s">
        <v>2396</v>
      </c>
      <c r="L152">
        <v>2311405</v>
      </c>
      <c r="Q152" t="s">
        <v>2397</v>
      </c>
      <c r="R152">
        <v>5213855</v>
      </c>
      <c r="S152" t="s">
        <v>1827</v>
      </c>
      <c r="T152">
        <v>2109205</v>
      </c>
      <c r="Y152" t="s">
        <v>2398</v>
      </c>
      <c r="Z152" s="3">
        <v>3113800</v>
      </c>
      <c r="AC152" t="s">
        <v>2399</v>
      </c>
      <c r="AD152">
        <v>2512101</v>
      </c>
      <c r="AE152" t="s">
        <v>2400</v>
      </c>
      <c r="AF152">
        <v>4110409</v>
      </c>
      <c r="AG152" t="s">
        <v>2401</v>
      </c>
      <c r="AH152">
        <v>2613107</v>
      </c>
      <c r="AI152" t="s">
        <v>2402</v>
      </c>
      <c r="AJ152">
        <v>2207603</v>
      </c>
      <c r="AM152" t="s">
        <v>2403</v>
      </c>
      <c r="AN152">
        <v>2413805</v>
      </c>
      <c r="AO152" t="s">
        <v>2404</v>
      </c>
      <c r="AP152">
        <v>4307302</v>
      </c>
      <c r="AU152" t="s">
        <v>2405</v>
      </c>
      <c r="AV152">
        <v>4209904</v>
      </c>
      <c r="AW152" t="s">
        <v>2406</v>
      </c>
      <c r="AX152">
        <v>3513504</v>
      </c>
    </row>
    <row r="153" spans="2:50">
      <c r="B153"/>
      <c r="I153" t="s">
        <v>2407</v>
      </c>
      <c r="J153">
        <v>2912509</v>
      </c>
      <c r="K153" t="s">
        <v>2408</v>
      </c>
      <c r="L153">
        <v>2311504</v>
      </c>
      <c r="Q153" t="s">
        <v>2409</v>
      </c>
      <c r="R153">
        <v>5213905</v>
      </c>
      <c r="S153" t="s">
        <v>4371</v>
      </c>
      <c r="T153">
        <v>2109239</v>
      </c>
      <c r="Y153" t="s">
        <v>2410</v>
      </c>
      <c r="Z153" s="3">
        <v>3113909</v>
      </c>
      <c r="AC153" t="s">
        <v>2411</v>
      </c>
      <c r="AD153">
        <v>2512200</v>
      </c>
      <c r="AE153" t="s">
        <v>2412</v>
      </c>
      <c r="AF153">
        <v>4110508</v>
      </c>
      <c r="AG153" t="s">
        <v>2413</v>
      </c>
      <c r="AH153">
        <v>2613206</v>
      </c>
      <c r="AI153" t="s">
        <v>2414</v>
      </c>
      <c r="AJ153">
        <v>2207702</v>
      </c>
      <c r="AM153" t="s">
        <v>2415</v>
      </c>
      <c r="AN153">
        <v>2413904</v>
      </c>
      <c r="AO153" t="s">
        <v>2416</v>
      </c>
      <c r="AP153">
        <v>4307401</v>
      </c>
      <c r="AU153" t="s">
        <v>2417</v>
      </c>
      <c r="AV153">
        <v>4210001</v>
      </c>
      <c r="AW153" t="s">
        <v>2418</v>
      </c>
      <c r="AX153">
        <v>3513603</v>
      </c>
    </row>
    <row r="154" spans="2:50">
      <c r="B154"/>
      <c r="I154" t="s">
        <v>2419</v>
      </c>
      <c r="J154">
        <v>2912608</v>
      </c>
      <c r="K154" t="s">
        <v>1669</v>
      </c>
      <c r="L154">
        <v>2311603</v>
      </c>
      <c r="Q154" t="s">
        <v>2420</v>
      </c>
      <c r="R154">
        <v>5214002</v>
      </c>
      <c r="S154" t="s">
        <v>2421</v>
      </c>
      <c r="T154">
        <v>2109270</v>
      </c>
      <c r="Y154" t="s">
        <v>2422</v>
      </c>
      <c r="Z154" s="3">
        <v>3114006</v>
      </c>
      <c r="AC154" t="s">
        <v>2423</v>
      </c>
      <c r="AD154">
        <v>2512309</v>
      </c>
      <c r="AE154" t="s">
        <v>2424</v>
      </c>
      <c r="AF154">
        <v>4110607</v>
      </c>
      <c r="AG154" t="s">
        <v>2425</v>
      </c>
      <c r="AH154">
        <v>2613305</v>
      </c>
      <c r="AI154" t="s">
        <v>2426</v>
      </c>
      <c r="AJ154">
        <v>2207751</v>
      </c>
      <c r="AM154" t="s">
        <v>2427</v>
      </c>
      <c r="AN154">
        <v>2414001</v>
      </c>
      <c r="AO154" t="s">
        <v>2428</v>
      </c>
      <c r="AP154">
        <v>4307450</v>
      </c>
      <c r="AU154" t="s">
        <v>2429</v>
      </c>
      <c r="AV154">
        <v>4210035</v>
      </c>
      <c r="AW154" t="s">
        <v>2430</v>
      </c>
      <c r="AX154">
        <v>3513702</v>
      </c>
    </row>
    <row r="155" spans="2:50">
      <c r="B155"/>
      <c r="I155" t="s">
        <v>2431</v>
      </c>
      <c r="J155">
        <v>2912707</v>
      </c>
      <c r="K155" t="s">
        <v>2432</v>
      </c>
      <c r="L155">
        <v>2311702</v>
      </c>
      <c r="Q155" t="s">
        <v>4675</v>
      </c>
      <c r="R155">
        <v>5214051</v>
      </c>
      <c r="S155" t="s">
        <v>2433</v>
      </c>
      <c r="T155">
        <v>2109304</v>
      </c>
      <c r="Y155" t="s">
        <v>2434</v>
      </c>
      <c r="Z155" s="3">
        <v>3114105</v>
      </c>
      <c r="AC155" t="s">
        <v>2435</v>
      </c>
      <c r="AD155">
        <v>2512408</v>
      </c>
      <c r="AE155" t="s">
        <v>2436</v>
      </c>
      <c r="AF155">
        <v>4110656</v>
      </c>
      <c r="AG155" t="s">
        <v>2437</v>
      </c>
      <c r="AH155">
        <v>2613404</v>
      </c>
      <c r="AI155" t="s">
        <v>2438</v>
      </c>
      <c r="AJ155">
        <v>2207777</v>
      </c>
      <c r="AM155" t="s">
        <v>2439</v>
      </c>
      <c r="AN155">
        <v>2414100</v>
      </c>
      <c r="AO155" t="s">
        <v>2440</v>
      </c>
      <c r="AP155">
        <v>4307500</v>
      </c>
      <c r="AU155" t="s">
        <v>2441</v>
      </c>
      <c r="AV155">
        <v>4210050</v>
      </c>
      <c r="AW155" t="s">
        <v>2442</v>
      </c>
      <c r="AX155">
        <v>3513801</v>
      </c>
    </row>
    <row r="156" spans="2:50">
      <c r="B156"/>
      <c r="I156" t="s">
        <v>2443</v>
      </c>
      <c r="J156">
        <v>2912806</v>
      </c>
      <c r="K156" t="s">
        <v>2444</v>
      </c>
      <c r="L156">
        <v>2311801</v>
      </c>
      <c r="Q156" t="s">
        <v>2445</v>
      </c>
      <c r="R156">
        <v>5214101</v>
      </c>
      <c r="S156" t="s">
        <v>2446</v>
      </c>
      <c r="T156">
        <v>2109403</v>
      </c>
      <c r="Y156" t="s">
        <v>2447</v>
      </c>
      <c r="Z156" s="3">
        <v>3114204</v>
      </c>
      <c r="AC156" t="s">
        <v>2448</v>
      </c>
      <c r="AD156">
        <v>2512507</v>
      </c>
      <c r="AE156" t="s">
        <v>2027</v>
      </c>
      <c r="AF156">
        <v>4110706</v>
      </c>
      <c r="AG156" t="s">
        <v>2449</v>
      </c>
      <c r="AH156">
        <v>2613503</v>
      </c>
      <c r="AI156" t="s">
        <v>2450</v>
      </c>
      <c r="AJ156">
        <v>2207793</v>
      </c>
      <c r="AM156" t="s">
        <v>2451</v>
      </c>
      <c r="AN156">
        <v>2414159</v>
      </c>
      <c r="AO156" t="s">
        <v>2452</v>
      </c>
      <c r="AP156">
        <v>4307559</v>
      </c>
      <c r="AU156" t="s">
        <v>2453</v>
      </c>
      <c r="AV156">
        <v>4210100</v>
      </c>
      <c r="AW156" t="s">
        <v>2454</v>
      </c>
      <c r="AX156">
        <v>3513850</v>
      </c>
    </row>
    <row r="157" spans="2:50">
      <c r="B157"/>
      <c r="I157" t="s">
        <v>2455</v>
      </c>
      <c r="J157">
        <v>2912905</v>
      </c>
      <c r="K157" t="s">
        <v>2456</v>
      </c>
      <c r="L157">
        <v>2311900</v>
      </c>
      <c r="Q157" t="s">
        <v>2457</v>
      </c>
      <c r="R157">
        <v>5214408</v>
      </c>
      <c r="S157" t="s">
        <v>2458</v>
      </c>
      <c r="T157">
        <v>2109452</v>
      </c>
      <c r="Y157" t="s">
        <v>2459</v>
      </c>
      <c r="Z157" s="3">
        <v>3114303</v>
      </c>
      <c r="AC157" t="s">
        <v>2460</v>
      </c>
      <c r="AD157">
        <v>2512606</v>
      </c>
      <c r="AE157" t="s">
        <v>2461</v>
      </c>
      <c r="AF157">
        <v>4110805</v>
      </c>
      <c r="AG157" t="s">
        <v>2462</v>
      </c>
      <c r="AH157">
        <v>2613602</v>
      </c>
      <c r="AI157" t="s">
        <v>2463</v>
      </c>
      <c r="AJ157">
        <v>2207801</v>
      </c>
      <c r="AM157" t="s">
        <v>2464</v>
      </c>
      <c r="AN157">
        <v>2411056</v>
      </c>
      <c r="AO157" t="s">
        <v>2465</v>
      </c>
      <c r="AP157">
        <v>4307609</v>
      </c>
      <c r="AU157" t="s">
        <v>2466</v>
      </c>
      <c r="AV157">
        <v>4210209</v>
      </c>
      <c r="AW157" t="s">
        <v>2467</v>
      </c>
      <c r="AX157">
        <v>3513900</v>
      </c>
    </row>
    <row r="158" spans="2:50">
      <c r="B158"/>
      <c r="I158" t="s">
        <v>2468</v>
      </c>
      <c r="J158">
        <v>2913002</v>
      </c>
      <c r="K158" t="s">
        <v>2469</v>
      </c>
      <c r="L158">
        <v>2311959</v>
      </c>
      <c r="Q158" t="s">
        <v>2470</v>
      </c>
      <c r="R158">
        <v>5214507</v>
      </c>
      <c r="S158" t="s">
        <v>2471</v>
      </c>
      <c r="T158">
        <v>2109502</v>
      </c>
      <c r="Y158" t="s">
        <v>2472</v>
      </c>
      <c r="Z158" s="3">
        <v>3114402</v>
      </c>
      <c r="AC158" t="s">
        <v>2473</v>
      </c>
      <c r="AD158">
        <v>2512705</v>
      </c>
      <c r="AE158" t="s">
        <v>2474</v>
      </c>
      <c r="AF158">
        <v>4110904</v>
      </c>
      <c r="AG158" t="s">
        <v>2475</v>
      </c>
      <c r="AH158">
        <v>2613701</v>
      </c>
      <c r="AI158" t="s">
        <v>2476</v>
      </c>
      <c r="AJ158">
        <v>2207850</v>
      </c>
      <c r="AM158" t="s">
        <v>2477</v>
      </c>
      <c r="AN158">
        <v>2414209</v>
      </c>
      <c r="AO158" t="s">
        <v>2478</v>
      </c>
      <c r="AP158">
        <v>4307708</v>
      </c>
      <c r="AU158" t="s">
        <v>2479</v>
      </c>
      <c r="AV158">
        <v>4210308</v>
      </c>
      <c r="AW158" t="s">
        <v>2480</v>
      </c>
      <c r="AX158">
        <v>3514007</v>
      </c>
    </row>
    <row r="159" spans="2:50">
      <c r="B159"/>
      <c r="I159" t="s">
        <v>2481</v>
      </c>
      <c r="J159">
        <v>2913101</v>
      </c>
      <c r="K159" t="s">
        <v>2482</v>
      </c>
      <c r="L159">
        <v>2312205</v>
      </c>
      <c r="Q159" t="s">
        <v>2483</v>
      </c>
      <c r="R159">
        <v>5214606</v>
      </c>
      <c r="S159" t="s">
        <v>2484</v>
      </c>
      <c r="T159">
        <v>2109551</v>
      </c>
      <c r="Y159" t="s">
        <v>2485</v>
      </c>
      <c r="Z159" s="3">
        <v>3114501</v>
      </c>
      <c r="AC159" t="s">
        <v>2471</v>
      </c>
      <c r="AD159">
        <v>2512747</v>
      </c>
      <c r="AE159" t="s">
        <v>2486</v>
      </c>
      <c r="AF159">
        <v>4110953</v>
      </c>
      <c r="AG159" t="s">
        <v>2487</v>
      </c>
      <c r="AH159">
        <v>2613800</v>
      </c>
      <c r="AI159" t="s">
        <v>2488</v>
      </c>
      <c r="AJ159">
        <v>2207900</v>
      </c>
      <c r="AM159" t="s">
        <v>2489</v>
      </c>
      <c r="AN159">
        <v>2414308</v>
      </c>
      <c r="AO159" t="s">
        <v>2490</v>
      </c>
      <c r="AP159">
        <v>4307807</v>
      </c>
      <c r="AU159" t="s">
        <v>2491</v>
      </c>
      <c r="AV159">
        <v>4210407</v>
      </c>
      <c r="AW159" t="s">
        <v>2492</v>
      </c>
      <c r="AX159">
        <v>3514106</v>
      </c>
    </row>
    <row r="160" spans="2:50">
      <c r="B160"/>
      <c r="I160" t="s">
        <v>2493</v>
      </c>
      <c r="J160">
        <v>2913200</v>
      </c>
      <c r="K160" t="s">
        <v>2494</v>
      </c>
      <c r="L160">
        <v>2312007</v>
      </c>
      <c r="Q160" t="s">
        <v>2495</v>
      </c>
      <c r="R160">
        <v>5214705</v>
      </c>
      <c r="S160" t="s">
        <v>2496</v>
      </c>
      <c r="T160">
        <v>2109601</v>
      </c>
      <c r="Y160" t="s">
        <v>2497</v>
      </c>
      <c r="Z160" s="3">
        <v>3114550</v>
      </c>
      <c r="AC160" t="s">
        <v>2498</v>
      </c>
      <c r="AD160">
        <v>2512754</v>
      </c>
      <c r="AE160" t="s">
        <v>2499</v>
      </c>
      <c r="AF160">
        <v>4111001</v>
      </c>
      <c r="AG160" t="s">
        <v>2500</v>
      </c>
      <c r="AH160">
        <v>2613909</v>
      </c>
      <c r="AI160" t="s">
        <v>2501</v>
      </c>
      <c r="AJ160">
        <v>2207934</v>
      </c>
      <c r="AM160" t="s">
        <v>2502</v>
      </c>
      <c r="AN160">
        <v>2414407</v>
      </c>
      <c r="AO160" t="s">
        <v>2503</v>
      </c>
      <c r="AP160">
        <v>4307815</v>
      </c>
      <c r="AU160" t="s">
        <v>4644</v>
      </c>
      <c r="AV160">
        <v>4210506</v>
      </c>
      <c r="AW160" t="s">
        <v>2504</v>
      </c>
      <c r="AX160">
        <v>3514205</v>
      </c>
    </row>
    <row r="161" spans="2:50">
      <c r="B161"/>
      <c r="I161" t="s">
        <v>2505</v>
      </c>
      <c r="J161">
        <v>2913309</v>
      </c>
      <c r="K161" t="s">
        <v>2506</v>
      </c>
      <c r="L161">
        <v>2312106</v>
      </c>
      <c r="Q161" t="s">
        <v>2507</v>
      </c>
      <c r="R161">
        <v>5214804</v>
      </c>
      <c r="S161" t="s">
        <v>2508</v>
      </c>
      <c r="T161">
        <v>2109700</v>
      </c>
      <c r="Y161" t="s">
        <v>2509</v>
      </c>
      <c r="Z161" s="3">
        <v>3114600</v>
      </c>
      <c r="AC161" t="s">
        <v>2510</v>
      </c>
      <c r="AD161">
        <v>2512762</v>
      </c>
      <c r="AE161" t="s">
        <v>5323</v>
      </c>
      <c r="AF161">
        <v>4111100</v>
      </c>
      <c r="AG161" t="s">
        <v>2511</v>
      </c>
      <c r="AH161">
        <v>2614006</v>
      </c>
      <c r="AI161" t="s">
        <v>2512</v>
      </c>
      <c r="AJ161">
        <v>2208007</v>
      </c>
      <c r="AM161" t="s">
        <v>2513</v>
      </c>
      <c r="AN161">
        <v>2414456</v>
      </c>
      <c r="AO161" t="s">
        <v>2514</v>
      </c>
      <c r="AP161">
        <v>4307831</v>
      </c>
      <c r="AU161" t="s">
        <v>2515</v>
      </c>
      <c r="AV161">
        <v>4210555</v>
      </c>
      <c r="AW161" t="s">
        <v>2516</v>
      </c>
      <c r="AX161">
        <v>3514304</v>
      </c>
    </row>
    <row r="162" spans="2:50">
      <c r="B162"/>
      <c r="I162" t="s">
        <v>2517</v>
      </c>
      <c r="J162">
        <v>2913408</v>
      </c>
      <c r="K162" t="s">
        <v>2518</v>
      </c>
      <c r="L162">
        <v>2312304</v>
      </c>
      <c r="Q162" t="s">
        <v>2519</v>
      </c>
      <c r="R162">
        <v>5214838</v>
      </c>
      <c r="S162" t="s">
        <v>2520</v>
      </c>
      <c r="T162">
        <v>2109759</v>
      </c>
      <c r="Y162" t="s">
        <v>2521</v>
      </c>
      <c r="Z162" s="3">
        <v>3114709</v>
      </c>
      <c r="AC162" t="s">
        <v>2522</v>
      </c>
      <c r="AD162">
        <v>2512788</v>
      </c>
      <c r="AE162" t="s">
        <v>2523</v>
      </c>
      <c r="AF162">
        <v>4111209</v>
      </c>
      <c r="AG162" t="s">
        <v>2524</v>
      </c>
      <c r="AH162">
        <v>2614105</v>
      </c>
      <c r="AI162" t="s">
        <v>2525</v>
      </c>
      <c r="AJ162">
        <v>2208106</v>
      </c>
      <c r="AM162" t="s">
        <v>2526</v>
      </c>
      <c r="AN162">
        <v>2414506</v>
      </c>
      <c r="AO162" t="s">
        <v>2527</v>
      </c>
      <c r="AP162">
        <v>4307864</v>
      </c>
      <c r="AU162" t="s">
        <v>1885</v>
      </c>
      <c r="AV162">
        <v>4210605</v>
      </c>
      <c r="AW162" t="s">
        <v>2528</v>
      </c>
      <c r="AX162">
        <v>3514403</v>
      </c>
    </row>
    <row r="163" spans="2:50">
      <c r="B163"/>
      <c r="I163" t="s">
        <v>2529</v>
      </c>
      <c r="J163">
        <v>2913457</v>
      </c>
      <c r="K163" t="s">
        <v>2112</v>
      </c>
      <c r="L163">
        <v>2312403</v>
      </c>
      <c r="Q163" t="s">
        <v>2530</v>
      </c>
      <c r="R163">
        <v>5214861</v>
      </c>
      <c r="S163" t="s">
        <v>2531</v>
      </c>
      <c r="T163">
        <v>2109809</v>
      </c>
      <c r="Y163" t="s">
        <v>2532</v>
      </c>
      <c r="Z163" s="3">
        <v>3114808</v>
      </c>
      <c r="AC163" t="s">
        <v>2533</v>
      </c>
      <c r="AD163">
        <v>2512804</v>
      </c>
      <c r="AE163" t="s">
        <v>2534</v>
      </c>
      <c r="AF163">
        <v>4111258</v>
      </c>
      <c r="AG163" t="s">
        <v>2535</v>
      </c>
      <c r="AH163">
        <v>2614204</v>
      </c>
      <c r="AI163" t="s">
        <v>2536</v>
      </c>
      <c r="AJ163">
        <v>2208205</v>
      </c>
      <c r="AM163" t="s">
        <v>2537</v>
      </c>
      <c r="AN163">
        <v>2414605</v>
      </c>
      <c r="AO163" t="s">
        <v>2538</v>
      </c>
      <c r="AP163">
        <v>4307906</v>
      </c>
      <c r="AU163" t="s">
        <v>2539</v>
      </c>
      <c r="AV163">
        <v>4210704</v>
      </c>
      <c r="AW163" t="s">
        <v>2540</v>
      </c>
      <c r="AX163">
        <v>3514502</v>
      </c>
    </row>
    <row r="164" spans="2:50">
      <c r="B164"/>
      <c r="I164" t="s">
        <v>2541</v>
      </c>
      <c r="J164">
        <v>2913507</v>
      </c>
      <c r="K164" t="s">
        <v>2542</v>
      </c>
      <c r="L164">
        <v>2312502</v>
      </c>
      <c r="Q164" t="s">
        <v>2543</v>
      </c>
      <c r="R164">
        <v>5214879</v>
      </c>
      <c r="S164" t="s">
        <v>2544</v>
      </c>
      <c r="T164">
        <v>2109908</v>
      </c>
      <c r="Y164" t="s">
        <v>2545</v>
      </c>
      <c r="Z164" s="3">
        <v>3114907</v>
      </c>
      <c r="AC164" t="s">
        <v>2546</v>
      </c>
      <c r="AD164">
        <v>2512903</v>
      </c>
      <c r="AE164" t="s">
        <v>2547</v>
      </c>
      <c r="AF164">
        <v>4111308</v>
      </c>
      <c r="AG164" t="s">
        <v>2548</v>
      </c>
      <c r="AH164">
        <v>2614402</v>
      </c>
      <c r="AI164" t="s">
        <v>2549</v>
      </c>
      <c r="AJ164">
        <v>2208304</v>
      </c>
      <c r="AM164" t="s">
        <v>2550</v>
      </c>
      <c r="AN164">
        <v>2414704</v>
      </c>
      <c r="AO164" t="s">
        <v>2551</v>
      </c>
      <c r="AP164">
        <v>4308003</v>
      </c>
      <c r="AU164" t="s">
        <v>2552</v>
      </c>
      <c r="AV164">
        <v>4210803</v>
      </c>
      <c r="AW164" t="s">
        <v>2553</v>
      </c>
      <c r="AX164">
        <v>3514601</v>
      </c>
    </row>
    <row r="165" spans="2:50">
      <c r="B165"/>
      <c r="I165" t="s">
        <v>2554</v>
      </c>
      <c r="J165">
        <v>2913606</v>
      </c>
      <c r="K165" t="s">
        <v>2555</v>
      </c>
      <c r="L165">
        <v>2312601</v>
      </c>
      <c r="Q165" t="s">
        <v>2556</v>
      </c>
      <c r="R165">
        <v>5214903</v>
      </c>
      <c r="S165" t="s">
        <v>2557</v>
      </c>
      <c r="T165">
        <v>2110005</v>
      </c>
      <c r="Y165" t="s">
        <v>2558</v>
      </c>
      <c r="Z165" s="3">
        <v>3115003</v>
      </c>
      <c r="AC165" t="s">
        <v>2231</v>
      </c>
      <c r="AD165">
        <v>2513000</v>
      </c>
      <c r="AE165" t="s">
        <v>2559</v>
      </c>
      <c r="AF165">
        <v>4111407</v>
      </c>
      <c r="AG165" t="s">
        <v>2560</v>
      </c>
      <c r="AH165">
        <v>2614501</v>
      </c>
      <c r="AI165" t="s">
        <v>2561</v>
      </c>
      <c r="AJ165">
        <v>2208403</v>
      </c>
      <c r="AM165" t="s">
        <v>2562</v>
      </c>
      <c r="AN165">
        <v>2414753</v>
      </c>
      <c r="AO165" t="s">
        <v>2563</v>
      </c>
      <c r="AP165">
        <v>4308052</v>
      </c>
      <c r="AU165" t="s">
        <v>2564</v>
      </c>
      <c r="AV165">
        <v>4210852</v>
      </c>
      <c r="AW165" t="s">
        <v>2565</v>
      </c>
      <c r="AX165">
        <v>3514700</v>
      </c>
    </row>
    <row r="166" spans="2:50">
      <c r="B166"/>
      <c r="I166" t="s">
        <v>2566</v>
      </c>
      <c r="J166">
        <v>2913705</v>
      </c>
      <c r="K166" t="s">
        <v>2567</v>
      </c>
      <c r="L166">
        <v>2312700</v>
      </c>
      <c r="Q166" t="s">
        <v>2568</v>
      </c>
      <c r="R166">
        <v>5215009</v>
      </c>
      <c r="S166" t="s">
        <v>2569</v>
      </c>
      <c r="T166">
        <v>2110039</v>
      </c>
      <c r="Y166" t="s">
        <v>2570</v>
      </c>
      <c r="Z166" s="3">
        <v>3115102</v>
      </c>
      <c r="AC166" t="s">
        <v>2571</v>
      </c>
      <c r="AD166">
        <v>2513109</v>
      </c>
      <c r="AE166" t="s">
        <v>2572</v>
      </c>
      <c r="AF166">
        <v>4111506</v>
      </c>
      <c r="AG166" t="s">
        <v>2573</v>
      </c>
      <c r="AH166">
        <v>2614600</v>
      </c>
      <c r="AI166" t="s">
        <v>2574</v>
      </c>
      <c r="AJ166">
        <v>2208502</v>
      </c>
      <c r="AM166" t="s">
        <v>2575</v>
      </c>
      <c r="AN166">
        <v>2414803</v>
      </c>
      <c r="AO166" t="s">
        <v>2576</v>
      </c>
      <c r="AP166">
        <v>4308078</v>
      </c>
      <c r="AU166" t="s">
        <v>2577</v>
      </c>
      <c r="AV166">
        <v>4210902</v>
      </c>
      <c r="AW166" t="s">
        <v>4249</v>
      </c>
      <c r="AX166">
        <v>3514809</v>
      </c>
    </row>
    <row r="167" spans="2:50">
      <c r="B167"/>
      <c r="I167" t="s">
        <v>2578</v>
      </c>
      <c r="J167">
        <v>2913804</v>
      </c>
      <c r="K167" t="s">
        <v>2579</v>
      </c>
      <c r="L167">
        <v>2312809</v>
      </c>
      <c r="Q167" t="s">
        <v>2580</v>
      </c>
      <c r="R167">
        <v>5215207</v>
      </c>
      <c r="S167" t="s">
        <v>2581</v>
      </c>
      <c r="T167">
        <v>2110104</v>
      </c>
      <c r="Y167" t="s">
        <v>2582</v>
      </c>
      <c r="Z167" s="3">
        <v>3115300</v>
      </c>
      <c r="AC167" t="s">
        <v>2583</v>
      </c>
      <c r="AD167">
        <v>2513158</v>
      </c>
      <c r="AE167" t="s">
        <v>2584</v>
      </c>
      <c r="AF167">
        <v>4111555</v>
      </c>
      <c r="AG167" t="s">
        <v>2585</v>
      </c>
      <c r="AH167">
        <v>2614709</v>
      </c>
      <c r="AI167" t="s">
        <v>2586</v>
      </c>
      <c r="AJ167">
        <v>2208551</v>
      </c>
      <c r="AM167" t="s">
        <v>1678</v>
      </c>
      <c r="AN167">
        <v>2414902</v>
      </c>
      <c r="AO167" t="s">
        <v>2587</v>
      </c>
      <c r="AP167">
        <v>4308102</v>
      </c>
      <c r="AU167" t="s">
        <v>2588</v>
      </c>
      <c r="AV167">
        <v>4211009</v>
      </c>
      <c r="AW167" t="s">
        <v>2589</v>
      </c>
      <c r="AX167">
        <v>3514908</v>
      </c>
    </row>
    <row r="168" spans="2:50">
      <c r="B168"/>
      <c r="I168" t="s">
        <v>2590</v>
      </c>
      <c r="J168">
        <v>2913903</v>
      </c>
      <c r="K168" t="s">
        <v>2591</v>
      </c>
      <c r="L168">
        <v>2312908</v>
      </c>
      <c r="Q168" t="s">
        <v>2592</v>
      </c>
      <c r="R168">
        <v>5215231</v>
      </c>
      <c r="S168" t="s">
        <v>2593</v>
      </c>
      <c r="T168">
        <v>2110203</v>
      </c>
      <c r="Y168" t="s">
        <v>2594</v>
      </c>
      <c r="Z168" s="3">
        <v>3115359</v>
      </c>
      <c r="AC168" t="s">
        <v>1980</v>
      </c>
      <c r="AD168">
        <v>2513208</v>
      </c>
      <c r="AE168" t="s">
        <v>2595</v>
      </c>
      <c r="AF168">
        <v>4111605</v>
      </c>
      <c r="AG168" t="s">
        <v>2596</v>
      </c>
      <c r="AH168">
        <v>2614808</v>
      </c>
      <c r="AI168" t="s">
        <v>2597</v>
      </c>
      <c r="AJ168">
        <v>2208601</v>
      </c>
      <c r="AM168" t="s">
        <v>2598</v>
      </c>
      <c r="AN168">
        <v>2415008</v>
      </c>
      <c r="AO168" t="s">
        <v>2599</v>
      </c>
      <c r="AP168">
        <v>4308201</v>
      </c>
      <c r="AU168" t="s">
        <v>2600</v>
      </c>
      <c r="AV168">
        <v>4211058</v>
      </c>
      <c r="AW168" t="s">
        <v>2601</v>
      </c>
      <c r="AX168">
        <v>3514924</v>
      </c>
    </row>
    <row r="169" spans="2:50">
      <c r="B169"/>
      <c r="I169" t="s">
        <v>2602</v>
      </c>
      <c r="J169">
        <v>2914000</v>
      </c>
      <c r="K169" t="s">
        <v>2603</v>
      </c>
      <c r="L169">
        <v>2313005</v>
      </c>
      <c r="Q169" t="s">
        <v>2604</v>
      </c>
      <c r="R169">
        <v>5215256</v>
      </c>
      <c r="S169" t="s">
        <v>2605</v>
      </c>
      <c r="T169">
        <v>2110237</v>
      </c>
      <c r="Y169" t="s">
        <v>2606</v>
      </c>
      <c r="Z169" s="3">
        <v>3115409</v>
      </c>
      <c r="AC169" t="s">
        <v>2531</v>
      </c>
      <c r="AD169">
        <v>2513307</v>
      </c>
      <c r="AE169" t="s">
        <v>2607</v>
      </c>
      <c r="AF169">
        <v>4111704</v>
      </c>
      <c r="AG169" t="s">
        <v>2608</v>
      </c>
      <c r="AH169">
        <v>2614857</v>
      </c>
      <c r="AI169" t="s">
        <v>2609</v>
      </c>
      <c r="AJ169">
        <v>2208650</v>
      </c>
      <c r="AO169" t="s">
        <v>2610</v>
      </c>
      <c r="AP169">
        <v>4308250</v>
      </c>
      <c r="AU169" t="s">
        <v>2611</v>
      </c>
      <c r="AV169">
        <v>4211108</v>
      </c>
      <c r="AW169" t="s">
        <v>2612</v>
      </c>
      <c r="AX169">
        <v>3514957</v>
      </c>
    </row>
    <row r="170" spans="2:50">
      <c r="B170"/>
      <c r="I170" t="s">
        <v>2613</v>
      </c>
      <c r="J170">
        <v>2914109</v>
      </c>
      <c r="K170" t="s">
        <v>2614</v>
      </c>
      <c r="L170">
        <v>2313104</v>
      </c>
      <c r="Q170" t="s">
        <v>2615</v>
      </c>
      <c r="R170">
        <v>5215306</v>
      </c>
      <c r="S170" t="s">
        <v>2616</v>
      </c>
      <c r="T170">
        <v>2110278</v>
      </c>
      <c r="Y170" t="s">
        <v>2617</v>
      </c>
      <c r="Z170" s="3">
        <v>3115458</v>
      </c>
      <c r="AC170" t="s">
        <v>2544</v>
      </c>
      <c r="AD170">
        <v>2513356</v>
      </c>
      <c r="AE170" t="s">
        <v>2618</v>
      </c>
      <c r="AF170">
        <v>4111803</v>
      </c>
      <c r="AG170" t="s">
        <v>2619</v>
      </c>
      <c r="AH170">
        <v>2615003</v>
      </c>
      <c r="AI170" t="s">
        <v>2620</v>
      </c>
      <c r="AJ170">
        <v>2208700</v>
      </c>
      <c r="AO170" t="s">
        <v>2621</v>
      </c>
      <c r="AP170">
        <v>4308300</v>
      </c>
      <c r="AU170" t="s">
        <v>2622</v>
      </c>
      <c r="AV170">
        <v>4211207</v>
      </c>
      <c r="AW170" t="s">
        <v>2623</v>
      </c>
      <c r="AX170">
        <v>3515004</v>
      </c>
    </row>
    <row r="171" spans="2:50">
      <c r="B171"/>
      <c r="I171" t="s">
        <v>2624</v>
      </c>
      <c r="J171">
        <v>2914208</v>
      </c>
      <c r="K171" t="s">
        <v>2625</v>
      </c>
      <c r="L171">
        <v>2313203</v>
      </c>
      <c r="Q171" t="s">
        <v>2626</v>
      </c>
      <c r="R171">
        <v>5215405</v>
      </c>
      <c r="S171" t="s">
        <v>2627</v>
      </c>
      <c r="T171">
        <v>2110302</v>
      </c>
      <c r="Y171" t="s">
        <v>2628</v>
      </c>
      <c r="Z171" s="3">
        <v>3115474</v>
      </c>
      <c r="AC171" t="s">
        <v>2557</v>
      </c>
      <c r="AD171">
        <v>2513406</v>
      </c>
      <c r="AE171" t="s">
        <v>2629</v>
      </c>
      <c r="AF171">
        <v>4111902</v>
      </c>
      <c r="AG171" t="s">
        <v>2630</v>
      </c>
      <c r="AH171">
        <v>2615102</v>
      </c>
      <c r="AI171" t="s">
        <v>2631</v>
      </c>
      <c r="AJ171">
        <v>2208809</v>
      </c>
      <c r="AO171" t="s">
        <v>2632</v>
      </c>
      <c r="AP171">
        <v>4308409</v>
      </c>
      <c r="AU171" t="s">
        <v>2633</v>
      </c>
      <c r="AV171">
        <v>4211256</v>
      </c>
      <c r="AW171" t="s">
        <v>2634</v>
      </c>
      <c r="AX171">
        <v>3515103</v>
      </c>
    </row>
    <row r="172" spans="2:50">
      <c r="B172"/>
      <c r="I172" t="s">
        <v>2635</v>
      </c>
      <c r="J172">
        <v>2914307</v>
      </c>
      <c r="K172" t="s">
        <v>2636</v>
      </c>
      <c r="L172">
        <v>2313252</v>
      </c>
      <c r="Q172" t="s">
        <v>2637</v>
      </c>
      <c r="R172">
        <v>5215504</v>
      </c>
      <c r="S172" t="s">
        <v>2638</v>
      </c>
      <c r="T172">
        <v>2110401</v>
      </c>
      <c r="Y172" t="s">
        <v>2639</v>
      </c>
      <c r="Z172" s="3">
        <v>3115508</v>
      </c>
      <c r="AC172" t="s">
        <v>2593</v>
      </c>
      <c r="AD172">
        <v>2513703</v>
      </c>
      <c r="AE172" t="s">
        <v>2640</v>
      </c>
      <c r="AF172">
        <v>4112009</v>
      </c>
      <c r="AG172" t="s">
        <v>2641</v>
      </c>
      <c r="AH172">
        <v>2615201</v>
      </c>
      <c r="AI172" t="s">
        <v>2642</v>
      </c>
      <c r="AJ172">
        <v>2208858</v>
      </c>
      <c r="AO172" t="s">
        <v>2643</v>
      </c>
      <c r="AP172">
        <v>4308433</v>
      </c>
      <c r="AU172" t="s">
        <v>2644</v>
      </c>
      <c r="AV172">
        <v>4211306</v>
      </c>
      <c r="AW172" t="s">
        <v>2645</v>
      </c>
      <c r="AX172">
        <v>3515129</v>
      </c>
    </row>
    <row r="173" spans="2:50">
      <c r="B173"/>
      <c r="I173" t="s">
        <v>2646</v>
      </c>
      <c r="J173">
        <v>2914406</v>
      </c>
      <c r="K173" t="s">
        <v>2647</v>
      </c>
      <c r="L173">
        <v>2313302</v>
      </c>
      <c r="Q173" t="s">
        <v>2648</v>
      </c>
      <c r="R173">
        <v>5215603</v>
      </c>
      <c r="S173" t="s">
        <v>2649</v>
      </c>
      <c r="T173">
        <v>2110500</v>
      </c>
      <c r="Y173" t="s">
        <v>2650</v>
      </c>
      <c r="Z173" s="3">
        <v>3115607</v>
      </c>
      <c r="AC173" t="s">
        <v>2651</v>
      </c>
      <c r="AD173">
        <v>2513802</v>
      </c>
      <c r="AE173" t="s">
        <v>2652</v>
      </c>
      <c r="AF173">
        <v>4112108</v>
      </c>
      <c r="AG173" t="s">
        <v>2653</v>
      </c>
      <c r="AH173">
        <v>2615300</v>
      </c>
      <c r="AI173" t="s">
        <v>2654</v>
      </c>
      <c r="AJ173">
        <v>2208874</v>
      </c>
      <c r="AO173" t="s">
        <v>2655</v>
      </c>
      <c r="AP173">
        <v>4308458</v>
      </c>
      <c r="AU173" t="s">
        <v>2656</v>
      </c>
      <c r="AV173">
        <v>4211405</v>
      </c>
      <c r="AW173" t="s">
        <v>2657</v>
      </c>
      <c r="AX173">
        <v>3515152</v>
      </c>
    </row>
    <row r="174" spans="2:50">
      <c r="B174"/>
      <c r="I174" t="s">
        <v>2658</v>
      </c>
      <c r="J174">
        <v>2914505</v>
      </c>
      <c r="K174" t="s">
        <v>2659</v>
      </c>
      <c r="L174">
        <v>2313351</v>
      </c>
      <c r="Q174" t="s">
        <v>2660</v>
      </c>
      <c r="R174">
        <v>5215652</v>
      </c>
      <c r="S174" t="s">
        <v>2661</v>
      </c>
      <c r="T174">
        <v>2110609</v>
      </c>
      <c r="Y174" t="s">
        <v>2662</v>
      </c>
      <c r="Z174" s="3">
        <v>3115706</v>
      </c>
      <c r="AC174" t="s">
        <v>2663</v>
      </c>
      <c r="AD174">
        <v>2513505</v>
      </c>
      <c r="AE174" t="s">
        <v>2664</v>
      </c>
      <c r="AF174">
        <v>4112207</v>
      </c>
      <c r="AG174" t="s">
        <v>2665</v>
      </c>
      <c r="AH174">
        <v>2615409</v>
      </c>
      <c r="AI174" t="s">
        <v>2666</v>
      </c>
      <c r="AJ174">
        <v>2208908</v>
      </c>
      <c r="AO174" t="s">
        <v>2667</v>
      </c>
      <c r="AP174">
        <v>4308508</v>
      </c>
      <c r="AU174" t="s">
        <v>2668</v>
      </c>
      <c r="AV174">
        <v>4211454</v>
      </c>
      <c r="AW174" t="s">
        <v>2669</v>
      </c>
      <c r="AX174">
        <v>3515186</v>
      </c>
    </row>
    <row r="175" spans="2:50">
      <c r="B175"/>
      <c r="I175" t="s">
        <v>2670</v>
      </c>
      <c r="J175">
        <v>2914604</v>
      </c>
      <c r="K175" t="s">
        <v>2671</v>
      </c>
      <c r="L175">
        <v>2313401</v>
      </c>
      <c r="Q175" t="s">
        <v>2672</v>
      </c>
      <c r="R175">
        <v>5215702</v>
      </c>
      <c r="S175" t="s">
        <v>2673</v>
      </c>
      <c r="T175">
        <v>2110658</v>
      </c>
      <c r="Y175" t="s">
        <v>2674</v>
      </c>
      <c r="Z175" s="3">
        <v>3115805</v>
      </c>
      <c r="AC175" t="s">
        <v>2675</v>
      </c>
      <c r="AD175">
        <v>2513604</v>
      </c>
      <c r="AE175" t="s">
        <v>2676</v>
      </c>
      <c r="AF175">
        <v>4112306</v>
      </c>
      <c r="AG175" t="s">
        <v>2677</v>
      </c>
      <c r="AH175">
        <v>2615508</v>
      </c>
      <c r="AI175" t="s">
        <v>2678</v>
      </c>
      <c r="AJ175">
        <v>2209005</v>
      </c>
      <c r="AO175" t="s">
        <v>2679</v>
      </c>
      <c r="AP175">
        <v>4308607</v>
      </c>
      <c r="AU175" t="s">
        <v>2680</v>
      </c>
      <c r="AV175">
        <v>4211504</v>
      </c>
      <c r="AW175" t="s">
        <v>2681</v>
      </c>
      <c r="AX175">
        <v>3515194</v>
      </c>
    </row>
    <row r="176" spans="2:50">
      <c r="B176"/>
      <c r="I176" t="s">
        <v>2682</v>
      </c>
      <c r="J176">
        <v>2914653</v>
      </c>
      <c r="K176" t="s">
        <v>2683</v>
      </c>
      <c r="L176">
        <v>2313500</v>
      </c>
      <c r="Q176" t="s">
        <v>2684</v>
      </c>
      <c r="R176">
        <v>5215801</v>
      </c>
      <c r="S176" t="s">
        <v>2685</v>
      </c>
      <c r="T176">
        <v>2110708</v>
      </c>
      <c r="Y176" t="s">
        <v>2686</v>
      </c>
      <c r="Z176" s="3">
        <v>3115904</v>
      </c>
      <c r="AC176" t="s">
        <v>2687</v>
      </c>
      <c r="AD176">
        <v>2513851</v>
      </c>
      <c r="AE176" t="s">
        <v>4220</v>
      </c>
      <c r="AF176">
        <v>4112405</v>
      </c>
      <c r="AG176" t="s">
        <v>2688</v>
      </c>
      <c r="AH176">
        <v>2615607</v>
      </c>
      <c r="AI176" t="s">
        <v>2689</v>
      </c>
      <c r="AJ176">
        <v>2209104</v>
      </c>
      <c r="AO176" t="s">
        <v>2690</v>
      </c>
      <c r="AP176">
        <v>4308656</v>
      </c>
      <c r="AU176" t="s">
        <v>2568</v>
      </c>
      <c r="AV176">
        <v>4211603</v>
      </c>
      <c r="AW176" t="s">
        <v>2691</v>
      </c>
      <c r="AX176">
        <v>3557303</v>
      </c>
    </row>
    <row r="177" spans="2:50">
      <c r="B177"/>
      <c r="I177" t="s">
        <v>2692</v>
      </c>
      <c r="J177">
        <v>2914703</v>
      </c>
      <c r="K177" t="s">
        <v>2693</v>
      </c>
      <c r="L177">
        <v>2313559</v>
      </c>
      <c r="Q177" t="s">
        <v>2694</v>
      </c>
      <c r="R177">
        <v>5215900</v>
      </c>
      <c r="S177" t="s">
        <v>2695</v>
      </c>
      <c r="T177">
        <v>2110807</v>
      </c>
      <c r="Y177" t="s">
        <v>2696</v>
      </c>
      <c r="Z177" s="3">
        <v>3116001</v>
      </c>
      <c r="AC177" t="s">
        <v>2697</v>
      </c>
      <c r="AD177">
        <v>2513927</v>
      </c>
      <c r="AE177" t="s">
        <v>2698</v>
      </c>
      <c r="AF177">
        <v>4112504</v>
      </c>
      <c r="AG177" t="s">
        <v>2699</v>
      </c>
      <c r="AH177">
        <v>2615706</v>
      </c>
      <c r="AI177" t="s">
        <v>2700</v>
      </c>
      <c r="AJ177">
        <v>2209153</v>
      </c>
      <c r="AO177" t="s">
        <v>2701</v>
      </c>
      <c r="AP177">
        <v>4308706</v>
      </c>
      <c r="AU177" t="s">
        <v>2702</v>
      </c>
      <c r="AV177">
        <v>4211652</v>
      </c>
      <c r="AW177" t="s">
        <v>5316</v>
      </c>
      <c r="AX177">
        <v>3515301</v>
      </c>
    </row>
    <row r="178" spans="2:50">
      <c r="B178"/>
      <c r="I178" t="s">
        <v>2703</v>
      </c>
      <c r="J178">
        <v>2914802</v>
      </c>
      <c r="K178" t="s">
        <v>2704</v>
      </c>
      <c r="L178">
        <v>2313609</v>
      </c>
      <c r="Q178" t="s">
        <v>2705</v>
      </c>
      <c r="R178">
        <v>5216007</v>
      </c>
      <c r="S178" t="s">
        <v>2706</v>
      </c>
      <c r="T178">
        <v>2110856</v>
      </c>
      <c r="Y178" t="s">
        <v>2707</v>
      </c>
      <c r="Z178" s="3">
        <v>3116100</v>
      </c>
      <c r="AC178" t="s">
        <v>2649</v>
      </c>
      <c r="AD178">
        <v>2513901</v>
      </c>
      <c r="AE178" t="s">
        <v>2708</v>
      </c>
      <c r="AF178">
        <v>4112603</v>
      </c>
      <c r="AG178" t="s">
        <v>2709</v>
      </c>
      <c r="AH178">
        <v>2615805</v>
      </c>
      <c r="AI178" t="s">
        <v>2328</v>
      </c>
      <c r="AJ178">
        <v>2209203</v>
      </c>
      <c r="AO178" t="s">
        <v>2710</v>
      </c>
      <c r="AP178">
        <v>4308805</v>
      </c>
      <c r="AU178" t="s">
        <v>2711</v>
      </c>
      <c r="AV178">
        <v>4211702</v>
      </c>
      <c r="AW178" t="s">
        <v>2712</v>
      </c>
      <c r="AX178">
        <v>3515202</v>
      </c>
    </row>
    <row r="179" spans="2:50">
      <c r="B179"/>
      <c r="I179" t="s">
        <v>2713</v>
      </c>
      <c r="J179">
        <v>2914901</v>
      </c>
      <c r="K179" t="s">
        <v>2714</v>
      </c>
      <c r="L179">
        <v>2313708</v>
      </c>
      <c r="Q179" t="s">
        <v>2715</v>
      </c>
      <c r="R179">
        <v>5216304</v>
      </c>
      <c r="S179" t="s">
        <v>2716</v>
      </c>
      <c r="T179">
        <v>2110906</v>
      </c>
      <c r="Y179" t="s">
        <v>2717</v>
      </c>
      <c r="Z179" s="3">
        <v>3116159</v>
      </c>
      <c r="AC179" t="s">
        <v>5002</v>
      </c>
      <c r="AD179">
        <v>2513968</v>
      </c>
      <c r="AE179" t="s">
        <v>2718</v>
      </c>
      <c r="AF179">
        <v>4112702</v>
      </c>
      <c r="AG179" t="s">
        <v>2719</v>
      </c>
      <c r="AH179">
        <v>2615904</v>
      </c>
      <c r="AI179" t="s">
        <v>2720</v>
      </c>
      <c r="AJ179">
        <v>2209302</v>
      </c>
      <c r="AO179" t="s">
        <v>2721</v>
      </c>
      <c r="AP179">
        <v>4308854</v>
      </c>
      <c r="AU179" t="s">
        <v>2722</v>
      </c>
      <c r="AV179">
        <v>4211751</v>
      </c>
      <c r="AW179" t="s">
        <v>2723</v>
      </c>
      <c r="AX179">
        <v>3515350</v>
      </c>
    </row>
    <row r="180" spans="2:50">
      <c r="B180"/>
      <c r="I180" t="s">
        <v>2724</v>
      </c>
      <c r="J180">
        <v>2915007</v>
      </c>
      <c r="K180" t="s">
        <v>2725</v>
      </c>
      <c r="L180">
        <v>2313757</v>
      </c>
      <c r="Q180" t="s">
        <v>2726</v>
      </c>
      <c r="R180">
        <v>5216403</v>
      </c>
      <c r="S180" t="s">
        <v>2727</v>
      </c>
      <c r="T180">
        <v>2111003</v>
      </c>
      <c r="Y180" t="s">
        <v>2728</v>
      </c>
      <c r="Z180" s="3">
        <v>3116209</v>
      </c>
      <c r="AC180" t="s">
        <v>2729</v>
      </c>
      <c r="AD180">
        <v>2513943</v>
      </c>
      <c r="AE180" t="s">
        <v>2730</v>
      </c>
      <c r="AF180">
        <v>4112751</v>
      </c>
      <c r="AG180" t="s">
        <v>2731</v>
      </c>
      <c r="AH180">
        <v>2616001</v>
      </c>
      <c r="AI180" t="s">
        <v>2732</v>
      </c>
      <c r="AJ180">
        <v>2209377</v>
      </c>
      <c r="AO180" t="s">
        <v>2733</v>
      </c>
      <c r="AP180">
        <v>4308904</v>
      </c>
      <c r="AU180" t="s">
        <v>2734</v>
      </c>
      <c r="AV180">
        <v>4211801</v>
      </c>
      <c r="AW180" t="s">
        <v>2735</v>
      </c>
      <c r="AX180">
        <v>3515400</v>
      </c>
    </row>
    <row r="181" spans="2:50">
      <c r="B181"/>
      <c r="I181" t="s">
        <v>2736</v>
      </c>
      <c r="J181">
        <v>2915106</v>
      </c>
      <c r="K181" t="s">
        <v>2737</v>
      </c>
      <c r="L181">
        <v>2313807</v>
      </c>
      <c r="Q181" t="s">
        <v>2738</v>
      </c>
      <c r="R181">
        <v>5216452</v>
      </c>
      <c r="S181" t="s">
        <v>2739</v>
      </c>
      <c r="T181">
        <v>2111029</v>
      </c>
      <c r="Y181" t="s">
        <v>2740</v>
      </c>
      <c r="Z181" s="3">
        <v>3116308</v>
      </c>
      <c r="AC181" t="s">
        <v>5023</v>
      </c>
      <c r="AD181">
        <v>2513984</v>
      </c>
      <c r="AE181" t="s">
        <v>2741</v>
      </c>
      <c r="AF181">
        <v>4112801</v>
      </c>
      <c r="AG181" t="s">
        <v>2742</v>
      </c>
      <c r="AH181">
        <v>2616100</v>
      </c>
      <c r="AI181" t="s">
        <v>2743</v>
      </c>
      <c r="AJ181">
        <v>2209351</v>
      </c>
      <c r="AO181" t="s">
        <v>2744</v>
      </c>
      <c r="AP181">
        <v>4309001</v>
      </c>
      <c r="AU181" t="s">
        <v>2745</v>
      </c>
      <c r="AV181">
        <v>4211850</v>
      </c>
      <c r="AW181" t="s">
        <v>2746</v>
      </c>
      <c r="AX181">
        <v>3515608</v>
      </c>
    </row>
    <row r="182" spans="2:50">
      <c r="B182"/>
      <c r="I182" t="s">
        <v>2747</v>
      </c>
      <c r="J182">
        <v>2915205</v>
      </c>
      <c r="K182" t="s">
        <v>2748</v>
      </c>
      <c r="L182">
        <v>2313906</v>
      </c>
      <c r="Q182" t="s">
        <v>2749</v>
      </c>
      <c r="R182">
        <v>5216809</v>
      </c>
      <c r="S182" t="s">
        <v>2750</v>
      </c>
      <c r="T182">
        <v>2111052</v>
      </c>
      <c r="Y182" t="s">
        <v>2751</v>
      </c>
      <c r="Z182" s="3">
        <v>3116407</v>
      </c>
      <c r="AC182" t="s">
        <v>2752</v>
      </c>
      <c r="AD182">
        <v>2514008</v>
      </c>
      <c r="AE182" t="s">
        <v>2753</v>
      </c>
      <c r="AF182">
        <v>4112900</v>
      </c>
      <c r="AG182" t="s">
        <v>2754</v>
      </c>
      <c r="AH182">
        <v>2616183</v>
      </c>
      <c r="AI182" t="s">
        <v>2755</v>
      </c>
      <c r="AJ182">
        <v>2209401</v>
      </c>
      <c r="AO182" t="s">
        <v>2756</v>
      </c>
      <c r="AP182">
        <v>4309050</v>
      </c>
      <c r="AU182" t="s">
        <v>2757</v>
      </c>
      <c r="AV182">
        <v>4211876</v>
      </c>
      <c r="AW182" t="s">
        <v>2758</v>
      </c>
      <c r="AX182">
        <v>3515509</v>
      </c>
    </row>
    <row r="183" spans="2:50">
      <c r="B183"/>
      <c r="I183" t="s">
        <v>2759</v>
      </c>
      <c r="J183">
        <v>2915304</v>
      </c>
      <c r="K183" t="s">
        <v>2760</v>
      </c>
      <c r="L183">
        <v>2313955</v>
      </c>
      <c r="Q183" t="s">
        <v>2761</v>
      </c>
      <c r="R183">
        <v>5216908</v>
      </c>
      <c r="S183" t="s">
        <v>2762</v>
      </c>
      <c r="T183">
        <v>2111078</v>
      </c>
      <c r="Y183" t="s">
        <v>2763</v>
      </c>
      <c r="Z183" s="3">
        <v>3116506</v>
      </c>
      <c r="AC183" t="s">
        <v>2764</v>
      </c>
      <c r="AD183">
        <v>2500700</v>
      </c>
      <c r="AE183" t="s">
        <v>2765</v>
      </c>
      <c r="AF183">
        <v>4112959</v>
      </c>
      <c r="AG183" t="s">
        <v>2766</v>
      </c>
      <c r="AH183">
        <v>2616209</v>
      </c>
      <c r="AI183" t="s">
        <v>2767</v>
      </c>
      <c r="AJ183">
        <v>2209450</v>
      </c>
      <c r="AO183" t="s">
        <v>2768</v>
      </c>
      <c r="AP183">
        <v>4309100</v>
      </c>
      <c r="AU183" t="s">
        <v>2769</v>
      </c>
      <c r="AV183">
        <v>4211892</v>
      </c>
      <c r="AW183" t="s">
        <v>2770</v>
      </c>
      <c r="AX183">
        <v>3515657</v>
      </c>
    </row>
    <row r="184" spans="2:50">
      <c r="B184"/>
      <c r="I184" t="s">
        <v>2771</v>
      </c>
      <c r="J184">
        <v>2915353</v>
      </c>
      <c r="K184" t="s">
        <v>2772</v>
      </c>
      <c r="L184">
        <v>2314003</v>
      </c>
      <c r="Q184" t="s">
        <v>2773</v>
      </c>
      <c r="R184">
        <v>5217104</v>
      </c>
      <c r="S184" t="s">
        <v>2774</v>
      </c>
      <c r="T184">
        <v>2111102</v>
      </c>
      <c r="Y184" t="s">
        <v>2775</v>
      </c>
      <c r="Z184" s="3">
        <v>3116605</v>
      </c>
      <c r="AC184" t="s">
        <v>2776</v>
      </c>
      <c r="AD184">
        <v>2514107</v>
      </c>
      <c r="AE184" t="s">
        <v>2132</v>
      </c>
      <c r="AF184">
        <v>4113007</v>
      </c>
      <c r="AG184" t="s">
        <v>2777</v>
      </c>
      <c r="AH184">
        <v>2616308</v>
      </c>
      <c r="AI184" t="s">
        <v>2778</v>
      </c>
      <c r="AJ184">
        <v>2209500</v>
      </c>
      <c r="AO184" t="s">
        <v>2779</v>
      </c>
      <c r="AP184">
        <v>4309126</v>
      </c>
      <c r="AU184" t="s">
        <v>2780</v>
      </c>
      <c r="AV184">
        <v>4211900</v>
      </c>
      <c r="AW184" t="s">
        <v>2781</v>
      </c>
      <c r="AX184">
        <v>3515707</v>
      </c>
    </row>
    <row r="185" spans="2:50">
      <c r="B185"/>
      <c r="I185" t="s">
        <v>2782</v>
      </c>
      <c r="J185">
        <v>2915403</v>
      </c>
      <c r="K185" t="s">
        <v>2783</v>
      </c>
      <c r="L185">
        <v>2314102</v>
      </c>
      <c r="Q185" t="s">
        <v>5188</v>
      </c>
      <c r="R185">
        <v>5217203</v>
      </c>
      <c r="S185" t="s">
        <v>2784</v>
      </c>
      <c r="T185">
        <v>2111201</v>
      </c>
      <c r="Y185" t="s">
        <v>2785</v>
      </c>
      <c r="Z185" s="3">
        <v>3116704</v>
      </c>
      <c r="AC185" t="s">
        <v>2786</v>
      </c>
      <c r="AD185">
        <v>2514206</v>
      </c>
      <c r="AE185" t="s">
        <v>2787</v>
      </c>
      <c r="AF185">
        <v>4113106</v>
      </c>
      <c r="AG185" t="s">
        <v>2788</v>
      </c>
      <c r="AH185">
        <v>2616407</v>
      </c>
      <c r="AI185" t="s">
        <v>2789</v>
      </c>
      <c r="AJ185">
        <v>2209559</v>
      </c>
      <c r="AO185" t="s">
        <v>2790</v>
      </c>
      <c r="AP185">
        <v>4309159</v>
      </c>
      <c r="AU185" t="s">
        <v>2791</v>
      </c>
      <c r="AV185">
        <v>4212007</v>
      </c>
      <c r="AW185" t="s">
        <v>2792</v>
      </c>
      <c r="AX185">
        <v>3515806</v>
      </c>
    </row>
    <row r="186" spans="2:50">
      <c r="B186"/>
      <c r="I186" t="s">
        <v>2793</v>
      </c>
      <c r="J186">
        <v>2915502</v>
      </c>
      <c r="Q186" t="s">
        <v>2794</v>
      </c>
      <c r="R186">
        <v>5217302</v>
      </c>
      <c r="S186" t="s">
        <v>2795</v>
      </c>
      <c r="T186">
        <v>2111250</v>
      </c>
      <c r="Y186" t="s">
        <v>2796</v>
      </c>
      <c r="Z186" s="3">
        <v>3116803</v>
      </c>
      <c r="AC186" t="s">
        <v>2797</v>
      </c>
      <c r="AD186">
        <v>2514305</v>
      </c>
      <c r="AE186" t="s">
        <v>2798</v>
      </c>
      <c r="AF186">
        <v>4113205</v>
      </c>
      <c r="AG186" t="s">
        <v>2799</v>
      </c>
      <c r="AH186">
        <v>2616506</v>
      </c>
      <c r="AI186" t="s">
        <v>2800</v>
      </c>
      <c r="AJ186">
        <v>2209609</v>
      </c>
      <c r="AO186" t="s">
        <v>2801</v>
      </c>
      <c r="AP186">
        <v>4309209</v>
      </c>
      <c r="AU186" t="s">
        <v>2802</v>
      </c>
      <c r="AV186">
        <v>4212056</v>
      </c>
      <c r="AW186" t="s">
        <v>2803</v>
      </c>
      <c r="AX186">
        <v>3515905</v>
      </c>
    </row>
    <row r="187" spans="2:50">
      <c r="B187"/>
      <c r="I187" t="s">
        <v>2804</v>
      </c>
      <c r="J187">
        <v>2915601</v>
      </c>
      <c r="Q187" t="s">
        <v>2805</v>
      </c>
      <c r="R187">
        <v>5217401</v>
      </c>
      <c r="S187" t="s">
        <v>2806</v>
      </c>
      <c r="T187">
        <v>2111300</v>
      </c>
      <c r="Y187" t="s">
        <v>2807</v>
      </c>
      <c r="Z187" s="3">
        <v>3116902</v>
      </c>
      <c r="AC187" t="s">
        <v>2808</v>
      </c>
      <c r="AD187">
        <v>2514404</v>
      </c>
      <c r="AE187" t="s">
        <v>2809</v>
      </c>
      <c r="AF187">
        <v>4113254</v>
      </c>
      <c r="AI187" t="s">
        <v>2810</v>
      </c>
      <c r="AJ187">
        <v>2209658</v>
      </c>
      <c r="AO187" t="s">
        <v>2811</v>
      </c>
      <c r="AP187">
        <v>4309258</v>
      </c>
      <c r="AU187" t="s">
        <v>2812</v>
      </c>
      <c r="AV187">
        <v>4212106</v>
      </c>
      <c r="AW187" t="s">
        <v>2813</v>
      </c>
      <c r="AX187">
        <v>3516002</v>
      </c>
    </row>
    <row r="188" spans="2:50">
      <c r="B188"/>
      <c r="I188" t="s">
        <v>2814</v>
      </c>
      <c r="J188">
        <v>2915700</v>
      </c>
      <c r="Q188" t="s">
        <v>2815</v>
      </c>
      <c r="R188">
        <v>5217609</v>
      </c>
      <c r="S188" t="s">
        <v>2816</v>
      </c>
      <c r="T188">
        <v>2111409</v>
      </c>
      <c r="Y188" t="s">
        <v>2817</v>
      </c>
      <c r="Z188" s="3">
        <v>3117009</v>
      </c>
      <c r="AC188" t="s">
        <v>2818</v>
      </c>
      <c r="AD188">
        <v>2514503</v>
      </c>
      <c r="AE188" t="s">
        <v>2819</v>
      </c>
      <c r="AF188">
        <v>4113304</v>
      </c>
      <c r="AI188" t="s">
        <v>2820</v>
      </c>
      <c r="AJ188">
        <v>2209708</v>
      </c>
      <c r="AO188" t="s">
        <v>2821</v>
      </c>
      <c r="AP188">
        <v>4309308</v>
      </c>
      <c r="AU188" t="s">
        <v>2822</v>
      </c>
      <c r="AV188">
        <v>4212205</v>
      </c>
      <c r="AW188" t="s">
        <v>2823</v>
      </c>
      <c r="AX188">
        <v>3516101</v>
      </c>
    </row>
    <row r="189" spans="2:50">
      <c r="B189"/>
      <c r="I189" t="s">
        <v>5323</v>
      </c>
      <c r="J189">
        <v>2915809</v>
      </c>
      <c r="Q189" t="s">
        <v>2824</v>
      </c>
      <c r="R189">
        <v>5217708</v>
      </c>
      <c r="S189" t="s">
        <v>2825</v>
      </c>
      <c r="T189">
        <v>2111508</v>
      </c>
      <c r="Y189" t="s">
        <v>2826</v>
      </c>
      <c r="Z189" s="3">
        <v>3117108</v>
      </c>
      <c r="AC189" t="s">
        <v>2827</v>
      </c>
      <c r="AD189">
        <v>2514552</v>
      </c>
      <c r="AE189" t="s">
        <v>2828</v>
      </c>
      <c r="AF189">
        <v>4113403</v>
      </c>
      <c r="AI189" t="s">
        <v>2829</v>
      </c>
      <c r="AJ189">
        <v>2209757</v>
      </c>
      <c r="AO189" t="s">
        <v>2830</v>
      </c>
      <c r="AP189">
        <v>4309407</v>
      </c>
      <c r="AU189" t="s">
        <v>2831</v>
      </c>
      <c r="AV189">
        <v>4212239</v>
      </c>
      <c r="AW189" t="s">
        <v>2832</v>
      </c>
      <c r="AX189">
        <v>3516200</v>
      </c>
    </row>
    <row r="190" spans="2:50">
      <c r="B190"/>
      <c r="I190" t="s">
        <v>2833</v>
      </c>
      <c r="J190">
        <v>2915908</v>
      </c>
      <c r="Q190" t="s">
        <v>2834</v>
      </c>
      <c r="R190">
        <v>5218003</v>
      </c>
      <c r="S190" t="s">
        <v>2835</v>
      </c>
      <c r="T190">
        <v>2111532</v>
      </c>
      <c r="Y190" t="s">
        <v>2836</v>
      </c>
      <c r="Z190" s="3">
        <v>3115201</v>
      </c>
      <c r="AC190" t="s">
        <v>2837</v>
      </c>
      <c r="AD190">
        <v>2514602</v>
      </c>
      <c r="AE190" t="s">
        <v>2838</v>
      </c>
      <c r="AF190">
        <v>4113429</v>
      </c>
      <c r="AI190" t="s">
        <v>2839</v>
      </c>
      <c r="AJ190">
        <v>2209807</v>
      </c>
      <c r="AO190" t="s">
        <v>2840</v>
      </c>
      <c r="AP190">
        <v>4309506</v>
      </c>
      <c r="AU190" t="s">
        <v>2841</v>
      </c>
      <c r="AV190">
        <v>4212254</v>
      </c>
      <c r="AW190" t="s">
        <v>2842</v>
      </c>
      <c r="AX190">
        <v>3516309</v>
      </c>
    </row>
    <row r="191" spans="2:50">
      <c r="B191"/>
      <c r="I191" t="s">
        <v>2843</v>
      </c>
      <c r="J191">
        <v>2916005</v>
      </c>
      <c r="Q191" t="s">
        <v>2844</v>
      </c>
      <c r="R191">
        <v>5218052</v>
      </c>
      <c r="S191" t="s">
        <v>2845</v>
      </c>
      <c r="T191">
        <v>2111573</v>
      </c>
      <c r="Y191" t="s">
        <v>2846</v>
      </c>
      <c r="Z191" s="3">
        <v>3117306</v>
      </c>
      <c r="AC191" t="s">
        <v>2847</v>
      </c>
      <c r="AD191">
        <v>2514651</v>
      </c>
      <c r="AE191" t="s">
        <v>2848</v>
      </c>
      <c r="AF191">
        <v>4113452</v>
      </c>
      <c r="AI191" t="s">
        <v>2849</v>
      </c>
      <c r="AJ191">
        <v>2209856</v>
      </c>
      <c r="AO191" t="s">
        <v>2850</v>
      </c>
      <c r="AP191">
        <v>4309555</v>
      </c>
      <c r="AU191" t="s">
        <v>2851</v>
      </c>
      <c r="AV191">
        <v>4212270</v>
      </c>
      <c r="AW191" t="s">
        <v>2852</v>
      </c>
      <c r="AX191">
        <v>3516408</v>
      </c>
    </row>
    <row r="192" spans="2:50">
      <c r="B192"/>
      <c r="I192" t="s">
        <v>2853</v>
      </c>
      <c r="J192">
        <v>2916104</v>
      </c>
      <c r="Q192" t="s">
        <v>2854</v>
      </c>
      <c r="R192">
        <v>5218102</v>
      </c>
      <c r="S192" t="s">
        <v>2855</v>
      </c>
      <c r="T192">
        <v>2111607</v>
      </c>
      <c r="Y192" t="s">
        <v>2856</v>
      </c>
      <c r="Z192" s="3">
        <v>3117207</v>
      </c>
      <c r="AC192" t="s">
        <v>2857</v>
      </c>
      <c r="AD192">
        <v>2514701</v>
      </c>
      <c r="AE192" t="s">
        <v>2858</v>
      </c>
      <c r="AF192">
        <v>4113502</v>
      </c>
      <c r="AI192" t="s">
        <v>2859</v>
      </c>
      <c r="AJ192">
        <v>2209872</v>
      </c>
      <c r="AO192" t="s">
        <v>2860</v>
      </c>
      <c r="AP192">
        <v>4307104</v>
      </c>
      <c r="AU192" t="s">
        <v>2861</v>
      </c>
      <c r="AV192">
        <v>4212304</v>
      </c>
      <c r="AW192" t="s">
        <v>2862</v>
      </c>
      <c r="AX192">
        <v>3516507</v>
      </c>
    </row>
    <row r="193" spans="2:50">
      <c r="B193"/>
      <c r="I193" t="s">
        <v>2863</v>
      </c>
      <c r="J193">
        <v>2916203</v>
      </c>
      <c r="Q193" t="s">
        <v>2864</v>
      </c>
      <c r="R193">
        <v>5218300</v>
      </c>
      <c r="S193" t="s">
        <v>2865</v>
      </c>
      <c r="T193">
        <v>2111631</v>
      </c>
      <c r="Y193" t="s">
        <v>2866</v>
      </c>
      <c r="Z193" s="3">
        <v>3117405</v>
      </c>
      <c r="AC193" t="s">
        <v>2867</v>
      </c>
      <c r="AD193">
        <v>2514800</v>
      </c>
      <c r="AE193" t="s">
        <v>2868</v>
      </c>
      <c r="AF193">
        <v>4113601</v>
      </c>
      <c r="AI193" t="s">
        <v>2869</v>
      </c>
      <c r="AJ193">
        <v>2209906</v>
      </c>
      <c r="AO193" t="s">
        <v>2870</v>
      </c>
      <c r="AP193">
        <v>4309571</v>
      </c>
      <c r="AU193" t="s">
        <v>2871</v>
      </c>
      <c r="AV193">
        <v>4212403</v>
      </c>
      <c r="AW193" t="s">
        <v>2872</v>
      </c>
      <c r="AX193">
        <v>3516606</v>
      </c>
    </row>
    <row r="194" spans="2:50">
      <c r="B194"/>
      <c r="I194" t="s">
        <v>2873</v>
      </c>
      <c r="J194">
        <v>2916302</v>
      </c>
      <c r="Q194" t="s">
        <v>2874</v>
      </c>
      <c r="R194">
        <v>5218391</v>
      </c>
      <c r="S194" t="s">
        <v>2875</v>
      </c>
      <c r="T194">
        <v>2111672</v>
      </c>
      <c r="Y194" t="s">
        <v>2876</v>
      </c>
      <c r="Z194" s="3">
        <v>3117504</v>
      </c>
      <c r="AC194" t="s">
        <v>2877</v>
      </c>
      <c r="AD194">
        <v>2514453</v>
      </c>
      <c r="AE194" t="s">
        <v>2878</v>
      </c>
      <c r="AF194">
        <v>4113700</v>
      </c>
      <c r="AI194" t="s">
        <v>2879</v>
      </c>
      <c r="AJ194">
        <v>2209955</v>
      </c>
      <c r="AO194" t="s">
        <v>2880</v>
      </c>
      <c r="AP194">
        <v>4309605</v>
      </c>
      <c r="AU194" t="s">
        <v>2881</v>
      </c>
      <c r="AV194">
        <v>4212502</v>
      </c>
      <c r="AW194" t="s">
        <v>2882</v>
      </c>
      <c r="AX194">
        <v>3516705</v>
      </c>
    </row>
    <row r="195" spans="2:50">
      <c r="B195"/>
      <c r="I195" t="s">
        <v>2883</v>
      </c>
      <c r="J195">
        <v>2916401</v>
      </c>
      <c r="Q195" t="s">
        <v>2884</v>
      </c>
      <c r="R195">
        <v>5218508</v>
      </c>
      <c r="S195" t="s">
        <v>2487</v>
      </c>
      <c r="T195">
        <v>2111706</v>
      </c>
      <c r="Y195" t="s">
        <v>2885</v>
      </c>
      <c r="Z195" s="3">
        <v>3117603</v>
      </c>
      <c r="AC195" t="s">
        <v>2886</v>
      </c>
      <c r="AD195">
        <v>2514909</v>
      </c>
      <c r="AE195" t="s">
        <v>2887</v>
      </c>
      <c r="AF195">
        <v>4113734</v>
      </c>
      <c r="AI195" t="s">
        <v>2888</v>
      </c>
      <c r="AJ195">
        <v>2209971</v>
      </c>
      <c r="AO195" t="s">
        <v>2889</v>
      </c>
      <c r="AP195">
        <v>4309654</v>
      </c>
      <c r="AU195" t="s">
        <v>2890</v>
      </c>
      <c r="AV195">
        <v>4212601</v>
      </c>
      <c r="AW195" t="s">
        <v>2891</v>
      </c>
      <c r="AX195">
        <v>3516804</v>
      </c>
    </row>
    <row r="196" spans="2:50">
      <c r="B196"/>
      <c r="I196" t="s">
        <v>2892</v>
      </c>
      <c r="J196">
        <v>2916500</v>
      </c>
      <c r="Q196" t="s">
        <v>2893</v>
      </c>
      <c r="R196">
        <v>5218607</v>
      </c>
      <c r="S196" t="s">
        <v>2894</v>
      </c>
      <c r="T196">
        <v>2111722</v>
      </c>
      <c r="Y196" t="s">
        <v>2895</v>
      </c>
      <c r="Z196" s="3">
        <v>3117702</v>
      </c>
      <c r="AC196" t="s">
        <v>2896</v>
      </c>
      <c r="AD196">
        <v>2515005</v>
      </c>
      <c r="AE196" t="s">
        <v>2897</v>
      </c>
      <c r="AF196">
        <v>4113759</v>
      </c>
      <c r="AI196" t="s">
        <v>2898</v>
      </c>
      <c r="AJ196">
        <v>2210003</v>
      </c>
      <c r="AO196" t="s">
        <v>4090</v>
      </c>
      <c r="AP196">
        <v>4309704</v>
      </c>
      <c r="AU196" t="s">
        <v>2899</v>
      </c>
      <c r="AV196">
        <v>4212650</v>
      </c>
      <c r="AW196" t="s">
        <v>2900</v>
      </c>
      <c r="AX196">
        <v>3516853</v>
      </c>
    </row>
    <row r="197" spans="2:50">
      <c r="B197"/>
      <c r="I197" t="s">
        <v>2901</v>
      </c>
      <c r="J197">
        <v>2916609</v>
      </c>
      <c r="Q197" t="s">
        <v>2902</v>
      </c>
      <c r="R197">
        <v>5218706</v>
      </c>
      <c r="S197" t="s">
        <v>2903</v>
      </c>
      <c r="T197">
        <v>2111748</v>
      </c>
      <c r="Y197" t="s">
        <v>2904</v>
      </c>
      <c r="Z197" s="3">
        <v>3117801</v>
      </c>
      <c r="AC197" t="s">
        <v>2905</v>
      </c>
      <c r="AD197">
        <v>2515104</v>
      </c>
      <c r="AE197" t="s">
        <v>2906</v>
      </c>
      <c r="AF197">
        <v>4113809</v>
      </c>
      <c r="AI197" t="s">
        <v>2907</v>
      </c>
      <c r="AJ197">
        <v>2210052</v>
      </c>
      <c r="AO197" t="s">
        <v>2908</v>
      </c>
      <c r="AP197">
        <v>4309753</v>
      </c>
      <c r="AU197" t="s">
        <v>2054</v>
      </c>
      <c r="AV197">
        <v>4212700</v>
      </c>
      <c r="AW197" t="s">
        <v>2909</v>
      </c>
      <c r="AX197">
        <v>3516903</v>
      </c>
    </row>
    <row r="198" spans="2:50">
      <c r="B198"/>
      <c r="I198" t="s">
        <v>2910</v>
      </c>
      <c r="J198">
        <v>2916708</v>
      </c>
      <c r="Q198" t="s">
        <v>2911</v>
      </c>
      <c r="R198">
        <v>5218789</v>
      </c>
      <c r="S198" t="s">
        <v>2912</v>
      </c>
      <c r="T198">
        <v>2111763</v>
      </c>
      <c r="Y198" t="s">
        <v>2913</v>
      </c>
      <c r="Z198" s="3">
        <v>3117836</v>
      </c>
      <c r="AC198" t="s">
        <v>2914</v>
      </c>
      <c r="AD198">
        <v>2515203</v>
      </c>
      <c r="AE198" t="s">
        <v>2915</v>
      </c>
      <c r="AF198">
        <v>4113908</v>
      </c>
      <c r="AI198" t="s">
        <v>2916</v>
      </c>
      <c r="AJ198">
        <v>2210102</v>
      </c>
      <c r="AO198" t="s">
        <v>2917</v>
      </c>
      <c r="AP198">
        <v>4309803</v>
      </c>
      <c r="AU198" t="s">
        <v>2918</v>
      </c>
      <c r="AV198">
        <v>4212908</v>
      </c>
      <c r="AW198" t="s">
        <v>2919</v>
      </c>
      <c r="AX198">
        <v>3517000</v>
      </c>
    </row>
    <row r="199" spans="2:50">
      <c r="B199"/>
      <c r="I199" t="s">
        <v>2920</v>
      </c>
      <c r="J199">
        <v>2916807</v>
      </c>
      <c r="Q199" t="s">
        <v>2921</v>
      </c>
      <c r="R199">
        <v>5218805</v>
      </c>
      <c r="S199" t="s">
        <v>2922</v>
      </c>
      <c r="T199">
        <v>2111789</v>
      </c>
      <c r="Y199" t="s">
        <v>2923</v>
      </c>
      <c r="Z199" s="3">
        <v>3117876</v>
      </c>
      <c r="AC199" t="s">
        <v>2924</v>
      </c>
      <c r="AD199">
        <v>2515401</v>
      </c>
      <c r="AE199" t="s">
        <v>2925</v>
      </c>
      <c r="AF199">
        <v>4114005</v>
      </c>
      <c r="AI199" t="s">
        <v>2926</v>
      </c>
      <c r="AJ199">
        <v>2210201</v>
      </c>
      <c r="AO199" t="s">
        <v>2927</v>
      </c>
      <c r="AP199">
        <v>4309902</v>
      </c>
      <c r="AU199" t="s">
        <v>2928</v>
      </c>
      <c r="AV199">
        <v>4213005</v>
      </c>
      <c r="AW199" t="s">
        <v>2929</v>
      </c>
      <c r="AX199">
        <v>3517109</v>
      </c>
    </row>
    <row r="200" spans="2:50">
      <c r="B200"/>
      <c r="I200" t="s">
        <v>2930</v>
      </c>
      <c r="J200">
        <v>2916856</v>
      </c>
      <c r="Q200" t="s">
        <v>2931</v>
      </c>
      <c r="R200">
        <v>5218904</v>
      </c>
      <c r="S200" t="s">
        <v>2391</v>
      </c>
      <c r="T200">
        <v>2111805</v>
      </c>
      <c r="Y200" t="s">
        <v>2932</v>
      </c>
      <c r="Z200" s="3">
        <v>3117900</v>
      </c>
      <c r="AC200" t="s">
        <v>2933</v>
      </c>
      <c r="AD200">
        <v>2515302</v>
      </c>
      <c r="AE200" t="s">
        <v>2934</v>
      </c>
      <c r="AF200">
        <v>4114104</v>
      </c>
      <c r="AI200" t="s">
        <v>2935</v>
      </c>
      <c r="AJ200">
        <v>2210300</v>
      </c>
      <c r="AO200" t="s">
        <v>2936</v>
      </c>
      <c r="AP200">
        <v>4309951</v>
      </c>
      <c r="AU200" t="s">
        <v>2937</v>
      </c>
      <c r="AV200">
        <v>4213104</v>
      </c>
      <c r="AW200" t="s">
        <v>2938</v>
      </c>
      <c r="AX200">
        <v>3517208</v>
      </c>
    </row>
    <row r="201" spans="2:50">
      <c r="B201"/>
      <c r="I201" t="s">
        <v>2939</v>
      </c>
      <c r="J201">
        <v>2916906</v>
      </c>
      <c r="Q201" t="s">
        <v>2940</v>
      </c>
      <c r="R201">
        <v>5219001</v>
      </c>
      <c r="S201" t="s">
        <v>2941</v>
      </c>
      <c r="T201">
        <v>2111904</v>
      </c>
      <c r="Y201" t="s">
        <v>2942</v>
      </c>
      <c r="Z201" s="3">
        <v>3118007</v>
      </c>
      <c r="AC201" t="s">
        <v>2943</v>
      </c>
      <c r="AD201">
        <v>2515500</v>
      </c>
      <c r="AE201" t="s">
        <v>2944</v>
      </c>
      <c r="AF201">
        <v>4114203</v>
      </c>
      <c r="AI201" t="s">
        <v>2945</v>
      </c>
      <c r="AJ201">
        <v>2210359</v>
      </c>
      <c r="AO201" t="s">
        <v>2946</v>
      </c>
      <c r="AP201">
        <v>4310009</v>
      </c>
      <c r="AU201" t="s">
        <v>2947</v>
      </c>
      <c r="AV201">
        <v>4213153</v>
      </c>
      <c r="AW201" t="s">
        <v>2948</v>
      </c>
      <c r="AX201">
        <v>3517307</v>
      </c>
    </row>
    <row r="202" spans="2:50">
      <c r="B202"/>
      <c r="I202" t="s">
        <v>2949</v>
      </c>
      <c r="J202">
        <v>2917003</v>
      </c>
      <c r="Q202" t="s">
        <v>2950</v>
      </c>
      <c r="R202">
        <v>5219100</v>
      </c>
      <c r="S202" t="s">
        <v>2951</v>
      </c>
      <c r="T202">
        <v>2111953</v>
      </c>
      <c r="Y202" t="s">
        <v>2952</v>
      </c>
      <c r="Z202" s="3">
        <v>3118106</v>
      </c>
      <c r="AC202" t="s">
        <v>2953</v>
      </c>
      <c r="AD202">
        <v>2515609</v>
      </c>
      <c r="AE202" t="s">
        <v>2954</v>
      </c>
      <c r="AF202">
        <v>4114302</v>
      </c>
      <c r="AI202" t="s">
        <v>2955</v>
      </c>
      <c r="AJ202">
        <v>2210375</v>
      </c>
      <c r="AO202" t="s">
        <v>2956</v>
      </c>
      <c r="AP202">
        <v>4310108</v>
      </c>
      <c r="AU202" t="s">
        <v>2957</v>
      </c>
      <c r="AV202">
        <v>4213203</v>
      </c>
      <c r="AW202" t="s">
        <v>2110</v>
      </c>
      <c r="AX202">
        <v>3517406</v>
      </c>
    </row>
    <row r="203" spans="2:50">
      <c r="B203"/>
      <c r="I203" t="s">
        <v>2958</v>
      </c>
      <c r="J203">
        <v>2917102</v>
      </c>
      <c r="Q203" t="s">
        <v>2959</v>
      </c>
      <c r="R203">
        <v>5219209</v>
      </c>
      <c r="S203" t="s">
        <v>2960</v>
      </c>
      <c r="T203">
        <v>2112001</v>
      </c>
      <c r="Y203" t="s">
        <v>2961</v>
      </c>
      <c r="Z203" s="3">
        <v>3118205</v>
      </c>
      <c r="AC203" t="s">
        <v>2962</v>
      </c>
      <c r="AD203">
        <v>2515708</v>
      </c>
      <c r="AE203" t="s">
        <v>2963</v>
      </c>
      <c r="AF203">
        <v>4114351</v>
      </c>
      <c r="AI203" t="s">
        <v>2964</v>
      </c>
      <c r="AJ203">
        <v>2210383</v>
      </c>
      <c r="AO203" t="s">
        <v>2965</v>
      </c>
      <c r="AP203">
        <v>4310207</v>
      </c>
      <c r="AU203" t="s">
        <v>2966</v>
      </c>
      <c r="AV203">
        <v>4213302</v>
      </c>
      <c r="AW203" t="s">
        <v>2967</v>
      </c>
      <c r="AX203">
        <v>3517505</v>
      </c>
    </row>
    <row r="204" spans="2:50">
      <c r="B204"/>
      <c r="I204" t="s">
        <v>2968</v>
      </c>
      <c r="J204">
        <v>2917201</v>
      </c>
      <c r="Q204" t="s">
        <v>2969</v>
      </c>
      <c r="R204">
        <v>5219258</v>
      </c>
      <c r="S204" t="s">
        <v>2970</v>
      </c>
      <c r="T204">
        <v>2112100</v>
      </c>
      <c r="Y204" t="s">
        <v>2971</v>
      </c>
      <c r="Z204" s="3">
        <v>3118304</v>
      </c>
      <c r="AC204" t="s">
        <v>2972</v>
      </c>
      <c r="AD204">
        <v>2515807</v>
      </c>
      <c r="AE204" t="s">
        <v>2973</v>
      </c>
      <c r="AF204">
        <v>4114401</v>
      </c>
      <c r="AI204" t="s">
        <v>2974</v>
      </c>
      <c r="AJ204">
        <v>2210391</v>
      </c>
      <c r="AO204" t="s">
        <v>2975</v>
      </c>
      <c r="AP204">
        <v>4310306</v>
      </c>
      <c r="AU204" t="s">
        <v>2976</v>
      </c>
      <c r="AV204">
        <v>4213351</v>
      </c>
      <c r="AW204" t="s">
        <v>2977</v>
      </c>
      <c r="AX204">
        <v>3517604</v>
      </c>
    </row>
    <row r="205" spans="2:50">
      <c r="B205"/>
      <c r="I205" t="s">
        <v>2978</v>
      </c>
      <c r="J205">
        <v>2917300</v>
      </c>
      <c r="Q205" t="s">
        <v>2979</v>
      </c>
      <c r="R205">
        <v>5219308</v>
      </c>
      <c r="S205" t="s">
        <v>2980</v>
      </c>
      <c r="T205">
        <v>2112209</v>
      </c>
      <c r="Y205" t="s">
        <v>2981</v>
      </c>
      <c r="Z205" s="3">
        <v>3118403</v>
      </c>
      <c r="AC205" t="s">
        <v>2982</v>
      </c>
      <c r="AD205">
        <v>2515906</v>
      </c>
      <c r="AE205" t="s">
        <v>2983</v>
      </c>
      <c r="AF205">
        <v>4114500</v>
      </c>
      <c r="AI205" t="s">
        <v>2984</v>
      </c>
      <c r="AJ205">
        <v>2210409</v>
      </c>
      <c r="AO205" t="s">
        <v>2985</v>
      </c>
      <c r="AP205">
        <v>4310330</v>
      </c>
      <c r="AU205" t="s">
        <v>2986</v>
      </c>
      <c r="AV205">
        <v>4213401</v>
      </c>
      <c r="AW205" t="s">
        <v>2987</v>
      </c>
      <c r="AX205">
        <v>3517703</v>
      </c>
    </row>
    <row r="206" spans="2:50">
      <c r="B206"/>
      <c r="I206" t="s">
        <v>2988</v>
      </c>
      <c r="J206">
        <v>2917334</v>
      </c>
      <c r="Q206" t="s">
        <v>2989</v>
      </c>
      <c r="R206">
        <v>5219357</v>
      </c>
      <c r="S206" t="s">
        <v>2990</v>
      </c>
      <c r="T206">
        <v>2112233</v>
      </c>
      <c r="Y206" t="s">
        <v>2991</v>
      </c>
      <c r="Z206" s="3">
        <v>3118502</v>
      </c>
      <c r="AC206" t="s">
        <v>2992</v>
      </c>
      <c r="AD206">
        <v>2515930</v>
      </c>
      <c r="AE206" t="s">
        <v>2993</v>
      </c>
      <c r="AF206">
        <v>4114609</v>
      </c>
      <c r="AI206" t="s">
        <v>2994</v>
      </c>
      <c r="AJ206">
        <v>2210508</v>
      </c>
      <c r="AO206" t="s">
        <v>2995</v>
      </c>
      <c r="AP206">
        <v>4310363</v>
      </c>
      <c r="AU206" t="s">
        <v>2996</v>
      </c>
      <c r="AV206">
        <v>4213500</v>
      </c>
      <c r="AW206" t="s">
        <v>2997</v>
      </c>
      <c r="AX206">
        <v>3517802</v>
      </c>
    </row>
    <row r="207" spans="2:50">
      <c r="B207"/>
      <c r="I207" t="s">
        <v>2998</v>
      </c>
      <c r="J207">
        <v>2917359</v>
      </c>
      <c r="Q207" t="s">
        <v>2999</v>
      </c>
      <c r="R207">
        <v>5219407</v>
      </c>
      <c r="S207" t="s">
        <v>3000</v>
      </c>
      <c r="T207">
        <v>2112274</v>
      </c>
      <c r="Y207" t="s">
        <v>3001</v>
      </c>
      <c r="Z207" s="3">
        <v>3118601</v>
      </c>
      <c r="AC207" t="s">
        <v>3002</v>
      </c>
      <c r="AD207">
        <v>2515971</v>
      </c>
      <c r="AE207" t="s">
        <v>3003</v>
      </c>
      <c r="AF207">
        <v>4114708</v>
      </c>
      <c r="AI207" t="s">
        <v>3004</v>
      </c>
      <c r="AJ207">
        <v>2210607</v>
      </c>
      <c r="AO207" t="s">
        <v>5209</v>
      </c>
      <c r="AP207">
        <v>4310405</v>
      </c>
      <c r="AU207" t="s">
        <v>3005</v>
      </c>
      <c r="AV207">
        <v>4213609</v>
      </c>
      <c r="AW207" t="s">
        <v>2184</v>
      </c>
      <c r="AX207">
        <v>3517901</v>
      </c>
    </row>
    <row r="208" spans="2:50">
      <c r="B208"/>
      <c r="I208" t="s">
        <v>3006</v>
      </c>
      <c r="J208">
        <v>2917409</v>
      </c>
      <c r="Q208" t="s">
        <v>3007</v>
      </c>
      <c r="R208">
        <v>5219456</v>
      </c>
      <c r="S208" t="s">
        <v>3008</v>
      </c>
      <c r="T208">
        <v>2112308</v>
      </c>
      <c r="Y208" t="s">
        <v>3009</v>
      </c>
      <c r="Z208" s="3">
        <v>3118700</v>
      </c>
      <c r="AC208" t="s">
        <v>3010</v>
      </c>
      <c r="AD208">
        <v>2516003</v>
      </c>
      <c r="AE208" t="s">
        <v>3011</v>
      </c>
      <c r="AF208">
        <v>4114807</v>
      </c>
      <c r="AI208" t="s">
        <v>3012</v>
      </c>
      <c r="AJ208">
        <v>2210623</v>
      </c>
      <c r="AO208" t="s">
        <v>3013</v>
      </c>
      <c r="AP208">
        <v>4310413</v>
      </c>
      <c r="AU208" t="s">
        <v>3014</v>
      </c>
      <c r="AV208">
        <v>4213708</v>
      </c>
      <c r="AW208" t="s">
        <v>3015</v>
      </c>
      <c r="AX208">
        <v>3518008</v>
      </c>
    </row>
    <row r="209" spans="2:50">
      <c r="B209"/>
      <c r="I209" t="s">
        <v>3016</v>
      </c>
      <c r="J209">
        <v>2917508</v>
      </c>
      <c r="Q209" t="s">
        <v>3017</v>
      </c>
      <c r="R209">
        <v>5219506</v>
      </c>
      <c r="S209" t="s">
        <v>3018</v>
      </c>
      <c r="T209">
        <v>2112407</v>
      </c>
      <c r="Y209" t="s">
        <v>3019</v>
      </c>
      <c r="Z209" s="3">
        <v>3118809</v>
      </c>
      <c r="AC209" t="s">
        <v>3020</v>
      </c>
      <c r="AD209">
        <v>2516102</v>
      </c>
      <c r="AE209" t="s">
        <v>3021</v>
      </c>
      <c r="AF209">
        <v>4114906</v>
      </c>
      <c r="AI209" t="s">
        <v>3022</v>
      </c>
      <c r="AJ209">
        <v>2210631</v>
      </c>
      <c r="AO209" t="s">
        <v>3023</v>
      </c>
      <c r="AP209">
        <v>4310439</v>
      </c>
      <c r="AU209" t="s">
        <v>3024</v>
      </c>
      <c r="AV209">
        <v>4213807</v>
      </c>
      <c r="AW209" t="s">
        <v>3025</v>
      </c>
      <c r="AX209">
        <v>3518107</v>
      </c>
    </row>
    <row r="210" spans="2:50">
      <c r="B210"/>
      <c r="I210" t="s">
        <v>3026</v>
      </c>
      <c r="J210">
        <v>2917607</v>
      </c>
      <c r="Q210" t="s">
        <v>3027</v>
      </c>
      <c r="R210">
        <v>5219605</v>
      </c>
      <c r="S210" t="s">
        <v>3028</v>
      </c>
      <c r="T210">
        <v>2112456</v>
      </c>
      <c r="Y210" t="s">
        <v>3029</v>
      </c>
      <c r="Z210" s="3">
        <v>3118908</v>
      </c>
      <c r="AC210" t="s">
        <v>3030</v>
      </c>
      <c r="AD210">
        <v>2516151</v>
      </c>
      <c r="AE210" t="s">
        <v>3031</v>
      </c>
      <c r="AF210">
        <v>4115002</v>
      </c>
      <c r="AI210" t="s">
        <v>3032</v>
      </c>
      <c r="AJ210">
        <v>2210656</v>
      </c>
      <c r="AO210" t="s">
        <v>3033</v>
      </c>
      <c r="AP210">
        <v>4310462</v>
      </c>
      <c r="AU210" t="s">
        <v>3034</v>
      </c>
      <c r="AV210">
        <v>4213906</v>
      </c>
      <c r="AW210" t="s">
        <v>3035</v>
      </c>
      <c r="AX210">
        <v>3518206</v>
      </c>
    </row>
    <row r="211" spans="2:50">
      <c r="B211"/>
      <c r="I211" t="s">
        <v>3036</v>
      </c>
      <c r="J211">
        <v>2917706</v>
      </c>
      <c r="Q211" t="s">
        <v>3037</v>
      </c>
      <c r="R211">
        <v>5219704</v>
      </c>
      <c r="S211" t="s">
        <v>3038</v>
      </c>
      <c r="T211">
        <v>2112506</v>
      </c>
      <c r="Y211" t="s">
        <v>3039</v>
      </c>
      <c r="Z211" s="3">
        <v>3119005</v>
      </c>
      <c r="AC211" t="s">
        <v>3040</v>
      </c>
      <c r="AD211">
        <v>2516201</v>
      </c>
      <c r="AE211" t="s">
        <v>3041</v>
      </c>
      <c r="AF211">
        <v>4115101</v>
      </c>
      <c r="AI211" t="s">
        <v>3042</v>
      </c>
      <c r="AJ211">
        <v>2210706</v>
      </c>
      <c r="AO211" t="s">
        <v>3043</v>
      </c>
      <c r="AP211">
        <v>4310504</v>
      </c>
      <c r="AU211" t="s">
        <v>3044</v>
      </c>
      <c r="AV211">
        <v>4214003</v>
      </c>
      <c r="AW211" t="s">
        <v>3045</v>
      </c>
      <c r="AX211">
        <v>3518305</v>
      </c>
    </row>
    <row r="212" spans="2:50">
      <c r="B212"/>
      <c r="I212" t="s">
        <v>3046</v>
      </c>
      <c r="J212">
        <v>2917805</v>
      </c>
      <c r="Q212" t="s">
        <v>3047</v>
      </c>
      <c r="R212">
        <v>5219712</v>
      </c>
      <c r="S212" t="s">
        <v>3048</v>
      </c>
      <c r="T212">
        <v>2112605</v>
      </c>
      <c r="Y212" t="s">
        <v>3049</v>
      </c>
      <c r="Z212" s="3">
        <v>3119104</v>
      </c>
      <c r="AC212" t="s">
        <v>3050</v>
      </c>
      <c r="AD212">
        <v>2516300</v>
      </c>
      <c r="AE212" t="s">
        <v>3051</v>
      </c>
      <c r="AF212">
        <v>4115200</v>
      </c>
      <c r="AI212" t="s">
        <v>3052</v>
      </c>
      <c r="AJ212">
        <v>2210805</v>
      </c>
      <c r="AO212" t="s">
        <v>3053</v>
      </c>
      <c r="AP212">
        <v>4310538</v>
      </c>
      <c r="AU212" t="s">
        <v>3054</v>
      </c>
      <c r="AV212">
        <v>4214102</v>
      </c>
      <c r="AW212" t="s">
        <v>3055</v>
      </c>
      <c r="AX212">
        <v>3518404</v>
      </c>
    </row>
    <row r="213" spans="2:50">
      <c r="B213"/>
      <c r="I213" t="s">
        <v>4769</v>
      </c>
      <c r="J213">
        <v>2917904</v>
      </c>
      <c r="Q213" t="s">
        <v>3056</v>
      </c>
      <c r="R213">
        <v>5219738</v>
      </c>
      <c r="S213" t="s">
        <v>3057</v>
      </c>
      <c r="T213">
        <v>2112704</v>
      </c>
      <c r="Y213" t="s">
        <v>3058</v>
      </c>
      <c r="Z213" s="3">
        <v>3119203</v>
      </c>
      <c r="AC213" t="s">
        <v>3059</v>
      </c>
      <c r="AD213">
        <v>2516409</v>
      </c>
      <c r="AE213" t="s">
        <v>3060</v>
      </c>
      <c r="AF213">
        <v>4115309</v>
      </c>
      <c r="AI213" t="s">
        <v>3061</v>
      </c>
      <c r="AJ213">
        <v>2210904</v>
      </c>
      <c r="AO213" t="s">
        <v>3062</v>
      </c>
      <c r="AP213">
        <v>4310553</v>
      </c>
      <c r="AU213" t="s">
        <v>3063</v>
      </c>
      <c r="AV213">
        <v>4214151</v>
      </c>
      <c r="AW213" t="s">
        <v>3064</v>
      </c>
      <c r="AX213">
        <v>3518503</v>
      </c>
    </row>
    <row r="214" spans="2:50">
      <c r="B214"/>
      <c r="I214" t="s">
        <v>3065</v>
      </c>
      <c r="J214">
        <v>2918001</v>
      </c>
      <c r="Q214" t="s">
        <v>3066</v>
      </c>
      <c r="R214">
        <v>5219753</v>
      </c>
      <c r="S214" t="s">
        <v>5131</v>
      </c>
      <c r="T214">
        <v>2112803</v>
      </c>
      <c r="Y214" t="s">
        <v>3067</v>
      </c>
      <c r="Z214" s="3">
        <v>3119302</v>
      </c>
      <c r="AC214" t="s">
        <v>3068</v>
      </c>
      <c r="AD214">
        <v>2516508</v>
      </c>
      <c r="AE214" t="s">
        <v>3069</v>
      </c>
      <c r="AF214">
        <v>4115358</v>
      </c>
      <c r="AI214" t="s">
        <v>3070</v>
      </c>
      <c r="AJ214">
        <v>2210938</v>
      </c>
      <c r="AO214" t="s">
        <v>3071</v>
      </c>
      <c r="AP214">
        <v>4310579</v>
      </c>
      <c r="AU214" t="s">
        <v>3072</v>
      </c>
      <c r="AV214">
        <v>4214201</v>
      </c>
      <c r="AW214" t="s">
        <v>3073</v>
      </c>
      <c r="AX214">
        <v>3518602</v>
      </c>
    </row>
    <row r="215" spans="2:50">
      <c r="B215"/>
      <c r="I215" t="s">
        <v>3074</v>
      </c>
      <c r="J215">
        <v>2918100</v>
      </c>
      <c r="Q215" t="s">
        <v>5002</v>
      </c>
      <c r="R215">
        <v>5219803</v>
      </c>
      <c r="S215" t="s">
        <v>3075</v>
      </c>
      <c r="T215">
        <v>2112852</v>
      </c>
      <c r="Y215" t="s">
        <v>3076</v>
      </c>
      <c r="Z215" s="3">
        <v>3119401</v>
      </c>
      <c r="AC215" t="s">
        <v>3077</v>
      </c>
      <c r="AD215">
        <v>2516607</v>
      </c>
      <c r="AE215" t="s">
        <v>3078</v>
      </c>
      <c r="AF215">
        <v>4115408</v>
      </c>
      <c r="AI215" t="s">
        <v>3079</v>
      </c>
      <c r="AJ215">
        <v>2210953</v>
      </c>
      <c r="AO215" t="s">
        <v>3080</v>
      </c>
      <c r="AP215">
        <v>4310603</v>
      </c>
      <c r="AU215" t="s">
        <v>3081</v>
      </c>
      <c r="AV215">
        <v>4214300</v>
      </c>
      <c r="AW215" t="s">
        <v>3082</v>
      </c>
      <c r="AX215">
        <v>3518701</v>
      </c>
    </row>
    <row r="216" spans="2:50">
      <c r="B216"/>
      <c r="I216" t="s">
        <v>3083</v>
      </c>
      <c r="J216">
        <v>2918209</v>
      </c>
      <c r="Q216" t="s">
        <v>3084</v>
      </c>
      <c r="R216">
        <v>5219902</v>
      </c>
      <c r="S216" t="s">
        <v>3085</v>
      </c>
      <c r="T216">
        <v>2112902</v>
      </c>
      <c r="Y216" t="s">
        <v>3086</v>
      </c>
      <c r="Z216" s="3">
        <v>3119500</v>
      </c>
      <c r="AC216" t="s">
        <v>3087</v>
      </c>
      <c r="AD216">
        <v>2516706</v>
      </c>
      <c r="AE216" t="s">
        <v>3088</v>
      </c>
      <c r="AF216">
        <v>4115457</v>
      </c>
      <c r="AI216" t="s">
        <v>3089</v>
      </c>
      <c r="AJ216">
        <v>2210979</v>
      </c>
      <c r="AO216" t="s">
        <v>3090</v>
      </c>
      <c r="AP216">
        <v>4310652</v>
      </c>
      <c r="AU216" t="s">
        <v>3091</v>
      </c>
      <c r="AV216">
        <v>4214409</v>
      </c>
      <c r="AW216" t="s">
        <v>3092</v>
      </c>
      <c r="AX216">
        <v>3518800</v>
      </c>
    </row>
    <row r="217" spans="2:50">
      <c r="B217"/>
      <c r="I217" t="s">
        <v>3093</v>
      </c>
      <c r="J217">
        <v>2918308</v>
      </c>
      <c r="Q217" t="s">
        <v>3094</v>
      </c>
      <c r="R217">
        <v>5220058</v>
      </c>
      <c r="S217" t="s">
        <v>3095</v>
      </c>
      <c r="T217">
        <v>2113009</v>
      </c>
      <c r="Y217" t="s">
        <v>3096</v>
      </c>
      <c r="Z217" s="3">
        <v>3119609</v>
      </c>
      <c r="AC217" t="s">
        <v>3097</v>
      </c>
      <c r="AD217">
        <v>2516755</v>
      </c>
      <c r="AE217" t="s">
        <v>3098</v>
      </c>
      <c r="AF217">
        <v>4115507</v>
      </c>
      <c r="AI217" t="s">
        <v>3099</v>
      </c>
      <c r="AJ217">
        <v>2211001</v>
      </c>
      <c r="AO217" t="s">
        <v>3100</v>
      </c>
      <c r="AP217">
        <v>4310702</v>
      </c>
      <c r="AU217" t="s">
        <v>3101</v>
      </c>
      <c r="AV217">
        <v>4214508</v>
      </c>
      <c r="AW217" t="s">
        <v>3102</v>
      </c>
      <c r="AX217">
        <v>3518859</v>
      </c>
    </row>
    <row r="218" spans="2:50">
      <c r="B218"/>
      <c r="I218" t="s">
        <v>3103</v>
      </c>
      <c r="J218">
        <v>2918357</v>
      </c>
      <c r="Q218" t="s">
        <v>3104</v>
      </c>
      <c r="R218">
        <v>5220009</v>
      </c>
      <c r="S218" t="s">
        <v>3105</v>
      </c>
      <c r="T218">
        <v>2114007</v>
      </c>
      <c r="Y218" t="s">
        <v>3106</v>
      </c>
      <c r="Z218" s="3">
        <v>3119708</v>
      </c>
      <c r="AC218" t="s">
        <v>2699</v>
      </c>
      <c r="AD218">
        <v>2516805</v>
      </c>
      <c r="AE218" t="s">
        <v>3107</v>
      </c>
      <c r="AF218">
        <v>4115606</v>
      </c>
      <c r="AI218" t="s">
        <v>3108</v>
      </c>
      <c r="AJ218">
        <v>2211100</v>
      </c>
      <c r="AO218" t="s">
        <v>3109</v>
      </c>
      <c r="AP218">
        <v>4310751</v>
      </c>
      <c r="AU218" t="s">
        <v>3110</v>
      </c>
      <c r="AV218">
        <v>4214607</v>
      </c>
      <c r="AW218" t="s">
        <v>3111</v>
      </c>
      <c r="AX218">
        <v>3518909</v>
      </c>
    </row>
    <row r="219" spans="2:50">
      <c r="B219"/>
      <c r="I219" t="s">
        <v>3112</v>
      </c>
      <c r="J219">
        <v>2918407</v>
      </c>
      <c r="Q219" t="s">
        <v>3113</v>
      </c>
      <c r="R219">
        <v>5220108</v>
      </c>
      <c r="Y219" t="s">
        <v>3114</v>
      </c>
      <c r="Z219" s="3">
        <v>3119807</v>
      </c>
      <c r="AC219" t="s">
        <v>3115</v>
      </c>
      <c r="AD219">
        <v>2516904</v>
      </c>
      <c r="AE219" t="s">
        <v>3116</v>
      </c>
      <c r="AF219">
        <v>4115705</v>
      </c>
      <c r="AI219" t="s">
        <v>3117</v>
      </c>
      <c r="AJ219">
        <v>2211209</v>
      </c>
      <c r="AO219" t="s">
        <v>3118</v>
      </c>
      <c r="AP219">
        <v>4310801</v>
      </c>
      <c r="AU219" t="s">
        <v>3119</v>
      </c>
      <c r="AV219">
        <v>4214805</v>
      </c>
      <c r="AW219" t="s">
        <v>3120</v>
      </c>
      <c r="AX219">
        <v>3519006</v>
      </c>
    </row>
    <row r="220" spans="2:50">
      <c r="B220"/>
      <c r="I220" t="s">
        <v>3121</v>
      </c>
      <c r="J220">
        <v>2918456</v>
      </c>
      <c r="Q220" t="s">
        <v>3122</v>
      </c>
      <c r="R220">
        <v>5220157</v>
      </c>
      <c r="Y220" t="s">
        <v>3123</v>
      </c>
      <c r="Z220" s="3">
        <v>3119906</v>
      </c>
      <c r="AC220" t="s">
        <v>3124</v>
      </c>
      <c r="AD220">
        <v>2517001</v>
      </c>
      <c r="AE220" t="s">
        <v>3125</v>
      </c>
      <c r="AF220">
        <v>4115739</v>
      </c>
      <c r="AI220" t="s">
        <v>3126</v>
      </c>
      <c r="AJ220">
        <v>2211308</v>
      </c>
      <c r="AO220" t="s">
        <v>3127</v>
      </c>
      <c r="AP220">
        <v>4310850</v>
      </c>
      <c r="AU220" t="s">
        <v>3128</v>
      </c>
      <c r="AV220">
        <v>4214706</v>
      </c>
      <c r="AW220" t="s">
        <v>3129</v>
      </c>
      <c r="AX220">
        <v>3519055</v>
      </c>
    </row>
    <row r="221" spans="2:50">
      <c r="B221"/>
      <c r="I221" t="s">
        <v>2132</v>
      </c>
      <c r="J221">
        <v>2918506</v>
      </c>
      <c r="Q221" t="s">
        <v>3130</v>
      </c>
      <c r="R221">
        <v>5220207</v>
      </c>
      <c r="Y221" t="s">
        <v>3131</v>
      </c>
      <c r="Z221" s="3">
        <v>3119955</v>
      </c>
      <c r="AC221" t="s">
        <v>2550</v>
      </c>
      <c r="AD221">
        <v>2517100</v>
      </c>
      <c r="AE221" t="s">
        <v>3132</v>
      </c>
      <c r="AF221">
        <v>4115754</v>
      </c>
      <c r="AI221" t="s">
        <v>3133</v>
      </c>
      <c r="AJ221">
        <v>2211357</v>
      </c>
      <c r="AO221" t="s">
        <v>3134</v>
      </c>
      <c r="AP221">
        <v>4310876</v>
      </c>
      <c r="AU221" t="s">
        <v>3135</v>
      </c>
      <c r="AV221">
        <v>4214904</v>
      </c>
      <c r="AW221" t="s">
        <v>3136</v>
      </c>
      <c r="AX221">
        <v>3519071</v>
      </c>
    </row>
    <row r="222" spans="2:50">
      <c r="B222"/>
      <c r="I222" t="s">
        <v>3137</v>
      </c>
      <c r="J222">
        <v>2918555</v>
      </c>
      <c r="Q222" t="s">
        <v>3138</v>
      </c>
      <c r="R222">
        <v>5220264</v>
      </c>
      <c r="Y222" t="s">
        <v>3139</v>
      </c>
      <c r="Z222" s="3">
        <v>3120003</v>
      </c>
      <c r="AC222" t="s">
        <v>3140</v>
      </c>
      <c r="AD222">
        <v>2517209</v>
      </c>
      <c r="AE222" t="s">
        <v>3141</v>
      </c>
      <c r="AF222">
        <v>4115804</v>
      </c>
      <c r="AI222" t="s">
        <v>2226</v>
      </c>
      <c r="AJ222">
        <v>2211407</v>
      </c>
      <c r="AO222" t="s">
        <v>3142</v>
      </c>
      <c r="AP222">
        <v>4310900</v>
      </c>
      <c r="AU222" t="s">
        <v>3143</v>
      </c>
      <c r="AV222">
        <v>4215000</v>
      </c>
      <c r="AW222" t="s">
        <v>3144</v>
      </c>
      <c r="AX222">
        <v>3519105</v>
      </c>
    </row>
    <row r="223" spans="2:50">
      <c r="B223"/>
      <c r="I223" t="s">
        <v>3145</v>
      </c>
      <c r="J223">
        <v>2918605</v>
      </c>
      <c r="Q223" t="s">
        <v>3146</v>
      </c>
      <c r="R223">
        <v>5220280</v>
      </c>
      <c r="Y223" t="s">
        <v>3147</v>
      </c>
      <c r="Z223" s="3">
        <v>3120102</v>
      </c>
      <c r="AC223" t="s">
        <v>3148</v>
      </c>
      <c r="AD223">
        <v>2505501</v>
      </c>
      <c r="AE223" t="s">
        <v>3149</v>
      </c>
      <c r="AF223">
        <v>4115853</v>
      </c>
      <c r="AI223" t="s">
        <v>3150</v>
      </c>
      <c r="AJ223">
        <v>2211506</v>
      </c>
      <c r="AO223" t="s">
        <v>3151</v>
      </c>
      <c r="AP223">
        <v>4311007</v>
      </c>
      <c r="AU223" t="s">
        <v>3152</v>
      </c>
      <c r="AV223">
        <v>4215059</v>
      </c>
      <c r="AW223" t="s">
        <v>3153</v>
      </c>
      <c r="AX223">
        <v>3519204</v>
      </c>
    </row>
    <row r="224" spans="2:50">
      <c r="B224"/>
      <c r="I224" t="s">
        <v>3154</v>
      </c>
      <c r="J224">
        <v>2918704</v>
      </c>
      <c r="Q224" t="s">
        <v>3155</v>
      </c>
      <c r="R224">
        <v>5220405</v>
      </c>
      <c r="Y224" t="s">
        <v>3156</v>
      </c>
      <c r="Z224" s="3">
        <v>3120151</v>
      </c>
      <c r="AC224" t="s">
        <v>3157</v>
      </c>
      <c r="AD224">
        <v>2517407</v>
      </c>
      <c r="AE224" t="s">
        <v>1926</v>
      </c>
      <c r="AF224">
        <v>4115903</v>
      </c>
      <c r="AI224" t="s">
        <v>3158</v>
      </c>
      <c r="AJ224">
        <v>2211605</v>
      </c>
      <c r="AO224" t="s">
        <v>3159</v>
      </c>
      <c r="AP224">
        <v>4311106</v>
      </c>
      <c r="AU224" t="s">
        <v>3160</v>
      </c>
      <c r="AV224">
        <v>4215075</v>
      </c>
      <c r="AW224" t="s">
        <v>3161</v>
      </c>
      <c r="AX224">
        <v>3519253</v>
      </c>
    </row>
    <row r="225" spans="2:50">
      <c r="B225"/>
      <c r="I225" t="s">
        <v>3162</v>
      </c>
      <c r="J225">
        <v>2918753</v>
      </c>
      <c r="Q225" t="s">
        <v>3163</v>
      </c>
      <c r="R225">
        <v>5220454</v>
      </c>
      <c r="Y225" t="s">
        <v>3164</v>
      </c>
      <c r="Z225" s="3">
        <v>3120201</v>
      </c>
      <c r="AE225" t="s">
        <v>3165</v>
      </c>
      <c r="AF225">
        <v>4116000</v>
      </c>
      <c r="AI225" t="s">
        <v>3166</v>
      </c>
      <c r="AJ225">
        <v>2211704</v>
      </c>
      <c r="AO225" t="s">
        <v>3167</v>
      </c>
      <c r="AP225">
        <v>4311122</v>
      </c>
      <c r="AU225" t="s">
        <v>3168</v>
      </c>
      <c r="AV225">
        <v>4215109</v>
      </c>
      <c r="AW225" t="s">
        <v>3169</v>
      </c>
      <c r="AX225">
        <v>3519303</v>
      </c>
    </row>
    <row r="226" spans="2:50">
      <c r="B226"/>
      <c r="I226" t="s">
        <v>3170</v>
      </c>
      <c r="J226">
        <v>2918803</v>
      </c>
      <c r="Q226" t="s">
        <v>3171</v>
      </c>
      <c r="R226">
        <v>5220504</v>
      </c>
      <c r="Y226" t="s">
        <v>3172</v>
      </c>
      <c r="Z226" s="3">
        <v>3120300</v>
      </c>
      <c r="AE226" t="s">
        <v>3173</v>
      </c>
      <c r="AF226">
        <v>4116059</v>
      </c>
      <c r="AO226" t="s">
        <v>3174</v>
      </c>
      <c r="AP226">
        <v>4311130</v>
      </c>
      <c r="AU226" t="s">
        <v>3175</v>
      </c>
      <c r="AV226">
        <v>4215208</v>
      </c>
      <c r="AW226" t="s">
        <v>3176</v>
      </c>
      <c r="AX226">
        <v>3519402</v>
      </c>
    </row>
    <row r="227" spans="2:50">
      <c r="B227"/>
      <c r="I227" t="s">
        <v>3177</v>
      </c>
      <c r="J227">
        <v>2918902</v>
      </c>
      <c r="Q227" t="s">
        <v>3178</v>
      </c>
      <c r="R227">
        <v>5220603</v>
      </c>
      <c r="Y227" t="s">
        <v>3179</v>
      </c>
      <c r="Z227" s="3">
        <v>3120409</v>
      </c>
      <c r="AE227" t="s">
        <v>3180</v>
      </c>
      <c r="AF227">
        <v>4116109</v>
      </c>
      <c r="AO227" t="s">
        <v>3181</v>
      </c>
      <c r="AP227">
        <v>4311155</v>
      </c>
      <c r="AU227" t="s">
        <v>3182</v>
      </c>
      <c r="AV227">
        <v>4215307</v>
      </c>
      <c r="AW227" t="s">
        <v>3183</v>
      </c>
      <c r="AX227">
        <v>3519501</v>
      </c>
    </row>
    <row r="228" spans="2:50">
      <c r="B228"/>
      <c r="I228" t="s">
        <v>3184</v>
      </c>
      <c r="J228">
        <v>2919009</v>
      </c>
      <c r="Q228" t="s">
        <v>3185</v>
      </c>
      <c r="R228">
        <v>5220686</v>
      </c>
      <c r="Y228" t="s">
        <v>3186</v>
      </c>
      <c r="Z228" s="3">
        <v>3120508</v>
      </c>
      <c r="AE228" t="s">
        <v>3187</v>
      </c>
      <c r="AF228">
        <v>4116208</v>
      </c>
      <c r="AO228" t="s">
        <v>3188</v>
      </c>
      <c r="AP228">
        <v>4311205</v>
      </c>
      <c r="AU228" t="s">
        <v>3189</v>
      </c>
      <c r="AV228">
        <v>4215356</v>
      </c>
      <c r="AW228" t="s">
        <v>3190</v>
      </c>
      <c r="AX228">
        <v>3519600</v>
      </c>
    </row>
    <row r="229" spans="2:50">
      <c r="B229"/>
      <c r="I229" t="s">
        <v>3191</v>
      </c>
      <c r="J229">
        <v>2919058</v>
      </c>
      <c r="Q229" t="s">
        <v>3192</v>
      </c>
      <c r="R229">
        <v>5220702</v>
      </c>
      <c r="Y229" t="s">
        <v>3193</v>
      </c>
      <c r="Z229" s="3">
        <v>3120607</v>
      </c>
      <c r="AE229" t="s">
        <v>3194</v>
      </c>
      <c r="AF229">
        <v>4116307</v>
      </c>
      <c r="AO229" t="s">
        <v>3195</v>
      </c>
      <c r="AP229">
        <v>4311239</v>
      </c>
      <c r="AU229" t="s">
        <v>3196</v>
      </c>
      <c r="AV229">
        <v>4215406</v>
      </c>
      <c r="AW229" t="s">
        <v>3197</v>
      </c>
      <c r="AX229">
        <v>3519709</v>
      </c>
    </row>
    <row r="230" spans="2:50">
      <c r="B230"/>
      <c r="I230" t="s">
        <v>3198</v>
      </c>
      <c r="J230">
        <v>2919108</v>
      </c>
      <c r="Q230" t="s">
        <v>3199</v>
      </c>
      <c r="R230">
        <v>5221007</v>
      </c>
      <c r="Y230" t="s">
        <v>3200</v>
      </c>
      <c r="Z230" s="3">
        <v>3120706</v>
      </c>
      <c r="AE230" t="s">
        <v>3201</v>
      </c>
      <c r="AF230">
        <v>4116406</v>
      </c>
      <c r="AO230" t="s">
        <v>3202</v>
      </c>
      <c r="AP230">
        <v>4311270</v>
      </c>
      <c r="AU230" t="s">
        <v>3203</v>
      </c>
      <c r="AV230">
        <v>4215455</v>
      </c>
      <c r="AW230" t="s">
        <v>3204</v>
      </c>
      <c r="AX230">
        <v>3519808</v>
      </c>
    </row>
    <row r="231" spans="2:50">
      <c r="B231"/>
      <c r="I231" t="s">
        <v>3205</v>
      </c>
      <c r="J231">
        <v>2919157</v>
      </c>
      <c r="Q231" t="s">
        <v>3206</v>
      </c>
      <c r="R231">
        <v>5221080</v>
      </c>
      <c r="Y231" t="s">
        <v>3207</v>
      </c>
      <c r="Z231" s="3">
        <v>3120805</v>
      </c>
      <c r="AE231" t="s">
        <v>3208</v>
      </c>
      <c r="AF231">
        <v>4116505</v>
      </c>
      <c r="AO231" t="s">
        <v>3209</v>
      </c>
      <c r="AP231">
        <v>4311304</v>
      </c>
      <c r="AU231" t="s">
        <v>2583</v>
      </c>
      <c r="AV231">
        <v>4215505</v>
      </c>
      <c r="AW231" t="s">
        <v>3210</v>
      </c>
      <c r="AX231">
        <v>3519907</v>
      </c>
    </row>
    <row r="232" spans="2:50">
      <c r="B232"/>
      <c r="I232" t="s">
        <v>3211</v>
      </c>
      <c r="J232">
        <v>2919207</v>
      </c>
      <c r="Q232" t="s">
        <v>3212</v>
      </c>
      <c r="R232">
        <v>5221197</v>
      </c>
      <c r="Y232" t="s">
        <v>3213</v>
      </c>
      <c r="Z232" s="3">
        <v>3120839</v>
      </c>
      <c r="AE232" t="s">
        <v>3214</v>
      </c>
      <c r="AF232">
        <v>4116604</v>
      </c>
      <c r="AO232" t="s">
        <v>3215</v>
      </c>
      <c r="AP232">
        <v>4311254</v>
      </c>
      <c r="AU232" t="s">
        <v>2531</v>
      </c>
      <c r="AV232">
        <v>4215554</v>
      </c>
      <c r="AW232" t="s">
        <v>3216</v>
      </c>
      <c r="AX232">
        <v>3520004</v>
      </c>
    </row>
    <row r="233" spans="2:50">
      <c r="B233"/>
      <c r="I233" t="s">
        <v>3217</v>
      </c>
      <c r="J233">
        <v>2919306</v>
      </c>
      <c r="Q233" t="s">
        <v>3218</v>
      </c>
      <c r="R233">
        <v>5221304</v>
      </c>
      <c r="Y233" t="s">
        <v>3219</v>
      </c>
      <c r="Z233" s="3">
        <v>3120870</v>
      </c>
      <c r="AE233" t="s">
        <v>2507</v>
      </c>
      <c r="AF233">
        <v>4116703</v>
      </c>
      <c r="AO233" t="s">
        <v>5045</v>
      </c>
      <c r="AP233">
        <v>4311403</v>
      </c>
      <c r="AU233" t="s">
        <v>4922</v>
      </c>
      <c r="AV233">
        <v>4215604</v>
      </c>
      <c r="AW233" t="s">
        <v>3220</v>
      </c>
      <c r="AX233">
        <v>3520103</v>
      </c>
    </row>
    <row r="234" spans="2:50">
      <c r="B234"/>
      <c r="I234" t="s">
        <v>3221</v>
      </c>
      <c r="J234">
        <v>2919405</v>
      </c>
      <c r="Q234" t="s">
        <v>2688</v>
      </c>
      <c r="R234">
        <v>5221403</v>
      </c>
      <c r="Y234" t="s">
        <v>3222</v>
      </c>
      <c r="Z234" s="3">
        <v>3120904</v>
      </c>
      <c r="AE234" t="s">
        <v>3223</v>
      </c>
      <c r="AF234">
        <v>4116802</v>
      </c>
      <c r="AO234" t="s">
        <v>3224</v>
      </c>
      <c r="AP234">
        <v>4311429</v>
      </c>
      <c r="AU234" t="s">
        <v>3225</v>
      </c>
      <c r="AV234">
        <v>4215653</v>
      </c>
      <c r="AW234" t="s">
        <v>3226</v>
      </c>
      <c r="AX234">
        <v>3520202</v>
      </c>
    </row>
    <row r="235" spans="2:50">
      <c r="B235"/>
      <c r="I235" t="s">
        <v>3227</v>
      </c>
      <c r="J235">
        <v>2919504</v>
      </c>
      <c r="Q235" t="s">
        <v>3228</v>
      </c>
      <c r="R235">
        <v>5221452</v>
      </c>
      <c r="Y235" t="s">
        <v>3229</v>
      </c>
      <c r="Z235" s="3">
        <v>3121001</v>
      </c>
      <c r="AE235" t="s">
        <v>3230</v>
      </c>
      <c r="AF235">
        <v>4116901</v>
      </c>
      <c r="AO235" t="s">
        <v>3231</v>
      </c>
      <c r="AP235">
        <v>4311502</v>
      </c>
      <c r="AU235" t="s">
        <v>1898</v>
      </c>
      <c r="AV235">
        <v>4215679</v>
      </c>
      <c r="AW235" t="s">
        <v>3232</v>
      </c>
      <c r="AX235">
        <v>3520301</v>
      </c>
    </row>
    <row r="236" spans="2:50">
      <c r="B236"/>
      <c r="I236" t="s">
        <v>3233</v>
      </c>
      <c r="J236">
        <v>2919553</v>
      </c>
      <c r="Q236" t="s">
        <v>3234</v>
      </c>
      <c r="R236">
        <v>5221502</v>
      </c>
      <c r="Y236" t="s">
        <v>3235</v>
      </c>
      <c r="Z236" s="3">
        <v>3121100</v>
      </c>
      <c r="AE236" t="s">
        <v>3236</v>
      </c>
      <c r="AF236">
        <v>4116950</v>
      </c>
      <c r="AO236" t="s">
        <v>3237</v>
      </c>
      <c r="AP236">
        <v>4311601</v>
      </c>
      <c r="AU236" t="s">
        <v>3238</v>
      </c>
      <c r="AV236">
        <v>4215687</v>
      </c>
      <c r="AW236" t="s">
        <v>3239</v>
      </c>
      <c r="AX236">
        <v>3520426</v>
      </c>
    </row>
    <row r="237" spans="2:50">
      <c r="B237"/>
      <c r="I237" t="s">
        <v>3240</v>
      </c>
      <c r="J237">
        <v>2919603</v>
      </c>
      <c r="Q237" t="s">
        <v>3241</v>
      </c>
      <c r="R237">
        <v>5221551</v>
      </c>
      <c r="Y237" t="s">
        <v>3242</v>
      </c>
      <c r="Z237" s="3">
        <v>3121209</v>
      </c>
      <c r="AE237" t="s">
        <v>3243</v>
      </c>
      <c r="AF237">
        <v>4117008</v>
      </c>
      <c r="AO237" t="s">
        <v>3244</v>
      </c>
      <c r="AP237">
        <v>4311627</v>
      </c>
      <c r="AU237" t="s">
        <v>3245</v>
      </c>
      <c r="AV237">
        <v>4215695</v>
      </c>
      <c r="AW237" t="s">
        <v>3246</v>
      </c>
      <c r="AX237">
        <v>3520442</v>
      </c>
    </row>
    <row r="238" spans="2:50">
      <c r="B238"/>
      <c r="I238" t="s">
        <v>3247</v>
      </c>
      <c r="J238">
        <v>2919702</v>
      </c>
      <c r="Q238" t="s">
        <v>3248</v>
      </c>
      <c r="R238">
        <v>5221577</v>
      </c>
      <c r="Y238" t="s">
        <v>3249</v>
      </c>
      <c r="Z238" s="3">
        <v>3121258</v>
      </c>
      <c r="AE238" t="s">
        <v>3250</v>
      </c>
      <c r="AF238">
        <v>4117057</v>
      </c>
      <c r="AO238" t="s">
        <v>3251</v>
      </c>
      <c r="AP238">
        <v>4311643</v>
      </c>
      <c r="AU238" t="s">
        <v>3252</v>
      </c>
      <c r="AV238">
        <v>4215703</v>
      </c>
      <c r="AW238" t="s">
        <v>3253</v>
      </c>
      <c r="AX238">
        <v>3520400</v>
      </c>
    </row>
    <row r="239" spans="2:50">
      <c r="B239"/>
      <c r="I239" t="s">
        <v>3254</v>
      </c>
      <c r="J239">
        <v>2919801</v>
      </c>
      <c r="Q239" t="s">
        <v>3255</v>
      </c>
      <c r="R239">
        <v>5221601</v>
      </c>
      <c r="Y239" t="s">
        <v>3256</v>
      </c>
      <c r="Z239" s="3">
        <v>3121308</v>
      </c>
      <c r="AE239" t="s">
        <v>3257</v>
      </c>
      <c r="AF239">
        <v>4117107</v>
      </c>
      <c r="AO239" t="s">
        <v>3258</v>
      </c>
      <c r="AP239">
        <v>4311718</v>
      </c>
      <c r="AU239" t="s">
        <v>3259</v>
      </c>
      <c r="AV239">
        <v>4215802</v>
      </c>
      <c r="AW239" t="s">
        <v>3260</v>
      </c>
      <c r="AX239">
        <v>3520509</v>
      </c>
    </row>
    <row r="240" spans="2:50">
      <c r="B240"/>
      <c r="I240" t="s">
        <v>3261</v>
      </c>
      <c r="J240">
        <v>2919900</v>
      </c>
      <c r="Q240" t="s">
        <v>3262</v>
      </c>
      <c r="R240">
        <v>5221700</v>
      </c>
      <c r="Y240" t="s">
        <v>3263</v>
      </c>
      <c r="Z240" s="3">
        <v>3121407</v>
      </c>
      <c r="AE240" t="s">
        <v>5267</v>
      </c>
      <c r="AF240">
        <v>4117206</v>
      </c>
      <c r="AO240" t="s">
        <v>3264</v>
      </c>
      <c r="AP240">
        <v>4311700</v>
      </c>
      <c r="AU240" t="s">
        <v>3265</v>
      </c>
      <c r="AV240">
        <v>4215752</v>
      </c>
      <c r="AW240" t="s">
        <v>3266</v>
      </c>
      <c r="AX240">
        <v>3520608</v>
      </c>
    </row>
    <row r="241" spans="2:50">
      <c r="B241"/>
      <c r="I241" t="s">
        <v>3267</v>
      </c>
      <c r="J241">
        <v>2919926</v>
      </c>
      <c r="Q241" t="s">
        <v>3268</v>
      </c>
      <c r="R241">
        <v>5221809</v>
      </c>
      <c r="Y241" t="s">
        <v>3269</v>
      </c>
      <c r="Z241" s="3">
        <v>3121506</v>
      </c>
      <c r="AE241" t="s">
        <v>3270</v>
      </c>
      <c r="AF241">
        <v>4117255</v>
      </c>
      <c r="AO241" t="s">
        <v>3271</v>
      </c>
      <c r="AP241">
        <v>4311734</v>
      </c>
      <c r="AU241" t="s">
        <v>3272</v>
      </c>
      <c r="AV241">
        <v>4215901</v>
      </c>
      <c r="AW241" t="s">
        <v>3273</v>
      </c>
      <c r="AX241">
        <v>3520707</v>
      </c>
    </row>
    <row r="242" spans="2:50">
      <c r="B242"/>
      <c r="I242" t="s">
        <v>3274</v>
      </c>
      <c r="J242">
        <v>2919959</v>
      </c>
      <c r="Q242" t="s">
        <v>3275</v>
      </c>
      <c r="R242">
        <v>5221858</v>
      </c>
      <c r="Y242" t="s">
        <v>3276</v>
      </c>
      <c r="Z242" s="3">
        <v>3121605</v>
      </c>
      <c r="AE242" t="s">
        <v>3277</v>
      </c>
      <c r="AF242">
        <v>4117214</v>
      </c>
      <c r="AO242" t="s">
        <v>3278</v>
      </c>
      <c r="AP242">
        <v>4311759</v>
      </c>
      <c r="AU242" t="s">
        <v>3279</v>
      </c>
      <c r="AV242">
        <v>4216008</v>
      </c>
      <c r="AW242" t="s">
        <v>3280</v>
      </c>
      <c r="AX242">
        <v>3520806</v>
      </c>
    </row>
    <row r="243" spans="2:50">
      <c r="B243"/>
      <c r="I243" t="s">
        <v>3281</v>
      </c>
      <c r="J243">
        <v>2920007</v>
      </c>
      <c r="Q243" t="s">
        <v>3282</v>
      </c>
      <c r="R243">
        <v>5221908</v>
      </c>
      <c r="Y243" t="s">
        <v>3283</v>
      </c>
      <c r="Z243" s="3">
        <v>3121704</v>
      </c>
      <c r="AE243" t="s">
        <v>3284</v>
      </c>
      <c r="AF243">
        <v>4117222</v>
      </c>
      <c r="AO243" t="s">
        <v>3285</v>
      </c>
      <c r="AP243">
        <v>4311775</v>
      </c>
      <c r="AU243" t="s">
        <v>3286</v>
      </c>
      <c r="AV243">
        <v>4216057</v>
      </c>
      <c r="AW243" t="s">
        <v>3287</v>
      </c>
      <c r="AX243">
        <v>3520905</v>
      </c>
    </row>
    <row r="244" spans="2:50">
      <c r="B244"/>
      <c r="I244" t="s">
        <v>3288</v>
      </c>
      <c r="J244">
        <v>2920106</v>
      </c>
      <c r="Q244" t="s">
        <v>3289</v>
      </c>
      <c r="R244">
        <v>5222005</v>
      </c>
      <c r="Y244" t="s">
        <v>3290</v>
      </c>
      <c r="Z244" s="3">
        <v>3121803</v>
      </c>
      <c r="AE244" t="s">
        <v>3291</v>
      </c>
      <c r="AF244">
        <v>4117271</v>
      </c>
      <c r="AO244" t="s">
        <v>3292</v>
      </c>
      <c r="AP244">
        <v>4311791</v>
      </c>
      <c r="AU244" t="s">
        <v>5002</v>
      </c>
      <c r="AV244">
        <v>4216107</v>
      </c>
      <c r="AW244" t="s">
        <v>3293</v>
      </c>
      <c r="AX244">
        <v>3521002</v>
      </c>
    </row>
    <row r="245" spans="2:50">
      <c r="B245"/>
      <c r="I245" t="s">
        <v>3294</v>
      </c>
      <c r="J245">
        <v>2920205</v>
      </c>
      <c r="Q245" t="s">
        <v>3295</v>
      </c>
      <c r="R245">
        <v>5222054</v>
      </c>
      <c r="Y245" t="s">
        <v>3296</v>
      </c>
      <c r="Z245" s="3">
        <v>3121902</v>
      </c>
      <c r="AE245" t="s">
        <v>3297</v>
      </c>
      <c r="AF245">
        <v>4117297</v>
      </c>
      <c r="AO245" t="s">
        <v>3298</v>
      </c>
      <c r="AP245">
        <v>4311809</v>
      </c>
      <c r="AU245" t="s">
        <v>3299</v>
      </c>
      <c r="AV245">
        <v>4216206</v>
      </c>
      <c r="AW245" t="s">
        <v>3300</v>
      </c>
      <c r="AX245">
        <v>3521101</v>
      </c>
    </row>
    <row r="246" spans="2:50">
      <c r="B246"/>
      <c r="I246" t="s">
        <v>3301</v>
      </c>
      <c r="J246">
        <v>2920304</v>
      </c>
      <c r="Q246" t="s">
        <v>3302</v>
      </c>
      <c r="R246">
        <v>5222203</v>
      </c>
      <c r="Y246" t="s">
        <v>3303</v>
      </c>
      <c r="Z246" s="3">
        <v>3122009</v>
      </c>
      <c r="AE246" t="s">
        <v>3304</v>
      </c>
      <c r="AF246">
        <v>4117305</v>
      </c>
      <c r="AO246" t="s">
        <v>3305</v>
      </c>
      <c r="AP246">
        <v>4311908</v>
      </c>
      <c r="AU246" t="s">
        <v>2727</v>
      </c>
      <c r="AV246">
        <v>4216305</v>
      </c>
      <c r="AW246" t="s">
        <v>3306</v>
      </c>
      <c r="AX246">
        <v>3521150</v>
      </c>
    </row>
    <row r="247" spans="2:50">
      <c r="B247"/>
      <c r="I247" t="s">
        <v>3307</v>
      </c>
      <c r="J247">
        <v>2920403</v>
      </c>
      <c r="Q247" t="s">
        <v>3308</v>
      </c>
      <c r="R247">
        <v>5222302</v>
      </c>
      <c r="Y247" t="s">
        <v>3309</v>
      </c>
      <c r="Z247" s="3">
        <v>3122108</v>
      </c>
      <c r="AE247" t="s">
        <v>3310</v>
      </c>
      <c r="AF247">
        <v>4117404</v>
      </c>
      <c r="AO247" t="s">
        <v>3311</v>
      </c>
      <c r="AP247">
        <v>4311981</v>
      </c>
      <c r="AU247" t="s">
        <v>3312</v>
      </c>
      <c r="AV247">
        <v>4216354</v>
      </c>
      <c r="AW247" t="s">
        <v>3313</v>
      </c>
      <c r="AX247">
        <v>3521200</v>
      </c>
    </row>
    <row r="248" spans="2:50">
      <c r="B248"/>
      <c r="I248" t="s">
        <v>3314</v>
      </c>
      <c r="J248">
        <v>2920452</v>
      </c>
      <c r="Y248" t="s">
        <v>3315</v>
      </c>
      <c r="Z248" s="3">
        <v>3122207</v>
      </c>
      <c r="AE248" t="s">
        <v>3316</v>
      </c>
      <c r="AF248">
        <v>4117453</v>
      </c>
      <c r="AO248" t="s">
        <v>3317</v>
      </c>
      <c r="AP248">
        <v>4312005</v>
      </c>
      <c r="AU248" t="s">
        <v>3318</v>
      </c>
      <c r="AV248">
        <v>4216255</v>
      </c>
      <c r="AW248" t="s">
        <v>3319</v>
      </c>
      <c r="AX248">
        <v>3521309</v>
      </c>
    </row>
    <row r="249" spans="2:50">
      <c r="B249"/>
      <c r="I249" t="s">
        <v>3320</v>
      </c>
      <c r="J249">
        <v>2920502</v>
      </c>
      <c r="Y249" t="s">
        <v>3321</v>
      </c>
      <c r="Z249" s="3">
        <v>3122306</v>
      </c>
      <c r="AE249" t="s">
        <v>3322</v>
      </c>
      <c r="AF249">
        <v>4117503</v>
      </c>
      <c r="AO249" t="s">
        <v>3323</v>
      </c>
      <c r="AP249">
        <v>4312054</v>
      </c>
      <c r="AU249" t="s">
        <v>3324</v>
      </c>
      <c r="AV249">
        <v>4216404</v>
      </c>
      <c r="AW249" t="s">
        <v>3325</v>
      </c>
      <c r="AX249">
        <v>3521408</v>
      </c>
    </row>
    <row r="250" spans="2:50">
      <c r="B250"/>
      <c r="I250" t="s">
        <v>3326</v>
      </c>
      <c r="J250">
        <v>2920601</v>
      </c>
      <c r="Y250" t="s">
        <v>3327</v>
      </c>
      <c r="Z250" s="3">
        <v>3122355</v>
      </c>
      <c r="AE250" t="s">
        <v>5415</v>
      </c>
      <c r="AF250">
        <v>4117602</v>
      </c>
      <c r="AO250" t="s">
        <v>3328</v>
      </c>
      <c r="AP250">
        <v>4312104</v>
      </c>
      <c r="AU250" t="s">
        <v>3329</v>
      </c>
      <c r="AV250">
        <v>4216503</v>
      </c>
      <c r="AW250" t="s">
        <v>3330</v>
      </c>
      <c r="AX250">
        <v>3521507</v>
      </c>
    </row>
    <row r="251" spans="2:50">
      <c r="B251"/>
      <c r="I251" t="s">
        <v>3331</v>
      </c>
      <c r="J251">
        <v>2920700</v>
      </c>
      <c r="Y251" t="s">
        <v>3332</v>
      </c>
      <c r="Z251" s="3">
        <v>3122405</v>
      </c>
      <c r="AE251" t="s">
        <v>2802</v>
      </c>
      <c r="AF251">
        <v>4117701</v>
      </c>
      <c r="AO251" t="s">
        <v>3333</v>
      </c>
      <c r="AP251">
        <v>4312138</v>
      </c>
      <c r="AU251" t="s">
        <v>3334</v>
      </c>
      <c r="AV251">
        <v>4216602</v>
      </c>
      <c r="AW251" t="s">
        <v>3335</v>
      </c>
      <c r="AX251">
        <v>3521606</v>
      </c>
    </row>
    <row r="252" spans="2:50">
      <c r="B252"/>
      <c r="I252" t="s">
        <v>3336</v>
      </c>
      <c r="J252">
        <v>2920809</v>
      </c>
      <c r="Y252" t="s">
        <v>3337</v>
      </c>
      <c r="Z252" s="3">
        <v>3122454</v>
      </c>
      <c r="AE252" t="s">
        <v>3338</v>
      </c>
      <c r="AF252">
        <v>4117800</v>
      </c>
      <c r="AO252" t="s">
        <v>3339</v>
      </c>
      <c r="AP252">
        <v>4312153</v>
      </c>
      <c r="AU252" t="s">
        <v>3340</v>
      </c>
      <c r="AV252">
        <v>4216701</v>
      </c>
      <c r="AW252" t="s">
        <v>3341</v>
      </c>
      <c r="AX252">
        <v>3521705</v>
      </c>
    </row>
    <row r="253" spans="2:50">
      <c r="B253"/>
      <c r="I253" t="s">
        <v>3342</v>
      </c>
      <c r="J253">
        <v>2920908</v>
      </c>
      <c r="Y253" t="s">
        <v>3343</v>
      </c>
      <c r="Z253" s="3">
        <v>3122470</v>
      </c>
      <c r="AE253" t="s">
        <v>3344</v>
      </c>
      <c r="AF253">
        <v>4117909</v>
      </c>
      <c r="AO253" t="s">
        <v>3345</v>
      </c>
      <c r="AP253">
        <v>4312179</v>
      </c>
      <c r="AU253" t="s">
        <v>3346</v>
      </c>
      <c r="AV253">
        <v>4216800</v>
      </c>
      <c r="AW253" t="s">
        <v>3347</v>
      </c>
      <c r="AX253">
        <v>3521804</v>
      </c>
    </row>
    <row r="254" spans="2:50">
      <c r="B254"/>
      <c r="I254" t="s">
        <v>3348</v>
      </c>
      <c r="J254">
        <v>2921005</v>
      </c>
      <c r="Y254" t="s">
        <v>3349</v>
      </c>
      <c r="Z254" s="3">
        <v>3122504</v>
      </c>
      <c r="AE254" t="s">
        <v>3350</v>
      </c>
      <c r="AF254">
        <v>4118006</v>
      </c>
      <c r="AO254" t="s">
        <v>3351</v>
      </c>
      <c r="AP254">
        <v>4312203</v>
      </c>
      <c r="AU254" t="s">
        <v>3352</v>
      </c>
      <c r="AV254">
        <v>4216909</v>
      </c>
      <c r="AW254" t="s">
        <v>3353</v>
      </c>
      <c r="AX254">
        <v>3521903</v>
      </c>
    </row>
    <row r="255" spans="2:50">
      <c r="B255"/>
      <c r="I255" t="s">
        <v>3354</v>
      </c>
      <c r="J255">
        <v>2921054</v>
      </c>
      <c r="Y255" t="s">
        <v>3355</v>
      </c>
      <c r="Z255" s="3">
        <v>3122603</v>
      </c>
      <c r="AE255" t="s">
        <v>3356</v>
      </c>
      <c r="AF255">
        <v>4118105</v>
      </c>
      <c r="AO255" t="s">
        <v>3357</v>
      </c>
      <c r="AP255">
        <v>4312252</v>
      </c>
      <c r="AU255" t="s">
        <v>3358</v>
      </c>
      <c r="AV255">
        <v>4217006</v>
      </c>
      <c r="AW255" t="s">
        <v>3359</v>
      </c>
      <c r="AX255">
        <v>3522000</v>
      </c>
    </row>
    <row r="256" spans="2:50">
      <c r="B256"/>
      <c r="I256" t="s">
        <v>3360</v>
      </c>
      <c r="J256">
        <v>2921104</v>
      </c>
      <c r="Y256" t="s">
        <v>3361</v>
      </c>
      <c r="Z256" s="3">
        <v>3122702</v>
      </c>
      <c r="AE256" t="s">
        <v>3362</v>
      </c>
      <c r="AF256">
        <v>4118204</v>
      </c>
      <c r="AO256" t="s">
        <v>3363</v>
      </c>
      <c r="AP256">
        <v>4312302</v>
      </c>
      <c r="AU256" t="s">
        <v>3364</v>
      </c>
      <c r="AV256">
        <v>4217105</v>
      </c>
      <c r="AW256" t="s">
        <v>3365</v>
      </c>
      <c r="AX256">
        <v>3522109</v>
      </c>
    </row>
    <row r="257" spans="2:50">
      <c r="B257"/>
      <c r="I257" t="s">
        <v>3366</v>
      </c>
      <c r="J257">
        <v>2921203</v>
      </c>
      <c r="Y257" t="s">
        <v>3367</v>
      </c>
      <c r="Z257" s="3">
        <v>3122801</v>
      </c>
      <c r="AE257" t="s">
        <v>3368</v>
      </c>
      <c r="AF257">
        <v>4118303</v>
      </c>
      <c r="AO257" t="s">
        <v>3369</v>
      </c>
      <c r="AP257">
        <v>4312351</v>
      </c>
      <c r="AU257" t="s">
        <v>3370</v>
      </c>
      <c r="AV257">
        <v>4217154</v>
      </c>
      <c r="AW257" t="s">
        <v>3371</v>
      </c>
      <c r="AX257">
        <v>3522158</v>
      </c>
    </row>
    <row r="258" spans="2:50">
      <c r="B258"/>
      <c r="I258" t="s">
        <v>1818</v>
      </c>
      <c r="J258">
        <v>2921302</v>
      </c>
      <c r="Y258" t="s">
        <v>3372</v>
      </c>
      <c r="Z258" s="3">
        <v>3122900</v>
      </c>
      <c r="AE258" t="s">
        <v>3373</v>
      </c>
      <c r="AF258">
        <v>4118402</v>
      </c>
      <c r="AO258" t="s">
        <v>3374</v>
      </c>
      <c r="AP258">
        <v>4312377</v>
      </c>
      <c r="AU258" t="s">
        <v>3375</v>
      </c>
      <c r="AV258">
        <v>4217204</v>
      </c>
      <c r="AW258" t="s">
        <v>3376</v>
      </c>
      <c r="AX258">
        <v>3522208</v>
      </c>
    </row>
    <row r="259" spans="2:50">
      <c r="B259"/>
      <c r="I259" t="s">
        <v>3377</v>
      </c>
      <c r="J259">
        <v>2921401</v>
      </c>
      <c r="Y259" t="s">
        <v>3378</v>
      </c>
      <c r="Z259" s="3">
        <v>3123007</v>
      </c>
      <c r="AE259" t="s">
        <v>3379</v>
      </c>
      <c r="AF259">
        <v>4118451</v>
      </c>
      <c r="AO259" t="s">
        <v>3380</v>
      </c>
      <c r="AP259">
        <v>4312385</v>
      </c>
      <c r="AU259" t="s">
        <v>3381</v>
      </c>
      <c r="AV259">
        <v>4217253</v>
      </c>
      <c r="AW259" t="s">
        <v>3382</v>
      </c>
      <c r="AX259">
        <v>3522307</v>
      </c>
    </row>
    <row r="260" spans="2:50">
      <c r="B260"/>
      <c r="I260" t="s">
        <v>3383</v>
      </c>
      <c r="J260">
        <v>2921450</v>
      </c>
      <c r="Y260" t="s">
        <v>3384</v>
      </c>
      <c r="Z260" s="3">
        <v>3123106</v>
      </c>
      <c r="AE260" t="s">
        <v>3385</v>
      </c>
      <c r="AF260">
        <v>4118501</v>
      </c>
      <c r="AO260" t="s">
        <v>3386</v>
      </c>
      <c r="AP260">
        <v>4312401</v>
      </c>
      <c r="AU260" t="s">
        <v>3387</v>
      </c>
      <c r="AV260">
        <v>4217303</v>
      </c>
      <c r="AW260" t="s">
        <v>3388</v>
      </c>
      <c r="AX260">
        <v>3522406</v>
      </c>
    </row>
    <row r="261" spans="2:50">
      <c r="B261"/>
      <c r="I261" t="s">
        <v>3389</v>
      </c>
      <c r="J261">
        <v>2921500</v>
      </c>
      <c r="Y261" t="s">
        <v>3390</v>
      </c>
      <c r="Z261" s="3">
        <v>3123205</v>
      </c>
      <c r="AE261" t="s">
        <v>3391</v>
      </c>
      <c r="AF261">
        <v>4118600</v>
      </c>
      <c r="AO261" t="s">
        <v>3392</v>
      </c>
      <c r="AP261">
        <v>4312427</v>
      </c>
      <c r="AU261" t="s">
        <v>3393</v>
      </c>
      <c r="AV261">
        <v>4217402</v>
      </c>
      <c r="AW261" t="s">
        <v>3394</v>
      </c>
      <c r="AX261">
        <v>3522505</v>
      </c>
    </row>
    <row r="262" spans="2:50">
      <c r="B262"/>
      <c r="I262" t="s">
        <v>3395</v>
      </c>
      <c r="J262">
        <v>2921609</v>
      </c>
      <c r="Y262" t="s">
        <v>3396</v>
      </c>
      <c r="Z262" s="3">
        <v>3123304</v>
      </c>
      <c r="AE262" t="s">
        <v>3397</v>
      </c>
      <c r="AF262">
        <v>4118709</v>
      </c>
      <c r="AO262" t="s">
        <v>3398</v>
      </c>
      <c r="AP262">
        <v>4312443</v>
      </c>
      <c r="AU262" t="s">
        <v>3399</v>
      </c>
      <c r="AV262">
        <v>4217501</v>
      </c>
      <c r="AW262" t="s">
        <v>3400</v>
      </c>
      <c r="AX262">
        <v>3522604</v>
      </c>
    </row>
    <row r="263" spans="2:50">
      <c r="B263"/>
      <c r="I263" t="s">
        <v>3401</v>
      </c>
      <c r="J263">
        <v>2921708</v>
      </c>
      <c r="Y263" t="s">
        <v>3402</v>
      </c>
      <c r="Z263" s="3">
        <v>3123403</v>
      </c>
      <c r="AE263" t="s">
        <v>3403</v>
      </c>
      <c r="AF263">
        <v>4118808</v>
      </c>
      <c r="AO263" t="s">
        <v>3404</v>
      </c>
      <c r="AP263">
        <v>4312450</v>
      </c>
      <c r="AU263" t="s">
        <v>3405</v>
      </c>
      <c r="AV263">
        <v>4217550</v>
      </c>
      <c r="AW263" t="s">
        <v>3406</v>
      </c>
      <c r="AX263">
        <v>3522653</v>
      </c>
    </row>
    <row r="264" spans="2:50">
      <c r="B264"/>
      <c r="I264" t="s">
        <v>3407</v>
      </c>
      <c r="J264">
        <v>2921807</v>
      </c>
      <c r="Y264" t="s">
        <v>3408</v>
      </c>
      <c r="Z264" s="3">
        <v>3123502</v>
      </c>
      <c r="AE264" t="s">
        <v>3409</v>
      </c>
      <c r="AF264">
        <v>4118857</v>
      </c>
      <c r="AO264" t="s">
        <v>3410</v>
      </c>
      <c r="AP264">
        <v>4312476</v>
      </c>
      <c r="AU264" t="s">
        <v>3411</v>
      </c>
      <c r="AV264">
        <v>4217600</v>
      </c>
      <c r="AW264" t="s">
        <v>3412</v>
      </c>
      <c r="AX264">
        <v>3522703</v>
      </c>
    </row>
    <row r="265" spans="2:50">
      <c r="B265"/>
      <c r="I265" t="s">
        <v>3413</v>
      </c>
      <c r="J265">
        <v>2921906</v>
      </c>
      <c r="Y265" t="s">
        <v>3414</v>
      </c>
      <c r="Z265" s="3">
        <v>3123528</v>
      </c>
      <c r="AE265" t="s">
        <v>3415</v>
      </c>
      <c r="AF265">
        <v>4118907</v>
      </c>
      <c r="AO265" t="s">
        <v>3416</v>
      </c>
      <c r="AP265">
        <v>4312500</v>
      </c>
      <c r="AU265" t="s">
        <v>3417</v>
      </c>
      <c r="AV265">
        <v>4217709</v>
      </c>
      <c r="AW265" t="s">
        <v>5406</v>
      </c>
      <c r="AX265">
        <v>3522802</v>
      </c>
    </row>
    <row r="266" spans="2:50">
      <c r="B266"/>
      <c r="I266" t="s">
        <v>3418</v>
      </c>
      <c r="J266">
        <v>2922003</v>
      </c>
      <c r="Y266" t="s">
        <v>3419</v>
      </c>
      <c r="Z266" s="3">
        <v>3123601</v>
      </c>
      <c r="AE266" t="s">
        <v>3420</v>
      </c>
      <c r="AF266">
        <v>4119004</v>
      </c>
      <c r="AO266" t="s">
        <v>3421</v>
      </c>
      <c r="AP266">
        <v>4312609</v>
      </c>
      <c r="AU266" t="s">
        <v>3422</v>
      </c>
      <c r="AV266">
        <v>4217758</v>
      </c>
      <c r="AW266" t="s">
        <v>3423</v>
      </c>
      <c r="AX266">
        <v>3522901</v>
      </c>
    </row>
    <row r="267" spans="2:50">
      <c r="B267"/>
      <c r="I267" t="s">
        <v>3424</v>
      </c>
      <c r="J267">
        <v>2922052</v>
      </c>
      <c r="Y267" t="s">
        <v>3425</v>
      </c>
      <c r="Z267" s="3">
        <v>3123700</v>
      </c>
      <c r="AE267" t="s">
        <v>3426</v>
      </c>
      <c r="AF267">
        <v>4119103</v>
      </c>
      <c r="AO267" t="s">
        <v>3427</v>
      </c>
      <c r="AP267">
        <v>4312617</v>
      </c>
      <c r="AU267" t="s">
        <v>3428</v>
      </c>
      <c r="AV267">
        <v>4217808</v>
      </c>
      <c r="AW267" t="s">
        <v>3429</v>
      </c>
      <c r="AX267">
        <v>3523008</v>
      </c>
    </row>
    <row r="268" spans="2:50">
      <c r="B268"/>
      <c r="I268" t="s">
        <v>4675</v>
      </c>
      <c r="J268">
        <v>2922102</v>
      </c>
      <c r="Y268" t="s">
        <v>3430</v>
      </c>
      <c r="Z268" s="3">
        <v>3123809</v>
      </c>
      <c r="AE268" t="s">
        <v>3431</v>
      </c>
      <c r="AF268">
        <v>4119152</v>
      </c>
      <c r="AO268" t="s">
        <v>3432</v>
      </c>
      <c r="AP268">
        <v>4312625</v>
      </c>
      <c r="AU268" t="s">
        <v>2427</v>
      </c>
      <c r="AV268">
        <v>4217907</v>
      </c>
      <c r="AW268" t="s">
        <v>3433</v>
      </c>
      <c r="AX268">
        <v>3523107</v>
      </c>
    </row>
    <row r="269" spans="2:50">
      <c r="B269"/>
      <c r="I269" t="s">
        <v>3434</v>
      </c>
      <c r="J269">
        <v>2922201</v>
      </c>
      <c r="Y269" t="s">
        <v>3435</v>
      </c>
      <c r="Z269" s="3">
        <v>3123858</v>
      </c>
      <c r="AE269" t="s">
        <v>3436</v>
      </c>
      <c r="AF269">
        <v>4119251</v>
      </c>
      <c r="AO269" t="s">
        <v>3437</v>
      </c>
      <c r="AP269">
        <v>4312658</v>
      </c>
      <c r="AU269" t="s">
        <v>3438</v>
      </c>
      <c r="AV269">
        <v>4217956</v>
      </c>
      <c r="AW269" t="s">
        <v>3439</v>
      </c>
      <c r="AX269">
        <v>3523206</v>
      </c>
    </row>
    <row r="270" spans="2:50">
      <c r="B270"/>
      <c r="I270" t="s">
        <v>3440</v>
      </c>
      <c r="J270">
        <v>2922250</v>
      </c>
      <c r="Y270" t="s">
        <v>3441</v>
      </c>
      <c r="Z270" s="3">
        <v>3123908</v>
      </c>
      <c r="AE270" t="s">
        <v>3442</v>
      </c>
      <c r="AF270">
        <v>4119202</v>
      </c>
      <c r="AO270" t="s">
        <v>3443</v>
      </c>
      <c r="AP270">
        <v>4312674</v>
      </c>
      <c r="AU270" t="s">
        <v>3444</v>
      </c>
      <c r="AV270">
        <v>4218004</v>
      </c>
      <c r="AW270" t="s">
        <v>3445</v>
      </c>
      <c r="AX270">
        <v>3523305</v>
      </c>
    </row>
    <row r="271" spans="2:50">
      <c r="B271"/>
      <c r="I271" t="s">
        <v>3446</v>
      </c>
      <c r="J271">
        <v>2922300</v>
      </c>
      <c r="Y271" t="s">
        <v>3447</v>
      </c>
      <c r="Z271" s="3">
        <v>3124005</v>
      </c>
      <c r="AE271" t="s">
        <v>4665</v>
      </c>
      <c r="AF271">
        <v>4119301</v>
      </c>
      <c r="AO271" t="s">
        <v>3448</v>
      </c>
      <c r="AP271">
        <v>4312708</v>
      </c>
      <c r="AU271" t="s">
        <v>3449</v>
      </c>
      <c r="AV271">
        <v>4218103</v>
      </c>
      <c r="AW271" t="s">
        <v>0</v>
      </c>
      <c r="AX271">
        <v>3523404</v>
      </c>
    </row>
    <row r="272" spans="2:50">
      <c r="B272"/>
      <c r="I272" t="s">
        <v>1</v>
      </c>
      <c r="J272">
        <v>2922409</v>
      </c>
      <c r="Y272" t="s">
        <v>2</v>
      </c>
      <c r="Z272" s="3">
        <v>3124104</v>
      </c>
      <c r="AE272" t="s">
        <v>3</v>
      </c>
      <c r="AF272">
        <v>4119400</v>
      </c>
      <c r="AO272" t="s">
        <v>4</v>
      </c>
      <c r="AP272">
        <v>4312757</v>
      </c>
      <c r="AU272" t="s">
        <v>5</v>
      </c>
      <c r="AV272">
        <v>4218202</v>
      </c>
      <c r="AW272" t="s">
        <v>6</v>
      </c>
      <c r="AX272">
        <v>3523503</v>
      </c>
    </row>
    <row r="273" spans="2:50">
      <c r="B273"/>
      <c r="I273" t="s">
        <v>5295</v>
      </c>
      <c r="J273">
        <v>2922508</v>
      </c>
      <c r="Y273" t="s">
        <v>7</v>
      </c>
      <c r="Z273" s="3">
        <v>3124203</v>
      </c>
      <c r="AE273" t="s">
        <v>8</v>
      </c>
      <c r="AF273">
        <v>4119509</v>
      </c>
      <c r="AO273" t="s">
        <v>9</v>
      </c>
      <c r="AP273">
        <v>4312807</v>
      </c>
      <c r="AU273" t="s">
        <v>10</v>
      </c>
      <c r="AV273">
        <v>4218251</v>
      </c>
      <c r="AW273" t="s">
        <v>11</v>
      </c>
      <c r="AX273">
        <v>3523602</v>
      </c>
    </row>
    <row r="274" spans="2:50">
      <c r="B274"/>
      <c r="I274" t="s">
        <v>12</v>
      </c>
      <c r="J274">
        <v>2922607</v>
      </c>
      <c r="Y274" t="s">
        <v>13</v>
      </c>
      <c r="Z274" s="3">
        <v>3124302</v>
      </c>
      <c r="AE274" t="s">
        <v>14</v>
      </c>
      <c r="AF274">
        <v>4119608</v>
      </c>
      <c r="AO274" t="s">
        <v>15</v>
      </c>
      <c r="AP274">
        <v>4312906</v>
      </c>
      <c r="AU274" t="s">
        <v>16</v>
      </c>
      <c r="AV274">
        <v>4218301</v>
      </c>
      <c r="AW274" t="s">
        <v>17</v>
      </c>
      <c r="AX274">
        <v>3523701</v>
      </c>
    </row>
    <row r="275" spans="2:50">
      <c r="B275"/>
      <c r="I275" t="s">
        <v>18</v>
      </c>
      <c r="J275">
        <v>2922656</v>
      </c>
      <c r="Y275" t="s">
        <v>19</v>
      </c>
      <c r="Z275" s="3">
        <v>3124401</v>
      </c>
      <c r="AE275" t="s">
        <v>20</v>
      </c>
      <c r="AF275">
        <v>4119657</v>
      </c>
      <c r="AO275" t="s">
        <v>21</v>
      </c>
      <c r="AP275">
        <v>4312955</v>
      </c>
      <c r="AU275" t="s">
        <v>22</v>
      </c>
      <c r="AV275">
        <v>4218350</v>
      </c>
      <c r="AW275" t="s">
        <v>23</v>
      </c>
      <c r="AX275">
        <v>3523800</v>
      </c>
    </row>
    <row r="276" spans="2:50">
      <c r="B276"/>
      <c r="I276" t="s">
        <v>24</v>
      </c>
      <c r="J276">
        <v>2922706</v>
      </c>
      <c r="Y276" t="s">
        <v>25</v>
      </c>
      <c r="Z276" s="3">
        <v>3124500</v>
      </c>
      <c r="AE276" t="s">
        <v>26</v>
      </c>
      <c r="AF276">
        <v>4119707</v>
      </c>
      <c r="AO276" t="s">
        <v>27</v>
      </c>
      <c r="AP276">
        <v>4313003</v>
      </c>
      <c r="AU276" t="s">
        <v>28</v>
      </c>
      <c r="AV276">
        <v>4218400</v>
      </c>
      <c r="AW276" t="s">
        <v>29</v>
      </c>
      <c r="AX276">
        <v>3523909</v>
      </c>
    </row>
    <row r="277" spans="2:50">
      <c r="B277"/>
      <c r="I277" t="s">
        <v>3243</v>
      </c>
      <c r="J277">
        <v>2922730</v>
      </c>
      <c r="Y277" t="s">
        <v>30</v>
      </c>
      <c r="Z277" s="3">
        <v>3124609</v>
      </c>
      <c r="AE277" t="s">
        <v>31</v>
      </c>
      <c r="AF277">
        <v>4119806</v>
      </c>
      <c r="AO277" t="s">
        <v>32</v>
      </c>
      <c r="AP277">
        <v>4313011</v>
      </c>
      <c r="AU277" t="s">
        <v>33</v>
      </c>
      <c r="AV277">
        <v>4218509</v>
      </c>
      <c r="AW277" t="s">
        <v>34</v>
      </c>
      <c r="AX277">
        <v>3524006</v>
      </c>
    </row>
    <row r="278" spans="2:50">
      <c r="B278"/>
      <c r="I278" t="s">
        <v>35</v>
      </c>
      <c r="J278">
        <v>2922755</v>
      </c>
      <c r="Y278" t="s">
        <v>36</v>
      </c>
      <c r="Z278" s="3">
        <v>3124708</v>
      </c>
      <c r="AE278" t="s">
        <v>37</v>
      </c>
      <c r="AF278">
        <v>4119905</v>
      </c>
      <c r="AO278" t="s">
        <v>38</v>
      </c>
      <c r="AP278">
        <v>4313037</v>
      </c>
      <c r="AU278" t="s">
        <v>39</v>
      </c>
      <c r="AV278">
        <v>4218608</v>
      </c>
      <c r="AW278" t="s">
        <v>40</v>
      </c>
      <c r="AX278">
        <v>3524105</v>
      </c>
    </row>
    <row r="279" spans="2:50">
      <c r="B279"/>
      <c r="I279" t="s">
        <v>41</v>
      </c>
      <c r="J279">
        <v>2922805</v>
      </c>
      <c r="Y279" t="s">
        <v>42</v>
      </c>
      <c r="Z279" s="3">
        <v>3124807</v>
      </c>
      <c r="AE279" t="s">
        <v>43</v>
      </c>
      <c r="AF279">
        <v>4119954</v>
      </c>
      <c r="AO279" t="s">
        <v>44</v>
      </c>
      <c r="AP279">
        <v>4313060</v>
      </c>
      <c r="AU279" t="s">
        <v>45</v>
      </c>
      <c r="AV279">
        <v>4218707</v>
      </c>
      <c r="AW279" t="s">
        <v>2998</v>
      </c>
      <c r="AX279">
        <v>3524204</v>
      </c>
    </row>
    <row r="280" spans="2:50">
      <c r="B280"/>
      <c r="I280" t="s">
        <v>46</v>
      </c>
      <c r="J280">
        <v>2922854</v>
      </c>
      <c r="Y280" t="s">
        <v>47</v>
      </c>
      <c r="Z280" s="3">
        <v>3124906</v>
      </c>
      <c r="AE280" t="s">
        <v>48</v>
      </c>
      <c r="AF280">
        <v>4120002</v>
      </c>
      <c r="AO280" t="s">
        <v>49</v>
      </c>
      <c r="AP280">
        <v>4313086</v>
      </c>
      <c r="AU280" t="s">
        <v>50</v>
      </c>
      <c r="AV280">
        <v>4218756</v>
      </c>
      <c r="AW280" t="s">
        <v>51</v>
      </c>
      <c r="AX280">
        <v>3524303</v>
      </c>
    </row>
    <row r="281" spans="2:50">
      <c r="B281"/>
      <c r="I281" t="s">
        <v>52</v>
      </c>
      <c r="J281">
        <v>2922904</v>
      </c>
      <c r="Y281" t="s">
        <v>53</v>
      </c>
      <c r="Z281" s="3">
        <v>3125002</v>
      </c>
      <c r="AE281" t="s">
        <v>54</v>
      </c>
      <c r="AF281">
        <v>4120101</v>
      </c>
      <c r="AO281" t="s">
        <v>55</v>
      </c>
      <c r="AP281">
        <v>4313102</v>
      </c>
      <c r="AU281" t="s">
        <v>56</v>
      </c>
      <c r="AV281">
        <v>4218806</v>
      </c>
      <c r="AW281" t="s">
        <v>57</v>
      </c>
      <c r="AX281">
        <v>3524402</v>
      </c>
    </row>
    <row r="282" spans="2:50">
      <c r="B282"/>
      <c r="I282" t="s">
        <v>58</v>
      </c>
      <c r="J282">
        <v>2923001</v>
      </c>
      <c r="Y282" t="s">
        <v>59</v>
      </c>
      <c r="Z282" s="3">
        <v>3125101</v>
      </c>
      <c r="AE282" t="s">
        <v>60</v>
      </c>
      <c r="AF282">
        <v>4120150</v>
      </c>
      <c r="AO282" t="s">
        <v>61</v>
      </c>
      <c r="AP282">
        <v>4313201</v>
      </c>
      <c r="AU282" t="s">
        <v>62</v>
      </c>
      <c r="AV282">
        <v>4218855</v>
      </c>
      <c r="AW282" t="s">
        <v>63</v>
      </c>
      <c r="AX282">
        <v>3524501</v>
      </c>
    </row>
    <row r="283" spans="2:50">
      <c r="B283"/>
      <c r="I283" t="s">
        <v>2702</v>
      </c>
      <c r="J283">
        <v>2923035</v>
      </c>
      <c r="Y283" t="s">
        <v>64</v>
      </c>
      <c r="Z283" s="3">
        <v>3125200</v>
      </c>
      <c r="AE283" t="s">
        <v>65</v>
      </c>
      <c r="AF283">
        <v>4120200</v>
      </c>
      <c r="AO283" t="s">
        <v>66</v>
      </c>
      <c r="AP283">
        <v>4313300</v>
      </c>
      <c r="AU283" t="s">
        <v>67</v>
      </c>
      <c r="AV283">
        <v>4218905</v>
      </c>
      <c r="AW283" t="s">
        <v>68</v>
      </c>
      <c r="AX283">
        <v>3524600</v>
      </c>
    </row>
    <row r="284" spans="2:50">
      <c r="B284"/>
      <c r="I284" t="s">
        <v>69</v>
      </c>
      <c r="J284">
        <v>2923050</v>
      </c>
      <c r="Y284" t="s">
        <v>70</v>
      </c>
      <c r="Z284" s="3">
        <v>3125309</v>
      </c>
      <c r="AE284" t="s">
        <v>71</v>
      </c>
      <c r="AF284">
        <v>4120309</v>
      </c>
      <c r="AO284" t="s">
        <v>72</v>
      </c>
      <c r="AP284">
        <v>4313334</v>
      </c>
      <c r="AU284" t="s">
        <v>73</v>
      </c>
      <c r="AV284">
        <v>4218954</v>
      </c>
      <c r="AW284" t="s">
        <v>74</v>
      </c>
      <c r="AX284">
        <v>3524709</v>
      </c>
    </row>
    <row r="285" spans="2:50">
      <c r="B285"/>
      <c r="I285" t="s">
        <v>75</v>
      </c>
      <c r="J285">
        <v>2923100</v>
      </c>
      <c r="Y285" t="s">
        <v>76</v>
      </c>
      <c r="Z285" s="3">
        <v>3125408</v>
      </c>
      <c r="AE285" t="s">
        <v>77</v>
      </c>
      <c r="AF285">
        <v>4120333</v>
      </c>
      <c r="AO285" t="s">
        <v>78</v>
      </c>
      <c r="AP285">
        <v>4313359</v>
      </c>
      <c r="AU285" t="s">
        <v>79</v>
      </c>
      <c r="AV285">
        <v>4219002</v>
      </c>
      <c r="AW285" t="s">
        <v>80</v>
      </c>
      <c r="AX285">
        <v>3524808</v>
      </c>
    </row>
    <row r="286" spans="2:50">
      <c r="B286"/>
      <c r="I286" t="s">
        <v>81</v>
      </c>
      <c r="J286">
        <v>2923209</v>
      </c>
      <c r="Y286" t="s">
        <v>82</v>
      </c>
      <c r="Z286" s="3">
        <v>3125606</v>
      </c>
      <c r="AE286" t="s">
        <v>83</v>
      </c>
      <c r="AF286">
        <v>4120358</v>
      </c>
      <c r="AO286" t="s">
        <v>2263</v>
      </c>
      <c r="AP286">
        <v>4313375</v>
      </c>
      <c r="AU286" t="s">
        <v>84</v>
      </c>
      <c r="AV286">
        <v>4219101</v>
      </c>
      <c r="AW286" t="s">
        <v>85</v>
      </c>
      <c r="AX286">
        <v>3524907</v>
      </c>
    </row>
    <row r="287" spans="2:50">
      <c r="B287"/>
      <c r="I287" t="s">
        <v>86</v>
      </c>
      <c r="J287">
        <v>2923308</v>
      </c>
      <c r="Y287" t="s">
        <v>87</v>
      </c>
      <c r="Z287" s="3">
        <v>3125705</v>
      </c>
      <c r="AE287" t="s">
        <v>88</v>
      </c>
      <c r="AF287">
        <v>4120408</v>
      </c>
      <c r="AO287" t="s">
        <v>89</v>
      </c>
      <c r="AP287">
        <v>4313490</v>
      </c>
      <c r="AU287" t="s">
        <v>90</v>
      </c>
      <c r="AV287">
        <v>4219150</v>
      </c>
      <c r="AW287" t="s">
        <v>91</v>
      </c>
      <c r="AX287">
        <v>3525003</v>
      </c>
    </row>
    <row r="288" spans="2:50">
      <c r="B288"/>
      <c r="I288" t="s">
        <v>92</v>
      </c>
      <c r="J288">
        <v>2923357</v>
      </c>
      <c r="Y288" t="s">
        <v>93</v>
      </c>
      <c r="Z288" s="3">
        <v>3125804</v>
      </c>
      <c r="AE288" t="s">
        <v>94</v>
      </c>
      <c r="AF288">
        <v>4120507</v>
      </c>
      <c r="AO288" t="s">
        <v>95</v>
      </c>
      <c r="AP288">
        <v>4313391</v>
      </c>
      <c r="AU288" t="s">
        <v>96</v>
      </c>
      <c r="AV288">
        <v>4219176</v>
      </c>
      <c r="AW288" t="s">
        <v>2219</v>
      </c>
      <c r="AX288">
        <v>3525102</v>
      </c>
    </row>
    <row r="289" spans="2:50">
      <c r="B289"/>
      <c r="I289" t="s">
        <v>97</v>
      </c>
      <c r="J289">
        <v>2923407</v>
      </c>
      <c r="Y289" t="s">
        <v>98</v>
      </c>
      <c r="Z289" s="3">
        <v>3125903</v>
      </c>
      <c r="AE289" t="s">
        <v>99</v>
      </c>
      <c r="AF289">
        <v>4120606</v>
      </c>
      <c r="AO289" t="s">
        <v>100</v>
      </c>
      <c r="AP289">
        <v>4313409</v>
      </c>
      <c r="AU289" t="s">
        <v>101</v>
      </c>
      <c r="AV289">
        <v>4219200</v>
      </c>
      <c r="AW289" t="s">
        <v>102</v>
      </c>
      <c r="AX289">
        <v>3525201</v>
      </c>
    </row>
    <row r="290" spans="2:50">
      <c r="B290"/>
      <c r="I290" t="s">
        <v>103</v>
      </c>
      <c r="J290">
        <v>2923506</v>
      </c>
      <c r="Y290" t="s">
        <v>104</v>
      </c>
      <c r="Z290" s="3">
        <v>3125952</v>
      </c>
      <c r="AE290" t="s">
        <v>105</v>
      </c>
      <c r="AF290">
        <v>4120655</v>
      </c>
      <c r="AO290" t="s">
        <v>106</v>
      </c>
      <c r="AP290">
        <v>4313425</v>
      </c>
      <c r="AU290" t="s">
        <v>107</v>
      </c>
      <c r="AV290">
        <v>4219309</v>
      </c>
      <c r="AW290" t="s">
        <v>108</v>
      </c>
      <c r="AX290">
        <v>3525300</v>
      </c>
    </row>
    <row r="291" spans="2:50">
      <c r="B291"/>
      <c r="I291" t="s">
        <v>109</v>
      </c>
      <c r="J291">
        <v>2923605</v>
      </c>
      <c r="Y291" t="s">
        <v>110</v>
      </c>
      <c r="Z291" s="3">
        <v>3126000</v>
      </c>
      <c r="AE291" t="s">
        <v>111</v>
      </c>
      <c r="AF291">
        <v>4120705</v>
      </c>
      <c r="AO291" t="s">
        <v>112</v>
      </c>
      <c r="AP291">
        <v>4313441</v>
      </c>
      <c r="AU291" t="s">
        <v>113</v>
      </c>
      <c r="AV291">
        <v>4219358</v>
      </c>
      <c r="AW291" t="s">
        <v>114</v>
      </c>
      <c r="AX291">
        <v>3525409</v>
      </c>
    </row>
    <row r="292" spans="2:50">
      <c r="B292"/>
      <c r="I292" t="s">
        <v>115</v>
      </c>
      <c r="J292">
        <v>2923704</v>
      </c>
      <c r="Y292" t="s">
        <v>116</v>
      </c>
      <c r="Z292" s="3">
        <v>3126109</v>
      </c>
      <c r="AE292" t="s">
        <v>117</v>
      </c>
      <c r="AF292">
        <v>4120804</v>
      </c>
      <c r="AO292" t="s">
        <v>118</v>
      </c>
      <c r="AP292">
        <v>4313466</v>
      </c>
      <c r="AU292" t="s">
        <v>119</v>
      </c>
      <c r="AV292">
        <v>4219408</v>
      </c>
      <c r="AW292" t="s">
        <v>120</v>
      </c>
      <c r="AX292">
        <v>3525508</v>
      </c>
    </row>
    <row r="293" spans="2:50">
      <c r="B293"/>
      <c r="I293" t="s">
        <v>121</v>
      </c>
      <c r="J293">
        <v>2923803</v>
      </c>
      <c r="Y293" t="s">
        <v>5419</v>
      </c>
      <c r="Z293" s="3">
        <v>3126208</v>
      </c>
      <c r="AE293" t="s">
        <v>122</v>
      </c>
      <c r="AF293">
        <v>4120853</v>
      </c>
      <c r="AO293" t="s">
        <v>123</v>
      </c>
      <c r="AP293">
        <v>4313508</v>
      </c>
      <c r="AU293" t="s">
        <v>124</v>
      </c>
      <c r="AV293">
        <v>4219507</v>
      </c>
      <c r="AW293" t="s">
        <v>125</v>
      </c>
      <c r="AX293">
        <v>3525607</v>
      </c>
    </row>
    <row r="294" spans="2:50">
      <c r="B294"/>
      <c r="I294" t="s">
        <v>126</v>
      </c>
      <c r="J294">
        <v>2923902</v>
      </c>
      <c r="Y294" t="s">
        <v>127</v>
      </c>
      <c r="Z294" s="3">
        <v>3126307</v>
      </c>
      <c r="AE294" t="s">
        <v>128</v>
      </c>
      <c r="AF294">
        <v>4120903</v>
      </c>
      <c r="AO294" t="s">
        <v>129</v>
      </c>
      <c r="AP294">
        <v>4313607</v>
      </c>
      <c r="AU294" t="s">
        <v>130</v>
      </c>
      <c r="AV294">
        <v>4219606</v>
      </c>
      <c r="AW294" t="s">
        <v>131</v>
      </c>
      <c r="AX294">
        <v>3525706</v>
      </c>
    </row>
    <row r="295" spans="2:50">
      <c r="B295"/>
      <c r="I295" t="s">
        <v>132</v>
      </c>
      <c r="J295">
        <v>2924009</v>
      </c>
      <c r="Y295" t="s">
        <v>133</v>
      </c>
      <c r="Z295" s="3">
        <v>3126406</v>
      </c>
      <c r="AE295" t="s">
        <v>134</v>
      </c>
      <c r="AF295">
        <v>4121000</v>
      </c>
      <c r="AO295" t="s">
        <v>135</v>
      </c>
      <c r="AP295">
        <v>4313656</v>
      </c>
      <c r="AU295" t="s">
        <v>136</v>
      </c>
      <c r="AV295">
        <v>4219705</v>
      </c>
      <c r="AW295" t="s">
        <v>137</v>
      </c>
      <c r="AX295">
        <v>3525805</v>
      </c>
    </row>
    <row r="296" spans="2:50">
      <c r="B296"/>
      <c r="I296" t="s">
        <v>138</v>
      </c>
      <c r="J296">
        <v>2924058</v>
      </c>
      <c r="Y296" t="s">
        <v>139</v>
      </c>
      <c r="Z296" s="3">
        <v>3126505</v>
      </c>
      <c r="AE296" t="s">
        <v>140</v>
      </c>
      <c r="AF296">
        <v>4121109</v>
      </c>
      <c r="AO296" t="s">
        <v>141</v>
      </c>
      <c r="AP296">
        <v>4313706</v>
      </c>
      <c r="AU296" t="s">
        <v>142</v>
      </c>
      <c r="AV296">
        <v>4219853</v>
      </c>
      <c r="AW296" t="s">
        <v>143</v>
      </c>
      <c r="AX296">
        <v>3525854</v>
      </c>
    </row>
    <row r="297" spans="2:50">
      <c r="B297"/>
      <c r="I297" t="s">
        <v>144</v>
      </c>
      <c r="J297">
        <v>2924108</v>
      </c>
      <c r="Y297" t="s">
        <v>145</v>
      </c>
      <c r="Z297" s="3">
        <v>3126604</v>
      </c>
      <c r="AE297" t="s">
        <v>146</v>
      </c>
      <c r="AF297">
        <v>4121208</v>
      </c>
      <c r="AO297" t="s">
        <v>147</v>
      </c>
      <c r="AP297">
        <v>4313805</v>
      </c>
      <c r="AW297" t="s">
        <v>148</v>
      </c>
      <c r="AX297">
        <v>3525904</v>
      </c>
    </row>
    <row r="298" spans="2:50">
      <c r="B298"/>
      <c r="I298" t="s">
        <v>149</v>
      </c>
      <c r="J298">
        <v>2924207</v>
      </c>
      <c r="Y298" t="s">
        <v>150</v>
      </c>
      <c r="Z298" s="3">
        <v>3126703</v>
      </c>
      <c r="AE298" t="s">
        <v>151</v>
      </c>
      <c r="AF298">
        <v>4121257</v>
      </c>
      <c r="AO298" t="s">
        <v>152</v>
      </c>
      <c r="AP298">
        <v>4313904</v>
      </c>
      <c r="AW298" t="s">
        <v>153</v>
      </c>
      <c r="AX298">
        <v>3526001</v>
      </c>
    </row>
    <row r="299" spans="2:50">
      <c r="B299"/>
      <c r="I299" t="s">
        <v>154</v>
      </c>
      <c r="J299">
        <v>2924306</v>
      </c>
      <c r="Y299" t="s">
        <v>155</v>
      </c>
      <c r="Z299" s="3">
        <v>3126752</v>
      </c>
      <c r="AE299" t="s">
        <v>156</v>
      </c>
      <c r="AF299">
        <v>4121307</v>
      </c>
      <c r="AO299" t="s">
        <v>157</v>
      </c>
      <c r="AP299">
        <v>4313953</v>
      </c>
      <c r="AW299" t="s">
        <v>158</v>
      </c>
      <c r="AX299">
        <v>3526100</v>
      </c>
    </row>
    <row r="300" spans="2:50">
      <c r="B300"/>
      <c r="I300" t="s">
        <v>159</v>
      </c>
      <c r="J300">
        <v>2924405</v>
      </c>
      <c r="Y300" t="s">
        <v>160</v>
      </c>
      <c r="Z300" s="3">
        <v>3126802</v>
      </c>
      <c r="AE300" t="s">
        <v>161</v>
      </c>
      <c r="AF300">
        <v>4121356</v>
      </c>
      <c r="AO300" t="s">
        <v>162</v>
      </c>
      <c r="AP300">
        <v>4314001</v>
      </c>
      <c r="AW300" t="s">
        <v>163</v>
      </c>
      <c r="AX300">
        <v>3526209</v>
      </c>
    </row>
    <row r="301" spans="2:50">
      <c r="B301"/>
      <c r="I301" t="s">
        <v>164</v>
      </c>
      <c r="J301">
        <v>2924504</v>
      </c>
      <c r="Y301" t="s">
        <v>165</v>
      </c>
      <c r="Z301" s="3">
        <v>3126901</v>
      </c>
      <c r="AE301" t="s">
        <v>166</v>
      </c>
      <c r="AF301">
        <v>4121406</v>
      </c>
      <c r="AO301" t="s">
        <v>167</v>
      </c>
      <c r="AP301">
        <v>4314027</v>
      </c>
      <c r="AW301" t="s">
        <v>168</v>
      </c>
      <c r="AX301">
        <v>3526308</v>
      </c>
    </row>
    <row r="302" spans="2:50">
      <c r="B302"/>
      <c r="I302" t="s">
        <v>169</v>
      </c>
      <c r="J302">
        <v>2924603</v>
      </c>
      <c r="Y302" t="s">
        <v>170</v>
      </c>
      <c r="Z302" s="3">
        <v>3126950</v>
      </c>
      <c r="AE302" t="s">
        <v>171</v>
      </c>
      <c r="AF302">
        <v>4121505</v>
      </c>
      <c r="AO302" t="s">
        <v>172</v>
      </c>
      <c r="AP302">
        <v>4314035</v>
      </c>
      <c r="AW302" t="s">
        <v>173</v>
      </c>
      <c r="AX302">
        <v>3526407</v>
      </c>
    </row>
    <row r="303" spans="2:50">
      <c r="B303"/>
      <c r="I303" t="s">
        <v>174</v>
      </c>
      <c r="J303">
        <v>2924652</v>
      </c>
      <c r="Y303" t="s">
        <v>175</v>
      </c>
      <c r="Z303" s="3">
        <v>3127008</v>
      </c>
      <c r="AE303" t="s">
        <v>176</v>
      </c>
      <c r="AF303">
        <v>4121604</v>
      </c>
      <c r="AO303" t="s">
        <v>177</v>
      </c>
      <c r="AP303">
        <v>4314050</v>
      </c>
      <c r="AW303" t="s">
        <v>178</v>
      </c>
      <c r="AX303">
        <v>3526506</v>
      </c>
    </row>
    <row r="304" spans="2:50">
      <c r="B304"/>
      <c r="I304" t="s">
        <v>179</v>
      </c>
      <c r="J304">
        <v>2924678</v>
      </c>
      <c r="Y304" t="s">
        <v>180</v>
      </c>
      <c r="Z304" s="3">
        <v>3127057</v>
      </c>
      <c r="AE304" t="s">
        <v>181</v>
      </c>
      <c r="AF304">
        <v>4121703</v>
      </c>
      <c r="AO304" t="s">
        <v>182</v>
      </c>
      <c r="AP304">
        <v>4314068</v>
      </c>
      <c r="AW304" t="s">
        <v>183</v>
      </c>
      <c r="AX304">
        <v>3526605</v>
      </c>
    </row>
    <row r="305" spans="2:50">
      <c r="B305"/>
      <c r="I305" t="s">
        <v>184</v>
      </c>
      <c r="J305">
        <v>2924702</v>
      </c>
      <c r="Y305" t="s">
        <v>185</v>
      </c>
      <c r="Z305" s="3">
        <v>3127073</v>
      </c>
      <c r="AE305" t="s">
        <v>186</v>
      </c>
      <c r="AF305">
        <v>4121752</v>
      </c>
      <c r="AO305" t="s">
        <v>187</v>
      </c>
      <c r="AP305">
        <v>4314076</v>
      </c>
      <c r="AW305" t="s">
        <v>188</v>
      </c>
      <c r="AX305">
        <v>3526704</v>
      </c>
    </row>
    <row r="306" spans="2:50">
      <c r="B306"/>
      <c r="I306" t="s">
        <v>189</v>
      </c>
      <c r="J306">
        <v>2924801</v>
      </c>
      <c r="Y306" t="s">
        <v>190</v>
      </c>
      <c r="Z306" s="3">
        <v>3127107</v>
      </c>
      <c r="AE306" t="s">
        <v>191</v>
      </c>
      <c r="AF306">
        <v>4121802</v>
      </c>
      <c r="AO306" t="s">
        <v>192</v>
      </c>
      <c r="AP306">
        <v>4314100</v>
      </c>
      <c r="AW306" t="s">
        <v>193</v>
      </c>
      <c r="AX306">
        <v>3526803</v>
      </c>
    </row>
    <row r="307" spans="2:50">
      <c r="B307"/>
      <c r="I307" t="s">
        <v>194</v>
      </c>
      <c r="J307">
        <v>2924900</v>
      </c>
      <c r="Y307" t="s">
        <v>195</v>
      </c>
      <c r="Z307" s="3">
        <v>3127206</v>
      </c>
      <c r="AE307" t="s">
        <v>196</v>
      </c>
      <c r="AF307">
        <v>4121901</v>
      </c>
      <c r="AO307" t="s">
        <v>197</v>
      </c>
      <c r="AP307">
        <v>4314134</v>
      </c>
      <c r="AW307" t="s">
        <v>198</v>
      </c>
      <c r="AX307">
        <v>3526902</v>
      </c>
    </row>
    <row r="308" spans="2:50">
      <c r="B308"/>
      <c r="I308" t="s">
        <v>31</v>
      </c>
      <c r="J308">
        <v>2925006</v>
      </c>
      <c r="Y308" t="s">
        <v>199</v>
      </c>
      <c r="Z308" s="3">
        <v>3127305</v>
      </c>
      <c r="AE308" t="s">
        <v>200</v>
      </c>
      <c r="AF308">
        <v>4122008</v>
      </c>
      <c r="AO308" t="s">
        <v>201</v>
      </c>
      <c r="AP308">
        <v>4314159</v>
      </c>
      <c r="AW308" t="s">
        <v>202</v>
      </c>
      <c r="AX308">
        <v>3527009</v>
      </c>
    </row>
    <row r="309" spans="2:50">
      <c r="B309"/>
      <c r="I309" t="s">
        <v>203</v>
      </c>
      <c r="J309">
        <v>2925105</v>
      </c>
      <c r="Y309" t="s">
        <v>204</v>
      </c>
      <c r="Z309" s="3">
        <v>3127339</v>
      </c>
      <c r="AE309" t="s">
        <v>205</v>
      </c>
      <c r="AF309">
        <v>4122107</v>
      </c>
      <c r="AO309" t="s">
        <v>206</v>
      </c>
      <c r="AP309">
        <v>4314175</v>
      </c>
      <c r="AW309" t="s">
        <v>207</v>
      </c>
      <c r="AX309">
        <v>3527108</v>
      </c>
    </row>
    <row r="310" spans="2:50">
      <c r="B310"/>
      <c r="I310" t="s">
        <v>208</v>
      </c>
      <c r="J310">
        <v>2925204</v>
      </c>
      <c r="Y310" t="s">
        <v>209</v>
      </c>
      <c r="Z310" s="3">
        <v>3127354</v>
      </c>
      <c r="AE310" t="s">
        <v>210</v>
      </c>
      <c r="AF310">
        <v>4122156</v>
      </c>
      <c r="AO310" t="s">
        <v>211</v>
      </c>
      <c r="AP310">
        <v>4314209</v>
      </c>
      <c r="AW310" t="s">
        <v>212</v>
      </c>
      <c r="AX310">
        <v>3527207</v>
      </c>
    </row>
    <row r="311" spans="2:50">
      <c r="B311"/>
      <c r="I311" t="s">
        <v>213</v>
      </c>
      <c r="J311">
        <v>2925253</v>
      </c>
      <c r="Y311" t="s">
        <v>214</v>
      </c>
      <c r="Z311" s="3">
        <v>3127370</v>
      </c>
      <c r="AE311" t="s">
        <v>215</v>
      </c>
      <c r="AF311">
        <v>4122172</v>
      </c>
      <c r="AO311" t="s">
        <v>216</v>
      </c>
      <c r="AP311">
        <v>4314308</v>
      </c>
      <c r="AW311" t="s">
        <v>217</v>
      </c>
      <c r="AX311">
        <v>3527256</v>
      </c>
    </row>
    <row r="312" spans="2:50">
      <c r="B312"/>
      <c r="I312" t="s">
        <v>218</v>
      </c>
      <c r="J312">
        <v>2925303</v>
      </c>
      <c r="Y312" t="s">
        <v>219</v>
      </c>
      <c r="Z312" s="3">
        <v>3127388</v>
      </c>
      <c r="AE312" t="s">
        <v>220</v>
      </c>
      <c r="AF312">
        <v>4122206</v>
      </c>
      <c r="AO312" t="s">
        <v>221</v>
      </c>
      <c r="AP312">
        <v>4314407</v>
      </c>
      <c r="AW312" t="s">
        <v>222</v>
      </c>
      <c r="AX312">
        <v>3527306</v>
      </c>
    </row>
    <row r="313" spans="2:50">
      <c r="B313"/>
      <c r="I313" t="s">
        <v>223</v>
      </c>
      <c r="J313">
        <v>2925402</v>
      </c>
      <c r="Y313" t="s">
        <v>224</v>
      </c>
      <c r="Z313" s="3">
        <v>3127404</v>
      </c>
      <c r="AE313" t="s">
        <v>4971</v>
      </c>
      <c r="AF313">
        <v>4122305</v>
      </c>
      <c r="AO313" t="s">
        <v>225</v>
      </c>
      <c r="AP313">
        <v>4314423</v>
      </c>
      <c r="AW313" t="s">
        <v>226</v>
      </c>
      <c r="AX313">
        <v>3527405</v>
      </c>
    </row>
    <row r="314" spans="2:50">
      <c r="B314"/>
      <c r="I314" t="s">
        <v>227</v>
      </c>
      <c r="J314">
        <v>2925501</v>
      </c>
      <c r="Y314" t="s">
        <v>228</v>
      </c>
      <c r="Z314" s="3">
        <v>3127503</v>
      </c>
      <c r="AE314" t="s">
        <v>229</v>
      </c>
      <c r="AF314">
        <v>4122404</v>
      </c>
      <c r="AO314" t="s">
        <v>230</v>
      </c>
      <c r="AP314">
        <v>4314456</v>
      </c>
      <c r="AW314" t="s">
        <v>231</v>
      </c>
      <c r="AX314">
        <v>3527504</v>
      </c>
    </row>
    <row r="315" spans="2:50">
      <c r="B315"/>
      <c r="I315" t="s">
        <v>2386</v>
      </c>
      <c r="J315">
        <v>2925600</v>
      </c>
      <c r="Y315" t="s">
        <v>232</v>
      </c>
      <c r="Z315" s="3">
        <v>3127602</v>
      </c>
      <c r="AE315" t="s">
        <v>233</v>
      </c>
      <c r="AF315">
        <v>4122503</v>
      </c>
      <c r="AO315" t="s">
        <v>234</v>
      </c>
      <c r="AP315">
        <v>4314464</v>
      </c>
      <c r="AW315" t="s">
        <v>235</v>
      </c>
      <c r="AX315">
        <v>3527603</v>
      </c>
    </row>
    <row r="316" spans="2:50">
      <c r="B316"/>
      <c r="I316" t="s">
        <v>236</v>
      </c>
      <c r="J316">
        <v>2925709</v>
      </c>
      <c r="Y316" t="s">
        <v>237</v>
      </c>
      <c r="Z316" s="3">
        <v>3127701</v>
      </c>
      <c r="AE316" t="s">
        <v>238</v>
      </c>
      <c r="AF316">
        <v>4122602</v>
      </c>
      <c r="AO316" t="s">
        <v>239</v>
      </c>
      <c r="AP316">
        <v>4314472</v>
      </c>
      <c r="AW316" t="s">
        <v>240</v>
      </c>
      <c r="AX316">
        <v>3527702</v>
      </c>
    </row>
    <row r="317" spans="2:50">
      <c r="B317"/>
      <c r="I317" t="s">
        <v>241</v>
      </c>
      <c r="J317">
        <v>2925758</v>
      </c>
      <c r="Y317" t="s">
        <v>242</v>
      </c>
      <c r="Z317" s="3">
        <v>3127800</v>
      </c>
      <c r="AE317" t="s">
        <v>243</v>
      </c>
      <c r="AF317">
        <v>4122651</v>
      </c>
      <c r="AO317" t="s">
        <v>244</v>
      </c>
      <c r="AP317">
        <v>4314498</v>
      </c>
      <c r="AW317" t="s">
        <v>245</v>
      </c>
      <c r="AX317">
        <v>3527801</v>
      </c>
    </row>
    <row r="318" spans="2:50">
      <c r="B318"/>
      <c r="I318" t="s">
        <v>2448</v>
      </c>
      <c r="J318">
        <v>2925808</v>
      </c>
      <c r="Y318" t="s">
        <v>246</v>
      </c>
      <c r="Z318" s="3">
        <v>3127909</v>
      </c>
      <c r="AE318" t="s">
        <v>247</v>
      </c>
      <c r="AF318">
        <v>4122701</v>
      </c>
      <c r="AO318" t="s">
        <v>248</v>
      </c>
      <c r="AP318">
        <v>4314506</v>
      </c>
      <c r="AW318" t="s">
        <v>249</v>
      </c>
      <c r="AX318">
        <v>3527900</v>
      </c>
    </row>
    <row r="319" spans="2:50">
      <c r="B319"/>
      <c r="I319" t="s">
        <v>250</v>
      </c>
      <c r="J319">
        <v>2925907</v>
      </c>
      <c r="Y319" t="s">
        <v>251</v>
      </c>
      <c r="Z319" s="3">
        <v>3128006</v>
      </c>
      <c r="AE319" t="s">
        <v>252</v>
      </c>
      <c r="AF319">
        <v>4122800</v>
      </c>
      <c r="AO319" t="s">
        <v>253</v>
      </c>
      <c r="AP319">
        <v>4314548</v>
      </c>
      <c r="AW319" t="s">
        <v>254</v>
      </c>
      <c r="AX319">
        <v>3528007</v>
      </c>
    </row>
    <row r="320" spans="2:50">
      <c r="B320"/>
      <c r="I320" t="s">
        <v>255</v>
      </c>
      <c r="J320">
        <v>2925931</v>
      </c>
      <c r="Y320" t="s">
        <v>256</v>
      </c>
      <c r="Z320" s="3">
        <v>3128105</v>
      </c>
      <c r="AE320" t="s">
        <v>257</v>
      </c>
      <c r="AF320">
        <v>4122909</v>
      </c>
      <c r="AO320" t="s">
        <v>258</v>
      </c>
      <c r="AP320">
        <v>4314555</v>
      </c>
      <c r="AW320" t="s">
        <v>259</v>
      </c>
      <c r="AX320">
        <v>3528106</v>
      </c>
    </row>
    <row r="321" spans="2:50">
      <c r="B321"/>
      <c r="I321" t="s">
        <v>260</v>
      </c>
      <c r="J321">
        <v>2925956</v>
      </c>
      <c r="Y321" t="s">
        <v>1707</v>
      </c>
      <c r="Z321" s="3">
        <v>3128204</v>
      </c>
      <c r="AE321" t="s">
        <v>261</v>
      </c>
      <c r="AF321">
        <v>4123006</v>
      </c>
      <c r="AO321" t="s">
        <v>262</v>
      </c>
      <c r="AP321">
        <v>4314605</v>
      </c>
      <c r="AW321" t="s">
        <v>263</v>
      </c>
      <c r="AX321">
        <v>3528205</v>
      </c>
    </row>
    <row r="322" spans="2:50">
      <c r="B322"/>
      <c r="I322" t="s">
        <v>264</v>
      </c>
      <c r="J322">
        <v>2926004</v>
      </c>
      <c r="Y322" t="s">
        <v>265</v>
      </c>
      <c r="Z322" s="3">
        <v>3128253</v>
      </c>
      <c r="AE322" t="s">
        <v>266</v>
      </c>
      <c r="AF322">
        <v>4123105</v>
      </c>
      <c r="AO322" t="s">
        <v>31</v>
      </c>
      <c r="AP322">
        <v>4314704</v>
      </c>
      <c r="AW322" t="s">
        <v>267</v>
      </c>
      <c r="AX322">
        <v>3528304</v>
      </c>
    </row>
    <row r="323" spans="2:50">
      <c r="B323"/>
      <c r="I323" t="s">
        <v>268</v>
      </c>
      <c r="J323">
        <v>2926103</v>
      </c>
      <c r="Y323" t="s">
        <v>269</v>
      </c>
      <c r="Z323" s="3">
        <v>3128303</v>
      </c>
      <c r="AE323" t="s">
        <v>270</v>
      </c>
      <c r="AF323">
        <v>4123204</v>
      </c>
      <c r="AO323" t="s">
        <v>271</v>
      </c>
      <c r="AP323">
        <v>4314753</v>
      </c>
      <c r="AW323" t="s">
        <v>272</v>
      </c>
      <c r="AX323">
        <v>3528403</v>
      </c>
    </row>
    <row r="324" spans="2:50">
      <c r="B324"/>
      <c r="I324" t="s">
        <v>273</v>
      </c>
      <c r="J324">
        <v>2926202</v>
      </c>
      <c r="Y324" t="s">
        <v>274</v>
      </c>
      <c r="Z324" s="3">
        <v>3128402</v>
      </c>
      <c r="AE324" t="s">
        <v>275</v>
      </c>
      <c r="AF324">
        <v>4123303</v>
      </c>
      <c r="AO324" t="s">
        <v>276</v>
      </c>
      <c r="AP324">
        <v>4314779</v>
      </c>
      <c r="AW324" t="s">
        <v>277</v>
      </c>
      <c r="AX324">
        <v>3528502</v>
      </c>
    </row>
    <row r="325" spans="2:50">
      <c r="B325"/>
      <c r="I325" t="s">
        <v>278</v>
      </c>
      <c r="J325">
        <v>2926301</v>
      </c>
      <c r="Y325" t="s">
        <v>279</v>
      </c>
      <c r="Z325" s="3">
        <v>3128501</v>
      </c>
      <c r="AE325" t="s">
        <v>280</v>
      </c>
      <c r="AF325">
        <v>4123402</v>
      </c>
      <c r="AO325" t="s">
        <v>281</v>
      </c>
      <c r="AP325">
        <v>4314787</v>
      </c>
      <c r="AW325" t="s">
        <v>282</v>
      </c>
      <c r="AX325">
        <v>3528601</v>
      </c>
    </row>
    <row r="326" spans="2:50">
      <c r="B326"/>
      <c r="I326" t="s">
        <v>1905</v>
      </c>
      <c r="J326">
        <v>2926400</v>
      </c>
      <c r="Y326" t="s">
        <v>283</v>
      </c>
      <c r="Z326" s="3">
        <v>3128600</v>
      </c>
      <c r="AE326" t="s">
        <v>2531</v>
      </c>
      <c r="AF326">
        <v>4123501</v>
      </c>
      <c r="AO326" t="s">
        <v>284</v>
      </c>
      <c r="AP326">
        <v>4314803</v>
      </c>
      <c r="AW326" t="s">
        <v>285</v>
      </c>
      <c r="AX326">
        <v>3528700</v>
      </c>
    </row>
    <row r="327" spans="2:50">
      <c r="B327"/>
      <c r="I327" t="s">
        <v>286</v>
      </c>
      <c r="J327">
        <v>2926509</v>
      </c>
      <c r="Y327" t="s">
        <v>287</v>
      </c>
      <c r="Z327" s="3">
        <v>3128709</v>
      </c>
      <c r="AE327" t="s">
        <v>2544</v>
      </c>
      <c r="AF327">
        <v>4123600</v>
      </c>
      <c r="AO327" t="s">
        <v>288</v>
      </c>
      <c r="AP327">
        <v>4314902</v>
      </c>
      <c r="AW327" t="s">
        <v>289</v>
      </c>
      <c r="AX327">
        <v>3528809</v>
      </c>
    </row>
    <row r="328" spans="2:50">
      <c r="B328"/>
      <c r="I328" t="s">
        <v>290</v>
      </c>
      <c r="J328">
        <v>2926608</v>
      </c>
      <c r="Y328" t="s">
        <v>291</v>
      </c>
      <c r="Z328" s="3">
        <v>3128808</v>
      </c>
      <c r="AE328" t="s">
        <v>292</v>
      </c>
      <c r="AF328">
        <v>4123709</v>
      </c>
      <c r="AO328" t="s">
        <v>293</v>
      </c>
      <c r="AP328">
        <v>4315008</v>
      </c>
      <c r="AW328" t="s">
        <v>294</v>
      </c>
      <c r="AX328">
        <v>3528858</v>
      </c>
    </row>
    <row r="329" spans="2:50">
      <c r="B329"/>
      <c r="I329" t="s">
        <v>295</v>
      </c>
      <c r="J329">
        <v>2926657</v>
      </c>
      <c r="Y329" t="s">
        <v>296</v>
      </c>
      <c r="Z329" s="3">
        <v>3128907</v>
      </c>
      <c r="AE329" t="s">
        <v>297</v>
      </c>
      <c r="AF329">
        <v>4123808</v>
      </c>
      <c r="AO329" t="s">
        <v>298</v>
      </c>
      <c r="AP329">
        <v>4315057</v>
      </c>
      <c r="AW329" t="s">
        <v>299</v>
      </c>
      <c r="AX329">
        <v>3528908</v>
      </c>
    </row>
    <row r="330" spans="2:50">
      <c r="B330"/>
      <c r="I330" t="s">
        <v>300</v>
      </c>
      <c r="J330">
        <v>2926707</v>
      </c>
      <c r="Y330" t="s">
        <v>301</v>
      </c>
      <c r="Z330" s="3">
        <v>3129004</v>
      </c>
      <c r="AE330" t="s">
        <v>302</v>
      </c>
      <c r="AF330">
        <v>4123824</v>
      </c>
      <c r="AO330" t="s">
        <v>303</v>
      </c>
      <c r="AP330">
        <v>4315073</v>
      </c>
      <c r="AW330" t="s">
        <v>304</v>
      </c>
      <c r="AX330">
        <v>3529005</v>
      </c>
    </row>
    <row r="331" spans="2:50">
      <c r="B331"/>
      <c r="I331" t="s">
        <v>305</v>
      </c>
      <c r="J331">
        <v>2926806</v>
      </c>
      <c r="Y331" t="s">
        <v>306</v>
      </c>
      <c r="Z331" s="3">
        <v>3129103</v>
      </c>
      <c r="AE331" t="s">
        <v>307</v>
      </c>
      <c r="AF331">
        <v>4123857</v>
      </c>
      <c r="AO331" t="s">
        <v>308</v>
      </c>
      <c r="AP331">
        <v>4315107</v>
      </c>
      <c r="AW331" t="s">
        <v>309</v>
      </c>
      <c r="AX331">
        <v>3529104</v>
      </c>
    </row>
    <row r="332" spans="2:50">
      <c r="B332"/>
      <c r="I332" t="s">
        <v>310</v>
      </c>
      <c r="J332">
        <v>2926905</v>
      </c>
      <c r="Y332" t="s">
        <v>311</v>
      </c>
      <c r="Z332" s="3">
        <v>3129202</v>
      </c>
      <c r="AE332" t="s">
        <v>312</v>
      </c>
      <c r="AF332">
        <v>4123907</v>
      </c>
      <c r="AO332" t="s">
        <v>313</v>
      </c>
      <c r="AP332">
        <v>4315131</v>
      </c>
      <c r="AW332" t="s">
        <v>314</v>
      </c>
      <c r="AX332">
        <v>3529203</v>
      </c>
    </row>
    <row r="333" spans="2:50">
      <c r="B333"/>
      <c r="I333" t="s">
        <v>315</v>
      </c>
      <c r="J333">
        <v>2927002</v>
      </c>
      <c r="Y333" t="s">
        <v>316</v>
      </c>
      <c r="Z333" s="3">
        <v>3129301</v>
      </c>
      <c r="AE333" t="s">
        <v>317</v>
      </c>
      <c r="AF333">
        <v>4123956</v>
      </c>
      <c r="AO333" t="s">
        <v>318</v>
      </c>
      <c r="AP333">
        <v>4315149</v>
      </c>
      <c r="AW333" t="s">
        <v>319</v>
      </c>
      <c r="AX333">
        <v>3529302</v>
      </c>
    </row>
    <row r="334" spans="2:50">
      <c r="B334"/>
      <c r="I334" t="s">
        <v>320</v>
      </c>
      <c r="J334">
        <v>2927101</v>
      </c>
      <c r="Y334" t="s">
        <v>321</v>
      </c>
      <c r="Z334" s="3">
        <v>3129400</v>
      </c>
      <c r="AE334" t="s">
        <v>322</v>
      </c>
      <c r="AF334">
        <v>4124020</v>
      </c>
      <c r="AO334" t="s">
        <v>323</v>
      </c>
      <c r="AP334">
        <v>4315156</v>
      </c>
      <c r="AW334" t="s">
        <v>324</v>
      </c>
      <c r="AX334">
        <v>3529401</v>
      </c>
    </row>
    <row r="335" spans="2:50">
      <c r="B335"/>
      <c r="I335" t="s">
        <v>1964</v>
      </c>
      <c r="J335">
        <v>2927200</v>
      </c>
      <c r="Y335" t="s">
        <v>325</v>
      </c>
      <c r="Z335" s="3">
        <v>3129509</v>
      </c>
      <c r="AE335" t="s">
        <v>326</v>
      </c>
      <c r="AF335">
        <v>4124053</v>
      </c>
      <c r="AO335" t="s">
        <v>327</v>
      </c>
      <c r="AP335">
        <v>4315172</v>
      </c>
      <c r="AW335" t="s">
        <v>328</v>
      </c>
      <c r="AX335">
        <v>3529500</v>
      </c>
    </row>
    <row r="336" spans="2:50">
      <c r="B336"/>
      <c r="I336" t="s">
        <v>329</v>
      </c>
      <c r="J336">
        <v>2927309</v>
      </c>
      <c r="Y336" t="s">
        <v>330</v>
      </c>
      <c r="Z336" s="3">
        <v>3129608</v>
      </c>
      <c r="AE336" t="s">
        <v>331</v>
      </c>
      <c r="AF336">
        <v>4124004</v>
      </c>
      <c r="AO336" t="s">
        <v>332</v>
      </c>
      <c r="AP336">
        <v>4315206</v>
      </c>
      <c r="AW336" t="s">
        <v>333</v>
      </c>
      <c r="AX336">
        <v>3529609</v>
      </c>
    </row>
    <row r="337" spans="2:50">
      <c r="B337"/>
      <c r="I337" t="s">
        <v>334</v>
      </c>
      <c r="J337">
        <v>2927408</v>
      </c>
      <c r="Y337" t="s">
        <v>335</v>
      </c>
      <c r="Z337" s="3">
        <v>3129657</v>
      </c>
      <c r="AE337" t="s">
        <v>336</v>
      </c>
      <c r="AF337">
        <v>4124103</v>
      </c>
      <c r="AO337" t="s">
        <v>337</v>
      </c>
      <c r="AP337">
        <v>4315305</v>
      </c>
      <c r="AW337" t="s">
        <v>338</v>
      </c>
      <c r="AX337">
        <v>3529658</v>
      </c>
    </row>
    <row r="338" spans="2:50">
      <c r="B338"/>
      <c r="I338" t="s">
        <v>339</v>
      </c>
      <c r="J338">
        <v>2927507</v>
      </c>
      <c r="Y338" t="s">
        <v>340</v>
      </c>
      <c r="Z338" s="3">
        <v>3129707</v>
      </c>
      <c r="AE338" t="s">
        <v>341</v>
      </c>
      <c r="AF338">
        <v>4124202</v>
      </c>
      <c r="AO338" t="s">
        <v>342</v>
      </c>
      <c r="AP338">
        <v>4315313</v>
      </c>
      <c r="AW338" t="s">
        <v>343</v>
      </c>
      <c r="AX338">
        <v>3529708</v>
      </c>
    </row>
    <row r="339" spans="2:50">
      <c r="B339"/>
      <c r="I339" t="s">
        <v>344</v>
      </c>
      <c r="J339">
        <v>2927606</v>
      </c>
      <c r="Y339" t="s">
        <v>345</v>
      </c>
      <c r="Z339" s="3">
        <v>3129806</v>
      </c>
      <c r="AE339" t="s">
        <v>346</v>
      </c>
      <c r="AF339">
        <v>4124301</v>
      </c>
      <c r="AO339" t="s">
        <v>347</v>
      </c>
      <c r="AP339">
        <v>4315321</v>
      </c>
      <c r="AW339" t="s">
        <v>348</v>
      </c>
      <c r="AX339">
        <v>3529807</v>
      </c>
    </row>
    <row r="340" spans="2:50">
      <c r="B340"/>
      <c r="I340" t="s">
        <v>349</v>
      </c>
      <c r="J340">
        <v>2927705</v>
      </c>
      <c r="Y340" t="s">
        <v>350</v>
      </c>
      <c r="Z340" s="3">
        <v>3129905</v>
      </c>
      <c r="AE340" t="s">
        <v>351</v>
      </c>
      <c r="AF340">
        <v>4124400</v>
      </c>
      <c r="AO340" t="s">
        <v>352</v>
      </c>
      <c r="AP340">
        <v>4315354</v>
      </c>
      <c r="AW340" t="s">
        <v>353</v>
      </c>
      <c r="AX340">
        <v>3530003</v>
      </c>
    </row>
    <row r="341" spans="2:50">
      <c r="B341"/>
      <c r="I341" t="s">
        <v>354</v>
      </c>
      <c r="J341">
        <v>2927804</v>
      </c>
      <c r="Y341" t="s">
        <v>355</v>
      </c>
      <c r="Z341" s="3">
        <v>3130002</v>
      </c>
      <c r="AE341" t="s">
        <v>356</v>
      </c>
      <c r="AF341">
        <v>4124509</v>
      </c>
      <c r="AO341" t="s">
        <v>357</v>
      </c>
      <c r="AP341">
        <v>4315404</v>
      </c>
      <c r="AW341" t="s">
        <v>358</v>
      </c>
      <c r="AX341">
        <v>3529906</v>
      </c>
    </row>
    <row r="342" spans="2:50">
      <c r="B342"/>
      <c r="I342" t="s">
        <v>2544</v>
      </c>
      <c r="J342">
        <v>2927903</v>
      </c>
      <c r="Y342" t="s">
        <v>359</v>
      </c>
      <c r="Z342" s="3">
        <v>3130051</v>
      </c>
      <c r="AE342" t="s">
        <v>360</v>
      </c>
      <c r="AF342">
        <v>4124608</v>
      </c>
      <c r="AO342" t="s">
        <v>361</v>
      </c>
      <c r="AP342">
        <v>4315453</v>
      </c>
      <c r="AW342" t="s">
        <v>362</v>
      </c>
      <c r="AX342">
        <v>3530102</v>
      </c>
    </row>
    <row r="343" spans="2:50">
      <c r="B343"/>
      <c r="I343" t="s">
        <v>2557</v>
      </c>
      <c r="J343">
        <v>2928059</v>
      </c>
      <c r="Y343" t="s">
        <v>363</v>
      </c>
      <c r="Z343" s="3">
        <v>3130101</v>
      </c>
      <c r="AE343" t="s">
        <v>364</v>
      </c>
      <c r="AF343">
        <v>4124707</v>
      </c>
      <c r="AO343" t="s">
        <v>365</v>
      </c>
      <c r="AP343">
        <v>4315503</v>
      </c>
      <c r="AW343" t="s">
        <v>366</v>
      </c>
      <c r="AX343">
        <v>3530201</v>
      </c>
    </row>
    <row r="344" spans="2:50">
      <c r="B344"/>
      <c r="I344" t="s">
        <v>367</v>
      </c>
      <c r="J344">
        <v>2928109</v>
      </c>
      <c r="Y344" t="s">
        <v>368</v>
      </c>
      <c r="Z344" s="3">
        <v>3130200</v>
      </c>
      <c r="AE344" t="s">
        <v>2413</v>
      </c>
      <c r="AF344">
        <v>4124806</v>
      </c>
      <c r="AO344" t="s">
        <v>369</v>
      </c>
      <c r="AP344">
        <v>4315552</v>
      </c>
      <c r="AW344" t="s">
        <v>370</v>
      </c>
      <c r="AX344">
        <v>3530300</v>
      </c>
    </row>
    <row r="345" spans="2:50">
      <c r="B345"/>
      <c r="I345" t="s">
        <v>371</v>
      </c>
      <c r="J345">
        <v>2928406</v>
      </c>
      <c r="Y345" t="s">
        <v>372</v>
      </c>
      <c r="Z345" s="3">
        <v>3130309</v>
      </c>
      <c r="AE345" t="s">
        <v>373</v>
      </c>
      <c r="AF345">
        <v>4124905</v>
      </c>
      <c r="AO345" t="s">
        <v>374</v>
      </c>
      <c r="AP345">
        <v>4315602</v>
      </c>
      <c r="AW345" t="s">
        <v>375</v>
      </c>
      <c r="AX345">
        <v>3530409</v>
      </c>
    </row>
    <row r="346" spans="2:50">
      <c r="B346"/>
      <c r="I346" t="s">
        <v>2651</v>
      </c>
      <c r="J346">
        <v>2928505</v>
      </c>
      <c r="Y346" t="s">
        <v>376</v>
      </c>
      <c r="Z346" s="3">
        <v>3130408</v>
      </c>
      <c r="AE346" t="s">
        <v>377</v>
      </c>
      <c r="AF346">
        <v>4125001</v>
      </c>
      <c r="AO346" t="s">
        <v>378</v>
      </c>
      <c r="AP346">
        <v>4315701</v>
      </c>
      <c r="AW346" t="s">
        <v>379</v>
      </c>
      <c r="AX346">
        <v>3530508</v>
      </c>
    </row>
    <row r="347" spans="2:50">
      <c r="B347"/>
      <c r="I347" t="s">
        <v>380</v>
      </c>
      <c r="J347">
        <v>2928000</v>
      </c>
      <c r="Y347" t="s">
        <v>381</v>
      </c>
      <c r="Z347" s="3">
        <v>3130507</v>
      </c>
      <c r="AE347" t="s">
        <v>382</v>
      </c>
      <c r="AF347">
        <v>4125100</v>
      </c>
      <c r="AO347" t="s">
        <v>383</v>
      </c>
      <c r="AP347">
        <v>4315750</v>
      </c>
      <c r="AW347" t="s">
        <v>384</v>
      </c>
      <c r="AX347">
        <v>3530607</v>
      </c>
    </row>
    <row r="348" spans="2:50">
      <c r="B348"/>
      <c r="I348" t="s">
        <v>3795</v>
      </c>
      <c r="J348">
        <v>2928208</v>
      </c>
      <c r="Y348" t="s">
        <v>385</v>
      </c>
      <c r="Z348" s="3">
        <v>3130556</v>
      </c>
      <c r="AE348" t="s">
        <v>386</v>
      </c>
      <c r="AF348">
        <v>4125308</v>
      </c>
      <c r="AO348" t="s">
        <v>387</v>
      </c>
      <c r="AP348">
        <v>4315800</v>
      </c>
      <c r="AW348" t="s">
        <v>388</v>
      </c>
      <c r="AX348">
        <v>3530706</v>
      </c>
    </row>
    <row r="349" spans="2:50">
      <c r="B349"/>
      <c r="I349" t="s">
        <v>389</v>
      </c>
      <c r="J349">
        <v>2928307</v>
      </c>
      <c r="Y349" t="s">
        <v>390</v>
      </c>
      <c r="Z349" s="3">
        <v>3130606</v>
      </c>
      <c r="AE349" t="s">
        <v>391</v>
      </c>
      <c r="AF349">
        <v>4125357</v>
      </c>
      <c r="AO349" t="s">
        <v>392</v>
      </c>
      <c r="AP349">
        <v>4315909</v>
      </c>
      <c r="AW349" t="s">
        <v>393</v>
      </c>
      <c r="AX349">
        <v>3530805</v>
      </c>
    </row>
    <row r="350" spans="2:50">
      <c r="B350"/>
      <c r="I350" t="s">
        <v>394</v>
      </c>
      <c r="J350">
        <v>2928604</v>
      </c>
      <c r="Y350" t="s">
        <v>395</v>
      </c>
      <c r="Z350" s="3">
        <v>3130655</v>
      </c>
      <c r="AE350" t="s">
        <v>396</v>
      </c>
      <c r="AF350">
        <v>4125209</v>
      </c>
      <c r="AO350" t="s">
        <v>397</v>
      </c>
      <c r="AP350">
        <v>4315958</v>
      </c>
      <c r="AW350" t="s">
        <v>398</v>
      </c>
      <c r="AX350">
        <v>3530904</v>
      </c>
    </row>
    <row r="351" spans="2:50">
      <c r="B351"/>
      <c r="I351" t="s">
        <v>399</v>
      </c>
      <c r="J351">
        <v>2928703</v>
      </c>
      <c r="Y351" t="s">
        <v>2400</v>
      </c>
      <c r="Z351" s="3">
        <v>3130705</v>
      </c>
      <c r="AE351" t="s">
        <v>400</v>
      </c>
      <c r="AF351">
        <v>4125407</v>
      </c>
      <c r="AO351" t="s">
        <v>401</v>
      </c>
      <c r="AP351">
        <v>4316006</v>
      </c>
      <c r="AW351" t="s">
        <v>402</v>
      </c>
      <c r="AX351">
        <v>3531001</v>
      </c>
    </row>
    <row r="352" spans="2:50">
      <c r="B352"/>
      <c r="I352" t="s">
        <v>403</v>
      </c>
      <c r="J352">
        <v>2928802</v>
      </c>
      <c r="Y352" t="s">
        <v>404</v>
      </c>
      <c r="Z352" s="3">
        <v>3130804</v>
      </c>
      <c r="AE352" t="s">
        <v>405</v>
      </c>
      <c r="AF352">
        <v>4125456</v>
      </c>
      <c r="AO352" t="s">
        <v>406</v>
      </c>
      <c r="AP352">
        <v>4316105</v>
      </c>
      <c r="AW352" t="s">
        <v>407</v>
      </c>
      <c r="AX352">
        <v>3531100</v>
      </c>
    </row>
    <row r="353" spans="2:50">
      <c r="B353"/>
      <c r="I353" t="s">
        <v>408</v>
      </c>
      <c r="J353">
        <v>2928901</v>
      </c>
      <c r="Y353" t="s">
        <v>409</v>
      </c>
      <c r="Z353" s="3">
        <v>3130903</v>
      </c>
      <c r="AE353" t="s">
        <v>410</v>
      </c>
      <c r="AF353">
        <v>4125506</v>
      </c>
      <c r="AO353" t="s">
        <v>411</v>
      </c>
      <c r="AP353">
        <v>4316204</v>
      </c>
      <c r="AW353" t="s">
        <v>412</v>
      </c>
      <c r="AX353">
        <v>3531209</v>
      </c>
    </row>
    <row r="354" spans="2:50">
      <c r="B354"/>
      <c r="I354" t="s">
        <v>5002</v>
      </c>
      <c r="J354">
        <v>2928950</v>
      </c>
      <c r="Y354" t="s">
        <v>413</v>
      </c>
      <c r="Z354" s="3">
        <v>3131000</v>
      </c>
      <c r="AE354" t="s">
        <v>414</v>
      </c>
      <c r="AF354">
        <v>4125555</v>
      </c>
      <c r="AO354" t="s">
        <v>415</v>
      </c>
      <c r="AP354">
        <v>4316303</v>
      </c>
      <c r="AW354" t="s">
        <v>416</v>
      </c>
      <c r="AX354">
        <v>3531308</v>
      </c>
    </row>
    <row r="355" spans="2:50">
      <c r="B355"/>
      <c r="I355" t="s">
        <v>417</v>
      </c>
      <c r="J355">
        <v>2929107</v>
      </c>
      <c r="Y355" t="s">
        <v>418</v>
      </c>
      <c r="Z355" s="3">
        <v>3131109</v>
      </c>
      <c r="AE355" t="s">
        <v>419</v>
      </c>
      <c r="AF355">
        <v>4125605</v>
      </c>
      <c r="AO355" t="s">
        <v>420</v>
      </c>
      <c r="AP355">
        <v>4316402</v>
      </c>
      <c r="AW355" t="s">
        <v>421</v>
      </c>
      <c r="AX355">
        <v>3531407</v>
      </c>
    </row>
    <row r="356" spans="2:50">
      <c r="B356"/>
      <c r="I356" t="s">
        <v>422</v>
      </c>
      <c r="J356">
        <v>2929008</v>
      </c>
      <c r="Y356" t="s">
        <v>423</v>
      </c>
      <c r="Z356" s="3">
        <v>3131158</v>
      </c>
      <c r="AE356" t="s">
        <v>424</v>
      </c>
      <c r="AF356">
        <v>4125704</v>
      </c>
      <c r="AO356" t="s">
        <v>425</v>
      </c>
      <c r="AP356">
        <v>4316428</v>
      </c>
      <c r="AW356" t="s">
        <v>426</v>
      </c>
      <c r="AX356">
        <v>3531506</v>
      </c>
    </row>
    <row r="357" spans="2:50">
      <c r="B357"/>
      <c r="I357" t="s">
        <v>427</v>
      </c>
      <c r="J357">
        <v>2929057</v>
      </c>
      <c r="Y357" t="s">
        <v>428</v>
      </c>
      <c r="Z357" s="3">
        <v>3131208</v>
      </c>
      <c r="AE357" t="s">
        <v>429</v>
      </c>
      <c r="AF357">
        <v>4125753</v>
      </c>
      <c r="AO357" t="s">
        <v>430</v>
      </c>
      <c r="AP357">
        <v>4316436</v>
      </c>
      <c r="AW357" t="s">
        <v>2611</v>
      </c>
      <c r="AX357">
        <v>3531605</v>
      </c>
    </row>
    <row r="358" spans="2:50">
      <c r="B358"/>
      <c r="I358" t="s">
        <v>431</v>
      </c>
      <c r="J358">
        <v>2929206</v>
      </c>
      <c r="Y358" t="s">
        <v>432</v>
      </c>
      <c r="Z358" s="3">
        <v>3131307</v>
      </c>
      <c r="AE358" t="s">
        <v>433</v>
      </c>
      <c r="AF358">
        <v>4125803</v>
      </c>
      <c r="AO358" t="s">
        <v>434</v>
      </c>
      <c r="AP358">
        <v>4316451</v>
      </c>
      <c r="AW358" t="s">
        <v>435</v>
      </c>
      <c r="AX358">
        <v>3531803</v>
      </c>
    </row>
    <row r="359" spans="2:50">
      <c r="B359"/>
      <c r="I359" t="s">
        <v>436</v>
      </c>
      <c r="J359">
        <v>2929255</v>
      </c>
      <c r="Y359" t="s">
        <v>437</v>
      </c>
      <c r="Z359" s="3">
        <v>3131406</v>
      </c>
      <c r="AE359" t="s">
        <v>438</v>
      </c>
      <c r="AF359">
        <v>4125902</v>
      </c>
      <c r="AO359" t="s">
        <v>439</v>
      </c>
      <c r="AP359">
        <v>4316477</v>
      </c>
      <c r="AW359" t="s">
        <v>440</v>
      </c>
      <c r="AX359">
        <v>3531704</v>
      </c>
    </row>
    <row r="360" spans="2:50">
      <c r="B360"/>
      <c r="I360" t="s">
        <v>441</v>
      </c>
      <c r="J360">
        <v>2929305</v>
      </c>
      <c r="Y360" t="s">
        <v>442</v>
      </c>
      <c r="Z360" s="3">
        <v>3131505</v>
      </c>
      <c r="AE360" t="s">
        <v>443</v>
      </c>
      <c r="AF360">
        <v>4126009</v>
      </c>
      <c r="AO360" t="s">
        <v>444</v>
      </c>
      <c r="AP360">
        <v>4316501</v>
      </c>
      <c r="AW360" t="s">
        <v>445</v>
      </c>
      <c r="AX360">
        <v>3531902</v>
      </c>
    </row>
    <row r="361" spans="2:50">
      <c r="B361"/>
      <c r="I361" t="s">
        <v>446</v>
      </c>
      <c r="J361">
        <v>2929354</v>
      </c>
      <c r="Y361" t="s">
        <v>447</v>
      </c>
      <c r="Z361" s="3">
        <v>3131604</v>
      </c>
      <c r="AE361" t="s">
        <v>2264</v>
      </c>
      <c r="AF361">
        <v>4126108</v>
      </c>
      <c r="AO361" t="s">
        <v>448</v>
      </c>
      <c r="AP361">
        <v>4316600</v>
      </c>
      <c r="AW361" t="s">
        <v>449</v>
      </c>
      <c r="AX361">
        <v>3532009</v>
      </c>
    </row>
    <row r="362" spans="2:50">
      <c r="B362"/>
      <c r="I362" t="s">
        <v>450</v>
      </c>
      <c r="J362">
        <v>2929370</v>
      </c>
      <c r="Y362" t="s">
        <v>451</v>
      </c>
      <c r="Z362" s="3">
        <v>3131703</v>
      </c>
      <c r="AE362" t="s">
        <v>452</v>
      </c>
      <c r="AF362">
        <v>4126207</v>
      </c>
      <c r="AO362" t="s">
        <v>453</v>
      </c>
      <c r="AP362">
        <v>4316709</v>
      </c>
      <c r="AW362" t="s">
        <v>454</v>
      </c>
      <c r="AX362">
        <v>3532058</v>
      </c>
    </row>
    <row r="363" spans="2:50">
      <c r="B363"/>
      <c r="I363" t="s">
        <v>455</v>
      </c>
      <c r="J363">
        <v>2929404</v>
      </c>
      <c r="Y363" t="s">
        <v>456</v>
      </c>
      <c r="Z363" s="3">
        <v>3131802</v>
      </c>
      <c r="AE363" t="s">
        <v>457</v>
      </c>
      <c r="AF363">
        <v>4126256</v>
      </c>
      <c r="AO363" t="s">
        <v>458</v>
      </c>
      <c r="AP363">
        <v>4316733</v>
      </c>
      <c r="AW363" t="s">
        <v>459</v>
      </c>
      <c r="AX363">
        <v>3532108</v>
      </c>
    </row>
    <row r="364" spans="2:50">
      <c r="B364"/>
      <c r="I364" t="s">
        <v>460</v>
      </c>
      <c r="J364">
        <v>2929503</v>
      </c>
      <c r="Y364" t="s">
        <v>461</v>
      </c>
      <c r="Z364" s="3">
        <v>3131901</v>
      </c>
      <c r="AE364" t="s">
        <v>462</v>
      </c>
      <c r="AF364">
        <v>4126272</v>
      </c>
      <c r="AO364" t="s">
        <v>463</v>
      </c>
      <c r="AP364">
        <v>4316758</v>
      </c>
      <c r="AW364" t="s">
        <v>464</v>
      </c>
      <c r="AX364">
        <v>3532157</v>
      </c>
    </row>
    <row r="365" spans="2:50">
      <c r="B365"/>
      <c r="I365" t="s">
        <v>465</v>
      </c>
      <c r="J365">
        <v>2929602</v>
      </c>
      <c r="Y365" t="s">
        <v>466</v>
      </c>
      <c r="Z365" s="3">
        <v>3132008</v>
      </c>
      <c r="AE365" t="s">
        <v>467</v>
      </c>
      <c r="AF365">
        <v>4126306</v>
      </c>
      <c r="AO365" t="s">
        <v>468</v>
      </c>
      <c r="AP365">
        <v>4316808</v>
      </c>
      <c r="AW365" t="s">
        <v>469</v>
      </c>
      <c r="AX365">
        <v>3532207</v>
      </c>
    </row>
    <row r="366" spans="2:50">
      <c r="B366"/>
      <c r="I366" t="s">
        <v>470</v>
      </c>
      <c r="J366">
        <v>2929701</v>
      </c>
      <c r="Y366" t="s">
        <v>471</v>
      </c>
      <c r="Z366" s="3">
        <v>3132107</v>
      </c>
      <c r="AE366" t="s">
        <v>472</v>
      </c>
      <c r="AF366">
        <v>4126355</v>
      </c>
      <c r="AO366" t="s">
        <v>473</v>
      </c>
      <c r="AP366">
        <v>4316972</v>
      </c>
      <c r="AW366" t="s">
        <v>474</v>
      </c>
      <c r="AX366">
        <v>3532306</v>
      </c>
    </row>
    <row r="367" spans="2:50">
      <c r="B367"/>
      <c r="I367" t="s">
        <v>475</v>
      </c>
      <c r="J367">
        <v>2929750</v>
      </c>
      <c r="Y367" t="s">
        <v>476</v>
      </c>
      <c r="Z367" s="3">
        <v>3132206</v>
      </c>
      <c r="AE367" t="s">
        <v>477</v>
      </c>
      <c r="AF367">
        <v>4126405</v>
      </c>
      <c r="AO367" t="s">
        <v>1995</v>
      </c>
      <c r="AP367">
        <v>4316907</v>
      </c>
      <c r="AW367" t="s">
        <v>478</v>
      </c>
      <c r="AX367">
        <v>3532405</v>
      </c>
    </row>
    <row r="368" spans="2:50">
      <c r="B368"/>
      <c r="I368" t="s">
        <v>479</v>
      </c>
      <c r="J368">
        <v>2929800</v>
      </c>
      <c r="Y368" t="s">
        <v>480</v>
      </c>
      <c r="Z368" s="3">
        <v>3132305</v>
      </c>
      <c r="AE368" t="s">
        <v>481</v>
      </c>
      <c r="AF368">
        <v>4126504</v>
      </c>
      <c r="AO368" t="s">
        <v>482</v>
      </c>
      <c r="AP368">
        <v>4316956</v>
      </c>
      <c r="AW368" t="s">
        <v>483</v>
      </c>
      <c r="AX368">
        <v>3532504</v>
      </c>
    </row>
    <row r="369" spans="2:50">
      <c r="B369"/>
      <c r="I369" t="s">
        <v>484</v>
      </c>
      <c r="J369">
        <v>2929909</v>
      </c>
      <c r="Y369" t="s">
        <v>485</v>
      </c>
      <c r="Z369" s="3">
        <v>3132404</v>
      </c>
      <c r="AE369" t="s">
        <v>486</v>
      </c>
      <c r="AF369">
        <v>4126603</v>
      </c>
      <c r="AO369" t="s">
        <v>487</v>
      </c>
      <c r="AP369">
        <v>4317202</v>
      </c>
      <c r="AW369" t="s">
        <v>488</v>
      </c>
      <c r="AX369">
        <v>3532603</v>
      </c>
    </row>
    <row r="370" spans="2:50">
      <c r="B370"/>
      <c r="I370" t="s">
        <v>489</v>
      </c>
      <c r="J370">
        <v>2930006</v>
      </c>
      <c r="Y370" t="s">
        <v>490</v>
      </c>
      <c r="Z370" s="3">
        <v>3132503</v>
      </c>
      <c r="AE370" t="s">
        <v>491</v>
      </c>
      <c r="AF370">
        <v>4126652</v>
      </c>
      <c r="AO370" t="s">
        <v>492</v>
      </c>
      <c r="AP370">
        <v>4317251</v>
      </c>
      <c r="AW370" t="s">
        <v>493</v>
      </c>
      <c r="AX370">
        <v>3532702</v>
      </c>
    </row>
    <row r="371" spans="2:50">
      <c r="B371"/>
      <c r="I371" t="s">
        <v>494</v>
      </c>
      <c r="J371">
        <v>2930105</v>
      </c>
      <c r="Y371" t="s">
        <v>495</v>
      </c>
      <c r="Z371" s="3">
        <v>3132602</v>
      </c>
      <c r="AE371" t="s">
        <v>496</v>
      </c>
      <c r="AF371">
        <v>4126678</v>
      </c>
      <c r="AO371" t="s">
        <v>497</v>
      </c>
      <c r="AP371">
        <v>4317301</v>
      </c>
      <c r="AW371" t="s">
        <v>498</v>
      </c>
      <c r="AX371">
        <v>3532801</v>
      </c>
    </row>
    <row r="372" spans="2:50">
      <c r="B372"/>
      <c r="I372" t="s">
        <v>499</v>
      </c>
      <c r="J372">
        <v>2930204</v>
      </c>
      <c r="Y372" t="s">
        <v>500</v>
      </c>
      <c r="Z372" s="3">
        <v>3132701</v>
      </c>
      <c r="AE372" t="s">
        <v>501</v>
      </c>
      <c r="AF372">
        <v>4126702</v>
      </c>
      <c r="AO372" t="s">
        <v>502</v>
      </c>
      <c r="AP372">
        <v>4317004</v>
      </c>
      <c r="AW372" t="s">
        <v>503</v>
      </c>
      <c r="AX372">
        <v>3532827</v>
      </c>
    </row>
    <row r="373" spans="2:50">
      <c r="B373"/>
      <c r="I373" t="s">
        <v>504</v>
      </c>
      <c r="J373">
        <v>2930154</v>
      </c>
      <c r="Y373" t="s">
        <v>505</v>
      </c>
      <c r="Z373" s="3">
        <v>3132800</v>
      </c>
      <c r="AE373" t="s">
        <v>506</v>
      </c>
      <c r="AF373">
        <v>4126801</v>
      </c>
      <c r="AO373" t="s">
        <v>507</v>
      </c>
      <c r="AP373">
        <v>4317103</v>
      </c>
      <c r="AW373" t="s">
        <v>508</v>
      </c>
      <c r="AX373">
        <v>3532843</v>
      </c>
    </row>
    <row r="374" spans="2:50">
      <c r="B374"/>
      <c r="I374" t="s">
        <v>509</v>
      </c>
      <c r="J374">
        <v>2930303</v>
      </c>
      <c r="Y374" t="s">
        <v>510</v>
      </c>
      <c r="Z374" s="3">
        <v>3132909</v>
      </c>
      <c r="AE374" t="s">
        <v>511</v>
      </c>
      <c r="AF374">
        <v>4126900</v>
      </c>
      <c r="AO374" t="s">
        <v>512</v>
      </c>
      <c r="AP374">
        <v>4317400</v>
      </c>
      <c r="AW374" t="s">
        <v>513</v>
      </c>
      <c r="AX374">
        <v>3532868</v>
      </c>
    </row>
    <row r="375" spans="2:50">
      <c r="B375"/>
      <c r="I375" t="s">
        <v>514</v>
      </c>
      <c r="J375">
        <v>2930402</v>
      </c>
      <c r="Y375" t="s">
        <v>515</v>
      </c>
      <c r="Z375" s="3">
        <v>3133006</v>
      </c>
      <c r="AE375" t="s">
        <v>516</v>
      </c>
      <c r="AF375">
        <v>4127007</v>
      </c>
      <c r="AO375" t="s">
        <v>517</v>
      </c>
      <c r="AP375">
        <v>4317509</v>
      </c>
      <c r="AW375" t="s">
        <v>518</v>
      </c>
      <c r="AX375">
        <v>3532900</v>
      </c>
    </row>
    <row r="376" spans="2:50">
      <c r="B376"/>
      <c r="I376" t="s">
        <v>2355</v>
      </c>
      <c r="J376">
        <v>2930501</v>
      </c>
      <c r="Y376" t="s">
        <v>519</v>
      </c>
      <c r="Z376" s="3">
        <v>3133105</v>
      </c>
      <c r="AE376" t="s">
        <v>520</v>
      </c>
      <c r="AF376">
        <v>4127106</v>
      </c>
      <c r="AO376" t="s">
        <v>521</v>
      </c>
      <c r="AP376">
        <v>4317608</v>
      </c>
      <c r="AW376" t="s">
        <v>522</v>
      </c>
      <c r="AX376">
        <v>3533007</v>
      </c>
    </row>
    <row r="377" spans="2:50">
      <c r="B377"/>
      <c r="I377" t="s">
        <v>523</v>
      </c>
      <c r="J377">
        <v>2930600</v>
      </c>
      <c r="Y377" t="s">
        <v>524</v>
      </c>
      <c r="Z377" s="3">
        <v>3133204</v>
      </c>
      <c r="AE377" t="s">
        <v>525</v>
      </c>
      <c r="AF377">
        <v>4127205</v>
      </c>
      <c r="AO377" t="s">
        <v>526</v>
      </c>
      <c r="AP377">
        <v>4317707</v>
      </c>
      <c r="AW377" t="s">
        <v>527</v>
      </c>
      <c r="AX377">
        <v>3533106</v>
      </c>
    </row>
    <row r="378" spans="2:50">
      <c r="B378"/>
      <c r="I378" t="s">
        <v>528</v>
      </c>
      <c r="J378">
        <v>2930709</v>
      </c>
      <c r="Y378" t="s">
        <v>529</v>
      </c>
      <c r="Z378" s="3">
        <v>3133303</v>
      </c>
      <c r="AE378" t="s">
        <v>530</v>
      </c>
      <c r="AF378">
        <v>4127304</v>
      </c>
      <c r="AO378" t="s">
        <v>531</v>
      </c>
      <c r="AP378">
        <v>4317558</v>
      </c>
      <c r="AW378" t="s">
        <v>532</v>
      </c>
      <c r="AX378">
        <v>3533205</v>
      </c>
    </row>
    <row r="379" spans="2:50">
      <c r="B379"/>
      <c r="I379" t="s">
        <v>533</v>
      </c>
      <c r="J379">
        <v>2930758</v>
      </c>
      <c r="Y379" t="s">
        <v>534</v>
      </c>
      <c r="Z379" s="3">
        <v>3133402</v>
      </c>
      <c r="AE379" t="s">
        <v>535</v>
      </c>
      <c r="AF379">
        <v>4127403</v>
      </c>
      <c r="AO379" t="s">
        <v>536</v>
      </c>
      <c r="AP379">
        <v>4317756</v>
      </c>
      <c r="AW379" t="s">
        <v>537</v>
      </c>
      <c r="AX379">
        <v>3533304</v>
      </c>
    </row>
    <row r="380" spans="2:50">
      <c r="B380"/>
      <c r="I380" t="s">
        <v>538</v>
      </c>
      <c r="J380">
        <v>2930766</v>
      </c>
      <c r="Y380" t="s">
        <v>539</v>
      </c>
      <c r="Z380" s="3">
        <v>3133501</v>
      </c>
      <c r="AE380" t="s">
        <v>540</v>
      </c>
      <c r="AF380">
        <v>4127502</v>
      </c>
      <c r="AO380" t="s">
        <v>541</v>
      </c>
      <c r="AP380">
        <v>4317806</v>
      </c>
      <c r="AW380" t="s">
        <v>542</v>
      </c>
      <c r="AX380">
        <v>3533403</v>
      </c>
    </row>
    <row r="381" spans="2:50">
      <c r="B381"/>
      <c r="I381" t="s">
        <v>543</v>
      </c>
      <c r="J381">
        <v>2930774</v>
      </c>
      <c r="Y381" t="s">
        <v>3388</v>
      </c>
      <c r="Z381" s="3">
        <v>3133600</v>
      </c>
      <c r="AE381" t="s">
        <v>544</v>
      </c>
      <c r="AF381">
        <v>4127601</v>
      </c>
      <c r="AO381" t="s">
        <v>545</v>
      </c>
      <c r="AP381">
        <v>4317905</v>
      </c>
      <c r="AW381" t="s">
        <v>546</v>
      </c>
      <c r="AX381">
        <v>3533254</v>
      </c>
    </row>
    <row r="382" spans="2:50">
      <c r="B382"/>
      <c r="I382" t="s">
        <v>547</v>
      </c>
      <c r="J382">
        <v>2930808</v>
      </c>
      <c r="Y382" t="s">
        <v>548</v>
      </c>
      <c r="Z382" s="3">
        <v>3133709</v>
      </c>
      <c r="AE382" t="s">
        <v>549</v>
      </c>
      <c r="AF382">
        <v>4127700</v>
      </c>
      <c r="AO382" t="s">
        <v>550</v>
      </c>
      <c r="AP382">
        <v>4317954</v>
      </c>
      <c r="AW382" t="s">
        <v>2702</v>
      </c>
      <c r="AX382">
        <v>3533502</v>
      </c>
    </row>
    <row r="383" spans="2:50">
      <c r="B383"/>
      <c r="I383" t="s">
        <v>551</v>
      </c>
      <c r="J383">
        <v>2930907</v>
      </c>
      <c r="Y383" t="s">
        <v>552</v>
      </c>
      <c r="Z383" s="3">
        <v>3133758</v>
      </c>
      <c r="AE383" t="s">
        <v>553</v>
      </c>
      <c r="AF383">
        <v>4127809</v>
      </c>
      <c r="AO383" t="s">
        <v>554</v>
      </c>
      <c r="AP383">
        <v>4318002</v>
      </c>
      <c r="AW383" t="s">
        <v>555</v>
      </c>
      <c r="AX383">
        <v>3533601</v>
      </c>
    </row>
    <row r="384" spans="2:50">
      <c r="B384"/>
      <c r="I384" t="s">
        <v>556</v>
      </c>
      <c r="J384">
        <v>2931004</v>
      </c>
      <c r="Y384" t="s">
        <v>557</v>
      </c>
      <c r="Z384" s="3">
        <v>3133808</v>
      </c>
      <c r="AE384" t="s">
        <v>558</v>
      </c>
      <c r="AF384">
        <v>4127858</v>
      </c>
      <c r="AO384" t="s">
        <v>559</v>
      </c>
      <c r="AP384">
        <v>4318051</v>
      </c>
      <c r="AW384" t="s">
        <v>560</v>
      </c>
      <c r="AX384">
        <v>3533700</v>
      </c>
    </row>
    <row r="385" spans="2:50">
      <c r="B385"/>
      <c r="I385" t="s">
        <v>561</v>
      </c>
      <c r="J385">
        <v>2931053</v>
      </c>
      <c r="Y385" t="s">
        <v>562</v>
      </c>
      <c r="Z385" s="3">
        <v>3133907</v>
      </c>
      <c r="AE385" t="s">
        <v>563</v>
      </c>
      <c r="AF385">
        <v>4127882</v>
      </c>
      <c r="AO385" t="s">
        <v>564</v>
      </c>
      <c r="AP385">
        <v>4318101</v>
      </c>
      <c r="AW385" t="s">
        <v>565</v>
      </c>
      <c r="AX385">
        <v>3533809</v>
      </c>
    </row>
    <row r="386" spans="2:50">
      <c r="B386"/>
      <c r="I386" t="s">
        <v>566</v>
      </c>
      <c r="J386">
        <v>2931103</v>
      </c>
      <c r="Y386" t="s">
        <v>567</v>
      </c>
      <c r="Z386" s="3">
        <v>3134004</v>
      </c>
      <c r="AE386" t="s">
        <v>568</v>
      </c>
      <c r="AF386">
        <v>4127908</v>
      </c>
      <c r="AO386" t="s">
        <v>569</v>
      </c>
      <c r="AP386">
        <v>4318200</v>
      </c>
      <c r="AW386" t="s">
        <v>570</v>
      </c>
      <c r="AX386">
        <v>3533908</v>
      </c>
    </row>
    <row r="387" spans="2:50">
      <c r="B387"/>
      <c r="I387" t="s">
        <v>3068</v>
      </c>
      <c r="J387">
        <v>2931202</v>
      </c>
      <c r="Y387" t="s">
        <v>571</v>
      </c>
      <c r="Z387" s="3">
        <v>3134103</v>
      </c>
      <c r="AE387" t="s">
        <v>572</v>
      </c>
      <c r="AF387">
        <v>4127957</v>
      </c>
      <c r="AO387" t="s">
        <v>436</v>
      </c>
      <c r="AP387">
        <v>4318309</v>
      </c>
      <c r="AW387" t="s">
        <v>573</v>
      </c>
      <c r="AX387">
        <v>3534005</v>
      </c>
    </row>
    <row r="388" spans="2:50">
      <c r="B388"/>
      <c r="I388" t="s">
        <v>574</v>
      </c>
      <c r="J388">
        <v>2931301</v>
      </c>
      <c r="Y388" t="s">
        <v>575</v>
      </c>
      <c r="Z388" s="3">
        <v>3134202</v>
      </c>
      <c r="AE388" t="s">
        <v>56</v>
      </c>
      <c r="AF388">
        <v>4127965</v>
      </c>
      <c r="AO388" t="s">
        <v>576</v>
      </c>
      <c r="AP388">
        <v>4318408</v>
      </c>
      <c r="AW388" t="s">
        <v>577</v>
      </c>
      <c r="AX388">
        <v>3534104</v>
      </c>
    </row>
    <row r="389" spans="2:50">
      <c r="B389"/>
      <c r="I389" t="s">
        <v>578</v>
      </c>
      <c r="J389">
        <v>2931350</v>
      </c>
      <c r="Y389" t="s">
        <v>579</v>
      </c>
      <c r="Z389" s="3">
        <v>3134301</v>
      </c>
      <c r="AE389" t="s">
        <v>580</v>
      </c>
      <c r="AF389">
        <v>4128005</v>
      </c>
      <c r="AO389" t="s">
        <v>581</v>
      </c>
      <c r="AP389">
        <v>4318424</v>
      </c>
      <c r="AW389" t="s">
        <v>582</v>
      </c>
      <c r="AX389">
        <v>3534203</v>
      </c>
    </row>
    <row r="390" spans="2:50">
      <c r="B390"/>
      <c r="I390" t="s">
        <v>583</v>
      </c>
      <c r="J390">
        <v>2931400</v>
      </c>
      <c r="Y390" t="s">
        <v>584</v>
      </c>
      <c r="Z390" s="3">
        <v>3134400</v>
      </c>
      <c r="AE390" t="s">
        <v>585</v>
      </c>
      <c r="AF390">
        <v>4128104</v>
      </c>
      <c r="AO390" t="s">
        <v>586</v>
      </c>
      <c r="AP390">
        <v>4318432</v>
      </c>
      <c r="AW390" t="s">
        <v>587</v>
      </c>
      <c r="AX390">
        <v>3534302</v>
      </c>
    </row>
    <row r="391" spans="2:50">
      <c r="B391"/>
      <c r="I391" t="s">
        <v>588</v>
      </c>
      <c r="J391">
        <v>2931509</v>
      </c>
      <c r="Y391" t="s">
        <v>589</v>
      </c>
      <c r="Z391" s="3">
        <v>3134509</v>
      </c>
      <c r="AE391" t="s">
        <v>590</v>
      </c>
      <c r="AF391">
        <v>4128203</v>
      </c>
      <c r="AO391" t="s">
        <v>591</v>
      </c>
      <c r="AP391">
        <v>4318440</v>
      </c>
      <c r="AW391" t="s">
        <v>592</v>
      </c>
      <c r="AX391">
        <v>3534401</v>
      </c>
    </row>
    <row r="392" spans="2:50">
      <c r="B392"/>
      <c r="I392" t="s">
        <v>593</v>
      </c>
      <c r="J392">
        <v>2931608</v>
      </c>
      <c r="Y392" t="s">
        <v>594</v>
      </c>
      <c r="Z392" s="3">
        <v>3134608</v>
      </c>
      <c r="AE392" t="s">
        <v>595</v>
      </c>
      <c r="AF392">
        <v>4128302</v>
      </c>
      <c r="AO392" t="s">
        <v>596</v>
      </c>
      <c r="AP392">
        <v>4318457</v>
      </c>
      <c r="AW392" t="s">
        <v>597</v>
      </c>
      <c r="AX392">
        <v>3534500</v>
      </c>
    </row>
    <row r="393" spans="2:50">
      <c r="B393"/>
      <c r="I393" t="s">
        <v>2641</v>
      </c>
      <c r="J393">
        <v>2931707</v>
      </c>
      <c r="Y393" t="s">
        <v>598</v>
      </c>
      <c r="Z393" s="3">
        <v>3134707</v>
      </c>
      <c r="AE393" t="s">
        <v>599</v>
      </c>
      <c r="AF393">
        <v>4128401</v>
      </c>
      <c r="AO393" t="s">
        <v>600</v>
      </c>
      <c r="AP393">
        <v>4318465</v>
      </c>
      <c r="AW393" t="s">
        <v>601</v>
      </c>
      <c r="AX393">
        <v>3534609</v>
      </c>
    </row>
    <row r="394" spans="2:50">
      <c r="B394"/>
      <c r="I394" t="s">
        <v>602</v>
      </c>
      <c r="J394">
        <v>2931806</v>
      </c>
      <c r="Y394" t="s">
        <v>603</v>
      </c>
      <c r="Z394" s="3">
        <v>3134806</v>
      </c>
      <c r="AE394" t="s">
        <v>604</v>
      </c>
      <c r="AF394">
        <v>4128534</v>
      </c>
      <c r="AO394" t="s">
        <v>605</v>
      </c>
      <c r="AP394">
        <v>4318481</v>
      </c>
      <c r="AW394" t="s">
        <v>606</v>
      </c>
      <c r="AX394">
        <v>3534708</v>
      </c>
    </row>
    <row r="395" spans="2:50">
      <c r="B395"/>
      <c r="I395" t="s">
        <v>607</v>
      </c>
      <c r="J395">
        <v>2931905</v>
      </c>
      <c r="Y395" t="s">
        <v>3142</v>
      </c>
      <c r="Z395" s="3">
        <v>3134905</v>
      </c>
      <c r="AE395" t="s">
        <v>608</v>
      </c>
      <c r="AF395">
        <v>4128559</v>
      </c>
      <c r="AO395" t="s">
        <v>609</v>
      </c>
      <c r="AP395">
        <v>4318499</v>
      </c>
      <c r="AW395" t="s">
        <v>2745</v>
      </c>
      <c r="AX395">
        <v>3534807</v>
      </c>
    </row>
    <row r="396" spans="2:50">
      <c r="B396"/>
      <c r="I396" t="s">
        <v>610</v>
      </c>
      <c r="J396">
        <v>2932002</v>
      </c>
      <c r="Y396" t="s">
        <v>611</v>
      </c>
      <c r="Z396" s="3">
        <v>3135001</v>
      </c>
      <c r="AE396" t="s">
        <v>612</v>
      </c>
      <c r="AF396">
        <v>4128609</v>
      </c>
      <c r="AO396" t="s">
        <v>613</v>
      </c>
      <c r="AP396">
        <v>4318507</v>
      </c>
      <c r="AW396" t="s">
        <v>614</v>
      </c>
      <c r="AX396">
        <v>3534757</v>
      </c>
    </row>
    <row r="397" spans="2:50">
      <c r="B397"/>
      <c r="I397" t="s">
        <v>615</v>
      </c>
      <c r="J397">
        <v>2932101</v>
      </c>
      <c r="Y397" t="s">
        <v>616</v>
      </c>
      <c r="Z397" s="3">
        <v>3135050</v>
      </c>
      <c r="AE397" t="s">
        <v>617</v>
      </c>
      <c r="AF397">
        <v>4128658</v>
      </c>
      <c r="AO397" t="s">
        <v>618</v>
      </c>
      <c r="AP397">
        <v>4318606</v>
      </c>
      <c r="AW397" t="s">
        <v>619</v>
      </c>
      <c r="AX397">
        <v>3534906</v>
      </c>
    </row>
    <row r="398" spans="2:50">
      <c r="B398"/>
      <c r="I398" t="s">
        <v>620</v>
      </c>
      <c r="J398">
        <v>2932200</v>
      </c>
      <c r="Y398" t="s">
        <v>621</v>
      </c>
      <c r="Z398" s="3">
        <v>3135076</v>
      </c>
      <c r="AE398" t="s">
        <v>622</v>
      </c>
      <c r="AF398">
        <v>4128708</v>
      </c>
      <c r="AO398" t="s">
        <v>623</v>
      </c>
      <c r="AP398">
        <v>4318614</v>
      </c>
      <c r="AW398" t="s">
        <v>4964</v>
      </c>
      <c r="AX398">
        <v>3535002</v>
      </c>
    </row>
    <row r="399" spans="2:50">
      <c r="B399"/>
      <c r="I399" t="s">
        <v>624</v>
      </c>
      <c r="J399">
        <v>2932309</v>
      </c>
      <c r="Y399" t="s">
        <v>625</v>
      </c>
      <c r="Z399" s="3">
        <v>3135100</v>
      </c>
      <c r="AE399" t="s">
        <v>626</v>
      </c>
      <c r="AF399">
        <v>4128500</v>
      </c>
      <c r="AO399" t="s">
        <v>627</v>
      </c>
      <c r="AP399">
        <v>4318622</v>
      </c>
      <c r="AW399" t="s">
        <v>628</v>
      </c>
      <c r="AX399">
        <v>3535101</v>
      </c>
    </row>
    <row r="400" spans="2:50">
      <c r="B400"/>
      <c r="I400" t="s">
        <v>629</v>
      </c>
      <c r="J400">
        <v>2932408</v>
      </c>
      <c r="Y400" t="s">
        <v>630</v>
      </c>
      <c r="Z400" s="3">
        <v>3135209</v>
      </c>
      <c r="AE400" t="s">
        <v>631</v>
      </c>
      <c r="AF400">
        <v>4128807</v>
      </c>
      <c r="AO400" t="s">
        <v>632</v>
      </c>
      <c r="AP400">
        <v>4318705</v>
      </c>
      <c r="AW400" t="s">
        <v>633</v>
      </c>
      <c r="AX400">
        <v>3535200</v>
      </c>
    </row>
    <row r="401" spans="2:50">
      <c r="B401"/>
      <c r="I401" t="s">
        <v>634</v>
      </c>
      <c r="J401">
        <v>2932457</v>
      </c>
      <c r="Y401" t="s">
        <v>635</v>
      </c>
      <c r="Z401" s="3">
        <v>3135308</v>
      </c>
      <c r="AO401" t="s">
        <v>636</v>
      </c>
      <c r="AP401">
        <v>4318804</v>
      </c>
      <c r="AW401" t="s">
        <v>3338</v>
      </c>
      <c r="AX401">
        <v>3535309</v>
      </c>
    </row>
    <row r="402" spans="2:50">
      <c r="B402"/>
      <c r="I402" t="s">
        <v>637</v>
      </c>
      <c r="J402">
        <v>2932507</v>
      </c>
      <c r="Y402" t="s">
        <v>638</v>
      </c>
      <c r="Z402" s="3">
        <v>3135357</v>
      </c>
      <c r="AO402" t="s">
        <v>639</v>
      </c>
      <c r="AP402">
        <v>4318903</v>
      </c>
      <c r="AW402" t="s">
        <v>640</v>
      </c>
      <c r="AX402">
        <v>3535408</v>
      </c>
    </row>
    <row r="403" spans="2:50">
      <c r="B403"/>
      <c r="I403" t="s">
        <v>641</v>
      </c>
      <c r="J403">
        <v>2932606</v>
      </c>
      <c r="Y403" t="s">
        <v>642</v>
      </c>
      <c r="Z403" s="3">
        <v>3135407</v>
      </c>
      <c r="AO403" t="s">
        <v>643</v>
      </c>
      <c r="AP403">
        <v>4319000</v>
      </c>
      <c r="AW403" t="s">
        <v>644</v>
      </c>
      <c r="AX403">
        <v>3535507</v>
      </c>
    </row>
    <row r="404" spans="2:50">
      <c r="B404"/>
      <c r="I404" t="s">
        <v>645</v>
      </c>
      <c r="J404">
        <v>2932705</v>
      </c>
      <c r="Y404" t="s">
        <v>646</v>
      </c>
      <c r="Z404" s="3">
        <v>3135456</v>
      </c>
      <c r="AO404" t="s">
        <v>3364</v>
      </c>
      <c r="AP404">
        <v>4319109</v>
      </c>
      <c r="AW404" t="s">
        <v>647</v>
      </c>
      <c r="AX404">
        <v>3535606</v>
      </c>
    </row>
    <row r="405" spans="2:50">
      <c r="B405"/>
      <c r="I405" t="s">
        <v>648</v>
      </c>
      <c r="J405">
        <v>2932804</v>
      </c>
      <c r="Y405" t="s">
        <v>649</v>
      </c>
      <c r="Z405" s="3">
        <v>3135506</v>
      </c>
      <c r="AO405" t="s">
        <v>650</v>
      </c>
      <c r="AP405">
        <v>4319125</v>
      </c>
      <c r="AW405" t="s">
        <v>2831</v>
      </c>
      <c r="AX405">
        <v>3535705</v>
      </c>
    </row>
    <row r="406" spans="2:50">
      <c r="B406"/>
      <c r="I406" t="s">
        <v>5410</v>
      </c>
      <c r="J406">
        <v>2932903</v>
      </c>
      <c r="Y406" t="s">
        <v>651</v>
      </c>
      <c r="Z406" s="3">
        <v>3135605</v>
      </c>
      <c r="AO406" t="s">
        <v>652</v>
      </c>
      <c r="AP406">
        <v>4319158</v>
      </c>
      <c r="AW406" t="s">
        <v>653</v>
      </c>
      <c r="AX406">
        <v>3535804</v>
      </c>
    </row>
    <row r="407" spans="2:50">
      <c r="B407"/>
      <c r="I407" t="s">
        <v>654</v>
      </c>
      <c r="J407">
        <v>2933000</v>
      </c>
      <c r="Y407" t="s">
        <v>655</v>
      </c>
      <c r="Z407" s="3">
        <v>3135704</v>
      </c>
      <c r="AO407" t="s">
        <v>656</v>
      </c>
      <c r="AP407">
        <v>4319208</v>
      </c>
      <c r="AW407" t="s">
        <v>657</v>
      </c>
      <c r="AX407">
        <v>3535903</v>
      </c>
    </row>
    <row r="408" spans="2:50">
      <c r="B408"/>
      <c r="I408" t="s">
        <v>658</v>
      </c>
      <c r="J408">
        <v>2933059</v>
      </c>
      <c r="Y408" t="s">
        <v>659</v>
      </c>
      <c r="Z408" s="3">
        <v>3135803</v>
      </c>
      <c r="AO408" t="s">
        <v>660</v>
      </c>
      <c r="AP408">
        <v>4319307</v>
      </c>
      <c r="AW408" t="s">
        <v>661</v>
      </c>
      <c r="AX408">
        <v>3536000</v>
      </c>
    </row>
    <row r="409" spans="2:50">
      <c r="B409"/>
      <c r="I409" t="s">
        <v>662</v>
      </c>
      <c r="J409">
        <v>2933109</v>
      </c>
      <c r="Y409" t="s">
        <v>663</v>
      </c>
      <c r="Z409" s="3">
        <v>3135902</v>
      </c>
      <c r="AO409" t="s">
        <v>664</v>
      </c>
      <c r="AP409">
        <v>4319356</v>
      </c>
      <c r="AW409" t="s">
        <v>665</v>
      </c>
      <c r="AX409">
        <v>3536109</v>
      </c>
    </row>
    <row r="410" spans="2:50">
      <c r="B410"/>
      <c r="I410" t="s">
        <v>666</v>
      </c>
      <c r="J410">
        <v>2933158</v>
      </c>
      <c r="Y410" t="s">
        <v>667</v>
      </c>
      <c r="Z410" s="3">
        <v>3136009</v>
      </c>
      <c r="AO410" t="s">
        <v>668</v>
      </c>
      <c r="AP410">
        <v>4319364</v>
      </c>
      <c r="AW410" t="s">
        <v>669</v>
      </c>
      <c r="AX410">
        <v>3536208</v>
      </c>
    </row>
    <row r="411" spans="2:50">
      <c r="B411"/>
      <c r="I411" t="s">
        <v>670</v>
      </c>
      <c r="J411">
        <v>2933174</v>
      </c>
      <c r="Y411" t="s">
        <v>671</v>
      </c>
      <c r="Z411" s="3">
        <v>3136108</v>
      </c>
      <c r="AO411" t="s">
        <v>672</v>
      </c>
      <c r="AP411">
        <v>4319372</v>
      </c>
      <c r="AW411" t="s">
        <v>673</v>
      </c>
      <c r="AX411">
        <v>3536257</v>
      </c>
    </row>
    <row r="412" spans="2:50">
      <c r="B412"/>
      <c r="I412" t="s">
        <v>2575</v>
      </c>
      <c r="J412">
        <v>2933208</v>
      </c>
      <c r="Y412" t="s">
        <v>674</v>
      </c>
      <c r="Z412" s="3">
        <v>3136207</v>
      </c>
      <c r="AO412" t="s">
        <v>675</v>
      </c>
      <c r="AP412">
        <v>4319406</v>
      </c>
      <c r="AW412" t="s">
        <v>676</v>
      </c>
      <c r="AX412">
        <v>3536307</v>
      </c>
    </row>
    <row r="413" spans="2:50">
      <c r="B413"/>
      <c r="I413" t="s">
        <v>677</v>
      </c>
      <c r="J413">
        <v>2933257</v>
      </c>
      <c r="Y413" t="s">
        <v>678</v>
      </c>
      <c r="Z413" s="3">
        <v>3136306</v>
      </c>
      <c r="AO413" t="s">
        <v>679</v>
      </c>
      <c r="AP413">
        <v>4319505</v>
      </c>
      <c r="AW413" t="s">
        <v>680</v>
      </c>
      <c r="AX413">
        <v>3536406</v>
      </c>
    </row>
    <row r="414" spans="2:50">
      <c r="B414"/>
      <c r="I414" t="s">
        <v>681</v>
      </c>
      <c r="J414">
        <v>2933307</v>
      </c>
      <c r="Y414" t="s">
        <v>682</v>
      </c>
      <c r="Z414" s="3">
        <v>3136405</v>
      </c>
      <c r="AO414" t="s">
        <v>683</v>
      </c>
      <c r="AP414">
        <v>4319604</v>
      </c>
      <c r="AW414" t="s">
        <v>684</v>
      </c>
      <c r="AX414">
        <v>3536505</v>
      </c>
    </row>
    <row r="415" spans="2:50">
      <c r="B415"/>
      <c r="I415" t="s">
        <v>685</v>
      </c>
      <c r="J415">
        <v>2933406</v>
      </c>
      <c r="Y415" t="s">
        <v>686</v>
      </c>
      <c r="Z415" s="3">
        <v>3136504</v>
      </c>
      <c r="AO415" t="s">
        <v>687</v>
      </c>
      <c r="AP415">
        <v>4319703</v>
      </c>
      <c r="AW415" t="s">
        <v>688</v>
      </c>
      <c r="AX415">
        <v>3536570</v>
      </c>
    </row>
    <row r="416" spans="2:50">
      <c r="B416"/>
      <c r="I416" t="s">
        <v>689</v>
      </c>
      <c r="J416">
        <v>2933455</v>
      </c>
      <c r="Y416" t="s">
        <v>690</v>
      </c>
      <c r="Z416" s="3">
        <v>3136520</v>
      </c>
      <c r="AO416" t="s">
        <v>691</v>
      </c>
      <c r="AP416">
        <v>4319711</v>
      </c>
      <c r="AW416" t="s">
        <v>692</v>
      </c>
      <c r="AX416">
        <v>3536604</v>
      </c>
    </row>
    <row r="417" spans="2:50">
      <c r="B417"/>
      <c r="I417" t="s">
        <v>693</v>
      </c>
      <c r="J417">
        <v>2933505</v>
      </c>
      <c r="Y417" t="s">
        <v>694</v>
      </c>
      <c r="Z417" s="3">
        <v>3136553</v>
      </c>
      <c r="AO417" t="s">
        <v>695</v>
      </c>
      <c r="AP417">
        <v>4319737</v>
      </c>
      <c r="AW417" t="s">
        <v>696</v>
      </c>
      <c r="AX417">
        <v>3536703</v>
      </c>
    </row>
    <row r="418" spans="2:50">
      <c r="B418"/>
      <c r="I418" t="s">
        <v>697</v>
      </c>
      <c r="J418">
        <v>2933604</v>
      </c>
      <c r="Y418" t="s">
        <v>698</v>
      </c>
      <c r="Z418" s="3">
        <v>3136579</v>
      </c>
      <c r="AO418" t="s">
        <v>699</v>
      </c>
      <c r="AP418">
        <v>4319752</v>
      </c>
      <c r="AW418" t="s">
        <v>700</v>
      </c>
      <c r="AX418">
        <v>3536802</v>
      </c>
    </row>
    <row r="419" spans="2:50">
      <c r="B419"/>
      <c r="Y419" t="s">
        <v>701</v>
      </c>
      <c r="Z419" s="3">
        <v>3136652</v>
      </c>
      <c r="AO419" t="s">
        <v>702</v>
      </c>
      <c r="AP419">
        <v>4319802</v>
      </c>
      <c r="AW419" t="s">
        <v>703</v>
      </c>
      <c r="AX419">
        <v>3536901</v>
      </c>
    </row>
    <row r="420" spans="2:50">
      <c r="B420"/>
      <c r="Y420" t="s">
        <v>704</v>
      </c>
      <c r="Z420" s="3">
        <v>3136702</v>
      </c>
      <c r="AO420" t="s">
        <v>705</v>
      </c>
      <c r="AP420">
        <v>4319901</v>
      </c>
      <c r="AW420" t="s">
        <v>706</v>
      </c>
      <c r="AX420">
        <v>3537008</v>
      </c>
    </row>
    <row r="421" spans="2:50">
      <c r="B421"/>
      <c r="Y421" t="s">
        <v>707</v>
      </c>
      <c r="Z421" s="3">
        <v>3136801</v>
      </c>
      <c r="AO421" t="s">
        <v>708</v>
      </c>
      <c r="AP421">
        <v>4320008</v>
      </c>
      <c r="AW421" t="s">
        <v>709</v>
      </c>
      <c r="AX421">
        <v>3537107</v>
      </c>
    </row>
    <row r="422" spans="2:50">
      <c r="B422"/>
      <c r="Y422" t="s">
        <v>710</v>
      </c>
      <c r="Z422" s="3">
        <v>3136900</v>
      </c>
      <c r="AO422" t="s">
        <v>457</v>
      </c>
      <c r="AP422">
        <v>4320107</v>
      </c>
      <c r="AW422" t="s">
        <v>711</v>
      </c>
      <c r="AX422">
        <v>3537156</v>
      </c>
    </row>
    <row r="423" spans="2:50">
      <c r="B423"/>
      <c r="Y423" t="s">
        <v>712</v>
      </c>
      <c r="Z423" s="3">
        <v>3136959</v>
      </c>
      <c r="AO423" t="s">
        <v>713</v>
      </c>
      <c r="AP423">
        <v>4320206</v>
      </c>
      <c r="AW423" t="s">
        <v>714</v>
      </c>
      <c r="AX423">
        <v>3537206</v>
      </c>
    </row>
    <row r="424" spans="2:50">
      <c r="B424"/>
      <c r="Y424" t="s">
        <v>715</v>
      </c>
      <c r="Z424" s="3">
        <v>3137007</v>
      </c>
      <c r="AO424" t="s">
        <v>716</v>
      </c>
      <c r="AP424">
        <v>4320230</v>
      </c>
      <c r="AW424" t="s">
        <v>717</v>
      </c>
      <c r="AX424">
        <v>3537305</v>
      </c>
    </row>
    <row r="425" spans="2:50">
      <c r="B425"/>
      <c r="Y425" t="s">
        <v>718</v>
      </c>
      <c r="Z425" s="3">
        <v>3137106</v>
      </c>
      <c r="AO425" t="s">
        <v>719</v>
      </c>
      <c r="AP425">
        <v>4320263</v>
      </c>
      <c r="AW425" t="s">
        <v>720</v>
      </c>
      <c r="AX425">
        <v>3537404</v>
      </c>
    </row>
    <row r="426" spans="2:50">
      <c r="B426"/>
      <c r="Y426" t="s">
        <v>721</v>
      </c>
      <c r="Z426" s="3">
        <v>3137205</v>
      </c>
      <c r="AO426" t="s">
        <v>722</v>
      </c>
      <c r="AP426">
        <v>4320305</v>
      </c>
      <c r="AW426" t="s">
        <v>723</v>
      </c>
      <c r="AX426">
        <v>3537503</v>
      </c>
    </row>
    <row r="427" spans="2:50">
      <c r="B427"/>
      <c r="Y427" t="s">
        <v>724</v>
      </c>
      <c r="Z427" s="3">
        <v>3137304</v>
      </c>
      <c r="AO427" t="s">
        <v>725</v>
      </c>
      <c r="AP427">
        <v>4320321</v>
      </c>
      <c r="AW427" t="s">
        <v>726</v>
      </c>
      <c r="AX427">
        <v>3537602</v>
      </c>
    </row>
    <row r="428" spans="2:50">
      <c r="B428"/>
      <c r="Y428" t="s">
        <v>727</v>
      </c>
      <c r="Z428" s="3">
        <v>3137403</v>
      </c>
      <c r="AO428" t="s">
        <v>728</v>
      </c>
      <c r="AP428">
        <v>4320354</v>
      </c>
      <c r="AW428" t="s">
        <v>729</v>
      </c>
      <c r="AX428">
        <v>3537701</v>
      </c>
    </row>
    <row r="429" spans="2:50">
      <c r="B429"/>
      <c r="Y429" t="s">
        <v>730</v>
      </c>
      <c r="Z429" s="3">
        <v>3137502</v>
      </c>
      <c r="AO429" t="s">
        <v>731</v>
      </c>
      <c r="AP429">
        <v>4320404</v>
      </c>
      <c r="AW429" t="s">
        <v>732</v>
      </c>
      <c r="AX429">
        <v>3537800</v>
      </c>
    </row>
    <row r="430" spans="2:50">
      <c r="B430"/>
      <c r="Y430" t="s">
        <v>1671</v>
      </c>
      <c r="Z430" s="3">
        <v>3137536</v>
      </c>
      <c r="AO430" t="s">
        <v>733</v>
      </c>
      <c r="AP430">
        <v>4320453</v>
      </c>
      <c r="AW430" t="s">
        <v>734</v>
      </c>
      <c r="AX430">
        <v>3537909</v>
      </c>
    </row>
    <row r="431" spans="2:50">
      <c r="B431"/>
      <c r="Y431" t="s">
        <v>2147</v>
      </c>
      <c r="Z431" s="3">
        <v>3137601</v>
      </c>
      <c r="AO431" t="s">
        <v>735</v>
      </c>
      <c r="AP431">
        <v>4320503</v>
      </c>
      <c r="AW431" t="s">
        <v>736</v>
      </c>
      <c r="AX431">
        <v>3538006</v>
      </c>
    </row>
    <row r="432" spans="2:50">
      <c r="B432"/>
      <c r="Y432" t="s">
        <v>737</v>
      </c>
      <c r="Z432" s="3">
        <v>3137700</v>
      </c>
      <c r="AO432" t="s">
        <v>738</v>
      </c>
      <c r="AP432">
        <v>4320552</v>
      </c>
      <c r="AW432" t="s">
        <v>739</v>
      </c>
      <c r="AX432">
        <v>3538105</v>
      </c>
    </row>
    <row r="433" spans="2:50">
      <c r="B433"/>
      <c r="Y433" t="s">
        <v>740</v>
      </c>
      <c r="Z433" s="3">
        <v>3137809</v>
      </c>
      <c r="AO433" t="s">
        <v>741</v>
      </c>
      <c r="AP433">
        <v>4320578</v>
      </c>
      <c r="AW433" t="s">
        <v>2918</v>
      </c>
      <c r="AX433">
        <v>3538204</v>
      </c>
    </row>
    <row r="434" spans="2:50">
      <c r="B434"/>
      <c r="Y434" t="s">
        <v>742</v>
      </c>
      <c r="Z434" s="3">
        <v>3137908</v>
      </c>
      <c r="AO434" t="s">
        <v>743</v>
      </c>
      <c r="AP434">
        <v>4320602</v>
      </c>
      <c r="AW434" t="s">
        <v>744</v>
      </c>
      <c r="AX434">
        <v>3538303</v>
      </c>
    </row>
    <row r="435" spans="2:50">
      <c r="B435"/>
      <c r="Y435" t="s">
        <v>2809</v>
      </c>
      <c r="Z435" s="3">
        <v>3138005</v>
      </c>
      <c r="AO435" t="s">
        <v>745</v>
      </c>
      <c r="AP435">
        <v>4320651</v>
      </c>
      <c r="AW435" t="s">
        <v>746</v>
      </c>
      <c r="AX435">
        <v>3538501</v>
      </c>
    </row>
    <row r="436" spans="2:50">
      <c r="B436"/>
      <c r="Y436" t="s">
        <v>747</v>
      </c>
      <c r="Z436" s="3">
        <v>3138104</v>
      </c>
      <c r="AO436" t="s">
        <v>748</v>
      </c>
      <c r="AP436">
        <v>4320677</v>
      </c>
      <c r="AW436" t="s">
        <v>749</v>
      </c>
      <c r="AX436">
        <v>3538600</v>
      </c>
    </row>
    <row r="437" spans="2:50">
      <c r="B437"/>
      <c r="Y437" t="s">
        <v>750</v>
      </c>
      <c r="Z437" s="3">
        <v>3138203</v>
      </c>
      <c r="AO437" t="s">
        <v>543</v>
      </c>
      <c r="AP437">
        <v>4320701</v>
      </c>
      <c r="AW437" t="s">
        <v>751</v>
      </c>
      <c r="AX437">
        <v>3538709</v>
      </c>
    </row>
    <row r="438" spans="2:50">
      <c r="B438"/>
      <c r="Y438" t="s">
        <v>752</v>
      </c>
      <c r="Z438" s="3">
        <v>3138302</v>
      </c>
      <c r="AO438" t="s">
        <v>3020</v>
      </c>
      <c r="AP438">
        <v>4320800</v>
      </c>
      <c r="AW438" t="s">
        <v>753</v>
      </c>
      <c r="AX438">
        <v>3538808</v>
      </c>
    </row>
    <row r="439" spans="2:50">
      <c r="B439"/>
      <c r="Y439" t="s">
        <v>754</v>
      </c>
      <c r="Z439" s="3">
        <v>3138351</v>
      </c>
      <c r="AO439" t="s">
        <v>755</v>
      </c>
      <c r="AP439">
        <v>4320859</v>
      </c>
      <c r="AW439" t="s">
        <v>756</v>
      </c>
      <c r="AX439">
        <v>3538907</v>
      </c>
    </row>
    <row r="440" spans="2:50">
      <c r="B440"/>
      <c r="Y440" t="s">
        <v>757</v>
      </c>
      <c r="Z440" s="3">
        <v>3138401</v>
      </c>
      <c r="AO440" t="s">
        <v>506</v>
      </c>
      <c r="AP440">
        <v>4320909</v>
      </c>
      <c r="AW440" t="s">
        <v>758</v>
      </c>
      <c r="AX440">
        <v>3539004</v>
      </c>
    </row>
    <row r="441" spans="2:50">
      <c r="B441"/>
      <c r="Y441" t="s">
        <v>759</v>
      </c>
      <c r="Z441" s="3">
        <v>3138500</v>
      </c>
      <c r="AO441" t="s">
        <v>760</v>
      </c>
      <c r="AP441">
        <v>4321006</v>
      </c>
      <c r="AW441" t="s">
        <v>761</v>
      </c>
      <c r="AX441">
        <v>3539103</v>
      </c>
    </row>
    <row r="442" spans="2:50">
      <c r="B442"/>
      <c r="Y442" t="s">
        <v>762</v>
      </c>
      <c r="Z442" s="3">
        <v>3138609</v>
      </c>
      <c r="AO442" t="s">
        <v>763</v>
      </c>
      <c r="AP442">
        <v>4321105</v>
      </c>
      <c r="AW442" t="s">
        <v>764</v>
      </c>
      <c r="AX442">
        <v>3539202</v>
      </c>
    </row>
    <row r="443" spans="2:50">
      <c r="B443"/>
      <c r="Y443" t="s">
        <v>765</v>
      </c>
      <c r="Z443" s="3">
        <v>3138625</v>
      </c>
      <c r="AO443" t="s">
        <v>766</v>
      </c>
      <c r="AP443">
        <v>4321204</v>
      </c>
      <c r="AW443" t="s">
        <v>767</v>
      </c>
      <c r="AX443">
        <v>3539301</v>
      </c>
    </row>
    <row r="444" spans="2:50">
      <c r="B444"/>
      <c r="Y444" t="s">
        <v>768</v>
      </c>
      <c r="Z444" s="3">
        <v>3138658</v>
      </c>
      <c r="AO444" t="s">
        <v>769</v>
      </c>
      <c r="AP444">
        <v>4321303</v>
      </c>
      <c r="AW444" t="s">
        <v>770</v>
      </c>
      <c r="AX444">
        <v>3539400</v>
      </c>
    </row>
    <row r="445" spans="2:50">
      <c r="B445"/>
      <c r="Y445" t="s">
        <v>771</v>
      </c>
      <c r="Z445" s="3">
        <v>3138674</v>
      </c>
      <c r="AO445" t="s">
        <v>772</v>
      </c>
      <c r="AP445">
        <v>4321329</v>
      </c>
      <c r="AW445" t="s">
        <v>20</v>
      </c>
      <c r="AX445">
        <v>3539509</v>
      </c>
    </row>
    <row r="446" spans="2:50">
      <c r="B446"/>
      <c r="Y446" t="s">
        <v>773</v>
      </c>
      <c r="Z446" s="3">
        <v>3138682</v>
      </c>
      <c r="AO446" t="s">
        <v>3077</v>
      </c>
      <c r="AP446">
        <v>4321352</v>
      </c>
      <c r="AW446" t="s">
        <v>31</v>
      </c>
      <c r="AX446">
        <v>3539608</v>
      </c>
    </row>
    <row r="447" spans="2:50">
      <c r="B447"/>
      <c r="Y447" t="s">
        <v>774</v>
      </c>
      <c r="Z447" s="3">
        <v>3138708</v>
      </c>
      <c r="AO447" t="s">
        <v>775</v>
      </c>
      <c r="AP447">
        <v>4321402</v>
      </c>
      <c r="AW447" t="s">
        <v>776</v>
      </c>
      <c r="AX447">
        <v>3539707</v>
      </c>
    </row>
    <row r="448" spans="2:50">
      <c r="B448"/>
      <c r="Y448" t="s">
        <v>777</v>
      </c>
      <c r="Z448" s="3">
        <v>3138807</v>
      </c>
      <c r="AO448" t="s">
        <v>778</v>
      </c>
      <c r="AP448">
        <v>4321436</v>
      </c>
      <c r="AW448" t="s">
        <v>779</v>
      </c>
      <c r="AX448">
        <v>3539806</v>
      </c>
    </row>
    <row r="449" spans="2:50">
      <c r="B449"/>
      <c r="Y449" t="s">
        <v>780</v>
      </c>
      <c r="Z449" s="3">
        <v>3138906</v>
      </c>
      <c r="AO449" t="s">
        <v>781</v>
      </c>
      <c r="AP449">
        <v>4321451</v>
      </c>
      <c r="AW449" t="s">
        <v>782</v>
      </c>
      <c r="AX449">
        <v>3539905</v>
      </c>
    </row>
    <row r="450" spans="2:50">
      <c r="B450"/>
      <c r="Y450" t="s">
        <v>783</v>
      </c>
      <c r="Z450" s="3">
        <v>3139003</v>
      </c>
      <c r="AO450" t="s">
        <v>784</v>
      </c>
      <c r="AP450">
        <v>4321469</v>
      </c>
      <c r="AW450" t="s">
        <v>785</v>
      </c>
      <c r="AX450">
        <v>3540002</v>
      </c>
    </row>
    <row r="451" spans="2:50">
      <c r="B451"/>
      <c r="Y451" t="s">
        <v>786</v>
      </c>
      <c r="Z451" s="3">
        <v>3139102</v>
      </c>
      <c r="AO451" t="s">
        <v>787</v>
      </c>
      <c r="AP451">
        <v>4321477</v>
      </c>
      <c r="AW451" t="s">
        <v>788</v>
      </c>
      <c r="AX451">
        <v>3540101</v>
      </c>
    </row>
    <row r="452" spans="2:50">
      <c r="B452"/>
      <c r="Y452" t="s">
        <v>789</v>
      </c>
      <c r="Z452" s="3">
        <v>3139201</v>
      </c>
      <c r="AO452" t="s">
        <v>790</v>
      </c>
      <c r="AP452">
        <v>4321493</v>
      </c>
      <c r="AW452" t="s">
        <v>791</v>
      </c>
      <c r="AX452">
        <v>3540200</v>
      </c>
    </row>
    <row r="453" spans="2:50">
      <c r="B453"/>
      <c r="Y453" t="s">
        <v>792</v>
      </c>
      <c r="Z453" s="3">
        <v>3139250</v>
      </c>
      <c r="AO453" t="s">
        <v>793</v>
      </c>
      <c r="AP453">
        <v>4321501</v>
      </c>
      <c r="AW453" t="s">
        <v>794</v>
      </c>
      <c r="AX453">
        <v>3540259</v>
      </c>
    </row>
    <row r="454" spans="2:50">
      <c r="B454"/>
      <c r="Y454" t="s">
        <v>795</v>
      </c>
      <c r="Z454" s="3">
        <v>3139300</v>
      </c>
      <c r="AO454" t="s">
        <v>796</v>
      </c>
      <c r="AP454">
        <v>4321600</v>
      </c>
      <c r="AW454" t="s">
        <v>797</v>
      </c>
      <c r="AX454">
        <v>3540309</v>
      </c>
    </row>
    <row r="455" spans="2:50">
      <c r="B455"/>
      <c r="Y455" t="s">
        <v>798</v>
      </c>
      <c r="Z455" s="3">
        <v>3139409</v>
      </c>
      <c r="AO455" t="s">
        <v>799</v>
      </c>
      <c r="AP455">
        <v>4321626</v>
      </c>
      <c r="AW455" t="s">
        <v>800</v>
      </c>
      <c r="AX455">
        <v>3540408</v>
      </c>
    </row>
    <row r="456" spans="2:50">
      <c r="B456"/>
      <c r="Y456" t="s">
        <v>801</v>
      </c>
      <c r="Z456" s="3">
        <v>3139508</v>
      </c>
      <c r="AO456" t="s">
        <v>802</v>
      </c>
      <c r="AP456">
        <v>4321634</v>
      </c>
      <c r="AW456" t="s">
        <v>803</v>
      </c>
      <c r="AX456">
        <v>3540507</v>
      </c>
    </row>
    <row r="457" spans="2:50">
      <c r="B457"/>
      <c r="Y457" t="s">
        <v>804</v>
      </c>
      <c r="Z457" s="3">
        <v>3139607</v>
      </c>
      <c r="AO457" t="s">
        <v>805</v>
      </c>
      <c r="AP457">
        <v>4321667</v>
      </c>
      <c r="AW457" t="s">
        <v>806</v>
      </c>
      <c r="AX457">
        <v>3540606</v>
      </c>
    </row>
    <row r="458" spans="2:50">
      <c r="B458"/>
      <c r="Y458" t="s">
        <v>807</v>
      </c>
      <c r="Z458" s="3">
        <v>3139805</v>
      </c>
      <c r="AO458" t="s">
        <v>808</v>
      </c>
      <c r="AP458">
        <v>4321709</v>
      </c>
      <c r="AW458" t="s">
        <v>809</v>
      </c>
      <c r="AX458">
        <v>3540705</v>
      </c>
    </row>
    <row r="459" spans="2:50">
      <c r="B459"/>
      <c r="Y459" t="s">
        <v>810</v>
      </c>
      <c r="Z459" s="3">
        <v>3139706</v>
      </c>
      <c r="AO459" t="s">
        <v>811</v>
      </c>
      <c r="AP459">
        <v>4321808</v>
      </c>
      <c r="AW459" t="s">
        <v>812</v>
      </c>
      <c r="AX459">
        <v>3540754</v>
      </c>
    </row>
    <row r="460" spans="2:50">
      <c r="B460"/>
      <c r="Y460" t="s">
        <v>813</v>
      </c>
      <c r="Z460" s="3">
        <v>3139904</v>
      </c>
      <c r="AO460" t="s">
        <v>814</v>
      </c>
      <c r="AP460">
        <v>4321832</v>
      </c>
      <c r="AW460" t="s">
        <v>815</v>
      </c>
      <c r="AX460">
        <v>3540804</v>
      </c>
    </row>
    <row r="461" spans="2:50">
      <c r="B461"/>
      <c r="Y461" t="s">
        <v>816</v>
      </c>
      <c r="Z461" s="3">
        <v>3140001</v>
      </c>
      <c r="AO461" t="s">
        <v>817</v>
      </c>
      <c r="AP461">
        <v>4321857</v>
      </c>
      <c r="AW461" t="s">
        <v>818</v>
      </c>
      <c r="AX461">
        <v>3540853</v>
      </c>
    </row>
    <row r="462" spans="2:50">
      <c r="B462"/>
      <c r="Y462" t="s">
        <v>819</v>
      </c>
      <c r="Z462" s="3">
        <v>3140100</v>
      </c>
      <c r="AO462" t="s">
        <v>820</v>
      </c>
      <c r="AP462">
        <v>4321907</v>
      </c>
      <c r="AW462" t="s">
        <v>821</v>
      </c>
      <c r="AX462">
        <v>3540903</v>
      </c>
    </row>
    <row r="463" spans="2:50">
      <c r="B463"/>
      <c r="Y463" t="s">
        <v>822</v>
      </c>
      <c r="Z463" s="3">
        <v>3140159</v>
      </c>
      <c r="AO463" t="s">
        <v>823</v>
      </c>
      <c r="AP463">
        <v>4321956</v>
      </c>
      <c r="AW463" t="s">
        <v>3024</v>
      </c>
      <c r="AX463">
        <v>3541000</v>
      </c>
    </row>
    <row r="464" spans="2:50">
      <c r="B464"/>
      <c r="Y464" t="s">
        <v>824</v>
      </c>
      <c r="Z464" s="3">
        <v>3140209</v>
      </c>
      <c r="AO464" t="s">
        <v>2699</v>
      </c>
      <c r="AP464">
        <v>4322004</v>
      </c>
      <c r="AW464" t="s">
        <v>825</v>
      </c>
      <c r="AX464">
        <v>3541059</v>
      </c>
    </row>
    <row r="465" spans="2:50">
      <c r="B465"/>
      <c r="Y465" t="s">
        <v>826</v>
      </c>
      <c r="Z465" s="3">
        <v>3140308</v>
      </c>
      <c r="AO465" t="s">
        <v>827</v>
      </c>
      <c r="AP465">
        <v>4322103</v>
      </c>
      <c r="AW465" t="s">
        <v>828</v>
      </c>
      <c r="AX465">
        <v>3541109</v>
      </c>
    </row>
    <row r="466" spans="2:50">
      <c r="B466"/>
      <c r="Y466" t="s">
        <v>829</v>
      </c>
      <c r="Z466" s="3">
        <v>3140407</v>
      </c>
      <c r="AO466" t="s">
        <v>830</v>
      </c>
      <c r="AP466">
        <v>4322152</v>
      </c>
      <c r="AW466" t="s">
        <v>831</v>
      </c>
      <c r="AX466">
        <v>3541208</v>
      </c>
    </row>
    <row r="467" spans="2:50">
      <c r="B467"/>
      <c r="Y467" t="s">
        <v>832</v>
      </c>
      <c r="Z467" s="3">
        <v>3140506</v>
      </c>
      <c r="AO467" t="s">
        <v>833</v>
      </c>
      <c r="AP467">
        <v>4322186</v>
      </c>
      <c r="AW467" t="s">
        <v>834</v>
      </c>
      <c r="AX467">
        <v>3541307</v>
      </c>
    </row>
    <row r="468" spans="2:50">
      <c r="B468"/>
      <c r="Y468" t="s">
        <v>835</v>
      </c>
      <c r="Z468" s="3">
        <v>3140530</v>
      </c>
      <c r="AO468" t="s">
        <v>836</v>
      </c>
      <c r="AP468">
        <v>4322202</v>
      </c>
      <c r="AW468" t="s">
        <v>837</v>
      </c>
      <c r="AX468">
        <v>3541406</v>
      </c>
    </row>
    <row r="469" spans="2:50">
      <c r="B469"/>
      <c r="Y469" t="s">
        <v>838</v>
      </c>
      <c r="Z469" s="3">
        <v>3140555</v>
      </c>
      <c r="AO469" t="s">
        <v>839</v>
      </c>
      <c r="AP469">
        <v>4322251</v>
      </c>
      <c r="AW469" t="s">
        <v>840</v>
      </c>
      <c r="AX469">
        <v>3541505</v>
      </c>
    </row>
    <row r="470" spans="2:50">
      <c r="B470"/>
      <c r="Y470" t="s">
        <v>841</v>
      </c>
      <c r="Z470" s="3">
        <v>3140605</v>
      </c>
      <c r="AO470" t="s">
        <v>842</v>
      </c>
      <c r="AP470">
        <v>4322301</v>
      </c>
      <c r="AW470" t="s">
        <v>843</v>
      </c>
      <c r="AX470">
        <v>3541604</v>
      </c>
    </row>
    <row r="471" spans="2:50">
      <c r="B471"/>
      <c r="Y471" t="s">
        <v>844</v>
      </c>
      <c r="Z471" s="3">
        <v>3140704</v>
      </c>
      <c r="AO471" t="s">
        <v>845</v>
      </c>
      <c r="AP471">
        <v>4322327</v>
      </c>
      <c r="AW471" t="s">
        <v>846</v>
      </c>
      <c r="AX471">
        <v>3541653</v>
      </c>
    </row>
    <row r="472" spans="2:50">
      <c r="B472"/>
      <c r="Y472" t="s">
        <v>847</v>
      </c>
      <c r="Z472" s="3">
        <v>3171501</v>
      </c>
      <c r="AO472" t="s">
        <v>848</v>
      </c>
      <c r="AP472">
        <v>4322343</v>
      </c>
      <c r="AW472" t="s">
        <v>849</v>
      </c>
      <c r="AX472">
        <v>3541703</v>
      </c>
    </row>
    <row r="473" spans="2:50">
      <c r="B473"/>
      <c r="Y473" t="s">
        <v>850</v>
      </c>
      <c r="Z473" s="3">
        <v>3140803</v>
      </c>
      <c r="AO473" t="s">
        <v>851</v>
      </c>
      <c r="AP473">
        <v>4322350</v>
      </c>
      <c r="AW473" t="s">
        <v>852</v>
      </c>
      <c r="AX473">
        <v>3541802</v>
      </c>
    </row>
    <row r="474" spans="2:50">
      <c r="B474"/>
      <c r="Y474" t="s">
        <v>853</v>
      </c>
      <c r="Z474" s="3">
        <v>3140852</v>
      </c>
      <c r="AO474" t="s">
        <v>854</v>
      </c>
      <c r="AP474">
        <v>4322376</v>
      </c>
      <c r="AW474" t="s">
        <v>855</v>
      </c>
      <c r="AX474">
        <v>3541901</v>
      </c>
    </row>
    <row r="475" spans="2:50">
      <c r="B475"/>
      <c r="Y475" t="s">
        <v>856</v>
      </c>
      <c r="Z475" s="3">
        <v>3140902</v>
      </c>
      <c r="AO475" t="s">
        <v>857</v>
      </c>
      <c r="AP475">
        <v>4322400</v>
      </c>
      <c r="AW475" t="s">
        <v>858</v>
      </c>
      <c r="AX475">
        <v>3542008</v>
      </c>
    </row>
    <row r="476" spans="2:50">
      <c r="B476"/>
      <c r="Y476" t="s">
        <v>859</v>
      </c>
      <c r="Z476" s="3">
        <v>3141009</v>
      </c>
      <c r="AO476" t="s">
        <v>860</v>
      </c>
      <c r="AP476">
        <v>4322509</v>
      </c>
      <c r="AW476" t="s">
        <v>861</v>
      </c>
      <c r="AX476">
        <v>3542107</v>
      </c>
    </row>
    <row r="477" spans="2:50">
      <c r="B477"/>
      <c r="Y477" t="s">
        <v>862</v>
      </c>
      <c r="Z477" s="3">
        <v>3141108</v>
      </c>
      <c r="AO477" t="s">
        <v>863</v>
      </c>
      <c r="AP477">
        <v>4322533</v>
      </c>
      <c r="AW477" t="s">
        <v>864</v>
      </c>
      <c r="AX477">
        <v>3542206</v>
      </c>
    </row>
    <row r="478" spans="2:50">
      <c r="B478"/>
      <c r="Y478" t="s">
        <v>865</v>
      </c>
      <c r="Z478" s="3">
        <v>3141207</v>
      </c>
      <c r="AO478" t="s">
        <v>866</v>
      </c>
      <c r="AP478">
        <v>4322541</v>
      </c>
      <c r="AW478" t="s">
        <v>867</v>
      </c>
      <c r="AX478">
        <v>3542305</v>
      </c>
    </row>
    <row r="479" spans="2:50">
      <c r="B479"/>
      <c r="Y479" t="s">
        <v>868</v>
      </c>
      <c r="Z479" s="3">
        <v>3141306</v>
      </c>
      <c r="AO479" t="s">
        <v>869</v>
      </c>
      <c r="AP479">
        <v>4322525</v>
      </c>
      <c r="AW479" t="s">
        <v>870</v>
      </c>
      <c r="AX479">
        <v>3542404</v>
      </c>
    </row>
    <row r="480" spans="2:50">
      <c r="B480"/>
      <c r="Y480" t="s">
        <v>871</v>
      </c>
      <c r="Z480" s="3">
        <v>3141405</v>
      </c>
      <c r="AO480" t="s">
        <v>872</v>
      </c>
      <c r="AP480">
        <v>4322558</v>
      </c>
      <c r="AW480" t="s">
        <v>873</v>
      </c>
      <c r="AX480">
        <v>3542503</v>
      </c>
    </row>
    <row r="481" spans="2:50">
      <c r="B481"/>
      <c r="Y481" t="s">
        <v>874</v>
      </c>
      <c r="Z481" s="3">
        <v>3141504</v>
      </c>
      <c r="AO481" t="s">
        <v>875</v>
      </c>
      <c r="AP481">
        <v>4322608</v>
      </c>
      <c r="AW481" t="s">
        <v>876</v>
      </c>
      <c r="AX481">
        <v>3542602</v>
      </c>
    </row>
    <row r="482" spans="2:50">
      <c r="B482"/>
      <c r="Y482" t="s">
        <v>877</v>
      </c>
      <c r="Z482" s="3">
        <v>3141603</v>
      </c>
      <c r="AO482" t="s">
        <v>2575</v>
      </c>
      <c r="AP482">
        <v>4322707</v>
      </c>
      <c r="AW482" t="s">
        <v>878</v>
      </c>
      <c r="AX482">
        <v>3542701</v>
      </c>
    </row>
    <row r="483" spans="2:50">
      <c r="B483"/>
      <c r="Y483" t="s">
        <v>4478</v>
      </c>
      <c r="Z483" s="3">
        <v>3141702</v>
      </c>
      <c r="AO483" t="s">
        <v>879</v>
      </c>
      <c r="AP483">
        <v>4322806</v>
      </c>
      <c r="AW483" t="s">
        <v>880</v>
      </c>
      <c r="AX483">
        <v>3542800</v>
      </c>
    </row>
    <row r="484" spans="2:50">
      <c r="B484"/>
      <c r="Y484" t="s">
        <v>881</v>
      </c>
      <c r="Z484" s="3">
        <v>3141801</v>
      </c>
      <c r="AO484" t="s">
        <v>882</v>
      </c>
      <c r="AP484">
        <v>4322855</v>
      </c>
      <c r="AW484" t="s">
        <v>883</v>
      </c>
      <c r="AX484">
        <v>3542909</v>
      </c>
    </row>
    <row r="485" spans="2:50">
      <c r="B485"/>
      <c r="Y485" t="s">
        <v>884</v>
      </c>
      <c r="Z485" s="3">
        <v>3141900</v>
      </c>
      <c r="AO485" t="s">
        <v>885</v>
      </c>
      <c r="AP485">
        <v>4322905</v>
      </c>
      <c r="AW485" t="s">
        <v>886</v>
      </c>
      <c r="AX485">
        <v>3543006</v>
      </c>
    </row>
    <row r="486" spans="2:50">
      <c r="B486"/>
      <c r="Y486" t="s">
        <v>887</v>
      </c>
      <c r="Z486" s="3">
        <v>3142007</v>
      </c>
      <c r="AO486" t="s">
        <v>888</v>
      </c>
      <c r="AP486">
        <v>4323002</v>
      </c>
      <c r="AW486" t="s">
        <v>889</v>
      </c>
      <c r="AX486">
        <v>3543105</v>
      </c>
    </row>
    <row r="487" spans="2:50">
      <c r="B487"/>
      <c r="Y487" t="s">
        <v>890</v>
      </c>
      <c r="Z487" s="3">
        <v>3142106</v>
      </c>
      <c r="AO487" t="s">
        <v>891</v>
      </c>
      <c r="AP487">
        <v>4323101</v>
      </c>
      <c r="AW487" t="s">
        <v>892</v>
      </c>
      <c r="AX487">
        <v>3543204</v>
      </c>
    </row>
    <row r="488" spans="2:50">
      <c r="B488"/>
      <c r="Y488" t="s">
        <v>893</v>
      </c>
      <c r="Z488" s="3">
        <v>3142205</v>
      </c>
      <c r="AO488" t="s">
        <v>894</v>
      </c>
      <c r="AP488">
        <v>4323200</v>
      </c>
      <c r="AW488" t="s">
        <v>895</v>
      </c>
      <c r="AX488">
        <v>3543238</v>
      </c>
    </row>
    <row r="489" spans="2:50">
      <c r="B489"/>
      <c r="Y489" t="s">
        <v>896</v>
      </c>
      <c r="Z489" s="3">
        <v>3142254</v>
      </c>
      <c r="AO489" t="s">
        <v>897</v>
      </c>
      <c r="AP489">
        <v>4323309</v>
      </c>
      <c r="AW489" t="s">
        <v>898</v>
      </c>
      <c r="AX489">
        <v>3543253</v>
      </c>
    </row>
    <row r="490" spans="2:50">
      <c r="B490"/>
      <c r="Y490" t="s">
        <v>899</v>
      </c>
      <c r="Z490" s="3">
        <v>3142304</v>
      </c>
      <c r="AO490" t="s">
        <v>900</v>
      </c>
      <c r="AP490">
        <v>4323358</v>
      </c>
      <c r="AW490" t="s">
        <v>901</v>
      </c>
      <c r="AX490">
        <v>3543303</v>
      </c>
    </row>
    <row r="491" spans="2:50">
      <c r="B491"/>
      <c r="Y491" t="s">
        <v>902</v>
      </c>
      <c r="Z491" s="3">
        <v>3142403</v>
      </c>
      <c r="AO491" t="s">
        <v>903</v>
      </c>
      <c r="AP491">
        <v>4323408</v>
      </c>
      <c r="AW491" t="s">
        <v>904</v>
      </c>
      <c r="AX491">
        <v>3543402</v>
      </c>
    </row>
    <row r="492" spans="2:50">
      <c r="B492"/>
      <c r="Y492" t="s">
        <v>905</v>
      </c>
      <c r="Z492" s="3">
        <v>3142502</v>
      </c>
      <c r="AO492" t="s">
        <v>906</v>
      </c>
      <c r="AP492">
        <v>4323457</v>
      </c>
      <c r="AW492" t="s">
        <v>907</v>
      </c>
      <c r="AX492">
        <v>3543600</v>
      </c>
    </row>
    <row r="493" spans="2:50">
      <c r="B493"/>
      <c r="Y493" t="s">
        <v>908</v>
      </c>
      <c r="Z493" s="3">
        <v>3142601</v>
      </c>
      <c r="AO493" t="s">
        <v>909</v>
      </c>
      <c r="AP493">
        <v>4323507</v>
      </c>
      <c r="AW493" t="s">
        <v>910</v>
      </c>
      <c r="AX493">
        <v>3543709</v>
      </c>
    </row>
    <row r="494" spans="2:50">
      <c r="B494"/>
      <c r="Y494" t="s">
        <v>911</v>
      </c>
      <c r="Z494" s="3">
        <v>3142700</v>
      </c>
      <c r="AO494" t="s">
        <v>912</v>
      </c>
      <c r="AP494">
        <v>4323606</v>
      </c>
      <c r="AW494" t="s">
        <v>913</v>
      </c>
      <c r="AX494">
        <v>3543808</v>
      </c>
    </row>
    <row r="495" spans="2:50">
      <c r="B495"/>
      <c r="Y495" t="s">
        <v>914</v>
      </c>
      <c r="Z495" s="3">
        <v>3142809</v>
      </c>
      <c r="AO495" t="s">
        <v>915</v>
      </c>
      <c r="AP495">
        <v>4323705</v>
      </c>
      <c r="AW495" t="s">
        <v>4958</v>
      </c>
      <c r="AX495">
        <v>3543907</v>
      </c>
    </row>
    <row r="496" spans="2:50">
      <c r="B496"/>
      <c r="Y496" t="s">
        <v>916</v>
      </c>
      <c r="Z496" s="3">
        <v>3142908</v>
      </c>
      <c r="AO496" t="s">
        <v>917</v>
      </c>
      <c r="AP496">
        <v>4323754</v>
      </c>
      <c r="AW496" t="s">
        <v>918</v>
      </c>
      <c r="AX496">
        <v>3544004</v>
      </c>
    </row>
    <row r="497" spans="2:50">
      <c r="B497"/>
      <c r="Y497" t="s">
        <v>919</v>
      </c>
      <c r="Z497" s="3">
        <v>3143005</v>
      </c>
      <c r="AO497" t="s">
        <v>920</v>
      </c>
      <c r="AP497">
        <v>4323770</v>
      </c>
      <c r="AW497" t="s">
        <v>921</v>
      </c>
      <c r="AX497">
        <v>3544103</v>
      </c>
    </row>
    <row r="498" spans="2:50">
      <c r="B498"/>
      <c r="Y498" t="s">
        <v>922</v>
      </c>
      <c r="Z498" s="3">
        <v>3143104</v>
      </c>
      <c r="AO498" t="s">
        <v>923</v>
      </c>
      <c r="AP498">
        <v>4323804</v>
      </c>
      <c r="AW498" t="s">
        <v>924</v>
      </c>
      <c r="AX498">
        <v>3544202</v>
      </c>
    </row>
    <row r="499" spans="2:50">
      <c r="B499"/>
      <c r="Y499" t="s">
        <v>925</v>
      </c>
      <c r="Z499" s="3">
        <v>3143153</v>
      </c>
      <c r="AW499" t="s">
        <v>926</v>
      </c>
      <c r="AX499">
        <v>3543501</v>
      </c>
    </row>
    <row r="500" spans="2:50">
      <c r="B500"/>
      <c r="Y500" t="s">
        <v>927</v>
      </c>
      <c r="Z500" s="3">
        <v>3143203</v>
      </c>
      <c r="AW500" t="s">
        <v>928</v>
      </c>
      <c r="AX500">
        <v>3544251</v>
      </c>
    </row>
    <row r="501" spans="2:50">
      <c r="B501"/>
      <c r="Y501" t="s">
        <v>929</v>
      </c>
      <c r="Z501" s="3">
        <v>3143401</v>
      </c>
      <c r="AW501" t="s">
        <v>930</v>
      </c>
      <c r="AX501">
        <v>3544301</v>
      </c>
    </row>
    <row r="502" spans="2:50">
      <c r="B502"/>
      <c r="Y502" t="s">
        <v>931</v>
      </c>
      <c r="Z502" s="3">
        <v>3143302</v>
      </c>
      <c r="AW502" t="s">
        <v>932</v>
      </c>
      <c r="AX502">
        <v>3544400</v>
      </c>
    </row>
    <row r="503" spans="2:50">
      <c r="B503"/>
      <c r="Y503" t="s">
        <v>933</v>
      </c>
      <c r="Z503" s="3">
        <v>3143450</v>
      </c>
      <c r="AW503" t="s">
        <v>934</v>
      </c>
      <c r="AX503">
        <v>3544509</v>
      </c>
    </row>
    <row r="504" spans="2:50">
      <c r="B504"/>
      <c r="Y504" t="s">
        <v>935</v>
      </c>
      <c r="Z504" s="3">
        <v>3143500</v>
      </c>
      <c r="AW504" t="s">
        <v>936</v>
      </c>
      <c r="AX504">
        <v>3544608</v>
      </c>
    </row>
    <row r="505" spans="2:50">
      <c r="B505"/>
      <c r="Y505" t="s">
        <v>937</v>
      </c>
      <c r="Z505" s="3">
        <v>3143609</v>
      </c>
      <c r="AW505" t="s">
        <v>938</v>
      </c>
      <c r="AX505">
        <v>3544707</v>
      </c>
    </row>
    <row r="506" spans="2:50">
      <c r="B506"/>
      <c r="Y506" t="s">
        <v>939</v>
      </c>
      <c r="Z506" s="3">
        <v>3143708</v>
      </c>
      <c r="AW506" t="s">
        <v>940</v>
      </c>
      <c r="AX506">
        <v>3544806</v>
      </c>
    </row>
    <row r="507" spans="2:50">
      <c r="B507"/>
      <c r="Y507" t="s">
        <v>941</v>
      </c>
      <c r="Z507" s="3">
        <v>3143807</v>
      </c>
      <c r="AW507" t="s">
        <v>942</v>
      </c>
      <c r="AX507">
        <v>3544905</v>
      </c>
    </row>
    <row r="508" spans="2:50">
      <c r="B508"/>
      <c r="Y508" t="s">
        <v>943</v>
      </c>
      <c r="Z508" s="3">
        <v>3143906</v>
      </c>
      <c r="AW508" t="s">
        <v>944</v>
      </c>
      <c r="AX508">
        <v>3545001</v>
      </c>
    </row>
    <row r="509" spans="2:50">
      <c r="B509"/>
      <c r="Y509" t="s">
        <v>945</v>
      </c>
      <c r="Z509" s="3">
        <v>3144003</v>
      </c>
      <c r="AW509" t="s">
        <v>946</v>
      </c>
      <c r="AX509">
        <v>3545100</v>
      </c>
    </row>
    <row r="510" spans="2:50">
      <c r="B510"/>
      <c r="Y510" t="s">
        <v>947</v>
      </c>
      <c r="Z510" s="3">
        <v>3144102</v>
      </c>
      <c r="AW510" t="s">
        <v>3189</v>
      </c>
      <c r="AX510">
        <v>3545159</v>
      </c>
    </row>
    <row r="511" spans="2:50">
      <c r="B511"/>
      <c r="Y511" t="s">
        <v>948</v>
      </c>
      <c r="Z511" s="3">
        <v>3144201</v>
      </c>
      <c r="AW511" t="s">
        <v>949</v>
      </c>
      <c r="AX511">
        <v>3545209</v>
      </c>
    </row>
    <row r="512" spans="2:50">
      <c r="B512"/>
      <c r="Y512" t="s">
        <v>950</v>
      </c>
      <c r="Z512" s="3">
        <v>3144300</v>
      </c>
      <c r="AW512" t="s">
        <v>951</v>
      </c>
      <c r="AX512">
        <v>3545308</v>
      </c>
    </row>
    <row r="513" spans="2:50">
      <c r="B513"/>
      <c r="Y513" t="s">
        <v>952</v>
      </c>
      <c r="Z513" s="3">
        <v>3144359</v>
      </c>
      <c r="AW513" t="s">
        <v>953</v>
      </c>
      <c r="AX513">
        <v>3545407</v>
      </c>
    </row>
    <row r="514" spans="2:50">
      <c r="B514"/>
      <c r="Y514" t="s">
        <v>954</v>
      </c>
      <c r="Z514" s="3">
        <v>3144375</v>
      </c>
      <c r="AW514" t="s">
        <v>955</v>
      </c>
      <c r="AX514">
        <v>3545506</v>
      </c>
    </row>
    <row r="515" spans="2:50">
      <c r="B515"/>
      <c r="Y515" t="s">
        <v>956</v>
      </c>
      <c r="Z515" s="3">
        <v>3144409</v>
      </c>
      <c r="AW515" t="s">
        <v>957</v>
      </c>
      <c r="AX515">
        <v>3545605</v>
      </c>
    </row>
    <row r="516" spans="2:50">
      <c r="B516"/>
      <c r="Y516" t="s">
        <v>958</v>
      </c>
      <c r="Z516" s="3">
        <v>3144508</v>
      </c>
      <c r="AW516" t="s">
        <v>959</v>
      </c>
      <c r="AX516">
        <v>3545704</v>
      </c>
    </row>
    <row r="517" spans="2:50">
      <c r="B517"/>
      <c r="Y517" t="s">
        <v>960</v>
      </c>
      <c r="Z517" s="3">
        <v>3144607</v>
      </c>
      <c r="AW517" t="s">
        <v>961</v>
      </c>
      <c r="AX517">
        <v>3545803</v>
      </c>
    </row>
    <row r="518" spans="2:50">
      <c r="B518"/>
      <c r="Y518" t="s">
        <v>962</v>
      </c>
      <c r="Z518" s="3">
        <v>3144656</v>
      </c>
      <c r="AW518" t="s">
        <v>963</v>
      </c>
      <c r="AX518">
        <v>3546009</v>
      </c>
    </row>
    <row r="519" spans="2:50">
      <c r="B519"/>
      <c r="Y519" t="s">
        <v>964</v>
      </c>
      <c r="Z519" s="3">
        <v>3144672</v>
      </c>
      <c r="AW519" t="s">
        <v>965</v>
      </c>
      <c r="AX519">
        <v>3546108</v>
      </c>
    </row>
    <row r="520" spans="2:50">
      <c r="B520"/>
      <c r="Y520" t="s">
        <v>966</v>
      </c>
      <c r="Z520" s="3">
        <v>3144706</v>
      </c>
      <c r="AW520" t="s">
        <v>967</v>
      </c>
      <c r="AX520">
        <v>3546207</v>
      </c>
    </row>
    <row r="521" spans="2:50">
      <c r="B521"/>
      <c r="Y521" t="s">
        <v>968</v>
      </c>
      <c r="Z521" s="3">
        <v>3144805</v>
      </c>
      <c r="AW521" t="s">
        <v>969</v>
      </c>
      <c r="AX521">
        <v>3546256</v>
      </c>
    </row>
    <row r="522" spans="2:50">
      <c r="B522"/>
      <c r="Y522" t="s">
        <v>970</v>
      </c>
      <c r="Z522" s="3">
        <v>3144904</v>
      </c>
      <c r="AW522" t="s">
        <v>971</v>
      </c>
      <c r="AX522">
        <v>3546306</v>
      </c>
    </row>
    <row r="523" spans="2:50">
      <c r="B523"/>
      <c r="Y523" t="s">
        <v>972</v>
      </c>
      <c r="Z523" s="3">
        <v>3145000</v>
      </c>
      <c r="AW523" t="s">
        <v>973</v>
      </c>
      <c r="AX523">
        <v>3546405</v>
      </c>
    </row>
    <row r="524" spans="2:50">
      <c r="B524"/>
      <c r="Y524" t="s">
        <v>974</v>
      </c>
      <c r="Z524" s="3">
        <v>3145059</v>
      </c>
      <c r="AW524" t="s">
        <v>975</v>
      </c>
      <c r="AX524">
        <v>3546504</v>
      </c>
    </row>
    <row r="525" spans="2:50">
      <c r="B525"/>
      <c r="Y525" t="s">
        <v>976</v>
      </c>
      <c r="Z525" s="3">
        <v>3145109</v>
      </c>
      <c r="AW525" t="s">
        <v>977</v>
      </c>
      <c r="AX525">
        <v>3546603</v>
      </c>
    </row>
    <row r="526" spans="2:50">
      <c r="B526"/>
      <c r="Y526" t="s">
        <v>978</v>
      </c>
      <c r="Z526" s="3">
        <v>3145208</v>
      </c>
      <c r="AW526" t="s">
        <v>979</v>
      </c>
      <c r="AX526">
        <v>3546702</v>
      </c>
    </row>
    <row r="527" spans="2:50">
      <c r="B527"/>
      <c r="Y527" t="s">
        <v>4214</v>
      </c>
      <c r="Z527" s="3">
        <v>3136603</v>
      </c>
      <c r="AW527" t="s">
        <v>2989</v>
      </c>
      <c r="AX527">
        <v>3546801</v>
      </c>
    </row>
    <row r="528" spans="2:50">
      <c r="B528"/>
      <c r="Y528" t="s">
        <v>980</v>
      </c>
      <c r="Z528" s="3">
        <v>3145307</v>
      </c>
      <c r="AW528" t="s">
        <v>302</v>
      </c>
      <c r="AX528">
        <v>3546900</v>
      </c>
    </row>
    <row r="529" spans="2:50">
      <c r="B529"/>
      <c r="Y529" t="s">
        <v>981</v>
      </c>
      <c r="Z529" s="3">
        <v>3145356</v>
      </c>
      <c r="AW529" t="s">
        <v>982</v>
      </c>
      <c r="AX529">
        <v>3547007</v>
      </c>
    </row>
    <row r="530" spans="2:50">
      <c r="B530"/>
      <c r="Y530" t="s">
        <v>983</v>
      </c>
      <c r="Z530" s="3">
        <v>3145372</v>
      </c>
      <c r="AW530" t="s">
        <v>984</v>
      </c>
      <c r="AX530">
        <v>3547106</v>
      </c>
    </row>
    <row r="531" spans="2:50">
      <c r="B531"/>
      <c r="Y531" t="s">
        <v>985</v>
      </c>
      <c r="Z531" s="3">
        <v>3145406</v>
      </c>
      <c r="AW531" t="s">
        <v>986</v>
      </c>
      <c r="AX531">
        <v>3547502</v>
      </c>
    </row>
    <row r="532" spans="2:50">
      <c r="B532"/>
      <c r="Y532" t="s">
        <v>987</v>
      </c>
      <c r="Z532" s="3">
        <v>3145455</v>
      </c>
      <c r="AW532" t="s">
        <v>988</v>
      </c>
      <c r="AX532">
        <v>3547403</v>
      </c>
    </row>
    <row r="533" spans="2:50">
      <c r="B533"/>
      <c r="Y533" t="s">
        <v>989</v>
      </c>
      <c r="Z533" s="3">
        <v>3145505</v>
      </c>
      <c r="AW533" t="s">
        <v>990</v>
      </c>
      <c r="AX533">
        <v>3547601</v>
      </c>
    </row>
    <row r="534" spans="2:50">
      <c r="B534"/>
      <c r="Y534" t="s">
        <v>991</v>
      </c>
      <c r="Z534" s="3">
        <v>3145604</v>
      </c>
      <c r="AW534" t="s">
        <v>992</v>
      </c>
      <c r="AX534">
        <v>3547650</v>
      </c>
    </row>
    <row r="535" spans="2:50">
      <c r="B535"/>
      <c r="Y535" t="s">
        <v>993</v>
      </c>
      <c r="Z535" s="3">
        <v>3145703</v>
      </c>
      <c r="AW535" t="s">
        <v>994</v>
      </c>
      <c r="AX535">
        <v>3547205</v>
      </c>
    </row>
    <row r="536" spans="2:50">
      <c r="B536"/>
      <c r="Y536" t="s">
        <v>995</v>
      </c>
      <c r="Z536" s="3">
        <v>3145802</v>
      </c>
      <c r="AW536" t="s">
        <v>996</v>
      </c>
      <c r="AX536">
        <v>3547304</v>
      </c>
    </row>
    <row r="537" spans="2:50">
      <c r="B537"/>
      <c r="Y537" t="s">
        <v>997</v>
      </c>
      <c r="Z537" s="3">
        <v>3145851</v>
      </c>
      <c r="AW537" t="s">
        <v>998</v>
      </c>
      <c r="AX537">
        <v>3547700</v>
      </c>
    </row>
    <row r="538" spans="2:50">
      <c r="B538"/>
      <c r="Y538" t="s">
        <v>999</v>
      </c>
      <c r="Z538" s="3">
        <v>3145877</v>
      </c>
      <c r="AW538" t="s">
        <v>2687</v>
      </c>
      <c r="AX538">
        <v>3547809</v>
      </c>
    </row>
    <row r="539" spans="2:50">
      <c r="B539"/>
      <c r="Y539" t="s">
        <v>4945</v>
      </c>
      <c r="Z539" s="3">
        <v>3145901</v>
      </c>
      <c r="AW539" t="s">
        <v>1000</v>
      </c>
      <c r="AX539">
        <v>3547908</v>
      </c>
    </row>
    <row r="540" spans="2:50">
      <c r="B540"/>
      <c r="Y540" t="s">
        <v>1001</v>
      </c>
      <c r="Z540" s="3">
        <v>3146008</v>
      </c>
      <c r="AW540" t="s">
        <v>1002</v>
      </c>
      <c r="AX540">
        <v>3548005</v>
      </c>
    </row>
    <row r="541" spans="2:50">
      <c r="B541"/>
      <c r="Y541" t="s">
        <v>1003</v>
      </c>
      <c r="Z541" s="3">
        <v>3146107</v>
      </c>
      <c r="AW541" t="s">
        <v>1004</v>
      </c>
      <c r="AX541">
        <v>3548054</v>
      </c>
    </row>
    <row r="542" spans="2:50">
      <c r="B542"/>
      <c r="Y542" t="s">
        <v>1005</v>
      </c>
      <c r="Z542" s="3">
        <v>3146206</v>
      </c>
      <c r="AW542" t="s">
        <v>1006</v>
      </c>
      <c r="AX542">
        <v>3548104</v>
      </c>
    </row>
    <row r="543" spans="2:50">
      <c r="B543"/>
      <c r="Y543" t="s">
        <v>1007</v>
      </c>
      <c r="Z543" s="3">
        <v>3146255</v>
      </c>
      <c r="AW543" t="s">
        <v>1008</v>
      </c>
      <c r="AX543">
        <v>3548203</v>
      </c>
    </row>
    <row r="544" spans="2:50">
      <c r="B544"/>
      <c r="Y544" t="s">
        <v>1009</v>
      </c>
      <c r="Z544" s="3">
        <v>3146305</v>
      </c>
      <c r="AW544" t="s">
        <v>1010</v>
      </c>
      <c r="AX544">
        <v>3548302</v>
      </c>
    </row>
    <row r="545" spans="2:50">
      <c r="B545"/>
      <c r="Y545" t="s">
        <v>1011</v>
      </c>
      <c r="Z545" s="3">
        <v>3146552</v>
      </c>
      <c r="AW545" t="s">
        <v>1012</v>
      </c>
      <c r="AX545">
        <v>3548401</v>
      </c>
    </row>
    <row r="546" spans="2:50">
      <c r="B546"/>
      <c r="Y546" t="s">
        <v>1013</v>
      </c>
      <c r="Z546" s="3">
        <v>3146404</v>
      </c>
      <c r="AW546" t="s">
        <v>1014</v>
      </c>
      <c r="AX546">
        <v>3548500</v>
      </c>
    </row>
    <row r="547" spans="2:50">
      <c r="B547"/>
      <c r="Y547" t="s">
        <v>1015</v>
      </c>
      <c r="Z547" s="3">
        <v>3146503</v>
      </c>
      <c r="AW547" t="s">
        <v>1016</v>
      </c>
      <c r="AX547">
        <v>3548609</v>
      </c>
    </row>
    <row r="548" spans="2:50">
      <c r="B548"/>
      <c r="Y548" t="s">
        <v>1017</v>
      </c>
      <c r="Z548" s="3">
        <v>3146602</v>
      </c>
      <c r="AW548" t="s">
        <v>1018</v>
      </c>
      <c r="AX548">
        <v>3548708</v>
      </c>
    </row>
    <row r="549" spans="2:50">
      <c r="B549"/>
      <c r="Y549" t="s">
        <v>1019</v>
      </c>
      <c r="Z549" s="3">
        <v>3146701</v>
      </c>
      <c r="AW549" t="s">
        <v>1020</v>
      </c>
      <c r="AX549">
        <v>3548807</v>
      </c>
    </row>
    <row r="550" spans="2:50">
      <c r="B550"/>
      <c r="Y550" t="s">
        <v>1021</v>
      </c>
      <c r="Z550" s="3">
        <v>3146750</v>
      </c>
      <c r="AW550" t="s">
        <v>3279</v>
      </c>
      <c r="AX550">
        <v>3548906</v>
      </c>
    </row>
    <row r="551" spans="2:50">
      <c r="B551"/>
      <c r="Y551" t="s">
        <v>1022</v>
      </c>
      <c r="Z551" s="3">
        <v>3146909</v>
      </c>
      <c r="AW551" t="s">
        <v>5023</v>
      </c>
      <c r="AX551">
        <v>3549003</v>
      </c>
    </row>
    <row r="552" spans="2:50">
      <c r="B552"/>
      <c r="Y552" t="s">
        <v>1023</v>
      </c>
      <c r="Z552" s="3">
        <v>3147105</v>
      </c>
      <c r="AW552" t="s">
        <v>1024</v>
      </c>
      <c r="AX552">
        <v>3549102</v>
      </c>
    </row>
    <row r="553" spans="2:50">
      <c r="B553"/>
      <c r="Y553" t="s">
        <v>1025</v>
      </c>
      <c r="Z553" s="3">
        <v>3147006</v>
      </c>
      <c r="AW553" t="s">
        <v>1026</v>
      </c>
      <c r="AX553">
        <v>3549201</v>
      </c>
    </row>
    <row r="554" spans="2:50">
      <c r="B554"/>
      <c r="Y554" t="s">
        <v>1027</v>
      </c>
      <c r="Z554" s="3">
        <v>3147204</v>
      </c>
      <c r="AW554" t="s">
        <v>1028</v>
      </c>
      <c r="AX554">
        <v>3549250</v>
      </c>
    </row>
    <row r="555" spans="2:50">
      <c r="B555"/>
      <c r="Y555" t="s">
        <v>1029</v>
      </c>
      <c r="Z555" s="3">
        <v>3147303</v>
      </c>
      <c r="AW555" t="s">
        <v>1030</v>
      </c>
      <c r="AX555">
        <v>3549300</v>
      </c>
    </row>
    <row r="556" spans="2:50">
      <c r="B556"/>
      <c r="Y556" t="s">
        <v>1031</v>
      </c>
      <c r="Z556" s="3">
        <v>3147402</v>
      </c>
      <c r="AW556" t="s">
        <v>1032</v>
      </c>
      <c r="AX556">
        <v>3549409</v>
      </c>
    </row>
    <row r="557" spans="2:50">
      <c r="B557"/>
      <c r="Y557" t="s">
        <v>1033</v>
      </c>
      <c r="Z557" s="3">
        <v>3147600</v>
      </c>
      <c r="AW557" t="s">
        <v>1034</v>
      </c>
      <c r="AX557">
        <v>3549508</v>
      </c>
    </row>
    <row r="558" spans="2:50">
      <c r="B558"/>
      <c r="Y558" t="s">
        <v>1035</v>
      </c>
      <c r="Z558" s="3">
        <v>3147709</v>
      </c>
      <c r="AW558" t="s">
        <v>1036</v>
      </c>
      <c r="AX558">
        <v>3549607</v>
      </c>
    </row>
    <row r="559" spans="2:50">
      <c r="B559"/>
      <c r="Y559" t="s">
        <v>1037</v>
      </c>
      <c r="Z559" s="3">
        <v>3147501</v>
      </c>
      <c r="AW559" t="s">
        <v>1038</v>
      </c>
      <c r="AX559">
        <v>3549706</v>
      </c>
    </row>
    <row r="560" spans="2:50">
      <c r="B560"/>
      <c r="Y560" t="s">
        <v>1039</v>
      </c>
      <c r="Z560" s="3">
        <v>3147808</v>
      </c>
      <c r="AW560" t="s">
        <v>1040</v>
      </c>
      <c r="AX560">
        <v>3549805</v>
      </c>
    </row>
    <row r="561" spans="2:50">
      <c r="B561"/>
      <c r="Y561" t="s">
        <v>1041</v>
      </c>
      <c r="Z561" s="3">
        <v>3147907</v>
      </c>
      <c r="AW561" t="s">
        <v>1042</v>
      </c>
      <c r="AX561">
        <v>3549904</v>
      </c>
    </row>
    <row r="562" spans="2:50">
      <c r="B562"/>
      <c r="Y562" t="s">
        <v>1043</v>
      </c>
      <c r="Z562" s="3">
        <v>3147956</v>
      </c>
      <c r="AW562" t="s">
        <v>1044</v>
      </c>
      <c r="AX562">
        <v>3549953</v>
      </c>
    </row>
    <row r="563" spans="2:50">
      <c r="B563"/>
      <c r="Y563" t="s">
        <v>1045</v>
      </c>
      <c r="Z563" s="3">
        <v>3148004</v>
      </c>
      <c r="AW563" t="s">
        <v>1046</v>
      </c>
      <c r="AX563">
        <v>3550001</v>
      </c>
    </row>
    <row r="564" spans="2:50">
      <c r="B564"/>
      <c r="Y564" t="s">
        <v>1047</v>
      </c>
      <c r="Z564" s="3">
        <v>3148103</v>
      </c>
      <c r="AW564" t="s">
        <v>1048</v>
      </c>
      <c r="AX564">
        <v>3550100</v>
      </c>
    </row>
    <row r="565" spans="2:50">
      <c r="B565"/>
      <c r="Y565" t="s">
        <v>1049</v>
      </c>
      <c r="Z565" s="3">
        <v>3148202</v>
      </c>
      <c r="AW565" t="s">
        <v>1050</v>
      </c>
      <c r="AX565">
        <v>3550209</v>
      </c>
    </row>
    <row r="566" spans="2:50">
      <c r="B566"/>
      <c r="Y566" t="s">
        <v>1051</v>
      </c>
      <c r="Z566" s="3">
        <v>3148301</v>
      </c>
      <c r="AW566" t="s">
        <v>1052</v>
      </c>
      <c r="AX566">
        <v>3550308</v>
      </c>
    </row>
    <row r="567" spans="2:50">
      <c r="B567"/>
      <c r="Y567" t="s">
        <v>1053</v>
      </c>
      <c r="Z567" s="3">
        <v>3148400</v>
      </c>
      <c r="AW567" t="s">
        <v>2233</v>
      </c>
      <c r="AX567">
        <v>3550407</v>
      </c>
    </row>
    <row r="568" spans="2:50">
      <c r="B568"/>
      <c r="Y568" t="s">
        <v>1054</v>
      </c>
      <c r="Z568" s="3">
        <v>3148509</v>
      </c>
      <c r="AW568" t="s">
        <v>1055</v>
      </c>
      <c r="AX568">
        <v>3550506</v>
      </c>
    </row>
    <row r="569" spans="2:50">
      <c r="B569"/>
      <c r="Y569" t="s">
        <v>1056</v>
      </c>
      <c r="Z569" s="3">
        <v>3148608</v>
      </c>
      <c r="AW569" t="s">
        <v>1057</v>
      </c>
      <c r="AX569">
        <v>3550605</v>
      </c>
    </row>
    <row r="570" spans="2:50">
      <c r="B570"/>
      <c r="Y570" t="s">
        <v>1058</v>
      </c>
      <c r="Z570" s="3">
        <v>3148707</v>
      </c>
      <c r="AW570" t="s">
        <v>1549</v>
      </c>
      <c r="AX570">
        <v>3550704</v>
      </c>
    </row>
    <row r="571" spans="2:50">
      <c r="B571"/>
      <c r="Y571" t="s">
        <v>1059</v>
      </c>
      <c r="Z571" s="3">
        <v>3148756</v>
      </c>
      <c r="AW571" t="s">
        <v>1060</v>
      </c>
      <c r="AX571">
        <v>3550803</v>
      </c>
    </row>
    <row r="572" spans="2:50">
      <c r="B572"/>
      <c r="Y572" t="s">
        <v>1061</v>
      </c>
      <c r="Z572" s="3">
        <v>3148806</v>
      </c>
      <c r="AW572" t="s">
        <v>3155</v>
      </c>
      <c r="AX572">
        <v>3550902</v>
      </c>
    </row>
    <row r="573" spans="2:50">
      <c r="B573"/>
      <c r="Y573" t="s">
        <v>1062</v>
      </c>
      <c r="Z573" s="3">
        <v>3148905</v>
      </c>
      <c r="AW573" t="s">
        <v>2279</v>
      </c>
      <c r="AX573">
        <v>3551009</v>
      </c>
    </row>
    <row r="574" spans="2:50">
      <c r="B574"/>
      <c r="Y574" t="s">
        <v>1063</v>
      </c>
      <c r="Z574" s="3">
        <v>3149002</v>
      </c>
      <c r="AW574" t="s">
        <v>1064</v>
      </c>
      <c r="AX574">
        <v>3551108</v>
      </c>
    </row>
    <row r="575" spans="2:50">
      <c r="B575"/>
      <c r="Y575" t="s">
        <v>1065</v>
      </c>
      <c r="Z575" s="3">
        <v>3149101</v>
      </c>
      <c r="AW575" t="s">
        <v>1066</v>
      </c>
      <c r="AX575">
        <v>3551207</v>
      </c>
    </row>
    <row r="576" spans="2:50">
      <c r="B576"/>
      <c r="Y576" t="s">
        <v>1067</v>
      </c>
      <c r="Z576" s="3">
        <v>3149150</v>
      </c>
      <c r="AW576" t="s">
        <v>1068</v>
      </c>
      <c r="AX576">
        <v>3551306</v>
      </c>
    </row>
    <row r="577" spans="2:50">
      <c r="B577"/>
      <c r="Y577" t="s">
        <v>1069</v>
      </c>
      <c r="Z577" s="3">
        <v>3149200</v>
      </c>
      <c r="AW577" t="s">
        <v>1070</v>
      </c>
      <c r="AX577">
        <v>3551405</v>
      </c>
    </row>
    <row r="578" spans="2:50">
      <c r="B578"/>
      <c r="Y578" t="s">
        <v>1071</v>
      </c>
      <c r="Z578" s="3">
        <v>3149309</v>
      </c>
      <c r="AW578" t="s">
        <v>1072</v>
      </c>
      <c r="AX578">
        <v>3551603</v>
      </c>
    </row>
    <row r="579" spans="2:50">
      <c r="B579"/>
      <c r="Y579" t="s">
        <v>1073</v>
      </c>
      <c r="Z579" s="3">
        <v>3149408</v>
      </c>
      <c r="AW579" t="s">
        <v>1074</v>
      </c>
      <c r="AX579">
        <v>3551504</v>
      </c>
    </row>
    <row r="580" spans="2:50">
      <c r="B580"/>
      <c r="Y580" t="s">
        <v>1075</v>
      </c>
      <c r="Z580" s="3">
        <v>3149507</v>
      </c>
      <c r="AW580" t="s">
        <v>2992</v>
      </c>
      <c r="AX580">
        <v>3551702</v>
      </c>
    </row>
    <row r="581" spans="2:50">
      <c r="B581"/>
      <c r="Y581" t="s">
        <v>1076</v>
      </c>
      <c r="Z581" s="3">
        <v>3149606</v>
      </c>
      <c r="AW581" t="s">
        <v>1077</v>
      </c>
      <c r="AX581">
        <v>3551801</v>
      </c>
    </row>
    <row r="582" spans="2:50">
      <c r="B582"/>
      <c r="Y582" t="s">
        <v>1078</v>
      </c>
      <c r="Z582" s="3">
        <v>3149705</v>
      </c>
      <c r="AW582" t="s">
        <v>1079</v>
      </c>
      <c r="AX582">
        <v>3551900</v>
      </c>
    </row>
    <row r="583" spans="2:50">
      <c r="B583"/>
      <c r="Y583" t="s">
        <v>1080</v>
      </c>
      <c r="Z583" s="3">
        <v>3149804</v>
      </c>
      <c r="AW583" t="s">
        <v>1081</v>
      </c>
      <c r="AX583">
        <v>3552007</v>
      </c>
    </row>
    <row r="584" spans="2:50">
      <c r="B584"/>
      <c r="Y584" t="s">
        <v>1082</v>
      </c>
      <c r="Z584" s="3">
        <v>3149903</v>
      </c>
      <c r="AW584" t="s">
        <v>1083</v>
      </c>
      <c r="AX584">
        <v>3552106</v>
      </c>
    </row>
    <row r="585" spans="2:50">
      <c r="B585"/>
      <c r="Y585" t="s">
        <v>1084</v>
      </c>
      <c r="Z585" s="3">
        <v>3149952</v>
      </c>
      <c r="AW585" t="s">
        <v>1085</v>
      </c>
      <c r="AX585">
        <v>3552205</v>
      </c>
    </row>
    <row r="586" spans="2:50">
      <c r="B586"/>
      <c r="Y586" t="s">
        <v>1086</v>
      </c>
      <c r="Z586" s="3">
        <v>3150000</v>
      </c>
      <c r="AW586" t="s">
        <v>1087</v>
      </c>
      <c r="AX586">
        <v>3552304</v>
      </c>
    </row>
    <row r="587" spans="2:50">
      <c r="B587"/>
      <c r="Y587" t="s">
        <v>1088</v>
      </c>
      <c r="Z587" s="3">
        <v>3150109</v>
      </c>
      <c r="AW587" t="s">
        <v>1089</v>
      </c>
      <c r="AX587">
        <v>3552403</v>
      </c>
    </row>
    <row r="588" spans="2:50">
      <c r="B588"/>
      <c r="Y588" t="s">
        <v>1090</v>
      </c>
      <c r="Z588" s="3">
        <v>3150158</v>
      </c>
      <c r="AW588" t="s">
        <v>1091</v>
      </c>
      <c r="AX588">
        <v>3552551</v>
      </c>
    </row>
    <row r="589" spans="2:50">
      <c r="B589"/>
      <c r="Y589" t="s">
        <v>1092</v>
      </c>
      <c r="Z589" s="3">
        <v>3150208</v>
      </c>
      <c r="AW589" t="s">
        <v>1093</v>
      </c>
      <c r="AX589">
        <v>3552502</v>
      </c>
    </row>
    <row r="590" spans="2:50">
      <c r="B590"/>
      <c r="Y590" t="s">
        <v>1094</v>
      </c>
      <c r="Z590" s="3">
        <v>3150307</v>
      </c>
      <c r="AW590" t="s">
        <v>1095</v>
      </c>
      <c r="AX590">
        <v>3552601</v>
      </c>
    </row>
    <row r="591" spans="2:50">
      <c r="B591"/>
      <c r="Y591" t="s">
        <v>1096</v>
      </c>
      <c r="Z591" s="3">
        <v>3150406</v>
      </c>
      <c r="AW591" t="s">
        <v>4754</v>
      </c>
      <c r="AX591">
        <v>3552700</v>
      </c>
    </row>
    <row r="592" spans="2:50">
      <c r="B592"/>
      <c r="Y592" t="s">
        <v>1097</v>
      </c>
      <c r="Z592" s="3">
        <v>3150505</v>
      </c>
      <c r="AW592" t="s">
        <v>1098</v>
      </c>
      <c r="AX592">
        <v>3552809</v>
      </c>
    </row>
    <row r="593" spans="2:50">
      <c r="B593"/>
      <c r="Y593" t="s">
        <v>1099</v>
      </c>
      <c r="Z593" s="3">
        <v>3150539</v>
      </c>
      <c r="AW593" t="s">
        <v>1100</v>
      </c>
      <c r="AX593">
        <v>3552908</v>
      </c>
    </row>
    <row r="594" spans="2:50">
      <c r="B594"/>
      <c r="Y594" t="s">
        <v>1101</v>
      </c>
      <c r="Z594" s="3">
        <v>3150570</v>
      </c>
      <c r="AW594" t="s">
        <v>1102</v>
      </c>
      <c r="AX594">
        <v>3553005</v>
      </c>
    </row>
    <row r="595" spans="2:50">
      <c r="B595"/>
      <c r="Y595" t="s">
        <v>1103</v>
      </c>
      <c r="Z595" s="3">
        <v>3150604</v>
      </c>
      <c r="AW595" t="s">
        <v>1104</v>
      </c>
      <c r="AX595">
        <v>3553104</v>
      </c>
    </row>
    <row r="596" spans="2:50">
      <c r="B596"/>
      <c r="Y596" t="s">
        <v>1105</v>
      </c>
      <c r="Z596" s="3">
        <v>3150703</v>
      </c>
      <c r="AW596" t="s">
        <v>1106</v>
      </c>
      <c r="AX596">
        <v>3553203</v>
      </c>
    </row>
    <row r="597" spans="2:50">
      <c r="B597"/>
      <c r="Y597" t="s">
        <v>1107</v>
      </c>
      <c r="Z597" s="3">
        <v>3150802</v>
      </c>
      <c r="AW597" t="s">
        <v>1108</v>
      </c>
      <c r="AX597">
        <v>3553302</v>
      </c>
    </row>
    <row r="598" spans="2:50">
      <c r="B598"/>
      <c r="Y598" t="s">
        <v>1109</v>
      </c>
      <c r="Z598" s="3">
        <v>3150901</v>
      </c>
      <c r="AW598" t="s">
        <v>1110</v>
      </c>
      <c r="AX598">
        <v>3553401</v>
      </c>
    </row>
    <row r="599" spans="2:50">
      <c r="B599"/>
      <c r="Y599" t="s">
        <v>1111</v>
      </c>
      <c r="Z599" s="3">
        <v>3151008</v>
      </c>
      <c r="AW599" t="s">
        <v>1112</v>
      </c>
      <c r="AX599">
        <v>3553500</v>
      </c>
    </row>
    <row r="600" spans="2:50">
      <c r="B600"/>
      <c r="Y600" t="s">
        <v>1113</v>
      </c>
      <c r="Z600" s="3">
        <v>3151107</v>
      </c>
      <c r="AW600" t="s">
        <v>1114</v>
      </c>
      <c r="AX600">
        <v>3553609</v>
      </c>
    </row>
    <row r="601" spans="2:50">
      <c r="B601"/>
      <c r="Y601" t="s">
        <v>1115</v>
      </c>
      <c r="Z601" s="3">
        <v>3151206</v>
      </c>
      <c r="AW601" t="s">
        <v>1116</v>
      </c>
      <c r="AX601">
        <v>3553658</v>
      </c>
    </row>
    <row r="602" spans="2:50">
      <c r="B602"/>
      <c r="Y602" t="s">
        <v>1117</v>
      </c>
      <c r="Z602" s="3">
        <v>3151305</v>
      </c>
      <c r="AW602" t="s">
        <v>1118</v>
      </c>
      <c r="AX602">
        <v>3553708</v>
      </c>
    </row>
    <row r="603" spans="2:50">
      <c r="B603"/>
      <c r="Y603" t="s">
        <v>1119</v>
      </c>
      <c r="Z603" s="3">
        <v>3151404</v>
      </c>
      <c r="AW603" t="s">
        <v>1120</v>
      </c>
      <c r="AX603">
        <v>3553807</v>
      </c>
    </row>
    <row r="604" spans="2:50">
      <c r="B604"/>
      <c r="Y604" t="s">
        <v>1121</v>
      </c>
      <c r="Z604" s="3">
        <v>3151503</v>
      </c>
      <c r="AW604" t="s">
        <v>1122</v>
      </c>
      <c r="AX604">
        <v>3553856</v>
      </c>
    </row>
    <row r="605" spans="2:50">
      <c r="B605"/>
      <c r="Y605" t="s">
        <v>1123</v>
      </c>
      <c r="Z605" s="3">
        <v>3151602</v>
      </c>
      <c r="AW605" t="s">
        <v>1124</v>
      </c>
      <c r="AX605">
        <v>3553906</v>
      </c>
    </row>
    <row r="606" spans="2:50">
      <c r="B606"/>
      <c r="Y606" t="s">
        <v>1125</v>
      </c>
      <c r="Z606" s="3">
        <v>3151701</v>
      </c>
      <c r="AW606" t="s">
        <v>1126</v>
      </c>
      <c r="AX606">
        <v>3553955</v>
      </c>
    </row>
    <row r="607" spans="2:50">
      <c r="B607"/>
      <c r="Y607" t="s">
        <v>1127</v>
      </c>
      <c r="Z607" s="3">
        <v>3151800</v>
      </c>
      <c r="AW607" t="s">
        <v>1128</v>
      </c>
      <c r="AX607">
        <v>3554003</v>
      </c>
    </row>
    <row r="608" spans="2:50">
      <c r="B608"/>
      <c r="Y608" t="s">
        <v>1129</v>
      </c>
      <c r="Z608" s="3">
        <v>3151909</v>
      </c>
      <c r="AW608" t="s">
        <v>1130</v>
      </c>
      <c r="AX608">
        <v>3554102</v>
      </c>
    </row>
    <row r="609" spans="2:50">
      <c r="B609"/>
      <c r="Y609" t="s">
        <v>1131</v>
      </c>
      <c r="Z609" s="3">
        <v>3152006</v>
      </c>
      <c r="AW609" t="s">
        <v>1132</v>
      </c>
      <c r="AX609">
        <v>3554201</v>
      </c>
    </row>
    <row r="610" spans="2:50">
      <c r="B610"/>
      <c r="Y610" t="s">
        <v>1133</v>
      </c>
      <c r="Z610" s="3">
        <v>3152105</v>
      </c>
      <c r="AW610" t="s">
        <v>583</v>
      </c>
      <c r="AX610">
        <v>3554300</v>
      </c>
    </row>
    <row r="611" spans="2:50">
      <c r="B611"/>
      <c r="Y611" t="s">
        <v>1134</v>
      </c>
      <c r="Z611" s="3">
        <v>3152131</v>
      </c>
      <c r="AW611" t="s">
        <v>535</v>
      </c>
      <c r="AX611">
        <v>3554409</v>
      </c>
    </row>
    <row r="612" spans="2:50">
      <c r="B612"/>
      <c r="Y612" t="s">
        <v>1135</v>
      </c>
      <c r="Z612" s="3">
        <v>3152170</v>
      </c>
      <c r="AW612" t="s">
        <v>1136</v>
      </c>
      <c r="AX612">
        <v>3554508</v>
      </c>
    </row>
    <row r="613" spans="2:50">
      <c r="B613"/>
      <c r="Y613" t="s">
        <v>1137</v>
      </c>
      <c r="Z613" s="3">
        <v>3152204</v>
      </c>
      <c r="AW613" t="s">
        <v>1138</v>
      </c>
      <c r="AX613">
        <v>3554607</v>
      </c>
    </row>
    <row r="614" spans="2:50">
      <c r="B614"/>
      <c r="Y614" t="s">
        <v>1139</v>
      </c>
      <c r="Z614" s="3">
        <v>3152303</v>
      </c>
      <c r="AW614" t="s">
        <v>1140</v>
      </c>
      <c r="AX614">
        <v>3554656</v>
      </c>
    </row>
    <row r="615" spans="2:50">
      <c r="B615"/>
      <c r="Y615" t="s">
        <v>1141</v>
      </c>
      <c r="Z615" s="3">
        <v>3152402</v>
      </c>
      <c r="AW615" t="s">
        <v>1142</v>
      </c>
      <c r="AX615">
        <v>3554706</v>
      </c>
    </row>
    <row r="616" spans="2:50">
      <c r="B616"/>
      <c r="Y616" t="s">
        <v>1143</v>
      </c>
      <c r="Z616" s="3">
        <v>3152501</v>
      </c>
      <c r="AW616" t="s">
        <v>1144</v>
      </c>
      <c r="AX616">
        <v>3554755</v>
      </c>
    </row>
    <row r="617" spans="2:50">
      <c r="B617"/>
      <c r="Y617" t="s">
        <v>1145</v>
      </c>
      <c r="Z617" s="3">
        <v>3152600</v>
      </c>
      <c r="AW617" t="s">
        <v>1146</v>
      </c>
      <c r="AX617">
        <v>3554805</v>
      </c>
    </row>
    <row r="618" spans="2:50">
      <c r="B618"/>
      <c r="Y618" t="s">
        <v>1147</v>
      </c>
      <c r="Z618" s="3">
        <v>3152709</v>
      </c>
      <c r="AW618" t="s">
        <v>1148</v>
      </c>
      <c r="AX618">
        <v>3554904</v>
      </c>
    </row>
    <row r="619" spans="2:50">
      <c r="B619"/>
      <c r="Y619" t="s">
        <v>2411</v>
      </c>
      <c r="Z619" s="3">
        <v>3152808</v>
      </c>
      <c r="AW619" t="s">
        <v>1149</v>
      </c>
      <c r="AX619">
        <v>3554953</v>
      </c>
    </row>
    <row r="620" spans="2:50">
      <c r="B620"/>
      <c r="Y620" t="s">
        <v>1150</v>
      </c>
      <c r="Z620" s="3">
        <v>3152907</v>
      </c>
      <c r="AW620" t="s">
        <v>1151</v>
      </c>
      <c r="AX620">
        <v>3555000</v>
      </c>
    </row>
    <row r="621" spans="2:50">
      <c r="B621"/>
      <c r="Y621" t="s">
        <v>1152</v>
      </c>
      <c r="Z621" s="3">
        <v>3153004</v>
      </c>
      <c r="AW621" t="s">
        <v>1153</v>
      </c>
      <c r="AX621">
        <v>3555109</v>
      </c>
    </row>
    <row r="622" spans="2:50">
      <c r="B622"/>
      <c r="Y622" t="s">
        <v>831</v>
      </c>
      <c r="Z622" s="3">
        <v>3153103</v>
      </c>
      <c r="AW622" t="s">
        <v>1154</v>
      </c>
      <c r="AX622">
        <v>3555208</v>
      </c>
    </row>
    <row r="623" spans="2:50">
      <c r="B623"/>
      <c r="Y623" t="s">
        <v>1827</v>
      </c>
      <c r="Z623" s="3">
        <v>3153202</v>
      </c>
      <c r="AW623" t="s">
        <v>1155</v>
      </c>
      <c r="AX623">
        <v>3555307</v>
      </c>
    </row>
    <row r="624" spans="2:50">
      <c r="B624"/>
      <c r="Y624" t="s">
        <v>1156</v>
      </c>
      <c r="Z624" s="3">
        <v>3153301</v>
      </c>
      <c r="AW624" t="s">
        <v>1157</v>
      </c>
      <c r="AX624">
        <v>3555356</v>
      </c>
    </row>
    <row r="625" spans="2:50">
      <c r="B625"/>
      <c r="Y625" t="s">
        <v>1158</v>
      </c>
      <c r="Z625" s="3">
        <v>3153400</v>
      </c>
      <c r="AW625" t="s">
        <v>1159</v>
      </c>
      <c r="AX625">
        <v>3555406</v>
      </c>
    </row>
    <row r="626" spans="2:50">
      <c r="B626"/>
      <c r="Y626" t="s">
        <v>1160</v>
      </c>
      <c r="Z626" s="3">
        <v>3153608</v>
      </c>
      <c r="AW626" t="s">
        <v>1161</v>
      </c>
      <c r="AX626">
        <v>3555505</v>
      </c>
    </row>
    <row r="627" spans="2:50">
      <c r="B627"/>
      <c r="Y627" t="s">
        <v>1162</v>
      </c>
      <c r="Z627" s="3">
        <v>3153707</v>
      </c>
      <c r="AW627" t="s">
        <v>1163</v>
      </c>
      <c r="AX627">
        <v>3555604</v>
      </c>
    </row>
    <row r="628" spans="2:50">
      <c r="B628"/>
      <c r="Y628" t="s">
        <v>1164</v>
      </c>
      <c r="Z628" s="3">
        <v>3153806</v>
      </c>
      <c r="AW628" t="s">
        <v>1165</v>
      </c>
      <c r="AX628">
        <v>3555703</v>
      </c>
    </row>
    <row r="629" spans="2:50">
      <c r="B629"/>
      <c r="Y629" t="s">
        <v>1166</v>
      </c>
      <c r="Z629" s="3">
        <v>3153905</v>
      </c>
      <c r="AW629" t="s">
        <v>1167</v>
      </c>
      <c r="AX629">
        <v>3555802</v>
      </c>
    </row>
    <row r="630" spans="2:50">
      <c r="B630"/>
      <c r="Y630" t="s">
        <v>1168</v>
      </c>
      <c r="Z630" s="3">
        <v>3154002</v>
      </c>
      <c r="AW630" t="s">
        <v>1169</v>
      </c>
      <c r="AX630">
        <v>3555901</v>
      </c>
    </row>
    <row r="631" spans="2:50">
      <c r="B631"/>
      <c r="Y631" t="s">
        <v>1170</v>
      </c>
      <c r="Z631" s="3">
        <v>3154101</v>
      </c>
      <c r="AW631" t="s">
        <v>1171</v>
      </c>
      <c r="AX631">
        <v>3556008</v>
      </c>
    </row>
    <row r="632" spans="2:50">
      <c r="B632"/>
      <c r="Y632" t="s">
        <v>1172</v>
      </c>
      <c r="Z632" s="3">
        <v>3154150</v>
      </c>
      <c r="AW632" t="s">
        <v>1173</v>
      </c>
      <c r="AX632">
        <v>3556107</v>
      </c>
    </row>
    <row r="633" spans="2:50">
      <c r="B633"/>
      <c r="Y633" t="s">
        <v>1174</v>
      </c>
      <c r="Z633" s="3">
        <v>3154200</v>
      </c>
      <c r="AW633" t="s">
        <v>1175</v>
      </c>
      <c r="AX633">
        <v>3556206</v>
      </c>
    </row>
    <row r="634" spans="2:50">
      <c r="B634"/>
      <c r="Y634" t="s">
        <v>1176</v>
      </c>
      <c r="Z634" s="3">
        <v>3154309</v>
      </c>
      <c r="AW634" t="s">
        <v>1177</v>
      </c>
      <c r="AX634">
        <v>3556305</v>
      </c>
    </row>
    <row r="635" spans="2:50">
      <c r="B635"/>
      <c r="Y635" t="s">
        <v>1178</v>
      </c>
      <c r="Z635" s="3">
        <v>3154408</v>
      </c>
      <c r="AW635" t="s">
        <v>90</v>
      </c>
      <c r="AX635">
        <v>3556354</v>
      </c>
    </row>
    <row r="636" spans="2:50">
      <c r="B636"/>
      <c r="Y636" t="s">
        <v>1816</v>
      </c>
      <c r="Z636" s="3">
        <v>3154457</v>
      </c>
      <c r="AW636" t="s">
        <v>1179</v>
      </c>
      <c r="AX636">
        <v>3556404</v>
      </c>
    </row>
    <row r="637" spans="2:50">
      <c r="B637"/>
      <c r="Y637" t="s">
        <v>1180</v>
      </c>
      <c r="Z637" s="3">
        <v>3154507</v>
      </c>
      <c r="AW637" t="s">
        <v>1181</v>
      </c>
      <c r="AX637">
        <v>3556453</v>
      </c>
    </row>
    <row r="638" spans="2:50">
      <c r="B638"/>
      <c r="Y638" t="s">
        <v>1182</v>
      </c>
      <c r="Z638" s="3">
        <v>3154606</v>
      </c>
      <c r="AW638" t="s">
        <v>1183</v>
      </c>
      <c r="AX638">
        <v>3556503</v>
      </c>
    </row>
    <row r="639" spans="2:50">
      <c r="B639"/>
      <c r="Y639" t="s">
        <v>1184</v>
      </c>
      <c r="Z639" s="3">
        <v>3154705</v>
      </c>
      <c r="AW639" t="s">
        <v>2575</v>
      </c>
      <c r="AX639">
        <v>3556602</v>
      </c>
    </row>
    <row r="640" spans="2:50">
      <c r="B640"/>
      <c r="Y640" t="s">
        <v>1185</v>
      </c>
      <c r="Z640" s="3">
        <v>3154804</v>
      </c>
      <c r="AW640" t="s">
        <v>1186</v>
      </c>
      <c r="AX640">
        <v>3556701</v>
      </c>
    </row>
    <row r="641" spans="2:50">
      <c r="B641"/>
      <c r="Y641" t="s">
        <v>1187</v>
      </c>
      <c r="Z641" s="3">
        <v>3154903</v>
      </c>
      <c r="AW641" t="s">
        <v>1188</v>
      </c>
      <c r="AX641">
        <v>3556800</v>
      </c>
    </row>
    <row r="642" spans="2:50">
      <c r="B642"/>
      <c r="Y642" t="s">
        <v>1189</v>
      </c>
      <c r="Z642" s="3">
        <v>3155108</v>
      </c>
      <c r="AW642" t="s">
        <v>1190</v>
      </c>
      <c r="AX642">
        <v>3556909</v>
      </c>
    </row>
    <row r="643" spans="2:50">
      <c r="B643"/>
      <c r="Y643" t="s">
        <v>1191</v>
      </c>
      <c r="Z643" s="3">
        <v>3155009</v>
      </c>
      <c r="AW643" t="s">
        <v>1192</v>
      </c>
      <c r="AX643">
        <v>3556958</v>
      </c>
    </row>
    <row r="644" spans="2:50">
      <c r="B644"/>
      <c r="Y644" t="s">
        <v>1193</v>
      </c>
      <c r="Z644" s="3">
        <v>3155207</v>
      </c>
      <c r="AW644" t="s">
        <v>1194</v>
      </c>
      <c r="AX644">
        <v>3557006</v>
      </c>
    </row>
    <row r="645" spans="2:50">
      <c r="B645"/>
      <c r="Y645" t="s">
        <v>1195</v>
      </c>
      <c r="Z645" s="3">
        <v>3155306</v>
      </c>
      <c r="AW645" t="s">
        <v>1196</v>
      </c>
      <c r="AX645">
        <v>3557105</v>
      </c>
    </row>
    <row r="646" spans="2:50">
      <c r="B646"/>
      <c r="Y646" t="s">
        <v>1197</v>
      </c>
      <c r="Z646" s="3">
        <v>3155405</v>
      </c>
      <c r="AW646" t="s">
        <v>1198</v>
      </c>
      <c r="AX646">
        <v>3557154</v>
      </c>
    </row>
    <row r="647" spans="2:50">
      <c r="B647"/>
      <c r="Y647" t="s">
        <v>1199</v>
      </c>
      <c r="Z647" s="3">
        <v>3155504</v>
      </c>
    </row>
    <row r="648" spans="2:50">
      <c r="B648"/>
      <c r="Y648" t="s">
        <v>1200</v>
      </c>
      <c r="Z648" s="3">
        <v>3155603</v>
      </c>
    </row>
    <row r="649" spans="2:50">
      <c r="B649"/>
      <c r="Y649" t="s">
        <v>1201</v>
      </c>
      <c r="Z649" s="3">
        <v>3155702</v>
      </c>
    </row>
    <row r="650" spans="2:50">
      <c r="B650"/>
      <c r="Y650" t="s">
        <v>1202</v>
      </c>
      <c r="Z650" s="3">
        <v>3155801</v>
      </c>
    </row>
    <row r="651" spans="2:50">
      <c r="B651"/>
      <c r="Y651" t="s">
        <v>1203</v>
      </c>
      <c r="Z651" s="3">
        <v>3155900</v>
      </c>
    </row>
    <row r="652" spans="2:50">
      <c r="B652"/>
      <c r="Y652" t="s">
        <v>1204</v>
      </c>
      <c r="Z652" s="3">
        <v>3156007</v>
      </c>
    </row>
    <row r="653" spans="2:50">
      <c r="B653"/>
      <c r="Y653" t="s">
        <v>1205</v>
      </c>
      <c r="Z653" s="3">
        <v>3156106</v>
      </c>
    </row>
    <row r="654" spans="2:50">
      <c r="B654"/>
      <c r="Y654" t="s">
        <v>1206</v>
      </c>
      <c r="Z654" s="3">
        <v>3156205</v>
      </c>
    </row>
    <row r="655" spans="2:50">
      <c r="B655"/>
      <c r="Y655" t="s">
        <v>1207</v>
      </c>
      <c r="Z655" s="3">
        <v>3156304</v>
      </c>
    </row>
    <row r="656" spans="2:50">
      <c r="B656"/>
      <c r="Y656" t="s">
        <v>1208</v>
      </c>
      <c r="Z656" s="3">
        <v>3156403</v>
      </c>
    </row>
    <row r="657" spans="2:26">
      <c r="B657"/>
      <c r="Y657" t="s">
        <v>1209</v>
      </c>
      <c r="Z657" s="3">
        <v>3156452</v>
      </c>
    </row>
    <row r="658" spans="2:26">
      <c r="B658"/>
      <c r="Y658" t="s">
        <v>1210</v>
      </c>
      <c r="Z658" s="3">
        <v>3156502</v>
      </c>
    </row>
    <row r="659" spans="2:26">
      <c r="B659"/>
      <c r="Y659" t="s">
        <v>1211</v>
      </c>
      <c r="Z659" s="3">
        <v>3156601</v>
      </c>
    </row>
    <row r="660" spans="2:26">
      <c r="B660"/>
      <c r="Y660" t="s">
        <v>1212</v>
      </c>
      <c r="Z660" s="3">
        <v>3156700</v>
      </c>
    </row>
    <row r="661" spans="2:26">
      <c r="B661"/>
      <c r="Y661" t="s">
        <v>1213</v>
      </c>
      <c r="Z661" s="3">
        <v>3156809</v>
      </c>
    </row>
    <row r="662" spans="2:26">
      <c r="B662"/>
      <c r="Y662" t="s">
        <v>1214</v>
      </c>
      <c r="Z662" s="3">
        <v>3156908</v>
      </c>
    </row>
    <row r="663" spans="2:26">
      <c r="B663"/>
      <c r="Y663" t="s">
        <v>1215</v>
      </c>
      <c r="Z663" s="3">
        <v>3157005</v>
      </c>
    </row>
    <row r="664" spans="2:26">
      <c r="B664"/>
      <c r="Y664" t="s">
        <v>1216</v>
      </c>
      <c r="Z664" s="3">
        <v>3157104</v>
      </c>
    </row>
    <row r="665" spans="2:26">
      <c r="B665"/>
      <c r="Y665" t="s">
        <v>339</v>
      </c>
      <c r="Z665" s="3">
        <v>3157203</v>
      </c>
    </row>
    <row r="666" spans="2:26">
      <c r="B666"/>
      <c r="Y666" t="s">
        <v>1217</v>
      </c>
      <c r="Z666" s="3">
        <v>3157252</v>
      </c>
    </row>
    <row r="667" spans="2:26">
      <c r="B667"/>
      <c r="Y667" t="s">
        <v>1218</v>
      </c>
      <c r="Z667" s="3">
        <v>3157278</v>
      </c>
    </row>
    <row r="668" spans="2:26">
      <c r="B668"/>
      <c r="Y668" t="s">
        <v>1219</v>
      </c>
      <c r="Z668" s="3">
        <v>3157302</v>
      </c>
    </row>
    <row r="669" spans="2:26">
      <c r="B669"/>
      <c r="Y669" t="s">
        <v>1220</v>
      </c>
      <c r="Z669" s="3">
        <v>3157336</v>
      </c>
    </row>
    <row r="670" spans="2:26">
      <c r="B670"/>
      <c r="Y670" t="s">
        <v>1221</v>
      </c>
      <c r="Z670" s="3">
        <v>3157377</v>
      </c>
    </row>
    <row r="671" spans="2:26">
      <c r="B671"/>
      <c r="Y671" t="s">
        <v>1222</v>
      </c>
      <c r="Z671" s="3">
        <v>3157401</v>
      </c>
    </row>
    <row r="672" spans="2:26">
      <c r="B672"/>
      <c r="Y672" t="s">
        <v>1223</v>
      </c>
      <c r="Z672" s="3">
        <v>3157500</v>
      </c>
    </row>
    <row r="673" spans="2:26">
      <c r="B673"/>
      <c r="Y673" t="s">
        <v>1224</v>
      </c>
      <c r="Z673" s="3">
        <v>3157609</v>
      </c>
    </row>
    <row r="674" spans="2:26">
      <c r="B674"/>
      <c r="Y674" t="s">
        <v>1225</v>
      </c>
      <c r="Z674" s="3">
        <v>3157658</v>
      </c>
    </row>
    <row r="675" spans="2:26">
      <c r="B675"/>
      <c r="Y675" t="s">
        <v>1226</v>
      </c>
      <c r="Z675" s="3">
        <v>3157708</v>
      </c>
    </row>
    <row r="676" spans="2:26">
      <c r="B676"/>
      <c r="Y676" t="s">
        <v>2557</v>
      </c>
      <c r="Z676" s="3">
        <v>3157807</v>
      </c>
    </row>
    <row r="677" spans="2:26">
      <c r="B677"/>
      <c r="Y677" t="s">
        <v>1227</v>
      </c>
      <c r="Z677" s="3">
        <v>3157906</v>
      </c>
    </row>
    <row r="678" spans="2:26">
      <c r="B678"/>
      <c r="Y678" t="s">
        <v>1228</v>
      </c>
      <c r="Z678" s="3">
        <v>3158003</v>
      </c>
    </row>
    <row r="679" spans="2:26">
      <c r="B679"/>
      <c r="Y679" t="s">
        <v>1229</v>
      </c>
      <c r="Z679" s="3">
        <v>3158102</v>
      </c>
    </row>
    <row r="680" spans="2:26">
      <c r="B680"/>
      <c r="Y680" t="s">
        <v>1230</v>
      </c>
      <c r="Z680" s="3">
        <v>3158201</v>
      </c>
    </row>
    <row r="681" spans="2:26">
      <c r="B681"/>
      <c r="Y681" t="s">
        <v>1231</v>
      </c>
      <c r="Z681" s="3">
        <v>3159209</v>
      </c>
    </row>
    <row r="682" spans="2:26">
      <c r="B682"/>
      <c r="Y682" t="s">
        <v>1232</v>
      </c>
      <c r="Z682" s="3">
        <v>3159407</v>
      </c>
    </row>
    <row r="683" spans="2:26">
      <c r="B683"/>
      <c r="Y683" t="s">
        <v>1233</v>
      </c>
      <c r="Z683" s="3">
        <v>3159308</v>
      </c>
    </row>
    <row r="684" spans="2:26">
      <c r="B684"/>
      <c r="Y684" t="s">
        <v>1234</v>
      </c>
      <c r="Z684" s="3">
        <v>3159357</v>
      </c>
    </row>
    <row r="685" spans="2:26">
      <c r="B685"/>
      <c r="Y685" t="s">
        <v>1235</v>
      </c>
      <c r="Z685" s="3">
        <v>3159506</v>
      </c>
    </row>
    <row r="686" spans="2:26">
      <c r="B686"/>
      <c r="Y686" t="s">
        <v>1236</v>
      </c>
      <c r="Z686" s="3">
        <v>3159605</v>
      </c>
    </row>
    <row r="687" spans="2:26">
      <c r="B687"/>
      <c r="Y687" t="s">
        <v>1237</v>
      </c>
      <c r="Z687" s="3">
        <v>3159704</v>
      </c>
    </row>
    <row r="688" spans="2:26">
      <c r="B688"/>
      <c r="Y688" t="s">
        <v>1238</v>
      </c>
      <c r="Z688" s="3">
        <v>3159803</v>
      </c>
    </row>
    <row r="689" spans="2:26">
      <c r="B689"/>
      <c r="Y689" t="s">
        <v>1239</v>
      </c>
      <c r="Z689" s="3">
        <v>3158300</v>
      </c>
    </row>
    <row r="690" spans="2:26">
      <c r="B690"/>
      <c r="Y690" t="s">
        <v>1240</v>
      </c>
      <c r="Z690" s="3">
        <v>3158409</v>
      </c>
    </row>
    <row r="691" spans="2:26">
      <c r="B691"/>
      <c r="Y691" t="s">
        <v>1241</v>
      </c>
      <c r="Z691" s="3">
        <v>3158508</v>
      </c>
    </row>
    <row r="692" spans="2:26">
      <c r="B692"/>
      <c r="Y692" t="s">
        <v>1242</v>
      </c>
      <c r="Z692" s="3">
        <v>3158607</v>
      </c>
    </row>
    <row r="693" spans="2:26">
      <c r="B693"/>
      <c r="Y693" t="s">
        <v>1243</v>
      </c>
      <c r="Z693" s="3">
        <v>3158706</v>
      </c>
    </row>
    <row r="694" spans="2:26">
      <c r="B694"/>
      <c r="Y694" t="s">
        <v>1244</v>
      </c>
      <c r="Z694" s="3">
        <v>3158805</v>
      </c>
    </row>
    <row r="695" spans="2:26">
      <c r="B695"/>
      <c r="Y695" t="s">
        <v>1245</v>
      </c>
      <c r="Z695" s="3">
        <v>3158904</v>
      </c>
    </row>
    <row r="696" spans="2:26">
      <c r="B696"/>
      <c r="Y696" t="s">
        <v>1246</v>
      </c>
      <c r="Z696" s="3">
        <v>3158953</v>
      </c>
    </row>
    <row r="697" spans="2:26">
      <c r="B697"/>
      <c r="Y697" t="s">
        <v>1247</v>
      </c>
      <c r="Z697" s="3">
        <v>3159001</v>
      </c>
    </row>
    <row r="698" spans="2:26">
      <c r="B698"/>
      <c r="Y698" t="s">
        <v>1248</v>
      </c>
      <c r="Z698" s="3">
        <v>3159100</v>
      </c>
    </row>
    <row r="699" spans="2:26">
      <c r="B699"/>
      <c r="Y699" t="s">
        <v>1249</v>
      </c>
      <c r="Z699" s="3">
        <v>3159902</v>
      </c>
    </row>
    <row r="700" spans="2:26">
      <c r="B700"/>
      <c r="Y700" t="s">
        <v>1250</v>
      </c>
      <c r="Z700" s="3">
        <v>3160009</v>
      </c>
    </row>
    <row r="701" spans="2:26">
      <c r="B701"/>
      <c r="Y701" t="s">
        <v>1251</v>
      </c>
      <c r="Z701" s="3">
        <v>3160108</v>
      </c>
    </row>
    <row r="702" spans="2:26">
      <c r="B702"/>
      <c r="Y702" t="s">
        <v>1252</v>
      </c>
      <c r="Z702" s="3">
        <v>3160207</v>
      </c>
    </row>
    <row r="703" spans="2:26">
      <c r="B703"/>
      <c r="Y703" t="s">
        <v>1253</v>
      </c>
      <c r="Z703" s="3">
        <v>3160306</v>
      </c>
    </row>
    <row r="704" spans="2:26">
      <c r="B704"/>
      <c r="Y704" t="s">
        <v>1254</v>
      </c>
      <c r="Z704" s="3">
        <v>3160405</v>
      </c>
    </row>
    <row r="705" spans="2:26">
      <c r="B705"/>
      <c r="Y705" t="s">
        <v>1255</v>
      </c>
      <c r="Z705" s="3">
        <v>3160454</v>
      </c>
    </row>
    <row r="706" spans="2:26">
      <c r="B706"/>
      <c r="Y706" t="s">
        <v>1256</v>
      </c>
      <c r="Z706" s="3">
        <v>3160504</v>
      </c>
    </row>
    <row r="707" spans="2:26">
      <c r="B707"/>
      <c r="Y707" t="s">
        <v>1257</v>
      </c>
      <c r="Z707" s="3">
        <v>3160603</v>
      </c>
    </row>
    <row r="708" spans="2:26">
      <c r="B708"/>
      <c r="Y708" t="s">
        <v>1258</v>
      </c>
      <c r="Z708" s="3">
        <v>3160702</v>
      </c>
    </row>
    <row r="709" spans="2:26">
      <c r="B709"/>
      <c r="Y709" t="s">
        <v>1259</v>
      </c>
      <c r="Z709" s="3">
        <v>3160801</v>
      </c>
    </row>
    <row r="710" spans="2:26">
      <c r="B710"/>
      <c r="Y710" t="s">
        <v>1260</v>
      </c>
      <c r="Z710" s="3">
        <v>3160900</v>
      </c>
    </row>
    <row r="711" spans="2:26">
      <c r="B711"/>
      <c r="Y711" t="s">
        <v>1261</v>
      </c>
      <c r="Z711" s="3">
        <v>3160959</v>
      </c>
    </row>
    <row r="712" spans="2:26">
      <c r="B712"/>
      <c r="Y712" t="s">
        <v>1262</v>
      </c>
      <c r="Z712" s="3">
        <v>3161007</v>
      </c>
    </row>
    <row r="713" spans="2:26">
      <c r="B713"/>
      <c r="Y713" t="s">
        <v>1263</v>
      </c>
      <c r="Z713" s="3">
        <v>3161056</v>
      </c>
    </row>
    <row r="714" spans="2:26">
      <c r="B714"/>
      <c r="Y714" t="s">
        <v>5023</v>
      </c>
      <c r="Z714" s="3">
        <v>3161106</v>
      </c>
    </row>
    <row r="715" spans="2:26">
      <c r="B715"/>
      <c r="Y715" t="s">
        <v>569</v>
      </c>
      <c r="Z715" s="3">
        <v>3161205</v>
      </c>
    </row>
    <row r="716" spans="2:26">
      <c r="B716"/>
      <c r="Y716" t="s">
        <v>1264</v>
      </c>
      <c r="Z716" s="3">
        <v>3161304</v>
      </c>
    </row>
    <row r="717" spans="2:26">
      <c r="B717"/>
      <c r="Y717" t="s">
        <v>1265</v>
      </c>
      <c r="Z717" s="3">
        <v>3161403</v>
      </c>
    </row>
    <row r="718" spans="2:26">
      <c r="B718"/>
      <c r="Y718" t="s">
        <v>1266</v>
      </c>
      <c r="Z718" s="3">
        <v>3161502</v>
      </c>
    </row>
    <row r="719" spans="2:26">
      <c r="B719"/>
      <c r="Y719" t="s">
        <v>1267</v>
      </c>
      <c r="Z719" s="3">
        <v>3161601</v>
      </c>
    </row>
    <row r="720" spans="2:26">
      <c r="B720"/>
      <c r="Y720" t="s">
        <v>1268</v>
      </c>
      <c r="Z720" s="3">
        <v>3161650</v>
      </c>
    </row>
    <row r="721" spans="2:26">
      <c r="B721"/>
      <c r="Y721" t="s">
        <v>1269</v>
      </c>
      <c r="Z721" s="3">
        <v>3161700</v>
      </c>
    </row>
    <row r="722" spans="2:26">
      <c r="B722"/>
      <c r="Y722" t="s">
        <v>1270</v>
      </c>
      <c r="Z722" s="3">
        <v>3161809</v>
      </c>
    </row>
    <row r="723" spans="2:26">
      <c r="B723"/>
      <c r="Y723" t="s">
        <v>1271</v>
      </c>
      <c r="Z723" s="3">
        <v>3161908</v>
      </c>
    </row>
    <row r="724" spans="2:26">
      <c r="B724"/>
      <c r="Y724" t="s">
        <v>1272</v>
      </c>
      <c r="Z724" s="3">
        <v>3125507</v>
      </c>
    </row>
    <row r="725" spans="2:26">
      <c r="B725"/>
      <c r="Y725" t="s">
        <v>1273</v>
      </c>
      <c r="Z725" s="3">
        <v>3162005</v>
      </c>
    </row>
    <row r="726" spans="2:26">
      <c r="B726"/>
      <c r="Y726" t="s">
        <v>1274</v>
      </c>
      <c r="Z726" s="3">
        <v>3162104</v>
      </c>
    </row>
    <row r="727" spans="2:26">
      <c r="B727"/>
      <c r="Y727" t="s">
        <v>1275</v>
      </c>
      <c r="Z727" s="3">
        <v>3162203</v>
      </c>
    </row>
    <row r="728" spans="2:26">
      <c r="B728"/>
      <c r="Y728" t="s">
        <v>1276</v>
      </c>
      <c r="Z728" s="3">
        <v>3162252</v>
      </c>
    </row>
    <row r="729" spans="2:26">
      <c r="B729"/>
      <c r="Y729" t="s">
        <v>1277</v>
      </c>
      <c r="Z729" s="3">
        <v>3162302</v>
      </c>
    </row>
    <row r="730" spans="2:26">
      <c r="B730"/>
      <c r="Y730" t="s">
        <v>1278</v>
      </c>
      <c r="Z730" s="3">
        <v>3162401</v>
      </c>
    </row>
    <row r="731" spans="2:26">
      <c r="B731"/>
      <c r="Y731" t="s">
        <v>1279</v>
      </c>
      <c r="Z731" s="3">
        <v>3162450</v>
      </c>
    </row>
    <row r="732" spans="2:26">
      <c r="B732"/>
      <c r="Y732" t="s">
        <v>1280</v>
      </c>
      <c r="Z732" s="3">
        <v>3162500</v>
      </c>
    </row>
    <row r="733" spans="2:26">
      <c r="B733"/>
      <c r="Y733" t="s">
        <v>1281</v>
      </c>
      <c r="Z733" s="3">
        <v>3162559</v>
      </c>
    </row>
    <row r="734" spans="2:26">
      <c r="B734"/>
      <c r="Y734" t="s">
        <v>1282</v>
      </c>
      <c r="Z734" s="3">
        <v>3162575</v>
      </c>
    </row>
    <row r="735" spans="2:26">
      <c r="B735"/>
      <c r="Y735" t="s">
        <v>1283</v>
      </c>
      <c r="Z735" s="3">
        <v>3162609</v>
      </c>
    </row>
    <row r="736" spans="2:26">
      <c r="B736"/>
      <c r="Y736" t="s">
        <v>1284</v>
      </c>
      <c r="Z736" s="3">
        <v>3162658</v>
      </c>
    </row>
    <row r="737" spans="2:26">
      <c r="B737"/>
      <c r="Y737" t="s">
        <v>2750</v>
      </c>
      <c r="Z737" s="3">
        <v>3162708</v>
      </c>
    </row>
    <row r="738" spans="2:26">
      <c r="B738"/>
      <c r="Y738" t="s">
        <v>1285</v>
      </c>
      <c r="Z738" s="3">
        <v>3162807</v>
      </c>
    </row>
    <row r="739" spans="2:26">
      <c r="B739"/>
      <c r="Y739" t="s">
        <v>1286</v>
      </c>
      <c r="Z739" s="3">
        <v>3162906</v>
      </c>
    </row>
    <row r="740" spans="2:26">
      <c r="B740"/>
      <c r="Y740" t="s">
        <v>1287</v>
      </c>
      <c r="Z740" s="3">
        <v>3162922</v>
      </c>
    </row>
    <row r="741" spans="2:26">
      <c r="B741"/>
      <c r="Y741" t="s">
        <v>1288</v>
      </c>
      <c r="Z741" s="3">
        <v>3162948</v>
      </c>
    </row>
    <row r="742" spans="2:26">
      <c r="B742"/>
      <c r="Y742" t="s">
        <v>1289</v>
      </c>
      <c r="Z742" s="3">
        <v>3162955</v>
      </c>
    </row>
    <row r="743" spans="2:26">
      <c r="B743"/>
      <c r="Y743" t="s">
        <v>1290</v>
      </c>
      <c r="Z743" s="3">
        <v>3163003</v>
      </c>
    </row>
    <row r="744" spans="2:26">
      <c r="B744"/>
      <c r="Y744" t="s">
        <v>1291</v>
      </c>
      <c r="Z744" s="3">
        <v>3163102</v>
      </c>
    </row>
    <row r="745" spans="2:26">
      <c r="B745"/>
      <c r="Y745" t="s">
        <v>1292</v>
      </c>
      <c r="Z745" s="3">
        <v>3163201</v>
      </c>
    </row>
    <row r="746" spans="2:26">
      <c r="B746"/>
      <c r="Y746" t="s">
        <v>2907</v>
      </c>
      <c r="Z746" s="3">
        <v>3163300</v>
      </c>
    </row>
    <row r="747" spans="2:26">
      <c r="B747"/>
      <c r="Y747" t="s">
        <v>1293</v>
      </c>
      <c r="Z747" s="3">
        <v>3163409</v>
      </c>
    </row>
    <row r="748" spans="2:26">
      <c r="B748"/>
      <c r="Y748" t="s">
        <v>1294</v>
      </c>
      <c r="Z748" s="3">
        <v>3163508</v>
      </c>
    </row>
    <row r="749" spans="2:26">
      <c r="B749"/>
      <c r="Y749" t="s">
        <v>1295</v>
      </c>
      <c r="Z749" s="3">
        <v>3163607</v>
      </c>
    </row>
    <row r="750" spans="2:26">
      <c r="B750"/>
      <c r="Y750" t="s">
        <v>1296</v>
      </c>
      <c r="Z750" s="3">
        <v>3163706</v>
      </c>
    </row>
    <row r="751" spans="2:26">
      <c r="B751"/>
      <c r="Y751" t="s">
        <v>1297</v>
      </c>
      <c r="Z751" s="3">
        <v>3163805</v>
      </c>
    </row>
    <row r="752" spans="2:26">
      <c r="B752"/>
      <c r="Y752" t="s">
        <v>1298</v>
      </c>
      <c r="Z752" s="3">
        <v>3163904</v>
      </c>
    </row>
    <row r="753" spans="2:26">
      <c r="B753"/>
      <c r="Y753" t="s">
        <v>1299</v>
      </c>
      <c r="Z753" s="3">
        <v>3164100</v>
      </c>
    </row>
    <row r="754" spans="2:26">
      <c r="B754"/>
      <c r="Y754" t="s">
        <v>1300</v>
      </c>
      <c r="Z754" s="3">
        <v>3164001</v>
      </c>
    </row>
    <row r="755" spans="2:26">
      <c r="B755"/>
      <c r="Y755" t="s">
        <v>1301</v>
      </c>
      <c r="Z755" s="3">
        <v>3164209</v>
      </c>
    </row>
    <row r="756" spans="2:26">
      <c r="B756"/>
      <c r="Y756" t="s">
        <v>1302</v>
      </c>
      <c r="Z756" s="3">
        <v>3164308</v>
      </c>
    </row>
    <row r="757" spans="2:26">
      <c r="B757"/>
      <c r="Y757" t="s">
        <v>1303</v>
      </c>
      <c r="Z757" s="3">
        <v>3164407</v>
      </c>
    </row>
    <row r="758" spans="2:26">
      <c r="B758"/>
      <c r="Y758" t="s">
        <v>1304</v>
      </c>
      <c r="Z758" s="3">
        <v>3164431</v>
      </c>
    </row>
    <row r="759" spans="2:26">
      <c r="B759"/>
      <c r="Y759" t="s">
        <v>1305</v>
      </c>
      <c r="Z759" s="3">
        <v>3164472</v>
      </c>
    </row>
    <row r="760" spans="2:26">
      <c r="B760"/>
      <c r="Y760" t="s">
        <v>1306</v>
      </c>
      <c r="Z760" s="3">
        <v>3164506</v>
      </c>
    </row>
    <row r="761" spans="2:26">
      <c r="B761"/>
      <c r="Y761" t="s">
        <v>1307</v>
      </c>
      <c r="Z761" s="3">
        <v>3164605</v>
      </c>
    </row>
    <row r="762" spans="2:26">
      <c r="B762"/>
      <c r="Y762" t="s">
        <v>1308</v>
      </c>
      <c r="Z762" s="3">
        <v>3164704</v>
      </c>
    </row>
    <row r="763" spans="2:26">
      <c r="B763"/>
      <c r="Y763" t="s">
        <v>1309</v>
      </c>
      <c r="Z763" s="3">
        <v>3164803</v>
      </c>
    </row>
    <row r="764" spans="2:26">
      <c r="B764"/>
      <c r="Y764" t="s">
        <v>1310</v>
      </c>
      <c r="Z764" s="3">
        <v>3164902</v>
      </c>
    </row>
    <row r="765" spans="2:26">
      <c r="B765"/>
      <c r="Y765" t="s">
        <v>1311</v>
      </c>
      <c r="Z765" s="3">
        <v>3165206</v>
      </c>
    </row>
    <row r="766" spans="2:26">
      <c r="B766"/>
      <c r="Y766" t="s">
        <v>1312</v>
      </c>
      <c r="Z766" s="3">
        <v>3165008</v>
      </c>
    </row>
    <row r="767" spans="2:26">
      <c r="B767"/>
      <c r="Y767" t="s">
        <v>1313</v>
      </c>
      <c r="Z767" s="3">
        <v>3165107</v>
      </c>
    </row>
    <row r="768" spans="2:26">
      <c r="B768"/>
      <c r="Y768" t="s">
        <v>1314</v>
      </c>
      <c r="Z768" s="3">
        <v>3165305</v>
      </c>
    </row>
    <row r="769" spans="2:26">
      <c r="B769"/>
      <c r="Y769" t="s">
        <v>1315</v>
      </c>
      <c r="Z769" s="3">
        <v>3165404</v>
      </c>
    </row>
    <row r="770" spans="2:26">
      <c r="B770"/>
      <c r="Y770" t="s">
        <v>1316</v>
      </c>
      <c r="Z770" s="3">
        <v>3165503</v>
      </c>
    </row>
    <row r="771" spans="2:26">
      <c r="B771"/>
      <c r="Y771" t="s">
        <v>1317</v>
      </c>
      <c r="Z771" s="3">
        <v>3165537</v>
      </c>
    </row>
    <row r="772" spans="2:26">
      <c r="B772"/>
      <c r="Y772" t="s">
        <v>1318</v>
      </c>
      <c r="Z772" s="3">
        <v>3165560</v>
      </c>
    </row>
    <row r="773" spans="2:26">
      <c r="B773"/>
      <c r="Y773" t="s">
        <v>1319</v>
      </c>
      <c r="Z773" s="3">
        <v>3165578</v>
      </c>
    </row>
    <row r="774" spans="2:26">
      <c r="B774"/>
      <c r="Y774" t="s">
        <v>1320</v>
      </c>
      <c r="Z774" s="3">
        <v>3165602</v>
      </c>
    </row>
    <row r="775" spans="2:26">
      <c r="B775"/>
      <c r="Y775" t="s">
        <v>1321</v>
      </c>
      <c r="Z775" s="3">
        <v>3165701</v>
      </c>
    </row>
    <row r="776" spans="2:26">
      <c r="B776"/>
      <c r="Y776" t="s">
        <v>1322</v>
      </c>
      <c r="Z776" s="3">
        <v>3165800</v>
      </c>
    </row>
    <row r="777" spans="2:26">
      <c r="B777"/>
      <c r="Y777" t="s">
        <v>1323</v>
      </c>
      <c r="Z777" s="3">
        <v>3165909</v>
      </c>
    </row>
    <row r="778" spans="2:26">
      <c r="B778"/>
      <c r="Y778" t="s">
        <v>1324</v>
      </c>
      <c r="Z778" s="3">
        <v>3166006</v>
      </c>
    </row>
    <row r="779" spans="2:26">
      <c r="B779"/>
      <c r="Y779" t="s">
        <v>1325</v>
      </c>
      <c r="Z779" s="3">
        <v>3166105</v>
      </c>
    </row>
    <row r="780" spans="2:26">
      <c r="B780"/>
      <c r="Y780" t="s">
        <v>1326</v>
      </c>
      <c r="Z780" s="3">
        <v>3166204</v>
      </c>
    </row>
    <row r="781" spans="2:26">
      <c r="B781"/>
      <c r="Y781" t="s">
        <v>1327</v>
      </c>
      <c r="Z781" s="3">
        <v>3166303</v>
      </c>
    </row>
    <row r="782" spans="2:26">
      <c r="B782"/>
      <c r="Y782" t="s">
        <v>1328</v>
      </c>
      <c r="Z782" s="3">
        <v>3166402</v>
      </c>
    </row>
    <row r="783" spans="2:26">
      <c r="B783"/>
      <c r="Y783" t="s">
        <v>1329</v>
      </c>
      <c r="Z783" s="3">
        <v>3166501</v>
      </c>
    </row>
    <row r="784" spans="2:26">
      <c r="B784"/>
      <c r="Y784" t="s">
        <v>1330</v>
      </c>
      <c r="Z784" s="3">
        <v>3166600</v>
      </c>
    </row>
    <row r="785" spans="2:26">
      <c r="B785"/>
      <c r="Y785" t="s">
        <v>1331</v>
      </c>
      <c r="Z785" s="3">
        <v>3166808</v>
      </c>
    </row>
    <row r="786" spans="2:26">
      <c r="B786"/>
      <c r="Y786" t="s">
        <v>1332</v>
      </c>
      <c r="Z786" s="3">
        <v>3166709</v>
      </c>
    </row>
    <row r="787" spans="2:26">
      <c r="B787"/>
      <c r="Y787" t="s">
        <v>1333</v>
      </c>
      <c r="Z787" s="3">
        <v>3166907</v>
      </c>
    </row>
    <row r="788" spans="2:26">
      <c r="B788"/>
      <c r="Y788" t="s">
        <v>1334</v>
      </c>
      <c r="Z788" s="3">
        <v>3166956</v>
      </c>
    </row>
    <row r="789" spans="2:26">
      <c r="B789"/>
      <c r="Y789" t="s">
        <v>1335</v>
      </c>
      <c r="Z789" s="3">
        <v>3167004</v>
      </c>
    </row>
    <row r="790" spans="2:26">
      <c r="B790"/>
      <c r="Y790" t="s">
        <v>1336</v>
      </c>
      <c r="Z790" s="3">
        <v>3167103</v>
      </c>
    </row>
    <row r="791" spans="2:26">
      <c r="B791"/>
      <c r="Y791" t="s">
        <v>1337</v>
      </c>
      <c r="Z791" s="3">
        <v>3167202</v>
      </c>
    </row>
    <row r="792" spans="2:26">
      <c r="B792"/>
      <c r="Y792" t="s">
        <v>1338</v>
      </c>
      <c r="Z792" s="3">
        <v>3165552</v>
      </c>
    </row>
    <row r="793" spans="2:26">
      <c r="B793"/>
      <c r="Y793" t="s">
        <v>1339</v>
      </c>
      <c r="Z793" s="3">
        <v>3167301</v>
      </c>
    </row>
    <row r="794" spans="2:26">
      <c r="B794"/>
      <c r="Y794" t="s">
        <v>1340</v>
      </c>
      <c r="Z794" s="3">
        <v>3167400</v>
      </c>
    </row>
    <row r="795" spans="2:26">
      <c r="B795"/>
      <c r="Y795" t="s">
        <v>1341</v>
      </c>
      <c r="Z795" s="3">
        <v>3167509</v>
      </c>
    </row>
    <row r="796" spans="2:26">
      <c r="B796"/>
      <c r="Y796" t="s">
        <v>1342</v>
      </c>
      <c r="Z796" s="3">
        <v>3167608</v>
      </c>
    </row>
    <row r="797" spans="2:26">
      <c r="B797"/>
      <c r="Y797" t="s">
        <v>1343</v>
      </c>
      <c r="Z797" s="3">
        <v>3167707</v>
      </c>
    </row>
    <row r="798" spans="2:26">
      <c r="B798"/>
      <c r="Y798" t="s">
        <v>1344</v>
      </c>
      <c r="Z798" s="3">
        <v>3167806</v>
      </c>
    </row>
    <row r="799" spans="2:26">
      <c r="B799"/>
      <c r="Y799" t="s">
        <v>1345</v>
      </c>
      <c r="Z799" s="3">
        <v>3167905</v>
      </c>
    </row>
    <row r="800" spans="2:26">
      <c r="B800"/>
      <c r="Y800" t="s">
        <v>1346</v>
      </c>
      <c r="Z800" s="3">
        <v>3168002</v>
      </c>
    </row>
    <row r="801" spans="2:26">
      <c r="B801"/>
      <c r="Y801" t="s">
        <v>1347</v>
      </c>
      <c r="Z801" s="3">
        <v>3168051</v>
      </c>
    </row>
    <row r="802" spans="2:26">
      <c r="B802"/>
      <c r="Y802" t="s">
        <v>511</v>
      </c>
      <c r="Z802" s="3">
        <v>3168101</v>
      </c>
    </row>
    <row r="803" spans="2:26">
      <c r="B803"/>
      <c r="Y803" t="s">
        <v>1112</v>
      </c>
      <c r="Z803" s="3">
        <v>3168200</v>
      </c>
    </row>
    <row r="804" spans="2:26">
      <c r="B804"/>
      <c r="Y804" t="s">
        <v>1348</v>
      </c>
      <c r="Z804" s="3">
        <v>3168309</v>
      </c>
    </row>
    <row r="805" spans="2:26">
      <c r="B805"/>
      <c r="Y805" t="s">
        <v>1349</v>
      </c>
      <c r="Z805" s="3">
        <v>3168408</v>
      </c>
    </row>
    <row r="806" spans="2:26">
      <c r="B806"/>
      <c r="Y806" t="s">
        <v>1350</v>
      </c>
      <c r="Z806" s="3">
        <v>3168507</v>
      </c>
    </row>
    <row r="807" spans="2:26">
      <c r="B807"/>
      <c r="Y807" t="s">
        <v>1351</v>
      </c>
      <c r="Z807" s="3">
        <v>3168606</v>
      </c>
    </row>
    <row r="808" spans="2:26">
      <c r="B808"/>
      <c r="Y808" t="s">
        <v>1352</v>
      </c>
      <c r="Z808" s="3">
        <v>3168705</v>
      </c>
    </row>
    <row r="809" spans="2:26">
      <c r="B809"/>
      <c r="Y809" t="s">
        <v>1353</v>
      </c>
      <c r="Z809" s="3">
        <v>3168804</v>
      </c>
    </row>
    <row r="810" spans="2:26">
      <c r="B810"/>
      <c r="Y810" t="s">
        <v>1354</v>
      </c>
      <c r="Z810" s="3">
        <v>3168903</v>
      </c>
    </row>
    <row r="811" spans="2:26">
      <c r="B811"/>
      <c r="Y811" t="s">
        <v>1355</v>
      </c>
      <c r="Z811" s="3">
        <v>3169000</v>
      </c>
    </row>
    <row r="812" spans="2:26">
      <c r="B812"/>
      <c r="Y812" t="s">
        <v>1356</v>
      </c>
      <c r="Z812" s="3">
        <v>3169059</v>
      </c>
    </row>
    <row r="813" spans="2:26">
      <c r="B813"/>
      <c r="Y813" t="s">
        <v>549</v>
      </c>
      <c r="Z813" s="3">
        <v>3169109</v>
      </c>
    </row>
    <row r="814" spans="2:26">
      <c r="B814"/>
      <c r="Y814" t="s">
        <v>1357</v>
      </c>
      <c r="Z814" s="3">
        <v>3169208</v>
      </c>
    </row>
    <row r="815" spans="2:26">
      <c r="B815"/>
      <c r="Y815" t="s">
        <v>1358</v>
      </c>
      <c r="Z815" s="3">
        <v>3169307</v>
      </c>
    </row>
    <row r="816" spans="2:26">
      <c r="B816"/>
      <c r="Y816" t="s">
        <v>1359</v>
      </c>
      <c r="Z816" s="3">
        <v>3169356</v>
      </c>
    </row>
    <row r="817" spans="2:26">
      <c r="B817"/>
      <c r="Y817" t="s">
        <v>1360</v>
      </c>
      <c r="Z817" s="3">
        <v>3169406</v>
      </c>
    </row>
    <row r="818" spans="2:26">
      <c r="B818"/>
      <c r="Y818" t="s">
        <v>1361</v>
      </c>
      <c r="Z818" s="3">
        <v>3169505</v>
      </c>
    </row>
    <row r="819" spans="2:26">
      <c r="B819"/>
      <c r="Y819" t="s">
        <v>1362</v>
      </c>
      <c r="Z819" s="3">
        <v>3169604</v>
      </c>
    </row>
    <row r="820" spans="2:26">
      <c r="B820"/>
      <c r="Y820" t="s">
        <v>1155</v>
      </c>
      <c r="Z820" s="3">
        <v>3169703</v>
      </c>
    </row>
    <row r="821" spans="2:26">
      <c r="B821"/>
      <c r="Y821" t="s">
        <v>1363</v>
      </c>
      <c r="Z821" s="3">
        <v>3169802</v>
      </c>
    </row>
    <row r="822" spans="2:26">
      <c r="B822"/>
      <c r="Y822" t="s">
        <v>1364</v>
      </c>
      <c r="Z822" s="3">
        <v>3169901</v>
      </c>
    </row>
    <row r="823" spans="2:26">
      <c r="B823"/>
      <c r="Y823" t="s">
        <v>1365</v>
      </c>
      <c r="Z823" s="3">
        <v>3170008</v>
      </c>
    </row>
    <row r="824" spans="2:26">
      <c r="B824"/>
      <c r="Y824" t="s">
        <v>1366</v>
      </c>
      <c r="Z824" s="3">
        <v>3170057</v>
      </c>
    </row>
    <row r="825" spans="2:26">
      <c r="B825"/>
      <c r="Y825" t="s">
        <v>1367</v>
      </c>
      <c r="Z825" s="3">
        <v>3170107</v>
      </c>
    </row>
    <row r="826" spans="2:26">
      <c r="B826"/>
      <c r="Y826" t="s">
        <v>1368</v>
      </c>
      <c r="Z826" s="3">
        <v>3170206</v>
      </c>
    </row>
    <row r="827" spans="2:26">
      <c r="B827"/>
      <c r="Y827" t="s">
        <v>1369</v>
      </c>
      <c r="Z827" s="3">
        <v>3170305</v>
      </c>
    </row>
    <row r="828" spans="2:26">
      <c r="B828"/>
      <c r="Y828" t="s">
        <v>1370</v>
      </c>
      <c r="Z828" s="3">
        <v>3170404</v>
      </c>
    </row>
    <row r="829" spans="2:26">
      <c r="B829"/>
      <c r="Y829" t="s">
        <v>1371</v>
      </c>
      <c r="Z829" s="3">
        <v>3170438</v>
      </c>
    </row>
    <row r="830" spans="2:26">
      <c r="B830"/>
      <c r="Y830" t="s">
        <v>1372</v>
      </c>
      <c r="Z830" s="3">
        <v>3170479</v>
      </c>
    </row>
    <row r="831" spans="2:26">
      <c r="B831"/>
      <c r="Y831" t="s">
        <v>1373</v>
      </c>
      <c r="Z831" s="3">
        <v>3170503</v>
      </c>
    </row>
    <row r="832" spans="2:26">
      <c r="B832"/>
      <c r="Y832" t="s">
        <v>1374</v>
      </c>
      <c r="Z832" s="3">
        <v>3170529</v>
      </c>
    </row>
    <row r="833" spans="2:26">
      <c r="B833"/>
      <c r="Y833" t="s">
        <v>1375</v>
      </c>
      <c r="Z833" s="3">
        <v>3170578</v>
      </c>
    </row>
    <row r="834" spans="2:26">
      <c r="B834"/>
      <c r="Y834" t="s">
        <v>96</v>
      </c>
      <c r="Z834" s="3">
        <v>3170602</v>
      </c>
    </row>
    <row r="835" spans="2:26">
      <c r="B835"/>
      <c r="Y835" t="s">
        <v>1376</v>
      </c>
      <c r="Z835" s="3">
        <v>3170651</v>
      </c>
    </row>
    <row r="836" spans="2:26">
      <c r="B836"/>
      <c r="Y836" t="s">
        <v>1377</v>
      </c>
      <c r="Z836" s="3">
        <v>3170701</v>
      </c>
    </row>
    <row r="837" spans="2:26">
      <c r="B837"/>
      <c r="Y837" t="s">
        <v>1378</v>
      </c>
      <c r="Z837" s="3">
        <v>3170750</v>
      </c>
    </row>
    <row r="838" spans="2:26">
      <c r="B838"/>
      <c r="Y838" t="s">
        <v>1379</v>
      </c>
      <c r="Z838" s="3">
        <v>3170800</v>
      </c>
    </row>
    <row r="839" spans="2:26">
      <c r="B839"/>
      <c r="Y839" t="s">
        <v>1380</v>
      </c>
      <c r="Z839" s="3">
        <v>3170909</v>
      </c>
    </row>
    <row r="840" spans="2:26">
      <c r="B840"/>
      <c r="Y840" t="s">
        <v>1381</v>
      </c>
      <c r="Z840" s="3">
        <v>3171006</v>
      </c>
    </row>
    <row r="841" spans="2:26">
      <c r="B841"/>
      <c r="Y841" t="s">
        <v>1382</v>
      </c>
      <c r="Z841" s="3">
        <v>3171030</v>
      </c>
    </row>
    <row r="842" spans="2:26">
      <c r="B842"/>
      <c r="Y842" t="s">
        <v>1383</v>
      </c>
      <c r="Z842" s="3">
        <v>3171071</v>
      </c>
    </row>
    <row r="843" spans="2:26">
      <c r="B843"/>
      <c r="Y843" t="s">
        <v>1384</v>
      </c>
      <c r="Z843" s="3">
        <v>3171105</v>
      </c>
    </row>
    <row r="844" spans="2:26">
      <c r="B844"/>
      <c r="Y844" t="s">
        <v>1385</v>
      </c>
      <c r="Z844" s="3">
        <v>3171154</v>
      </c>
    </row>
    <row r="845" spans="2:26">
      <c r="B845"/>
      <c r="Y845" t="s">
        <v>1386</v>
      </c>
      <c r="Z845" s="3">
        <v>3171204</v>
      </c>
    </row>
    <row r="846" spans="2:26">
      <c r="B846"/>
      <c r="Y846" t="s">
        <v>1678</v>
      </c>
      <c r="Z846" s="3">
        <v>3171303</v>
      </c>
    </row>
    <row r="847" spans="2:26">
      <c r="B847"/>
      <c r="Y847" t="s">
        <v>1387</v>
      </c>
      <c r="Z847" s="3">
        <v>3171402</v>
      </c>
    </row>
    <row r="848" spans="2:26">
      <c r="B848"/>
      <c r="Y848" t="s">
        <v>1388</v>
      </c>
      <c r="Z848" s="3">
        <v>3171600</v>
      </c>
    </row>
    <row r="849" spans="2:26">
      <c r="B849"/>
      <c r="Y849" t="s">
        <v>1389</v>
      </c>
      <c r="Z849" s="3">
        <v>3171709</v>
      </c>
    </row>
    <row r="850" spans="2:26">
      <c r="B850"/>
      <c r="Y850" t="s">
        <v>1390</v>
      </c>
      <c r="Z850" s="3">
        <v>3171808</v>
      </c>
    </row>
    <row r="851" spans="2:26">
      <c r="B851"/>
      <c r="Y851" t="s">
        <v>1391</v>
      </c>
      <c r="Z851" s="3">
        <v>3171907</v>
      </c>
    </row>
    <row r="852" spans="2:26">
      <c r="B852"/>
      <c r="Y852" t="s">
        <v>1392</v>
      </c>
      <c r="Z852" s="3">
        <v>3172004</v>
      </c>
    </row>
    <row r="853" spans="2:26">
      <c r="B853"/>
      <c r="Y853" t="s">
        <v>1393</v>
      </c>
      <c r="Z853" s="3">
        <v>3172103</v>
      </c>
    </row>
    <row r="854" spans="2:26">
      <c r="B854"/>
      <c r="Y854" t="s">
        <v>626</v>
      </c>
      <c r="Z854" s="3">
        <v>3172202</v>
      </c>
    </row>
    <row r="855" spans="2:26">
      <c r="B855"/>
    </row>
    <row r="856" spans="2:26">
      <c r="B856"/>
    </row>
    <row r="857" spans="2:26">
      <c r="B857"/>
    </row>
    <row r="858" spans="2:26">
      <c r="B858"/>
    </row>
    <row r="859" spans="2:26">
      <c r="B859"/>
    </row>
    <row r="860" spans="2:26">
      <c r="B860"/>
    </row>
    <row r="861" spans="2:26">
      <c r="B861"/>
    </row>
    <row r="862" spans="2:26">
      <c r="B862"/>
    </row>
    <row r="863" spans="2:26">
      <c r="B863"/>
    </row>
    <row r="864" spans="2:26">
      <c r="B864"/>
    </row>
    <row r="865" spans="2:2">
      <c r="B865"/>
    </row>
    <row r="866" spans="2:2">
      <c r="B866"/>
    </row>
    <row r="867" spans="2:2">
      <c r="B867"/>
    </row>
    <row r="868" spans="2:2">
      <c r="B868"/>
    </row>
    <row r="869" spans="2:2">
      <c r="B869"/>
    </row>
    <row r="870" spans="2:2">
      <c r="B870"/>
    </row>
    <row r="871" spans="2:2">
      <c r="B871"/>
    </row>
    <row r="872" spans="2:2">
      <c r="B872"/>
    </row>
    <row r="873" spans="2:2">
      <c r="B873"/>
    </row>
    <row r="874" spans="2:2">
      <c r="B874"/>
    </row>
    <row r="875" spans="2:2">
      <c r="B875"/>
    </row>
    <row r="876" spans="2:2">
      <c r="B876"/>
    </row>
    <row r="877" spans="2:2">
      <c r="B877"/>
    </row>
    <row r="878" spans="2:2">
      <c r="B878"/>
    </row>
    <row r="879" spans="2:2">
      <c r="B879"/>
    </row>
    <row r="880" spans="2:2">
      <c r="B880"/>
    </row>
    <row r="881" spans="2:2">
      <c r="B881"/>
    </row>
    <row r="882" spans="2:2">
      <c r="B882"/>
    </row>
    <row r="883" spans="2:2">
      <c r="B883"/>
    </row>
    <row r="884" spans="2:2">
      <c r="B884"/>
    </row>
    <row r="885" spans="2:2">
      <c r="B885"/>
    </row>
    <row r="886" spans="2:2">
      <c r="B886"/>
    </row>
    <row r="887" spans="2:2">
      <c r="B887"/>
    </row>
    <row r="888" spans="2:2">
      <c r="B888"/>
    </row>
    <row r="889" spans="2:2">
      <c r="B889"/>
    </row>
    <row r="890" spans="2:2">
      <c r="B890"/>
    </row>
    <row r="891" spans="2:2">
      <c r="B891"/>
    </row>
    <row r="892" spans="2:2">
      <c r="B892"/>
    </row>
    <row r="893" spans="2:2">
      <c r="B893"/>
    </row>
    <row r="894" spans="2:2">
      <c r="B894"/>
    </row>
    <row r="895" spans="2:2">
      <c r="B895"/>
    </row>
    <row r="896" spans="2:2">
      <c r="B896"/>
    </row>
    <row r="897" spans="2:2">
      <c r="B897"/>
    </row>
    <row r="898" spans="2:2">
      <c r="B898"/>
    </row>
    <row r="899" spans="2:2">
      <c r="B899"/>
    </row>
    <row r="900" spans="2:2">
      <c r="B900"/>
    </row>
    <row r="901" spans="2:2">
      <c r="B901"/>
    </row>
    <row r="902" spans="2:2">
      <c r="B902"/>
    </row>
    <row r="903" spans="2:2">
      <c r="B903"/>
    </row>
    <row r="904" spans="2:2">
      <c r="B904"/>
    </row>
    <row r="905" spans="2:2">
      <c r="B905"/>
    </row>
    <row r="906" spans="2:2">
      <c r="B906"/>
    </row>
    <row r="907" spans="2:2">
      <c r="B907"/>
    </row>
    <row r="908" spans="2:2">
      <c r="B908"/>
    </row>
    <row r="909" spans="2:2">
      <c r="B909"/>
    </row>
    <row r="910" spans="2:2">
      <c r="B910"/>
    </row>
    <row r="911" spans="2:2">
      <c r="B911"/>
    </row>
    <row r="912" spans="2:2">
      <c r="B912"/>
    </row>
    <row r="913" spans="2:2">
      <c r="B913"/>
    </row>
    <row r="914" spans="2:2">
      <c r="B914"/>
    </row>
    <row r="915" spans="2:2">
      <c r="B915"/>
    </row>
    <row r="916" spans="2:2">
      <c r="B916"/>
    </row>
    <row r="917" spans="2:2">
      <c r="B917"/>
    </row>
    <row r="918" spans="2:2">
      <c r="B918"/>
    </row>
    <row r="919" spans="2:2">
      <c r="B919"/>
    </row>
    <row r="920" spans="2:2">
      <c r="B920"/>
    </row>
    <row r="921" spans="2:2">
      <c r="B921"/>
    </row>
    <row r="922" spans="2:2">
      <c r="B922"/>
    </row>
    <row r="923" spans="2:2">
      <c r="B923"/>
    </row>
    <row r="924" spans="2:2">
      <c r="B924"/>
    </row>
    <row r="925" spans="2:2">
      <c r="B925"/>
    </row>
    <row r="926" spans="2:2">
      <c r="B926"/>
    </row>
    <row r="927" spans="2:2">
      <c r="B927"/>
    </row>
    <row r="928" spans="2:2">
      <c r="B928"/>
    </row>
    <row r="929" spans="2:2">
      <c r="B929"/>
    </row>
    <row r="930" spans="2:2">
      <c r="B930"/>
    </row>
    <row r="931" spans="2:2">
      <c r="B931"/>
    </row>
    <row r="932" spans="2:2">
      <c r="B932"/>
    </row>
    <row r="933" spans="2:2">
      <c r="B933"/>
    </row>
    <row r="934" spans="2:2">
      <c r="B934"/>
    </row>
    <row r="935" spans="2:2">
      <c r="B935"/>
    </row>
    <row r="936" spans="2:2">
      <c r="B936"/>
    </row>
    <row r="937" spans="2:2">
      <c r="B937"/>
    </row>
    <row r="938" spans="2:2">
      <c r="B938"/>
    </row>
    <row r="939" spans="2:2">
      <c r="B939"/>
    </row>
    <row r="940" spans="2:2">
      <c r="B940"/>
    </row>
    <row r="941" spans="2:2">
      <c r="B941"/>
    </row>
    <row r="942" spans="2:2">
      <c r="B942"/>
    </row>
    <row r="943" spans="2:2">
      <c r="B943"/>
    </row>
    <row r="944" spans="2:2">
      <c r="B944"/>
    </row>
    <row r="945" spans="2:2">
      <c r="B945"/>
    </row>
    <row r="946" spans="2:2">
      <c r="B946"/>
    </row>
    <row r="947" spans="2:2">
      <c r="B947"/>
    </row>
    <row r="948" spans="2:2">
      <c r="B948"/>
    </row>
    <row r="949" spans="2:2">
      <c r="B949"/>
    </row>
    <row r="950" spans="2:2">
      <c r="B950"/>
    </row>
    <row r="951" spans="2:2">
      <c r="B951"/>
    </row>
    <row r="952" spans="2:2">
      <c r="B952"/>
    </row>
    <row r="953" spans="2:2">
      <c r="B953"/>
    </row>
    <row r="954" spans="2:2">
      <c r="B954"/>
    </row>
    <row r="955" spans="2:2">
      <c r="B955"/>
    </row>
    <row r="956" spans="2:2">
      <c r="B956"/>
    </row>
    <row r="957" spans="2:2">
      <c r="B957"/>
    </row>
    <row r="958" spans="2:2">
      <c r="B958"/>
    </row>
    <row r="959" spans="2:2">
      <c r="B959"/>
    </row>
    <row r="960" spans="2:2">
      <c r="B960"/>
    </row>
    <row r="961" spans="2:2">
      <c r="B961"/>
    </row>
    <row r="962" spans="2:2">
      <c r="B962"/>
    </row>
    <row r="963" spans="2:2">
      <c r="B963"/>
    </row>
    <row r="964" spans="2:2">
      <c r="B964"/>
    </row>
    <row r="965" spans="2:2">
      <c r="B965"/>
    </row>
    <row r="966" spans="2:2">
      <c r="B966"/>
    </row>
    <row r="967" spans="2:2">
      <c r="B967"/>
    </row>
    <row r="968" spans="2:2">
      <c r="B968"/>
    </row>
    <row r="969" spans="2:2">
      <c r="B969"/>
    </row>
    <row r="970" spans="2:2">
      <c r="B970"/>
    </row>
    <row r="971" spans="2:2">
      <c r="B971"/>
    </row>
    <row r="972" spans="2:2">
      <c r="B972"/>
    </row>
    <row r="973" spans="2:2">
      <c r="B973"/>
    </row>
    <row r="974" spans="2:2">
      <c r="B974"/>
    </row>
    <row r="975" spans="2:2">
      <c r="B975"/>
    </row>
    <row r="976" spans="2:2">
      <c r="B976"/>
    </row>
    <row r="977" spans="2:2">
      <c r="B977"/>
    </row>
    <row r="978" spans="2:2">
      <c r="B978"/>
    </row>
    <row r="979" spans="2:2">
      <c r="B979"/>
    </row>
    <row r="980" spans="2:2">
      <c r="B980"/>
    </row>
    <row r="981" spans="2:2">
      <c r="B981"/>
    </row>
    <row r="982" spans="2:2">
      <c r="B982"/>
    </row>
    <row r="983" spans="2:2">
      <c r="B983"/>
    </row>
    <row r="984" spans="2:2">
      <c r="B984"/>
    </row>
    <row r="985" spans="2:2">
      <c r="B985"/>
    </row>
    <row r="986" spans="2:2">
      <c r="B986"/>
    </row>
    <row r="987" spans="2:2">
      <c r="B987"/>
    </row>
    <row r="988" spans="2:2">
      <c r="B988"/>
    </row>
    <row r="989" spans="2:2">
      <c r="B989"/>
    </row>
    <row r="990" spans="2:2">
      <c r="B990"/>
    </row>
    <row r="991" spans="2:2">
      <c r="B991"/>
    </row>
    <row r="992" spans="2:2">
      <c r="B992"/>
    </row>
    <row r="993" spans="2:2">
      <c r="B993"/>
    </row>
    <row r="994" spans="2:2">
      <c r="B994"/>
    </row>
    <row r="995" spans="2:2">
      <c r="B995"/>
    </row>
    <row r="996" spans="2:2">
      <c r="B996"/>
    </row>
    <row r="997" spans="2:2">
      <c r="B997"/>
    </row>
    <row r="998" spans="2:2">
      <c r="B998"/>
    </row>
    <row r="999" spans="2:2">
      <c r="B999"/>
    </row>
    <row r="1000" spans="2:2">
      <c r="B1000"/>
    </row>
    <row r="1001" spans="2:2">
      <c r="B1001"/>
    </row>
    <row r="1002" spans="2:2">
      <c r="B1002"/>
    </row>
    <row r="1003" spans="2:2">
      <c r="B1003"/>
    </row>
    <row r="1004" spans="2:2">
      <c r="B1004"/>
    </row>
    <row r="1005" spans="2:2">
      <c r="B1005"/>
    </row>
    <row r="1006" spans="2:2">
      <c r="B1006"/>
    </row>
    <row r="1007" spans="2:2">
      <c r="B1007"/>
    </row>
    <row r="1008" spans="2:2">
      <c r="B1008"/>
    </row>
    <row r="1009" spans="2:2">
      <c r="B1009"/>
    </row>
    <row r="1010" spans="2:2">
      <c r="B1010"/>
    </row>
    <row r="1011" spans="2:2">
      <c r="B1011"/>
    </row>
    <row r="1012" spans="2:2">
      <c r="B1012"/>
    </row>
    <row r="1013" spans="2:2">
      <c r="B1013"/>
    </row>
    <row r="1014" spans="2:2">
      <c r="B1014"/>
    </row>
    <row r="1015" spans="2:2">
      <c r="B1015"/>
    </row>
    <row r="1016" spans="2:2">
      <c r="B1016"/>
    </row>
    <row r="1017" spans="2:2">
      <c r="B1017"/>
    </row>
    <row r="1018" spans="2:2">
      <c r="B1018"/>
    </row>
    <row r="1019" spans="2:2">
      <c r="B1019"/>
    </row>
    <row r="1020" spans="2:2">
      <c r="B1020"/>
    </row>
    <row r="1021" spans="2:2">
      <c r="B1021"/>
    </row>
    <row r="1022" spans="2:2">
      <c r="B1022"/>
    </row>
    <row r="1023" spans="2:2">
      <c r="B1023"/>
    </row>
    <row r="1024" spans="2:2">
      <c r="B1024"/>
    </row>
    <row r="1025" spans="2:2">
      <c r="B1025"/>
    </row>
    <row r="1026" spans="2:2">
      <c r="B1026"/>
    </row>
    <row r="1027" spans="2:2">
      <c r="B1027"/>
    </row>
    <row r="1028" spans="2:2">
      <c r="B1028"/>
    </row>
    <row r="1029" spans="2:2">
      <c r="B1029"/>
    </row>
    <row r="1030" spans="2:2">
      <c r="B1030"/>
    </row>
    <row r="1031" spans="2:2">
      <c r="B1031"/>
    </row>
    <row r="1032" spans="2:2">
      <c r="B1032"/>
    </row>
    <row r="1033" spans="2:2">
      <c r="B1033"/>
    </row>
    <row r="1034" spans="2:2">
      <c r="B1034"/>
    </row>
    <row r="1035" spans="2:2">
      <c r="B1035"/>
    </row>
    <row r="1036" spans="2:2">
      <c r="B1036"/>
    </row>
    <row r="1037" spans="2:2">
      <c r="B1037"/>
    </row>
    <row r="1038" spans="2:2">
      <c r="B1038"/>
    </row>
    <row r="1039" spans="2:2">
      <c r="B1039"/>
    </row>
    <row r="1040" spans="2:2">
      <c r="B1040"/>
    </row>
    <row r="1041" spans="2:2">
      <c r="B1041"/>
    </row>
    <row r="1042" spans="2:2">
      <c r="B1042"/>
    </row>
    <row r="1043" spans="2:2">
      <c r="B1043"/>
    </row>
    <row r="1044" spans="2:2">
      <c r="B1044"/>
    </row>
    <row r="1045" spans="2:2">
      <c r="B1045"/>
    </row>
    <row r="1046" spans="2:2">
      <c r="B1046"/>
    </row>
    <row r="1047" spans="2:2">
      <c r="B1047"/>
    </row>
    <row r="1048" spans="2:2">
      <c r="B1048"/>
    </row>
    <row r="1049" spans="2:2">
      <c r="B1049"/>
    </row>
    <row r="1050" spans="2:2">
      <c r="B1050"/>
    </row>
    <row r="1051" spans="2:2">
      <c r="B1051"/>
    </row>
    <row r="1052" spans="2:2">
      <c r="B1052"/>
    </row>
    <row r="1053" spans="2:2">
      <c r="B1053"/>
    </row>
    <row r="1054" spans="2:2">
      <c r="B1054"/>
    </row>
    <row r="1055" spans="2:2">
      <c r="B1055"/>
    </row>
    <row r="1056" spans="2:2">
      <c r="B1056"/>
    </row>
    <row r="1057" spans="2:2">
      <c r="B1057"/>
    </row>
    <row r="1058" spans="2:2">
      <c r="B1058"/>
    </row>
    <row r="1059" spans="2:2">
      <c r="B1059"/>
    </row>
    <row r="1060" spans="2:2">
      <c r="B1060"/>
    </row>
    <row r="1061" spans="2:2">
      <c r="B1061"/>
    </row>
    <row r="1062" spans="2:2">
      <c r="B1062"/>
    </row>
    <row r="1063" spans="2:2">
      <c r="B1063"/>
    </row>
    <row r="1064" spans="2:2">
      <c r="B1064"/>
    </row>
    <row r="1065" spans="2:2">
      <c r="B1065"/>
    </row>
    <row r="1066" spans="2:2">
      <c r="B1066"/>
    </row>
    <row r="1067" spans="2:2">
      <c r="B1067"/>
    </row>
    <row r="1068" spans="2:2">
      <c r="B1068"/>
    </row>
    <row r="1069" spans="2:2">
      <c r="B1069"/>
    </row>
    <row r="1070" spans="2:2">
      <c r="B1070"/>
    </row>
    <row r="1071" spans="2:2">
      <c r="B1071"/>
    </row>
    <row r="1072" spans="2:2">
      <c r="B1072"/>
    </row>
    <row r="1073" spans="2:2">
      <c r="B1073"/>
    </row>
    <row r="1074" spans="2:2">
      <c r="B1074"/>
    </row>
    <row r="1075" spans="2:2">
      <c r="B1075"/>
    </row>
    <row r="1076" spans="2:2">
      <c r="B1076"/>
    </row>
    <row r="1077" spans="2:2">
      <c r="B1077"/>
    </row>
    <row r="1078" spans="2:2">
      <c r="B1078"/>
    </row>
    <row r="1079" spans="2:2">
      <c r="B1079"/>
    </row>
    <row r="1080" spans="2:2">
      <c r="B1080"/>
    </row>
    <row r="1081" spans="2:2">
      <c r="B1081"/>
    </row>
    <row r="1082" spans="2:2">
      <c r="B1082"/>
    </row>
    <row r="1083" spans="2:2">
      <c r="B1083"/>
    </row>
    <row r="1084" spans="2:2">
      <c r="B1084"/>
    </row>
    <row r="1085" spans="2:2">
      <c r="B1085"/>
    </row>
    <row r="1086" spans="2:2">
      <c r="B1086"/>
    </row>
    <row r="1087" spans="2:2">
      <c r="B1087"/>
    </row>
    <row r="1088" spans="2:2">
      <c r="B1088"/>
    </row>
    <row r="1089" spans="2:2">
      <c r="B1089"/>
    </row>
    <row r="1090" spans="2:2">
      <c r="B1090"/>
    </row>
    <row r="1091" spans="2:2">
      <c r="B1091"/>
    </row>
    <row r="1092" spans="2:2">
      <c r="B1092"/>
    </row>
    <row r="1093" spans="2:2">
      <c r="B1093"/>
    </row>
    <row r="1094" spans="2:2">
      <c r="B1094"/>
    </row>
    <row r="1095" spans="2:2">
      <c r="B1095"/>
    </row>
    <row r="1096" spans="2:2">
      <c r="B1096"/>
    </row>
    <row r="1097" spans="2:2">
      <c r="B1097"/>
    </row>
    <row r="1098" spans="2:2">
      <c r="B1098"/>
    </row>
    <row r="1099" spans="2:2">
      <c r="B1099"/>
    </row>
    <row r="1100" spans="2:2">
      <c r="B1100"/>
    </row>
    <row r="1101" spans="2:2">
      <c r="B1101"/>
    </row>
    <row r="1102" spans="2:2">
      <c r="B1102"/>
    </row>
    <row r="1103" spans="2:2">
      <c r="B1103"/>
    </row>
    <row r="1104" spans="2:2">
      <c r="B1104"/>
    </row>
    <row r="1105" spans="2:2">
      <c r="B1105"/>
    </row>
    <row r="1106" spans="2:2">
      <c r="B1106"/>
    </row>
    <row r="1107" spans="2:2">
      <c r="B1107"/>
    </row>
    <row r="1108" spans="2:2">
      <c r="B1108"/>
    </row>
    <row r="1109" spans="2:2">
      <c r="B1109"/>
    </row>
    <row r="1110" spans="2:2">
      <c r="B1110"/>
    </row>
    <row r="1111" spans="2:2">
      <c r="B1111"/>
    </row>
    <row r="1112" spans="2:2">
      <c r="B1112"/>
    </row>
    <row r="1113" spans="2:2">
      <c r="B1113"/>
    </row>
    <row r="1114" spans="2:2">
      <c r="B1114"/>
    </row>
    <row r="1115" spans="2:2">
      <c r="B1115"/>
    </row>
    <row r="1116" spans="2:2">
      <c r="B1116"/>
    </row>
    <row r="1117" spans="2:2">
      <c r="B1117"/>
    </row>
    <row r="1118" spans="2:2">
      <c r="B1118"/>
    </row>
    <row r="1119" spans="2:2">
      <c r="B1119"/>
    </row>
    <row r="1120" spans="2:2">
      <c r="B1120"/>
    </row>
    <row r="1121" spans="2:2">
      <c r="B1121"/>
    </row>
    <row r="1122" spans="2:2">
      <c r="B1122"/>
    </row>
    <row r="1123" spans="2:2">
      <c r="B1123"/>
    </row>
    <row r="1124" spans="2:2">
      <c r="B1124"/>
    </row>
    <row r="1125" spans="2:2">
      <c r="B1125"/>
    </row>
    <row r="1126" spans="2:2">
      <c r="B1126"/>
    </row>
    <row r="1127" spans="2:2">
      <c r="B1127"/>
    </row>
    <row r="1128" spans="2:2">
      <c r="B1128"/>
    </row>
    <row r="1129" spans="2:2">
      <c r="B1129"/>
    </row>
    <row r="1130" spans="2:2">
      <c r="B1130"/>
    </row>
    <row r="1131" spans="2:2">
      <c r="B1131"/>
    </row>
    <row r="1132" spans="2:2">
      <c r="B1132"/>
    </row>
    <row r="1133" spans="2:2">
      <c r="B1133"/>
    </row>
    <row r="1134" spans="2:2">
      <c r="B1134"/>
    </row>
    <row r="1135" spans="2:2">
      <c r="B1135"/>
    </row>
    <row r="1136" spans="2:2">
      <c r="B1136"/>
    </row>
    <row r="1137" spans="2:2">
      <c r="B1137"/>
    </row>
    <row r="1138" spans="2:2">
      <c r="B1138"/>
    </row>
    <row r="1139" spans="2:2">
      <c r="B1139"/>
    </row>
    <row r="1140" spans="2:2">
      <c r="B1140"/>
    </row>
    <row r="1141" spans="2:2">
      <c r="B1141"/>
    </row>
    <row r="1142" spans="2:2">
      <c r="B1142"/>
    </row>
    <row r="1143" spans="2:2">
      <c r="B1143"/>
    </row>
    <row r="1144" spans="2:2">
      <c r="B1144"/>
    </row>
    <row r="1145" spans="2:2">
      <c r="B1145"/>
    </row>
    <row r="1146" spans="2:2">
      <c r="B1146"/>
    </row>
    <row r="1147" spans="2:2">
      <c r="B1147"/>
    </row>
    <row r="1148" spans="2:2">
      <c r="B1148"/>
    </row>
    <row r="1149" spans="2:2">
      <c r="B1149"/>
    </row>
    <row r="1150" spans="2:2">
      <c r="B1150"/>
    </row>
    <row r="1151" spans="2:2">
      <c r="B1151"/>
    </row>
    <row r="1152" spans="2:2">
      <c r="B1152"/>
    </row>
    <row r="1153" spans="2:2">
      <c r="B1153"/>
    </row>
    <row r="1154" spans="2:2">
      <c r="B1154"/>
    </row>
    <row r="1155" spans="2:2">
      <c r="B1155"/>
    </row>
    <row r="1156" spans="2:2">
      <c r="B1156"/>
    </row>
    <row r="1157" spans="2:2">
      <c r="B1157"/>
    </row>
    <row r="1158" spans="2:2">
      <c r="B1158"/>
    </row>
    <row r="1159" spans="2:2">
      <c r="B1159"/>
    </row>
    <row r="1160" spans="2:2">
      <c r="B1160"/>
    </row>
    <row r="1161" spans="2:2">
      <c r="B1161"/>
    </row>
    <row r="1162" spans="2:2">
      <c r="B1162"/>
    </row>
    <row r="1163" spans="2:2">
      <c r="B1163"/>
    </row>
    <row r="1164" spans="2:2">
      <c r="B1164"/>
    </row>
    <row r="1165" spans="2:2">
      <c r="B1165"/>
    </row>
    <row r="1166" spans="2:2">
      <c r="B1166"/>
    </row>
    <row r="1167" spans="2:2">
      <c r="B1167"/>
    </row>
    <row r="1168" spans="2:2">
      <c r="B1168"/>
    </row>
    <row r="1169" spans="2:2">
      <c r="B1169"/>
    </row>
    <row r="1170" spans="2:2">
      <c r="B1170"/>
    </row>
    <row r="1171" spans="2:2">
      <c r="B1171"/>
    </row>
    <row r="1172" spans="2:2">
      <c r="B1172"/>
    </row>
    <row r="1173" spans="2:2">
      <c r="B1173"/>
    </row>
    <row r="1174" spans="2:2">
      <c r="B1174"/>
    </row>
    <row r="1175" spans="2:2">
      <c r="B1175"/>
    </row>
    <row r="1176" spans="2:2">
      <c r="B1176"/>
    </row>
    <row r="1177" spans="2:2">
      <c r="B1177"/>
    </row>
    <row r="1178" spans="2:2">
      <c r="B1178"/>
    </row>
    <row r="1179" spans="2:2">
      <c r="B1179"/>
    </row>
    <row r="1180" spans="2:2">
      <c r="B1180"/>
    </row>
    <row r="1181" spans="2:2">
      <c r="B1181"/>
    </row>
    <row r="1182" spans="2:2">
      <c r="B1182"/>
    </row>
    <row r="1183" spans="2:2">
      <c r="B1183"/>
    </row>
    <row r="1184" spans="2:2">
      <c r="B1184"/>
    </row>
    <row r="1185" spans="2:2">
      <c r="B1185"/>
    </row>
    <row r="1186" spans="2:2">
      <c r="B1186"/>
    </row>
    <row r="1187" spans="2:2">
      <c r="B1187"/>
    </row>
    <row r="1188" spans="2:2">
      <c r="B1188"/>
    </row>
    <row r="1189" spans="2:2">
      <c r="B1189"/>
    </row>
    <row r="1190" spans="2:2">
      <c r="B1190"/>
    </row>
    <row r="1191" spans="2:2">
      <c r="B1191"/>
    </row>
    <row r="1192" spans="2:2">
      <c r="B1192"/>
    </row>
    <row r="1193" spans="2:2">
      <c r="B1193"/>
    </row>
    <row r="1194" spans="2:2">
      <c r="B1194"/>
    </row>
    <row r="1195" spans="2:2">
      <c r="B1195"/>
    </row>
    <row r="1196" spans="2:2">
      <c r="B1196"/>
    </row>
    <row r="1197" spans="2:2">
      <c r="B1197"/>
    </row>
    <row r="1198" spans="2:2">
      <c r="B1198"/>
    </row>
    <row r="1199" spans="2:2">
      <c r="B1199"/>
    </row>
    <row r="1200" spans="2:2">
      <c r="B1200"/>
    </row>
    <row r="1201" spans="2:2">
      <c r="B1201"/>
    </row>
    <row r="1202" spans="2:2">
      <c r="B1202"/>
    </row>
    <row r="1203" spans="2:2">
      <c r="B1203"/>
    </row>
    <row r="1204" spans="2:2">
      <c r="B1204"/>
    </row>
    <row r="1205" spans="2:2">
      <c r="B1205"/>
    </row>
    <row r="1206" spans="2:2">
      <c r="B1206"/>
    </row>
    <row r="1207" spans="2:2">
      <c r="B1207"/>
    </row>
    <row r="1208" spans="2:2">
      <c r="B1208"/>
    </row>
    <row r="1209" spans="2:2">
      <c r="B1209"/>
    </row>
    <row r="1210" spans="2:2">
      <c r="B1210"/>
    </row>
    <row r="1211" spans="2:2">
      <c r="B1211"/>
    </row>
    <row r="1212" spans="2:2">
      <c r="B1212"/>
    </row>
    <row r="1213" spans="2:2">
      <c r="B1213"/>
    </row>
    <row r="1214" spans="2:2">
      <c r="B1214"/>
    </row>
    <row r="1215" spans="2:2">
      <c r="B1215"/>
    </row>
    <row r="1216" spans="2:2">
      <c r="B1216"/>
    </row>
    <row r="1217" spans="2:2">
      <c r="B1217"/>
    </row>
    <row r="1218" spans="2:2">
      <c r="B1218"/>
    </row>
    <row r="1219" spans="2:2">
      <c r="B1219"/>
    </row>
    <row r="1220" spans="2:2">
      <c r="B1220"/>
    </row>
    <row r="1221" spans="2:2">
      <c r="B1221"/>
    </row>
    <row r="1222" spans="2:2">
      <c r="B1222"/>
    </row>
    <row r="1223" spans="2:2">
      <c r="B1223"/>
    </row>
    <row r="1224" spans="2:2">
      <c r="B1224"/>
    </row>
    <row r="1225" spans="2:2">
      <c r="B1225"/>
    </row>
    <row r="1226" spans="2:2">
      <c r="B1226"/>
    </row>
    <row r="1227" spans="2:2">
      <c r="B1227"/>
    </row>
    <row r="1228" spans="2:2">
      <c r="B1228"/>
    </row>
    <row r="1229" spans="2:2">
      <c r="B1229"/>
    </row>
    <row r="1230" spans="2:2">
      <c r="B1230"/>
    </row>
    <row r="1231" spans="2:2">
      <c r="B1231"/>
    </row>
    <row r="1232" spans="2:2">
      <c r="B1232"/>
    </row>
    <row r="1233" spans="2:2">
      <c r="B1233"/>
    </row>
    <row r="1234" spans="2:2">
      <c r="B1234"/>
    </row>
    <row r="1235" spans="2:2">
      <c r="B1235"/>
    </row>
    <row r="1236" spans="2:2">
      <c r="B1236"/>
    </row>
    <row r="1237" spans="2:2">
      <c r="B1237"/>
    </row>
    <row r="1238" spans="2:2">
      <c r="B1238"/>
    </row>
    <row r="1239" spans="2:2">
      <c r="B1239"/>
    </row>
    <row r="1240" spans="2:2">
      <c r="B1240"/>
    </row>
    <row r="1241" spans="2:2">
      <c r="B1241"/>
    </row>
    <row r="1242" spans="2:2">
      <c r="B1242"/>
    </row>
    <row r="1243" spans="2:2">
      <c r="B1243"/>
    </row>
    <row r="1244" spans="2:2">
      <c r="B1244"/>
    </row>
    <row r="1245" spans="2:2">
      <c r="B1245"/>
    </row>
    <row r="1246" spans="2:2">
      <c r="B1246"/>
    </row>
    <row r="1247" spans="2:2">
      <c r="B1247"/>
    </row>
    <row r="1248" spans="2:2">
      <c r="B1248"/>
    </row>
    <row r="1249" spans="2:2">
      <c r="B1249"/>
    </row>
    <row r="1250" spans="2:2">
      <c r="B1250"/>
    </row>
    <row r="1251" spans="2:2">
      <c r="B1251"/>
    </row>
    <row r="1252" spans="2:2">
      <c r="B1252"/>
    </row>
    <row r="1253" spans="2:2">
      <c r="B1253"/>
    </row>
    <row r="1254" spans="2:2">
      <c r="B1254"/>
    </row>
    <row r="1255" spans="2:2">
      <c r="B1255"/>
    </row>
    <row r="1256" spans="2:2">
      <c r="B1256"/>
    </row>
    <row r="1257" spans="2:2">
      <c r="B1257"/>
    </row>
    <row r="1258" spans="2:2">
      <c r="B1258"/>
    </row>
    <row r="1259" spans="2:2">
      <c r="B1259"/>
    </row>
    <row r="1260" spans="2:2">
      <c r="B1260"/>
    </row>
    <row r="1261" spans="2:2">
      <c r="B1261"/>
    </row>
    <row r="1262" spans="2:2">
      <c r="B1262"/>
    </row>
    <row r="1263" spans="2:2">
      <c r="B1263"/>
    </row>
    <row r="1264" spans="2:2">
      <c r="B1264"/>
    </row>
    <row r="1265" spans="2:2">
      <c r="B1265"/>
    </row>
    <row r="1266" spans="2:2">
      <c r="B1266"/>
    </row>
    <row r="1267" spans="2:2">
      <c r="B1267"/>
    </row>
    <row r="1268" spans="2:2">
      <c r="B1268"/>
    </row>
    <row r="1269" spans="2:2">
      <c r="B1269"/>
    </row>
    <row r="1270" spans="2:2">
      <c r="B1270"/>
    </row>
    <row r="1271" spans="2:2">
      <c r="B1271"/>
    </row>
    <row r="1272" spans="2:2">
      <c r="B1272"/>
    </row>
    <row r="1273" spans="2:2">
      <c r="B1273"/>
    </row>
    <row r="1274" spans="2:2">
      <c r="B1274"/>
    </row>
    <row r="1275" spans="2:2">
      <c r="B1275"/>
    </row>
    <row r="1276" spans="2:2">
      <c r="B1276"/>
    </row>
    <row r="1277" spans="2:2">
      <c r="B1277"/>
    </row>
    <row r="1278" spans="2:2">
      <c r="B1278"/>
    </row>
    <row r="1279" spans="2:2">
      <c r="B1279"/>
    </row>
    <row r="1280" spans="2:2">
      <c r="B1280"/>
    </row>
    <row r="1281" spans="2:2">
      <c r="B1281"/>
    </row>
    <row r="1282" spans="2:2">
      <c r="B1282"/>
    </row>
    <row r="1283" spans="2:2">
      <c r="B1283"/>
    </row>
    <row r="1284" spans="2:2">
      <c r="B1284"/>
    </row>
    <row r="1285" spans="2:2">
      <c r="B1285"/>
    </row>
    <row r="1286" spans="2:2">
      <c r="B1286"/>
    </row>
    <row r="1287" spans="2:2">
      <c r="B1287"/>
    </row>
    <row r="1288" spans="2:2">
      <c r="B1288"/>
    </row>
    <row r="1289" spans="2:2">
      <c r="B1289"/>
    </row>
    <row r="1290" spans="2:2">
      <c r="B1290"/>
    </row>
    <row r="1291" spans="2:2">
      <c r="B1291"/>
    </row>
    <row r="1292" spans="2:2">
      <c r="B1292"/>
    </row>
    <row r="1293" spans="2:2">
      <c r="B1293"/>
    </row>
    <row r="1294" spans="2:2">
      <c r="B1294"/>
    </row>
    <row r="1295" spans="2:2">
      <c r="B1295"/>
    </row>
    <row r="1296" spans="2:2">
      <c r="B1296"/>
    </row>
    <row r="1297" spans="2:2">
      <c r="B1297"/>
    </row>
    <row r="1298" spans="2:2">
      <c r="B1298"/>
    </row>
    <row r="1299" spans="2:2">
      <c r="B1299"/>
    </row>
    <row r="1300" spans="2:2">
      <c r="B1300"/>
    </row>
    <row r="1301" spans="2:2">
      <c r="B1301"/>
    </row>
    <row r="1302" spans="2:2">
      <c r="B1302"/>
    </row>
    <row r="1303" spans="2:2">
      <c r="B1303"/>
    </row>
    <row r="1304" spans="2:2">
      <c r="B1304"/>
    </row>
    <row r="1305" spans="2:2">
      <c r="B1305"/>
    </row>
    <row r="1306" spans="2:2">
      <c r="B1306"/>
    </row>
    <row r="1307" spans="2:2">
      <c r="B1307"/>
    </row>
    <row r="1308" spans="2:2">
      <c r="B1308"/>
    </row>
    <row r="1309" spans="2:2">
      <c r="B1309"/>
    </row>
    <row r="1310" spans="2:2">
      <c r="B1310"/>
    </row>
    <row r="1311" spans="2:2">
      <c r="B1311"/>
    </row>
    <row r="1312" spans="2:2">
      <c r="B1312"/>
    </row>
    <row r="1313" spans="2:2">
      <c r="B1313"/>
    </row>
    <row r="1314" spans="2:2">
      <c r="B1314"/>
    </row>
    <row r="1315" spans="2:2">
      <c r="B1315"/>
    </row>
    <row r="1316" spans="2:2">
      <c r="B1316"/>
    </row>
    <row r="1317" spans="2:2">
      <c r="B1317"/>
    </row>
    <row r="1318" spans="2:2">
      <c r="B1318"/>
    </row>
    <row r="1319" spans="2:2">
      <c r="B1319"/>
    </row>
    <row r="1320" spans="2:2">
      <c r="B1320"/>
    </row>
    <row r="1321" spans="2:2">
      <c r="B1321"/>
    </row>
    <row r="1322" spans="2:2">
      <c r="B1322"/>
    </row>
    <row r="1323" spans="2:2">
      <c r="B1323"/>
    </row>
    <row r="1324" spans="2:2">
      <c r="B1324"/>
    </row>
    <row r="1325" spans="2:2">
      <c r="B1325"/>
    </row>
    <row r="1326" spans="2:2">
      <c r="B1326"/>
    </row>
    <row r="1327" spans="2:2">
      <c r="B1327"/>
    </row>
    <row r="1328" spans="2:2">
      <c r="B1328"/>
    </row>
    <row r="1329" spans="2:2">
      <c r="B1329"/>
    </row>
    <row r="1330" spans="2:2">
      <c r="B1330"/>
    </row>
    <row r="1331" spans="2:2">
      <c r="B1331"/>
    </row>
    <row r="1332" spans="2:2">
      <c r="B1332"/>
    </row>
    <row r="1333" spans="2:2">
      <c r="B1333"/>
    </row>
    <row r="1334" spans="2:2">
      <c r="B1334"/>
    </row>
    <row r="1335" spans="2:2">
      <c r="B1335"/>
    </row>
    <row r="1336" spans="2:2">
      <c r="B1336"/>
    </row>
    <row r="1337" spans="2:2">
      <c r="B1337"/>
    </row>
    <row r="1338" spans="2:2">
      <c r="B1338"/>
    </row>
    <row r="1339" spans="2:2">
      <c r="B1339"/>
    </row>
    <row r="1340" spans="2:2">
      <c r="B1340"/>
    </row>
    <row r="1341" spans="2:2">
      <c r="B1341"/>
    </row>
    <row r="1342" spans="2:2">
      <c r="B1342"/>
    </row>
    <row r="1343" spans="2:2">
      <c r="B1343"/>
    </row>
    <row r="1344" spans="2:2">
      <c r="B1344"/>
    </row>
    <row r="1345" spans="2:2">
      <c r="B1345"/>
    </row>
    <row r="1346" spans="2:2">
      <c r="B1346"/>
    </row>
    <row r="1347" spans="2:2">
      <c r="B1347"/>
    </row>
    <row r="1348" spans="2:2">
      <c r="B1348"/>
    </row>
    <row r="1349" spans="2:2">
      <c r="B1349"/>
    </row>
    <row r="1350" spans="2:2">
      <c r="B1350"/>
    </row>
    <row r="1351" spans="2:2">
      <c r="B1351"/>
    </row>
    <row r="1352" spans="2:2">
      <c r="B1352"/>
    </row>
    <row r="1353" spans="2:2">
      <c r="B1353"/>
    </row>
    <row r="1354" spans="2:2">
      <c r="B1354"/>
    </row>
    <row r="1355" spans="2:2">
      <c r="B1355"/>
    </row>
    <row r="1356" spans="2:2">
      <c r="B1356"/>
    </row>
    <row r="1357" spans="2:2">
      <c r="B1357"/>
    </row>
    <row r="1358" spans="2:2">
      <c r="B1358"/>
    </row>
    <row r="1359" spans="2:2">
      <c r="B1359"/>
    </row>
    <row r="1360" spans="2:2">
      <c r="B1360"/>
    </row>
    <row r="1361" spans="2:2">
      <c r="B1361"/>
    </row>
    <row r="1362" spans="2:2">
      <c r="B1362"/>
    </row>
    <row r="1363" spans="2:2">
      <c r="B1363"/>
    </row>
    <row r="1364" spans="2:2">
      <c r="B1364"/>
    </row>
    <row r="1365" spans="2:2">
      <c r="B1365"/>
    </row>
    <row r="1366" spans="2:2">
      <c r="B1366"/>
    </row>
    <row r="1367" spans="2:2">
      <c r="B1367"/>
    </row>
    <row r="1368" spans="2:2">
      <c r="B1368"/>
    </row>
    <row r="1369" spans="2:2">
      <c r="B1369"/>
    </row>
    <row r="1370" spans="2:2">
      <c r="B1370"/>
    </row>
    <row r="1371" spans="2:2">
      <c r="B1371"/>
    </row>
    <row r="1372" spans="2:2">
      <c r="B1372"/>
    </row>
    <row r="1373" spans="2:2">
      <c r="B1373"/>
    </row>
    <row r="1374" spans="2:2">
      <c r="B1374"/>
    </row>
    <row r="1375" spans="2:2">
      <c r="B1375"/>
    </row>
    <row r="1376" spans="2:2">
      <c r="B1376"/>
    </row>
    <row r="1377" spans="2:2">
      <c r="B1377"/>
    </row>
    <row r="1378" spans="2:2">
      <c r="B1378"/>
    </row>
    <row r="1379" spans="2:2">
      <c r="B1379"/>
    </row>
    <row r="1380" spans="2:2">
      <c r="B1380"/>
    </row>
    <row r="1381" spans="2:2">
      <c r="B1381"/>
    </row>
    <row r="1382" spans="2:2">
      <c r="B1382"/>
    </row>
    <row r="1383" spans="2:2">
      <c r="B1383"/>
    </row>
    <row r="1384" spans="2:2">
      <c r="B1384"/>
    </row>
    <row r="1385" spans="2:2">
      <c r="B1385"/>
    </row>
    <row r="1386" spans="2:2">
      <c r="B1386"/>
    </row>
    <row r="1387" spans="2:2">
      <c r="B1387"/>
    </row>
    <row r="1388" spans="2:2">
      <c r="B1388"/>
    </row>
    <row r="1389" spans="2:2">
      <c r="B1389"/>
    </row>
    <row r="1390" spans="2:2">
      <c r="B1390"/>
    </row>
    <row r="1391" spans="2:2">
      <c r="B1391"/>
    </row>
    <row r="1392" spans="2:2">
      <c r="B1392"/>
    </row>
    <row r="1393" spans="2:2">
      <c r="B1393"/>
    </row>
    <row r="1394" spans="2:2">
      <c r="B1394"/>
    </row>
    <row r="1395" spans="2:2">
      <c r="B1395"/>
    </row>
    <row r="1396" spans="2:2">
      <c r="B1396"/>
    </row>
    <row r="1397" spans="2:2">
      <c r="B1397"/>
    </row>
    <row r="1398" spans="2:2">
      <c r="B1398"/>
    </row>
    <row r="1399" spans="2:2">
      <c r="B1399"/>
    </row>
    <row r="1400" spans="2:2">
      <c r="B1400"/>
    </row>
    <row r="1401" spans="2:2">
      <c r="B1401"/>
    </row>
    <row r="1402" spans="2:2">
      <c r="B1402"/>
    </row>
    <row r="1403" spans="2:2">
      <c r="B1403"/>
    </row>
    <row r="1404" spans="2:2">
      <c r="B1404"/>
    </row>
    <row r="1405" spans="2:2">
      <c r="B1405"/>
    </row>
    <row r="1406" spans="2:2">
      <c r="B1406"/>
    </row>
    <row r="1407" spans="2:2">
      <c r="B1407"/>
    </row>
    <row r="1408" spans="2:2">
      <c r="B1408"/>
    </row>
    <row r="1409" spans="2:2">
      <c r="B1409"/>
    </row>
    <row r="1410" spans="2:2">
      <c r="B1410"/>
    </row>
    <row r="1411" spans="2:2">
      <c r="B1411"/>
    </row>
    <row r="1412" spans="2:2">
      <c r="B1412"/>
    </row>
    <row r="1413" spans="2:2">
      <c r="B1413"/>
    </row>
    <row r="1414" spans="2:2">
      <c r="B1414"/>
    </row>
    <row r="1415" spans="2:2">
      <c r="B1415"/>
    </row>
    <row r="1416" spans="2:2">
      <c r="B1416"/>
    </row>
    <row r="1417" spans="2:2">
      <c r="B1417"/>
    </row>
    <row r="1418" spans="2:2">
      <c r="B1418"/>
    </row>
    <row r="1419" spans="2:2">
      <c r="B1419"/>
    </row>
    <row r="1420" spans="2:2">
      <c r="B1420"/>
    </row>
    <row r="1421" spans="2:2">
      <c r="B1421"/>
    </row>
    <row r="1422" spans="2:2">
      <c r="B1422"/>
    </row>
    <row r="1423" spans="2:2">
      <c r="B1423"/>
    </row>
    <row r="1424" spans="2:2">
      <c r="B1424"/>
    </row>
    <row r="1425" spans="2:2">
      <c r="B1425"/>
    </row>
    <row r="1426" spans="2:2">
      <c r="B1426"/>
    </row>
    <row r="1427" spans="2:2">
      <c r="B1427"/>
    </row>
    <row r="1428" spans="2:2">
      <c r="B1428"/>
    </row>
    <row r="1429" spans="2:2">
      <c r="B1429"/>
    </row>
    <row r="1430" spans="2:2">
      <c r="B1430"/>
    </row>
    <row r="1431" spans="2:2">
      <c r="B1431"/>
    </row>
    <row r="1432" spans="2:2">
      <c r="B1432"/>
    </row>
    <row r="1433" spans="2:2">
      <c r="B1433"/>
    </row>
    <row r="1434" spans="2:2">
      <c r="B1434"/>
    </row>
    <row r="1435" spans="2:2">
      <c r="B1435"/>
    </row>
    <row r="1436" spans="2:2">
      <c r="B1436"/>
    </row>
    <row r="1437" spans="2:2">
      <c r="B1437"/>
    </row>
    <row r="1438" spans="2:2">
      <c r="B1438"/>
    </row>
    <row r="1439" spans="2:2">
      <c r="B1439"/>
    </row>
    <row r="1440" spans="2:2">
      <c r="B1440"/>
    </row>
    <row r="1441" spans="2:2">
      <c r="B1441"/>
    </row>
    <row r="1442" spans="2:2">
      <c r="B1442"/>
    </row>
    <row r="1443" spans="2:2">
      <c r="B1443"/>
    </row>
    <row r="1444" spans="2:2">
      <c r="B1444"/>
    </row>
    <row r="1445" spans="2:2">
      <c r="B1445"/>
    </row>
    <row r="1446" spans="2:2">
      <c r="B1446"/>
    </row>
    <row r="1447" spans="2:2">
      <c r="B1447"/>
    </row>
    <row r="1448" spans="2:2">
      <c r="B1448"/>
    </row>
    <row r="1449" spans="2:2">
      <c r="B1449"/>
    </row>
    <row r="1450" spans="2:2">
      <c r="B1450"/>
    </row>
    <row r="1451" spans="2:2">
      <c r="B1451"/>
    </row>
    <row r="1452" spans="2:2">
      <c r="B1452"/>
    </row>
    <row r="1453" spans="2:2">
      <c r="B1453"/>
    </row>
    <row r="1454" spans="2:2">
      <c r="B1454"/>
    </row>
    <row r="1455" spans="2:2">
      <c r="B1455"/>
    </row>
    <row r="1456" spans="2:2">
      <c r="B1456"/>
    </row>
    <row r="1457" spans="2:2">
      <c r="B1457"/>
    </row>
    <row r="1458" spans="2:2">
      <c r="B1458"/>
    </row>
    <row r="1459" spans="2:2">
      <c r="B1459"/>
    </row>
    <row r="1460" spans="2:2">
      <c r="B1460"/>
    </row>
    <row r="1461" spans="2:2">
      <c r="B1461"/>
    </row>
    <row r="1462" spans="2:2">
      <c r="B1462"/>
    </row>
    <row r="1463" spans="2:2">
      <c r="B1463"/>
    </row>
    <row r="1464" spans="2:2">
      <c r="B1464"/>
    </row>
    <row r="1465" spans="2:2">
      <c r="B1465"/>
    </row>
    <row r="1466" spans="2:2">
      <c r="B1466"/>
    </row>
    <row r="1467" spans="2:2">
      <c r="B1467"/>
    </row>
    <row r="1468" spans="2:2">
      <c r="B1468"/>
    </row>
    <row r="1469" spans="2:2">
      <c r="B1469"/>
    </row>
    <row r="1470" spans="2:2">
      <c r="B1470"/>
    </row>
    <row r="1471" spans="2:2">
      <c r="B1471"/>
    </row>
    <row r="1472" spans="2:2">
      <c r="B1472"/>
    </row>
    <row r="1473" spans="2:2">
      <c r="B1473"/>
    </row>
    <row r="1474" spans="2:2">
      <c r="B1474"/>
    </row>
    <row r="1475" spans="2:2">
      <c r="B1475"/>
    </row>
    <row r="1476" spans="2:2">
      <c r="B1476"/>
    </row>
    <row r="1477" spans="2:2">
      <c r="B1477"/>
    </row>
    <row r="1478" spans="2:2">
      <c r="B1478"/>
    </row>
    <row r="1479" spans="2:2">
      <c r="B1479"/>
    </row>
    <row r="1480" spans="2:2">
      <c r="B1480"/>
    </row>
    <row r="1481" spans="2:2">
      <c r="B1481"/>
    </row>
    <row r="1482" spans="2:2">
      <c r="B1482"/>
    </row>
    <row r="1483" spans="2:2">
      <c r="B1483"/>
    </row>
    <row r="1484" spans="2:2">
      <c r="B1484"/>
    </row>
    <row r="1485" spans="2:2">
      <c r="B1485"/>
    </row>
    <row r="1486" spans="2:2">
      <c r="B1486"/>
    </row>
    <row r="1487" spans="2:2">
      <c r="B1487"/>
    </row>
    <row r="1488" spans="2:2">
      <c r="B1488"/>
    </row>
    <row r="1489" spans="2:2">
      <c r="B1489"/>
    </row>
    <row r="1490" spans="2:2">
      <c r="B1490"/>
    </row>
    <row r="1491" spans="2:2">
      <c r="B1491"/>
    </row>
    <row r="1492" spans="2:2">
      <c r="B1492"/>
    </row>
    <row r="1493" spans="2:2">
      <c r="B1493"/>
    </row>
    <row r="1494" spans="2:2">
      <c r="B1494"/>
    </row>
    <row r="1495" spans="2:2">
      <c r="B1495"/>
    </row>
    <row r="1496" spans="2:2">
      <c r="B1496"/>
    </row>
    <row r="1497" spans="2:2">
      <c r="B1497"/>
    </row>
    <row r="1498" spans="2:2">
      <c r="B1498"/>
    </row>
    <row r="1499" spans="2:2">
      <c r="B1499"/>
    </row>
    <row r="1500" spans="2:2">
      <c r="B1500"/>
    </row>
    <row r="1501" spans="2:2">
      <c r="B1501"/>
    </row>
    <row r="1502" spans="2:2">
      <c r="B1502"/>
    </row>
    <row r="1503" spans="2:2">
      <c r="B1503"/>
    </row>
    <row r="1504" spans="2:2">
      <c r="B1504"/>
    </row>
    <row r="1505" spans="2:2">
      <c r="B1505"/>
    </row>
    <row r="1506" spans="2:2">
      <c r="B1506"/>
    </row>
    <row r="1507" spans="2:2">
      <c r="B1507"/>
    </row>
    <row r="1508" spans="2:2">
      <c r="B1508"/>
    </row>
    <row r="1509" spans="2:2">
      <c r="B1509"/>
    </row>
    <row r="1510" spans="2:2">
      <c r="B1510"/>
    </row>
    <row r="1511" spans="2:2">
      <c r="B1511"/>
    </row>
    <row r="1512" spans="2:2">
      <c r="B1512"/>
    </row>
    <row r="1513" spans="2:2">
      <c r="B1513"/>
    </row>
    <row r="1514" spans="2:2">
      <c r="B1514"/>
    </row>
    <row r="1515" spans="2:2">
      <c r="B1515"/>
    </row>
    <row r="1516" spans="2:2">
      <c r="B1516"/>
    </row>
    <row r="1517" spans="2:2">
      <c r="B1517"/>
    </row>
    <row r="1518" spans="2:2">
      <c r="B1518"/>
    </row>
    <row r="1519" spans="2:2">
      <c r="B1519"/>
    </row>
    <row r="1520" spans="2:2">
      <c r="B1520"/>
    </row>
    <row r="1521" spans="2:2">
      <c r="B1521"/>
    </row>
    <row r="1522" spans="2:2">
      <c r="B1522"/>
    </row>
    <row r="1523" spans="2:2">
      <c r="B1523"/>
    </row>
    <row r="1524" spans="2:2">
      <c r="B1524"/>
    </row>
    <row r="1525" spans="2:2">
      <c r="B1525"/>
    </row>
    <row r="1526" spans="2:2">
      <c r="B1526"/>
    </row>
    <row r="1527" spans="2:2">
      <c r="B1527"/>
    </row>
    <row r="1528" spans="2:2">
      <c r="B1528"/>
    </row>
    <row r="1529" spans="2:2">
      <c r="B1529"/>
    </row>
    <row r="1530" spans="2:2">
      <c r="B1530"/>
    </row>
    <row r="1531" spans="2:2">
      <c r="B1531"/>
    </row>
    <row r="1532" spans="2:2">
      <c r="B1532"/>
    </row>
    <row r="1533" spans="2:2">
      <c r="B1533"/>
    </row>
    <row r="1534" spans="2:2">
      <c r="B1534"/>
    </row>
    <row r="1535" spans="2:2">
      <c r="B1535"/>
    </row>
    <row r="1536" spans="2:2">
      <c r="B1536"/>
    </row>
    <row r="1537" spans="2:2">
      <c r="B1537"/>
    </row>
    <row r="1538" spans="2:2">
      <c r="B1538"/>
    </row>
    <row r="1539" spans="2:2">
      <c r="B1539"/>
    </row>
    <row r="1540" spans="2:2">
      <c r="B1540"/>
    </row>
    <row r="1541" spans="2:2">
      <c r="B1541"/>
    </row>
    <row r="1542" spans="2:2">
      <c r="B1542"/>
    </row>
    <row r="1543" spans="2:2">
      <c r="B1543"/>
    </row>
    <row r="1544" spans="2:2">
      <c r="B1544"/>
    </row>
    <row r="1545" spans="2:2">
      <c r="B1545"/>
    </row>
    <row r="1546" spans="2:2">
      <c r="B1546"/>
    </row>
    <row r="1547" spans="2:2">
      <c r="B1547"/>
    </row>
    <row r="1548" spans="2:2">
      <c r="B1548"/>
    </row>
    <row r="1549" spans="2:2">
      <c r="B1549"/>
    </row>
    <row r="1550" spans="2:2">
      <c r="B1550"/>
    </row>
    <row r="1551" spans="2:2">
      <c r="B1551"/>
    </row>
    <row r="1552" spans="2:2">
      <c r="B1552"/>
    </row>
    <row r="1553" spans="2:2">
      <c r="B1553"/>
    </row>
    <row r="1554" spans="2:2">
      <c r="B1554"/>
    </row>
    <row r="1555" spans="2:2">
      <c r="B1555"/>
    </row>
    <row r="1556" spans="2:2">
      <c r="B1556"/>
    </row>
    <row r="1557" spans="2:2">
      <c r="B1557"/>
    </row>
    <row r="1558" spans="2:2">
      <c r="B1558"/>
    </row>
    <row r="1559" spans="2:2">
      <c r="B1559"/>
    </row>
    <row r="1560" spans="2:2">
      <c r="B1560"/>
    </row>
    <row r="1561" spans="2:2">
      <c r="B1561"/>
    </row>
    <row r="1562" spans="2:2">
      <c r="B1562"/>
    </row>
    <row r="1563" spans="2:2">
      <c r="B1563"/>
    </row>
    <row r="1564" spans="2:2">
      <c r="B1564"/>
    </row>
    <row r="1565" spans="2:2">
      <c r="B1565"/>
    </row>
    <row r="1566" spans="2:2">
      <c r="B1566"/>
    </row>
    <row r="2420" spans="2:2">
      <c r="B2420"/>
    </row>
    <row r="2421" spans="2:2">
      <c r="B2421"/>
    </row>
    <row r="2422" spans="2:2">
      <c r="B2422"/>
    </row>
    <row r="2423" spans="2:2">
      <c r="B2423"/>
    </row>
    <row r="2424" spans="2:2">
      <c r="B2424"/>
    </row>
    <row r="2425" spans="2:2">
      <c r="B2425"/>
    </row>
    <row r="2426" spans="2:2">
      <c r="B2426"/>
    </row>
    <row r="2427" spans="2:2">
      <c r="B2427"/>
    </row>
    <row r="2428" spans="2:2">
      <c r="B2428"/>
    </row>
    <row r="2429" spans="2:2">
      <c r="B2429"/>
    </row>
    <row r="2430" spans="2:2">
      <c r="B2430"/>
    </row>
    <row r="2431" spans="2:2">
      <c r="B2431"/>
    </row>
    <row r="2432" spans="2:2">
      <c r="B2432"/>
    </row>
    <row r="2433" spans="2:2">
      <c r="B2433"/>
    </row>
    <row r="2434" spans="2:2">
      <c r="B2434"/>
    </row>
    <row r="2435" spans="2:2">
      <c r="B2435"/>
    </row>
    <row r="2436" spans="2:2">
      <c r="B2436"/>
    </row>
    <row r="2437" spans="2:2">
      <c r="B2437"/>
    </row>
    <row r="2438" spans="2:2">
      <c r="B2438"/>
    </row>
    <row r="2439" spans="2:2">
      <c r="B2439"/>
    </row>
    <row r="2440" spans="2:2">
      <c r="B2440"/>
    </row>
    <row r="2441" spans="2:2">
      <c r="B2441"/>
    </row>
    <row r="2442" spans="2:2">
      <c r="B2442"/>
    </row>
    <row r="2443" spans="2:2">
      <c r="B2443"/>
    </row>
    <row r="2444" spans="2:2">
      <c r="B2444"/>
    </row>
    <row r="2445" spans="2:2">
      <c r="B2445"/>
    </row>
    <row r="2446" spans="2:2">
      <c r="B2446"/>
    </row>
    <row r="2447" spans="2:2">
      <c r="B2447"/>
    </row>
    <row r="2448" spans="2:2">
      <c r="B2448"/>
    </row>
    <row r="2449" spans="2:2">
      <c r="B2449"/>
    </row>
    <row r="2450" spans="2:2">
      <c r="B2450"/>
    </row>
    <row r="2451" spans="2:2">
      <c r="B2451"/>
    </row>
    <row r="2452" spans="2:2">
      <c r="B2452"/>
    </row>
    <row r="2453" spans="2:2">
      <c r="B2453"/>
    </row>
    <row r="2454" spans="2:2">
      <c r="B2454"/>
    </row>
    <row r="2455" spans="2:2">
      <c r="B2455"/>
    </row>
    <row r="2456" spans="2:2">
      <c r="B2456"/>
    </row>
    <row r="2457" spans="2:2">
      <c r="B2457"/>
    </row>
    <row r="2458" spans="2:2">
      <c r="B2458"/>
    </row>
    <row r="2459" spans="2:2">
      <c r="B2459"/>
    </row>
    <row r="2460" spans="2:2">
      <c r="B2460"/>
    </row>
    <row r="2461" spans="2:2">
      <c r="B2461"/>
    </row>
    <row r="2462" spans="2:2">
      <c r="B2462"/>
    </row>
    <row r="2463" spans="2:2">
      <c r="B2463"/>
    </row>
    <row r="2464" spans="2:2">
      <c r="B2464"/>
    </row>
    <row r="2465" spans="2:2">
      <c r="B2465"/>
    </row>
    <row r="2466" spans="2:2">
      <c r="B2466"/>
    </row>
    <row r="2467" spans="2:2">
      <c r="B2467"/>
    </row>
    <row r="2468" spans="2:2">
      <c r="B2468"/>
    </row>
    <row r="2469" spans="2:2">
      <c r="B2469"/>
    </row>
    <row r="2470" spans="2:2">
      <c r="B2470"/>
    </row>
    <row r="2471" spans="2:2">
      <c r="B2471"/>
    </row>
    <row r="2472" spans="2:2">
      <c r="B2472"/>
    </row>
    <row r="2473" spans="2:2">
      <c r="B2473"/>
    </row>
    <row r="2474" spans="2:2">
      <c r="B2474"/>
    </row>
    <row r="2475" spans="2:2">
      <c r="B2475"/>
    </row>
    <row r="2476" spans="2:2">
      <c r="B2476"/>
    </row>
    <row r="2477" spans="2:2">
      <c r="B2477"/>
    </row>
    <row r="2478" spans="2:2">
      <c r="B2478"/>
    </row>
    <row r="2479" spans="2:2">
      <c r="B2479"/>
    </row>
    <row r="2480" spans="2:2">
      <c r="B2480"/>
    </row>
    <row r="2481" spans="2:2">
      <c r="B2481"/>
    </row>
    <row r="2482" spans="2:2">
      <c r="B2482"/>
    </row>
    <row r="2483" spans="2:2">
      <c r="B2483"/>
    </row>
    <row r="2484" spans="2:2">
      <c r="B2484"/>
    </row>
    <row r="2485" spans="2:2">
      <c r="B2485"/>
    </row>
    <row r="2486" spans="2:2">
      <c r="B2486"/>
    </row>
    <row r="2487" spans="2:2">
      <c r="B2487"/>
    </row>
    <row r="2488" spans="2:2">
      <c r="B2488"/>
    </row>
    <row r="2489" spans="2:2">
      <c r="B2489"/>
    </row>
    <row r="2490" spans="2:2">
      <c r="B2490"/>
    </row>
    <row r="2491" spans="2:2">
      <c r="B2491"/>
    </row>
    <row r="2492" spans="2:2">
      <c r="B2492"/>
    </row>
    <row r="2493" spans="2:2">
      <c r="B2493"/>
    </row>
    <row r="2494" spans="2:2">
      <c r="B2494"/>
    </row>
    <row r="2495" spans="2:2">
      <c r="B2495"/>
    </row>
    <row r="2496" spans="2:2">
      <c r="B2496"/>
    </row>
    <row r="2497" spans="2:2">
      <c r="B2497"/>
    </row>
    <row r="2498" spans="2:2">
      <c r="B2498"/>
    </row>
    <row r="2499" spans="2:2">
      <c r="B2499"/>
    </row>
    <row r="2500" spans="2:2">
      <c r="B2500"/>
    </row>
    <row r="2501" spans="2:2">
      <c r="B2501"/>
    </row>
    <row r="2502" spans="2:2">
      <c r="B2502"/>
    </row>
    <row r="2503" spans="2:2">
      <c r="B2503"/>
    </row>
    <row r="2504" spans="2:2">
      <c r="B2504"/>
    </row>
    <row r="2505" spans="2:2">
      <c r="B2505"/>
    </row>
    <row r="2506" spans="2:2">
      <c r="B2506"/>
    </row>
    <row r="2507" spans="2:2">
      <c r="B2507"/>
    </row>
    <row r="2508" spans="2:2">
      <c r="B2508"/>
    </row>
    <row r="2509" spans="2:2">
      <c r="B2509"/>
    </row>
    <row r="2510" spans="2:2">
      <c r="B2510"/>
    </row>
    <row r="2511" spans="2:2">
      <c r="B2511"/>
    </row>
    <row r="2512" spans="2:2">
      <c r="B2512"/>
    </row>
    <row r="2513" spans="2:2">
      <c r="B2513"/>
    </row>
    <row r="2514" spans="2:2">
      <c r="B2514"/>
    </row>
    <row r="2515" spans="2:2">
      <c r="B2515"/>
    </row>
    <row r="2516" spans="2:2">
      <c r="B2516"/>
    </row>
    <row r="2517" spans="2:2">
      <c r="B2517"/>
    </row>
    <row r="2518" spans="2:2">
      <c r="B2518"/>
    </row>
    <row r="2519" spans="2:2">
      <c r="B2519"/>
    </row>
    <row r="2520" spans="2:2">
      <c r="B2520"/>
    </row>
    <row r="2521" spans="2:2">
      <c r="B2521"/>
    </row>
    <row r="2522" spans="2:2">
      <c r="B2522"/>
    </row>
    <row r="2523" spans="2:2">
      <c r="B2523"/>
    </row>
    <row r="2524" spans="2:2">
      <c r="B2524"/>
    </row>
    <row r="2525" spans="2:2">
      <c r="B2525"/>
    </row>
    <row r="2526" spans="2:2">
      <c r="B2526"/>
    </row>
    <row r="2527" spans="2:2">
      <c r="B2527"/>
    </row>
    <row r="2528" spans="2:2">
      <c r="B2528"/>
    </row>
    <row r="2529" spans="2:2">
      <c r="B2529"/>
    </row>
    <row r="2530" spans="2:2">
      <c r="B2530"/>
    </row>
    <row r="2531" spans="2:2">
      <c r="B2531"/>
    </row>
    <row r="2532" spans="2:2">
      <c r="B2532"/>
    </row>
    <row r="2533" spans="2:2">
      <c r="B2533"/>
    </row>
    <row r="2534" spans="2:2">
      <c r="B2534"/>
    </row>
    <row r="2535" spans="2:2">
      <c r="B2535"/>
    </row>
    <row r="2536" spans="2:2">
      <c r="B2536"/>
    </row>
    <row r="2537" spans="2:2">
      <c r="B2537"/>
    </row>
    <row r="2538" spans="2:2">
      <c r="B2538"/>
    </row>
    <row r="2539" spans="2:2">
      <c r="B2539"/>
    </row>
    <row r="2540" spans="2:2">
      <c r="B2540"/>
    </row>
    <row r="2541" spans="2:2">
      <c r="B2541"/>
    </row>
    <row r="2542" spans="2:2">
      <c r="B2542"/>
    </row>
    <row r="2543" spans="2:2">
      <c r="B2543"/>
    </row>
    <row r="2544" spans="2:2">
      <c r="B2544"/>
    </row>
    <row r="2545" spans="2:2">
      <c r="B2545"/>
    </row>
    <row r="2546" spans="2:2">
      <c r="B2546"/>
    </row>
    <row r="2547" spans="2:2">
      <c r="B2547"/>
    </row>
    <row r="2548" spans="2:2">
      <c r="B2548"/>
    </row>
    <row r="2549" spans="2:2">
      <c r="B2549"/>
    </row>
    <row r="2550" spans="2:2">
      <c r="B2550"/>
    </row>
    <row r="2551" spans="2:2">
      <c r="B2551"/>
    </row>
    <row r="2552" spans="2:2">
      <c r="B2552"/>
    </row>
    <row r="2553" spans="2:2">
      <c r="B2553"/>
    </row>
    <row r="2554" spans="2:2">
      <c r="B2554"/>
    </row>
    <row r="2555" spans="2:2">
      <c r="B2555"/>
    </row>
    <row r="2556" spans="2:2">
      <c r="B2556"/>
    </row>
    <row r="2557" spans="2:2">
      <c r="B2557"/>
    </row>
    <row r="2558" spans="2:2">
      <c r="B2558"/>
    </row>
    <row r="2559" spans="2:2">
      <c r="B2559"/>
    </row>
    <row r="2560" spans="2:2">
      <c r="B2560"/>
    </row>
    <row r="2561" spans="2:2">
      <c r="B2561"/>
    </row>
    <row r="2562" spans="2:2">
      <c r="B2562"/>
    </row>
    <row r="2563" spans="2:2">
      <c r="B2563"/>
    </row>
    <row r="2564" spans="2:2">
      <c r="B2564"/>
    </row>
    <row r="2565" spans="2:2">
      <c r="B2565"/>
    </row>
    <row r="2566" spans="2:2">
      <c r="B2566"/>
    </row>
    <row r="2567" spans="2:2">
      <c r="B2567"/>
    </row>
    <row r="2568" spans="2:2">
      <c r="B2568"/>
    </row>
    <row r="2569" spans="2:2">
      <c r="B2569"/>
    </row>
    <row r="2570" spans="2:2">
      <c r="B2570"/>
    </row>
    <row r="2571" spans="2:2">
      <c r="B2571"/>
    </row>
    <row r="2572" spans="2:2">
      <c r="B2572"/>
    </row>
    <row r="2573" spans="2:2">
      <c r="B2573"/>
    </row>
    <row r="2574" spans="2:2">
      <c r="B2574"/>
    </row>
    <row r="2575" spans="2:2">
      <c r="B2575"/>
    </row>
    <row r="2576" spans="2:2">
      <c r="B2576"/>
    </row>
    <row r="2577" spans="2:2">
      <c r="B2577"/>
    </row>
    <row r="2578" spans="2:2">
      <c r="B2578"/>
    </row>
    <row r="2579" spans="2:2">
      <c r="B2579"/>
    </row>
    <row r="2580" spans="2:2">
      <c r="B2580"/>
    </row>
    <row r="2581" spans="2:2">
      <c r="B2581"/>
    </row>
    <row r="2582" spans="2:2">
      <c r="B2582"/>
    </row>
    <row r="2583" spans="2:2">
      <c r="B2583"/>
    </row>
    <row r="2584" spans="2:2">
      <c r="B2584"/>
    </row>
    <row r="2585" spans="2:2">
      <c r="B2585"/>
    </row>
    <row r="2586" spans="2:2">
      <c r="B2586"/>
    </row>
    <row r="2587" spans="2:2">
      <c r="B2587"/>
    </row>
    <row r="2588" spans="2:2">
      <c r="B2588"/>
    </row>
    <row r="2589" spans="2:2">
      <c r="B2589"/>
    </row>
    <row r="2590" spans="2:2">
      <c r="B2590"/>
    </row>
    <row r="2591" spans="2:2">
      <c r="B2591"/>
    </row>
    <row r="2592" spans="2:2">
      <c r="B2592"/>
    </row>
    <row r="2593" spans="2:2">
      <c r="B2593"/>
    </row>
    <row r="2594" spans="2:2">
      <c r="B2594"/>
    </row>
    <row r="2595" spans="2:2">
      <c r="B2595"/>
    </row>
    <row r="2596" spans="2:2">
      <c r="B2596"/>
    </row>
    <row r="2597" spans="2:2">
      <c r="B2597"/>
    </row>
    <row r="2598" spans="2:2">
      <c r="B2598"/>
    </row>
    <row r="2599" spans="2:2">
      <c r="B2599"/>
    </row>
    <row r="2600" spans="2:2">
      <c r="B2600"/>
    </row>
    <row r="2601" spans="2:2">
      <c r="B2601"/>
    </row>
    <row r="2602" spans="2:2">
      <c r="B2602"/>
    </row>
    <row r="2603" spans="2:2">
      <c r="B2603"/>
    </row>
    <row r="2604" spans="2:2">
      <c r="B2604"/>
    </row>
    <row r="2605" spans="2:2">
      <c r="B2605"/>
    </row>
    <row r="2606" spans="2:2">
      <c r="B2606"/>
    </row>
    <row r="2607" spans="2:2">
      <c r="B2607"/>
    </row>
    <row r="2608" spans="2:2">
      <c r="B2608"/>
    </row>
    <row r="2609" spans="2:2">
      <c r="B2609"/>
    </row>
    <row r="2610" spans="2:2">
      <c r="B2610"/>
    </row>
    <row r="2611" spans="2:2">
      <c r="B2611"/>
    </row>
    <row r="2612" spans="2:2">
      <c r="B2612"/>
    </row>
    <row r="2613" spans="2:2">
      <c r="B2613"/>
    </row>
    <row r="2614" spans="2:2">
      <c r="B2614"/>
    </row>
    <row r="2615" spans="2:2">
      <c r="B2615"/>
    </row>
    <row r="2616" spans="2:2">
      <c r="B2616"/>
    </row>
    <row r="2617" spans="2:2">
      <c r="B2617"/>
    </row>
    <row r="2618" spans="2:2">
      <c r="B2618"/>
    </row>
    <row r="2619" spans="2:2">
      <c r="B2619"/>
    </row>
    <row r="2620" spans="2:2">
      <c r="B2620"/>
    </row>
    <row r="2621" spans="2:2">
      <c r="B2621"/>
    </row>
    <row r="2622" spans="2:2">
      <c r="B2622"/>
    </row>
    <row r="2623" spans="2:2">
      <c r="B2623"/>
    </row>
    <row r="2624" spans="2:2">
      <c r="B2624"/>
    </row>
    <row r="2625" spans="2:2">
      <c r="B2625"/>
    </row>
    <row r="2626" spans="2:2">
      <c r="B2626"/>
    </row>
    <row r="2627" spans="2:2">
      <c r="B2627"/>
    </row>
    <row r="2628" spans="2:2">
      <c r="B2628"/>
    </row>
    <row r="2629" spans="2:2">
      <c r="B2629"/>
    </row>
    <row r="2630" spans="2:2">
      <c r="B2630"/>
    </row>
    <row r="2631" spans="2:2">
      <c r="B2631"/>
    </row>
    <row r="2632" spans="2:2">
      <c r="B2632"/>
    </row>
    <row r="2633" spans="2:2">
      <c r="B2633"/>
    </row>
    <row r="2634" spans="2:2">
      <c r="B2634"/>
    </row>
    <row r="2635" spans="2:2">
      <c r="B2635"/>
    </row>
    <row r="2636" spans="2:2">
      <c r="B2636"/>
    </row>
    <row r="2637" spans="2:2">
      <c r="B2637"/>
    </row>
    <row r="2638" spans="2:2">
      <c r="B2638"/>
    </row>
    <row r="2639" spans="2:2">
      <c r="B2639"/>
    </row>
    <row r="2640" spans="2:2">
      <c r="B2640"/>
    </row>
    <row r="2641" spans="2:2">
      <c r="B2641"/>
    </row>
    <row r="2642" spans="2:2">
      <c r="B2642"/>
    </row>
    <row r="2643" spans="2:2">
      <c r="B2643"/>
    </row>
    <row r="2644" spans="2:2">
      <c r="B2644"/>
    </row>
    <row r="2645" spans="2:2">
      <c r="B2645"/>
    </row>
    <row r="2646" spans="2:2">
      <c r="B2646"/>
    </row>
    <row r="2647" spans="2:2">
      <c r="B2647"/>
    </row>
    <row r="2648" spans="2:2">
      <c r="B2648"/>
    </row>
    <row r="2649" spans="2:2">
      <c r="B2649"/>
    </row>
    <row r="2650" spans="2:2">
      <c r="B2650"/>
    </row>
    <row r="2651" spans="2:2">
      <c r="B2651"/>
    </row>
    <row r="2652" spans="2:2">
      <c r="B2652"/>
    </row>
    <row r="2653" spans="2:2">
      <c r="B2653"/>
    </row>
    <row r="2654" spans="2:2">
      <c r="B2654"/>
    </row>
    <row r="2655" spans="2:2">
      <c r="B2655"/>
    </row>
    <row r="2656" spans="2:2">
      <c r="B2656"/>
    </row>
    <row r="2657" spans="2:2">
      <c r="B2657"/>
    </row>
    <row r="2658" spans="2:2">
      <c r="B2658"/>
    </row>
    <row r="2659" spans="2:2">
      <c r="B2659"/>
    </row>
    <row r="2660" spans="2:2">
      <c r="B2660"/>
    </row>
    <row r="2661" spans="2:2">
      <c r="B2661"/>
    </row>
    <row r="2662" spans="2:2">
      <c r="B2662"/>
    </row>
    <row r="2663" spans="2:2">
      <c r="B2663"/>
    </row>
    <row r="2664" spans="2:2">
      <c r="B2664"/>
    </row>
    <row r="2665" spans="2:2">
      <c r="B2665"/>
    </row>
    <row r="2666" spans="2:2">
      <c r="B2666"/>
    </row>
    <row r="2667" spans="2:2">
      <c r="B2667"/>
    </row>
    <row r="2668" spans="2:2">
      <c r="B2668"/>
    </row>
    <row r="2669" spans="2:2">
      <c r="B2669"/>
    </row>
    <row r="2670" spans="2:2">
      <c r="B2670"/>
    </row>
    <row r="2671" spans="2:2">
      <c r="B2671"/>
    </row>
    <row r="2672" spans="2:2">
      <c r="B2672"/>
    </row>
    <row r="2673" spans="2:2">
      <c r="B2673"/>
    </row>
    <row r="2674" spans="2:2">
      <c r="B2674"/>
    </row>
    <row r="2675" spans="2:2">
      <c r="B2675"/>
    </row>
    <row r="2676" spans="2:2">
      <c r="B2676"/>
    </row>
    <row r="2677" spans="2:2">
      <c r="B2677"/>
    </row>
    <row r="2678" spans="2:2">
      <c r="B2678"/>
    </row>
    <row r="2679" spans="2:2">
      <c r="B2679"/>
    </row>
    <row r="2680" spans="2:2">
      <c r="B2680"/>
    </row>
    <row r="2681" spans="2:2">
      <c r="B2681"/>
    </row>
    <row r="2682" spans="2:2">
      <c r="B2682"/>
    </row>
    <row r="2683" spans="2:2">
      <c r="B2683"/>
    </row>
    <row r="2684" spans="2:2">
      <c r="B2684"/>
    </row>
    <row r="2685" spans="2:2">
      <c r="B2685"/>
    </row>
    <row r="2686" spans="2:2">
      <c r="B2686"/>
    </row>
    <row r="2687" spans="2:2">
      <c r="B2687"/>
    </row>
    <row r="2688" spans="2:2">
      <c r="B2688"/>
    </row>
    <row r="2689" spans="2:2">
      <c r="B2689"/>
    </row>
    <row r="2690" spans="2:2">
      <c r="B2690"/>
    </row>
    <row r="2691" spans="2:2">
      <c r="B2691"/>
    </row>
    <row r="2692" spans="2:2">
      <c r="B2692"/>
    </row>
    <row r="2693" spans="2:2">
      <c r="B2693"/>
    </row>
    <row r="2694" spans="2:2">
      <c r="B2694"/>
    </row>
    <row r="2695" spans="2:2">
      <c r="B2695"/>
    </row>
    <row r="2696" spans="2:2">
      <c r="B2696"/>
    </row>
    <row r="2697" spans="2:2">
      <c r="B2697"/>
    </row>
    <row r="2698" spans="2:2">
      <c r="B2698"/>
    </row>
    <row r="2699" spans="2:2">
      <c r="B2699"/>
    </row>
    <row r="2700" spans="2:2">
      <c r="B2700"/>
    </row>
    <row r="2701" spans="2:2">
      <c r="B2701"/>
    </row>
    <row r="2702" spans="2:2">
      <c r="B2702"/>
    </row>
    <row r="2703" spans="2:2">
      <c r="B2703"/>
    </row>
    <row r="2704" spans="2:2">
      <c r="B2704"/>
    </row>
    <row r="2705" spans="2:2">
      <c r="B2705"/>
    </row>
    <row r="2706" spans="2:2">
      <c r="B2706"/>
    </row>
    <row r="2707" spans="2:2">
      <c r="B2707"/>
    </row>
    <row r="2708" spans="2:2">
      <c r="B2708"/>
    </row>
    <row r="2709" spans="2:2">
      <c r="B2709"/>
    </row>
    <row r="2710" spans="2:2">
      <c r="B2710"/>
    </row>
    <row r="2711" spans="2:2">
      <c r="B2711"/>
    </row>
    <row r="2712" spans="2:2">
      <c r="B2712"/>
    </row>
    <row r="2713" spans="2:2">
      <c r="B2713"/>
    </row>
    <row r="2714" spans="2:2">
      <c r="B2714"/>
    </row>
    <row r="2715" spans="2:2">
      <c r="B2715"/>
    </row>
    <row r="2716" spans="2:2">
      <c r="B2716"/>
    </row>
    <row r="2717" spans="2:2">
      <c r="B2717"/>
    </row>
    <row r="2718" spans="2:2">
      <c r="B2718"/>
    </row>
    <row r="2719" spans="2:2">
      <c r="B2719"/>
    </row>
    <row r="2720" spans="2:2">
      <c r="B2720"/>
    </row>
    <row r="2721" spans="2:2">
      <c r="B2721"/>
    </row>
    <row r="2722" spans="2:2">
      <c r="B2722"/>
    </row>
    <row r="2723" spans="2:2">
      <c r="B2723"/>
    </row>
    <row r="2724" spans="2:2">
      <c r="B2724"/>
    </row>
    <row r="2725" spans="2:2">
      <c r="B2725"/>
    </row>
    <row r="2726" spans="2:2">
      <c r="B2726"/>
    </row>
    <row r="2727" spans="2:2">
      <c r="B2727"/>
    </row>
    <row r="2728" spans="2:2">
      <c r="B2728"/>
    </row>
    <row r="2729" spans="2:2">
      <c r="B2729"/>
    </row>
    <row r="2730" spans="2:2">
      <c r="B2730"/>
    </row>
    <row r="2731" spans="2:2">
      <c r="B2731"/>
    </row>
    <row r="2732" spans="2:2">
      <c r="B2732"/>
    </row>
    <row r="2733" spans="2:2">
      <c r="B2733"/>
    </row>
    <row r="2734" spans="2:2">
      <c r="B2734"/>
    </row>
    <row r="2735" spans="2:2">
      <c r="B2735"/>
    </row>
    <row r="2736" spans="2:2">
      <c r="B2736"/>
    </row>
    <row r="2737" spans="2:2">
      <c r="B2737"/>
    </row>
    <row r="2738" spans="2:2">
      <c r="B2738"/>
    </row>
    <row r="2739" spans="2:2">
      <c r="B2739"/>
    </row>
    <row r="2740" spans="2:2">
      <c r="B2740"/>
    </row>
    <row r="2741" spans="2:2">
      <c r="B2741"/>
    </row>
    <row r="2742" spans="2:2">
      <c r="B2742"/>
    </row>
    <row r="2743" spans="2:2">
      <c r="B2743"/>
    </row>
    <row r="2744" spans="2:2">
      <c r="B2744"/>
    </row>
    <row r="2745" spans="2:2">
      <c r="B2745"/>
    </row>
    <row r="2746" spans="2:2">
      <c r="B2746"/>
    </row>
    <row r="2747" spans="2:2">
      <c r="B2747"/>
    </row>
    <row r="2748" spans="2:2">
      <c r="B2748"/>
    </row>
    <row r="2749" spans="2:2">
      <c r="B2749"/>
    </row>
    <row r="2750" spans="2:2">
      <c r="B2750"/>
    </row>
    <row r="2751" spans="2:2">
      <c r="B2751"/>
    </row>
    <row r="2752" spans="2:2">
      <c r="B2752"/>
    </row>
    <row r="2753" spans="2:2">
      <c r="B2753"/>
    </row>
    <row r="2754" spans="2:2">
      <c r="B2754"/>
    </row>
    <row r="2755" spans="2:2">
      <c r="B2755"/>
    </row>
    <row r="2756" spans="2:2">
      <c r="B2756"/>
    </row>
    <row r="2757" spans="2:2">
      <c r="B2757"/>
    </row>
    <row r="2758" spans="2:2">
      <c r="B2758"/>
    </row>
    <row r="2759" spans="2:2">
      <c r="B2759"/>
    </row>
    <row r="2760" spans="2:2">
      <c r="B2760"/>
    </row>
    <row r="2761" spans="2:2">
      <c r="B2761"/>
    </row>
    <row r="2762" spans="2:2">
      <c r="B2762"/>
    </row>
    <row r="2763" spans="2:2">
      <c r="B2763"/>
    </row>
    <row r="2764" spans="2:2">
      <c r="B2764"/>
    </row>
    <row r="2765" spans="2:2">
      <c r="B2765"/>
    </row>
    <row r="2766" spans="2:2">
      <c r="B2766"/>
    </row>
    <row r="2767" spans="2:2">
      <c r="B2767"/>
    </row>
    <row r="2768" spans="2:2">
      <c r="B2768"/>
    </row>
    <row r="2769" spans="2:2">
      <c r="B2769"/>
    </row>
    <row r="2770" spans="2:2">
      <c r="B2770"/>
    </row>
    <row r="2771" spans="2:2">
      <c r="B2771"/>
    </row>
    <row r="2772" spans="2:2">
      <c r="B2772"/>
    </row>
    <row r="2773" spans="2:2">
      <c r="B2773"/>
    </row>
    <row r="2774" spans="2:2">
      <c r="B2774"/>
    </row>
    <row r="2775" spans="2:2">
      <c r="B2775"/>
    </row>
    <row r="2776" spans="2:2">
      <c r="B2776"/>
    </row>
    <row r="2777" spans="2:2">
      <c r="B2777"/>
    </row>
    <row r="2778" spans="2:2">
      <c r="B2778"/>
    </row>
    <row r="2779" spans="2:2">
      <c r="B2779"/>
    </row>
    <row r="2780" spans="2:2">
      <c r="B2780"/>
    </row>
    <row r="2781" spans="2:2">
      <c r="B2781"/>
    </row>
    <row r="2782" spans="2:2">
      <c r="B2782"/>
    </row>
    <row r="2783" spans="2:2">
      <c r="B2783"/>
    </row>
    <row r="2784" spans="2:2">
      <c r="B2784"/>
    </row>
    <row r="2785" spans="2:2">
      <c r="B2785"/>
    </row>
    <row r="2786" spans="2:2">
      <c r="B2786"/>
    </row>
    <row r="2787" spans="2:2">
      <c r="B2787"/>
    </row>
    <row r="2788" spans="2:2">
      <c r="B2788"/>
    </row>
    <row r="2789" spans="2:2">
      <c r="B2789"/>
    </row>
    <row r="2790" spans="2:2">
      <c r="B2790"/>
    </row>
    <row r="2791" spans="2:2">
      <c r="B2791"/>
    </row>
    <row r="2792" spans="2:2">
      <c r="B2792"/>
    </row>
    <row r="2793" spans="2:2">
      <c r="B2793"/>
    </row>
    <row r="2794" spans="2:2">
      <c r="B2794"/>
    </row>
    <row r="2795" spans="2:2">
      <c r="B2795"/>
    </row>
    <row r="2796" spans="2:2">
      <c r="B2796"/>
    </row>
    <row r="2797" spans="2:2">
      <c r="B2797"/>
    </row>
    <row r="2798" spans="2:2">
      <c r="B2798"/>
    </row>
    <row r="2799" spans="2:2">
      <c r="B2799"/>
    </row>
    <row r="2800" spans="2:2">
      <c r="B2800"/>
    </row>
    <row r="2801" spans="2:2">
      <c r="B2801"/>
    </row>
    <row r="2802" spans="2:2">
      <c r="B2802"/>
    </row>
    <row r="2803" spans="2:2">
      <c r="B2803"/>
    </row>
    <row r="2804" spans="2:2">
      <c r="B2804"/>
    </row>
    <row r="2805" spans="2:2">
      <c r="B2805"/>
    </row>
    <row r="2806" spans="2:2">
      <c r="B2806"/>
    </row>
    <row r="2807" spans="2:2">
      <c r="B2807"/>
    </row>
    <row r="2808" spans="2:2">
      <c r="B2808"/>
    </row>
    <row r="2809" spans="2:2">
      <c r="B2809"/>
    </row>
    <row r="2810" spans="2:2">
      <c r="B2810"/>
    </row>
    <row r="2811" spans="2:2">
      <c r="B2811"/>
    </row>
    <row r="2812" spans="2:2">
      <c r="B2812"/>
    </row>
    <row r="2813" spans="2:2">
      <c r="B2813"/>
    </row>
    <row r="2814" spans="2:2">
      <c r="B2814"/>
    </row>
    <row r="2815" spans="2:2">
      <c r="B2815"/>
    </row>
    <row r="2816" spans="2:2">
      <c r="B2816"/>
    </row>
    <row r="2817" spans="2:2">
      <c r="B2817"/>
    </row>
    <row r="2818" spans="2:2">
      <c r="B2818"/>
    </row>
    <row r="2819" spans="2:2">
      <c r="B2819"/>
    </row>
    <row r="2820" spans="2:2">
      <c r="B2820"/>
    </row>
    <row r="2821" spans="2:2">
      <c r="B2821"/>
    </row>
    <row r="2822" spans="2:2">
      <c r="B2822"/>
    </row>
    <row r="2823" spans="2:2">
      <c r="B2823"/>
    </row>
    <row r="2824" spans="2:2">
      <c r="B2824"/>
    </row>
    <row r="2825" spans="2:2">
      <c r="B2825"/>
    </row>
    <row r="2826" spans="2:2">
      <c r="B2826"/>
    </row>
    <row r="2827" spans="2:2">
      <c r="B2827"/>
    </row>
    <row r="2828" spans="2:2">
      <c r="B2828"/>
    </row>
    <row r="2829" spans="2:2">
      <c r="B2829"/>
    </row>
    <row r="2830" spans="2:2">
      <c r="B2830"/>
    </row>
    <row r="2831" spans="2:2">
      <c r="B2831"/>
    </row>
    <row r="2832" spans="2:2">
      <c r="B2832"/>
    </row>
    <row r="2833" spans="2:2">
      <c r="B2833"/>
    </row>
    <row r="2834" spans="2:2">
      <c r="B2834"/>
    </row>
    <row r="2835" spans="2:2">
      <c r="B2835"/>
    </row>
    <row r="2836" spans="2:2">
      <c r="B2836"/>
    </row>
    <row r="2837" spans="2:2">
      <c r="B2837"/>
    </row>
    <row r="2838" spans="2:2">
      <c r="B2838"/>
    </row>
    <row r="2839" spans="2:2">
      <c r="B2839"/>
    </row>
    <row r="2840" spans="2:2">
      <c r="B2840"/>
    </row>
    <row r="2841" spans="2:2">
      <c r="B2841"/>
    </row>
    <row r="2842" spans="2:2">
      <c r="B2842"/>
    </row>
    <row r="2843" spans="2:2">
      <c r="B2843"/>
    </row>
    <row r="2844" spans="2:2">
      <c r="B2844"/>
    </row>
    <row r="2845" spans="2:2">
      <c r="B2845"/>
    </row>
    <row r="2846" spans="2:2">
      <c r="B2846"/>
    </row>
    <row r="2847" spans="2:2">
      <c r="B2847"/>
    </row>
    <row r="2848" spans="2:2">
      <c r="B2848"/>
    </row>
    <row r="2849" spans="2:2">
      <c r="B2849"/>
    </row>
    <row r="2850" spans="2:2">
      <c r="B2850"/>
    </row>
    <row r="2851" spans="2:2">
      <c r="B2851"/>
    </row>
    <row r="2852" spans="2:2">
      <c r="B2852"/>
    </row>
    <row r="2853" spans="2:2">
      <c r="B2853"/>
    </row>
    <row r="2854" spans="2:2">
      <c r="B2854"/>
    </row>
    <row r="2855" spans="2:2">
      <c r="B2855"/>
    </row>
    <row r="2856" spans="2:2">
      <c r="B2856"/>
    </row>
    <row r="2857" spans="2:2">
      <c r="B2857"/>
    </row>
    <row r="2858" spans="2:2">
      <c r="B2858"/>
    </row>
    <row r="2859" spans="2:2">
      <c r="B2859"/>
    </row>
    <row r="2860" spans="2:2">
      <c r="B2860"/>
    </row>
    <row r="2861" spans="2:2">
      <c r="B2861"/>
    </row>
    <row r="2862" spans="2:2">
      <c r="B2862"/>
    </row>
    <row r="2863" spans="2:2">
      <c r="B2863"/>
    </row>
    <row r="2864" spans="2:2">
      <c r="B2864"/>
    </row>
    <row r="2865" spans="2:2">
      <c r="B2865"/>
    </row>
    <row r="2866" spans="2:2">
      <c r="B2866"/>
    </row>
    <row r="2867" spans="2:2">
      <c r="B2867"/>
    </row>
    <row r="2868" spans="2:2">
      <c r="B2868"/>
    </row>
    <row r="2869" spans="2:2">
      <c r="B2869"/>
    </row>
    <row r="2870" spans="2:2">
      <c r="B2870"/>
    </row>
    <row r="2871" spans="2:2">
      <c r="B2871"/>
    </row>
    <row r="2872" spans="2:2">
      <c r="B2872"/>
    </row>
    <row r="2873" spans="2:2">
      <c r="B2873"/>
    </row>
    <row r="2874" spans="2:2">
      <c r="B2874"/>
    </row>
    <row r="2875" spans="2:2">
      <c r="B2875"/>
    </row>
    <row r="2876" spans="2:2">
      <c r="B2876"/>
    </row>
    <row r="2877" spans="2:2">
      <c r="B2877"/>
    </row>
    <row r="2878" spans="2:2">
      <c r="B2878"/>
    </row>
    <row r="2879" spans="2:2">
      <c r="B2879"/>
    </row>
    <row r="2880" spans="2:2">
      <c r="B2880"/>
    </row>
    <row r="2881" spans="2:2">
      <c r="B2881"/>
    </row>
    <row r="2882" spans="2:2">
      <c r="B2882"/>
    </row>
    <row r="2883" spans="2:2">
      <c r="B2883"/>
    </row>
    <row r="2884" spans="2:2">
      <c r="B2884"/>
    </row>
    <row r="2885" spans="2:2">
      <c r="B2885"/>
    </row>
    <row r="2886" spans="2:2">
      <c r="B2886"/>
    </row>
    <row r="2887" spans="2:2">
      <c r="B2887"/>
    </row>
    <row r="2888" spans="2:2">
      <c r="B2888"/>
    </row>
    <row r="2889" spans="2:2">
      <c r="B2889"/>
    </row>
    <row r="2890" spans="2:2">
      <c r="B2890"/>
    </row>
    <row r="2891" spans="2:2">
      <c r="B2891"/>
    </row>
    <row r="2892" spans="2:2">
      <c r="B2892"/>
    </row>
    <row r="2893" spans="2:2">
      <c r="B2893"/>
    </row>
    <row r="2894" spans="2:2">
      <c r="B2894"/>
    </row>
    <row r="2895" spans="2:2">
      <c r="B2895"/>
    </row>
    <row r="2896" spans="2:2">
      <c r="B2896"/>
    </row>
    <row r="2897" spans="2:2">
      <c r="B2897"/>
    </row>
    <row r="2898" spans="2:2">
      <c r="B2898"/>
    </row>
    <row r="2899" spans="2:2">
      <c r="B2899"/>
    </row>
    <row r="2900" spans="2:2">
      <c r="B2900"/>
    </row>
    <row r="2901" spans="2:2">
      <c r="B2901"/>
    </row>
    <row r="2902" spans="2:2">
      <c r="B2902"/>
    </row>
    <row r="2903" spans="2:2">
      <c r="B2903"/>
    </row>
    <row r="2904" spans="2:2">
      <c r="B2904"/>
    </row>
    <row r="2905" spans="2:2">
      <c r="B2905"/>
    </row>
    <row r="2906" spans="2:2">
      <c r="B2906"/>
    </row>
    <row r="2907" spans="2:2">
      <c r="B2907"/>
    </row>
    <row r="2908" spans="2:2">
      <c r="B2908"/>
    </row>
    <row r="2909" spans="2:2">
      <c r="B2909"/>
    </row>
    <row r="2910" spans="2:2">
      <c r="B2910"/>
    </row>
    <row r="2911" spans="2:2">
      <c r="B2911"/>
    </row>
    <row r="2912" spans="2:2">
      <c r="B2912"/>
    </row>
    <row r="2913" spans="2:2">
      <c r="B2913"/>
    </row>
    <row r="2914" spans="2:2">
      <c r="B2914"/>
    </row>
    <row r="2915" spans="2:2">
      <c r="B2915"/>
    </row>
    <row r="2916" spans="2:2">
      <c r="B2916"/>
    </row>
    <row r="2917" spans="2:2">
      <c r="B2917"/>
    </row>
    <row r="2918" spans="2:2">
      <c r="B2918"/>
    </row>
    <row r="2919" spans="2:2">
      <c r="B2919"/>
    </row>
    <row r="2920" spans="2:2">
      <c r="B2920"/>
    </row>
    <row r="2921" spans="2:2">
      <c r="B2921"/>
    </row>
    <row r="2922" spans="2:2">
      <c r="B2922"/>
    </row>
    <row r="2923" spans="2:2">
      <c r="B2923"/>
    </row>
    <row r="2924" spans="2:2">
      <c r="B2924"/>
    </row>
    <row r="2925" spans="2:2">
      <c r="B2925"/>
    </row>
    <row r="2926" spans="2:2">
      <c r="B2926"/>
    </row>
    <row r="2927" spans="2:2">
      <c r="B2927"/>
    </row>
    <row r="2928" spans="2:2">
      <c r="B2928"/>
    </row>
    <row r="2929" spans="2:2">
      <c r="B2929"/>
    </row>
    <row r="2930" spans="2:2">
      <c r="B2930"/>
    </row>
    <row r="2931" spans="2:2">
      <c r="B2931"/>
    </row>
    <row r="2932" spans="2:2">
      <c r="B2932"/>
    </row>
    <row r="2933" spans="2:2">
      <c r="B2933"/>
    </row>
    <row r="2934" spans="2:2">
      <c r="B2934"/>
    </row>
    <row r="2935" spans="2:2">
      <c r="B2935"/>
    </row>
    <row r="2936" spans="2:2">
      <c r="B2936"/>
    </row>
    <row r="2937" spans="2:2">
      <c r="B2937"/>
    </row>
    <row r="2938" spans="2:2">
      <c r="B2938"/>
    </row>
    <row r="2939" spans="2:2">
      <c r="B2939"/>
    </row>
    <row r="2940" spans="2:2">
      <c r="B2940"/>
    </row>
    <row r="2941" spans="2:2">
      <c r="B2941"/>
    </row>
    <row r="2942" spans="2:2">
      <c r="B2942"/>
    </row>
    <row r="2943" spans="2:2">
      <c r="B2943"/>
    </row>
    <row r="2944" spans="2:2">
      <c r="B2944"/>
    </row>
    <row r="2945" spans="2:2">
      <c r="B2945"/>
    </row>
    <row r="2946" spans="2:2">
      <c r="B2946"/>
    </row>
    <row r="2947" spans="2:2">
      <c r="B2947"/>
    </row>
    <row r="2948" spans="2:2">
      <c r="B2948"/>
    </row>
    <row r="2949" spans="2:2">
      <c r="B2949"/>
    </row>
    <row r="2950" spans="2:2">
      <c r="B2950"/>
    </row>
    <row r="2951" spans="2:2">
      <c r="B2951"/>
    </row>
    <row r="2952" spans="2:2">
      <c r="B2952"/>
    </row>
    <row r="2953" spans="2:2">
      <c r="B2953"/>
    </row>
    <row r="2954" spans="2:2">
      <c r="B2954"/>
    </row>
    <row r="2955" spans="2:2">
      <c r="B2955"/>
    </row>
    <row r="2956" spans="2:2">
      <c r="B2956"/>
    </row>
    <row r="2957" spans="2:2">
      <c r="B2957"/>
    </row>
    <row r="2958" spans="2:2">
      <c r="B2958"/>
    </row>
    <row r="2959" spans="2:2">
      <c r="B2959"/>
    </row>
    <row r="2960" spans="2:2">
      <c r="B2960"/>
    </row>
    <row r="2961" spans="2:2">
      <c r="B2961"/>
    </row>
    <row r="2962" spans="2:2">
      <c r="B2962"/>
    </row>
    <row r="2963" spans="2:2">
      <c r="B2963"/>
    </row>
    <row r="2964" spans="2:2">
      <c r="B2964"/>
    </row>
    <row r="2965" spans="2:2">
      <c r="B2965"/>
    </row>
    <row r="2966" spans="2:2">
      <c r="B2966"/>
    </row>
    <row r="2967" spans="2:2">
      <c r="B2967"/>
    </row>
    <row r="2968" spans="2:2">
      <c r="B2968"/>
    </row>
    <row r="2969" spans="2:2">
      <c r="B2969"/>
    </row>
    <row r="2970" spans="2:2">
      <c r="B2970"/>
    </row>
    <row r="2971" spans="2:2">
      <c r="B2971"/>
    </row>
    <row r="2972" spans="2:2">
      <c r="B2972"/>
    </row>
    <row r="2973" spans="2:2">
      <c r="B2973"/>
    </row>
    <row r="2974" spans="2:2">
      <c r="B2974"/>
    </row>
    <row r="2975" spans="2:2">
      <c r="B2975"/>
    </row>
    <row r="2976" spans="2:2">
      <c r="B2976"/>
    </row>
    <row r="2977" spans="2:2">
      <c r="B2977"/>
    </row>
    <row r="2978" spans="2:2">
      <c r="B2978"/>
    </row>
    <row r="2979" spans="2:2">
      <c r="B2979"/>
    </row>
    <row r="2980" spans="2:2">
      <c r="B2980"/>
    </row>
    <row r="2981" spans="2:2">
      <c r="B2981"/>
    </row>
    <row r="2982" spans="2:2">
      <c r="B2982"/>
    </row>
    <row r="2983" spans="2:2">
      <c r="B2983"/>
    </row>
    <row r="2984" spans="2:2">
      <c r="B2984"/>
    </row>
    <row r="2985" spans="2:2">
      <c r="B2985"/>
    </row>
    <row r="2986" spans="2:2">
      <c r="B2986"/>
    </row>
    <row r="2987" spans="2:2">
      <c r="B2987"/>
    </row>
    <row r="2988" spans="2:2">
      <c r="B2988"/>
    </row>
    <row r="2989" spans="2:2">
      <c r="B2989"/>
    </row>
    <row r="2990" spans="2:2">
      <c r="B2990"/>
    </row>
    <row r="2991" spans="2:2">
      <c r="B2991"/>
    </row>
    <row r="2992" spans="2:2">
      <c r="B2992"/>
    </row>
    <row r="2993" spans="2:2">
      <c r="B2993"/>
    </row>
    <row r="2994" spans="2:2">
      <c r="B2994"/>
    </row>
    <row r="2995" spans="2:2">
      <c r="B2995"/>
    </row>
    <row r="2996" spans="2:2">
      <c r="B2996"/>
    </row>
    <row r="2997" spans="2:2">
      <c r="B2997"/>
    </row>
    <row r="2998" spans="2:2">
      <c r="B2998"/>
    </row>
    <row r="2999" spans="2:2">
      <c r="B2999"/>
    </row>
    <row r="3000" spans="2:2">
      <c r="B3000"/>
    </row>
    <row r="3001" spans="2:2">
      <c r="B3001"/>
    </row>
    <row r="3002" spans="2:2">
      <c r="B3002"/>
    </row>
    <row r="3003" spans="2:2">
      <c r="B3003"/>
    </row>
    <row r="3004" spans="2:2">
      <c r="B3004"/>
    </row>
    <row r="3005" spans="2:2">
      <c r="B3005"/>
    </row>
    <row r="3006" spans="2:2">
      <c r="B3006"/>
    </row>
    <row r="3007" spans="2:2">
      <c r="B3007"/>
    </row>
    <row r="3008" spans="2:2">
      <c r="B3008"/>
    </row>
    <row r="3009" spans="2:2">
      <c r="B3009"/>
    </row>
    <row r="3010" spans="2:2">
      <c r="B3010"/>
    </row>
    <row r="3011" spans="2:2">
      <c r="B3011"/>
    </row>
    <row r="3012" spans="2:2">
      <c r="B3012"/>
    </row>
    <row r="3013" spans="2:2">
      <c r="B3013"/>
    </row>
    <row r="3014" spans="2:2">
      <c r="B3014"/>
    </row>
    <row r="3015" spans="2:2">
      <c r="B3015"/>
    </row>
    <row r="3016" spans="2:2">
      <c r="B3016"/>
    </row>
    <row r="3017" spans="2:2">
      <c r="B3017"/>
    </row>
    <row r="3018" spans="2:2">
      <c r="B3018"/>
    </row>
    <row r="3019" spans="2:2">
      <c r="B3019"/>
    </row>
    <row r="3020" spans="2:2">
      <c r="B3020"/>
    </row>
    <row r="3021" spans="2:2">
      <c r="B3021"/>
    </row>
    <row r="3022" spans="2:2">
      <c r="B3022"/>
    </row>
    <row r="3023" spans="2:2">
      <c r="B3023"/>
    </row>
    <row r="3024" spans="2:2">
      <c r="B3024"/>
    </row>
    <row r="3025" spans="2:2">
      <c r="B3025"/>
    </row>
    <row r="3026" spans="2:2">
      <c r="B3026"/>
    </row>
    <row r="3027" spans="2:2">
      <c r="B3027"/>
    </row>
    <row r="3028" spans="2:2">
      <c r="B3028"/>
    </row>
    <row r="3029" spans="2:2">
      <c r="B3029"/>
    </row>
    <row r="3030" spans="2:2">
      <c r="B3030"/>
    </row>
    <row r="3031" spans="2:2">
      <c r="B3031"/>
    </row>
    <row r="3032" spans="2:2">
      <c r="B3032"/>
    </row>
    <row r="3033" spans="2:2">
      <c r="B3033"/>
    </row>
    <row r="3034" spans="2:2">
      <c r="B3034"/>
    </row>
    <row r="3035" spans="2:2">
      <c r="B3035"/>
    </row>
    <row r="3036" spans="2:2">
      <c r="B3036"/>
    </row>
    <row r="3037" spans="2:2">
      <c r="B3037"/>
    </row>
    <row r="3038" spans="2:2">
      <c r="B3038"/>
    </row>
    <row r="3039" spans="2:2">
      <c r="B3039"/>
    </row>
    <row r="3040" spans="2:2">
      <c r="B3040"/>
    </row>
    <row r="3041" spans="2:2">
      <c r="B3041"/>
    </row>
    <row r="3042" spans="2:2">
      <c r="B3042"/>
    </row>
    <row r="3043" spans="2:2">
      <c r="B3043"/>
    </row>
    <row r="3044" spans="2:2">
      <c r="B3044"/>
    </row>
    <row r="3045" spans="2:2">
      <c r="B3045"/>
    </row>
    <row r="3046" spans="2:2">
      <c r="B3046"/>
    </row>
    <row r="3047" spans="2:2">
      <c r="B3047"/>
    </row>
    <row r="3048" spans="2:2">
      <c r="B3048"/>
    </row>
    <row r="3049" spans="2:2">
      <c r="B3049"/>
    </row>
    <row r="3050" spans="2:2">
      <c r="B3050"/>
    </row>
    <row r="3051" spans="2:2">
      <c r="B3051"/>
    </row>
    <row r="3052" spans="2:2">
      <c r="B3052"/>
    </row>
    <row r="3053" spans="2:2">
      <c r="B3053"/>
    </row>
    <row r="3054" spans="2:2">
      <c r="B3054"/>
    </row>
    <row r="3055" spans="2:2">
      <c r="B3055"/>
    </row>
    <row r="3056" spans="2:2">
      <c r="B3056"/>
    </row>
    <row r="3057" spans="2:2">
      <c r="B3057"/>
    </row>
    <row r="3058" spans="2:2">
      <c r="B3058"/>
    </row>
    <row r="3059" spans="2:2">
      <c r="B3059"/>
    </row>
    <row r="3060" spans="2:2">
      <c r="B3060"/>
    </row>
    <row r="3061" spans="2:2">
      <c r="B3061"/>
    </row>
    <row r="3062" spans="2:2">
      <c r="B3062"/>
    </row>
    <row r="3063" spans="2:2">
      <c r="B3063"/>
    </row>
    <row r="3064" spans="2:2">
      <c r="B3064"/>
    </row>
    <row r="3065" spans="2:2">
      <c r="B3065"/>
    </row>
    <row r="3066" spans="2:2">
      <c r="B3066"/>
    </row>
    <row r="3067" spans="2:2">
      <c r="B3067"/>
    </row>
    <row r="3068" spans="2:2">
      <c r="B3068"/>
    </row>
    <row r="3069" spans="2:2">
      <c r="B3069"/>
    </row>
    <row r="3070" spans="2:2">
      <c r="B3070"/>
    </row>
    <row r="3071" spans="2:2">
      <c r="B3071"/>
    </row>
    <row r="3072" spans="2:2">
      <c r="B3072"/>
    </row>
    <row r="3073" spans="2:2">
      <c r="B3073"/>
    </row>
    <row r="3074" spans="2:2">
      <c r="B3074"/>
    </row>
    <row r="3075" spans="2:2">
      <c r="B3075"/>
    </row>
    <row r="3076" spans="2:2">
      <c r="B3076"/>
    </row>
    <row r="3077" spans="2:2">
      <c r="B3077"/>
    </row>
    <row r="3078" spans="2:2">
      <c r="B3078"/>
    </row>
    <row r="3079" spans="2:2">
      <c r="B3079"/>
    </row>
    <row r="3080" spans="2:2">
      <c r="B3080"/>
    </row>
    <row r="3081" spans="2:2">
      <c r="B3081"/>
    </row>
    <row r="3082" spans="2:2">
      <c r="B3082"/>
    </row>
    <row r="3083" spans="2:2">
      <c r="B3083"/>
    </row>
    <row r="3084" spans="2:2">
      <c r="B3084"/>
    </row>
    <row r="3085" spans="2:2">
      <c r="B3085"/>
    </row>
    <row r="3086" spans="2:2">
      <c r="B3086"/>
    </row>
    <row r="3087" spans="2:2">
      <c r="B3087"/>
    </row>
    <row r="3088" spans="2:2">
      <c r="B3088"/>
    </row>
    <row r="3089" spans="2:2">
      <c r="B3089"/>
    </row>
    <row r="3090" spans="2:2">
      <c r="B3090"/>
    </row>
    <row r="3091" spans="2:2">
      <c r="B3091"/>
    </row>
    <row r="3092" spans="2:2">
      <c r="B3092"/>
    </row>
    <row r="3093" spans="2:2">
      <c r="B3093"/>
    </row>
    <row r="3094" spans="2:2">
      <c r="B3094"/>
    </row>
    <row r="3095" spans="2:2">
      <c r="B3095"/>
    </row>
    <row r="3096" spans="2:2">
      <c r="B3096"/>
    </row>
    <row r="3097" spans="2:2">
      <c r="B3097"/>
    </row>
    <row r="3098" spans="2:2">
      <c r="B3098"/>
    </row>
    <row r="3099" spans="2:2">
      <c r="B3099"/>
    </row>
    <row r="3100" spans="2:2">
      <c r="B3100"/>
    </row>
    <row r="3101" spans="2:2">
      <c r="B3101"/>
    </row>
    <row r="3102" spans="2:2">
      <c r="B3102"/>
    </row>
    <row r="3103" spans="2:2">
      <c r="B3103"/>
    </row>
    <row r="3104" spans="2:2">
      <c r="B3104"/>
    </row>
    <row r="3105" spans="2:2">
      <c r="B3105"/>
    </row>
    <row r="3106" spans="2:2">
      <c r="B3106"/>
    </row>
    <row r="3107" spans="2:2">
      <c r="B3107"/>
    </row>
    <row r="3108" spans="2:2">
      <c r="B3108"/>
    </row>
    <row r="3109" spans="2:2">
      <c r="B3109"/>
    </row>
    <row r="3110" spans="2:2">
      <c r="B3110"/>
    </row>
    <row r="3111" spans="2:2">
      <c r="B3111"/>
    </row>
    <row r="3112" spans="2:2">
      <c r="B3112"/>
    </row>
    <row r="3113" spans="2:2">
      <c r="B3113"/>
    </row>
    <row r="3114" spans="2:2">
      <c r="B3114"/>
    </row>
    <row r="3115" spans="2:2">
      <c r="B3115"/>
    </row>
    <row r="3116" spans="2:2">
      <c r="B3116"/>
    </row>
    <row r="3117" spans="2:2">
      <c r="B3117"/>
    </row>
    <row r="3118" spans="2:2">
      <c r="B3118"/>
    </row>
    <row r="3119" spans="2:2">
      <c r="B3119"/>
    </row>
    <row r="3120" spans="2:2">
      <c r="B3120"/>
    </row>
    <row r="3121" spans="2:2">
      <c r="B3121"/>
    </row>
    <row r="3122" spans="2:2">
      <c r="B3122"/>
    </row>
    <row r="3123" spans="2:2">
      <c r="B3123"/>
    </row>
    <row r="3124" spans="2:2">
      <c r="B3124"/>
    </row>
    <row r="3125" spans="2:2">
      <c r="B3125"/>
    </row>
    <row r="3126" spans="2:2">
      <c r="B3126"/>
    </row>
    <row r="3127" spans="2:2">
      <c r="B3127"/>
    </row>
    <row r="3128" spans="2:2">
      <c r="B3128"/>
    </row>
    <row r="3129" spans="2:2">
      <c r="B3129"/>
    </row>
    <row r="3130" spans="2:2">
      <c r="B3130"/>
    </row>
    <row r="3131" spans="2:2">
      <c r="B3131"/>
    </row>
    <row r="3132" spans="2:2">
      <c r="B3132"/>
    </row>
    <row r="3133" spans="2:2">
      <c r="B3133"/>
    </row>
    <row r="3134" spans="2:2">
      <c r="B3134"/>
    </row>
    <row r="3135" spans="2:2">
      <c r="B3135"/>
    </row>
    <row r="3136" spans="2:2">
      <c r="B3136"/>
    </row>
    <row r="3137" spans="2:2">
      <c r="B3137"/>
    </row>
    <row r="3138" spans="2:2">
      <c r="B3138"/>
    </row>
    <row r="3139" spans="2:2">
      <c r="B3139"/>
    </row>
    <row r="3140" spans="2:2">
      <c r="B3140"/>
    </row>
    <row r="3141" spans="2:2">
      <c r="B3141"/>
    </row>
    <row r="3142" spans="2:2">
      <c r="B3142"/>
    </row>
    <row r="3143" spans="2:2">
      <c r="B3143"/>
    </row>
    <row r="3144" spans="2:2">
      <c r="B3144"/>
    </row>
    <row r="3145" spans="2:2">
      <c r="B3145"/>
    </row>
    <row r="3146" spans="2:2">
      <c r="B3146"/>
    </row>
    <row r="3147" spans="2:2">
      <c r="B3147"/>
    </row>
    <row r="3148" spans="2:2">
      <c r="B3148"/>
    </row>
    <row r="3149" spans="2:2">
      <c r="B3149"/>
    </row>
    <row r="3150" spans="2:2">
      <c r="B3150"/>
    </row>
    <row r="3151" spans="2:2">
      <c r="B3151"/>
    </row>
    <row r="3152" spans="2:2">
      <c r="B3152"/>
    </row>
    <row r="3153" spans="2:2">
      <c r="B3153"/>
    </row>
    <row r="3154" spans="2:2">
      <c r="B3154"/>
    </row>
    <row r="3155" spans="2:2">
      <c r="B3155"/>
    </row>
    <row r="3156" spans="2:2">
      <c r="B3156"/>
    </row>
    <row r="3157" spans="2:2">
      <c r="B3157"/>
    </row>
    <row r="3158" spans="2:2">
      <c r="B3158"/>
    </row>
    <row r="3159" spans="2:2">
      <c r="B3159"/>
    </row>
    <row r="3160" spans="2:2">
      <c r="B3160"/>
    </row>
    <row r="3161" spans="2:2">
      <c r="B3161"/>
    </row>
    <row r="3162" spans="2:2">
      <c r="B3162"/>
    </row>
    <row r="3163" spans="2:2">
      <c r="B3163"/>
    </row>
    <row r="3164" spans="2:2">
      <c r="B3164"/>
    </row>
    <row r="3165" spans="2:2">
      <c r="B3165"/>
    </row>
    <row r="3166" spans="2:2">
      <c r="B3166"/>
    </row>
    <row r="3167" spans="2:2">
      <c r="B3167"/>
    </row>
    <row r="3168" spans="2:2">
      <c r="B3168"/>
    </row>
    <row r="3169" spans="2:2">
      <c r="B3169"/>
    </row>
    <row r="3170" spans="2:2">
      <c r="B3170"/>
    </row>
    <row r="3171" spans="2:2">
      <c r="B3171"/>
    </row>
    <row r="3172" spans="2:2">
      <c r="B3172"/>
    </row>
    <row r="3173" spans="2:2">
      <c r="B3173"/>
    </row>
    <row r="3174" spans="2:2">
      <c r="B3174"/>
    </row>
    <row r="3175" spans="2:2">
      <c r="B3175"/>
    </row>
    <row r="3176" spans="2:2">
      <c r="B3176"/>
    </row>
    <row r="3177" spans="2:2">
      <c r="B3177"/>
    </row>
    <row r="3178" spans="2:2">
      <c r="B3178"/>
    </row>
    <row r="3179" spans="2:2">
      <c r="B3179"/>
    </row>
    <row r="3180" spans="2:2">
      <c r="B3180"/>
    </row>
    <row r="3181" spans="2:2">
      <c r="B3181"/>
    </row>
    <row r="3182" spans="2:2">
      <c r="B3182"/>
    </row>
    <row r="3183" spans="2:2">
      <c r="B3183"/>
    </row>
    <row r="3184" spans="2:2">
      <c r="B3184"/>
    </row>
    <row r="3185" spans="2:2">
      <c r="B3185"/>
    </row>
    <row r="3186" spans="2:2">
      <c r="B3186"/>
    </row>
    <row r="3187" spans="2:2">
      <c r="B3187"/>
    </row>
    <row r="3188" spans="2:2">
      <c r="B3188"/>
    </row>
    <row r="3189" spans="2:2">
      <c r="B3189"/>
    </row>
    <row r="3190" spans="2:2">
      <c r="B3190"/>
    </row>
    <row r="3191" spans="2:2">
      <c r="B3191"/>
    </row>
    <row r="3192" spans="2:2">
      <c r="B3192"/>
    </row>
    <row r="3193" spans="2:2">
      <c r="B3193"/>
    </row>
    <row r="3194" spans="2:2">
      <c r="B3194"/>
    </row>
    <row r="3195" spans="2:2">
      <c r="B3195"/>
    </row>
    <row r="3196" spans="2:2">
      <c r="B3196"/>
    </row>
    <row r="3197" spans="2:2">
      <c r="B3197"/>
    </row>
    <row r="3198" spans="2:2">
      <c r="B3198"/>
    </row>
    <row r="3199" spans="2:2">
      <c r="B3199"/>
    </row>
    <row r="3200" spans="2:2">
      <c r="B3200"/>
    </row>
    <row r="3201" spans="2:2">
      <c r="B3201"/>
    </row>
    <row r="3202" spans="2:2">
      <c r="B3202"/>
    </row>
    <row r="3203" spans="2:2">
      <c r="B3203"/>
    </row>
    <row r="3204" spans="2:2">
      <c r="B3204"/>
    </row>
    <row r="3205" spans="2:2">
      <c r="B3205"/>
    </row>
    <row r="3206" spans="2:2">
      <c r="B3206"/>
    </row>
    <row r="3207" spans="2:2">
      <c r="B3207"/>
    </row>
    <row r="3208" spans="2:2">
      <c r="B3208"/>
    </row>
    <row r="3209" spans="2:2">
      <c r="B3209"/>
    </row>
    <row r="3210" spans="2:2">
      <c r="B3210"/>
    </row>
    <row r="3211" spans="2:2">
      <c r="B3211"/>
    </row>
    <row r="3212" spans="2:2">
      <c r="B3212"/>
    </row>
    <row r="3213" spans="2:2">
      <c r="B3213"/>
    </row>
    <row r="3214" spans="2:2">
      <c r="B3214"/>
    </row>
    <row r="3215" spans="2:2">
      <c r="B3215"/>
    </row>
    <row r="3216" spans="2:2">
      <c r="B3216"/>
    </row>
    <row r="3217" spans="2:2">
      <c r="B3217"/>
    </row>
    <row r="3218" spans="2:2">
      <c r="B3218"/>
    </row>
    <row r="3219" spans="2:2">
      <c r="B3219"/>
    </row>
    <row r="3220" spans="2:2">
      <c r="B3220"/>
    </row>
    <row r="3221" spans="2:2">
      <c r="B3221"/>
    </row>
    <row r="3222" spans="2:2">
      <c r="B3222"/>
    </row>
    <row r="3223" spans="2:2">
      <c r="B3223"/>
    </row>
    <row r="3224" spans="2:2">
      <c r="B3224"/>
    </row>
    <row r="3225" spans="2:2">
      <c r="B3225"/>
    </row>
    <row r="3226" spans="2:2">
      <c r="B3226"/>
    </row>
    <row r="3227" spans="2:2">
      <c r="B3227"/>
    </row>
    <row r="3228" spans="2:2">
      <c r="B3228"/>
    </row>
    <row r="3229" spans="2:2">
      <c r="B3229"/>
    </row>
    <row r="3230" spans="2:2">
      <c r="B3230"/>
    </row>
    <row r="3231" spans="2:2">
      <c r="B3231"/>
    </row>
    <row r="3232" spans="2:2">
      <c r="B3232"/>
    </row>
    <row r="3233" spans="2:2">
      <c r="B3233"/>
    </row>
    <row r="3234" spans="2:2">
      <c r="B3234"/>
    </row>
    <row r="3235" spans="2:2">
      <c r="B3235"/>
    </row>
    <row r="3236" spans="2:2">
      <c r="B3236"/>
    </row>
    <row r="3237" spans="2:2">
      <c r="B3237"/>
    </row>
    <row r="3238" spans="2:2">
      <c r="B3238"/>
    </row>
    <row r="3239" spans="2:2">
      <c r="B3239"/>
    </row>
    <row r="3240" spans="2:2">
      <c r="B3240"/>
    </row>
    <row r="3241" spans="2:2">
      <c r="B3241"/>
    </row>
    <row r="3242" spans="2:2">
      <c r="B3242"/>
    </row>
    <row r="3243" spans="2:2">
      <c r="B3243"/>
    </row>
    <row r="3244" spans="2:2">
      <c r="B3244"/>
    </row>
    <row r="3245" spans="2:2">
      <c r="B3245"/>
    </row>
    <row r="3246" spans="2:2">
      <c r="B3246"/>
    </row>
    <row r="3247" spans="2:2">
      <c r="B3247"/>
    </row>
    <row r="3248" spans="2:2">
      <c r="B3248"/>
    </row>
    <row r="3249" spans="2:2">
      <c r="B3249"/>
    </row>
    <row r="3250" spans="2:2">
      <c r="B3250"/>
    </row>
    <row r="3251" spans="2:2">
      <c r="B3251"/>
    </row>
    <row r="3252" spans="2:2">
      <c r="B3252"/>
    </row>
    <row r="3253" spans="2:2">
      <c r="B3253"/>
    </row>
    <row r="3254" spans="2:2">
      <c r="B3254"/>
    </row>
    <row r="3255" spans="2:2">
      <c r="B3255"/>
    </row>
    <row r="3256" spans="2:2">
      <c r="B3256"/>
    </row>
    <row r="3257" spans="2:2">
      <c r="B3257"/>
    </row>
    <row r="3258" spans="2:2">
      <c r="B3258"/>
    </row>
    <row r="3259" spans="2:2">
      <c r="B3259"/>
    </row>
    <row r="3260" spans="2:2">
      <c r="B3260"/>
    </row>
    <row r="3261" spans="2:2">
      <c r="B3261"/>
    </row>
    <row r="3262" spans="2:2">
      <c r="B3262"/>
    </row>
    <row r="3263" spans="2:2">
      <c r="B3263"/>
    </row>
    <row r="3264" spans="2:2">
      <c r="B3264"/>
    </row>
    <row r="3265" spans="2:2">
      <c r="B3265"/>
    </row>
    <row r="3266" spans="2:2">
      <c r="B3266"/>
    </row>
    <row r="3267" spans="2:2">
      <c r="B3267"/>
    </row>
    <row r="3268" spans="2:2">
      <c r="B3268"/>
    </row>
    <row r="3269" spans="2:2">
      <c r="B3269"/>
    </row>
    <row r="3270" spans="2:2">
      <c r="B3270"/>
    </row>
    <row r="3271" spans="2:2">
      <c r="B3271"/>
    </row>
    <row r="3272" spans="2:2">
      <c r="B3272"/>
    </row>
    <row r="3273" spans="2:2">
      <c r="B3273"/>
    </row>
    <row r="3274" spans="2:2">
      <c r="B3274"/>
    </row>
    <row r="3275" spans="2:2">
      <c r="B3275"/>
    </row>
    <row r="3276" spans="2:2">
      <c r="B3276"/>
    </row>
    <row r="3277" spans="2:2">
      <c r="B3277"/>
    </row>
    <row r="3278" spans="2:2">
      <c r="B3278"/>
    </row>
    <row r="3279" spans="2:2">
      <c r="B3279"/>
    </row>
    <row r="3280" spans="2:2">
      <c r="B3280"/>
    </row>
    <row r="3281" spans="2:2">
      <c r="B3281"/>
    </row>
    <row r="3282" spans="2:2">
      <c r="B3282"/>
    </row>
    <row r="3283" spans="2:2">
      <c r="B3283"/>
    </row>
    <row r="3284" spans="2:2">
      <c r="B3284"/>
    </row>
    <row r="3285" spans="2:2">
      <c r="B3285"/>
    </row>
    <row r="3286" spans="2:2">
      <c r="B3286"/>
    </row>
    <row r="3287" spans="2:2">
      <c r="B3287"/>
    </row>
    <row r="3288" spans="2:2">
      <c r="B3288"/>
    </row>
    <row r="3289" spans="2:2">
      <c r="B3289"/>
    </row>
    <row r="3290" spans="2:2">
      <c r="B3290"/>
    </row>
    <row r="3291" spans="2:2">
      <c r="B3291"/>
    </row>
    <row r="3292" spans="2:2">
      <c r="B3292"/>
    </row>
    <row r="3293" spans="2:2">
      <c r="B3293"/>
    </row>
    <row r="3294" spans="2:2">
      <c r="B3294"/>
    </row>
    <row r="3295" spans="2:2">
      <c r="B3295"/>
    </row>
    <row r="3296" spans="2:2">
      <c r="B3296"/>
    </row>
    <row r="3297" spans="2:2">
      <c r="B3297"/>
    </row>
    <row r="3298" spans="2:2">
      <c r="B3298"/>
    </row>
    <row r="3299" spans="2:2">
      <c r="B3299"/>
    </row>
    <row r="3300" spans="2:2">
      <c r="B3300"/>
    </row>
    <row r="3301" spans="2:2">
      <c r="B3301"/>
    </row>
    <row r="3302" spans="2:2">
      <c r="B3302"/>
    </row>
    <row r="3303" spans="2:2">
      <c r="B3303"/>
    </row>
    <row r="3304" spans="2:2">
      <c r="B3304"/>
    </row>
    <row r="3305" spans="2:2">
      <c r="B3305"/>
    </row>
    <row r="3306" spans="2:2">
      <c r="B3306"/>
    </row>
    <row r="3307" spans="2:2">
      <c r="B3307"/>
    </row>
    <row r="3308" spans="2:2">
      <c r="B3308"/>
    </row>
    <row r="3309" spans="2:2">
      <c r="B3309"/>
    </row>
    <row r="3310" spans="2:2">
      <c r="B3310"/>
    </row>
    <row r="3311" spans="2:2">
      <c r="B3311"/>
    </row>
    <row r="3312" spans="2:2">
      <c r="B3312"/>
    </row>
    <row r="3313" spans="2:2">
      <c r="B3313"/>
    </row>
    <row r="3314" spans="2:2">
      <c r="B3314"/>
    </row>
    <row r="3315" spans="2:2">
      <c r="B3315"/>
    </row>
    <row r="3316" spans="2:2">
      <c r="B3316"/>
    </row>
    <row r="3317" spans="2:2">
      <c r="B3317"/>
    </row>
    <row r="3318" spans="2:2">
      <c r="B3318"/>
    </row>
    <row r="3319" spans="2:2">
      <c r="B3319"/>
    </row>
    <row r="3320" spans="2:2">
      <c r="B3320"/>
    </row>
    <row r="3321" spans="2:2">
      <c r="B3321"/>
    </row>
    <row r="3322" spans="2:2">
      <c r="B3322"/>
    </row>
    <row r="3323" spans="2:2">
      <c r="B3323"/>
    </row>
    <row r="3324" spans="2:2">
      <c r="B3324"/>
    </row>
    <row r="3325" spans="2:2">
      <c r="B3325"/>
    </row>
    <row r="3326" spans="2:2">
      <c r="B3326"/>
    </row>
    <row r="3327" spans="2:2">
      <c r="B3327"/>
    </row>
    <row r="3328" spans="2:2">
      <c r="B3328"/>
    </row>
    <row r="3329" spans="2:2">
      <c r="B3329"/>
    </row>
    <row r="3330" spans="2:2">
      <c r="B3330"/>
    </row>
    <row r="3331" spans="2:2">
      <c r="B3331"/>
    </row>
    <row r="3332" spans="2:2">
      <c r="B3332"/>
    </row>
    <row r="3333" spans="2:2">
      <c r="B3333"/>
    </row>
    <row r="3334" spans="2:2">
      <c r="B3334"/>
    </row>
    <row r="3335" spans="2:2">
      <c r="B3335"/>
    </row>
    <row r="3336" spans="2:2">
      <c r="B3336"/>
    </row>
    <row r="3337" spans="2:2">
      <c r="B3337"/>
    </row>
    <row r="3338" spans="2:2">
      <c r="B3338"/>
    </row>
    <row r="3339" spans="2:2">
      <c r="B3339"/>
    </row>
    <row r="3340" spans="2:2">
      <c r="B3340"/>
    </row>
    <row r="3341" spans="2:2">
      <c r="B3341"/>
    </row>
    <row r="3342" spans="2:2">
      <c r="B3342"/>
    </row>
    <row r="3343" spans="2:2">
      <c r="B3343"/>
    </row>
    <row r="3344" spans="2:2">
      <c r="B3344"/>
    </row>
    <row r="3345" spans="2:2">
      <c r="B3345"/>
    </row>
    <row r="3346" spans="2:2">
      <c r="B3346"/>
    </row>
    <row r="3347" spans="2:2">
      <c r="B3347"/>
    </row>
    <row r="3348" spans="2:2">
      <c r="B3348"/>
    </row>
    <row r="3349" spans="2:2">
      <c r="B3349"/>
    </row>
    <row r="3350" spans="2:2">
      <c r="B3350"/>
    </row>
    <row r="3351" spans="2:2">
      <c r="B3351"/>
    </row>
    <row r="3352" spans="2:2">
      <c r="B3352"/>
    </row>
    <row r="3353" spans="2:2">
      <c r="B3353"/>
    </row>
    <row r="3354" spans="2:2">
      <c r="B3354"/>
    </row>
    <row r="3355" spans="2:2">
      <c r="B3355"/>
    </row>
    <row r="3356" spans="2:2">
      <c r="B3356"/>
    </row>
    <row r="3357" spans="2:2">
      <c r="B3357"/>
    </row>
    <row r="3358" spans="2:2">
      <c r="B3358"/>
    </row>
    <row r="3359" spans="2:2">
      <c r="B3359"/>
    </row>
    <row r="3360" spans="2:2">
      <c r="B3360"/>
    </row>
    <row r="3361" spans="2:2">
      <c r="B3361"/>
    </row>
    <row r="3362" spans="2:2">
      <c r="B3362"/>
    </row>
    <row r="3363" spans="2:2">
      <c r="B3363"/>
    </row>
    <row r="3364" spans="2:2">
      <c r="B3364"/>
    </row>
    <row r="3365" spans="2:2">
      <c r="B3365"/>
    </row>
    <row r="3366" spans="2:2">
      <c r="B3366"/>
    </row>
    <row r="3367" spans="2:2">
      <c r="B3367"/>
    </row>
    <row r="3368" spans="2:2">
      <c r="B3368"/>
    </row>
    <row r="3369" spans="2:2">
      <c r="B3369"/>
    </row>
    <row r="3370" spans="2:2">
      <c r="B3370"/>
    </row>
    <row r="3371" spans="2:2">
      <c r="B3371"/>
    </row>
    <row r="3372" spans="2:2">
      <c r="B3372"/>
    </row>
    <row r="3373" spans="2:2">
      <c r="B3373"/>
    </row>
    <row r="3374" spans="2:2">
      <c r="B3374"/>
    </row>
    <row r="3375" spans="2:2">
      <c r="B3375"/>
    </row>
    <row r="3376" spans="2:2">
      <c r="B3376"/>
    </row>
    <row r="3377" spans="2:2">
      <c r="B3377"/>
    </row>
    <row r="3378" spans="2:2">
      <c r="B3378"/>
    </row>
    <row r="3379" spans="2:2">
      <c r="B3379"/>
    </row>
    <row r="3380" spans="2:2">
      <c r="B3380"/>
    </row>
    <row r="3381" spans="2:2">
      <c r="B3381"/>
    </row>
    <row r="3382" spans="2:2">
      <c r="B3382"/>
    </row>
    <row r="3383" spans="2:2">
      <c r="B3383"/>
    </row>
    <row r="3384" spans="2:2">
      <c r="B3384"/>
    </row>
    <row r="3385" spans="2:2">
      <c r="B3385"/>
    </row>
    <row r="3386" spans="2:2">
      <c r="B3386"/>
    </row>
    <row r="3387" spans="2:2">
      <c r="B3387"/>
    </row>
    <row r="3388" spans="2:2">
      <c r="B3388"/>
    </row>
    <row r="3389" spans="2:2">
      <c r="B3389"/>
    </row>
    <row r="3390" spans="2:2">
      <c r="B3390"/>
    </row>
    <row r="3391" spans="2:2">
      <c r="B3391"/>
    </row>
    <row r="3392" spans="2:2">
      <c r="B3392"/>
    </row>
    <row r="3393" spans="2:2">
      <c r="B3393"/>
    </row>
    <row r="3394" spans="2:2">
      <c r="B3394"/>
    </row>
    <row r="3395" spans="2:2">
      <c r="B3395"/>
    </row>
    <row r="3396" spans="2:2">
      <c r="B3396"/>
    </row>
    <row r="3397" spans="2:2">
      <c r="B3397"/>
    </row>
    <row r="3398" spans="2:2">
      <c r="B3398"/>
    </row>
    <row r="3399" spans="2:2">
      <c r="B3399"/>
    </row>
    <row r="3400" spans="2:2">
      <c r="B3400"/>
    </row>
    <row r="3401" spans="2:2">
      <c r="B3401"/>
    </row>
    <row r="3402" spans="2:2">
      <c r="B3402"/>
    </row>
    <row r="3403" spans="2:2">
      <c r="B3403"/>
    </row>
    <row r="3404" spans="2:2">
      <c r="B3404"/>
    </row>
    <row r="3405" spans="2:2">
      <c r="B3405"/>
    </row>
    <row r="3406" spans="2:2">
      <c r="B3406"/>
    </row>
    <row r="3407" spans="2:2">
      <c r="B3407"/>
    </row>
    <row r="3408" spans="2:2">
      <c r="B3408"/>
    </row>
    <row r="3409" spans="2:2">
      <c r="B3409"/>
    </row>
    <row r="3410" spans="2:2">
      <c r="B3410"/>
    </row>
    <row r="3411" spans="2:2">
      <c r="B3411"/>
    </row>
    <row r="3412" spans="2:2">
      <c r="B3412"/>
    </row>
    <row r="3413" spans="2:2">
      <c r="B3413"/>
    </row>
    <row r="3414" spans="2:2">
      <c r="B3414"/>
    </row>
    <row r="3415" spans="2:2">
      <c r="B3415"/>
    </row>
    <row r="3416" spans="2:2">
      <c r="B3416"/>
    </row>
    <row r="3417" spans="2:2">
      <c r="B3417"/>
    </row>
    <row r="3418" spans="2:2">
      <c r="B3418"/>
    </row>
    <row r="3419" spans="2:2">
      <c r="B3419"/>
    </row>
    <row r="3420" spans="2:2">
      <c r="B3420"/>
    </row>
    <row r="3421" spans="2:2">
      <c r="B3421"/>
    </row>
    <row r="3422" spans="2:2">
      <c r="B3422"/>
    </row>
    <row r="3423" spans="2:2">
      <c r="B3423"/>
    </row>
    <row r="3424" spans="2:2">
      <c r="B3424"/>
    </row>
    <row r="3425" spans="2:2">
      <c r="B3425"/>
    </row>
    <row r="3426" spans="2:2">
      <c r="B3426"/>
    </row>
    <row r="3427" spans="2:2">
      <c r="B3427"/>
    </row>
    <row r="3428" spans="2:2">
      <c r="B3428"/>
    </row>
    <row r="3429" spans="2:2">
      <c r="B3429"/>
    </row>
    <row r="3430" spans="2:2">
      <c r="B3430"/>
    </row>
    <row r="3431" spans="2:2">
      <c r="B3431"/>
    </row>
    <row r="3432" spans="2:2">
      <c r="B3432"/>
    </row>
    <row r="3433" spans="2:2">
      <c r="B3433"/>
    </row>
    <row r="3434" spans="2:2">
      <c r="B3434"/>
    </row>
    <row r="3435" spans="2:2">
      <c r="B3435"/>
    </row>
    <row r="3436" spans="2:2">
      <c r="B3436"/>
    </row>
    <row r="3437" spans="2:2">
      <c r="B3437"/>
    </row>
    <row r="3438" spans="2:2">
      <c r="B3438"/>
    </row>
    <row r="3439" spans="2:2">
      <c r="B3439"/>
    </row>
    <row r="3440" spans="2:2">
      <c r="B3440"/>
    </row>
    <row r="3441" spans="2:2">
      <c r="B3441"/>
    </row>
    <row r="3442" spans="2:2">
      <c r="B3442"/>
    </row>
    <row r="3443" spans="2:2">
      <c r="B3443"/>
    </row>
    <row r="3444" spans="2:2">
      <c r="B3444"/>
    </row>
    <row r="3445" spans="2:2">
      <c r="B3445"/>
    </row>
    <row r="3446" spans="2:2">
      <c r="B3446"/>
    </row>
    <row r="3447" spans="2:2">
      <c r="B3447"/>
    </row>
    <row r="3448" spans="2:2">
      <c r="B3448"/>
    </row>
    <row r="3449" spans="2:2">
      <c r="B3449"/>
    </row>
    <row r="3450" spans="2:2">
      <c r="B3450"/>
    </row>
    <row r="3451" spans="2:2">
      <c r="B3451"/>
    </row>
    <row r="3452" spans="2:2">
      <c r="B3452"/>
    </row>
    <row r="3453" spans="2:2">
      <c r="B3453"/>
    </row>
    <row r="3454" spans="2:2">
      <c r="B3454"/>
    </row>
    <row r="3455" spans="2:2">
      <c r="B3455"/>
    </row>
    <row r="3456" spans="2:2">
      <c r="B3456"/>
    </row>
    <row r="3457" spans="2:2">
      <c r="B3457"/>
    </row>
    <row r="3458" spans="2:2">
      <c r="B3458"/>
    </row>
    <row r="3459" spans="2:2">
      <c r="B3459"/>
    </row>
    <row r="3460" spans="2:2">
      <c r="B3460"/>
    </row>
    <row r="3461" spans="2:2">
      <c r="B3461"/>
    </row>
    <row r="3462" spans="2:2">
      <c r="B3462"/>
    </row>
    <row r="3463" spans="2:2">
      <c r="B3463"/>
    </row>
    <row r="3464" spans="2:2">
      <c r="B3464"/>
    </row>
    <row r="3465" spans="2:2">
      <c r="B3465"/>
    </row>
    <row r="3466" spans="2:2">
      <c r="B3466"/>
    </row>
    <row r="3467" spans="2:2">
      <c r="B3467"/>
    </row>
    <row r="3468" spans="2:2">
      <c r="B3468"/>
    </row>
    <row r="3469" spans="2:2">
      <c r="B3469"/>
    </row>
    <row r="3470" spans="2:2">
      <c r="B3470"/>
    </row>
    <row r="3471" spans="2:2">
      <c r="B3471"/>
    </row>
    <row r="3472" spans="2:2">
      <c r="B3472"/>
    </row>
    <row r="3473" spans="2:2">
      <c r="B3473"/>
    </row>
    <row r="3474" spans="2:2">
      <c r="B3474"/>
    </row>
    <row r="3475" spans="2:2">
      <c r="B3475"/>
    </row>
    <row r="3476" spans="2:2">
      <c r="B3476"/>
    </row>
    <row r="3477" spans="2:2">
      <c r="B3477"/>
    </row>
    <row r="3478" spans="2:2">
      <c r="B3478"/>
    </row>
    <row r="3479" spans="2:2">
      <c r="B3479"/>
    </row>
    <row r="3480" spans="2:2">
      <c r="B3480"/>
    </row>
    <row r="3481" spans="2:2">
      <c r="B3481"/>
    </row>
    <row r="3482" spans="2:2">
      <c r="B3482"/>
    </row>
    <row r="3483" spans="2:2">
      <c r="B3483"/>
    </row>
    <row r="3484" spans="2:2">
      <c r="B3484"/>
    </row>
    <row r="3485" spans="2:2">
      <c r="B3485"/>
    </row>
    <row r="3486" spans="2:2">
      <c r="B3486"/>
    </row>
    <row r="3487" spans="2:2">
      <c r="B3487"/>
    </row>
    <row r="3488" spans="2:2">
      <c r="B3488"/>
    </row>
    <row r="3489" spans="2:2">
      <c r="B3489"/>
    </row>
    <row r="3490" spans="2:2">
      <c r="B3490"/>
    </row>
    <row r="3491" spans="2:2">
      <c r="B3491"/>
    </row>
    <row r="3492" spans="2:2">
      <c r="B3492"/>
    </row>
    <row r="3493" spans="2:2">
      <c r="B3493"/>
    </row>
    <row r="3494" spans="2:2">
      <c r="B3494"/>
    </row>
    <row r="3495" spans="2:2">
      <c r="B3495"/>
    </row>
    <row r="3496" spans="2:2">
      <c r="B3496"/>
    </row>
    <row r="3497" spans="2:2">
      <c r="B3497"/>
    </row>
    <row r="3498" spans="2:2">
      <c r="B3498"/>
    </row>
    <row r="3499" spans="2:2">
      <c r="B3499"/>
    </row>
    <row r="3500" spans="2:2">
      <c r="B3500"/>
    </row>
    <row r="3501" spans="2:2">
      <c r="B3501"/>
    </row>
    <row r="3502" spans="2:2">
      <c r="B3502"/>
    </row>
    <row r="3503" spans="2:2">
      <c r="B3503"/>
    </row>
    <row r="3504" spans="2:2">
      <c r="B3504"/>
    </row>
    <row r="3505" spans="2:2">
      <c r="B3505"/>
    </row>
    <row r="3506" spans="2:2">
      <c r="B3506"/>
    </row>
    <row r="3507" spans="2:2">
      <c r="B3507"/>
    </row>
    <row r="3508" spans="2:2">
      <c r="B3508"/>
    </row>
    <row r="3509" spans="2:2">
      <c r="B3509"/>
    </row>
    <row r="3510" spans="2:2">
      <c r="B3510"/>
    </row>
    <row r="3511" spans="2:2">
      <c r="B3511"/>
    </row>
    <row r="3512" spans="2:2">
      <c r="B3512"/>
    </row>
    <row r="3513" spans="2:2">
      <c r="B3513"/>
    </row>
    <row r="3514" spans="2:2">
      <c r="B3514"/>
    </row>
    <row r="3515" spans="2:2">
      <c r="B3515"/>
    </row>
    <row r="3516" spans="2:2">
      <c r="B3516"/>
    </row>
    <row r="3517" spans="2:2">
      <c r="B3517"/>
    </row>
    <row r="3518" spans="2:2">
      <c r="B3518"/>
    </row>
    <row r="3519" spans="2:2">
      <c r="B3519"/>
    </row>
    <row r="3520" spans="2:2">
      <c r="B3520"/>
    </row>
    <row r="3521" spans="2:2">
      <c r="B3521"/>
    </row>
    <row r="3522" spans="2:2">
      <c r="B3522"/>
    </row>
    <row r="3523" spans="2:2">
      <c r="B3523"/>
    </row>
    <row r="3524" spans="2:2">
      <c r="B3524"/>
    </row>
    <row r="3525" spans="2:2">
      <c r="B3525"/>
    </row>
    <row r="3526" spans="2:2">
      <c r="B3526"/>
    </row>
    <row r="3527" spans="2:2">
      <c r="B3527"/>
    </row>
    <row r="3528" spans="2:2">
      <c r="B3528"/>
    </row>
    <row r="3529" spans="2:2">
      <c r="B3529"/>
    </row>
    <row r="3530" spans="2:2">
      <c r="B3530"/>
    </row>
    <row r="3531" spans="2:2">
      <c r="B3531"/>
    </row>
    <row r="3532" spans="2:2">
      <c r="B3532"/>
    </row>
    <row r="3533" spans="2:2">
      <c r="B3533"/>
    </row>
    <row r="3534" spans="2:2">
      <c r="B3534"/>
    </row>
    <row r="3535" spans="2:2">
      <c r="B3535"/>
    </row>
    <row r="3536" spans="2:2">
      <c r="B3536"/>
    </row>
    <row r="3537" spans="2:2">
      <c r="B3537"/>
    </row>
    <row r="3538" spans="2:2">
      <c r="B3538"/>
    </row>
    <row r="3539" spans="2:2">
      <c r="B3539"/>
    </row>
    <row r="3540" spans="2:2">
      <c r="B3540"/>
    </row>
    <row r="3541" spans="2:2">
      <c r="B3541"/>
    </row>
    <row r="3542" spans="2:2">
      <c r="B3542"/>
    </row>
    <row r="3543" spans="2:2">
      <c r="B3543"/>
    </row>
    <row r="3544" spans="2:2">
      <c r="B3544"/>
    </row>
    <row r="3545" spans="2:2">
      <c r="B3545"/>
    </row>
    <row r="3546" spans="2:2">
      <c r="B3546"/>
    </row>
    <row r="3547" spans="2:2">
      <c r="B3547"/>
    </row>
    <row r="3548" spans="2:2">
      <c r="B3548"/>
    </row>
    <row r="3549" spans="2:2">
      <c r="B3549"/>
    </row>
    <row r="3550" spans="2:2">
      <c r="B3550"/>
    </row>
    <row r="3551" spans="2:2">
      <c r="B3551"/>
    </row>
    <row r="3552" spans="2:2">
      <c r="B3552"/>
    </row>
    <row r="3553" spans="2:2">
      <c r="B3553"/>
    </row>
    <row r="3554" spans="2:2">
      <c r="B3554"/>
    </row>
    <row r="3555" spans="2:2">
      <c r="B3555"/>
    </row>
    <row r="3556" spans="2:2">
      <c r="B3556"/>
    </row>
    <row r="3557" spans="2:2">
      <c r="B3557"/>
    </row>
    <row r="3558" spans="2:2">
      <c r="B3558"/>
    </row>
    <row r="3559" spans="2:2">
      <c r="B3559"/>
    </row>
    <row r="3560" spans="2:2">
      <c r="B3560"/>
    </row>
    <row r="3561" spans="2:2">
      <c r="B3561"/>
    </row>
    <row r="3562" spans="2:2">
      <c r="B3562"/>
    </row>
    <row r="3563" spans="2:2">
      <c r="B3563"/>
    </row>
    <row r="3564" spans="2:2">
      <c r="B3564"/>
    </row>
    <row r="3565" spans="2:2">
      <c r="B3565"/>
    </row>
    <row r="3566" spans="2:2">
      <c r="B3566"/>
    </row>
    <row r="3567" spans="2:2">
      <c r="B3567"/>
    </row>
    <row r="3568" spans="2:2">
      <c r="B3568"/>
    </row>
    <row r="3569" spans="2:2">
      <c r="B3569"/>
    </row>
    <row r="3570" spans="2:2">
      <c r="B3570"/>
    </row>
    <row r="3571" spans="2:2">
      <c r="B3571"/>
    </row>
    <row r="3572" spans="2:2">
      <c r="B3572"/>
    </row>
    <row r="3573" spans="2:2">
      <c r="B3573"/>
    </row>
    <row r="3574" spans="2:2">
      <c r="B3574"/>
    </row>
    <row r="3575" spans="2:2">
      <c r="B3575"/>
    </row>
    <row r="3576" spans="2:2">
      <c r="B3576"/>
    </row>
    <row r="3577" spans="2:2">
      <c r="B3577"/>
    </row>
    <row r="3578" spans="2:2">
      <c r="B3578"/>
    </row>
    <row r="3579" spans="2:2">
      <c r="B3579"/>
    </row>
    <row r="3580" spans="2:2">
      <c r="B3580"/>
    </row>
    <row r="3581" spans="2:2">
      <c r="B3581"/>
    </row>
    <row r="3582" spans="2:2">
      <c r="B3582"/>
    </row>
    <row r="3583" spans="2:2">
      <c r="B3583"/>
    </row>
    <row r="3584" spans="2:2">
      <c r="B3584"/>
    </row>
    <row r="3585" spans="2:2">
      <c r="B3585"/>
    </row>
    <row r="3586" spans="2:2">
      <c r="B3586"/>
    </row>
    <row r="3587" spans="2:2">
      <c r="B3587"/>
    </row>
    <row r="3588" spans="2:2">
      <c r="B3588"/>
    </row>
    <row r="3589" spans="2:2">
      <c r="B3589"/>
    </row>
    <row r="3590" spans="2:2">
      <c r="B3590"/>
    </row>
    <row r="3591" spans="2:2">
      <c r="B3591"/>
    </row>
    <row r="3592" spans="2:2">
      <c r="B3592"/>
    </row>
    <row r="3593" spans="2:2">
      <c r="B3593"/>
    </row>
    <row r="3594" spans="2:2">
      <c r="B3594"/>
    </row>
    <row r="3595" spans="2:2">
      <c r="B3595"/>
    </row>
    <row r="3596" spans="2:2">
      <c r="B3596"/>
    </row>
    <row r="3597" spans="2:2">
      <c r="B3597"/>
    </row>
    <row r="3598" spans="2:2">
      <c r="B3598"/>
    </row>
    <row r="3599" spans="2:2">
      <c r="B3599"/>
    </row>
    <row r="3600" spans="2:2">
      <c r="B3600"/>
    </row>
    <row r="3601" spans="2:2">
      <c r="B3601"/>
    </row>
    <row r="3602" spans="2:2">
      <c r="B3602"/>
    </row>
    <row r="3603" spans="2:2">
      <c r="B3603"/>
    </row>
    <row r="3604" spans="2:2">
      <c r="B3604"/>
    </row>
    <row r="3605" spans="2:2">
      <c r="B3605"/>
    </row>
    <row r="3606" spans="2:2">
      <c r="B3606"/>
    </row>
    <row r="3607" spans="2:2">
      <c r="B3607"/>
    </row>
    <row r="3608" spans="2:2">
      <c r="B3608"/>
    </row>
    <row r="3609" spans="2:2">
      <c r="B3609"/>
    </row>
    <row r="3610" spans="2:2">
      <c r="B3610"/>
    </row>
    <row r="3611" spans="2:2">
      <c r="B3611"/>
    </row>
    <row r="3612" spans="2:2">
      <c r="B3612"/>
    </row>
    <row r="3613" spans="2:2">
      <c r="B3613"/>
    </row>
    <row r="3614" spans="2:2">
      <c r="B3614"/>
    </row>
    <row r="3615" spans="2:2">
      <c r="B3615"/>
    </row>
    <row r="3616" spans="2:2">
      <c r="B3616"/>
    </row>
    <row r="3617" spans="2:2">
      <c r="B3617"/>
    </row>
    <row r="3618" spans="2:2">
      <c r="B3618"/>
    </row>
    <row r="3619" spans="2:2">
      <c r="B3619"/>
    </row>
    <row r="3620" spans="2:2">
      <c r="B3620"/>
    </row>
    <row r="3621" spans="2:2">
      <c r="B3621"/>
    </row>
    <row r="3622" spans="2:2">
      <c r="B3622"/>
    </row>
    <row r="3623" spans="2:2">
      <c r="B3623"/>
    </row>
    <row r="3624" spans="2:2">
      <c r="B3624"/>
    </row>
    <row r="3625" spans="2:2">
      <c r="B3625"/>
    </row>
    <row r="3626" spans="2:2">
      <c r="B3626"/>
    </row>
    <row r="3627" spans="2:2">
      <c r="B3627"/>
    </row>
    <row r="3628" spans="2:2">
      <c r="B3628"/>
    </row>
    <row r="3629" spans="2:2">
      <c r="B3629"/>
    </row>
    <row r="3630" spans="2:2">
      <c r="B3630"/>
    </row>
    <row r="3631" spans="2:2">
      <c r="B3631"/>
    </row>
    <row r="3632" spans="2:2">
      <c r="B3632"/>
    </row>
    <row r="3633" spans="2:2">
      <c r="B3633"/>
    </row>
    <row r="3634" spans="2:2">
      <c r="B3634"/>
    </row>
    <row r="3635" spans="2:2">
      <c r="B3635"/>
    </row>
    <row r="3636" spans="2:2">
      <c r="B3636"/>
    </row>
    <row r="3637" spans="2:2">
      <c r="B3637"/>
    </row>
    <row r="3638" spans="2:2">
      <c r="B3638"/>
    </row>
    <row r="3639" spans="2:2">
      <c r="B3639"/>
    </row>
    <row r="3640" spans="2:2">
      <c r="B3640"/>
    </row>
    <row r="3641" spans="2:2">
      <c r="B3641"/>
    </row>
    <row r="3642" spans="2:2">
      <c r="B3642"/>
    </row>
    <row r="3643" spans="2:2">
      <c r="B3643"/>
    </row>
    <row r="3644" spans="2:2">
      <c r="B3644"/>
    </row>
    <row r="3645" spans="2:2">
      <c r="B3645"/>
    </row>
    <row r="3646" spans="2:2">
      <c r="B3646"/>
    </row>
    <row r="3647" spans="2:2">
      <c r="B3647"/>
    </row>
    <row r="3648" spans="2:2">
      <c r="B3648"/>
    </row>
    <row r="3649" spans="2:2">
      <c r="B3649"/>
    </row>
    <row r="3650" spans="2:2">
      <c r="B3650"/>
    </row>
    <row r="3651" spans="2:2">
      <c r="B3651"/>
    </row>
    <row r="3652" spans="2:2">
      <c r="B3652"/>
    </row>
    <row r="3653" spans="2:2">
      <c r="B3653"/>
    </row>
    <row r="3654" spans="2:2">
      <c r="B3654"/>
    </row>
    <row r="3655" spans="2:2">
      <c r="B3655"/>
    </row>
    <row r="3656" spans="2:2">
      <c r="B3656"/>
    </row>
    <row r="3657" spans="2:2">
      <c r="B3657"/>
    </row>
    <row r="3658" spans="2:2">
      <c r="B3658"/>
    </row>
    <row r="3659" spans="2:2">
      <c r="B3659"/>
    </row>
    <row r="3660" spans="2:2">
      <c r="B3660"/>
    </row>
    <row r="3661" spans="2:2">
      <c r="B3661"/>
    </row>
    <row r="3662" spans="2:2">
      <c r="B3662"/>
    </row>
    <row r="3663" spans="2:2">
      <c r="B3663"/>
    </row>
    <row r="3664" spans="2:2">
      <c r="B3664"/>
    </row>
    <row r="3665" spans="2:2">
      <c r="B3665"/>
    </row>
    <row r="3666" spans="2:2">
      <c r="B3666"/>
    </row>
    <row r="3667" spans="2:2">
      <c r="B3667"/>
    </row>
    <row r="3668" spans="2:2">
      <c r="B3668"/>
    </row>
    <row r="3669" spans="2:2">
      <c r="B3669"/>
    </row>
    <row r="3670" spans="2:2">
      <c r="B3670"/>
    </row>
    <row r="3671" spans="2:2">
      <c r="B3671"/>
    </row>
    <row r="3672" spans="2:2">
      <c r="B3672"/>
    </row>
    <row r="3673" spans="2:2">
      <c r="B3673"/>
    </row>
    <row r="3674" spans="2:2">
      <c r="B3674"/>
    </row>
    <row r="3675" spans="2:2">
      <c r="B3675"/>
    </row>
    <row r="3676" spans="2:2">
      <c r="B3676"/>
    </row>
    <row r="3677" spans="2:2">
      <c r="B3677"/>
    </row>
    <row r="3678" spans="2:2">
      <c r="B3678"/>
    </row>
    <row r="3679" spans="2:2">
      <c r="B3679"/>
    </row>
    <row r="3680" spans="2:2">
      <c r="B3680"/>
    </row>
    <row r="3681" spans="2:2">
      <c r="B3681"/>
    </row>
    <row r="3682" spans="2:2">
      <c r="B3682"/>
    </row>
    <row r="3683" spans="2:2">
      <c r="B3683"/>
    </row>
    <row r="3684" spans="2:2">
      <c r="B3684"/>
    </row>
    <row r="3685" spans="2:2">
      <c r="B3685"/>
    </row>
    <row r="3686" spans="2:2">
      <c r="B3686"/>
    </row>
    <row r="3687" spans="2:2">
      <c r="B3687"/>
    </row>
    <row r="3688" spans="2:2">
      <c r="B3688"/>
    </row>
    <row r="3689" spans="2:2">
      <c r="B3689"/>
    </row>
    <row r="3690" spans="2:2">
      <c r="B3690"/>
    </row>
    <row r="3691" spans="2:2">
      <c r="B3691"/>
    </row>
    <row r="3692" spans="2:2">
      <c r="B3692"/>
    </row>
    <row r="3693" spans="2:2">
      <c r="B3693"/>
    </row>
    <row r="3694" spans="2:2">
      <c r="B3694"/>
    </row>
    <row r="3695" spans="2:2">
      <c r="B3695"/>
    </row>
    <row r="3696" spans="2:2">
      <c r="B3696"/>
    </row>
    <row r="3697" spans="2:2">
      <c r="B3697"/>
    </row>
    <row r="3698" spans="2:2">
      <c r="B3698"/>
    </row>
    <row r="3699" spans="2:2">
      <c r="B3699"/>
    </row>
    <row r="3700" spans="2:2">
      <c r="B3700"/>
    </row>
    <row r="3701" spans="2:2">
      <c r="B3701"/>
    </row>
    <row r="3702" spans="2:2">
      <c r="B3702"/>
    </row>
    <row r="3703" spans="2:2">
      <c r="B3703"/>
    </row>
    <row r="3704" spans="2:2">
      <c r="B3704"/>
    </row>
    <row r="3705" spans="2:2">
      <c r="B3705"/>
    </row>
    <row r="3706" spans="2:2">
      <c r="B3706"/>
    </row>
    <row r="3707" spans="2:2">
      <c r="B3707"/>
    </row>
    <row r="3708" spans="2:2">
      <c r="B3708"/>
    </row>
    <row r="3709" spans="2:2">
      <c r="B3709"/>
    </row>
    <row r="3710" spans="2:2">
      <c r="B3710"/>
    </row>
    <row r="3711" spans="2:2">
      <c r="B3711"/>
    </row>
    <row r="3712" spans="2:2">
      <c r="B3712"/>
    </row>
    <row r="3713" spans="2:2">
      <c r="B3713"/>
    </row>
    <row r="3714" spans="2:2">
      <c r="B3714"/>
    </row>
    <row r="3715" spans="2:2">
      <c r="B3715"/>
    </row>
    <row r="3716" spans="2:2">
      <c r="B3716"/>
    </row>
    <row r="3717" spans="2:2">
      <c r="B3717"/>
    </row>
    <row r="3718" spans="2:2">
      <c r="B3718"/>
    </row>
    <row r="3719" spans="2:2">
      <c r="B3719"/>
    </row>
    <row r="3720" spans="2:2">
      <c r="B3720"/>
    </row>
    <row r="3721" spans="2:2">
      <c r="B3721"/>
    </row>
    <row r="3722" spans="2:2">
      <c r="B3722"/>
    </row>
    <row r="3723" spans="2:2">
      <c r="B3723"/>
    </row>
    <row r="3724" spans="2:2">
      <c r="B3724"/>
    </row>
    <row r="3725" spans="2:2">
      <c r="B3725"/>
    </row>
    <row r="3726" spans="2:2">
      <c r="B3726"/>
    </row>
    <row r="3727" spans="2:2">
      <c r="B3727"/>
    </row>
    <row r="3728" spans="2:2">
      <c r="B3728"/>
    </row>
    <row r="3729" spans="2:2">
      <c r="B3729"/>
    </row>
    <row r="3730" spans="2:2">
      <c r="B3730"/>
    </row>
    <row r="3731" spans="2:2">
      <c r="B3731"/>
    </row>
    <row r="3732" spans="2:2">
      <c r="B3732"/>
    </row>
    <row r="3733" spans="2:2">
      <c r="B3733"/>
    </row>
    <row r="3734" spans="2:2">
      <c r="B3734"/>
    </row>
    <row r="3735" spans="2:2">
      <c r="B3735"/>
    </row>
    <row r="3736" spans="2:2">
      <c r="B3736"/>
    </row>
    <row r="3737" spans="2:2">
      <c r="B3737"/>
    </row>
    <row r="3738" spans="2:2">
      <c r="B3738"/>
    </row>
    <row r="3739" spans="2:2">
      <c r="B3739"/>
    </row>
    <row r="3740" spans="2:2">
      <c r="B3740"/>
    </row>
    <row r="3741" spans="2:2">
      <c r="B3741"/>
    </row>
    <row r="3742" spans="2:2">
      <c r="B3742"/>
    </row>
    <row r="3743" spans="2:2">
      <c r="B3743"/>
    </row>
    <row r="3744" spans="2:2">
      <c r="B3744"/>
    </row>
    <row r="3745" spans="2:2">
      <c r="B3745"/>
    </row>
    <row r="3746" spans="2:2">
      <c r="B3746"/>
    </row>
    <row r="3747" spans="2:2">
      <c r="B3747"/>
    </row>
    <row r="3748" spans="2:2">
      <c r="B3748"/>
    </row>
    <row r="3749" spans="2:2">
      <c r="B3749"/>
    </row>
    <row r="3750" spans="2:2">
      <c r="B3750"/>
    </row>
    <row r="3751" spans="2:2">
      <c r="B3751"/>
    </row>
    <row r="3752" spans="2:2">
      <c r="B3752"/>
    </row>
    <row r="3753" spans="2:2">
      <c r="B3753"/>
    </row>
    <row r="3754" spans="2:2">
      <c r="B3754"/>
    </row>
    <row r="3755" spans="2:2">
      <c r="B3755"/>
    </row>
    <row r="3756" spans="2:2">
      <c r="B3756"/>
    </row>
    <row r="3757" spans="2:2">
      <c r="B3757"/>
    </row>
    <row r="3758" spans="2:2">
      <c r="B3758"/>
    </row>
    <row r="3759" spans="2:2">
      <c r="B3759"/>
    </row>
    <row r="3760" spans="2:2">
      <c r="B3760"/>
    </row>
    <row r="3761" spans="2:2">
      <c r="B3761"/>
    </row>
    <row r="3762" spans="2:2">
      <c r="B3762"/>
    </row>
    <row r="3763" spans="2:2">
      <c r="B3763"/>
    </row>
    <row r="3764" spans="2:2">
      <c r="B3764"/>
    </row>
    <row r="3765" spans="2:2">
      <c r="B3765"/>
    </row>
    <row r="3766" spans="2:2">
      <c r="B3766"/>
    </row>
    <row r="3767" spans="2:2">
      <c r="B3767"/>
    </row>
    <row r="3768" spans="2:2">
      <c r="B3768"/>
    </row>
    <row r="3769" spans="2:2">
      <c r="B3769"/>
    </row>
    <row r="3770" spans="2:2">
      <c r="B3770"/>
    </row>
    <row r="3771" spans="2:2">
      <c r="B3771"/>
    </row>
    <row r="3772" spans="2:2">
      <c r="B3772"/>
    </row>
    <row r="3773" spans="2:2">
      <c r="B3773"/>
    </row>
    <row r="3774" spans="2:2">
      <c r="B3774"/>
    </row>
    <row r="3775" spans="2:2">
      <c r="B3775"/>
    </row>
    <row r="3776" spans="2:2">
      <c r="B3776"/>
    </row>
    <row r="3777" spans="2:2">
      <c r="B3777"/>
    </row>
    <row r="3778" spans="2:2">
      <c r="B3778"/>
    </row>
    <row r="3779" spans="2:2">
      <c r="B3779"/>
    </row>
    <row r="3780" spans="2:2">
      <c r="B3780"/>
    </row>
    <row r="3781" spans="2:2">
      <c r="B3781"/>
    </row>
    <row r="3782" spans="2:2">
      <c r="B3782"/>
    </row>
    <row r="3783" spans="2:2">
      <c r="B3783"/>
    </row>
    <row r="3784" spans="2:2">
      <c r="B3784"/>
    </row>
    <row r="3785" spans="2:2">
      <c r="B3785"/>
    </row>
    <row r="3786" spans="2:2">
      <c r="B3786"/>
    </row>
    <row r="3787" spans="2:2">
      <c r="B3787"/>
    </row>
    <row r="3788" spans="2:2">
      <c r="B3788"/>
    </row>
    <row r="3789" spans="2:2">
      <c r="B3789"/>
    </row>
    <row r="3790" spans="2:2">
      <c r="B3790"/>
    </row>
    <row r="3791" spans="2:2">
      <c r="B3791"/>
    </row>
    <row r="3792" spans="2:2">
      <c r="B3792"/>
    </row>
    <row r="3793" spans="2:2">
      <c r="B3793"/>
    </row>
    <row r="3794" spans="2:2">
      <c r="B3794"/>
    </row>
    <row r="3795" spans="2:2">
      <c r="B3795"/>
    </row>
    <row r="3796" spans="2:2">
      <c r="B3796"/>
    </row>
    <row r="3797" spans="2:2">
      <c r="B3797"/>
    </row>
    <row r="3798" spans="2:2">
      <c r="B3798"/>
    </row>
    <row r="3799" spans="2:2">
      <c r="B3799"/>
    </row>
    <row r="3800" spans="2:2">
      <c r="B3800"/>
    </row>
    <row r="3801" spans="2:2">
      <c r="B3801"/>
    </row>
    <row r="3802" spans="2:2">
      <c r="B3802"/>
    </row>
    <row r="3803" spans="2:2">
      <c r="B3803"/>
    </row>
    <row r="3804" spans="2:2">
      <c r="B3804"/>
    </row>
    <row r="3805" spans="2:2">
      <c r="B3805"/>
    </row>
    <row r="3806" spans="2:2">
      <c r="B3806"/>
    </row>
    <row r="3807" spans="2:2">
      <c r="B3807"/>
    </row>
    <row r="3808" spans="2:2">
      <c r="B3808"/>
    </row>
    <row r="3809" spans="2:2">
      <c r="B3809"/>
    </row>
    <row r="3810" spans="2:2">
      <c r="B3810"/>
    </row>
    <row r="3811" spans="2:2">
      <c r="B3811"/>
    </row>
    <row r="3812" spans="2:2">
      <c r="B3812"/>
    </row>
    <row r="3813" spans="2:2">
      <c r="B3813"/>
    </row>
    <row r="3814" spans="2:2">
      <c r="B3814"/>
    </row>
    <row r="3815" spans="2:2">
      <c r="B3815"/>
    </row>
    <row r="3816" spans="2:2">
      <c r="B3816"/>
    </row>
    <row r="3817" spans="2:2">
      <c r="B3817"/>
    </row>
    <row r="3818" spans="2:2">
      <c r="B3818"/>
    </row>
    <row r="3819" spans="2:2">
      <c r="B3819"/>
    </row>
    <row r="3820" spans="2:2">
      <c r="B3820"/>
    </row>
    <row r="3821" spans="2:2">
      <c r="B3821"/>
    </row>
    <row r="3822" spans="2:2">
      <c r="B3822"/>
    </row>
    <row r="3823" spans="2:2">
      <c r="B3823"/>
    </row>
    <row r="3824" spans="2:2">
      <c r="B3824"/>
    </row>
    <row r="3825" spans="2:2">
      <c r="B3825"/>
    </row>
    <row r="3826" spans="2:2">
      <c r="B3826"/>
    </row>
    <row r="3827" spans="2:2">
      <c r="B3827"/>
    </row>
    <row r="3828" spans="2:2">
      <c r="B3828"/>
    </row>
    <row r="3829" spans="2:2">
      <c r="B3829"/>
    </row>
    <row r="3830" spans="2:2">
      <c r="B3830"/>
    </row>
    <row r="3831" spans="2:2">
      <c r="B3831"/>
    </row>
    <row r="3832" spans="2:2">
      <c r="B3832"/>
    </row>
    <row r="3833" spans="2:2">
      <c r="B3833"/>
    </row>
    <row r="3834" spans="2:2">
      <c r="B3834"/>
    </row>
    <row r="3835" spans="2:2">
      <c r="B3835"/>
    </row>
    <row r="3836" spans="2:2">
      <c r="B3836"/>
    </row>
    <row r="3837" spans="2:2">
      <c r="B3837"/>
    </row>
    <row r="3838" spans="2:2">
      <c r="B3838"/>
    </row>
    <row r="3839" spans="2:2">
      <c r="B3839"/>
    </row>
    <row r="3840" spans="2:2">
      <c r="B3840"/>
    </row>
    <row r="3841" spans="2:2">
      <c r="B3841"/>
    </row>
    <row r="3842" spans="2:2">
      <c r="B3842"/>
    </row>
    <row r="3843" spans="2:2">
      <c r="B3843"/>
    </row>
    <row r="3844" spans="2:2">
      <c r="B3844"/>
    </row>
    <row r="3845" spans="2:2">
      <c r="B3845"/>
    </row>
    <row r="3846" spans="2:2">
      <c r="B3846"/>
    </row>
    <row r="3847" spans="2:2">
      <c r="B3847"/>
    </row>
    <row r="3848" spans="2:2">
      <c r="B3848"/>
    </row>
    <row r="3849" spans="2:2">
      <c r="B3849"/>
    </row>
    <row r="3850" spans="2:2">
      <c r="B3850"/>
    </row>
    <row r="3851" spans="2:2">
      <c r="B3851"/>
    </row>
    <row r="3852" spans="2:2">
      <c r="B3852"/>
    </row>
    <row r="3853" spans="2:2">
      <c r="B3853"/>
    </row>
    <row r="3854" spans="2:2">
      <c r="B3854"/>
    </row>
    <row r="3855" spans="2:2">
      <c r="B3855"/>
    </row>
    <row r="3856" spans="2:2">
      <c r="B3856"/>
    </row>
    <row r="3857" spans="2:2">
      <c r="B3857"/>
    </row>
    <row r="3858" spans="2:2">
      <c r="B3858"/>
    </row>
    <row r="3859" spans="2:2">
      <c r="B3859"/>
    </row>
    <row r="3860" spans="2:2">
      <c r="B3860"/>
    </row>
    <row r="3861" spans="2:2">
      <c r="B3861"/>
    </row>
    <row r="3862" spans="2:2">
      <c r="B3862"/>
    </row>
    <row r="3863" spans="2:2">
      <c r="B3863"/>
    </row>
    <row r="3864" spans="2:2">
      <c r="B3864"/>
    </row>
    <row r="3865" spans="2:2">
      <c r="B3865"/>
    </row>
    <row r="3866" spans="2:2">
      <c r="B3866"/>
    </row>
    <row r="3867" spans="2:2">
      <c r="B3867"/>
    </row>
    <row r="3868" spans="2:2">
      <c r="B3868"/>
    </row>
    <row r="3869" spans="2:2">
      <c r="B3869"/>
    </row>
    <row r="3870" spans="2:2">
      <c r="B3870"/>
    </row>
    <row r="3871" spans="2:2">
      <c r="B3871"/>
    </row>
    <row r="3872" spans="2:2">
      <c r="B3872"/>
    </row>
    <row r="3873" spans="2:2">
      <c r="B3873"/>
    </row>
    <row r="3874" spans="2:2">
      <c r="B3874"/>
    </row>
    <row r="3875" spans="2:2">
      <c r="B3875"/>
    </row>
    <row r="3876" spans="2:2">
      <c r="B3876"/>
    </row>
    <row r="3877" spans="2:2">
      <c r="B3877"/>
    </row>
    <row r="3878" spans="2:2">
      <c r="B3878"/>
    </row>
    <row r="3879" spans="2:2">
      <c r="B3879"/>
    </row>
    <row r="3880" spans="2:2">
      <c r="B3880"/>
    </row>
    <row r="3881" spans="2:2">
      <c r="B3881"/>
    </row>
    <row r="3882" spans="2:2">
      <c r="B3882"/>
    </row>
    <row r="3883" spans="2:2">
      <c r="B3883"/>
    </row>
    <row r="3884" spans="2:2">
      <c r="B3884"/>
    </row>
    <row r="3885" spans="2:2">
      <c r="B3885"/>
    </row>
    <row r="3886" spans="2:2">
      <c r="B3886"/>
    </row>
    <row r="3887" spans="2:2">
      <c r="B3887"/>
    </row>
    <row r="3888" spans="2:2">
      <c r="B3888"/>
    </row>
    <row r="3889" spans="2:2">
      <c r="B3889"/>
    </row>
    <row r="3890" spans="2:2">
      <c r="B3890"/>
    </row>
    <row r="3891" spans="2:2">
      <c r="B3891"/>
    </row>
    <row r="3892" spans="2:2">
      <c r="B3892"/>
    </row>
    <row r="3893" spans="2:2">
      <c r="B3893"/>
    </row>
    <row r="3894" spans="2:2">
      <c r="B3894"/>
    </row>
    <row r="3895" spans="2:2">
      <c r="B3895"/>
    </row>
    <row r="3896" spans="2:2">
      <c r="B3896"/>
    </row>
    <row r="3897" spans="2:2">
      <c r="B3897"/>
    </row>
    <row r="3898" spans="2:2">
      <c r="B3898"/>
    </row>
    <row r="3899" spans="2:2">
      <c r="B3899"/>
    </row>
    <row r="3900" spans="2:2">
      <c r="B3900"/>
    </row>
    <row r="3901" spans="2:2">
      <c r="B3901"/>
    </row>
    <row r="3902" spans="2:2">
      <c r="B3902"/>
    </row>
    <row r="3903" spans="2:2">
      <c r="B3903"/>
    </row>
    <row r="3904" spans="2:2">
      <c r="B3904"/>
    </row>
    <row r="3905" spans="2:2">
      <c r="B3905"/>
    </row>
    <row r="3906" spans="2:2">
      <c r="B3906"/>
    </row>
    <row r="3907" spans="2:2">
      <c r="B3907"/>
    </row>
    <row r="3908" spans="2:2">
      <c r="B3908"/>
    </row>
    <row r="3909" spans="2:2">
      <c r="B3909"/>
    </row>
    <row r="3910" spans="2:2">
      <c r="B3910"/>
    </row>
    <row r="3911" spans="2:2">
      <c r="B3911"/>
    </row>
    <row r="3912" spans="2:2">
      <c r="B3912"/>
    </row>
    <row r="3913" spans="2:2">
      <c r="B3913"/>
    </row>
    <row r="3914" spans="2:2">
      <c r="B3914"/>
    </row>
    <row r="3915" spans="2:2">
      <c r="B3915"/>
    </row>
    <row r="3916" spans="2:2">
      <c r="B3916"/>
    </row>
    <row r="3917" spans="2:2">
      <c r="B3917"/>
    </row>
    <row r="3918" spans="2:2">
      <c r="B3918"/>
    </row>
    <row r="3919" spans="2:2">
      <c r="B3919"/>
    </row>
    <row r="3920" spans="2:2">
      <c r="B3920"/>
    </row>
    <row r="3921" spans="2:2">
      <c r="B3921"/>
    </row>
    <row r="3922" spans="2:2">
      <c r="B3922"/>
    </row>
    <row r="3923" spans="2:2">
      <c r="B3923"/>
    </row>
    <row r="3924" spans="2:2">
      <c r="B3924"/>
    </row>
    <row r="3925" spans="2:2">
      <c r="B3925"/>
    </row>
    <row r="3926" spans="2:2">
      <c r="B3926"/>
    </row>
    <row r="3927" spans="2:2">
      <c r="B3927"/>
    </row>
    <row r="3928" spans="2:2">
      <c r="B3928"/>
    </row>
    <row r="3929" spans="2:2">
      <c r="B3929"/>
    </row>
    <row r="3930" spans="2:2">
      <c r="B3930"/>
    </row>
    <row r="3931" spans="2:2">
      <c r="B3931"/>
    </row>
    <row r="3932" spans="2:2">
      <c r="B3932"/>
    </row>
    <row r="3933" spans="2:2">
      <c r="B3933"/>
    </row>
    <row r="3934" spans="2:2">
      <c r="B3934"/>
    </row>
    <row r="3935" spans="2:2">
      <c r="B3935"/>
    </row>
    <row r="3936" spans="2:2">
      <c r="B3936"/>
    </row>
    <row r="3937" spans="2:2">
      <c r="B3937"/>
    </row>
    <row r="3938" spans="2:2">
      <c r="B3938"/>
    </row>
    <row r="3939" spans="2:2">
      <c r="B3939"/>
    </row>
    <row r="3940" spans="2:2">
      <c r="B3940"/>
    </row>
    <row r="3941" spans="2:2">
      <c r="B3941"/>
    </row>
    <row r="3942" spans="2:2">
      <c r="B3942"/>
    </row>
    <row r="3943" spans="2:2">
      <c r="B3943"/>
    </row>
    <row r="3944" spans="2:2">
      <c r="B3944"/>
    </row>
    <row r="3945" spans="2:2">
      <c r="B3945"/>
    </row>
    <row r="3946" spans="2:2">
      <c r="B3946"/>
    </row>
    <row r="3947" spans="2:2">
      <c r="B3947"/>
    </row>
    <row r="3948" spans="2:2">
      <c r="B3948"/>
    </row>
    <row r="3949" spans="2:2">
      <c r="B3949"/>
    </row>
    <row r="3950" spans="2:2">
      <c r="B3950"/>
    </row>
    <row r="3951" spans="2:2">
      <c r="B3951"/>
    </row>
    <row r="3952" spans="2:2">
      <c r="B3952"/>
    </row>
    <row r="3953" spans="2:2">
      <c r="B3953"/>
    </row>
    <row r="3954" spans="2:2">
      <c r="B3954"/>
    </row>
    <row r="3955" spans="2:2">
      <c r="B3955"/>
    </row>
    <row r="3956" spans="2:2">
      <c r="B3956"/>
    </row>
    <row r="3957" spans="2:2">
      <c r="B3957"/>
    </row>
    <row r="3958" spans="2:2">
      <c r="B3958"/>
    </row>
    <row r="3959" spans="2:2">
      <c r="B3959"/>
    </row>
    <row r="3960" spans="2:2">
      <c r="B3960"/>
    </row>
    <row r="3961" spans="2:2">
      <c r="B3961"/>
    </row>
    <row r="3962" spans="2:2">
      <c r="B3962"/>
    </row>
    <row r="3963" spans="2:2">
      <c r="B3963"/>
    </row>
    <row r="3964" spans="2:2">
      <c r="B3964"/>
    </row>
    <row r="3965" spans="2:2">
      <c r="B3965"/>
    </row>
    <row r="3966" spans="2:2">
      <c r="B3966"/>
    </row>
    <row r="3967" spans="2:2">
      <c r="B3967"/>
    </row>
    <row r="3968" spans="2:2">
      <c r="B3968"/>
    </row>
    <row r="3969" spans="2:2">
      <c r="B3969"/>
    </row>
    <row r="3970" spans="2:2">
      <c r="B3970"/>
    </row>
    <row r="3971" spans="2:2">
      <c r="B3971"/>
    </row>
    <row r="3972" spans="2:2">
      <c r="B3972"/>
    </row>
    <row r="3973" spans="2:2">
      <c r="B3973"/>
    </row>
    <row r="3974" spans="2:2">
      <c r="B3974"/>
    </row>
    <row r="3975" spans="2:2">
      <c r="B3975"/>
    </row>
    <row r="3976" spans="2:2">
      <c r="B3976"/>
    </row>
    <row r="3977" spans="2:2">
      <c r="B3977"/>
    </row>
    <row r="3978" spans="2:2">
      <c r="B3978"/>
    </row>
    <row r="3979" spans="2:2">
      <c r="B3979"/>
    </row>
    <row r="3980" spans="2:2">
      <c r="B3980"/>
    </row>
    <row r="3981" spans="2:2">
      <c r="B3981"/>
    </row>
    <row r="3982" spans="2:2">
      <c r="B3982"/>
    </row>
    <row r="3983" spans="2:2">
      <c r="B3983"/>
    </row>
    <row r="3984" spans="2:2">
      <c r="B3984"/>
    </row>
    <row r="3985" spans="2:2">
      <c r="B3985"/>
    </row>
    <row r="3986" spans="2:2">
      <c r="B3986"/>
    </row>
    <row r="3987" spans="2:2">
      <c r="B3987"/>
    </row>
    <row r="3988" spans="2:2">
      <c r="B3988"/>
    </row>
    <row r="3989" spans="2:2">
      <c r="B3989"/>
    </row>
    <row r="3990" spans="2:2">
      <c r="B3990"/>
    </row>
    <row r="3991" spans="2:2">
      <c r="B3991"/>
    </row>
    <row r="3992" spans="2:2">
      <c r="B3992"/>
    </row>
    <row r="3993" spans="2:2">
      <c r="B3993"/>
    </row>
    <row r="3994" spans="2:2">
      <c r="B3994"/>
    </row>
    <row r="3995" spans="2:2">
      <c r="B3995"/>
    </row>
    <row r="3996" spans="2:2">
      <c r="B3996"/>
    </row>
    <row r="3997" spans="2:2">
      <c r="B3997"/>
    </row>
    <row r="3998" spans="2:2">
      <c r="B3998"/>
    </row>
    <row r="3999" spans="2:2">
      <c r="B3999"/>
    </row>
    <row r="4000" spans="2:2">
      <c r="B4000"/>
    </row>
    <row r="4001" spans="2:2">
      <c r="B4001"/>
    </row>
    <row r="4002" spans="2:2">
      <c r="B4002"/>
    </row>
    <row r="4003" spans="2:2">
      <c r="B4003"/>
    </row>
    <row r="4004" spans="2:2">
      <c r="B4004"/>
    </row>
    <row r="4005" spans="2:2">
      <c r="B4005"/>
    </row>
    <row r="4006" spans="2:2">
      <c r="B4006"/>
    </row>
    <row r="4007" spans="2:2">
      <c r="B4007"/>
    </row>
    <row r="4008" spans="2:2">
      <c r="B4008"/>
    </row>
    <row r="4009" spans="2:2">
      <c r="B4009"/>
    </row>
    <row r="4010" spans="2:2">
      <c r="B4010"/>
    </row>
    <row r="4011" spans="2:2">
      <c r="B4011"/>
    </row>
    <row r="4012" spans="2:2">
      <c r="B4012"/>
    </row>
    <row r="4013" spans="2:2">
      <c r="B4013"/>
    </row>
    <row r="4014" spans="2:2">
      <c r="B4014"/>
    </row>
    <row r="4015" spans="2:2">
      <c r="B4015"/>
    </row>
    <row r="4016" spans="2:2">
      <c r="B4016"/>
    </row>
    <row r="4017" spans="2:2">
      <c r="B4017"/>
    </row>
    <row r="4018" spans="2:2">
      <c r="B4018"/>
    </row>
    <row r="4019" spans="2:2">
      <c r="B4019"/>
    </row>
    <row r="4020" spans="2:2">
      <c r="B4020"/>
    </row>
    <row r="4021" spans="2:2">
      <c r="B4021"/>
    </row>
    <row r="4022" spans="2:2">
      <c r="B4022"/>
    </row>
    <row r="4023" spans="2:2">
      <c r="B4023"/>
    </row>
    <row r="4024" spans="2:2">
      <c r="B4024"/>
    </row>
    <row r="4025" spans="2:2">
      <c r="B4025"/>
    </row>
    <row r="4026" spans="2:2">
      <c r="B4026"/>
    </row>
    <row r="4027" spans="2:2">
      <c r="B4027"/>
    </row>
    <row r="4028" spans="2:2">
      <c r="B4028"/>
    </row>
    <row r="4029" spans="2:2">
      <c r="B4029"/>
    </row>
    <row r="4030" spans="2:2">
      <c r="B4030"/>
    </row>
    <row r="4031" spans="2:2">
      <c r="B4031"/>
    </row>
    <row r="4032" spans="2:2">
      <c r="B4032"/>
    </row>
    <row r="4033" spans="2:2">
      <c r="B4033"/>
    </row>
    <row r="4034" spans="2:2">
      <c r="B4034"/>
    </row>
    <row r="4035" spans="2:2">
      <c r="B4035"/>
    </row>
    <row r="4036" spans="2:2">
      <c r="B4036"/>
    </row>
    <row r="4037" spans="2:2">
      <c r="B4037"/>
    </row>
    <row r="4038" spans="2:2">
      <c r="B4038"/>
    </row>
    <row r="4039" spans="2:2">
      <c r="B4039"/>
    </row>
    <row r="4040" spans="2:2">
      <c r="B4040"/>
    </row>
    <row r="4041" spans="2:2">
      <c r="B4041"/>
    </row>
    <row r="4042" spans="2:2">
      <c r="B4042"/>
    </row>
    <row r="4043" spans="2:2">
      <c r="B4043"/>
    </row>
    <row r="4044" spans="2:2">
      <c r="B4044"/>
    </row>
    <row r="4045" spans="2:2">
      <c r="B4045"/>
    </row>
    <row r="4046" spans="2:2">
      <c r="B4046"/>
    </row>
    <row r="4047" spans="2:2">
      <c r="B4047"/>
    </row>
    <row r="4048" spans="2:2">
      <c r="B4048"/>
    </row>
    <row r="4049" spans="2:2">
      <c r="B4049"/>
    </row>
    <row r="4050" spans="2:2">
      <c r="B4050"/>
    </row>
    <row r="4051" spans="2:2">
      <c r="B4051"/>
    </row>
    <row r="4052" spans="2:2">
      <c r="B4052"/>
    </row>
    <row r="4053" spans="2:2">
      <c r="B4053"/>
    </row>
    <row r="4054" spans="2:2">
      <c r="B4054"/>
    </row>
    <row r="4055" spans="2:2">
      <c r="B4055"/>
    </row>
    <row r="4056" spans="2:2">
      <c r="B4056"/>
    </row>
    <row r="4057" spans="2:2">
      <c r="B4057"/>
    </row>
    <row r="4058" spans="2:2">
      <c r="B4058"/>
    </row>
    <row r="4059" spans="2:2">
      <c r="B4059"/>
    </row>
    <row r="4060" spans="2:2">
      <c r="B4060"/>
    </row>
    <row r="4061" spans="2:2">
      <c r="B4061"/>
    </row>
    <row r="4062" spans="2:2">
      <c r="B4062"/>
    </row>
    <row r="4063" spans="2:2">
      <c r="B4063"/>
    </row>
    <row r="4064" spans="2:2">
      <c r="B4064"/>
    </row>
    <row r="4065" spans="2:2">
      <c r="B4065"/>
    </row>
    <row r="4066" spans="2:2">
      <c r="B4066"/>
    </row>
    <row r="4067" spans="2:2">
      <c r="B4067"/>
    </row>
    <row r="4068" spans="2:2">
      <c r="B4068"/>
    </row>
    <row r="4069" spans="2:2">
      <c r="B4069"/>
    </row>
    <row r="4070" spans="2:2">
      <c r="B4070"/>
    </row>
    <row r="4071" spans="2:2">
      <c r="B4071"/>
    </row>
    <row r="4072" spans="2:2">
      <c r="B4072"/>
    </row>
    <row r="4073" spans="2:2">
      <c r="B4073"/>
    </row>
    <row r="4074" spans="2:2">
      <c r="B4074"/>
    </row>
    <row r="4075" spans="2:2">
      <c r="B4075"/>
    </row>
    <row r="4076" spans="2:2">
      <c r="B4076"/>
    </row>
    <row r="4077" spans="2:2">
      <c r="B4077"/>
    </row>
    <row r="4078" spans="2:2">
      <c r="B4078"/>
    </row>
    <row r="4079" spans="2:2">
      <c r="B4079"/>
    </row>
    <row r="4080" spans="2:2">
      <c r="B4080"/>
    </row>
    <row r="4081" spans="2:2">
      <c r="B4081"/>
    </row>
    <row r="4082" spans="2:2">
      <c r="B4082"/>
    </row>
    <row r="4083" spans="2:2">
      <c r="B4083"/>
    </row>
    <row r="4084" spans="2:2">
      <c r="B4084"/>
    </row>
    <row r="4085" spans="2:2">
      <c r="B4085"/>
    </row>
    <row r="4086" spans="2:2">
      <c r="B4086"/>
    </row>
    <row r="4087" spans="2:2">
      <c r="B4087"/>
    </row>
    <row r="4088" spans="2:2">
      <c r="B4088"/>
    </row>
    <row r="4089" spans="2:2">
      <c r="B4089"/>
    </row>
    <row r="4090" spans="2:2">
      <c r="B4090"/>
    </row>
    <row r="4091" spans="2:2">
      <c r="B4091"/>
    </row>
    <row r="4092" spans="2:2">
      <c r="B4092"/>
    </row>
    <row r="4093" spans="2:2">
      <c r="B4093"/>
    </row>
    <row r="4094" spans="2:2">
      <c r="B4094"/>
    </row>
    <row r="4095" spans="2:2">
      <c r="B4095"/>
    </row>
    <row r="4096" spans="2:2">
      <c r="B4096"/>
    </row>
    <row r="4097" spans="2:2">
      <c r="B4097"/>
    </row>
    <row r="4098" spans="2:2">
      <c r="B4098"/>
    </row>
    <row r="4099" spans="2:2">
      <c r="B4099"/>
    </row>
    <row r="4100" spans="2:2">
      <c r="B4100"/>
    </row>
    <row r="4101" spans="2:2">
      <c r="B4101"/>
    </row>
    <row r="4102" spans="2:2">
      <c r="B4102"/>
    </row>
    <row r="4103" spans="2:2">
      <c r="B4103"/>
    </row>
    <row r="4104" spans="2:2">
      <c r="B4104"/>
    </row>
    <row r="4105" spans="2:2">
      <c r="B4105"/>
    </row>
    <row r="4106" spans="2:2">
      <c r="B4106"/>
    </row>
    <row r="4107" spans="2:2">
      <c r="B4107"/>
    </row>
    <row r="4108" spans="2:2">
      <c r="B4108"/>
    </row>
    <row r="4109" spans="2:2">
      <c r="B4109"/>
    </row>
    <row r="4110" spans="2:2">
      <c r="B4110"/>
    </row>
    <row r="4111" spans="2:2">
      <c r="B4111"/>
    </row>
    <row r="4112" spans="2:2">
      <c r="B4112"/>
    </row>
    <row r="4113" spans="2:2">
      <c r="B4113"/>
    </row>
    <row r="4114" spans="2:2">
      <c r="B4114"/>
    </row>
    <row r="4115" spans="2:2">
      <c r="B4115"/>
    </row>
    <row r="4116" spans="2:2">
      <c r="B4116"/>
    </row>
    <row r="4117" spans="2:2">
      <c r="B4117"/>
    </row>
    <row r="4118" spans="2:2">
      <c r="B4118"/>
    </row>
    <row r="4119" spans="2:2">
      <c r="B4119"/>
    </row>
    <row r="4120" spans="2:2">
      <c r="B4120"/>
    </row>
    <row r="4121" spans="2:2">
      <c r="B4121"/>
    </row>
    <row r="4122" spans="2:2">
      <c r="B4122"/>
    </row>
    <row r="4123" spans="2:2">
      <c r="B4123"/>
    </row>
    <row r="4124" spans="2:2">
      <c r="B4124"/>
    </row>
    <row r="4125" spans="2:2">
      <c r="B4125"/>
    </row>
    <row r="4126" spans="2:2">
      <c r="B4126"/>
    </row>
    <row r="4127" spans="2:2">
      <c r="B4127"/>
    </row>
    <row r="4128" spans="2:2">
      <c r="B4128"/>
    </row>
    <row r="4129" spans="2:2">
      <c r="B4129"/>
    </row>
    <row r="4130" spans="2:2">
      <c r="B4130"/>
    </row>
    <row r="4131" spans="2:2">
      <c r="B4131"/>
    </row>
    <row r="4132" spans="2:2">
      <c r="B4132"/>
    </row>
    <row r="4133" spans="2:2">
      <c r="B4133"/>
    </row>
    <row r="4134" spans="2:2">
      <c r="B4134"/>
    </row>
    <row r="4135" spans="2:2">
      <c r="B4135"/>
    </row>
    <row r="4136" spans="2:2">
      <c r="B4136"/>
    </row>
    <row r="4137" spans="2:2">
      <c r="B4137"/>
    </row>
    <row r="4138" spans="2:2">
      <c r="B4138"/>
    </row>
    <row r="4139" spans="2:2">
      <c r="B4139"/>
    </row>
    <row r="4140" spans="2:2">
      <c r="B4140"/>
    </row>
    <row r="4141" spans="2:2">
      <c r="B4141"/>
    </row>
    <row r="4142" spans="2:2">
      <c r="B4142"/>
    </row>
    <row r="4143" spans="2:2">
      <c r="B4143"/>
    </row>
    <row r="4144" spans="2:2">
      <c r="B4144"/>
    </row>
    <row r="4145" spans="2:2">
      <c r="B4145"/>
    </row>
    <row r="4146" spans="2:2">
      <c r="B4146"/>
    </row>
    <row r="4147" spans="2:2">
      <c r="B4147"/>
    </row>
    <row r="4148" spans="2:2">
      <c r="B4148"/>
    </row>
    <row r="4149" spans="2:2">
      <c r="B4149"/>
    </row>
    <row r="4150" spans="2:2">
      <c r="B4150"/>
    </row>
    <row r="4151" spans="2:2">
      <c r="B4151"/>
    </row>
    <row r="4152" spans="2:2">
      <c r="B4152"/>
    </row>
    <row r="4153" spans="2:2">
      <c r="B4153"/>
    </row>
    <row r="4154" spans="2:2">
      <c r="B4154"/>
    </row>
    <row r="4155" spans="2:2">
      <c r="B4155"/>
    </row>
    <row r="4156" spans="2:2">
      <c r="B4156"/>
    </row>
    <row r="4157" spans="2:2">
      <c r="B4157"/>
    </row>
    <row r="4158" spans="2:2">
      <c r="B4158"/>
    </row>
    <row r="4159" spans="2:2">
      <c r="B4159"/>
    </row>
    <row r="4160" spans="2:2">
      <c r="B4160"/>
    </row>
    <row r="4161" spans="2:2">
      <c r="B4161"/>
    </row>
    <row r="4162" spans="2:2">
      <c r="B4162"/>
    </row>
    <row r="4163" spans="2:2">
      <c r="B4163"/>
    </row>
    <row r="4164" spans="2:2">
      <c r="B4164"/>
    </row>
    <row r="4165" spans="2:2">
      <c r="B4165"/>
    </row>
    <row r="4166" spans="2:2">
      <c r="B4166"/>
    </row>
    <row r="4167" spans="2:2">
      <c r="B4167"/>
    </row>
    <row r="4168" spans="2:2">
      <c r="B4168"/>
    </row>
    <row r="4169" spans="2:2">
      <c r="B4169"/>
    </row>
    <row r="4170" spans="2:2">
      <c r="B4170"/>
    </row>
    <row r="4171" spans="2:2">
      <c r="B4171"/>
    </row>
    <row r="4172" spans="2:2">
      <c r="B4172"/>
    </row>
    <row r="4173" spans="2:2">
      <c r="B4173"/>
    </row>
    <row r="4174" spans="2:2">
      <c r="B4174"/>
    </row>
    <row r="4175" spans="2:2">
      <c r="B4175"/>
    </row>
    <row r="4176" spans="2:2">
      <c r="B4176"/>
    </row>
    <row r="4177" spans="2:2">
      <c r="B4177"/>
    </row>
    <row r="4178" spans="2:2">
      <c r="B4178"/>
    </row>
    <row r="4179" spans="2:2">
      <c r="B4179"/>
    </row>
    <row r="4180" spans="2:2">
      <c r="B4180"/>
    </row>
    <row r="4181" spans="2:2">
      <c r="B4181"/>
    </row>
    <row r="4182" spans="2:2">
      <c r="B4182"/>
    </row>
    <row r="4183" spans="2:2">
      <c r="B4183"/>
    </row>
    <row r="4184" spans="2:2">
      <c r="B4184"/>
    </row>
    <row r="4185" spans="2:2">
      <c r="B4185"/>
    </row>
    <row r="4186" spans="2:2">
      <c r="B4186"/>
    </row>
    <row r="4187" spans="2:2">
      <c r="B4187"/>
    </row>
    <row r="4188" spans="2:2">
      <c r="B4188"/>
    </row>
    <row r="4189" spans="2:2">
      <c r="B4189"/>
    </row>
    <row r="4190" spans="2:2">
      <c r="B4190"/>
    </row>
    <row r="4191" spans="2:2">
      <c r="B4191"/>
    </row>
    <row r="4192" spans="2:2">
      <c r="B4192"/>
    </row>
    <row r="4193" spans="2:2">
      <c r="B4193"/>
    </row>
    <row r="4194" spans="2:2">
      <c r="B4194"/>
    </row>
    <row r="4195" spans="2:2">
      <c r="B4195"/>
    </row>
    <row r="4196" spans="2:2">
      <c r="B4196"/>
    </row>
    <row r="4197" spans="2:2">
      <c r="B4197"/>
    </row>
    <row r="4198" spans="2:2">
      <c r="B4198"/>
    </row>
    <row r="4199" spans="2:2">
      <c r="B4199"/>
    </row>
    <row r="4200" spans="2:2">
      <c r="B4200"/>
    </row>
    <row r="4201" spans="2:2">
      <c r="B4201"/>
    </row>
    <row r="4202" spans="2:2">
      <c r="B4202"/>
    </row>
    <row r="4203" spans="2:2">
      <c r="B4203"/>
    </row>
    <row r="4204" spans="2:2">
      <c r="B4204"/>
    </row>
    <row r="4205" spans="2:2">
      <c r="B4205"/>
    </row>
    <row r="4206" spans="2:2">
      <c r="B4206"/>
    </row>
    <row r="4207" spans="2:2">
      <c r="B4207"/>
    </row>
    <row r="4208" spans="2:2">
      <c r="B4208"/>
    </row>
    <row r="4209" spans="2:2">
      <c r="B4209"/>
    </row>
    <row r="4210" spans="2:2">
      <c r="B4210"/>
    </row>
    <row r="4211" spans="2:2">
      <c r="B4211"/>
    </row>
    <row r="4212" spans="2:2">
      <c r="B4212"/>
    </row>
    <row r="4213" spans="2:2">
      <c r="B4213"/>
    </row>
    <row r="4214" spans="2:2">
      <c r="B4214"/>
    </row>
    <row r="4215" spans="2:2">
      <c r="B4215"/>
    </row>
    <row r="4216" spans="2:2">
      <c r="B4216"/>
    </row>
    <row r="4217" spans="2:2">
      <c r="B4217"/>
    </row>
    <row r="4218" spans="2:2">
      <c r="B4218"/>
    </row>
    <row r="4219" spans="2:2">
      <c r="B4219"/>
    </row>
    <row r="4220" spans="2:2">
      <c r="B4220"/>
    </row>
    <row r="4221" spans="2:2">
      <c r="B4221"/>
    </row>
    <row r="4222" spans="2:2">
      <c r="B4222"/>
    </row>
    <row r="4223" spans="2:2">
      <c r="B4223"/>
    </row>
    <row r="4224" spans="2:2">
      <c r="B4224"/>
    </row>
    <row r="4225" spans="2:2">
      <c r="B4225"/>
    </row>
    <row r="4226" spans="2:2">
      <c r="B4226"/>
    </row>
    <row r="4227" spans="2:2">
      <c r="B4227"/>
    </row>
    <row r="4228" spans="2:2">
      <c r="B4228"/>
    </row>
    <row r="4229" spans="2:2">
      <c r="B4229"/>
    </row>
    <row r="4230" spans="2:2">
      <c r="B4230"/>
    </row>
    <row r="4231" spans="2:2">
      <c r="B4231"/>
    </row>
    <row r="4232" spans="2:2">
      <c r="B4232"/>
    </row>
    <row r="4233" spans="2:2">
      <c r="B4233"/>
    </row>
    <row r="4234" spans="2:2">
      <c r="B4234"/>
    </row>
    <row r="4235" spans="2:2">
      <c r="B4235"/>
    </row>
    <row r="4236" spans="2:2">
      <c r="B4236"/>
    </row>
    <row r="4237" spans="2:2">
      <c r="B4237"/>
    </row>
    <row r="4238" spans="2:2">
      <c r="B4238"/>
    </row>
    <row r="4239" spans="2:2">
      <c r="B4239"/>
    </row>
    <row r="4240" spans="2:2">
      <c r="B4240"/>
    </row>
    <row r="4241" spans="2:2">
      <c r="B4241"/>
    </row>
    <row r="4242" spans="2:2">
      <c r="B4242"/>
    </row>
    <row r="4243" spans="2:2">
      <c r="B4243"/>
    </row>
    <row r="4244" spans="2:2">
      <c r="B4244"/>
    </row>
    <row r="4245" spans="2:2">
      <c r="B4245"/>
    </row>
    <row r="4246" spans="2:2">
      <c r="B4246"/>
    </row>
    <row r="4247" spans="2:2">
      <c r="B4247"/>
    </row>
    <row r="4248" spans="2:2">
      <c r="B4248"/>
    </row>
    <row r="4249" spans="2:2">
      <c r="B4249"/>
    </row>
    <row r="4250" spans="2:2">
      <c r="B4250"/>
    </row>
    <row r="4251" spans="2:2">
      <c r="B4251"/>
    </row>
    <row r="4252" spans="2:2">
      <c r="B4252"/>
    </row>
    <row r="4253" spans="2:2">
      <c r="B4253"/>
    </row>
    <row r="4254" spans="2:2">
      <c r="B4254"/>
    </row>
    <row r="4255" spans="2:2">
      <c r="B4255"/>
    </row>
    <row r="4256" spans="2:2">
      <c r="B4256"/>
    </row>
    <row r="4257" spans="2:2">
      <c r="B4257"/>
    </row>
    <row r="4258" spans="2:2">
      <c r="B4258"/>
    </row>
    <row r="4259" spans="2:2">
      <c r="B4259"/>
    </row>
    <row r="4260" spans="2:2">
      <c r="B4260"/>
    </row>
    <row r="4261" spans="2:2">
      <c r="B4261"/>
    </row>
    <row r="4262" spans="2:2">
      <c r="B4262"/>
    </row>
    <row r="4263" spans="2:2">
      <c r="B4263"/>
    </row>
    <row r="4264" spans="2:2">
      <c r="B4264"/>
    </row>
    <row r="4265" spans="2:2">
      <c r="B4265"/>
    </row>
    <row r="4266" spans="2:2">
      <c r="B4266"/>
    </row>
    <row r="4267" spans="2:2">
      <c r="B4267"/>
    </row>
    <row r="4268" spans="2:2">
      <c r="B4268"/>
    </row>
    <row r="4269" spans="2:2">
      <c r="B4269"/>
    </row>
    <row r="4270" spans="2:2">
      <c r="B4270"/>
    </row>
    <row r="4271" spans="2:2">
      <c r="B4271"/>
    </row>
    <row r="4272" spans="2:2">
      <c r="B4272"/>
    </row>
    <row r="4273" spans="2:2">
      <c r="B4273"/>
    </row>
    <row r="4274" spans="2:2">
      <c r="B4274"/>
    </row>
    <row r="4275" spans="2:2">
      <c r="B4275"/>
    </row>
    <row r="4276" spans="2:2">
      <c r="B4276"/>
    </row>
    <row r="4277" spans="2:2">
      <c r="B4277"/>
    </row>
    <row r="4278" spans="2:2">
      <c r="B4278"/>
    </row>
    <row r="4279" spans="2:2">
      <c r="B4279"/>
    </row>
    <row r="4280" spans="2:2">
      <c r="B4280"/>
    </row>
    <row r="4281" spans="2:2">
      <c r="B4281"/>
    </row>
    <row r="4282" spans="2:2">
      <c r="B4282"/>
    </row>
    <row r="4283" spans="2:2">
      <c r="B4283"/>
    </row>
    <row r="4284" spans="2:2">
      <c r="B4284"/>
    </row>
    <row r="4285" spans="2:2">
      <c r="B4285"/>
    </row>
    <row r="4286" spans="2:2">
      <c r="B4286"/>
    </row>
    <row r="4287" spans="2:2">
      <c r="B4287"/>
    </row>
    <row r="4288" spans="2:2">
      <c r="B4288"/>
    </row>
    <row r="4289" spans="2:2">
      <c r="B4289"/>
    </row>
    <row r="4290" spans="2:2">
      <c r="B4290"/>
    </row>
    <row r="4291" spans="2:2">
      <c r="B4291"/>
    </row>
    <row r="4292" spans="2:2">
      <c r="B4292"/>
    </row>
    <row r="4293" spans="2:2">
      <c r="B4293"/>
    </row>
    <row r="4294" spans="2:2">
      <c r="B4294"/>
    </row>
    <row r="4295" spans="2:2">
      <c r="B4295"/>
    </row>
    <row r="4296" spans="2:2">
      <c r="B4296"/>
    </row>
    <row r="4297" spans="2:2">
      <c r="B4297"/>
    </row>
    <row r="4298" spans="2:2">
      <c r="B4298"/>
    </row>
    <row r="4299" spans="2:2">
      <c r="B4299"/>
    </row>
    <row r="4300" spans="2:2">
      <c r="B4300"/>
    </row>
    <row r="4301" spans="2:2">
      <c r="B4301"/>
    </row>
    <row r="4302" spans="2:2">
      <c r="B4302"/>
    </row>
    <row r="4303" spans="2:2">
      <c r="B4303"/>
    </row>
    <row r="4304" spans="2:2">
      <c r="B4304"/>
    </row>
    <row r="4305" spans="2:2">
      <c r="B4305"/>
    </row>
    <row r="4306" spans="2:2">
      <c r="B4306"/>
    </row>
    <row r="4307" spans="2:2">
      <c r="B4307"/>
    </row>
    <row r="4308" spans="2:2">
      <c r="B4308"/>
    </row>
    <row r="4309" spans="2:2">
      <c r="B4309"/>
    </row>
    <row r="4310" spans="2:2">
      <c r="B4310"/>
    </row>
    <row r="4311" spans="2:2">
      <c r="B4311"/>
    </row>
    <row r="4312" spans="2:2">
      <c r="B4312"/>
    </row>
    <row r="4313" spans="2:2">
      <c r="B4313"/>
    </row>
    <row r="4314" spans="2:2">
      <c r="B4314"/>
    </row>
    <row r="4315" spans="2:2">
      <c r="B4315"/>
    </row>
    <row r="4316" spans="2:2">
      <c r="B4316"/>
    </row>
    <row r="4317" spans="2:2">
      <c r="B4317"/>
    </row>
    <row r="4318" spans="2:2">
      <c r="B4318"/>
    </row>
    <row r="4319" spans="2:2">
      <c r="B4319"/>
    </row>
    <row r="4320" spans="2:2">
      <c r="B4320"/>
    </row>
    <row r="4321" spans="2:2">
      <c r="B4321"/>
    </row>
    <row r="4322" spans="2:2">
      <c r="B4322"/>
    </row>
    <row r="4323" spans="2:2">
      <c r="B4323"/>
    </row>
    <row r="4324" spans="2:2">
      <c r="B4324"/>
    </row>
    <row r="4325" spans="2:2">
      <c r="B4325"/>
    </row>
    <row r="4326" spans="2:2">
      <c r="B4326"/>
    </row>
    <row r="4327" spans="2:2">
      <c r="B4327"/>
    </row>
    <row r="4328" spans="2:2">
      <c r="B4328"/>
    </row>
    <row r="4329" spans="2:2">
      <c r="B4329"/>
    </row>
    <row r="4330" spans="2:2">
      <c r="B4330"/>
    </row>
    <row r="4331" spans="2:2">
      <c r="B4331"/>
    </row>
    <row r="4332" spans="2:2">
      <c r="B4332"/>
    </row>
    <row r="4333" spans="2:2">
      <c r="B4333"/>
    </row>
    <row r="4334" spans="2:2">
      <c r="B4334"/>
    </row>
    <row r="4335" spans="2:2">
      <c r="B4335"/>
    </row>
    <row r="4336" spans="2:2">
      <c r="B4336"/>
    </row>
    <row r="4337" spans="2:2">
      <c r="B4337"/>
    </row>
    <row r="4338" spans="2:2">
      <c r="B4338"/>
    </row>
    <row r="4339" spans="2:2">
      <c r="B4339"/>
    </row>
    <row r="4340" spans="2:2">
      <c r="B4340"/>
    </row>
    <row r="4341" spans="2:2">
      <c r="B4341"/>
    </row>
    <row r="4342" spans="2:2">
      <c r="B4342"/>
    </row>
    <row r="4343" spans="2:2">
      <c r="B4343"/>
    </row>
    <row r="4344" spans="2:2">
      <c r="B4344"/>
    </row>
    <row r="4345" spans="2:2">
      <c r="B4345"/>
    </row>
    <row r="4346" spans="2:2">
      <c r="B4346"/>
    </row>
    <row r="4347" spans="2:2">
      <c r="B4347"/>
    </row>
    <row r="4348" spans="2:2">
      <c r="B4348"/>
    </row>
    <row r="4349" spans="2:2">
      <c r="B4349"/>
    </row>
    <row r="4350" spans="2:2">
      <c r="B4350"/>
    </row>
    <row r="4351" spans="2:2">
      <c r="B4351"/>
    </row>
    <row r="4352" spans="2:2">
      <c r="B4352"/>
    </row>
    <row r="4353" spans="2:2">
      <c r="B4353"/>
    </row>
    <row r="4354" spans="2:2">
      <c r="B4354"/>
    </row>
    <row r="4355" spans="2:2">
      <c r="B4355"/>
    </row>
    <row r="4356" spans="2:2">
      <c r="B4356"/>
    </row>
    <row r="4357" spans="2:2">
      <c r="B4357"/>
    </row>
    <row r="4358" spans="2:2">
      <c r="B4358"/>
    </row>
    <row r="4359" spans="2:2">
      <c r="B4359"/>
    </row>
    <row r="4360" spans="2:2">
      <c r="B4360"/>
    </row>
    <row r="4361" spans="2:2">
      <c r="B4361"/>
    </row>
    <row r="4362" spans="2:2">
      <c r="B4362"/>
    </row>
    <row r="4363" spans="2:2">
      <c r="B4363"/>
    </row>
    <row r="4364" spans="2:2">
      <c r="B4364"/>
    </row>
    <row r="4365" spans="2:2">
      <c r="B4365"/>
    </row>
    <row r="4366" spans="2:2">
      <c r="B4366"/>
    </row>
    <row r="4367" spans="2:2">
      <c r="B4367"/>
    </row>
    <row r="4368" spans="2:2">
      <c r="B4368"/>
    </row>
    <row r="4369" spans="2:2">
      <c r="B4369"/>
    </row>
    <row r="4370" spans="2:2">
      <c r="B4370"/>
    </row>
    <row r="4371" spans="2:2">
      <c r="B4371"/>
    </row>
    <row r="4372" spans="2:2">
      <c r="B4372"/>
    </row>
    <row r="4373" spans="2:2">
      <c r="B4373"/>
    </row>
    <row r="4374" spans="2:2">
      <c r="B4374"/>
    </row>
    <row r="4375" spans="2:2">
      <c r="B4375"/>
    </row>
    <row r="4376" spans="2:2">
      <c r="B4376"/>
    </row>
    <row r="4377" spans="2:2">
      <c r="B4377"/>
    </row>
    <row r="4378" spans="2:2">
      <c r="B4378"/>
    </row>
    <row r="4379" spans="2:2">
      <c r="B4379"/>
    </row>
    <row r="4380" spans="2:2">
      <c r="B4380"/>
    </row>
    <row r="4381" spans="2:2">
      <c r="B4381"/>
    </row>
    <row r="4382" spans="2:2">
      <c r="B4382"/>
    </row>
    <row r="4383" spans="2:2">
      <c r="B4383"/>
    </row>
    <row r="4384" spans="2:2">
      <c r="B4384"/>
    </row>
    <row r="4385" spans="2:2">
      <c r="B4385"/>
    </row>
    <row r="4386" spans="2:2">
      <c r="B4386"/>
    </row>
    <row r="4387" spans="2:2">
      <c r="B4387"/>
    </row>
    <row r="4388" spans="2:2">
      <c r="B4388"/>
    </row>
    <row r="4389" spans="2:2">
      <c r="B4389"/>
    </row>
    <row r="4390" spans="2:2">
      <c r="B4390"/>
    </row>
    <row r="4391" spans="2:2">
      <c r="B4391"/>
    </row>
    <row r="4392" spans="2:2">
      <c r="B4392"/>
    </row>
    <row r="4393" spans="2:2">
      <c r="B4393"/>
    </row>
    <row r="4394" spans="2:2">
      <c r="B4394"/>
    </row>
    <row r="4395" spans="2:2">
      <c r="B4395"/>
    </row>
    <row r="4396" spans="2:2">
      <c r="B4396"/>
    </row>
    <row r="4397" spans="2:2">
      <c r="B4397"/>
    </row>
    <row r="4398" spans="2:2">
      <c r="B4398"/>
    </row>
    <row r="4399" spans="2:2">
      <c r="B4399"/>
    </row>
    <row r="4400" spans="2:2">
      <c r="B4400"/>
    </row>
    <row r="4401" spans="2:2">
      <c r="B4401"/>
    </row>
    <row r="4402" spans="2:2">
      <c r="B4402"/>
    </row>
    <row r="4403" spans="2:2">
      <c r="B4403"/>
    </row>
    <row r="4404" spans="2:2">
      <c r="B4404"/>
    </row>
    <row r="4405" spans="2:2">
      <c r="B4405"/>
    </row>
    <row r="4406" spans="2:2">
      <c r="B4406"/>
    </row>
    <row r="4407" spans="2:2">
      <c r="B4407"/>
    </row>
    <row r="4408" spans="2:2">
      <c r="B4408"/>
    </row>
    <row r="4409" spans="2:2">
      <c r="B4409"/>
    </row>
    <row r="4410" spans="2:2">
      <c r="B4410"/>
    </row>
    <row r="4411" spans="2:2">
      <c r="B4411"/>
    </row>
    <row r="4412" spans="2:2">
      <c r="B4412"/>
    </row>
    <row r="4413" spans="2:2">
      <c r="B4413"/>
    </row>
    <row r="4414" spans="2:2">
      <c r="B4414"/>
    </row>
    <row r="4415" spans="2:2">
      <c r="B4415"/>
    </row>
    <row r="4416" spans="2:2">
      <c r="B4416"/>
    </row>
    <row r="4417" spans="2:2">
      <c r="B4417"/>
    </row>
    <row r="4418" spans="2:2">
      <c r="B4418"/>
    </row>
    <row r="4419" spans="2:2">
      <c r="B4419"/>
    </row>
    <row r="4420" spans="2:2">
      <c r="B4420"/>
    </row>
    <row r="4421" spans="2:2">
      <c r="B4421"/>
    </row>
    <row r="4422" spans="2:2">
      <c r="B4422"/>
    </row>
    <row r="4423" spans="2:2">
      <c r="B4423"/>
    </row>
    <row r="4424" spans="2:2">
      <c r="B4424"/>
    </row>
    <row r="4425" spans="2:2">
      <c r="B4425"/>
    </row>
    <row r="4426" spans="2:2">
      <c r="B4426"/>
    </row>
    <row r="4427" spans="2:2">
      <c r="B4427"/>
    </row>
    <row r="4428" spans="2:2">
      <c r="B4428"/>
    </row>
    <row r="4429" spans="2:2">
      <c r="B4429"/>
    </row>
    <row r="4430" spans="2:2">
      <c r="B4430"/>
    </row>
    <row r="4431" spans="2:2">
      <c r="B4431"/>
    </row>
    <row r="4432" spans="2:2">
      <c r="B4432"/>
    </row>
    <row r="4433" spans="2:2">
      <c r="B4433"/>
    </row>
    <row r="4434" spans="2:2">
      <c r="B4434"/>
    </row>
    <row r="4435" spans="2:2">
      <c r="B4435"/>
    </row>
    <row r="4436" spans="2:2">
      <c r="B4436"/>
    </row>
    <row r="4437" spans="2:2">
      <c r="B4437"/>
    </row>
    <row r="4438" spans="2:2">
      <c r="B4438"/>
    </row>
    <row r="4439" spans="2:2">
      <c r="B4439"/>
    </row>
    <row r="4440" spans="2:2">
      <c r="B4440"/>
    </row>
    <row r="4441" spans="2:2">
      <c r="B4441"/>
    </row>
    <row r="4442" spans="2:2">
      <c r="B4442"/>
    </row>
    <row r="4443" spans="2:2">
      <c r="B4443"/>
    </row>
    <row r="4444" spans="2:2">
      <c r="B4444"/>
    </row>
    <row r="4445" spans="2:2">
      <c r="B4445"/>
    </row>
    <row r="4446" spans="2:2">
      <c r="B4446"/>
    </row>
    <row r="4447" spans="2:2">
      <c r="B4447"/>
    </row>
    <row r="4448" spans="2:2">
      <c r="B4448"/>
    </row>
    <row r="4449" spans="2:2">
      <c r="B4449"/>
    </row>
    <row r="4450" spans="2:2">
      <c r="B4450"/>
    </row>
    <row r="4451" spans="2:2">
      <c r="B4451"/>
    </row>
    <row r="4452" spans="2:2">
      <c r="B4452"/>
    </row>
    <row r="4453" spans="2:2">
      <c r="B4453"/>
    </row>
    <row r="4454" spans="2:2">
      <c r="B4454"/>
    </row>
    <row r="4455" spans="2:2">
      <c r="B4455"/>
    </row>
    <row r="4456" spans="2:2">
      <c r="B4456"/>
    </row>
    <row r="4457" spans="2:2">
      <c r="B4457"/>
    </row>
    <row r="4458" spans="2:2">
      <c r="B4458"/>
    </row>
    <row r="4459" spans="2:2">
      <c r="B4459"/>
    </row>
    <row r="4460" spans="2:2">
      <c r="B4460"/>
    </row>
    <row r="4461" spans="2:2">
      <c r="B4461"/>
    </row>
    <row r="4462" spans="2:2">
      <c r="B4462"/>
    </row>
    <row r="4463" spans="2:2">
      <c r="B4463"/>
    </row>
    <row r="4464" spans="2:2">
      <c r="B4464"/>
    </row>
    <row r="4465" spans="2:2">
      <c r="B4465"/>
    </row>
    <row r="4466" spans="2:2">
      <c r="B4466"/>
    </row>
    <row r="4467" spans="2:2">
      <c r="B4467"/>
    </row>
    <row r="4468" spans="2:2">
      <c r="B4468"/>
    </row>
    <row r="4469" spans="2:2">
      <c r="B4469"/>
    </row>
    <row r="4470" spans="2:2">
      <c r="B4470"/>
    </row>
    <row r="4471" spans="2:2">
      <c r="B4471"/>
    </row>
    <row r="4472" spans="2:2">
      <c r="B4472"/>
    </row>
    <row r="4473" spans="2:2">
      <c r="B4473"/>
    </row>
    <row r="4474" spans="2:2">
      <c r="B4474"/>
    </row>
    <row r="4475" spans="2:2">
      <c r="B4475"/>
    </row>
    <row r="4476" spans="2:2">
      <c r="B4476"/>
    </row>
    <row r="4477" spans="2:2">
      <c r="B4477"/>
    </row>
    <row r="4478" spans="2:2">
      <c r="B4478"/>
    </row>
    <row r="4479" spans="2:2">
      <c r="B4479"/>
    </row>
    <row r="4480" spans="2:2">
      <c r="B4480"/>
    </row>
    <row r="4481" spans="2:2">
      <c r="B4481"/>
    </row>
    <row r="4482" spans="2:2">
      <c r="B4482"/>
    </row>
    <row r="4483" spans="2:2">
      <c r="B4483"/>
    </row>
    <row r="4484" spans="2:2">
      <c r="B4484"/>
    </row>
    <row r="4485" spans="2:2">
      <c r="B4485"/>
    </row>
    <row r="4486" spans="2:2">
      <c r="B4486"/>
    </row>
    <row r="4487" spans="2:2">
      <c r="B4487"/>
    </row>
    <row r="4488" spans="2:2">
      <c r="B4488"/>
    </row>
    <row r="4489" spans="2:2">
      <c r="B4489"/>
    </row>
    <row r="4490" spans="2:2">
      <c r="B4490"/>
    </row>
    <row r="4491" spans="2:2">
      <c r="B4491"/>
    </row>
    <row r="4492" spans="2:2">
      <c r="B4492"/>
    </row>
    <row r="4493" spans="2:2">
      <c r="B4493"/>
    </row>
    <row r="4494" spans="2:2">
      <c r="B4494"/>
    </row>
    <row r="4495" spans="2:2">
      <c r="B4495"/>
    </row>
    <row r="4496" spans="2:2">
      <c r="B4496"/>
    </row>
    <row r="4497" spans="2:2">
      <c r="B4497"/>
    </row>
    <row r="4498" spans="2:2">
      <c r="B4498"/>
    </row>
    <row r="4499" spans="2:2">
      <c r="B4499"/>
    </row>
    <row r="4500" spans="2:2">
      <c r="B4500"/>
    </row>
    <row r="4501" spans="2:2">
      <c r="B4501"/>
    </row>
    <row r="4502" spans="2:2">
      <c r="B4502"/>
    </row>
    <row r="4503" spans="2:2">
      <c r="B4503"/>
    </row>
    <row r="4504" spans="2:2">
      <c r="B4504"/>
    </row>
    <row r="4505" spans="2:2">
      <c r="B4505"/>
    </row>
    <row r="4506" spans="2:2">
      <c r="B4506"/>
    </row>
    <row r="4507" spans="2:2">
      <c r="B4507"/>
    </row>
    <row r="4508" spans="2:2">
      <c r="B4508"/>
    </row>
    <row r="4509" spans="2:2">
      <c r="B4509"/>
    </row>
    <row r="4510" spans="2:2">
      <c r="B4510"/>
    </row>
    <row r="4511" spans="2:2">
      <c r="B4511"/>
    </row>
    <row r="4512" spans="2:2">
      <c r="B4512"/>
    </row>
    <row r="4513" spans="2:2">
      <c r="B4513"/>
    </row>
    <row r="4514" spans="2:2">
      <c r="B4514"/>
    </row>
    <row r="4515" spans="2:2">
      <c r="B4515"/>
    </row>
    <row r="4516" spans="2:2">
      <c r="B4516"/>
    </row>
    <row r="4517" spans="2:2">
      <c r="B4517"/>
    </row>
    <row r="4518" spans="2:2">
      <c r="B4518"/>
    </row>
    <row r="4519" spans="2:2">
      <c r="B4519"/>
    </row>
    <row r="4520" spans="2:2">
      <c r="B4520"/>
    </row>
    <row r="4521" spans="2:2">
      <c r="B4521"/>
    </row>
    <row r="4522" spans="2:2">
      <c r="B4522"/>
    </row>
    <row r="4523" spans="2:2">
      <c r="B4523"/>
    </row>
    <row r="4524" spans="2:2">
      <c r="B4524"/>
    </row>
    <row r="4525" spans="2:2">
      <c r="B4525"/>
    </row>
    <row r="4526" spans="2:2">
      <c r="B4526"/>
    </row>
    <row r="4527" spans="2:2">
      <c r="B4527"/>
    </row>
    <row r="4528" spans="2:2">
      <c r="B4528"/>
    </row>
    <row r="4529" spans="2:2">
      <c r="B4529"/>
    </row>
    <row r="4530" spans="2:2">
      <c r="B4530"/>
    </row>
    <row r="4531" spans="2:2">
      <c r="B4531"/>
    </row>
    <row r="4532" spans="2:2">
      <c r="B4532"/>
    </row>
    <row r="4533" spans="2:2">
      <c r="B4533"/>
    </row>
    <row r="4534" spans="2:2">
      <c r="B4534"/>
    </row>
    <row r="4535" spans="2:2">
      <c r="B4535"/>
    </row>
    <row r="4536" spans="2:2">
      <c r="B4536"/>
    </row>
    <row r="4537" spans="2:2">
      <c r="B4537"/>
    </row>
    <row r="4538" spans="2:2">
      <c r="B4538"/>
    </row>
    <row r="4539" spans="2:2">
      <c r="B4539"/>
    </row>
    <row r="4540" spans="2:2">
      <c r="B4540"/>
    </row>
    <row r="4541" spans="2:2">
      <c r="B4541"/>
    </row>
    <row r="4542" spans="2:2">
      <c r="B4542"/>
    </row>
    <row r="4543" spans="2:2">
      <c r="B4543"/>
    </row>
    <row r="4544" spans="2:2">
      <c r="B4544"/>
    </row>
    <row r="4545" spans="2:2">
      <c r="B4545"/>
    </row>
    <row r="4546" spans="2:2">
      <c r="B4546"/>
    </row>
    <row r="4547" spans="2:2">
      <c r="B4547"/>
    </row>
    <row r="4548" spans="2:2">
      <c r="B4548"/>
    </row>
    <row r="4549" spans="2:2">
      <c r="B4549"/>
    </row>
    <row r="4550" spans="2:2">
      <c r="B4550"/>
    </row>
    <row r="4551" spans="2:2">
      <c r="B4551"/>
    </row>
    <row r="4552" spans="2:2">
      <c r="B4552"/>
    </row>
    <row r="4553" spans="2:2">
      <c r="B4553"/>
    </row>
    <row r="4554" spans="2:2">
      <c r="B4554"/>
    </row>
    <row r="4555" spans="2:2">
      <c r="B4555"/>
    </row>
    <row r="4556" spans="2:2">
      <c r="B4556"/>
    </row>
    <row r="4557" spans="2:2">
      <c r="B4557"/>
    </row>
    <row r="4558" spans="2:2">
      <c r="B4558"/>
    </row>
    <row r="4559" spans="2:2">
      <c r="B4559"/>
    </row>
    <row r="4560" spans="2:2">
      <c r="B4560"/>
    </row>
    <row r="4561" spans="2:2">
      <c r="B4561"/>
    </row>
    <row r="4562" spans="2:2">
      <c r="B4562"/>
    </row>
    <row r="4563" spans="2:2">
      <c r="B4563"/>
    </row>
    <row r="4564" spans="2:2">
      <c r="B4564"/>
    </row>
    <row r="4565" spans="2:2">
      <c r="B4565"/>
    </row>
    <row r="4566" spans="2:2">
      <c r="B4566"/>
    </row>
    <row r="4567" spans="2:2">
      <c r="B4567"/>
    </row>
    <row r="4568" spans="2:2">
      <c r="B4568"/>
    </row>
    <row r="4569" spans="2:2">
      <c r="B4569"/>
    </row>
    <row r="4570" spans="2:2">
      <c r="B4570"/>
    </row>
    <row r="4571" spans="2:2">
      <c r="B4571"/>
    </row>
    <row r="4572" spans="2:2">
      <c r="B4572"/>
    </row>
    <row r="4573" spans="2:2">
      <c r="B4573"/>
    </row>
    <row r="4574" spans="2:2">
      <c r="B4574"/>
    </row>
    <row r="4575" spans="2:2">
      <c r="B4575"/>
    </row>
    <row r="4576" spans="2:2">
      <c r="B4576"/>
    </row>
    <row r="4577" spans="2:2">
      <c r="B4577"/>
    </row>
    <row r="4578" spans="2:2">
      <c r="B4578"/>
    </row>
    <row r="4579" spans="2:2">
      <c r="B4579"/>
    </row>
    <row r="4580" spans="2:2">
      <c r="B4580"/>
    </row>
    <row r="4581" spans="2:2">
      <c r="B4581"/>
    </row>
    <row r="4582" spans="2:2">
      <c r="B4582"/>
    </row>
    <row r="4583" spans="2:2">
      <c r="B4583"/>
    </row>
    <row r="4584" spans="2:2">
      <c r="B4584"/>
    </row>
    <row r="4585" spans="2:2">
      <c r="B4585"/>
    </row>
    <row r="4586" spans="2:2">
      <c r="B4586"/>
    </row>
    <row r="4587" spans="2:2">
      <c r="B4587"/>
    </row>
    <row r="4588" spans="2:2">
      <c r="B4588"/>
    </row>
    <row r="4589" spans="2:2">
      <c r="B4589"/>
    </row>
    <row r="4590" spans="2:2">
      <c r="B4590"/>
    </row>
    <row r="4591" spans="2:2">
      <c r="B4591"/>
    </row>
    <row r="4592" spans="2:2">
      <c r="B4592"/>
    </row>
    <row r="4593" spans="2:2">
      <c r="B4593"/>
    </row>
    <row r="4594" spans="2:2">
      <c r="B4594"/>
    </row>
    <row r="4595" spans="2:2">
      <c r="B4595"/>
    </row>
    <row r="4596" spans="2:2">
      <c r="B4596"/>
    </row>
    <row r="4597" spans="2:2">
      <c r="B4597"/>
    </row>
    <row r="4598" spans="2:2">
      <c r="B4598"/>
    </row>
    <row r="4599" spans="2:2">
      <c r="B4599"/>
    </row>
    <row r="4600" spans="2:2">
      <c r="B4600"/>
    </row>
    <row r="4601" spans="2:2">
      <c r="B4601"/>
    </row>
    <row r="4602" spans="2:2">
      <c r="B4602"/>
    </row>
    <row r="4603" spans="2:2">
      <c r="B4603"/>
    </row>
    <row r="4604" spans="2:2">
      <c r="B4604"/>
    </row>
    <row r="4605" spans="2:2">
      <c r="B4605"/>
    </row>
    <row r="4606" spans="2:2">
      <c r="B4606"/>
    </row>
    <row r="4607" spans="2:2">
      <c r="B4607"/>
    </row>
    <row r="4608" spans="2:2">
      <c r="B4608"/>
    </row>
    <row r="4609" spans="2:2">
      <c r="B4609"/>
    </row>
    <row r="4610" spans="2:2">
      <c r="B4610"/>
    </row>
    <row r="4611" spans="2:2">
      <c r="B4611"/>
    </row>
    <row r="4612" spans="2:2">
      <c r="B4612"/>
    </row>
    <row r="4613" spans="2:2">
      <c r="B4613"/>
    </row>
    <row r="4614" spans="2:2">
      <c r="B4614"/>
    </row>
    <row r="4615" spans="2:2">
      <c r="B4615"/>
    </row>
    <row r="4616" spans="2:2">
      <c r="B4616"/>
    </row>
    <row r="4617" spans="2:2">
      <c r="B4617"/>
    </row>
    <row r="4618" spans="2:2">
      <c r="B4618"/>
    </row>
    <row r="4619" spans="2:2">
      <c r="B4619"/>
    </row>
    <row r="4620" spans="2:2">
      <c r="B4620"/>
    </row>
    <row r="4621" spans="2:2">
      <c r="B4621"/>
    </row>
    <row r="4622" spans="2:2">
      <c r="B4622"/>
    </row>
    <row r="4623" spans="2:2">
      <c r="B4623"/>
    </row>
    <row r="4624" spans="2:2">
      <c r="B4624"/>
    </row>
    <row r="4625" spans="2:2">
      <c r="B4625"/>
    </row>
    <row r="4626" spans="2:2">
      <c r="B4626"/>
    </row>
    <row r="4627" spans="2:2">
      <c r="B4627"/>
    </row>
    <row r="4628" spans="2:2">
      <c r="B4628"/>
    </row>
    <row r="4629" spans="2:2">
      <c r="B4629"/>
    </row>
    <row r="4630" spans="2:2">
      <c r="B4630"/>
    </row>
    <row r="4631" spans="2:2">
      <c r="B4631"/>
    </row>
    <row r="4632" spans="2:2">
      <c r="B4632"/>
    </row>
    <row r="4633" spans="2:2">
      <c r="B4633"/>
    </row>
    <row r="4634" spans="2:2">
      <c r="B4634"/>
    </row>
    <row r="4635" spans="2:2">
      <c r="B4635"/>
    </row>
    <row r="4636" spans="2:2">
      <c r="B4636"/>
    </row>
    <row r="4637" spans="2:2">
      <c r="B4637"/>
    </row>
    <row r="4638" spans="2:2">
      <c r="B4638"/>
    </row>
    <row r="4639" spans="2:2">
      <c r="B4639"/>
    </row>
    <row r="4640" spans="2:2">
      <c r="B4640"/>
    </row>
    <row r="4641" spans="2:2">
      <c r="B4641"/>
    </row>
    <row r="4642" spans="2:2">
      <c r="B4642"/>
    </row>
    <row r="4643" spans="2:2">
      <c r="B4643"/>
    </row>
    <row r="4644" spans="2:2">
      <c r="B4644"/>
    </row>
    <row r="4645" spans="2:2">
      <c r="B4645"/>
    </row>
    <row r="4646" spans="2:2">
      <c r="B4646"/>
    </row>
    <row r="4647" spans="2:2">
      <c r="B4647"/>
    </row>
    <row r="4648" spans="2:2">
      <c r="B4648"/>
    </row>
    <row r="4649" spans="2:2">
      <c r="B4649"/>
    </row>
    <row r="4650" spans="2:2">
      <c r="B4650"/>
    </row>
    <row r="4651" spans="2:2">
      <c r="B4651"/>
    </row>
    <row r="4652" spans="2:2">
      <c r="B4652"/>
    </row>
    <row r="4653" spans="2:2">
      <c r="B4653"/>
    </row>
    <row r="4654" spans="2:2">
      <c r="B4654"/>
    </row>
    <row r="4655" spans="2:2">
      <c r="B4655"/>
    </row>
    <row r="4656" spans="2:2">
      <c r="B4656"/>
    </row>
    <row r="4657" spans="2:2">
      <c r="B4657"/>
    </row>
    <row r="4658" spans="2:2">
      <c r="B4658"/>
    </row>
    <row r="4659" spans="2:2">
      <c r="B4659"/>
    </row>
    <row r="4660" spans="2:2">
      <c r="B4660"/>
    </row>
    <row r="4661" spans="2:2">
      <c r="B4661"/>
    </row>
    <row r="4662" spans="2:2">
      <c r="B4662"/>
    </row>
    <row r="4663" spans="2:2">
      <c r="B4663"/>
    </row>
    <row r="4664" spans="2:2">
      <c r="B4664"/>
    </row>
    <row r="4665" spans="2:2">
      <c r="B4665"/>
    </row>
    <row r="4666" spans="2:2">
      <c r="B4666"/>
    </row>
    <row r="4667" spans="2:2">
      <c r="B4667"/>
    </row>
    <row r="4668" spans="2:2">
      <c r="B4668"/>
    </row>
    <row r="4669" spans="2:2">
      <c r="B4669"/>
    </row>
    <row r="4670" spans="2:2">
      <c r="B4670"/>
    </row>
    <row r="4671" spans="2:2">
      <c r="B4671"/>
    </row>
    <row r="4672" spans="2:2">
      <c r="B4672"/>
    </row>
    <row r="4673" spans="2:2">
      <c r="B4673"/>
    </row>
    <row r="4674" spans="2:2">
      <c r="B4674"/>
    </row>
    <row r="4675" spans="2:2">
      <c r="B4675"/>
    </row>
    <row r="4676" spans="2:2">
      <c r="B4676"/>
    </row>
    <row r="4677" spans="2:2">
      <c r="B4677"/>
    </row>
    <row r="4678" spans="2:2">
      <c r="B4678"/>
    </row>
    <row r="4679" spans="2:2">
      <c r="B4679"/>
    </row>
    <row r="4680" spans="2:2">
      <c r="B4680"/>
    </row>
    <row r="4681" spans="2:2">
      <c r="B4681"/>
    </row>
    <row r="4682" spans="2:2">
      <c r="B4682"/>
    </row>
    <row r="4683" spans="2:2">
      <c r="B4683"/>
    </row>
    <row r="4684" spans="2:2">
      <c r="B4684"/>
    </row>
    <row r="4685" spans="2:2">
      <c r="B4685"/>
    </row>
    <row r="4686" spans="2:2">
      <c r="B4686"/>
    </row>
    <row r="4687" spans="2:2">
      <c r="B4687"/>
    </row>
    <row r="4688" spans="2:2">
      <c r="B4688"/>
    </row>
    <row r="4689" spans="2:2">
      <c r="B4689"/>
    </row>
    <row r="4690" spans="2:2">
      <c r="B4690"/>
    </row>
    <row r="4691" spans="2:2">
      <c r="B4691"/>
    </row>
    <row r="4692" spans="2:2">
      <c r="B4692"/>
    </row>
    <row r="4693" spans="2:2">
      <c r="B4693"/>
    </row>
    <row r="4694" spans="2:2">
      <c r="B4694"/>
    </row>
    <row r="4695" spans="2:2">
      <c r="B4695"/>
    </row>
    <row r="4696" spans="2:2">
      <c r="B4696"/>
    </row>
    <row r="4697" spans="2:2">
      <c r="B4697"/>
    </row>
    <row r="4698" spans="2:2">
      <c r="B4698"/>
    </row>
    <row r="4699" spans="2:2">
      <c r="B4699"/>
    </row>
    <row r="4700" spans="2:2">
      <c r="B4700"/>
    </row>
    <row r="4701" spans="2:2">
      <c r="B4701"/>
    </row>
    <row r="4702" spans="2:2">
      <c r="B4702"/>
    </row>
    <row r="4703" spans="2:2">
      <c r="B4703"/>
    </row>
    <row r="4704" spans="2:2">
      <c r="B4704"/>
    </row>
    <row r="4705" spans="2:2">
      <c r="B4705"/>
    </row>
    <row r="4706" spans="2:2">
      <c r="B4706"/>
    </row>
    <row r="4707" spans="2:2">
      <c r="B4707"/>
    </row>
    <row r="4708" spans="2:2">
      <c r="B4708"/>
    </row>
    <row r="4709" spans="2:2">
      <c r="B4709"/>
    </row>
    <row r="4710" spans="2:2">
      <c r="B4710"/>
    </row>
    <row r="4711" spans="2:2">
      <c r="B4711"/>
    </row>
    <row r="4712" spans="2:2">
      <c r="B4712"/>
    </row>
    <row r="4713" spans="2:2">
      <c r="B4713"/>
    </row>
    <row r="4714" spans="2:2">
      <c r="B4714"/>
    </row>
    <row r="4715" spans="2:2">
      <c r="B4715"/>
    </row>
    <row r="4716" spans="2:2">
      <c r="B4716"/>
    </row>
    <row r="4717" spans="2:2">
      <c r="B4717"/>
    </row>
    <row r="4718" spans="2:2">
      <c r="B4718"/>
    </row>
    <row r="4719" spans="2:2">
      <c r="B4719"/>
    </row>
    <row r="4720" spans="2:2">
      <c r="B4720"/>
    </row>
    <row r="4721" spans="2:2">
      <c r="B4721"/>
    </row>
    <row r="4722" spans="2:2">
      <c r="B4722"/>
    </row>
    <row r="4723" spans="2:2">
      <c r="B4723"/>
    </row>
    <row r="4724" spans="2:2">
      <c r="B4724"/>
    </row>
    <row r="4725" spans="2:2">
      <c r="B4725"/>
    </row>
    <row r="4726" spans="2:2">
      <c r="B4726"/>
    </row>
    <row r="4727" spans="2:2">
      <c r="B4727"/>
    </row>
    <row r="4728" spans="2:2">
      <c r="B4728"/>
    </row>
    <row r="4729" spans="2:2">
      <c r="B4729"/>
    </row>
    <row r="4730" spans="2:2">
      <c r="B4730"/>
    </row>
    <row r="4731" spans="2:2">
      <c r="B4731"/>
    </row>
    <row r="4732" spans="2:2">
      <c r="B4732"/>
    </row>
    <row r="4733" spans="2:2">
      <c r="B4733"/>
    </row>
    <row r="4734" spans="2:2">
      <c r="B4734"/>
    </row>
    <row r="4735" spans="2:2">
      <c r="B4735"/>
    </row>
    <row r="4736" spans="2:2">
      <c r="B4736"/>
    </row>
    <row r="4737" spans="2:2">
      <c r="B4737"/>
    </row>
    <row r="4738" spans="2:2">
      <c r="B4738"/>
    </row>
    <row r="4739" spans="2:2">
      <c r="B4739"/>
    </row>
    <row r="4740" spans="2:2">
      <c r="B4740"/>
    </row>
    <row r="4741" spans="2:2">
      <c r="B4741"/>
    </row>
    <row r="4742" spans="2:2">
      <c r="B4742"/>
    </row>
    <row r="4743" spans="2:2">
      <c r="B4743"/>
    </row>
    <row r="4744" spans="2:2">
      <c r="B4744"/>
    </row>
    <row r="4745" spans="2:2">
      <c r="B4745"/>
    </row>
    <row r="4746" spans="2:2">
      <c r="B4746"/>
    </row>
    <row r="4747" spans="2:2">
      <c r="B4747"/>
    </row>
    <row r="4748" spans="2:2">
      <c r="B4748"/>
    </row>
    <row r="4749" spans="2:2">
      <c r="B4749"/>
    </row>
    <row r="4750" spans="2:2">
      <c r="B4750"/>
    </row>
    <row r="4751" spans="2:2">
      <c r="B4751"/>
    </row>
    <row r="4752" spans="2:2">
      <c r="B4752"/>
    </row>
    <row r="4753" spans="2:2">
      <c r="B4753"/>
    </row>
    <row r="4754" spans="2:2">
      <c r="B4754"/>
    </row>
    <row r="4755" spans="2:2">
      <c r="B4755"/>
    </row>
    <row r="4756" spans="2:2">
      <c r="B4756"/>
    </row>
    <row r="4757" spans="2:2">
      <c r="B4757"/>
    </row>
    <row r="4758" spans="2:2">
      <c r="B4758"/>
    </row>
    <row r="4759" spans="2:2">
      <c r="B4759"/>
    </row>
    <row r="4760" spans="2:2">
      <c r="B4760"/>
    </row>
    <row r="4761" spans="2:2">
      <c r="B4761"/>
    </row>
    <row r="4762" spans="2:2">
      <c r="B4762"/>
    </row>
    <row r="4763" spans="2:2">
      <c r="B4763"/>
    </row>
    <row r="4764" spans="2:2">
      <c r="B4764"/>
    </row>
    <row r="4765" spans="2:2">
      <c r="B4765"/>
    </row>
    <row r="4766" spans="2:2">
      <c r="B4766"/>
    </row>
    <row r="4767" spans="2:2">
      <c r="B4767"/>
    </row>
    <row r="4768" spans="2:2">
      <c r="B4768"/>
    </row>
    <row r="4769" spans="2:2">
      <c r="B4769"/>
    </row>
    <row r="4770" spans="2:2">
      <c r="B4770"/>
    </row>
    <row r="4771" spans="2:2">
      <c r="B4771"/>
    </row>
    <row r="4772" spans="2:2">
      <c r="B4772"/>
    </row>
    <row r="4773" spans="2:2">
      <c r="B4773"/>
    </row>
    <row r="4774" spans="2:2">
      <c r="B4774"/>
    </row>
    <row r="4775" spans="2:2">
      <c r="B4775"/>
    </row>
    <row r="4776" spans="2:2">
      <c r="B4776"/>
    </row>
    <row r="4777" spans="2:2">
      <c r="B4777"/>
    </row>
    <row r="4778" spans="2:2">
      <c r="B4778"/>
    </row>
    <row r="4779" spans="2:2">
      <c r="B4779"/>
    </row>
    <row r="4780" spans="2:2">
      <c r="B4780"/>
    </row>
    <row r="4781" spans="2:2">
      <c r="B4781"/>
    </row>
    <row r="4782" spans="2:2">
      <c r="B4782"/>
    </row>
    <row r="4783" spans="2:2">
      <c r="B4783"/>
    </row>
    <row r="4784" spans="2:2">
      <c r="B4784"/>
    </row>
    <row r="4785" spans="2:2">
      <c r="B4785"/>
    </row>
    <row r="4786" spans="2:2">
      <c r="B4786"/>
    </row>
    <row r="4787" spans="2:2">
      <c r="B4787"/>
    </row>
    <row r="4788" spans="2:2">
      <c r="B4788"/>
    </row>
    <row r="4789" spans="2:2">
      <c r="B4789"/>
    </row>
    <row r="4790" spans="2:2">
      <c r="B4790"/>
    </row>
    <row r="4791" spans="2:2">
      <c r="B4791"/>
    </row>
    <row r="4792" spans="2:2">
      <c r="B4792"/>
    </row>
    <row r="4793" spans="2:2">
      <c r="B4793"/>
    </row>
    <row r="4794" spans="2:2">
      <c r="B4794"/>
    </row>
    <row r="4795" spans="2:2">
      <c r="B4795"/>
    </row>
    <row r="4796" spans="2:2">
      <c r="B4796"/>
    </row>
    <row r="4797" spans="2:2">
      <c r="B4797"/>
    </row>
    <row r="4798" spans="2:2">
      <c r="B4798"/>
    </row>
    <row r="4799" spans="2:2">
      <c r="B4799"/>
    </row>
    <row r="4800" spans="2:2">
      <c r="B4800"/>
    </row>
    <row r="4801" spans="2:2">
      <c r="B4801"/>
    </row>
    <row r="4802" spans="2:2">
      <c r="B4802"/>
    </row>
    <row r="4803" spans="2:2">
      <c r="B4803"/>
    </row>
    <row r="4804" spans="2:2">
      <c r="B4804"/>
    </row>
    <row r="4805" spans="2:2">
      <c r="B4805"/>
    </row>
    <row r="4806" spans="2:2">
      <c r="B4806"/>
    </row>
    <row r="4807" spans="2:2">
      <c r="B4807"/>
    </row>
    <row r="4808" spans="2:2">
      <c r="B4808"/>
    </row>
    <row r="4809" spans="2:2">
      <c r="B4809"/>
    </row>
    <row r="4810" spans="2:2">
      <c r="B4810"/>
    </row>
    <row r="4811" spans="2:2">
      <c r="B4811"/>
    </row>
    <row r="4812" spans="2:2">
      <c r="B4812"/>
    </row>
    <row r="4813" spans="2:2">
      <c r="B4813"/>
    </row>
    <row r="4814" spans="2:2">
      <c r="B4814"/>
    </row>
    <row r="4815" spans="2:2">
      <c r="B4815"/>
    </row>
    <row r="4816" spans="2:2">
      <c r="B4816"/>
    </row>
    <row r="4817" spans="2:2">
      <c r="B4817"/>
    </row>
    <row r="4818" spans="2:2">
      <c r="B4818"/>
    </row>
    <row r="4819" spans="2:2">
      <c r="B4819"/>
    </row>
    <row r="4820" spans="2:2">
      <c r="B4820"/>
    </row>
    <row r="4821" spans="2:2">
      <c r="B4821"/>
    </row>
    <row r="4822" spans="2:2">
      <c r="B4822"/>
    </row>
    <row r="4823" spans="2:2">
      <c r="B4823"/>
    </row>
    <row r="4824" spans="2:2">
      <c r="B4824"/>
    </row>
    <row r="4825" spans="2:2">
      <c r="B4825"/>
    </row>
    <row r="4826" spans="2:2">
      <c r="B4826"/>
    </row>
    <row r="4827" spans="2:2">
      <c r="B4827"/>
    </row>
    <row r="4828" spans="2:2">
      <c r="B4828"/>
    </row>
    <row r="4829" spans="2:2">
      <c r="B4829"/>
    </row>
    <row r="4830" spans="2:2">
      <c r="B4830"/>
    </row>
    <row r="4831" spans="2:2">
      <c r="B4831"/>
    </row>
    <row r="4832" spans="2:2">
      <c r="B4832"/>
    </row>
    <row r="4833" spans="2:2">
      <c r="B4833"/>
    </row>
    <row r="4834" spans="2:2">
      <c r="B4834"/>
    </row>
    <row r="4835" spans="2:2">
      <c r="B4835"/>
    </row>
    <row r="4836" spans="2:2">
      <c r="B4836"/>
    </row>
    <row r="4837" spans="2:2">
      <c r="B4837"/>
    </row>
    <row r="4838" spans="2:2">
      <c r="B4838"/>
    </row>
    <row r="4839" spans="2:2">
      <c r="B4839"/>
    </row>
    <row r="4840" spans="2:2">
      <c r="B4840"/>
    </row>
    <row r="4841" spans="2:2">
      <c r="B4841"/>
    </row>
    <row r="4842" spans="2:2">
      <c r="B4842"/>
    </row>
    <row r="4843" spans="2:2">
      <c r="B4843"/>
    </row>
    <row r="4844" spans="2:2">
      <c r="B4844"/>
    </row>
    <row r="4845" spans="2:2">
      <c r="B4845"/>
    </row>
    <row r="4846" spans="2:2">
      <c r="B4846"/>
    </row>
    <row r="4847" spans="2:2">
      <c r="B4847"/>
    </row>
    <row r="4848" spans="2:2">
      <c r="B4848"/>
    </row>
    <row r="4849" spans="2:2">
      <c r="B4849"/>
    </row>
    <row r="4850" spans="2:2">
      <c r="B4850"/>
    </row>
    <row r="4851" spans="2:2">
      <c r="B4851"/>
    </row>
    <row r="4852" spans="2:2">
      <c r="B4852"/>
    </row>
    <row r="4853" spans="2:2">
      <c r="B4853"/>
    </row>
    <row r="4854" spans="2:2">
      <c r="B4854"/>
    </row>
    <row r="4855" spans="2:2">
      <c r="B4855"/>
    </row>
    <row r="4856" spans="2:2">
      <c r="B4856"/>
    </row>
    <row r="4857" spans="2:2">
      <c r="B4857"/>
    </row>
    <row r="4858" spans="2:2">
      <c r="B4858"/>
    </row>
    <row r="4859" spans="2:2">
      <c r="B4859"/>
    </row>
    <row r="4860" spans="2:2">
      <c r="B4860"/>
    </row>
    <row r="4861" spans="2:2">
      <c r="B4861"/>
    </row>
    <row r="4862" spans="2:2">
      <c r="B4862"/>
    </row>
    <row r="4863" spans="2:2">
      <c r="B4863"/>
    </row>
    <row r="4864" spans="2:2">
      <c r="B4864"/>
    </row>
    <row r="4865" spans="2:2">
      <c r="B4865"/>
    </row>
    <row r="4866" spans="2:2">
      <c r="B4866"/>
    </row>
    <row r="4867" spans="2:2">
      <c r="B4867"/>
    </row>
    <row r="4868" spans="2:2">
      <c r="B4868"/>
    </row>
    <row r="4869" spans="2:2">
      <c r="B4869"/>
    </row>
    <row r="4870" spans="2:2">
      <c r="B4870"/>
    </row>
    <row r="4871" spans="2:2">
      <c r="B4871"/>
    </row>
    <row r="4872" spans="2:2">
      <c r="B4872"/>
    </row>
    <row r="4873" spans="2:2">
      <c r="B4873"/>
    </row>
    <row r="4874" spans="2:2">
      <c r="B4874"/>
    </row>
    <row r="4875" spans="2:2">
      <c r="B4875"/>
    </row>
    <row r="4876" spans="2:2">
      <c r="B4876"/>
    </row>
    <row r="4877" spans="2:2">
      <c r="B4877"/>
    </row>
    <row r="4878" spans="2:2">
      <c r="B4878"/>
    </row>
    <row r="4879" spans="2:2">
      <c r="B4879"/>
    </row>
    <row r="4880" spans="2:2">
      <c r="B4880"/>
    </row>
    <row r="4881" spans="2:2">
      <c r="B4881"/>
    </row>
    <row r="4882" spans="2:2">
      <c r="B4882"/>
    </row>
    <row r="4883" spans="2:2">
      <c r="B4883"/>
    </row>
    <row r="4884" spans="2:2">
      <c r="B4884"/>
    </row>
    <row r="4885" spans="2:2">
      <c r="B4885"/>
    </row>
    <row r="4886" spans="2:2">
      <c r="B4886"/>
    </row>
    <row r="4887" spans="2:2">
      <c r="B4887"/>
    </row>
    <row r="4888" spans="2:2">
      <c r="B4888"/>
    </row>
    <row r="4889" spans="2:2">
      <c r="B4889"/>
    </row>
    <row r="4890" spans="2:2">
      <c r="B4890"/>
    </row>
    <row r="4891" spans="2:2">
      <c r="B4891"/>
    </row>
    <row r="4892" spans="2:2">
      <c r="B4892"/>
    </row>
    <row r="4893" spans="2:2">
      <c r="B4893"/>
    </row>
    <row r="4894" spans="2:2">
      <c r="B4894"/>
    </row>
    <row r="4895" spans="2:2">
      <c r="B4895"/>
    </row>
    <row r="4896" spans="2:2">
      <c r="B4896"/>
    </row>
    <row r="4897" spans="2:2">
      <c r="B4897"/>
    </row>
    <row r="4898" spans="2:2">
      <c r="B4898"/>
    </row>
    <row r="4899" spans="2:2">
      <c r="B4899"/>
    </row>
    <row r="4900" spans="2:2">
      <c r="B4900"/>
    </row>
    <row r="4901" spans="2:2">
      <c r="B4901"/>
    </row>
    <row r="4902" spans="2:2">
      <c r="B4902"/>
    </row>
    <row r="4903" spans="2:2">
      <c r="B4903"/>
    </row>
    <row r="4904" spans="2:2">
      <c r="B4904"/>
    </row>
    <row r="4905" spans="2:2">
      <c r="B4905"/>
    </row>
    <row r="4906" spans="2:2">
      <c r="B4906"/>
    </row>
    <row r="4907" spans="2:2">
      <c r="B4907"/>
    </row>
    <row r="4908" spans="2:2">
      <c r="B4908"/>
    </row>
    <row r="4909" spans="2:2">
      <c r="B4909"/>
    </row>
    <row r="4910" spans="2:2">
      <c r="B4910"/>
    </row>
    <row r="4911" spans="2:2">
      <c r="B4911"/>
    </row>
    <row r="4912" spans="2:2">
      <c r="B4912"/>
    </row>
    <row r="4913" spans="2:2">
      <c r="B4913"/>
    </row>
    <row r="4914" spans="2:2">
      <c r="B4914"/>
    </row>
    <row r="4915" spans="2:2">
      <c r="B4915"/>
    </row>
    <row r="4916" spans="2:2">
      <c r="B4916"/>
    </row>
    <row r="4917" spans="2:2">
      <c r="B4917"/>
    </row>
    <row r="4918" spans="2:2">
      <c r="B4918"/>
    </row>
    <row r="4919" spans="2:2">
      <c r="B4919"/>
    </row>
    <row r="4920" spans="2:2">
      <c r="B4920"/>
    </row>
    <row r="4921" spans="2:2">
      <c r="B4921"/>
    </row>
    <row r="4922" spans="2:2">
      <c r="B4922"/>
    </row>
    <row r="4923" spans="2:2">
      <c r="B4923"/>
    </row>
    <row r="4924" spans="2:2">
      <c r="B4924"/>
    </row>
    <row r="4925" spans="2:2">
      <c r="B4925"/>
    </row>
    <row r="4926" spans="2:2">
      <c r="B4926"/>
    </row>
    <row r="4927" spans="2:2">
      <c r="B4927"/>
    </row>
    <row r="4928" spans="2:2">
      <c r="B4928"/>
    </row>
    <row r="4929" spans="2:2">
      <c r="B4929"/>
    </row>
    <row r="4930" spans="2:2">
      <c r="B4930"/>
    </row>
    <row r="4931" spans="2:2">
      <c r="B4931"/>
    </row>
    <row r="4932" spans="2:2">
      <c r="B4932"/>
    </row>
    <row r="4933" spans="2:2">
      <c r="B4933"/>
    </row>
    <row r="4934" spans="2:2">
      <c r="B4934"/>
    </row>
    <row r="4935" spans="2:2">
      <c r="B4935"/>
    </row>
    <row r="4936" spans="2:2">
      <c r="B4936"/>
    </row>
    <row r="4937" spans="2:2">
      <c r="B4937"/>
    </row>
    <row r="4938" spans="2:2">
      <c r="B4938"/>
    </row>
    <row r="4939" spans="2:2">
      <c r="B4939"/>
    </row>
    <row r="4940" spans="2:2">
      <c r="B4940"/>
    </row>
    <row r="4941" spans="2:2">
      <c r="B4941"/>
    </row>
    <row r="4942" spans="2:2">
      <c r="B4942"/>
    </row>
    <row r="4943" spans="2:2">
      <c r="B4943"/>
    </row>
    <row r="4944" spans="2:2">
      <c r="B4944"/>
    </row>
    <row r="4945" spans="2:2">
      <c r="B4945"/>
    </row>
    <row r="4946" spans="2:2">
      <c r="B4946"/>
    </row>
    <row r="4947" spans="2:2">
      <c r="B4947"/>
    </row>
    <row r="4948" spans="2:2">
      <c r="B4948"/>
    </row>
    <row r="4949" spans="2:2">
      <c r="B4949"/>
    </row>
    <row r="4950" spans="2:2">
      <c r="B4950"/>
    </row>
    <row r="4951" spans="2:2">
      <c r="B4951"/>
    </row>
    <row r="4952" spans="2:2">
      <c r="B4952"/>
    </row>
    <row r="4953" spans="2:2">
      <c r="B4953"/>
    </row>
    <row r="4954" spans="2:2">
      <c r="B4954"/>
    </row>
    <row r="4955" spans="2:2">
      <c r="B4955"/>
    </row>
    <row r="4956" spans="2:2">
      <c r="B4956"/>
    </row>
    <row r="4957" spans="2:2">
      <c r="B4957"/>
    </row>
    <row r="4958" spans="2:2">
      <c r="B4958"/>
    </row>
    <row r="4959" spans="2:2">
      <c r="B4959"/>
    </row>
    <row r="4960" spans="2:2">
      <c r="B4960"/>
    </row>
    <row r="4961" spans="2:2">
      <c r="B4961"/>
    </row>
    <row r="4962" spans="2:2">
      <c r="B4962"/>
    </row>
    <row r="4963" spans="2:2">
      <c r="B4963"/>
    </row>
    <row r="4964" spans="2:2">
      <c r="B4964"/>
    </row>
    <row r="4965" spans="2:2">
      <c r="B4965"/>
    </row>
    <row r="4966" spans="2:2">
      <c r="B4966"/>
    </row>
    <row r="4967" spans="2:2">
      <c r="B4967"/>
    </row>
    <row r="4968" spans="2:2">
      <c r="B4968"/>
    </row>
    <row r="4969" spans="2:2">
      <c r="B4969"/>
    </row>
    <row r="4970" spans="2:2">
      <c r="B4970"/>
    </row>
    <row r="4971" spans="2:2">
      <c r="B4971"/>
    </row>
    <row r="4972" spans="2:2">
      <c r="B4972"/>
    </row>
    <row r="4973" spans="2:2">
      <c r="B4973"/>
    </row>
    <row r="4974" spans="2:2">
      <c r="B4974"/>
    </row>
    <row r="4975" spans="2:2">
      <c r="B4975"/>
    </row>
    <row r="4976" spans="2:2">
      <c r="B4976"/>
    </row>
    <row r="4977" spans="2:2">
      <c r="B4977"/>
    </row>
    <row r="4978" spans="2:2">
      <c r="B4978"/>
    </row>
    <row r="4979" spans="2:2">
      <c r="B4979"/>
    </row>
    <row r="4980" spans="2:2">
      <c r="B4980"/>
    </row>
    <row r="4981" spans="2:2">
      <c r="B4981"/>
    </row>
    <row r="4982" spans="2:2">
      <c r="B4982"/>
    </row>
    <row r="4983" spans="2:2">
      <c r="B4983"/>
    </row>
    <row r="4984" spans="2:2">
      <c r="B4984"/>
    </row>
    <row r="4985" spans="2:2">
      <c r="B4985"/>
    </row>
    <row r="4986" spans="2:2">
      <c r="B4986"/>
    </row>
    <row r="4987" spans="2:2">
      <c r="B4987"/>
    </row>
    <row r="4988" spans="2:2">
      <c r="B4988"/>
    </row>
    <row r="4989" spans="2:2">
      <c r="B4989"/>
    </row>
    <row r="4990" spans="2:2">
      <c r="B4990"/>
    </row>
    <row r="4991" spans="2:2">
      <c r="B4991"/>
    </row>
    <row r="4992" spans="2:2">
      <c r="B4992"/>
    </row>
    <row r="4993" spans="2:2">
      <c r="B4993"/>
    </row>
    <row r="4994" spans="2:2">
      <c r="B4994"/>
    </row>
    <row r="4995" spans="2:2">
      <c r="B4995"/>
    </row>
    <row r="4996" spans="2:2">
      <c r="B4996"/>
    </row>
    <row r="4997" spans="2:2">
      <c r="B4997"/>
    </row>
    <row r="4998" spans="2:2">
      <c r="B4998"/>
    </row>
    <row r="4999" spans="2:2">
      <c r="B4999"/>
    </row>
    <row r="5000" spans="2:2">
      <c r="B5000"/>
    </row>
    <row r="5001" spans="2:2">
      <c r="B5001"/>
    </row>
    <row r="5002" spans="2:2">
      <c r="B5002"/>
    </row>
    <row r="5003" spans="2:2">
      <c r="B5003"/>
    </row>
    <row r="5004" spans="2:2">
      <c r="B5004"/>
    </row>
    <row r="5005" spans="2:2">
      <c r="B5005"/>
    </row>
    <row r="5006" spans="2:2">
      <c r="B5006"/>
    </row>
    <row r="5007" spans="2:2">
      <c r="B5007"/>
    </row>
    <row r="5008" spans="2:2">
      <c r="B5008"/>
    </row>
    <row r="5009" spans="2:2">
      <c r="B5009"/>
    </row>
    <row r="5010" spans="2:2">
      <c r="B5010"/>
    </row>
    <row r="5011" spans="2:2">
      <c r="B5011"/>
    </row>
    <row r="5012" spans="2:2">
      <c r="B5012"/>
    </row>
    <row r="5013" spans="2:2">
      <c r="B5013"/>
    </row>
    <row r="5014" spans="2:2">
      <c r="B5014"/>
    </row>
    <row r="5015" spans="2:2">
      <c r="B5015"/>
    </row>
    <row r="5016" spans="2:2">
      <c r="B5016"/>
    </row>
    <row r="5017" spans="2:2">
      <c r="B5017"/>
    </row>
    <row r="5018" spans="2:2">
      <c r="B5018"/>
    </row>
    <row r="5019" spans="2:2">
      <c r="B5019"/>
    </row>
    <row r="5020" spans="2:2">
      <c r="B5020"/>
    </row>
    <row r="5021" spans="2:2">
      <c r="B5021"/>
    </row>
    <row r="5022" spans="2:2">
      <c r="B5022"/>
    </row>
    <row r="5023" spans="2:2">
      <c r="B5023"/>
    </row>
    <row r="5024" spans="2:2">
      <c r="B5024"/>
    </row>
    <row r="5025" spans="2:2">
      <c r="B5025"/>
    </row>
    <row r="5026" spans="2:2">
      <c r="B5026"/>
    </row>
    <row r="5027" spans="2:2">
      <c r="B5027"/>
    </row>
    <row r="5028" spans="2:2">
      <c r="B5028"/>
    </row>
    <row r="5029" spans="2:2">
      <c r="B5029"/>
    </row>
    <row r="5030" spans="2:2">
      <c r="B5030"/>
    </row>
    <row r="5031" spans="2:2">
      <c r="B5031"/>
    </row>
    <row r="5032" spans="2:2">
      <c r="B5032"/>
    </row>
    <row r="5033" spans="2:2">
      <c r="B5033"/>
    </row>
    <row r="5034" spans="2:2">
      <c r="B5034"/>
    </row>
    <row r="5035" spans="2:2">
      <c r="B5035"/>
    </row>
    <row r="5036" spans="2:2">
      <c r="B5036"/>
    </row>
    <row r="5037" spans="2:2">
      <c r="B5037"/>
    </row>
    <row r="5038" spans="2:2">
      <c r="B5038"/>
    </row>
    <row r="5039" spans="2:2">
      <c r="B5039"/>
    </row>
    <row r="5040" spans="2:2">
      <c r="B5040"/>
    </row>
    <row r="5041" spans="2:2">
      <c r="B5041"/>
    </row>
    <row r="5042" spans="2:2">
      <c r="B5042"/>
    </row>
    <row r="5043" spans="2:2">
      <c r="B5043"/>
    </row>
    <row r="5044" spans="2:2">
      <c r="B5044"/>
    </row>
    <row r="5045" spans="2:2">
      <c r="B5045"/>
    </row>
    <row r="5046" spans="2:2">
      <c r="B5046"/>
    </row>
    <row r="5047" spans="2:2">
      <c r="B5047"/>
    </row>
    <row r="5048" spans="2:2">
      <c r="B5048"/>
    </row>
    <row r="5049" spans="2:2">
      <c r="B5049"/>
    </row>
    <row r="5050" spans="2:2">
      <c r="B5050"/>
    </row>
    <row r="5051" spans="2:2">
      <c r="B5051"/>
    </row>
    <row r="5052" spans="2:2">
      <c r="B5052"/>
    </row>
    <row r="5053" spans="2:2">
      <c r="B5053"/>
    </row>
    <row r="5054" spans="2:2">
      <c r="B5054"/>
    </row>
    <row r="5055" spans="2:2">
      <c r="B5055"/>
    </row>
    <row r="5056" spans="2:2">
      <c r="B5056"/>
    </row>
    <row r="5057" spans="2:2">
      <c r="B5057"/>
    </row>
    <row r="5058" spans="2:2">
      <c r="B5058"/>
    </row>
    <row r="5059" spans="2:2">
      <c r="B5059"/>
    </row>
    <row r="5060" spans="2:2">
      <c r="B5060"/>
    </row>
    <row r="5061" spans="2:2">
      <c r="B5061"/>
    </row>
    <row r="5062" spans="2:2">
      <c r="B5062"/>
    </row>
    <row r="5063" spans="2:2">
      <c r="B5063"/>
    </row>
    <row r="5064" spans="2:2">
      <c r="B5064"/>
    </row>
    <row r="5065" spans="2:2">
      <c r="B5065"/>
    </row>
    <row r="5066" spans="2:2">
      <c r="B5066"/>
    </row>
    <row r="5067" spans="2:2">
      <c r="B5067"/>
    </row>
    <row r="5068" spans="2:2">
      <c r="B5068"/>
    </row>
    <row r="5069" spans="2:2">
      <c r="B5069"/>
    </row>
    <row r="5070" spans="2:2">
      <c r="B5070"/>
    </row>
    <row r="5071" spans="2:2">
      <c r="B5071"/>
    </row>
    <row r="5072" spans="2:2">
      <c r="B5072"/>
    </row>
    <row r="5073" spans="2:2">
      <c r="B5073"/>
    </row>
    <row r="5074" spans="2:2">
      <c r="B5074"/>
    </row>
    <row r="5075" spans="2:2">
      <c r="B5075"/>
    </row>
    <row r="5076" spans="2:2">
      <c r="B5076"/>
    </row>
    <row r="5077" spans="2:2">
      <c r="B5077"/>
    </row>
    <row r="5078" spans="2:2">
      <c r="B5078"/>
    </row>
    <row r="5079" spans="2:2">
      <c r="B5079"/>
    </row>
    <row r="5080" spans="2:2">
      <c r="B5080"/>
    </row>
    <row r="5081" spans="2:2">
      <c r="B5081"/>
    </row>
    <row r="5082" spans="2:2">
      <c r="B5082"/>
    </row>
    <row r="5083" spans="2:2">
      <c r="B5083"/>
    </row>
    <row r="5084" spans="2:2">
      <c r="B5084"/>
    </row>
    <row r="5085" spans="2:2">
      <c r="B5085"/>
    </row>
    <row r="5086" spans="2:2">
      <c r="B5086"/>
    </row>
    <row r="5087" spans="2:2">
      <c r="B5087"/>
    </row>
    <row r="5088" spans="2:2">
      <c r="B5088"/>
    </row>
    <row r="5089" spans="2:2">
      <c r="B5089"/>
    </row>
    <row r="5090" spans="2:2">
      <c r="B5090"/>
    </row>
    <row r="5091" spans="2:2">
      <c r="B5091"/>
    </row>
    <row r="5092" spans="2:2">
      <c r="B5092"/>
    </row>
    <row r="5093" spans="2:2">
      <c r="B5093"/>
    </row>
    <row r="5094" spans="2:2">
      <c r="B5094"/>
    </row>
    <row r="5095" spans="2:2">
      <c r="B5095"/>
    </row>
    <row r="5096" spans="2:2">
      <c r="B5096"/>
    </row>
    <row r="5097" spans="2:2">
      <c r="B5097"/>
    </row>
    <row r="5098" spans="2:2">
      <c r="B5098"/>
    </row>
    <row r="5099" spans="2:2">
      <c r="B5099"/>
    </row>
    <row r="5100" spans="2:2">
      <c r="B5100"/>
    </row>
    <row r="5101" spans="2:2">
      <c r="B5101"/>
    </row>
    <row r="5102" spans="2:2">
      <c r="B5102"/>
    </row>
    <row r="5103" spans="2:2">
      <c r="B5103"/>
    </row>
    <row r="5104" spans="2:2">
      <c r="B5104"/>
    </row>
    <row r="5105" spans="2:2">
      <c r="B5105"/>
    </row>
    <row r="5106" spans="2:2">
      <c r="B5106"/>
    </row>
    <row r="5107" spans="2:2">
      <c r="B5107"/>
    </row>
    <row r="5108" spans="2:2">
      <c r="B5108"/>
    </row>
    <row r="5109" spans="2:2">
      <c r="B5109"/>
    </row>
    <row r="5110" spans="2:2">
      <c r="B5110"/>
    </row>
    <row r="5111" spans="2:2">
      <c r="B5111"/>
    </row>
    <row r="5112" spans="2:2">
      <c r="B5112"/>
    </row>
    <row r="5113" spans="2:2">
      <c r="B5113"/>
    </row>
    <row r="5114" spans="2:2">
      <c r="B5114"/>
    </row>
    <row r="5115" spans="2:2">
      <c r="B5115"/>
    </row>
    <row r="5116" spans="2:2">
      <c r="B5116"/>
    </row>
    <row r="5117" spans="2:2">
      <c r="B5117"/>
    </row>
    <row r="5118" spans="2:2">
      <c r="B5118"/>
    </row>
    <row r="5119" spans="2:2">
      <c r="B5119"/>
    </row>
    <row r="5120" spans="2:2">
      <c r="B5120"/>
    </row>
    <row r="5121" spans="2:2">
      <c r="B5121"/>
    </row>
    <row r="5122" spans="2:2">
      <c r="B5122"/>
    </row>
    <row r="5123" spans="2:2">
      <c r="B5123"/>
    </row>
    <row r="5124" spans="2:2">
      <c r="B5124"/>
    </row>
    <row r="5125" spans="2:2">
      <c r="B5125"/>
    </row>
    <row r="5126" spans="2:2">
      <c r="B5126"/>
    </row>
    <row r="5127" spans="2:2">
      <c r="B5127"/>
    </row>
    <row r="5128" spans="2:2">
      <c r="B5128"/>
    </row>
    <row r="5129" spans="2:2">
      <c r="B5129"/>
    </row>
    <row r="5130" spans="2:2">
      <c r="B5130"/>
    </row>
    <row r="5131" spans="2:2">
      <c r="B5131"/>
    </row>
    <row r="5132" spans="2:2">
      <c r="B5132"/>
    </row>
    <row r="5133" spans="2:2">
      <c r="B5133"/>
    </row>
    <row r="5134" spans="2:2">
      <c r="B5134"/>
    </row>
    <row r="5135" spans="2:2">
      <c r="B5135"/>
    </row>
    <row r="5136" spans="2:2">
      <c r="B5136"/>
    </row>
    <row r="5137" spans="2:2">
      <c r="B5137"/>
    </row>
    <row r="5138" spans="2:2">
      <c r="B5138"/>
    </row>
    <row r="5139" spans="2:2">
      <c r="B5139"/>
    </row>
    <row r="5140" spans="2:2">
      <c r="B5140"/>
    </row>
    <row r="5141" spans="2:2">
      <c r="B5141"/>
    </row>
    <row r="5142" spans="2:2">
      <c r="B5142"/>
    </row>
    <row r="5143" spans="2:2">
      <c r="B5143"/>
    </row>
    <row r="5144" spans="2:2">
      <c r="B5144"/>
    </row>
    <row r="5145" spans="2:2">
      <c r="B5145"/>
    </row>
    <row r="5146" spans="2:2">
      <c r="B5146"/>
    </row>
    <row r="5147" spans="2:2">
      <c r="B5147"/>
    </row>
    <row r="5148" spans="2:2">
      <c r="B5148"/>
    </row>
    <row r="5149" spans="2:2">
      <c r="B5149"/>
    </row>
    <row r="5150" spans="2:2">
      <c r="B5150"/>
    </row>
    <row r="5151" spans="2:2">
      <c r="B5151"/>
    </row>
    <row r="5152" spans="2:2">
      <c r="B5152"/>
    </row>
    <row r="5153" spans="2:2">
      <c r="B5153"/>
    </row>
    <row r="5154" spans="2:2">
      <c r="B5154"/>
    </row>
    <row r="5155" spans="2:2">
      <c r="B5155"/>
    </row>
    <row r="5156" spans="2:2">
      <c r="B5156"/>
    </row>
    <row r="5157" spans="2:2">
      <c r="B5157"/>
    </row>
    <row r="5158" spans="2:2">
      <c r="B5158"/>
    </row>
    <row r="5159" spans="2:2">
      <c r="B5159"/>
    </row>
    <row r="5160" spans="2:2">
      <c r="B5160"/>
    </row>
    <row r="5161" spans="2:2">
      <c r="B5161"/>
    </row>
    <row r="5162" spans="2:2">
      <c r="B5162"/>
    </row>
    <row r="5163" spans="2:2">
      <c r="B5163"/>
    </row>
    <row r="5164" spans="2:2">
      <c r="B5164"/>
    </row>
    <row r="5165" spans="2:2">
      <c r="B5165"/>
    </row>
    <row r="5166" spans="2:2">
      <c r="B5166"/>
    </row>
    <row r="5167" spans="2:2">
      <c r="B5167"/>
    </row>
    <row r="5168" spans="2:2">
      <c r="B5168"/>
    </row>
    <row r="5169" spans="2:2">
      <c r="B5169"/>
    </row>
    <row r="5170" spans="2:2">
      <c r="B5170"/>
    </row>
    <row r="5171" spans="2:2">
      <c r="B5171"/>
    </row>
    <row r="5172" spans="2:2">
      <c r="B5172"/>
    </row>
    <row r="5173" spans="2:2">
      <c r="B5173"/>
    </row>
    <row r="5174" spans="2:2">
      <c r="B5174"/>
    </row>
    <row r="5175" spans="2:2">
      <c r="B5175"/>
    </row>
    <row r="5176" spans="2:2">
      <c r="B5176"/>
    </row>
    <row r="5177" spans="2:2">
      <c r="B5177"/>
    </row>
    <row r="5178" spans="2:2">
      <c r="B5178"/>
    </row>
    <row r="5179" spans="2:2">
      <c r="B5179"/>
    </row>
    <row r="5180" spans="2:2">
      <c r="B5180"/>
    </row>
    <row r="5181" spans="2:2">
      <c r="B5181"/>
    </row>
    <row r="5182" spans="2:2">
      <c r="B5182"/>
    </row>
    <row r="5183" spans="2:2">
      <c r="B5183"/>
    </row>
    <row r="5184" spans="2:2">
      <c r="B5184"/>
    </row>
    <row r="5185" spans="2:2">
      <c r="B5185"/>
    </row>
    <row r="5186" spans="2:2">
      <c r="B5186"/>
    </row>
    <row r="5187" spans="2:2">
      <c r="B5187"/>
    </row>
    <row r="5188" spans="2:2">
      <c r="B5188"/>
    </row>
    <row r="5189" spans="2:2">
      <c r="B5189"/>
    </row>
    <row r="5190" spans="2:2">
      <c r="B5190"/>
    </row>
    <row r="5191" spans="2:2">
      <c r="B5191"/>
    </row>
    <row r="5192" spans="2:2">
      <c r="B5192"/>
    </row>
    <row r="5193" spans="2:2">
      <c r="B5193"/>
    </row>
    <row r="5194" spans="2:2">
      <c r="B5194"/>
    </row>
    <row r="5195" spans="2:2">
      <c r="B5195"/>
    </row>
    <row r="5196" spans="2:2">
      <c r="B5196"/>
    </row>
    <row r="5197" spans="2:2">
      <c r="B5197"/>
    </row>
    <row r="5198" spans="2:2">
      <c r="B5198"/>
    </row>
    <row r="5199" spans="2:2">
      <c r="B5199"/>
    </row>
    <row r="5200" spans="2:2">
      <c r="B5200"/>
    </row>
    <row r="5201" spans="2:2">
      <c r="B5201"/>
    </row>
    <row r="5202" spans="2:2">
      <c r="B5202"/>
    </row>
    <row r="5203" spans="2:2">
      <c r="B5203"/>
    </row>
    <row r="5204" spans="2:2">
      <c r="B5204"/>
    </row>
    <row r="5205" spans="2:2">
      <c r="B5205"/>
    </row>
    <row r="5206" spans="2:2">
      <c r="B5206"/>
    </row>
    <row r="5207" spans="2:2">
      <c r="B5207"/>
    </row>
    <row r="5208" spans="2:2">
      <c r="B5208"/>
    </row>
    <row r="5209" spans="2:2">
      <c r="B5209"/>
    </row>
    <row r="5210" spans="2:2">
      <c r="B5210"/>
    </row>
    <row r="5211" spans="2:2">
      <c r="B5211"/>
    </row>
    <row r="5212" spans="2:2">
      <c r="B5212"/>
    </row>
    <row r="5213" spans="2:2">
      <c r="B5213"/>
    </row>
    <row r="5214" spans="2:2">
      <c r="B5214"/>
    </row>
    <row r="5215" spans="2:2">
      <c r="B5215"/>
    </row>
    <row r="5216" spans="2:2">
      <c r="B5216"/>
    </row>
    <row r="5217" spans="2:2">
      <c r="B5217"/>
    </row>
    <row r="5218" spans="2:2">
      <c r="B5218"/>
    </row>
    <row r="5219" spans="2:2">
      <c r="B5219"/>
    </row>
    <row r="5220" spans="2:2">
      <c r="B5220"/>
    </row>
    <row r="5221" spans="2:2">
      <c r="B5221"/>
    </row>
    <row r="5222" spans="2:2">
      <c r="B5222"/>
    </row>
    <row r="5223" spans="2:2">
      <c r="B5223"/>
    </row>
    <row r="5224" spans="2:2">
      <c r="B5224"/>
    </row>
    <row r="5225" spans="2:2">
      <c r="B5225"/>
    </row>
    <row r="5226" spans="2:2">
      <c r="B5226"/>
    </row>
    <row r="5227" spans="2:2">
      <c r="B5227"/>
    </row>
    <row r="5228" spans="2:2">
      <c r="B5228"/>
    </row>
    <row r="5229" spans="2:2">
      <c r="B5229"/>
    </row>
    <row r="5230" spans="2:2">
      <c r="B5230"/>
    </row>
    <row r="5231" spans="2:2">
      <c r="B5231"/>
    </row>
    <row r="5232" spans="2:2">
      <c r="B5232"/>
    </row>
    <row r="5233" spans="2:2">
      <c r="B5233"/>
    </row>
    <row r="5234" spans="2:2">
      <c r="B5234"/>
    </row>
    <row r="5235" spans="2:2">
      <c r="B5235"/>
    </row>
    <row r="5236" spans="2:2">
      <c r="B5236"/>
    </row>
    <row r="5237" spans="2:2">
      <c r="B5237"/>
    </row>
    <row r="5238" spans="2:2">
      <c r="B5238"/>
    </row>
    <row r="5239" spans="2:2">
      <c r="B5239"/>
    </row>
    <row r="5240" spans="2:2">
      <c r="B5240"/>
    </row>
    <row r="5241" spans="2:2">
      <c r="B5241"/>
    </row>
    <row r="5242" spans="2:2">
      <c r="B5242"/>
    </row>
    <row r="5243" spans="2:2">
      <c r="B5243"/>
    </row>
    <row r="5244" spans="2:2">
      <c r="B5244"/>
    </row>
    <row r="5245" spans="2:2">
      <c r="B5245"/>
    </row>
    <row r="5246" spans="2:2">
      <c r="B5246"/>
    </row>
    <row r="5247" spans="2:2">
      <c r="B5247"/>
    </row>
    <row r="5248" spans="2:2">
      <c r="B5248"/>
    </row>
    <row r="5249" spans="2:2">
      <c r="B5249"/>
    </row>
    <row r="5250" spans="2:2">
      <c r="B5250"/>
    </row>
    <row r="5251" spans="2:2">
      <c r="B5251"/>
    </row>
    <row r="5252" spans="2:2">
      <c r="B5252"/>
    </row>
    <row r="5253" spans="2:2">
      <c r="B5253"/>
    </row>
    <row r="5254" spans="2:2">
      <c r="B5254"/>
    </row>
    <row r="5255" spans="2:2">
      <c r="B5255"/>
    </row>
    <row r="5256" spans="2:2">
      <c r="B5256"/>
    </row>
    <row r="5257" spans="2:2">
      <c r="B5257"/>
    </row>
    <row r="5258" spans="2:2">
      <c r="B5258"/>
    </row>
    <row r="5259" spans="2:2">
      <c r="B5259"/>
    </row>
    <row r="5260" spans="2:2">
      <c r="B5260"/>
    </row>
    <row r="5261" spans="2:2">
      <c r="B5261"/>
    </row>
    <row r="5262" spans="2:2">
      <c r="B5262"/>
    </row>
    <row r="5263" spans="2:2">
      <c r="B5263"/>
    </row>
    <row r="5264" spans="2:2">
      <c r="B5264"/>
    </row>
    <row r="5265" spans="2:2">
      <c r="B5265"/>
    </row>
    <row r="5266" spans="2:2">
      <c r="B5266"/>
    </row>
    <row r="5267" spans="2:2">
      <c r="B5267"/>
    </row>
    <row r="5268" spans="2:2">
      <c r="B5268"/>
    </row>
    <row r="5269" spans="2:2">
      <c r="B5269"/>
    </row>
    <row r="5270" spans="2:2">
      <c r="B5270"/>
    </row>
    <row r="5271" spans="2:2">
      <c r="B5271"/>
    </row>
    <row r="5272" spans="2:2">
      <c r="B5272"/>
    </row>
    <row r="5273" spans="2:2">
      <c r="B5273"/>
    </row>
    <row r="5274" spans="2:2">
      <c r="B5274"/>
    </row>
    <row r="5275" spans="2:2">
      <c r="B5275"/>
    </row>
    <row r="5276" spans="2:2">
      <c r="B5276"/>
    </row>
    <row r="5277" spans="2:2">
      <c r="B5277"/>
    </row>
    <row r="5278" spans="2:2">
      <c r="B5278"/>
    </row>
    <row r="5279" spans="2:2">
      <c r="B5279"/>
    </row>
    <row r="5280" spans="2:2">
      <c r="B5280"/>
    </row>
    <row r="5281" spans="2:2">
      <c r="B5281"/>
    </row>
    <row r="5282" spans="2:2">
      <c r="B5282"/>
    </row>
    <row r="5283" spans="2:2">
      <c r="B5283"/>
    </row>
    <row r="5284" spans="2:2">
      <c r="B5284"/>
    </row>
    <row r="5285" spans="2:2">
      <c r="B5285"/>
    </row>
    <row r="5286" spans="2:2">
      <c r="B5286"/>
    </row>
    <row r="5287" spans="2:2">
      <c r="B5287"/>
    </row>
    <row r="5288" spans="2:2">
      <c r="B5288"/>
    </row>
    <row r="5289" spans="2:2">
      <c r="B5289"/>
    </row>
    <row r="5290" spans="2:2">
      <c r="B5290"/>
    </row>
    <row r="5291" spans="2:2">
      <c r="B5291"/>
    </row>
    <row r="5292" spans="2:2">
      <c r="B5292"/>
    </row>
    <row r="5293" spans="2:2">
      <c r="B5293"/>
    </row>
    <row r="5294" spans="2:2">
      <c r="B5294"/>
    </row>
    <row r="5295" spans="2:2">
      <c r="B5295"/>
    </row>
    <row r="5296" spans="2:2">
      <c r="B5296"/>
    </row>
    <row r="5297" spans="2:2">
      <c r="B5297"/>
    </row>
    <row r="5298" spans="2:2">
      <c r="B5298"/>
    </row>
    <row r="5299" spans="2:2">
      <c r="B5299"/>
    </row>
    <row r="5300" spans="2:2">
      <c r="B5300"/>
    </row>
    <row r="5301" spans="2:2">
      <c r="B5301"/>
    </row>
    <row r="5302" spans="2:2">
      <c r="B5302"/>
    </row>
    <row r="5303" spans="2:2">
      <c r="B5303"/>
    </row>
    <row r="5304" spans="2:2">
      <c r="B5304"/>
    </row>
    <row r="5305" spans="2:2">
      <c r="B5305"/>
    </row>
    <row r="5306" spans="2:2">
      <c r="B5306"/>
    </row>
    <row r="5307" spans="2:2">
      <c r="B5307"/>
    </row>
    <row r="5308" spans="2:2">
      <c r="B5308"/>
    </row>
    <row r="5309" spans="2:2">
      <c r="B5309"/>
    </row>
    <row r="5310" spans="2:2">
      <c r="B5310"/>
    </row>
    <row r="5311" spans="2:2">
      <c r="B5311"/>
    </row>
    <row r="5312" spans="2:2">
      <c r="B5312"/>
    </row>
    <row r="5313" spans="2:2">
      <c r="B5313"/>
    </row>
    <row r="5314" spans="2:2">
      <c r="B5314"/>
    </row>
    <row r="5315" spans="2:2">
      <c r="B5315"/>
    </row>
    <row r="5316" spans="2:2">
      <c r="B5316"/>
    </row>
    <row r="5317" spans="2:2">
      <c r="B5317"/>
    </row>
    <row r="5318" spans="2:2">
      <c r="B5318"/>
    </row>
    <row r="5319" spans="2:2">
      <c r="B5319"/>
    </row>
    <row r="5320" spans="2:2">
      <c r="B5320"/>
    </row>
    <row r="5321" spans="2:2">
      <c r="B5321"/>
    </row>
    <row r="5322" spans="2:2">
      <c r="B5322"/>
    </row>
    <row r="5323" spans="2:2">
      <c r="B5323"/>
    </row>
    <row r="5324" spans="2:2">
      <c r="B5324"/>
    </row>
    <row r="5325" spans="2:2">
      <c r="B5325"/>
    </row>
    <row r="5326" spans="2:2">
      <c r="B5326"/>
    </row>
    <row r="5327" spans="2:2">
      <c r="B5327"/>
    </row>
    <row r="5328" spans="2:2">
      <c r="B5328"/>
    </row>
    <row r="5329" spans="2:2">
      <c r="B5329"/>
    </row>
    <row r="5330" spans="2:2">
      <c r="B5330"/>
    </row>
    <row r="5331" spans="2:2">
      <c r="B5331"/>
    </row>
    <row r="5332" spans="2:2">
      <c r="B5332"/>
    </row>
    <row r="5333" spans="2:2">
      <c r="B5333"/>
    </row>
    <row r="5334" spans="2:2">
      <c r="B5334"/>
    </row>
    <row r="5335" spans="2:2">
      <c r="B5335"/>
    </row>
    <row r="5336" spans="2:2">
      <c r="B5336"/>
    </row>
    <row r="5337" spans="2:2">
      <c r="B5337"/>
    </row>
    <row r="5338" spans="2:2">
      <c r="B5338"/>
    </row>
    <row r="5339" spans="2:2">
      <c r="B5339"/>
    </row>
    <row r="5340" spans="2:2">
      <c r="B5340"/>
    </row>
    <row r="5341" spans="2:2">
      <c r="B5341"/>
    </row>
    <row r="5342" spans="2:2">
      <c r="B5342"/>
    </row>
    <row r="5343" spans="2:2">
      <c r="B5343"/>
    </row>
    <row r="5344" spans="2:2">
      <c r="B5344"/>
    </row>
    <row r="5345" spans="2:2">
      <c r="B5345"/>
    </row>
    <row r="5346" spans="2:2">
      <c r="B5346"/>
    </row>
    <row r="5347" spans="2:2">
      <c r="B5347"/>
    </row>
    <row r="5348" spans="2:2">
      <c r="B5348"/>
    </row>
    <row r="5349" spans="2:2">
      <c r="B5349"/>
    </row>
    <row r="5350" spans="2:2">
      <c r="B5350"/>
    </row>
    <row r="5351" spans="2:2">
      <c r="B5351"/>
    </row>
    <row r="5352" spans="2:2">
      <c r="B5352"/>
    </row>
    <row r="5353" spans="2:2">
      <c r="B5353"/>
    </row>
    <row r="5354" spans="2:2">
      <c r="B5354"/>
    </row>
    <row r="5355" spans="2:2">
      <c r="B5355"/>
    </row>
    <row r="5356" spans="2:2">
      <c r="B5356"/>
    </row>
    <row r="5357" spans="2:2">
      <c r="B5357"/>
    </row>
    <row r="5358" spans="2:2">
      <c r="B5358"/>
    </row>
    <row r="5359" spans="2:2">
      <c r="B5359"/>
    </row>
    <row r="5360" spans="2:2">
      <c r="B5360"/>
    </row>
    <row r="5361" spans="2:2">
      <c r="B5361"/>
    </row>
    <row r="5362" spans="2:2">
      <c r="B5362"/>
    </row>
    <row r="5363" spans="2:2">
      <c r="B5363"/>
    </row>
    <row r="5364" spans="2:2">
      <c r="B5364"/>
    </row>
    <row r="5365" spans="2:2">
      <c r="B5365"/>
    </row>
    <row r="5366" spans="2:2">
      <c r="B5366"/>
    </row>
    <row r="5367" spans="2:2">
      <c r="B5367"/>
    </row>
    <row r="5368" spans="2:2">
      <c r="B5368"/>
    </row>
    <row r="5369" spans="2:2">
      <c r="B5369"/>
    </row>
    <row r="5370" spans="2:2">
      <c r="B5370"/>
    </row>
    <row r="5371" spans="2:2">
      <c r="B5371"/>
    </row>
    <row r="5372" spans="2:2">
      <c r="B5372"/>
    </row>
    <row r="5373" spans="2:2">
      <c r="B5373"/>
    </row>
    <row r="5374" spans="2:2">
      <c r="B5374"/>
    </row>
    <row r="5375" spans="2:2">
      <c r="B5375"/>
    </row>
    <row r="5376" spans="2:2">
      <c r="B5376"/>
    </row>
    <row r="5377" spans="2:2">
      <c r="B5377"/>
    </row>
    <row r="5378" spans="2:2">
      <c r="B5378"/>
    </row>
    <row r="5379" spans="2:2">
      <c r="B5379"/>
    </row>
    <row r="5380" spans="2:2">
      <c r="B5380"/>
    </row>
    <row r="5381" spans="2:2">
      <c r="B5381"/>
    </row>
    <row r="5382" spans="2:2">
      <c r="B5382"/>
    </row>
    <row r="5383" spans="2:2">
      <c r="B5383"/>
    </row>
    <row r="5384" spans="2:2">
      <c r="B5384"/>
    </row>
    <row r="5385" spans="2:2">
      <c r="B5385"/>
    </row>
    <row r="5386" spans="2:2">
      <c r="B5386"/>
    </row>
    <row r="5387" spans="2:2">
      <c r="B5387"/>
    </row>
    <row r="5388" spans="2:2">
      <c r="B5388"/>
    </row>
    <row r="5389" spans="2:2">
      <c r="B5389"/>
    </row>
    <row r="5390" spans="2:2">
      <c r="B5390"/>
    </row>
    <row r="5391" spans="2:2">
      <c r="B5391"/>
    </row>
    <row r="5392" spans="2:2">
      <c r="B5392"/>
    </row>
    <row r="5393" spans="2:2">
      <c r="B5393"/>
    </row>
    <row r="5394" spans="2:2">
      <c r="B5394"/>
    </row>
    <row r="5395" spans="2:2">
      <c r="B5395"/>
    </row>
    <row r="5396" spans="2:2">
      <c r="B5396"/>
    </row>
    <row r="5397" spans="2:2">
      <c r="B5397"/>
    </row>
    <row r="5398" spans="2:2">
      <c r="B5398"/>
    </row>
    <row r="5399" spans="2:2">
      <c r="B5399"/>
    </row>
    <row r="5400" spans="2:2">
      <c r="B5400"/>
    </row>
    <row r="5401" spans="2:2">
      <c r="B5401"/>
    </row>
    <row r="5402" spans="2:2">
      <c r="B5402"/>
    </row>
    <row r="5403" spans="2:2">
      <c r="B5403"/>
    </row>
    <row r="5404" spans="2:2">
      <c r="B5404"/>
    </row>
    <row r="5405" spans="2:2">
      <c r="B5405"/>
    </row>
    <row r="5406" spans="2:2">
      <c r="B5406"/>
    </row>
    <row r="5407" spans="2:2">
      <c r="B5407"/>
    </row>
    <row r="5408" spans="2:2">
      <c r="B5408"/>
    </row>
    <row r="5409" spans="2:2">
      <c r="B5409"/>
    </row>
    <row r="5410" spans="2:2">
      <c r="B5410"/>
    </row>
    <row r="5411" spans="2:2">
      <c r="B5411"/>
    </row>
    <row r="5412" spans="2:2">
      <c r="B5412"/>
    </row>
    <row r="5413" spans="2:2">
      <c r="B5413"/>
    </row>
    <row r="5414" spans="2:2">
      <c r="B5414"/>
    </row>
    <row r="5415" spans="2:2">
      <c r="B5415"/>
    </row>
    <row r="5416" spans="2:2">
      <c r="B5416"/>
    </row>
    <row r="5417" spans="2:2">
      <c r="B5417"/>
    </row>
    <row r="5418" spans="2:2">
      <c r="B5418"/>
    </row>
    <row r="5419" spans="2:2">
      <c r="B5419"/>
    </row>
    <row r="5420" spans="2:2">
      <c r="B5420"/>
    </row>
    <row r="5421" spans="2:2">
      <c r="B5421"/>
    </row>
    <row r="5422" spans="2:2">
      <c r="B5422"/>
    </row>
    <row r="5423" spans="2:2">
      <c r="B5423"/>
    </row>
    <row r="5424" spans="2:2">
      <c r="B5424"/>
    </row>
    <row r="5425" spans="2:2">
      <c r="B5425"/>
    </row>
    <row r="5426" spans="2:2">
      <c r="B5426"/>
    </row>
    <row r="5427" spans="2:2">
      <c r="B5427"/>
    </row>
    <row r="5428" spans="2:2">
      <c r="B5428"/>
    </row>
    <row r="5429" spans="2:2">
      <c r="B5429"/>
    </row>
    <row r="5430" spans="2:2">
      <c r="B5430"/>
    </row>
    <row r="5431" spans="2:2">
      <c r="B5431"/>
    </row>
    <row r="5432" spans="2:2">
      <c r="B5432"/>
    </row>
    <row r="5433" spans="2:2">
      <c r="B5433"/>
    </row>
    <row r="5434" spans="2:2">
      <c r="B5434"/>
    </row>
    <row r="5435" spans="2:2">
      <c r="B5435"/>
    </row>
    <row r="5436" spans="2:2">
      <c r="B5436"/>
    </row>
    <row r="5437" spans="2:2">
      <c r="B5437"/>
    </row>
    <row r="5438" spans="2:2">
      <c r="B5438"/>
    </row>
    <row r="5439" spans="2:2">
      <c r="B5439"/>
    </row>
    <row r="5440" spans="2:2">
      <c r="B5440"/>
    </row>
    <row r="5441" spans="2:2">
      <c r="B5441"/>
    </row>
    <row r="5442" spans="2:2">
      <c r="B5442"/>
    </row>
    <row r="5443" spans="2:2">
      <c r="B5443"/>
    </row>
    <row r="5444" spans="2:2">
      <c r="B5444"/>
    </row>
    <row r="5445" spans="2:2">
      <c r="B5445"/>
    </row>
    <row r="5446" spans="2:2">
      <c r="B5446"/>
    </row>
    <row r="5447" spans="2:2">
      <c r="B5447"/>
    </row>
    <row r="5448" spans="2:2">
      <c r="B5448"/>
    </row>
    <row r="5449" spans="2:2">
      <c r="B5449"/>
    </row>
    <row r="5450" spans="2:2">
      <c r="B5450"/>
    </row>
    <row r="5451" spans="2:2">
      <c r="B5451"/>
    </row>
    <row r="5452" spans="2:2">
      <c r="B5452"/>
    </row>
    <row r="5453" spans="2:2">
      <c r="B5453"/>
    </row>
    <row r="5454" spans="2:2">
      <c r="B5454"/>
    </row>
    <row r="5455" spans="2:2">
      <c r="B5455"/>
    </row>
    <row r="5456" spans="2:2">
      <c r="B5456"/>
    </row>
    <row r="5457" spans="2:2">
      <c r="B5457"/>
    </row>
    <row r="5458" spans="2:2">
      <c r="B5458"/>
    </row>
    <row r="5459" spans="2:2">
      <c r="B5459"/>
    </row>
    <row r="5460" spans="2:2">
      <c r="B5460"/>
    </row>
    <row r="5461" spans="2:2">
      <c r="B5461"/>
    </row>
    <row r="5462" spans="2:2">
      <c r="B5462"/>
    </row>
    <row r="5463" spans="2:2">
      <c r="B5463"/>
    </row>
    <row r="5464" spans="2:2">
      <c r="B5464"/>
    </row>
    <row r="5465" spans="2:2">
      <c r="B5465"/>
    </row>
    <row r="5466" spans="2:2">
      <c r="B5466"/>
    </row>
    <row r="5467" spans="2:2">
      <c r="B5467"/>
    </row>
    <row r="5468" spans="2:2">
      <c r="B5468"/>
    </row>
    <row r="5469" spans="2:2">
      <c r="B5469"/>
    </row>
    <row r="5470" spans="2:2">
      <c r="B5470"/>
    </row>
    <row r="5471" spans="2:2">
      <c r="B5471"/>
    </row>
    <row r="5472" spans="2:2">
      <c r="B5472"/>
    </row>
    <row r="5473" spans="2:2">
      <c r="B5473"/>
    </row>
    <row r="5474" spans="2:2">
      <c r="B5474"/>
    </row>
    <row r="5475" spans="2:2">
      <c r="B5475"/>
    </row>
    <row r="5476" spans="2:2">
      <c r="B5476"/>
    </row>
    <row r="5477" spans="2:2">
      <c r="B5477"/>
    </row>
    <row r="5478" spans="2:2">
      <c r="B5478"/>
    </row>
    <row r="5479" spans="2:2">
      <c r="B5479"/>
    </row>
    <row r="5480" spans="2:2">
      <c r="B5480"/>
    </row>
    <row r="5481" spans="2:2">
      <c r="B5481"/>
    </row>
    <row r="5482" spans="2:2">
      <c r="B5482"/>
    </row>
    <row r="5483" spans="2:2">
      <c r="B5483"/>
    </row>
    <row r="5484" spans="2:2">
      <c r="B5484"/>
    </row>
    <row r="5485" spans="2:2">
      <c r="B5485"/>
    </row>
    <row r="5486" spans="2:2">
      <c r="B5486"/>
    </row>
    <row r="5487" spans="2:2">
      <c r="B5487"/>
    </row>
    <row r="5488" spans="2:2">
      <c r="B5488"/>
    </row>
    <row r="5489" spans="2:2">
      <c r="B5489"/>
    </row>
    <row r="5490" spans="2:2">
      <c r="B5490"/>
    </row>
    <row r="5491" spans="2:2">
      <c r="B5491"/>
    </row>
    <row r="5492" spans="2:2">
      <c r="B5492"/>
    </row>
    <row r="5493" spans="2:2">
      <c r="B5493"/>
    </row>
    <row r="5494" spans="2:2">
      <c r="B5494"/>
    </row>
    <row r="5495" spans="2:2">
      <c r="B5495"/>
    </row>
    <row r="5496" spans="2:2">
      <c r="B5496"/>
    </row>
    <row r="5497" spans="2:2">
      <c r="B5497"/>
    </row>
    <row r="5498" spans="2:2">
      <c r="B5498"/>
    </row>
    <row r="5499" spans="2:2">
      <c r="B5499"/>
    </row>
    <row r="5500" spans="2:2">
      <c r="B5500"/>
    </row>
    <row r="5501" spans="2:2">
      <c r="B5501"/>
    </row>
    <row r="5502" spans="2:2">
      <c r="B5502"/>
    </row>
    <row r="5503" spans="2:2">
      <c r="B5503"/>
    </row>
    <row r="5504" spans="2:2">
      <c r="B5504"/>
    </row>
    <row r="5505" spans="2:2">
      <c r="B5505"/>
    </row>
    <row r="5506" spans="2:2">
      <c r="B5506"/>
    </row>
    <row r="5507" spans="2:2">
      <c r="B5507"/>
    </row>
    <row r="5508" spans="2:2">
      <c r="B5508"/>
    </row>
    <row r="5509" spans="2:2">
      <c r="B5509"/>
    </row>
    <row r="5510" spans="2:2">
      <c r="B5510"/>
    </row>
    <row r="5511" spans="2:2">
      <c r="B5511"/>
    </row>
    <row r="5512" spans="2:2">
      <c r="B5512"/>
    </row>
    <row r="5513" spans="2:2">
      <c r="B5513"/>
    </row>
    <row r="5514" spans="2:2">
      <c r="B5514"/>
    </row>
    <row r="5515" spans="2:2">
      <c r="B5515"/>
    </row>
    <row r="5516" spans="2:2">
      <c r="B5516"/>
    </row>
    <row r="5517" spans="2:2">
      <c r="B5517"/>
    </row>
    <row r="5518" spans="2:2">
      <c r="B5518"/>
    </row>
    <row r="5519" spans="2:2">
      <c r="B5519"/>
    </row>
    <row r="5520" spans="2:2">
      <c r="B5520"/>
    </row>
    <row r="5521" spans="2:2">
      <c r="B5521"/>
    </row>
    <row r="5522" spans="2:2">
      <c r="B5522"/>
    </row>
    <row r="5523" spans="2:2">
      <c r="B5523"/>
    </row>
    <row r="5524" spans="2:2">
      <c r="B5524"/>
    </row>
    <row r="5525" spans="2:2">
      <c r="B5525"/>
    </row>
    <row r="5526" spans="2:2">
      <c r="B5526"/>
    </row>
    <row r="5527" spans="2:2">
      <c r="B5527"/>
    </row>
    <row r="5528" spans="2:2">
      <c r="B5528"/>
    </row>
    <row r="5529" spans="2:2">
      <c r="B5529"/>
    </row>
    <row r="5530" spans="2:2">
      <c r="B5530"/>
    </row>
    <row r="5531" spans="2:2">
      <c r="B5531"/>
    </row>
    <row r="5532" spans="2:2">
      <c r="B5532"/>
    </row>
    <row r="5533" spans="2:2">
      <c r="B5533"/>
    </row>
    <row r="5534" spans="2:2">
      <c r="B5534"/>
    </row>
    <row r="5535" spans="2:2">
      <c r="B5535"/>
    </row>
    <row r="5536" spans="2:2">
      <c r="B5536"/>
    </row>
    <row r="5537" spans="2:2">
      <c r="B5537"/>
    </row>
    <row r="5538" spans="2:2">
      <c r="B5538"/>
    </row>
    <row r="5539" spans="2:2">
      <c r="B5539"/>
    </row>
    <row r="5540" spans="2:2">
      <c r="B5540"/>
    </row>
    <row r="5541" spans="2:2">
      <c r="B5541"/>
    </row>
    <row r="5542" spans="2:2">
      <c r="B5542"/>
    </row>
    <row r="5543" spans="2:2">
      <c r="B5543"/>
    </row>
    <row r="5544" spans="2:2">
      <c r="B5544"/>
    </row>
    <row r="5545" spans="2:2">
      <c r="B5545"/>
    </row>
    <row r="5546" spans="2:2">
      <c r="B5546"/>
    </row>
    <row r="5547" spans="2:2">
      <c r="B5547"/>
    </row>
    <row r="5548" spans="2:2">
      <c r="B5548"/>
    </row>
    <row r="5549" spans="2:2">
      <c r="B5549"/>
    </row>
    <row r="5550" spans="2:2">
      <c r="B5550"/>
    </row>
    <row r="5551" spans="2:2">
      <c r="B5551"/>
    </row>
    <row r="5552" spans="2:2">
      <c r="B5552"/>
    </row>
    <row r="5553" spans="2:2">
      <c r="B5553"/>
    </row>
    <row r="5554" spans="2:2">
      <c r="B5554"/>
    </row>
    <row r="5555" spans="2:2">
      <c r="B5555"/>
    </row>
    <row r="5556" spans="2:2">
      <c r="B5556"/>
    </row>
    <row r="5557" spans="2:2">
      <c r="B5557"/>
    </row>
    <row r="5558" spans="2:2">
      <c r="B5558"/>
    </row>
    <row r="5559" spans="2:2">
      <c r="B5559"/>
    </row>
    <row r="5560" spans="2:2">
      <c r="B5560"/>
    </row>
    <row r="5561" spans="2:2">
      <c r="B5561"/>
    </row>
    <row r="5562" spans="2:2">
      <c r="B5562"/>
    </row>
    <row r="5563" spans="2:2">
      <c r="B5563"/>
    </row>
    <row r="5564" spans="2:2">
      <c r="B5564"/>
    </row>
    <row r="5565" spans="2:2">
      <c r="B5565"/>
    </row>
    <row r="5566" spans="2:2">
      <c r="B5566"/>
    </row>
    <row r="5567" spans="2:2">
      <c r="B5567"/>
    </row>
    <row r="5568" spans="2:2">
      <c r="B5568"/>
    </row>
    <row r="5569" spans="2:2">
      <c r="B5569"/>
    </row>
    <row r="5570" spans="2:2">
      <c r="B5570"/>
    </row>
    <row r="5571" spans="2:2">
      <c r="B5571"/>
    </row>
  </sheetData>
  <phoneticPr fontId="0" type="noConversion"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10</vt:i4>
      </vt:variant>
      <vt:variant>
        <vt:lpstr>Intervalos nomeados</vt:lpstr>
      </vt:variant>
      <vt:variant>
        <vt:i4>54</vt:i4>
      </vt:variant>
    </vt:vector>
  </HeadingPairs>
  <TitlesOfParts>
    <vt:vector size="64" baseType="lpstr">
      <vt:lpstr>ID_CONTROLES</vt:lpstr>
      <vt:lpstr>Instrutivos</vt:lpstr>
      <vt:lpstr>BRUC VACINA</vt:lpstr>
      <vt:lpstr>BRUC ANTIGENOS</vt:lpstr>
      <vt:lpstr>BRUC EXAMES</vt:lpstr>
      <vt:lpstr> TUB ALERGENOS</vt:lpstr>
      <vt:lpstr>Municipios</vt:lpstr>
      <vt:lpstr>VINCULOS</vt:lpstr>
      <vt:lpstr>MUNICÍPIOS</vt:lpstr>
      <vt:lpstr>TUB EXAMES</vt:lpstr>
      <vt:lpstr>Municipios!AC</vt:lpstr>
      <vt:lpstr>AC</vt:lpstr>
      <vt:lpstr>Municipios!AL</vt:lpstr>
      <vt:lpstr>AL</vt:lpstr>
      <vt:lpstr>Municipios!AM</vt:lpstr>
      <vt:lpstr>AM</vt:lpstr>
      <vt:lpstr>Municipios!AP</vt:lpstr>
      <vt:lpstr>AP</vt:lpstr>
      <vt:lpstr>Municipios!BA</vt:lpstr>
      <vt:lpstr>BA</vt:lpstr>
      <vt:lpstr>Municipios!CE</vt:lpstr>
      <vt:lpstr>CE</vt:lpstr>
      <vt:lpstr>Municipios!DF</vt:lpstr>
      <vt:lpstr>DF</vt:lpstr>
      <vt:lpstr>Municipios!ES</vt:lpstr>
      <vt:lpstr>ES</vt:lpstr>
      <vt:lpstr>Municipios!GO</vt:lpstr>
      <vt:lpstr>GO</vt:lpstr>
      <vt:lpstr>Municipios!MA</vt:lpstr>
      <vt:lpstr>MA</vt:lpstr>
      <vt:lpstr>Municipios!MG</vt:lpstr>
      <vt:lpstr>MG</vt:lpstr>
      <vt:lpstr>Municipios!MS</vt:lpstr>
      <vt:lpstr>MS</vt:lpstr>
      <vt:lpstr>Municipios!MT</vt:lpstr>
      <vt:lpstr>MT</vt:lpstr>
      <vt:lpstr>Municipios!PA</vt:lpstr>
      <vt:lpstr>PA</vt:lpstr>
      <vt:lpstr>Municipios!PB</vt:lpstr>
      <vt:lpstr>PB</vt:lpstr>
      <vt:lpstr>Municipios!PE</vt:lpstr>
      <vt:lpstr>PE</vt:lpstr>
      <vt:lpstr>Municipios!PI</vt:lpstr>
      <vt:lpstr>PI</vt:lpstr>
      <vt:lpstr>Municipios!PR</vt:lpstr>
      <vt:lpstr>PR</vt:lpstr>
      <vt:lpstr>Municipios!RJ</vt:lpstr>
      <vt:lpstr>RJ</vt:lpstr>
      <vt:lpstr>Municipios!RN</vt:lpstr>
      <vt:lpstr>RN</vt:lpstr>
      <vt:lpstr>Municipios!RO</vt:lpstr>
      <vt:lpstr>RO</vt:lpstr>
      <vt:lpstr>Municipios!RR</vt:lpstr>
      <vt:lpstr>RR</vt:lpstr>
      <vt:lpstr>Municipios!RS</vt:lpstr>
      <vt:lpstr>RS</vt:lpstr>
      <vt:lpstr>Municipios!SC</vt:lpstr>
      <vt:lpstr>SC</vt:lpstr>
      <vt:lpstr>Municipios!SE</vt:lpstr>
      <vt:lpstr>SE</vt:lpstr>
      <vt:lpstr>Municipios!SP</vt:lpstr>
      <vt:lpstr>SP</vt:lpstr>
      <vt:lpstr>Municipios!TO</vt:lpstr>
      <vt:lpstr>TO</vt:lpstr>
    </vt:vector>
  </TitlesOfParts>
  <Company>MAPA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MCarmo</dc:creator>
  <cp:lastModifiedBy>Ana Claudia Mello Groff</cp:lastModifiedBy>
  <dcterms:created xsi:type="dcterms:W3CDTF">2017-01-12T17:23:03Z</dcterms:created>
  <dcterms:modified xsi:type="dcterms:W3CDTF">2019-02-08T16:02:56Z</dcterms:modified>
</cp:coreProperties>
</file>